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30" windowWidth="15120" windowHeight="6915" tabRatio="865"/>
  </bookViews>
  <sheets>
    <sheet name="Revision History" sheetId="15" r:id="rId1"/>
    <sheet name="Description" sheetId="16" r:id="rId2"/>
    <sheet name="Input Time Series" sheetId="13" r:id="rId3"/>
    <sheet name="Power Look Up" sheetId="18" r:id="rId4"/>
    <sheet name="Zero Turbulence Curve" sheetId="21" r:id="rId5"/>
    <sheet name="Reference vs Site Specific" sheetId="20" r:id="rId6"/>
  </sheets>
  <definedNames>
    <definedName name="MaximumPowerIndex">'Power Look Up'!$F$3</definedName>
    <definedName name="PowerArray">'Power Look Up'!$C$2:$C$3000</definedName>
    <definedName name="ReferenceTurbulence">'Power Look Up'!$F$2</definedName>
    <definedName name="WindSpeedStep">'Input Time Series'!$C$12</definedName>
  </definedNames>
  <calcPr calcId="145621" calcMode="manual"/>
</workbook>
</file>

<file path=xl/calcChain.xml><?xml version="1.0" encoding="utf-8"?>
<calcChain xmlns="http://schemas.openxmlformats.org/spreadsheetml/2006/main">
  <c r="J4" i="13" l="1"/>
  <c r="J5"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6"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5" i="13"/>
  <c r="J976" i="13"/>
  <c r="J977" i="13"/>
  <c r="J978" i="13"/>
  <c r="J979" i="13"/>
  <c r="J980" i="13"/>
  <c r="J981" i="13"/>
  <c r="J982" i="13"/>
  <c r="J983" i="13"/>
  <c r="J984" i="13"/>
  <c r="J985" i="13"/>
  <c r="J986" i="13"/>
  <c r="J987" i="13"/>
  <c r="J988" i="13"/>
  <c r="J989" i="13"/>
  <c r="J990" i="13"/>
  <c r="J991" i="13"/>
  <c r="J992" i="13"/>
  <c r="J993"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J1016" i="13"/>
  <c r="J1017" i="13"/>
  <c r="J1018" i="13"/>
  <c r="J1019" i="13"/>
  <c r="J1020" i="13"/>
  <c r="J1021" i="13"/>
  <c r="J1022" i="13"/>
  <c r="J1023" i="13"/>
  <c r="J1024" i="13"/>
  <c r="J1025" i="13"/>
  <c r="J1026" i="13"/>
  <c r="J1027" i="13"/>
  <c r="J1028" i="13"/>
  <c r="J1029" i="13"/>
  <c r="J1030" i="13"/>
  <c r="J1031" i="13"/>
  <c r="J1032" i="13"/>
  <c r="J1033" i="13"/>
  <c r="J1034" i="13"/>
  <c r="J1035" i="13"/>
  <c r="J1036" i="13"/>
  <c r="J1037" i="13"/>
  <c r="J1038" i="13"/>
  <c r="J1039" i="13"/>
  <c r="J1040" i="13"/>
  <c r="J1041" i="13"/>
  <c r="J1042" i="13"/>
  <c r="J1043" i="13"/>
  <c r="J1044" i="13"/>
  <c r="J1045" i="13"/>
  <c r="J1046" i="13"/>
  <c r="J1047" i="13"/>
  <c r="J1048" i="13"/>
  <c r="J1049" i="13"/>
  <c r="J1050" i="13"/>
  <c r="J1051" i="13"/>
  <c r="J1052" i="13"/>
  <c r="J1053" i="13"/>
  <c r="J1054" i="13"/>
  <c r="J1055" i="13"/>
  <c r="J1056" i="13"/>
  <c r="J1057" i="13"/>
  <c r="J1058" i="13"/>
  <c r="J1059" i="13"/>
  <c r="J1060" i="13"/>
  <c r="J1061" i="13"/>
  <c r="J1062" i="13"/>
  <c r="J1063" i="13"/>
  <c r="J1064" i="13"/>
  <c r="J1065" i="13"/>
  <c r="J1066" i="13"/>
  <c r="J1067" i="13"/>
  <c r="J1068" i="13"/>
  <c r="J1069" i="13"/>
  <c r="J1070" i="13"/>
  <c r="J1071" i="13"/>
  <c r="J1072" i="13"/>
  <c r="J1073" i="13"/>
  <c r="J1074" i="13"/>
  <c r="J1075" i="13"/>
  <c r="J1076" i="13"/>
  <c r="J1077" i="13"/>
  <c r="J1078" i="13"/>
  <c r="J1079" i="13"/>
  <c r="J1080" i="13"/>
  <c r="J1081" i="13"/>
  <c r="J1082" i="13"/>
  <c r="J1083" i="13"/>
  <c r="J1084" i="13"/>
  <c r="J1085" i="13"/>
  <c r="J1086" i="13"/>
  <c r="J1087" i="13"/>
  <c r="J1088" i="13"/>
  <c r="J1089" i="13"/>
  <c r="J1090" i="13"/>
  <c r="J1091" i="13"/>
  <c r="J1092" i="13"/>
  <c r="J1093" i="13"/>
  <c r="J1094" i="13"/>
  <c r="J1095" i="13"/>
  <c r="J1096" i="13"/>
  <c r="J1097" i="13"/>
  <c r="J1098" i="13"/>
  <c r="J1099" i="13"/>
  <c r="J1100" i="13"/>
  <c r="J1101" i="13"/>
  <c r="J1102" i="13"/>
  <c r="J1103" i="13"/>
  <c r="J1104" i="13"/>
  <c r="J1105" i="13"/>
  <c r="J1106" i="13"/>
  <c r="J1107" i="13"/>
  <c r="J1108" i="13"/>
  <c r="J1109" i="13"/>
  <c r="J1110" i="13"/>
  <c r="J1111" i="13"/>
  <c r="J1112" i="13"/>
  <c r="J1113" i="13"/>
  <c r="J1114" i="13"/>
  <c r="J1115" i="13"/>
  <c r="J1116" i="13"/>
  <c r="J1117" i="13"/>
  <c r="J1118" i="13"/>
  <c r="J1119" i="13"/>
  <c r="J1120" i="13"/>
  <c r="J1121" i="13"/>
  <c r="J1122" i="13"/>
  <c r="J1123" i="13"/>
  <c r="J1124" i="13"/>
  <c r="J1125" i="13"/>
  <c r="J1126" i="13"/>
  <c r="J1127" i="13"/>
  <c r="J1128" i="13"/>
  <c r="J1129" i="13"/>
  <c r="J1130" i="13"/>
  <c r="J1131" i="13"/>
  <c r="J1132" i="13"/>
  <c r="J1133" i="13"/>
  <c r="J1134" i="13"/>
  <c r="J1135" i="13"/>
  <c r="J1136" i="13"/>
  <c r="J1137" i="13"/>
  <c r="J1138" i="13"/>
  <c r="J1139" i="13"/>
  <c r="J1140" i="13"/>
  <c r="J1141" i="13"/>
  <c r="J1142" i="13"/>
  <c r="J1143" i="13"/>
  <c r="J1144" i="13"/>
  <c r="J1145" i="13"/>
  <c r="J1146" i="13"/>
  <c r="J1147" i="13"/>
  <c r="J1148" i="13"/>
  <c r="J1149" i="13"/>
  <c r="J1150" i="13"/>
  <c r="J1151" i="13"/>
  <c r="J1152" i="13"/>
  <c r="J1153" i="13"/>
  <c r="J1154" i="13"/>
  <c r="J1155" i="13"/>
  <c r="J1156" i="13"/>
  <c r="J1157" i="13"/>
  <c r="J1158" i="13"/>
  <c r="J1159" i="13"/>
  <c r="J1160" i="13"/>
  <c r="J1161" i="13"/>
  <c r="J1162" i="13"/>
  <c r="J1163" i="13"/>
  <c r="J1164" i="13"/>
  <c r="J1165" i="13"/>
  <c r="J1166" i="13"/>
  <c r="J1167" i="13"/>
  <c r="J1168" i="13"/>
  <c r="J1169" i="13"/>
  <c r="J1170" i="13"/>
  <c r="J1171" i="13"/>
  <c r="J1172" i="13"/>
  <c r="J1173" i="13"/>
  <c r="J1174" i="13"/>
  <c r="J1175" i="13"/>
  <c r="J1176" i="13"/>
  <c r="J1177" i="13"/>
  <c r="J1178" i="13"/>
  <c r="J1179" i="13"/>
  <c r="J1180" i="13"/>
  <c r="J1181" i="13"/>
  <c r="J1182" i="13"/>
  <c r="J1183" i="13"/>
  <c r="J1184" i="13"/>
  <c r="J1185" i="13"/>
  <c r="J1186" i="13"/>
  <c r="J1187" i="13"/>
  <c r="J1188" i="13"/>
  <c r="J1189" i="13"/>
  <c r="J1190" i="13"/>
  <c r="J1191" i="13"/>
  <c r="J1192" i="13"/>
  <c r="J1193" i="13"/>
  <c r="J1194" i="13"/>
  <c r="J1195" i="13"/>
  <c r="J1196" i="13"/>
  <c r="J1197" i="13"/>
  <c r="J1198" i="13"/>
  <c r="J1199" i="13"/>
  <c r="J1200" i="13"/>
  <c r="J1201" i="13"/>
  <c r="J1202" i="13"/>
  <c r="J1203" i="13"/>
  <c r="J1204" i="13"/>
  <c r="J1205" i="13"/>
  <c r="J1206" i="13"/>
  <c r="J1207" i="13"/>
  <c r="J1208" i="13"/>
  <c r="J1209" i="13"/>
  <c r="J1210" i="13"/>
  <c r="J1211" i="13"/>
  <c r="J1212" i="13"/>
  <c r="J1213" i="13"/>
  <c r="J1214" i="13"/>
  <c r="J1215" i="13"/>
  <c r="J1216" i="13"/>
  <c r="J1217" i="13"/>
  <c r="J1218" i="13"/>
  <c r="J1219" i="13"/>
  <c r="J1220" i="13"/>
  <c r="J1221" i="13"/>
  <c r="J1222" i="13"/>
  <c r="J1223" i="13"/>
  <c r="J1224" i="13"/>
  <c r="J1225" i="13"/>
  <c r="J1226" i="13"/>
  <c r="J1227" i="13"/>
  <c r="J1228" i="13"/>
  <c r="J1229" i="13"/>
  <c r="J1230" i="13"/>
  <c r="J1231" i="13"/>
  <c r="J1232" i="13"/>
  <c r="J1233" i="13"/>
  <c r="J1234" i="13"/>
  <c r="J1235" i="13"/>
  <c r="J1236" i="13"/>
  <c r="J1237" i="13"/>
  <c r="J1238" i="13"/>
  <c r="J1239" i="13"/>
  <c r="J1240" i="13"/>
  <c r="J1241" i="13"/>
  <c r="J1242" i="13"/>
  <c r="J1243" i="13"/>
  <c r="J1244" i="13"/>
  <c r="J1245" i="13"/>
  <c r="J1246" i="13"/>
  <c r="J1247" i="13"/>
  <c r="J1248" i="13"/>
  <c r="J1249" i="13"/>
  <c r="J1250" i="13"/>
  <c r="J1251" i="13"/>
  <c r="J1252" i="13"/>
  <c r="J1253" i="13"/>
  <c r="J1254" i="13"/>
  <c r="J1255" i="13"/>
  <c r="J1256" i="13"/>
  <c r="J1257" i="13"/>
  <c r="J1258" i="13"/>
  <c r="J1259" i="13"/>
  <c r="J1260" i="13"/>
  <c r="J1261" i="13"/>
  <c r="J1262" i="13"/>
  <c r="J1263" i="13"/>
  <c r="J1264" i="13"/>
  <c r="J1265" i="13"/>
  <c r="J1266" i="13"/>
  <c r="J1267" i="13"/>
  <c r="J1268" i="13"/>
  <c r="J1269" i="13"/>
  <c r="J1270" i="13"/>
  <c r="J1271" i="13"/>
  <c r="J1272" i="13"/>
  <c r="J1273" i="13"/>
  <c r="J1274" i="13"/>
  <c r="J1275" i="13"/>
  <c r="J1276" i="13"/>
  <c r="J1277" i="13"/>
  <c r="J1278" i="13"/>
  <c r="J1279" i="13"/>
  <c r="J1280" i="13"/>
  <c r="J1281" i="13"/>
  <c r="J1282" i="13"/>
  <c r="J1283" i="13"/>
  <c r="J1284" i="13"/>
  <c r="J1285" i="13"/>
  <c r="J1286" i="13"/>
  <c r="J1287" i="13"/>
  <c r="J1288" i="13"/>
  <c r="J1289" i="13"/>
  <c r="J1290" i="13"/>
  <c r="J1291" i="13"/>
  <c r="J1292" i="13"/>
  <c r="J1293" i="13"/>
  <c r="J1294" i="13"/>
  <c r="J1295" i="13"/>
  <c r="J1296" i="13"/>
  <c r="J1297" i="13"/>
  <c r="J1298" i="13"/>
  <c r="J1299" i="13"/>
  <c r="J1300" i="13"/>
  <c r="J1301" i="13"/>
  <c r="J1302" i="13"/>
  <c r="J1303" i="13"/>
  <c r="J1304" i="13"/>
  <c r="J1305" i="13"/>
  <c r="J1306" i="13"/>
  <c r="J1307" i="13"/>
  <c r="J1308" i="13"/>
  <c r="J1309" i="13"/>
  <c r="J1310" i="13"/>
  <c r="J1311" i="13"/>
  <c r="J1312" i="13"/>
  <c r="J1313" i="13"/>
  <c r="J1314" i="13"/>
  <c r="J1315" i="13"/>
  <c r="J1316" i="13"/>
  <c r="J1317" i="13"/>
  <c r="J1318" i="13"/>
  <c r="J1319" i="13"/>
  <c r="J1320" i="13"/>
  <c r="J1321" i="13"/>
  <c r="J1322" i="13"/>
  <c r="J1323" i="13"/>
  <c r="J1324" i="13"/>
  <c r="J1325" i="13"/>
  <c r="J1326" i="13"/>
  <c r="J1327" i="13"/>
  <c r="J1328" i="13"/>
  <c r="J1329" i="13"/>
  <c r="J1330" i="13"/>
  <c r="J1331" i="13"/>
  <c r="J1332" i="13"/>
  <c r="J1333" i="13"/>
  <c r="J1334" i="13"/>
  <c r="J1335" i="13"/>
  <c r="J1336" i="13"/>
  <c r="J1337" i="13"/>
  <c r="J1338" i="13"/>
  <c r="J1339" i="13"/>
  <c r="J1340" i="13"/>
  <c r="J1341" i="13"/>
  <c r="J1342" i="13"/>
  <c r="J1343" i="13"/>
  <c r="J1344" i="13"/>
  <c r="J1345" i="13"/>
  <c r="J1346" i="13"/>
  <c r="J1347" i="13"/>
  <c r="J1348" i="13"/>
  <c r="J1349" i="13"/>
  <c r="J1350" i="13"/>
  <c r="J1351" i="13"/>
  <c r="J1352" i="13"/>
  <c r="J1353" i="13"/>
  <c r="J1354" i="13"/>
  <c r="J1355" i="13"/>
  <c r="J1356" i="13"/>
  <c r="J1357" i="13"/>
  <c r="J1358" i="13"/>
  <c r="J1359" i="13"/>
  <c r="J1360" i="13"/>
  <c r="J1361" i="13"/>
  <c r="J1362" i="13"/>
  <c r="J1363" i="13"/>
  <c r="J1364" i="13"/>
  <c r="J1365" i="13"/>
  <c r="J1366" i="13"/>
  <c r="J1367" i="13"/>
  <c r="J1368" i="13"/>
  <c r="J1369" i="13"/>
  <c r="J1370" i="13"/>
  <c r="J1371" i="13"/>
  <c r="J1372" i="13"/>
  <c r="J1373" i="13"/>
  <c r="J1374" i="13"/>
  <c r="J1375" i="13"/>
  <c r="J1376" i="13"/>
  <c r="J1377" i="13"/>
  <c r="J1378" i="13"/>
  <c r="J1379" i="13"/>
  <c r="J1380" i="13"/>
  <c r="J1381" i="13"/>
  <c r="J1382" i="13"/>
  <c r="J1383" i="13"/>
  <c r="J1384" i="13"/>
  <c r="J1385" i="13"/>
  <c r="J1386" i="13"/>
  <c r="J1387" i="13"/>
  <c r="J1388" i="13"/>
  <c r="J1389" i="13"/>
  <c r="J1390" i="13"/>
  <c r="J1391" i="13"/>
  <c r="J1392" i="13"/>
  <c r="J1393" i="13"/>
  <c r="J1394" i="13"/>
  <c r="J1395" i="13"/>
  <c r="J1396" i="13"/>
  <c r="J1397" i="13"/>
  <c r="J1398" i="13"/>
  <c r="J1399" i="13"/>
  <c r="J1400" i="13"/>
  <c r="J1401" i="13"/>
  <c r="J1402" i="13"/>
  <c r="J1403" i="13"/>
  <c r="J1404" i="13"/>
  <c r="J1405" i="13"/>
  <c r="J1406" i="13"/>
  <c r="J1407" i="13"/>
  <c r="J1408" i="13"/>
  <c r="J1409" i="13"/>
  <c r="J1410" i="13"/>
  <c r="J1411" i="13"/>
  <c r="J1412" i="13"/>
  <c r="J1413" i="13"/>
  <c r="J1414" i="13"/>
  <c r="J1415" i="13"/>
  <c r="J1416" i="13"/>
  <c r="J1417" i="13"/>
  <c r="J1418" i="13"/>
  <c r="J1419" i="13"/>
  <c r="J1420" i="13"/>
  <c r="J1421" i="13"/>
  <c r="J1422" i="13"/>
  <c r="J1423" i="13"/>
  <c r="J1424" i="13"/>
  <c r="J1425" i="13"/>
  <c r="J1426" i="13"/>
  <c r="J1427" i="13"/>
  <c r="J1428" i="13"/>
  <c r="J1429" i="13"/>
  <c r="J1430" i="13"/>
  <c r="J1431" i="13"/>
  <c r="J1432" i="13"/>
  <c r="J1433" i="13"/>
  <c r="J1434" i="13"/>
  <c r="J1435" i="13"/>
  <c r="J1436" i="13"/>
  <c r="J1437" i="13"/>
  <c r="J1438" i="13"/>
  <c r="J1439" i="13"/>
  <c r="J1440" i="13"/>
  <c r="J1441" i="13"/>
  <c r="J1442" i="13"/>
  <c r="J1443" i="13"/>
  <c r="J1444" i="13"/>
  <c r="J1445" i="13"/>
  <c r="J1446" i="13"/>
  <c r="J1447" i="13"/>
  <c r="J1448" i="13"/>
  <c r="J1449" i="13"/>
  <c r="J1450" i="13"/>
  <c r="J1451" i="13"/>
  <c r="J1452" i="13"/>
  <c r="J1453" i="13"/>
  <c r="J1454" i="13"/>
  <c r="J1455" i="13"/>
  <c r="J1456" i="13"/>
  <c r="J1457" i="13"/>
  <c r="J1458" i="13"/>
  <c r="J1459" i="13"/>
  <c r="J1460" i="13"/>
  <c r="J1461" i="13"/>
  <c r="J1462" i="13"/>
  <c r="J1463" i="13"/>
  <c r="J1464" i="13"/>
  <c r="J1465" i="13"/>
  <c r="J1466" i="13"/>
  <c r="J1467" i="13"/>
  <c r="J1468" i="13"/>
  <c r="J1469" i="13"/>
  <c r="J1470" i="13"/>
  <c r="J1471" i="13"/>
  <c r="J1472" i="13"/>
  <c r="J1473" i="13"/>
  <c r="J1474" i="13"/>
  <c r="J1475" i="13"/>
  <c r="J1476" i="13"/>
  <c r="J1477" i="13"/>
  <c r="J1478" i="13"/>
  <c r="J1479" i="13"/>
  <c r="J1480" i="13"/>
  <c r="J1481" i="13"/>
  <c r="J1482" i="13"/>
  <c r="J1483" i="13"/>
  <c r="J1484" i="13"/>
  <c r="J1485" i="13"/>
  <c r="J1486" i="13"/>
  <c r="J1487" i="13"/>
  <c r="J1488" i="13"/>
  <c r="J1489" i="13"/>
  <c r="J1490" i="13"/>
  <c r="J1491" i="13"/>
  <c r="J1492" i="13"/>
  <c r="J1493" i="13"/>
  <c r="J1494" i="13"/>
  <c r="J1495" i="13"/>
  <c r="J1496" i="13"/>
  <c r="J1497" i="13"/>
  <c r="J1498" i="13"/>
  <c r="J1499" i="13"/>
  <c r="J1500" i="13"/>
  <c r="J1501" i="13"/>
  <c r="J1502" i="13"/>
  <c r="J1503" i="13"/>
  <c r="J1504" i="13"/>
  <c r="J1505" i="13"/>
  <c r="J1506" i="13"/>
  <c r="J1507" i="13"/>
  <c r="J1508" i="13"/>
  <c r="J1509" i="13"/>
  <c r="J1510" i="13"/>
  <c r="J1511" i="13"/>
  <c r="J1512" i="13"/>
  <c r="J1513" i="13"/>
  <c r="J1514" i="13"/>
  <c r="J1515" i="13"/>
  <c r="J1516" i="13"/>
  <c r="J1517" i="13"/>
  <c r="J1518" i="13"/>
  <c r="J1519" i="13"/>
  <c r="J1520" i="13"/>
  <c r="J1521" i="13"/>
  <c r="J1522" i="13"/>
  <c r="J1523" i="13"/>
  <c r="J1524" i="13"/>
  <c r="J1525" i="13"/>
  <c r="J1526" i="13"/>
  <c r="J1527" i="13"/>
  <c r="J1528" i="13"/>
  <c r="J1529" i="13"/>
  <c r="J1530" i="13"/>
  <c r="J1531" i="13"/>
  <c r="J1532" i="13"/>
  <c r="J1533" i="13"/>
  <c r="J1534" i="13"/>
  <c r="J1535" i="13"/>
  <c r="J1536" i="13"/>
  <c r="J1537" i="13"/>
  <c r="J1538" i="13"/>
  <c r="J1539" i="13"/>
  <c r="J1540" i="13"/>
  <c r="J1541" i="13"/>
  <c r="J1542" i="13"/>
  <c r="J1543" i="13"/>
  <c r="J1544" i="13"/>
  <c r="J1545" i="13"/>
  <c r="J1546" i="13"/>
  <c r="J1547" i="13"/>
  <c r="J1548" i="13"/>
  <c r="J1549" i="13"/>
  <c r="J1550" i="13"/>
  <c r="J1551" i="13"/>
  <c r="J1552" i="13"/>
  <c r="J1553" i="13"/>
  <c r="J1554" i="13"/>
  <c r="J1555" i="13"/>
  <c r="J1556" i="13"/>
  <c r="J1557" i="13"/>
  <c r="J1558" i="13"/>
  <c r="J1559" i="13"/>
  <c r="J1560" i="13"/>
  <c r="J1561" i="13"/>
  <c r="J1562" i="13"/>
  <c r="J1563" i="13"/>
  <c r="J1564" i="13"/>
  <c r="J1565" i="13"/>
  <c r="J1566" i="13"/>
  <c r="J1567" i="13"/>
  <c r="J1568" i="13"/>
  <c r="J1569" i="13"/>
  <c r="J1570" i="13"/>
  <c r="J1571" i="13"/>
  <c r="J1572" i="13"/>
  <c r="J1573" i="13"/>
  <c r="J1574" i="13"/>
  <c r="J1575" i="13"/>
  <c r="J1576" i="13"/>
  <c r="J1577" i="13"/>
  <c r="J1578" i="13"/>
  <c r="J1579" i="13"/>
  <c r="J1580" i="13"/>
  <c r="J1581" i="13"/>
  <c r="J1582" i="13"/>
  <c r="J1583" i="13"/>
  <c r="J1584" i="13"/>
  <c r="J1585" i="13"/>
  <c r="J1586" i="13"/>
  <c r="J1587" i="13"/>
  <c r="J1588" i="13"/>
  <c r="J1589" i="13"/>
  <c r="J1590" i="13"/>
  <c r="J1591" i="13"/>
  <c r="J1592" i="13"/>
  <c r="J1593" i="13"/>
  <c r="J1594" i="13"/>
  <c r="J1595" i="13"/>
  <c r="J1596" i="13"/>
  <c r="J1597" i="13"/>
  <c r="J1598" i="13"/>
  <c r="J1599" i="13"/>
  <c r="J1600" i="13"/>
  <c r="J1601" i="13"/>
  <c r="J1602" i="13"/>
  <c r="J1603" i="13"/>
  <c r="J1604" i="13"/>
  <c r="J1605" i="13"/>
  <c r="J1606" i="13"/>
  <c r="J1607" i="13"/>
  <c r="J1608" i="13"/>
  <c r="J1609" i="13"/>
  <c r="J1610" i="13"/>
  <c r="J1611" i="13"/>
  <c r="J1612" i="13"/>
  <c r="J1613" i="13"/>
  <c r="J1614" i="13"/>
  <c r="J1615" i="13"/>
  <c r="J1616" i="13"/>
  <c r="J1617" i="13"/>
  <c r="J1618" i="13"/>
  <c r="J1619" i="13"/>
  <c r="J1620" i="13"/>
  <c r="J1621" i="13"/>
  <c r="J1622" i="13"/>
  <c r="J1623" i="13"/>
  <c r="J1624" i="13"/>
  <c r="J1625" i="13"/>
  <c r="J1626" i="13"/>
  <c r="J1627" i="13"/>
  <c r="J1628" i="13"/>
  <c r="J1629" i="13"/>
  <c r="J1630" i="13"/>
  <c r="J1631" i="13"/>
  <c r="J1632" i="13"/>
  <c r="J1633" i="13"/>
  <c r="J1634" i="13"/>
  <c r="J1635" i="13"/>
  <c r="J1636" i="13"/>
  <c r="J1637" i="13"/>
  <c r="J1638" i="13"/>
  <c r="J1639" i="13"/>
  <c r="J1640" i="13"/>
  <c r="J1641" i="13"/>
  <c r="J1642" i="13"/>
  <c r="J1643" i="13"/>
  <c r="J1644" i="13"/>
  <c r="J1645" i="13"/>
  <c r="J1646" i="13"/>
  <c r="J1647" i="13"/>
  <c r="J1648" i="13"/>
  <c r="J1649" i="13"/>
  <c r="J1650" i="13"/>
  <c r="J1651" i="13"/>
  <c r="J1652" i="13"/>
  <c r="J1653" i="13"/>
  <c r="J1654" i="13"/>
  <c r="J1655" i="13"/>
  <c r="J1656" i="13"/>
  <c r="J1657" i="13"/>
  <c r="J1658" i="13"/>
  <c r="J1659" i="13"/>
  <c r="J1660" i="13"/>
  <c r="J1661" i="13"/>
  <c r="J1662" i="13"/>
  <c r="J1663" i="13"/>
  <c r="J1664" i="13"/>
  <c r="J1665" i="13"/>
  <c r="J1666" i="13"/>
  <c r="J1667" i="13"/>
  <c r="J1668" i="13"/>
  <c r="J1669" i="13"/>
  <c r="J1670" i="13"/>
  <c r="J1671" i="13"/>
  <c r="J1672" i="13"/>
  <c r="J1673" i="13"/>
  <c r="J1674" i="13"/>
  <c r="J1675" i="13"/>
  <c r="J1676" i="13"/>
  <c r="J1677" i="13"/>
  <c r="J1678" i="13"/>
  <c r="J1679" i="13"/>
  <c r="J1680" i="13"/>
  <c r="J1681" i="13"/>
  <c r="J1682" i="13"/>
  <c r="J1683" i="13"/>
  <c r="J1684" i="13"/>
  <c r="J1685" i="13"/>
  <c r="J1686" i="13"/>
  <c r="J1687" i="13"/>
  <c r="J1688" i="13"/>
  <c r="J1689" i="13"/>
  <c r="J1690" i="13"/>
  <c r="J1691" i="13"/>
  <c r="J1692" i="13"/>
  <c r="J1693" i="13"/>
  <c r="J1694" i="13"/>
  <c r="J1695" i="13"/>
  <c r="J1696" i="13"/>
  <c r="J1697" i="13"/>
  <c r="J1698" i="13"/>
  <c r="J1699" i="13"/>
  <c r="J1700" i="13"/>
  <c r="J1701" i="13"/>
  <c r="J1702" i="13"/>
  <c r="J1703" i="13"/>
  <c r="J1704" i="13"/>
  <c r="J1705" i="13"/>
  <c r="J1706" i="13"/>
  <c r="J1707" i="13"/>
  <c r="J1708" i="13"/>
  <c r="J1709" i="13"/>
  <c r="J1710" i="13"/>
  <c r="J1711" i="13"/>
  <c r="J1712" i="13"/>
  <c r="J1713" i="13"/>
  <c r="J1714" i="13"/>
  <c r="J1715" i="13"/>
  <c r="J1716" i="13"/>
  <c r="J1717" i="13"/>
  <c r="J1718" i="13"/>
  <c r="J1719" i="13"/>
  <c r="J1720" i="13"/>
  <c r="J1721" i="13"/>
  <c r="J1722" i="13"/>
  <c r="J1723" i="13"/>
  <c r="J1724" i="13"/>
  <c r="J1725" i="13"/>
  <c r="J1726" i="13"/>
  <c r="J1727" i="13"/>
  <c r="J1728" i="13"/>
  <c r="J1729" i="13"/>
  <c r="J1730" i="13"/>
  <c r="J1731" i="13"/>
  <c r="J1732" i="13"/>
  <c r="J1733" i="13"/>
  <c r="J1734" i="13"/>
  <c r="J1735" i="13"/>
  <c r="J1736" i="13"/>
  <c r="J1737" i="13"/>
  <c r="J1738" i="13"/>
  <c r="J1739" i="13"/>
  <c r="J1740" i="13"/>
  <c r="J1741" i="13"/>
  <c r="J1742" i="13"/>
  <c r="J1743" i="13"/>
  <c r="J1744" i="13"/>
  <c r="J1745" i="13"/>
  <c r="J1746" i="13"/>
  <c r="J1747" i="13"/>
  <c r="J1748" i="13"/>
  <c r="J1749" i="13"/>
  <c r="J1750" i="13"/>
  <c r="J1751" i="13"/>
  <c r="J1752" i="13"/>
  <c r="J1753" i="13"/>
  <c r="J1754" i="13"/>
  <c r="J1755" i="13"/>
  <c r="J1756" i="13"/>
  <c r="J1757" i="13"/>
  <c r="J1758" i="13"/>
  <c r="J1759" i="13"/>
  <c r="J1760" i="13"/>
  <c r="J1761" i="13"/>
  <c r="J1762" i="13"/>
  <c r="J1763" i="13"/>
  <c r="J1764" i="13"/>
  <c r="J1765" i="13"/>
  <c r="J1766" i="13"/>
  <c r="J1767" i="13"/>
  <c r="J1768" i="13"/>
  <c r="J1769" i="13"/>
  <c r="J1770" i="13"/>
  <c r="J1771" i="13"/>
  <c r="J1772" i="13"/>
  <c r="J1773" i="13"/>
  <c r="J1774" i="13"/>
  <c r="J1775" i="13"/>
  <c r="J1776" i="13"/>
  <c r="J1777" i="13"/>
  <c r="J1778" i="13"/>
  <c r="J1779" i="13"/>
  <c r="J1780" i="13"/>
  <c r="J1781" i="13"/>
  <c r="J1782" i="13"/>
  <c r="J1783" i="13"/>
  <c r="J1784" i="13"/>
  <c r="J1785" i="13"/>
  <c r="J1786" i="13"/>
  <c r="J1787" i="13"/>
  <c r="J1788" i="13"/>
  <c r="J1789" i="13"/>
  <c r="J1790" i="13"/>
  <c r="J1791" i="13"/>
  <c r="J1792" i="13"/>
  <c r="J1793" i="13"/>
  <c r="J1794" i="13"/>
  <c r="J1795" i="13"/>
  <c r="J1796" i="13"/>
  <c r="J1797" i="13"/>
  <c r="J1798" i="13"/>
  <c r="J1799" i="13"/>
  <c r="J1800" i="13"/>
  <c r="J1801" i="13"/>
  <c r="J1802" i="13"/>
  <c r="J1803" i="13"/>
  <c r="J1804" i="13"/>
  <c r="J1805" i="13"/>
  <c r="J1806" i="13"/>
  <c r="J1807" i="13"/>
  <c r="J1808" i="13"/>
  <c r="J1809" i="13"/>
  <c r="J1810" i="13"/>
  <c r="J1811" i="13"/>
  <c r="J1812" i="13"/>
  <c r="J1813" i="13"/>
  <c r="J1814" i="13"/>
  <c r="J1815" i="13"/>
  <c r="J1816" i="13"/>
  <c r="J1817" i="13"/>
  <c r="J1818" i="13"/>
  <c r="J1819" i="13"/>
  <c r="J1820" i="13"/>
  <c r="J1821" i="13"/>
  <c r="J1822" i="13"/>
  <c r="J1823" i="13"/>
  <c r="J1824" i="13"/>
  <c r="J1825" i="13"/>
  <c r="J1826" i="13"/>
  <c r="J1827" i="13"/>
  <c r="J1828" i="13"/>
  <c r="J1829" i="13"/>
  <c r="J1830" i="13"/>
  <c r="J1831" i="13"/>
  <c r="J1832" i="13"/>
  <c r="J1833" i="13"/>
  <c r="J1834" i="13"/>
  <c r="J1835" i="13"/>
  <c r="J1836" i="13"/>
  <c r="J1837" i="13"/>
  <c r="J1838" i="13"/>
  <c r="J1839" i="13"/>
  <c r="J1840" i="13"/>
  <c r="J1841" i="13"/>
  <c r="J1842" i="13"/>
  <c r="J1843" i="13"/>
  <c r="J1844" i="13"/>
  <c r="J1845" i="13"/>
  <c r="J1846" i="13"/>
  <c r="J1847" i="13"/>
  <c r="J1848" i="13"/>
  <c r="J1849" i="13"/>
  <c r="J1850" i="13"/>
  <c r="J1851" i="13"/>
  <c r="J1852" i="13"/>
  <c r="J1853" i="13"/>
  <c r="J1854" i="13"/>
  <c r="J1855" i="13"/>
  <c r="J1856" i="13"/>
  <c r="J1857" i="13"/>
  <c r="J1858" i="13"/>
  <c r="J1859" i="13"/>
  <c r="J1860" i="13"/>
  <c r="J1861" i="13"/>
  <c r="J1862" i="13"/>
  <c r="J1863" i="13"/>
  <c r="J1864" i="13"/>
  <c r="J1865" i="13"/>
  <c r="J1866" i="13"/>
  <c r="J1867" i="13"/>
  <c r="J1868" i="13"/>
  <c r="J1869" i="13"/>
  <c r="J1870" i="13"/>
  <c r="J1871" i="13"/>
  <c r="J1872" i="13"/>
  <c r="J1873" i="13"/>
  <c r="J1874" i="13"/>
  <c r="J1875" i="13"/>
  <c r="J1876" i="13"/>
  <c r="J1877" i="13"/>
  <c r="J1878" i="13"/>
  <c r="J1879" i="13"/>
  <c r="J1880" i="13"/>
  <c r="J1881" i="13"/>
  <c r="J1882" i="13"/>
  <c r="J1883" i="13"/>
  <c r="J1884" i="13"/>
  <c r="J1885" i="13"/>
  <c r="J1886" i="13"/>
  <c r="J1887" i="13"/>
  <c r="J1888" i="13"/>
  <c r="J1889" i="13"/>
  <c r="J1890" i="13"/>
  <c r="J1891" i="13"/>
  <c r="J1892" i="13"/>
  <c r="J1893" i="13"/>
  <c r="J1894" i="13"/>
  <c r="J1895" i="13"/>
  <c r="J1896" i="13"/>
  <c r="J1897" i="13"/>
  <c r="J1898" i="13"/>
  <c r="J1899" i="13"/>
  <c r="J1900" i="13"/>
  <c r="J1901" i="13"/>
  <c r="J1902" i="13"/>
  <c r="J1903" i="13"/>
  <c r="J1904" i="13"/>
  <c r="J1905" i="13"/>
  <c r="J1906" i="13"/>
  <c r="J1907" i="13"/>
  <c r="J1908" i="13"/>
  <c r="J1909" i="13"/>
  <c r="J1910" i="13"/>
  <c r="J1911" i="13"/>
  <c r="J1912" i="13"/>
  <c r="J1913" i="13"/>
  <c r="J1914" i="13"/>
  <c r="J1915" i="13"/>
  <c r="J1916" i="13"/>
  <c r="J1917" i="13"/>
  <c r="J1918" i="13"/>
  <c r="J1919" i="13"/>
  <c r="J1920" i="13"/>
  <c r="J1921" i="13"/>
  <c r="J1922" i="13"/>
  <c r="J1923" i="13"/>
  <c r="J1924" i="13"/>
  <c r="J1925" i="13"/>
  <c r="J1926" i="13"/>
  <c r="J1927" i="13"/>
  <c r="J1928" i="13"/>
  <c r="J1929" i="13"/>
  <c r="J1930" i="13"/>
  <c r="J1931" i="13"/>
  <c r="J1932" i="13"/>
  <c r="J1933" i="13"/>
  <c r="J1934" i="13"/>
  <c r="J1935" i="13"/>
  <c r="J1936" i="13"/>
  <c r="J1937" i="13"/>
  <c r="J1938" i="13"/>
  <c r="J1939" i="13"/>
  <c r="J1940" i="13"/>
  <c r="J1941" i="13"/>
  <c r="J1942" i="13"/>
  <c r="J1943" i="13"/>
  <c r="J1944" i="13"/>
  <c r="J1945" i="13"/>
  <c r="J1946" i="13"/>
  <c r="J1947" i="13"/>
  <c r="J1948" i="13"/>
  <c r="J1949" i="13"/>
  <c r="J1950" i="13"/>
  <c r="J1951" i="13"/>
  <c r="J1952" i="13"/>
  <c r="J1953" i="13"/>
  <c r="J1954" i="13"/>
  <c r="J1955" i="13"/>
  <c r="J1956" i="13"/>
  <c r="J1957" i="13"/>
  <c r="J1958" i="13"/>
  <c r="J1959" i="13"/>
  <c r="J1960" i="13"/>
  <c r="J1961" i="13"/>
  <c r="J1962" i="13"/>
  <c r="J1963" i="13"/>
  <c r="J1964" i="13"/>
  <c r="J1965" i="13"/>
  <c r="J1966" i="13"/>
  <c r="J1967" i="13"/>
  <c r="J1968" i="13"/>
  <c r="J1969" i="13"/>
  <c r="J1970" i="13"/>
  <c r="J1971" i="13"/>
  <c r="J1972" i="13"/>
  <c r="J1973" i="13"/>
  <c r="J1974" i="13"/>
  <c r="J1975" i="13"/>
  <c r="J1976" i="13"/>
  <c r="J1977" i="13"/>
  <c r="J1978" i="13"/>
  <c r="J1979" i="13"/>
  <c r="J1980" i="13"/>
  <c r="J1981" i="13"/>
  <c r="J1982" i="13"/>
  <c r="J1983" i="13"/>
  <c r="J1984" i="13"/>
  <c r="J1985" i="13"/>
  <c r="J1986" i="13"/>
  <c r="J1987" i="13"/>
  <c r="J1988" i="13"/>
  <c r="J1989" i="13"/>
  <c r="J1990" i="13"/>
  <c r="J1991" i="13"/>
  <c r="J1992" i="13"/>
  <c r="J1993" i="13"/>
  <c r="J1994" i="13"/>
  <c r="J1995" i="13"/>
  <c r="J1996" i="13"/>
  <c r="J1997" i="13"/>
  <c r="J1998" i="13"/>
  <c r="J1999" i="13"/>
  <c r="J2000" i="13"/>
  <c r="J2001" i="13"/>
  <c r="J2002" i="13"/>
  <c r="J2003" i="13"/>
  <c r="J2004" i="13"/>
  <c r="J2005" i="13"/>
  <c r="J2006" i="13"/>
  <c r="J2007" i="13"/>
  <c r="J2008" i="13"/>
  <c r="J2009" i="13"/>
  <c r="J2010" i="13"/>
  <c r="J2011" i="13"/>
  <c r="J2012" i="13"/>
  <c r="J2013" i="13"/>
  <c r="J2014" i="13"/>
  <c r="J2015" i="13"/>
  <c r="J2016" i="13"/>
  <c r="J2017" i="13"/>
  <c r="J2018" i="13"/>
  <c r="J2019" i="13"/>
  <c r="J2020" i="13"/>
  <c r="J2021" i="13"/>
  <c r="J2022" i="13"/>
  <c r="J2023" i="13"/>
  <c r="J2024" i="13"/>
  <c r="J2025" i="13"/>
  <c r="J2026" i="13"/>
  <c r="J2027" i="13"/>
  <c r="J2028" i="13"/>
  <c r="J2029" i="13"/>
  <c r="J2030" i="13"/>
  <c r="J2031" i="13"/>
  <c r="J2032" i="13"/>
  <c r="J2033" i="13"/>
  <c r="J2034" i="13"/>
  <c r="J2035" i="13"/>
  <c r="J2036" i="13"/>
  <c r="J2037" i="13"/>
  <c r="J2038" i="13"/>
  <c r="J2039" i="13"/>
  <c r="J2040" i="13"/>
  <c r="J2041" i="13"/>
  <c r="J2042" i="13"/>
  <c r="J2043" i="13"/>
  <c r="J2044" i="13"/>
  <c r="J2045" i="13"/>
  <c r="J2046" i="13"/>
  <c r="J2047" i="13"/>
  <c r="J2048" i="13"/>
  <c r="J2049" i="13"/>
  <c r="J2050" i="13"/>
  <c r="J2051" i="13"/>
  <c r="J2052" i="13"/>
  <c r="J2053" i="13"/>
  <c r="J2054" i="13"/>
  <c r="J2055" i="13"/>
  <c r="J2056" i="13"/>
  <c r="J2057" i="13"/>
  <c r="J2058" i="13"/>
  <c r="J2059" i="13"/>
  <c r="J2060" i="13"/>
  <c r="J2061" i="13"/>
  <c r="J2062" i="13"/>
  <c r="J2063" i="13"/>
  <c r="J2064" i="13"/>
  <c r="J2065" i="13"/>
  <c r="J2066" i="13"/>
  <c r="J2067" i="13"/>
  <c r="J2068" i="13"/>
  <c r="J2069" i="13"/>
  <c r="J2070" i="13"/>
  <c r="J2071" i="13"/>
  <c r="J2072" i="13"/>
  <c r="J2073" i="13"/>
  <c r="J2074" i="13"/>
  <c r="J2075" i="13"/>
  <c r="J2076" i="13"/>
  <c r="J2077" i="13"/>
  <c r="J2078" i="13"/>
  <c r="J2079" i="13"/>
  <c r="J2080" i="13"/>
  <c r="J2081" i="13"/>
  <c r="J2082" i="13"/>
  <c r="J2083" i="13"/>
  <c r="J2084" i="13"/>
  <c r="J2085" i="13"/>
  <c r="J2086" i="13"/>
  <c r="J2087" i="13"/>
  <c r="J2088" i="13"/>
  <c r="J2089" i="13"/>
  <c r="J2090" i="13"/>
  <c r="J2091" i="13"/>
  <c r="J2092" i="13"/>
  <c r="J2093" i="13"/>
  <c r="J2094" i="13"/>
  <c r="J2095" i="13"/>
  <c r="J2096" i="13"/>
  <c r="J2097" i="13"/>
  <c r="J2098" i="13"/>
  <c r="J2099" i="13"/>
  <c r="J2100" i="13"/>
  <c r="J2101" i="13"/>
  <c r="J2102" i="13"/>
  <c r="J2103" i="13"/>
  <c r="J2104" i="13"/>
  <c r="J2105" i="13"/>
  <c r="J2106" i="13"/>
  <c r="J2107" i="13"/>
  <c r="J2108" i="13"/>
  <c r="J2109" i="13"/>
  <c r="J2110" i="13"/>
  <c r="J2111" i="13"/>
  <c r="J2112" i="13"/>
  <c r="J2113" i="13"/>
  <c r="J2114" i="13"/>
  <c r="J2115" i="13"/>
  <c r="J2116" i="13"/>
  <c r="J2117" i="13"/>
  <c r="J2118" i="13"/>
  <c r="J2119" i="13"/>
  <c r="J2120" i="13"/>
  <c r="J2121" i="13"/>
  <c r="J2122" i="13"/>
  <c r="J2123" i="13"/>
  <c r="J2124" i="13"/>
  <c r="J2125" i="13"/>
  <c r="J2126" i="13"/>
  <c r="J2127" i="13"/>
  <c r="J2128" i="13"/>
  <c r="J2129" i="13"/>
  <c r="J2130" i="13"/>
  <c r="J2131" i="13"/>
  <c r="J2132" i="13"/>
  <c r="J2133" i="13"/>
  <c r="J2134" i="13"/>
  <c r="J2135" i="13"/>
  <c r="J2136" i="13"/>
  <c r="J2137" i="13"/>
  <c r="J2138" i="13"/>
  <c r="J2139" i="13"/>
  <c r="J2140" i="13"/>
  <c r="J2141" i="13"/>
  <c r="J2142" i="13"/>
  <c r="J2143" i="13"/>
  <c r="J2144" i="13"/>
  <c r="J2145" i="13"/>
  <c r="J2146" i="13"/>
  <c r="J2147" i="13"/>
  <c r="J2148" i="13"/>
  <c r="J2149" i="13"/>
  <c r="J2150" i="13"/>
  <c r="J2151" i="13"/>
  <c r="J2152" i="13"/>
  <c r="J2153" i="13"/>
  <c r="J2154" i="13"/>
  <c r="J2155" i="13"/>
  <c r="J2156" i="13"/>
  <c r="J2157" i="13"/>
  <c r="J2158" i="13"/>
  <c r="J2159" i="13"/>
  <c r="J2160" i="13"/>
  <c r="J2161" i="13"/>
  <c r="J2162" i="13"/>
  <c r="J2163" i="13"/>
  <c r="J2164" i="13"/>
  <c r="J2165" i="13"/>
  <c r="J2166" i="13"/>
  <c r="J2167" i="13"/>
  <c r="J2168" i="13"/>
  <c r="J2169" i="13"/>
  <c r="J2170" i="13"/>
  <c r="J2171" i="13"/>
  <c r="J2172" i="13"/>
  <c r="J2173" i="13"/>
  <c r="J2174" i="13"/>
  <c r="J2175" i="13"/>
  <c r="J2176" i="13"/>
  <c r="J2177" i="13"/>
  <c r="J2178" i="13"/>
  <c r="J2179" i="13"/>
  <c r="J2180" i="13"/>
  <c r="J2181" i="13"/>
  <c r="J2182" i="13"/>
  <c r="J2183" i="13"/>
  <c r="J2184" i="13"/>
  <c r="J2185" i="13"/>
  <c r="J2186" i="13"/>
  <c r="J2187" i="13"/>
  <c r="J2188" i="13"/>
  <c r="J2189" i="13"/>
  <c r="J2190" i="13"/>
  <c r="J2191" i="13"/>
  <c r="J2192" i="13"/>
  <c r="J2193" i="13"/>
  <c r="J2194" i="13"/>
  <c r="J2195" i="13"/>
  <c r="J2196" i="13"/>
  <c r="J2197" i="13"/>
  <c r="J2198" i="13"/>
  <c r="J2199" i="13"/>
  <c r="J2200" i="13"/>
  <c r="J2201" i="13"/>
  <c r="J2202" i="13"/>
  <c r="J2203" i="13"/>
  <c r="J2204" i="13"/>
  <c r="J2205" i="13"/>
  <c r="J2206" i="13"/>
  <c r="J2207" i="13"/>
  <c r="J2208" i="13"/>
  <c r="J2209" i="13"/>
  <c r="J2210" i="13"/>
  <c r="J2211" i="13"/>
  <c r="J2212" i="13"/>
  <c r="J2213" i="13"/>
  <c r="J2214" i="13"/>
  <c r="J2215" i="13"/>
  <c r="J2216" i="13"/>
  <c r="J2217" i="13"/>
  <c r="J2218" i="13"/>
  <c r="J2219" i="13"/>
  <c r="J2220" i="13"/>
  <c r="J2221" i="13"/>
  <c r="J2222" i="13"/>
  <c r="J2223" i="13"/>
  <c r="J2224" i="13"/>
  <c r="J2225" i="13"/>
  <c r="J2226" i="13"/>
  <c r="J2227" i="13"/>
  <c r="J2228" i="13"/>
  <c r="J2229" i="13"/>
  <c r="J2230" i="13"/>
  <c r="J2231" i="13"/>
  <c r="J2232" i="13"/>
  <c r="J2233" i="13"/>
  <c r="J2234" i="13"/>
  <c r="J2235" i="13"/>
  <c r="J2236" i="13"/>
  <c r="J2237" i="13"/>
  <c r="J2238" i="13"/>
  <c r="J2239" i="13"/>
  <c r="J2240" i="13"/>
  <c r="J2241" i="13"/>
  <c r="J2242" i="13"/>
  <c r="J2243" i="13"/>
  <c r="J2244" i="13"/>
  <c r="J2245" i="13"/>
  <c r="J2246" i="13"/>
  <c r="J2247" i="13"/>
  <c r="J2248" i="13"/>
  <c r="J2249" i="13"/>
  <c r="J2250" i="13"/>
  <c r="J2251" i="13"/>
  <c r="J2252" i="13"/>
  <c r="J2253" i="13"/>
  <c r="J2254" i="13"/>
  <c r="J2255" i="13"/>
  <c r="J2256" i="13"/>
  <c r="J2257" i="13"/>
  <c r="J2258" i="13"/>
  <c r="J2259" i="13"/>
  <c r="J2260" i="13"/>
  <c r="J2261" i="13"/>
  <c r="J2262" i="13"/>
  <c r="J2263" i="13"/>
  <c r="J2264" i="13"/>
  <c r="J2265" i="13"/>
  <c r="J2266" i="13"/>
  <c r="J2267" i="13"/>
  <c r="J2268" i="13"/>
  <c r="J2269" i="13"/>
  <c r="J2270" i="13"/>
  <c r="J2271" i="13"/>
  <c r="J2272" i="13"/>
  <c r="J2273" i="13"/>
  <c r="J2274" i="13"/>
  <c r="J2275" i="13"/>
  <c r="J2276" i="13"/>
  <c r="J2277" i="13"/>
  <c r="J2278" i="13"/>
  <c r="J2279" i="13"/>
  <c r="J2280" i="13"/>
  <c r="J2281" i="13"/>
  <c r="J2282" i="13"/>
  <c r="J2283" i="13"/>
  <c r="J2284" i="13"/>
  <c r="J2285" i="13"/>
  <c r="J2286" i="13"/>
  <c r="J2287" i="13"/>
  <c r="J2288" i="13"/>
  <c r="J2289" i="13"/>
  <c r="J2290" i="13"/>
  <c r="J2291" i="13"/>
  <c r="J2292" i="13"/>
  <c r="J2293" i="13"/>
  <c r="J2294" i="13"/>
  <c r="J2295" i="13"/>
  <c r="J2296" i="13"/>
  <c r="J2297" i="13"/>
  <c r="J2298" i="13"/>
  <c r="J2299" i="13"/>
  <c r="J2300" i="13"/>
  <c r="J2301" i="13"/>
  <c r="J2302" i="13"/>
  <c r="J2303" i="13"/>
  <c r="J2304" i="13"/>
  <c r="J2305" i="13"/>
  <c r="J2306" i="13"/>
  <c r="J2307" i="13"/>
  <c r="J2308" i="13"/>
  <c r="J2309" i="13"/>
  <c r="J2310" i="13"/>
  <c r="J2311" i="13"/>
  <c r="J2312" i="13"/>
  <c r="J2313" i="13"/>
  <c r="J2314" i="13"/>
  <c r="J2315" i="13"/>
  <c r="J2316" i="13"/>
  <c r="J2317" i="13"/>
  <c r="J2318" i="13"/>
  <c r="J2319" i="13"/>
  <c r="J2320" i="13"/>
  <c r="J2321" i="13"/>
  <c r="J2322" i="13"/>
  <c r="J2323" i="13"/>
  <c r="J2324" i="13"/>
  <c r="J2325" i="13"/>
  <c r="J2326" i="13"/>
  <c r="J2327" i="13"/>
  <c r="J2328" i="13"/>
  <c r="J2329" i="13"/>
  <c r="J2330" i="13"/>
  <c r="J2331" i="13"/>
  <c r="J2332" i="13"/>
  <c r="J2333" i="13"/>
  <c r="J2334" i="13"/>
  <c r="J2335" i="13"/>
  <c r="J2336" i="13"/>
  <c r="J2337" i="13"/>
  <c r="J2338" i="13"/>
  <c r="J2339" i="13"/>
  <c r="J2340" i="13"/>
  <c r="J2341" i="13"/>
  <c r="J2342" i="13"/>
  <c r="J2343" i="13"/>
  <c r="J2344" i="13"/>
  <c r="J2345" i="13"/>
  <c r="J2346" i="13"/>
  <c r="J2347" i="13"/>
  <c r="J2348" i="13"/>
  <c r="J2349" i="13"/>
  <c r="J2350" i="13"/>
  <c r="J2351" i="13"/>
  <c r="J2352" i="13"/>
  <c r="J2353" i="13"/>
  <c r="J2354" i="13"/>
  <c r="J2355" i="13"/>
  <c r="J2356" i="13"/>
  <c r="J2357" i="13"/>
  <c r="J2358" i="13"/>
  <c r="J2359" i="13"/>
  <c r="J2360" i="13"/>
  <c r="J2361" i="13"/>
  <c r="J2362" i="13"/>
  <c r="J2363" i="13"/>
  <c r="J2364" i="13"/>
  <c r="J2365" i="13"/>
  <c r="J2366" i="13"/>
  <c r="J2367" i="13"/>
  <c r="J2368" i="13"/>
  <c r="J2369" i="13"/>
  <c r="J2370" i="13"/>
  <c r="J2371" i="13"/>
  <c r="J2372" i="13"/>
  <c r="J2373" i="13"/>
  <c r="J2374" i="13"/>
  <c r="J2375" i="13"/>
  <c r="J2376" i="13"/>
  <c r="J2377" i="13"/>
  <c r="J2378" i="13"/>
  <c r="J2379" i="13"/>
  <c r="J2380" i="13"/>
  <c r="J2381" i="13"/>
  <c r="J2382" i="13"/>
  <c r="J2383" i="13"/>
  <c r="J2384" i="13"/>
  <c r="J2385" i="13"/>
  <c r="J2386" i="13"/>
  <c r="J2387" i="13"/>
  <c r="J2388" i="13"/>
  <c r="J2389" i="13"/>
  <c r="J2390" i="13"/>
  <c r="J2391" i="13"/>
  <c r="J2392" i="13"/>
  <c r="J2393" i="13"/>
  <c r="J2394" i="13"/>
  <c r="J2395" i="13"/>
  <c r="J2396" i="13"/>
  <c r="J2397" i="13"/>
  <c r="J2398" i="13"/>
  <c r="J2399" i="13"/>
  <c r="J2400" i="13"/>
  <c r="J2401" i="13"/>
  <c r="J2402" i="13"/>
  <c r="J2403" i="13"/>
  <c r="J2404" i="13"/>
  <c r="J2405" i="13"/>
  <c r="J2406" i="13"/>
  <c r="J2407" i="13"/>
  <c r="J2408" i="13"/>
  <c r="J2409" i="13"/>
  <c r="J2410" i="13"/>
  <c r="J2411" i="13"/>
  <c r="J2412" i="13"/>
  <c r="J2413" i="13"/>
  <c r="J2414" i="13"/>
  <c r="J2415" i="13"/>
  <c r="J2416" i="13"/>
  <c r="J2417" i="13"/>
  <c r="J2418" i="13"/>
  <c r="J2419" i="13"/>
  <c r="J2420" i="13"/>
  <c r="J2421" i="13"/>
  <c r="J2422" i="13"/>
  <c r="J2423" i="13"/>
  <c r="J2424" i="13"/>
  <c r="J2425" i="13"/>
  <c r="J2426" i="13"/>
  <c r="J2427" i="13"/>
  <c r="J2428" i="13"/>
  <c r="J2429" i="13"/>
  <c r="J2430" i="13"/>
  <c r="J2431" i="13"/>
  <c r="J2432" i="13"/>
  <c r="J2433" i="13"/>
  <c r="J2434" i="13"/>
  <c r="J2435" i="13"/>
  <c r="J2436" i="13"/>
  <c r="J2437" i="13"/>
  <c r="J2438" i="13"/>
  <c r="J2439" i="13"/>
  <c r="J2440" i="13"/>
  <c r="J2441" i="13"/>
  <c r="J2442" i="13"/>
  <c r="J2443" i="13"/>
  <c r="J2444" i="13"/>
  <c r="J2445" i="13"/>
  <c r="J2446" i="13"/>
  <c r="J2447" i="13"/>
  <c r="J2448" i="13"/>
  <c r="J2449" i="13"/>
  <c r="J2450" i="13"/>
  <c r="J2451" i="13"/>
  <c r="J2452" i="13"/>
  <c r="J2453" i="13"/>
  <c r="J2454" i="13"/>
  <c r="J2455" i="13"/>
  <c r="J2456" i="13"/>
  <c r="J2457" i="13"/>
  <c r="J2458" i="13"/>
  <c r="J2459" i="13"/>
  <c r="J2460" i="13"/>
  <c r="J2461" i="13"/>
  <c r="J2462" i="13"/>
  <c r="J2463" i="13"/>
  <c r="J2464" i="13"/>
  <c r="J2465" i="13"/>
  <c r="J2466" i="13"/>
  <c r="J2467" i="13"/>
  <c r="J2468" i="13"/>
  <c r="J2469" i="13"/>
  <c r="J2470" i="13"/>
  <c r="J2471" i="13"/>
  <c r="J2472" i="13"/>
  <c r="J2473" i="13"/>
  <c r="J2474" i="13"/>
  <c r="J2475" i="13"/>
  <c r="J2476" i="13"/>
  <c r="J2477" i="13"/>
  <c r="J2478" i="13"/>
  <c r="J2479" i="13"/>
  <c r="J2480" i="13"/>
  <c r="J2481" i="13"/>
  <c r="J2482" i="13"/>
  <c r="J2483" i="13"/>
  <c r="J2484" i="13"/>
  <c r="J2485" i="13"/>
  <c r="J2486" i="13"/>
  <c r="J2487" i="13"/>
  <c r="J2488" i="13"/>
  <c r="J2489" i="13"/>
  <c r="J2490" i="13"/>
  <c r="J2491" i="13"/>
  <c r="J2492" i="13"/>
  <c r="J2493" i="13"/>
  <c r="J2494" i="13"/>
  <c r="J2495" i="13"/>
  <c r="J2496" i="13"/>
  <c r="J2497" i="13"/>
  <c r="J2498" i="13"/>
  <c r="J2499" i="13"/>
  <c r="J2500" i="13"/>
  <c r="J2501" i="13"/>
  <c r="J2502" i="13"/>
  <c r="J2503" i="13"/>
  <c r="J2504" i="13"/>
  <c r="J2505" i="13"/>
  <c r="J2506" i="13"/>
  <c r="J2507" i="13"/>
  <c r="J2508" i="13"/>
  <c r="J2509" i="13"/>
  <c r="J2510" i="13"/>
  <c r="J2511" i="13"/>
  <c r="J2512" i="13"/>
  <c r="J2513" i="13"/>
  <c r="J2514" i="13"/>
  <c r="J2515" i="13"/>
  <c r="J2516" i="13"/>
  <c r="J2517" i="13"/>
  <c r="J2518" i="13"/>
  <c r="J2519" i="13"/>
  <c r="J2520" i="13"/>
  <c r="J2521" i="13"/>
  <c r="J2522" i="13"/>
  <c r="J2523" i="13"/>
  <c r="J2524" i="13"/>
  <c r="J2525" i="13"/>
  <c r="J2526" i="13"/>
  <c r="J2527" i="13"/>
  <c r="J2528" i="13"/>
  <c r="J2529" i="13"/>
  <c r="J2530" i="13"/>
  <c r="J2531" i="13"/>
  <c r="J2532" i="13"/>
  <c r="J2533" i="13"/>
  <c r="J2534" i="13"/>
  <c r="J2535" i="13"/>
  <c r="J2536" i="13"/>
  <c r="J2537" i="13"/>
  <c r="J2538" i="13"/>
  <c r="J2539" i="13"/>
  <c r="J2540" i="13"/>
  <c r="J2541" i="13"/>
  <c r="J2542" i="13"/>
  <c r="J2543" i="13"/>
  <c r="J2544" i="13"/>
  <c r="J2545" i="13"/>
  <c r="J2546" i="13"/>
  <c r="J2547" i="13"/>
  <c r="J2548" i="13"/>
  <c r="J2549" i="13"/>
  <c r="J2550" i="13"/>
  <c r="J2551" i="13"/>
  <c r="J2552" i="13"/>
  <c r="J2553" i="13"/>
  <c r="J2554" i="13"/>
  <c r="J2555" i="13"/>
  <c r="J2556" i="13"/>
  <c r="J2557" i="13"/>
  <c r="J2558" i="13"/>
  <c r="J2559" i="13"/>
  <c r="J2560" i="13"/>
  <c r="J2561" i="13"/>
  <c r="J2562" i="13"/>
  <c r="J2563" i="13"/>
  <c r="J2564" i="13"/>
  <c r="J2565" i="13"/>
  <c r="J2566" i="13"/>
  <c r="J2567" i="13"/>
  <c r="J2568" i="13"/>
  <c r="J2569" i="13"/>
  <c r="J2570" i="13"/>
  <c r="J2571" i="13"/>
  <c r="J2572" i="13"/>
  <c r="J2573" i="13"/>
  <c r="J2574" i="13"/>
  <c r="J2575" i="13"/>
  <c r="J2576" i="13"/>
  <c r="J2577" i="13"/>
  <c r="J2578" i="13"/>
  <c r="J2579" i="13"/>
  <c r="J2580" i="13"/>
  <c r="J2581" i="13"/>
  <c r="J2582" i="13"/>
  <c r="J2583" i="13"/>
  <c r="J2584" i="13"/>
  <c r="J2585" i="13"/>
  <c r="J2586" i="13"/>
  <c r="J2587" i="13"/>
  <c r="J2588" i="13"/>
  <c r="J2589" i="13"/>
  <c r="J2590" i="13"/>
  <c r="J2591" i="13"/>
  <c r="J2592" i="13"/>
  <c r="J2593" i="13"/>
  <c r="J2594" i="13"/>
  <c r="J2595" i="13"/>
  <c r="J2596" i="13"/>
  <c r="J2597" i="13"/>
  <c r="J2598" i="13"/>
  <c r="J2599" i="13"/>
  <c r="J2600" i="13"/>
  <c r="J2601" i="13"/>
  <c r="J2602" i="13"/>
  <c r="J2603" i="13"/>
  <c r="J2604" i="13"/>
  <c r="J2605" i="13"/>
  <c r="J2606" i="13"/>
  <c r="J2607" i="13"/>
  <c r="J2608" i="13"/>
  <c r="J2609" i="13"/>
  <c r="J2610" i="13"/>
  <c r="J2611" i="13"/>
  <c r="J2612" i="13"/>
  <c r="J2613" i="13"/>
  <c r="J2614" i="13"/>
  <c r="J2615" i="13"/>
  <c r="J2616" i="13"/>
  <c r="J2617" i="13"/>
  <c r="J2618" i="13"/>
  <c r="J2619" i="13"/>
  <c r="J2620" i="13"/>
  <c r="J2621" i="13"/>
  <c r="J2622" i="13"/>
  <c r="J2623" i="13"/>
  <c r="J2624" i="13"/>
  <c r="J2625" i="13"/>
  <c r="J2626" i="13"/>
  <c r="J2627" i="13"/>
  <c r="J2628" i="13"/>
  <c r="J2629" i="13"/>
  <c r="J2630" i="13"/>
  <c r="J2631" i="13"/>
  <c r="J2632" i="13"/>
  <c r="J2633" i="13"/>
  <c r="J2634" i="13"/>
  <c r="J2635" i="13"/>
  <c r="J2636" i="13"/>
  <c r="J2637" i="13"/>
  <c r="J2638" i="13"/>
  <c r="J2639" i="13"/>
  <c r="J2640" i="13"/>
  <c r="J2641" i="13"/>
  <c r="J2642" i="13"/>
  <c r="J2643" i="13"/>
  <c r="J2644" i="13"/>
  <c r="J2645" i="13"/>
  <c r="J2646" i="13"/>
  <c r="J2647" i="13"/>
  <c r="J2648" i="13"/>
  <c r="J2649" i="13"/>
  <c r="J2650" i="13"/>
  <c r="J2651" i="13"/>
  <c r="J2652" i="13"/>
  <c r="J2653" i="13"/>
  <c r="J2654" i="13"/>
  <c r="J2655" i="13"/>
  <c r="J2656" i="13"/>
  <c r="J2657" i="13"/>
  <c r="J2658" i="13"/>
  <c r="J2659" i="13"/>
  <c r="J2660" i="13"/>
  <c r="J2661" i="13"/>
  <c r="J2662" i="13"/>
  <c r="J2663" i="13"/>
  <c r="J2664" i="13"/>
  <c r="J2665" i="13"/>
  <c r="J2666" i="13"/>
  <c r="J2667" i="13"/>
  <c r="J2668" i="13"/>
  <c r="J2669" i="13"/>
  <c r="J2670" i="13"/>
  <c r="J2671" i="13"/>
  <c r="J2672" i="13"/>
  <c r="J2673" i="13"/>
  <c r="J2674" i="13"/>
  <c r="J2675" i="13"/>
  <c r="J2676" i="13"/>
  <c r="J2677" i="13"/>
  <c r="J2678" i="13"/>
  <c r="J2679" i="13"/>
  <c r="J2680" i="13"/>
  <c r="J2681" i="13"/>
  <c r="J2682" i="13"/>
  <c r="J2683" i="13"/>
  <c r="J2684" i="13"/>
  <c r="J2685" i="13"/>
  <c r="J2686" i="13"/>
  <c r="J2687" i="13"/>
  <c r="J2688" i="13"/>
  <c r="J2689" i="13"/>
  <c r="J2690" i="13"/>
  <c r="J2691" i="13"/>
  <c r="J2692" i="13"/>
  <c r="J2693" i="13"/>
  <c r="J2694" i="13"/>
  <c r="J2695" i="13"/>
  <c r="J2696" i="13"/>
  <c r="J2697" i="13"/>
  <c r="J2698" i="13"/>
  <c r="J2699" i="13"/>
  <c r="J2700" i="13"/>
  <c r="J2701" i="13"/>
  <c r="J2702" i="13"/>
  <c r="J2703" i="13"/>
  <c r="J2704" i="13"/>
  <c r="J2705" i="13"/>
  <c r="J2706" i="13"/>
  <c r="J2707" i="13"/>
  <c r="J2708" i="13"/>
  <c r="J2709" i="13"/>
  <c r="J2710" i="13"/>
  <c r="J2711" i="13"/>
  <c r="J2712" i="13"/>
  <c r="J2713" i="13"/>
  <c r="J2714" i="13"/>
  <c r="J2715" i="13"/>
  <c r="J2716" i="13"/>
  <c r="J2717" i="13"/>
  <c r="J2718" i="13"/>
  <c r="J2719" i="13"/>
  <c r="J2720" i="13"/>
  <c r="J2721" i="13"/>
  <c r="J2722" i="13"/>
  <c r="J2723" i="13"/>
  <c r="J2724" i="13"/>
  <c r="J2725" i="13"/>
  <c r="J2726" i="13"/>
  <c r="J2727" i="13"/>
  <c r="J2728" i="13"/>
  <c r="J2729" i="13"/>
  <c r="J2730" i="13"/>
  <c r="J2731" i="13"/>
  <c r="J2732" i="13"/>
  <c r="J2733" i="13"/>
  <c r="J2734" i="13"/>
  <c r="J2735" i="13"/>
  <c r="J2736" i="13"/>
  <c r="J2737" i="13"/>
  <c r="J2738" i="13"/>
  <c r="J2739" i="13"/>
  <c r="J2740" i="13"/>
  <c r="J2741" i="13"/>
  <c r="J2742" i="13"/>
  <c r="J2743" i="13"/>
  <c r="J2744" i="13"/>
  <c r="J2745" i="13"/>
  <c r="J2746" i="13"/>
  <c r="J2747" i="13"/>
  <c r="J2748" i="13"/>
  <c r="J2749" i="13"/>
  <c r="J2750" i="13"/>
  <c r="J2751" i="13"/>
  <c r="J2752" i="13"/>
  <c r="J2753" i="13"/>
  <c r="J2754" i="13"/>
  <c r="J2755" i="13"/>
  <c r="J2756" i="13"/>
  <c r="J2757" i="13"/>
  <c r="J2758" i="13"/>
  <c r="J2759" i="13"/>
  <c r="J2760" i="13"/>
  <c r="J2761" i="13"/>
  <c r="J2762" i="13"/>
  <c r="J2763" i="13"/>
  <c r="J2764" i="13"/>
  <c r="J2765" i="13"/>
  <c r="J2766" i="13"/>
  <c r="J2767" i="13"/>
  <c r="J2768" i="13"/>
  <c r="J2769" i="13"/>
  <c r="J2770" i="13"/>
  <c r="J2771" i="13"/>
  <c r="J2772" i="13"/>
  <c r="J2773" i="13"/>
  <c r="J2774" i="13"/>
  <c r="J2775" i="13"/>
  <c r="J2776" i="13"/>
  <c r="J2777" i="13"/>
  <c r="J2778" i="13"/>
  <c r="J2779" i="13"/>
  <c r="J2780" i="13"/>
  <c r="J2781" i="13"/>
  <c r="J2782" i="13"/>
  <c r="J2783" i="13"/>
  <c r="J2784" i="13"/>
  <c r="J2785" i="13"/>
  <c r="J2786" i="13"/>
  <c r="J2787" i="13"/>
  <c r="J2788" i="13"/>
  <c r="J2789" i="13"/>
  <c r="J2790" i="13"/>
  <c r="J2791" i="13"/>
  <c r="J2792" i="13"/>
  <c r="J2793" i="13"/>
  <c r="J2794" i="13"/>
  <c r="J2795" i="13"/>
  <c r="J2796" i="13"/>
  <c r="J2797" i="13"/>
  <c r="J2798" i="13"/>
  <c r="J2799" i="13"/>
  <c r="J2800" i="13"/>
  <c r="J2801" i="13"/>
  <c r="J2802" i="13"/>
  <c r="J2803" i="13"/>
  <c r="J2804" i="13"/>
  <c r="J2805" i="13"/>
  <c r="J2806" i="13"/>
  <c r="J2807" i="13"/>
  <c r="J2808" i="13"/>
  <c r="J2809" i="13"/>
  <c r="J2810" i="13"/>
  <c r="J2811" i="13"/>
  <c r="J2812" i="13"/>
  <c r="J2813" i="13"/>
  <c r="J2814" i="13"/>
  <c r="J2815" i="13"/>
  <c r="J2816" i="13"/>
  <c r="J2817" i="13"/>
  <c r="J2818" i="13"/>
  <c r="J2819" i="13"/>
  <c r="J2820" i="13"/>
  <c r="J2821" i="13"/>
  <c r="J2822" i="13"/>
  <c r="J2823" i="13"/>
  <c r="J2824" i="13"/>
  <c r="J2825" i="13"/>
  <c r="J2826" i="13"/>
  <c r="J2827" i="13"/>
  <c r="J2828" i="13"/>
  <c r="J2829" i="13"/>
  <c r="J2830" i="13"/>
  <c r="J2831" i="13"/>
  <c r="J2832" i="13"/>
  <c r="J2833" i="13"/>
  <c r="J2834" i="13"/>
  <c r="J2835" i="13"/>
  <c r="J2836" i="13"/>
  <c r="J2837" i="13"/>
  <c r="J2838" i="13"/>
  <c r="J2839" i="13"/>
  <c r="J2840" i="13"/>
  <c r="J2841" i="13"/>
  <c r="J2842" i="13"/>
  <c r="J2843" i="13"/>
  <c r="J2844" i="13"/>
  <c r="J2845" i="13"/>
  <c r="J2846" i="13"/>
  <c r="J2847" i="13"/>
  <c r="J2848" i="13"/>
  <c r="J2849" i="13"/>
  <c r="J2850" i="13"/>
  <c r="J2851" i="13"/>
  <c r="J2852" i="13"/>
  <c r="J2853" i="13"/>
  <c r="J2854" i="13"/>
  <c r="J2855" i="13"/>
  <c r="J2856" i="13"/>
  <c r="J2857" i="13"/>
  <c r="J2858" i="13"/>
  <c r="J2859" i="13"/>
  <c r="J2860" i="13"/>
  <c r="J2861" i="13"/>
  <c r="J2862" i="13"/>
  <c r="J2863" i="13"/>
  <c r="J2864" i="13"/>
  <c r="J2865" i="13"/>
  <c r="J2866" i="13"/>
  <c r="J2867" i="13"/>
  <c r="J2868" i="13"/>
  <c r="J2869" i="13"/>
  <c r="J2870" i="13"/>
  <c r="J2871" i="13"/>
  <c r="J2872" i="13"/>
  <c r="J2873" i="13"/>
  <c r="J2874" i="13"/>
  <c r="J2875" i="13"/>
  <c r="J2876" i="13"/>
  <c r="J2877" i="13"/>
  <c r="J2878" i="13"/>
  <c r="J2879" i="13"/>
  <c r="J2880" i="13"/>
  <c r="J2881" i="13"/>
  <c r="J2882" i="13"/>
  <c r="J2883" i="13"/>
  <c r="J2884" i="13"/>
  <c r="J2885" i="13"/>
  <c r="J2886" i="13"/>
  <c r="J2887" i="13"/>
  <c r="J2888" i="13"/>
  <c r="J2889" i="13"/>
  <c r="J2890" i="13"/>
  <c r="J2891" i="13"/>
  <c r="J2892" i="13"/>
  <c r="J2893" i="13"/>
  <c r="J2894" i="13"/>
  <c r="J2895" i="13"/>
  <c r="J2896" i="13"/>
  <c r="J2897" i="13"/>
  <c r="J2898" i="13"/>
  <c r="J2899" i="13"/>
  <c r="J2900" i="13"/>
  <c r="J2901" i="13"/>
  <c r="J2902" i="13"/>
  <c r="J2903" i="13"/>
  <c r="J2904" i="13"/>
  <c r="J2905" i="13"/>
  <c r="J2906" i="13"/>
  <c r="J2907" i="13"/>
  <c r="J2908" i="13"/>
  <c r="J2909" i="13"/>
  <c r="J2910" i="13"/>
  <c r="J2911" i="13"/>
  <c r="J2912" i="13"/>
  <c r="J2913" i="13"/>
  <c r="J2914" i="13"/>
  <c r="J2915" i="13"/>
  <c r="J2916" i="13"/>
  <c r="J2917" i="13"/>
  <c r="J2918" i="13"/>
  <c r="J2919" i="13"/>
  <c r="J2920" i="13"/>
  <c r="J2921" i="13"/>
  <c r="J2922" i="13"/>
  <c r="J2923" i="13"/>
  <c r="J2924" i="13"/>
  <c r="J2925" i="13"/>
  <c r="J2926" i="13"/>
  <c r="J2927" i="13"/>
  <c r="J2928" i="13"/>
  <c r="J2929" i="13"/>
  <c r="J2930" i="13"/>
  <c r="J2931" i="13"/>
  <c r="J2932" i="13"/>
  <c r="J2933" i="13"/>
  <c r="J2934" i="13"/>
  <c r="J2935" i="13"/>
  <c r="J2936" i="13"/>
  <c r="J2937" i="13"/>
  <c r="J2938" i="13"/>
  <c r="J2939" i="13"/>
  <c r="J2940" i="13"/>
  <c r="J2941" i="13"/>
  <c r="J2942" i="13"/>
  <c r="J2943" i="13"/>
  <c r="J2944" i="13"/>
  <c r="J2945" i="13"/>
  <c r="J2946" i="13"/>
  <c r="J2947" i="13"/>
  <c r="J2948" i="13"/>
  <c r="J2949" i="13"/>
  <c r="J2950" i="13"/>
  <c r="J2951" i="13"/>
  <c r="J2952" i="13"/>
  <c r="J2953" i="13"/>
  <c r="J2954" i="13"/>
  <c r="J2955" i="13"/>
  <c r="J2956" i="13"/>
  <c r="J2957" i="13"/>
  <c r="J2958" i="13"/>
  <c r="J2959" i="13"/>
  <c r="J2960" i="13"/>
  <c r="J2961" i="13"/>
  <c r="J2962" i="13"/>
  <c r="J2963" i="13"/>
  <c r="J2964" i="13"/>
  <c r="J2965" i="13"/>
  <c r="J2966" i="13"/>
  <c r="J2967" i="13"/>
  <c r="J2968" i="13"/>
  <c r="J2969" i="13"/>
  <c r="J2970" i="13"/>
  <c r="J2971" i="13"/>
  <c r="J2972" i="13"/>
  <c r="J2973" i="13"/>
  <c r="J2974" i="13"/>
  <c r="J2975" i="13"/>
  <c r="J2976" i="13"/>
  <c r="J2977" i="13"/>
  <c r="J2978" i="13"/>
  <c r="J2979" i="13"/>
  <c r="J2980" i="13"/>
  <c r="J2981" i="13"/>
  <c r="J2982" i="13"/>
  <c r="J2983" i="13"/>
  <c r="J2984" i="13"/>
  <c r="J2985" i="13"/>
  <c r="J2986" i="13"/>
  <c r="J2987" i="13"/>
  <c r="J2988" i="13"/>
  <c r="J2989" i="13"/>
  <c r="J2990" i="13"/>
  <c r="J2991" i="13"/>
  <c r="J2992" i="13"/>
  <c r="J2993" i="13"/>
  <c r="J2994" i="13"/>
  <c r="J2995" i="13"/>
  <c r="J2996" i="13"/>
  <c r="J2997" i="13"/>
  <c r="J2998" i="13"/>
  <c r="J2999" i="13"/>
  <c r="J3000" i="13"/>
  <c r="J3001" i="13"/>
  <c r="J3002" i="13"/>
  <c r="J3003" i="13"/>
  <c r="J3004" i="13"/>
  <c r="J3005" i="13"/>
  <c r="J3006" i="13"/>
  <c r="J3007" i="13"/>
  <c r="J3008" i="13"/>
  <c r="J3009" i="13"/>
  <c r="J3010" i="13"/>
  <c r="J3011" i="13"/>
  <c r="J3012" i="13"/>
  <c r="J3013" i="13"/>
  <c r="J3014" i="13"/>
  <c r="J3015" i="13"/>
  <c r="J3016" i="13"/>
  <c r="J3017" i="13"/>
  <c r="J3018" i="13"/>
  <c r="J3019" i="13"/>
  <c r="J3020" i="13"/>
  <c r="J3021" i="13"/>
  <c r="J3022" i="13"/>
  <c r="J3023" i="13"/>
  <c r="J3024" i="13"/>
  <c r="J3025" i="13"/>
  <c r="J3026" i="13"/>
  <c r="J3027" i="13"/>
  <c r="J3028" i="13"/>
  <c r="J3029" i="13"/>
  <c r="J3030" i="13"/>
  <c r="J3031" i="13"/>
  <c r="J3032" i="13"/>
  <c r="J3033" i="13"/>
  <c r="J3034" i="13"/>
  <c r="J3035" i="13"/>
  <c r="J3036" i="13"/>
  <c r="J3037" i="13"/>
  <c r="J3038" i="13"/>
  <c r="J3039" i="13"/>
  <c r="J3040" i="13"/>
  <c r="J3041" i="13"/>
  <c r="J3042" i="13"/>
  <c r="J3043" i="13"/>
  <c r="J3044" i="13"/>
  <c r="J3045" i="13"/>
  <c r="J3046" i="13"/>
  <c r="J3047" i="13"/>
  <c r="J3048" i="13"/>
  <c r="J3049" i="13"/>
  <c r="J3050" i="13"/>
  <c r="J3051" i="13"/>
  <c r="J3052" i="13"/>
  <c r="J3053" i="13"/>
  <c r="J3054" i="13"/>
  <c r="J3055" i="13"/>
  <c r="J3056" i="13"/>
  <c r="J3057" i="13"/>
  <c r="J3058" i="13"/>
  <c r="J3059" i="13"/>
  <c r="J3060" i="13"/>
  <c r="J3061" i="13"/>
  <c r="J3062" i="13"/>
  <c r="J3063" i="13"/>
  <c r="J3064" i="13"/>
  <c r="J3065" i="13"/>
  <c r="J3066" i="13"/>
  <c r="J3067" i="13"/>
  <c r="J3068" i="13"/>
  <c r="J3069" i="13"/>
  <c r="J3070" i="13"/>
  <c r="J3071" i="13"/>
  <c r="J3072" i="13"/>
  <c r="J3073" i="13"/>
  <c r="J3074" i="13"/>
  <c r="J3075" i="13"/>
  <c r="J3076" i="13"/>
  <c r="J3077" i="13"/>
  <c r="J3078" i="13"/>
  <c r="J3079" i="13"/>
  <c r="J3080" i="13"/>
  <c r="J3081" i="13"/>
  <c r="J3082" i="13"/>
  <c r="J3083" i="13"/>
  <c r="J3084" i="13"/>
  <c r="J3085" i="13"/>
  <c r="J3086" i="13"/>
  <c r="J3087" i="13"/>
  <c r="J3088" i="13"/>
  <c r="J3089" i="13"/>
  <c r="J3090" i="13"/>
  <c r="J3091" i="13"/>
  <c r="J3092" i="13"/>
  <c r="J3093" i="13"/>
  <c r="J3094" i="13"/>
  <c r="J3095" i="13"/>
  <c r="J3096" i="13"/>
  <c r="J3097" i="13"/>
  <c r="J3098" i="13"/>
  <c r="J3099" i="13"/>
  <c r="J3100" i="13"/>
  <c r="J3101" i="13"/>
  <c r="J3102" i="13"/>
  <c r="J3103" i="13"/>
  <c r="J3104" i="13"/>
  <c r="J3105" i="13"/>
  <c r="J3106" i="13"/>
  <c r="J3107" i="13"/>
  <c r="J3108" i="13"/>
  <c r="J3109" i="13"/>
  <c r="J3110" i="13"/>
  <c r="J3111" i="13"/>
  <c r="J3112" i="13"/>
  <c r="J3113" i="13"/>
  <c r="J3114" i="13"/>
  <c r="J3115" i="13"/>
  <c r="J3116" i="13"/>
  <c r="J3117" i="13"/>
  <c r="J3118" i="13"/>
  <c r="J3119" i="13"/>
  <c r="J3120" i="13"/>
  <c r="J3121" i="13"/>
  <c r="J3122" i="13"/>
  <c r="J3123" i="13"/>
  <c r="J3124" i="13"/>
  <c r="J3125" i="13"/>
  <c r="J3126" i="13"/>
  <c r="J3127" i="13"/>
  <c r="J3128" i="13"/>
  <c r="J3129" i="13"/>
  <c r="J3130" i="13"/>
  <c r="J3131" i="13"/>
  <c r="J3132" i="13"/>
  <c r="J3133" i="13"/>
  <c r="J3134" i="13"/>
  <c r="J3135" i="13"/>
  <c r="J3136" i="13"/>
  <c r="J3137" i="13"/>
  <c r="J3138" i="13"/>
  <c r="J3139" i="13"/>
  <c r="J3140" i="13"/>
  <c r="J3141" i="13"/>
  <c r="J3142" i="13"/>
  <c r="J3143" i="13"/>
  <c r="J3144" i="13"/>
  <c r="J3145" i="13"/>
  <c r="J3146" i="13"/>
  <c r="J3147" i="13"/>
  <c r="J3148" i="13"/>
  <c r="J3149" i="13"/>
  <c r="J3150" i="13"/>
  <c r="J3151" i="13"/>
  <c r="J3152" i="13"/>
  <c r="J3153" i="13"/>
  <c r="J3154" i="13"/>
  <c r="J3155" i="13"/>
  <c r="J3156" i="13"/>
  <c r="J3157" i="13"/>
  <c r="J3158" i="13"/>
  <c r="J3159" i="13"/>
  <c r="J3160" i="13"/>
  <c r="J3161" i="13"/>
  <c r="J3162" i="13"/>
  <c r="J3163" i="13"/>
  <c r="J3164" i="13"/>
  <c r="J3165" i="13"/>
  <c r="J3166" i="13"/>
  <c r="J3167" i="13"/>
  <c r="J3168" i="13"/>
  <c r="J3169" i="13"/>
  <c r="J3170" i="13"/>
  <c r="J3171" i="13"/>
  <c r="J3172" i="13"/>
  <c r="J3173" i="13"/>
  <c r="J3174" i="13"/>
  <c r="J3175" i="13"/>
  <c r="J3176" i="13"/>
  <c r="J3177" i="13"/>
  <c r="J3178" i="13"/>
  <c r="J3179" i="13"/>
  <c r="J3180" i="13"/>
  <c r="J3181" i="13"/>
  <c r="J3182" i="13"/>
  <c r="J3183" i="13"/>
  <c r="J3184" i="13"/>
  <c r="J3185" i="13"/>
  <c r="J3186" i="13"/>
  <c r="J3187" i="13"/>
  <c r="J3188" i="13"/>
  <c r="J3189" i="13"/>
  <c r="J3190" i="13"/>
  <c r="J3191" i="13"/>
  <c r="J3192" i="13"/>
  <c r="J3193" i="13"/>
  <c r="J3194" i="13"/>
  <c r="J3195" i="13"/>
  <c r="J3196" i="13"/>
  <c r="J3197" i="13"/>
  <c r="J3198" i="13"/>
  <c r="J3199" i="13"/>
  <c r="J3200" i="13"/>
  <c r="J3201" i="13"/>
  <c r="J3202" i="13"/>
  <c r="J3203" i="13"/>
  <c r="J3204" i="13"/>
  <c r="J3205" i="13"/>
  <c r="J3206" i="13"/>
  <c r="J3207" i="13"/>
  <c r="J3208" i="13"/>
  <c r="J3209" i="13"/>
  <c r="J3210" i="13"/>
  <c r="J3211" i="13"/>
  <c r="J3212" i="13"/>
  <c r="J3213" i="13"/>
  <c r="J3214" i="13"/>
  <c r="J3215" i="13"/>
  <c r="J3216" i="13"/>
  <c r="J3217" i="13"/>
  <c r="J3218" i="13"/>
  <c r="J3219" i="13"/>
  <c r="J3220" i="13"/>
  <c r="J3221" i="13"/>
  <c r="J3222" i="13"/>
  <c r="J3223" i="13"/>
  <c r="J3224" i="13"/>
  <c r="J3225" i="13"/>
  <c r="J3226" i="13"/>
  <c r="J3227" i="13"/>
  <c r="J3228" i="13"/>
  <c r="J3229" i="13"/>
  <c r="J3230" i="13"/>
  <c r="J3231" i="13"/>
  <c r="J3232" i="13"/>
  <c r="J3233" i="13"/>
  <c r="J3234" i="13"/>
  <c r="J3235" i="13"/>
  <c r="J3236" i="13"/>
  <c r="J3237" i="13"/>
  <c r="J3238" i="13"/>
  <c r="J3239" i="13"/>
  <c r="J3240" i="13"/>
  <c r="J3241" i="13"/>
  <c r="J3242" i="13"/>
  <c r="J3243" i="13"/>
  <c r="J3244" i="13"/>
  <c r="J3245" i="13"/>
  <c r="J3246" i="13"/>
  <c r="J3247" i="13"/>
  <c r="J3248" i="13"/>
  <c r="J3249" i="13"/>
  <c r="J3250" i="13"/>
  <c r="J3251" i="13"/>
  <c r="J3252" i="13"/>
  <c r="J3253" i="13"/>
  <c r="J3254" i="13"/>
  <c r="J3255" i="13"/>
  <c r="J3256" i="13"/>
  <c r="J3257" i="13"/>
  <c r="J3258" i="13"/>
  <c r="J3259" i="13"/>
  <c r="J3260" i="13"/>
  <c r="J3261" i="13"/>
  <c r="J3262" i="13"/>
  <c r="J3263" i="13"/>
  <c r="J3264" i="13"/>
  <c r="J3265" i="13"/>
  <c r="J3266" i="13"/>
  <c r="J3267" i="13"/>
  <c r="J3268" i="13"/>
  <c r="J3269" i="13"/>
  <c r="J3270" i="13"/>
  <c r="J3271" i="13"/>
  <c r="J3272" i="13"/>
  <c r="J3273" i="13"/>
  <c r="J3274" i="13"/>
  <c r="J3275" i="13"/>
  <c r="J3276" i="13"/>
  <c r="J3277" i="13"/>
  <c r="J3278" i="13"/>
  <c r="J3279" i="13"/>
  <c r="J3280" i="13"/>
  <c r="J3281" i="13"/>
  <c r="J3282" i="13"/>
  <c r="J3283" i="13"/>
  <c r="J3284" i="13"/>
  <c r="J3285" i="13"/>
  <c r="J3286" i="13"/>
  <c r="J3287" i="13"/>
  <c r="J3288" i="13"/>
  <c r="J3289" i="13"/>
  <c r="J3290" i="13"/>
  <c r="J3291" i="13"/>
  <c r="J3292" i="13"/>
  <c r="J3293" i="13"/>
  <c r="J3294" i="13"/>
  <c r="J3295" i="13"/>
  <c r="J3296" i="13"/>
  <c r="J3297" i="13"/>
  <c r="J3298" i="13"/>
  <c r="J3299" i="13"/>
  <c r="J3300" i="13"/>
  <c r="J3301" i="13"/>
  <c r="J3302" i="13"/>
  <c r="J3303" i="13"/>
  <c r="J3304" i="13"/>
  <c r="J3305" i="13"/>
  <c r="J3306" i="13"/>
  <c r="J3307" i="13"/>
  <c r="J3308" i="13"/>
  <c r="J3309" i="13"/>
  <c r="J3310" i="13"/>
  <c r="J3311" i="13"/>
  <c r="J3312" i="13"/>
  <c r="J3313" i="13"/>
  <c r="J3314" i="13"/>
  <c r="J3315" i="13"/>
  <c r="J3316" i="13"/>
  <c r="J3317" i="13"/>
  <c r="J3318" i="13"/>
  <c r="J3319" i="13"/>
  <c r="J3320" i="13"/>
  <c r="J3321" i="13"/>
  <c r="J3322" i="13"/>
  <c r="J3323" i="13"/>
  <c r="J3324" i="13"/>
  <c r="J3325" i="13"/>
  <c r="J3326" i="13"/>
  <c r="J3327" i="13"/>
  <c r="J3328" i="13"/>
  <c r="J3329" i="13"/>
  <c r="J3330" i="13"/>
  <c r="J3331" i="13"/>
  <c r="J3332" i="13"/>
  <c r="J3333" i="13"/>
  <c r="J3334" i="13"/>
  <c r="J3335" i="13"/>
  <c r="J3336" i="13"/>
  <c r="J3337" i="13"/>
  <c r="J3338" i="13"/>
  <c r="J3339" i="13"/>
  <c r="J3340" i="13"/>
  <c r="J3341" i="13"/>
  <c r="J3342" i="13"/>
  <c r="J3343" i="13"/>
  <c r="J3344" i="13"/>
  <c r="J3345" i="13"/>
  <c r="J3346" i="13"/>
  <c r="J3347" i="13"/>
  <c r="J3348" i="13"/>
  <c r="J3349" i="13"/>
  <c r="J3350" i="13"/>
  <c r="J3351" i="13"/>
  <c r="J3352" i="13"/>
  <c r="J3353" i="13"/>
  <c r="J3354" i="13"/>
  <c r="J3355" i="13"/>
  <c r="J3356" i="13"/>
  <c r="J3357" i="13"/>
  <c r="J3358" i="13"/>
  <c r="J3359" i="13"/>
  <c r="J3360" i="13"/>
  <c r="J3361" i="13"/>
  <c r="J3362" i="13"/>
  <c r="J3363" i="13"/>
  <c r="J3364" i="13"/>
  <c r="J3365" i="13"/>
  <c r="J3366" i="13"/>
  <c r="J3367" i="13"/>
  <c r="J3368" i="13"/>
  <c r="J3369" i="13"/>
  <c r="J3370" i="13"/>
  <c r="J3371" i="13"/>
  <c r="J3372" i="13"/>
  <c r="J3373" i="13"/>
  <c r="J3374" i="13"/>
  <c r="J3375" i="13"/>
  <c r="J3376" i="13"/>
  <c r="J3377" i="13"/>
  <c r="J3378" i="13"/>
  <c r="J3379" i="13"/>
  <c r="J3380" i="13"/>
  <c r="J3381" i="13"/>
  <c r="J3382" i="13"/>
  <c r="J3383" i="13"/>
  <c r="J3384" i="13"/>
  <c r="J3385" i="13"/>
  <c r="J3386" i="13"/>
  <c r="J3387" i="13"/>
  <c r="J3388" i="13"/>
  <c r="J3389" i="13"/>
  <c r="J3390" i="13"/>
  <c r="J3391" i="13"/>
  <c r="J3392" i="13"/>
  <c r="J3393" i="13"/>
  <c r="J3394" i="13"/>
  <c r="J3395" i="13"/>
  <c r="J3396" i="13"/>
  <c r="J3397" i="13"/>
  <c r="J3398" i="13"/>
  <c r="J3399" i="13"/>
  <c r="J3400" i="13"/>
  <c r="J3401" i="13"/>
  <c r="J3402" i="13"/>
  <c r="J3403" i="13"/>
  <c r="J3404" i="13"/>
  <c r="J3405" i="13"/>
  <c r="J3406" i="13"/>
  <c r="J3407" i="13"/>
  <c r="J3408" i="13"/>
  <c r="J3409" i="13"/>
  <c r="J3410" i="13"/>
  <c r="J3411" i="13"/>
  <c r="J3412" i="13"/>
  <c r="J3413" i="13"/>
  <c r="J3414" i="13"/>
  <c r="J3415" i="13"/>
  <c r="J3416" i="13"/>
  <c r="J3417" i="13"/>
  <c r="J3418" i="13"/>
  <c r="J3419" i="13"/>
  <c r="J3420" i="13"/>
  <c r="J3421" i="13"/>
  <c r="J3422" i="13"/>
  <c r="J3423" i="13"/>
  <c r="J3424" i="13"/>
  <c r="J3425" i="13"/>
  <c r="J3426" i="13"/>
  <c r="J3427" i="13"/>
  <c r="J3428" i="13"/>
  <c r="J3429" i="13"/>
  <c r="J3430" i="13"/>
  <c r="J3431" i="13"/>
  <c r="J3432" i="13"/>
  <c r="J3433" i="13"/>
  <c r="J3434" i="13"/>
  <c r="J3435" i="13"/>
  <c r="J3436" i="13"/>
  <c r="J3437" i="13"/>
  <c r="J3438" i="13"/>
  <c r="J3439" i="13"/>
  <c r="J3440" i="13"/>
  <c r="J3441" i="13"/>
  <c r="J3442" i="13"/>
  <c r="J3443" i="13"/>
  <c r="J3444" i="13"/>
  <c r="J3445" i="13"/>
  <c r="J3446" i="13"/>
  <c r="J3447" i="13"/>
  <c r="J3448" i="13"/>
  <c r="J3449" i="13"/>
  <c r="J3450" i="13"/>
  <c r="J3451" i="13"/>
  <c r="J3452" i="13"/>
  <c r="J3453" i="13"/>
  <c r="J3454" i="13"/>
  <c r="J3455" i="13"/>
  <c r="J3456" i="13"/>
  <c r="J3457" i="13"/>
  <c r="J3458" i="13"/>
  <c r="J3459" i="13"/>
  <c r="J3460" i="13"/>
  <c r="J3461" i="13"/>
  <c r="J3462" i="13"/>
  <c r="J3463" i="13"/>
  <c r="J3464" i="13"/>
  <c r="J3465" i="13"/>
  <c r="J3466" i="13"/>
  <c r="J3467" i="13"/>
  <c r="J3468" i="13"/>
  <c r="J3469" i="13"/>
  <c r="J3470" i="13"/>
  <c r="J3471" i="13"/>
  <c r="J3472" i="13"/>
  <c r="J3473" i="13"/>
  <c r="J3474" i="13"/>
  <c r="J3475" i="13"/>
  <c r="J3476" i="13"/>
  <c r="J3477" i="13"/>
  <c r="J3478" i="13"/>
  <c r="J3479" i="13"/>
  <c r="J3480" i="13"/>
  <c r="J3481" i="13"/>
  <c r="J3482" i="13"/>
  <c r="J3483" i="13"/>
  <c r="J3484" i="13"/>
  <c r="J3485" i="13"/>
  <c r="J3486" i="13"/>
  <c r="J3487" i="13"/>
  <c r="J3488" i="13"/>
  <c r="J3489" i="13"/>
  <c r="J3490" i="13"/>
  <c r="J3491" i="13"/>
  <c r="J3492" i="13"/>
  <c r="J3493" i="13"/>
  <c r="J3494" i="13"/>
  <c r="J3495" i="13"/>
  <c r="J3496" i="13"/>
  <c r="J3497" i="13"/>
  <c r="J3498" i="13"/>
  <c r="J3499" i="13"/>
  <c r="J3500" i="13"/>
  <c r="J3501" i="13"/>
  <c r="J3502" i="13"/>
  <c r="J3503" i="13"/>
  <c r="J3504" i="13"/>
  <c r="J3505" i="13"/>
  <c r="J3506" i="13"/>
  <c r="J3507" i="13"/>
  <c r="J3508" i="13"/>
  <c r="J3509" i="13"/>
  <c r="J3510" i="13"/>
  <c r="J3511" i="13"/>
  <c r="J3512" i="13"/>
  <c r="J3513" i="13"/>
  <c r="J3514" i="13"/>
  <c r="J3515" i="13"/>
  <c r="J3516" i="13"/>
  <c r="J3517" i="13"/>
  <c r="J3518" i="13"/>
  <c r="J3519" i="13"/>
  <c r="J3520" i="13"/>
  <c r="J3521" i="13"/>
  <c r="J3522" i="13"/>
  <c r="J3523" i="13"/>
  <c r="J3524" i="13"/>
  <c r="J3525" i="13"/>
  <c r="J3526" i="13"/>
  <c r="J3527" i="13"/>
  <c r="J3528" i="13"/>
  <c r="J3529" i="13"/>
  <c r="J3530" i="13"/>
  <c r="J3531" i="13"/>
  <c r="J3532" i="13"/>
  <c r="J3533" i="13"/>
  <c r="J3534" i="13"/>
  <c r="J3535" i="13"/>
  <c r="J3536" i="13"/>
  <c r="J3537" i="13"/>
  <c r="J3538" i="13"/>
  <c r="J3539" i="13"/>
  <c r="J3540" i="13"/>
  <c r="J3541" i="13"/>
  <c r="J3542" i="13"/>
  <c r="J3543" i="13"/>
  <c r="J3544" i="13"/>
  <c r="J3545" i="13"/>
  <c r="J3546" i="13"/>
  <c r="J3547" i="13"/>
  <c r="J3548" i="13"/>
  <c r="J3549" i="13"/>
  <c r="J3550" i="13"/>
  <c r="J3551" i="13"/>
  <c r="J3552" i="13"/>
  <c r="J3553" i="13"/>
  <c r="J3554" i="13"/>
  <c r="J3555" i="13"/>
  <c r="J3556" i="13"/>
  <c r="J3557" i="13"/>
  <c r="J3558" i="13"/>
  <c r="J3559" i="13"/>
  <c r="J3560" i="13"/>
  <c r="J3561" i="13"/>
  <c r="J3562" i="13"/>
  <c r="J3563" i="13"/>
  <c r="J3564" i="13"/>
  <c r="J3565" i="13"/>
  <c r="J3566" i="13"/>
  <c r="J3567" i="13"/>
  <c r="J3568" i="13"/>
  <c r="J3569" i="13"/>
  <c r="J3570" i="13"/>
  <c r="J3571" i="13"/>
  <c r="J3572" i="13"/>
  <c r="J3573" i="13"/>
  <c r="J3574" i="13"/>
  <c r="J3575" i="13"/>
  <c r="J3576" i="13"/>
  <c r="J3577" i="13"/>
  <c r="J3578" i="13"/>
  <c r="J3579" i="13"/>
  <c r="J3580" i="13"/>
  <c r="J3581" i="13"/>
  <c r="J3582" i="13"/>
  <c r="J3583" i="13"/>
  <c r="J3584" i="13"/>
  <c r="J3585" i="13"/>
  <c r="J3586" i="13"/>
  <c r="J3587" i="13"/>
  <c r="J3588" i="13"/>
  <c r="J3589" i="13"/>
  <c r="J3590" i="13"/>
  <c r="J3591" i="13"/>
  <c r="J3592" i="13"/>
  <c r="J3593" i="13"/>
  <c r="J3594" i="13"/>
  <c r="J3595" i="13"/>
  <c r="J3596" i="13"/>
  <c r="J3597" i="13"/>
  <c r="J3598" i="13"/>
  <c r="J3599" i="13"/>
  <c r="J3600" i="13"/>
  <c r="J3601" i="13"/>
  <c r="J3602" i="13"/>
  <c r="J3603" i="13"/>
  <c r="J3604" i="13"/>
  <c r="J3605" i="13"/>
  <c r="J3606" i="13"/>
  <c r="J3607" i="13"/>
  <c r="J3608" i="13"/>
  <c r="J3609" i="13"/>
  <c r="J3610" i="13"/>
  <c r="J3611" i="13"/>
  <c r="J3612" i="13"/>
  <c r="J3613" i="13"/>
  <c r="J3614" i="13"/>
  <c r="J3615" i="13"/>
  <c r="J3616" i="13"/>
  <c r="J3617" i="13"/>
  <c r="J3618" i="13"/>
  <c r="J3619" i="13"/>
  <c r="J3620" i="13"/>
  <c r="J3621" i="13"/>
  <c r="J3622" i="13"/>
  <c r="J3623" i="13"/>
  <c r="J3624" i="13"/>
  <c r="J3625" i="13"/>
  <c r="J3626" i="13"/>
  <c r="J3627" i="13"/>
  <c r="J3628" i="13"/>
  <c r="J3629" i="13"/>
  <c r="J3630" i="13"/>
  <c r="J3631" i="13"/>
  <c r="J3632" i="13"/>
  <c r="J3633" i="13"/>
  <c r="J3634" i="13"/>
  <c r="J3635" i="13"/>
  <c r="J3636" i="13"/>
  <c r="J3637" i="13"/>
  <c r="J3638" i="13"/>
  <c r="J3639" i="13"/>
  <c r="J3640" i="13"/>
  <c r="J3641" i="13"/>
  <c r="J3642" i="13"/>
  <c r="J3643" i="13"/>
  <c r="J3644" i="13"/>
  <c r="J3645" i="13"/>
  <c r="J3646" i="13"/>
  <c r="J3647" i="13"/>
  <c r="J3648" i="13"/>
  <c r="J3649" i="13"/>
  <c r="J3650" i="13"/>
  <c r="J3651" i="13"/>
  <c r="J3652" i="13"/>
  <c r="J3653" i="13"/>
  <c r="J3654" i="13"/>
  <c r="J3655" i="13"/>
  <c r="J3656" i="13"/>
  <c r="J3657" i="13"/>
  <c r="J3658" i="13"/>
  <c r="J3659" i="13"/>
  <c r="J3660" i="13"/>
  <c r="J3661" i="13"/>
  <c r="J3662" i="13"/>
  <c r="J3663" i="13"/>
  <c r="J3664" i="13"/>
  <c r="J3665" i="13"/>
  <c r="J3666" i="13"/>
  <c r="J3667" i="13"/>
  <c r="J3668" i="13"/>
  <c r="J3669" i="13"/>
  <c r="J3670" i="13"/>
  <c r="J3671" i="13"/>
  <c r="J3672" i="13"/>
  <c r="J3673" i="13"/>
  <c r="J3674" i="13"/>
  <c r="J3675" i="13"/>
  <c r="J3676" i="13"/>
  <c r="J3677" i="13"/>
  <c r="J3678" i="13"/>
  <c r="J3679" i="13"/>
  <c r="J3680" i="13"/>
  <c r="J3681" i="13"/>
  <c r="J3682" i="13"/>
  <c r="J3683" i="13"/>
  <c r="J3684" i="13"/>
  <c r="J3685" i="13"/>
  <c r="J3686" i="13"/>
  <c r="J3687" i="13"/>
  <c r="J3688" i="13"/>
  <c r="J3689" i="13"/>
  <c r="J3690" i="13"/>
  <c r="J3691" i="13"/>
  <c r="J3692" i="13"/>
  <c r="J3693" i="13"/>
  <c r="J3694" i="13"/>
  <c r="J3695" i="13"/>
  <c r="J3696" i="13"/>
  <c r="J3697" i="13"/>
  <c r="J3698" i="13"/>
  <c r="J3699" i="13"/>
  <c r="J3700" i="13"/>
  <c r="J3701" i="13"/>
  <c r="J3702" i="13"/>
  <c r="J3703" i="13"/>
  <c r="J3704" i="13"/>
  <c r="J3705" i="13"/>
  <c r="J3706" i="13"/>
  <c r="J3707" i="13"/>
  <c r="J3708" i="13"/>
  <c r="J3709" i="13"/>
  <c r="J3710" i="13"/>
  <c r="J3711" i="13"/>
  <c r="J3712" i="13"/>
  <c r="J3713" i="13"/>
  <c r="J3714" i="13"/>
  <c r="J3715" i="13"/>
  <c r="J3716" i="13"/>
  <c r="J3717" i="13"/>
  <c r="J3718" i="13"/>
  <c r="J3719" i="13"/>
  <c r="J3720" i="13"/>
  <c r="J3721" i="13"/>
  <c r="J3722" i="13"/>
  <c r="J3723" i="13"/>
  <c r="J3724" i="13"/>
  <c r="J3725" i="13"/>
  <c r="J3726" i="13"/>
  <c r="J3727" i="13"/>
  <c r="J3728" i="13"/>
  <c r="J3729" i="13"/>
  <c r="J3730" i="13"/>
  <c r="J3731" i="13"/>
  <c r="J3732" i="13"/>
  <c r="J3733" i="13"/>
  <c r="J3734" i="13"/>
  <c r="J3735" i="13"/>
  <c r="J3736" i="13"/>
  <c r="J3737" i="13"/>
  <c r="J3738" i="13"/>
  <c r="J3739" i="13"/>
  <c r="J3740" i="13"/>
  <c r="J3741" i="13"/>
  <c r="J3742" i="13"/>
  <c r="J3743" i="13"/>
  <c r="J3744" i="13"/>
  <c r="J3745" i="13"/>
  <c r="J3746" i="13"/>
  <c r="J3747" i="13"/>
  <c r="J3748" i="13"/>
  <c r="J3749" i="13"/>
  <c r="J3750" i="13"/>
  <c r="J3751" i="13"/>
  <c r="J3752" i="13"/>
  <c r="J3753" i="13"/>
  <c r="J3754" i="13"/>
  <c r="J3755" i="13"/>
  <c r="J3756" i="13"/>
  <c r="J3757" i="13"/>
  <c r="J3758" i="13"/>
  <c r="J3759" i="13"/>
  <c r="J3760" i="13"/>
  <c r="J3761" i="13"/>
  <c r="J3762" i="13"/>
  <c r="J3763" i="13"/>
  <c r="J3764" i="13"/>
  <c r="J3765" i="13"/>
  <c r="J3766" i="13"/>
  <c r="J3767" i="13"/>
  <c r="J3768" i="13"/>
  <c r="J3769" i="13"/>
  <c r="J3770" i="13"/>
  <c r="J3771" i="13"/>
  <c r="J3772" i="13"/>
  <c r="J3773" i="13"/>
  <c r="J3774" i="13"/>
  <c r="J3775" i="13"/>
  <c r="J3776" i="13"/>
  <c r="J3777" i="13"/>
  <c r="J3778" i="13"/>
  <c r="J3779" i="13"/>
  <c r="J3780" i="13"/>
  <c r="J3781" i="13"/>
  <c r="J3782" i="13"/>
  <c r="J3783" i="13"/>
  <c r="J3784" i="13"/>
  <c r="J3785" i="13"/>
  <c r="J3786" i="13"/>
  <c r="J3787" i="13"/>
  <c r="J3788" i="13"/>
  <c r="J3789" i="13"/>
  <c r="J3790" i="13"/>
  <c r="J3791" i="13"/>
  <c r="J3792" i="13"/>
  <c r="J3793" i="13"/>
  <c r="J3794" i="13"/>
  <c r="J3795" i="13"/>
  <c r="J3796" i="13"/>
  <c r="J3797" i="13"/>
  <c r="J3798" i="13"/>
  <c r="J3799" i="13"/>
  <c r="J3800" i="13"/>
  <c r="J3801" i="13"/>
  <c r="J3802" i="13"/>
  <c r="J3803" i="13"/>
  <c r="J3804" i="13"/>
  <c r="J3805" i="13"/>
  <c r="J3806" i="13"/>
  <c r="J3807" i="13"/>
  <c r="J3808" i="13"/>
  <c r="J3809" i="13"/>
  <c r="J3810" i="13"/>
  <c r="J3811" i="13"/>
  <c r="J3812" i="13"/>
  <c r="J3813" i="13"/>
  <c r="J3814" i="13"/>
  <c r="J3815" i="13"/>
  <c r="J3816" i="13"/>
  <c r="J3817" i="13"/>
  <c r="J3818" i="13"/>
  <c r="J3819" i="13"/>
  <c r="J3820" i="13"/>
  <c r="J3821" i="13"/>
  <c r="J3822" i="13"/>
  <c r="J3823" i="13"/>
  <c r="J3824" i="13"/>
  <c r="J3825" i="13"/>
  <c r="J3826" i="13"/>
  <c r="J3827" i="13"/>
  <c r="J3828" i="13"/>
  <c r="J3829" i="13"/>
  <c r="J3830" i="13"/>
  <c r="J3831" i="13"/>
  <c r="J3832" i="13"/>
  <c r="J3833" i="13"/>
  <c r="J3834" i="13"/>
  <c r="J3835" i="13"/>
  <c r="J3836" i="13"/>
  <c r="J3837" i="13"/>
  <c r="J3838" i="13"/>
  <c r="J3839" i="13"/>
  <c r="J3840" i="13"/>
  <c r="J3841" i="13"/>
  <c r="J3842" i="13"/>
  <c r="J3843" i="13"/>
  <c r="J3844" i="13"/>
  <c r="J3845" i="13"/>
  <c r="J3846" i="13"/>
  <c r="J3847" i="13"/>
  <c r="J3848" i="13"/>
  <c r="J3849" i="13"/>
  <c r="J3850" i="13"/>
  <c r="J3851" i="13"/>
  <c r="J3852" i="13"/>
  <c r="J3853" i="13"/>
  <c r="J3854" i="13"/>
  <c r="J3855" i="13"/>
  <c r="J3856" i="13"/>
  <c r="J3857" i="13"/>
  <c r="J3858" i="13"/>
  <c r="J3859" i="13"/>
  <c r="J3860" i="13"/>
  <c r="J3861" i="13"/>
  <c r="J3862" i="13"/>
  <c r="J3863" i="13"/>
  <c r="J3864" i="13"/>
  <c r="J3865" i="13"/>
  <c r="J3866" i="13"/>
  <c r="J3867" i="13"/>
  <c r="J3868" i="13"/>
  <c r="J3869" i="13"/>
  <c r="J3870" i="13"/>
  <c r="J3871" i="13"/>
  <c r="J3872" i="13"/>
  <c r="J3873" i="13"/>
  <c r="J3874" i="13"/>
  <c r="J3875" i="13"/>
  <c r="J3876" i="13"/>
  <c r="J3877" i="13"/>
  <c r="J3878" i="13"/>
  <c r="J3879" i="13"/>
  <c r="J3880" i="13"/>
  <c r="J3881" i="13"/>
  <c r="J3882" i="13"/>
  <c r="J3883" i="13"/>
  <c r="J3884" i="13"/>
  <c r="J3885" i="13"/>
  <c r="J3886" i="13"/>
  <c r="J3887" i="13"/>
  <c r="J3888" i="13"/>
  <c r="J3889" i="13"/>
  <c r="J3890" i="13"/>
  <c r="J3891" i="13"/>
  <c r="J3892" i="13"/>
  <c r="J3893" i="13"/>
  <c r="J3894" i="13"/>
  <c r="J3895" i="13"/>
  <c r="J3896" i="13"/>
  <c r="J3897" i="13"/>
  <c r="J3898" i="13"/>
  <c r="J3899" i="13"/>
  <c r="J3900" i="13"/>
  <c r="J3901" i="13"/>
  <c r="J3902" i="13"/>
  <c r="J3903" i="13"/>
  <c r="J3904" i="13"/>
  <c r="J3905" i="13"/>
  <c r="J3906" i="13"/>
  <c r="J3907" i="13"/>
  <c r="J3908" i="13"/>
  <c r="J3909" i="13"/>
  <c r="J3910" i="13"/>
  <c r="J3911" i="13"/>
  <c r="J3912" i="13"/>
  <c r="J3913" i="13"/>
  <c r="J3914" i="13"/>
  <c r="J3915" i="13"/>
  <c r="J3916" i="13"/>
  <c r="J3917" i="13"/>
  <c r="J3918" i="13"/>
  <c r="J3919" i="13"/>
  <c r="J3920" i="13"/>
  <c r="J3921" i="13"/>
  <c r="J3922" i="13"/>
  <c r="J3923" i="13"/>
  <c r="J3924" i="13"/>
  <c r="J3925" i="13"/>
  <c r="J3926" i="13"/>
  <c r="J3927" i="13"/>
  <c r="J3928" i="13"/>
  <c r="J3929" i="13"/>
  <c r="J3930" i="13"/>
  <c r="J3931" i="13"/>
  <c r="J3932" i="13"/>
  <c r="J3933" i="13"/>
  <c r="J3934" i="13"/>
  <c r="J3935" i="13"/>
  <c r="J3936" i="13"/>
  <c r="J3937" i="13"/>
  <c r="J3938" i="13"/>
  <c r="J3939" i="13"/>
  <c r="J3940" i="13"/>
  <c r="J3941" i="13"/>
  <c r="J3942" i="13"/>
  <c r="J3943" i="13"/>
  <c r="J3944" i="13"/>
  <c r="J3945" i="13"/>
  <c r="J3946" i="13"/>
  <c r="J3947" i="13"/>
  <c r="J3948" i="13"/>
  <c r="J3949" i="13"/>
  <c r="J3950" i="13"/>
  <c r="J3951" i="13"/>
  <c r="J3952" i="13"/>
  <c r="J3953" i="13"/>
  <c r="J3954" i="13"/>
  <c r="J3955" i="13"/>
  <c r="J3956" i="13"/>
  <c r="J3957" i="13"/>
  <c r="J3958" i="13"/>
  <c r="J3959" i="13"/>
  <c r="J3960" i="13"/>
  <c r="J3961" i="13"/>
  <c r="J3962" i="13"/>
  <c r="J3963" i="13"/>
  <c r="J3964" i="13"/>
  <c r="J3965" i="13"/>
  <c r="J3966" i="13"/>
  <c r="J3967" i="13"/>
  <c r="J3968" i="13"/>
  <c r="J3969" i="13"/>
  <c r="J3970" i="13"/>
  <c r="J3971" i="13"/>
  <c r="J3972" i="13"/>
  <c r="J3973" i="13"/>
  <c r="J3974" i="13"/>
  <c r="J3975" i="13"/>
  <c r="J3976" i="13"/>
  <c r="J3977" i="13"/>
  <c r="J3978" i="13"/>
  <c r="J3979" i="13"/>
  <c r="J3980" i="13"/>
  <c r="J3981" i="13"/>
  <c r="J3982" i="13"/>
  <c r="J3983" i="13"/>
  <c r="J3984" i="13"/>
  <c r="J3985" i="13"/>
  <c r="J3986" i="13"/>
  <c r="J3987" i="13"/>
  <c r="J3988" i="13"/>
  <c r="J3989" i="13"/>
  <c r="J3990" i="13"/>
  <c r="J3991" i="13"/>
  <c r="J3992" i="13"/>
  <c r="J3993" i="13"/>
  <c r="J3994" i="13"/>
  <c r="J3995" i="13"/>
  <c r="J3996" i="13"/>
  <c r="J3997" i="13"/>
  <c r="J3998" i="13"/>
  <c r="J3999" i="13"/>
  <c r="J4000" i="13"/>
  <c r="J4001" i="13"/>
  <c r="J4002" i="13"/>
  <c r="J4003" i="13"/>
  <c r="J4004" i="13"/>
  <c r="J4005" i="13"/>
  <c r="J4006" i="13"/>
  <c r="J4007" i="13"/>
  <c r="J4008" i="13"/>
  <c r="J4009" i="13"/>
  <c r="J4010" i="13"/>
  <c r="J4011" i="13"/>
  <c r="J4012" i="13"/>
  <c r="J4013" i="13"/>
  <c r="J4014" i="13"/>
  <c r="J4015" i="13"/>
  <c r="J4016" i="13"/>
  <c r="J4017" i="13"/>
  <c r="J4018" i="13"/>
  <c r="J4019" i="13"/>
  <c r="J4020" i="13"/>
  <c r="J4021" i="13"/>
  <c r="J4022" i="13"/>
  <c r="J4023" i="13"/>
  <c r="J4024" i="13"/>
  <c r="J4025" i="13"/>
  <c r="J4026" i="13"/>
  <c r="J4027" i="13"/>
  <c r="J4028" i="13"/>
  <c r="J4029" i="13"/>
  <c r="J4030" i="13"/>
  <c r="J4031" i="13"/>
  <c r="J4032" i="13"/>
  <c r="J4033" i="13"/>
  <c r="J4034" i="13"/>
  <c r="J4035" i="13"/>
  <c r="J4036" i="13"/>
  <c r="J4037" i="13"/>
  <c r="J4038" i="13"/>
  <c r="J4039" i="13"/>
  <c r="J4040" i="13"/>
  <c r="J4041" i="13"/>
  <c r="J4042" i="13"/>
  <c r="J4043" i="13"/>
  <c r="J4044" i="13"/>
  <c r="J4045" i="13"/>
  <c r="J4046" i="13"/>
  <c r="J4047" i="13"/>
  <c r="J4048" i="13"/>
  <c r="J4049" i="13"/>
  <c r="J4050" i="13"/>
  <c r="J4051" i="13"/>
  <c r="J4052" i="13"/>
  <c r="J4053" i="13"/>
  <c r="J4054" i="13"/>
  <c r="J4055" i="13"/>
  <c r="J4056" i="13"/>
  <c r="J4057" i="13"/>
  <c r="J4058" i="13"/>
  <c r="J4059" i="13"/>
  <c r="J4060" i="13"/>
  <c r="J4061" i="13"/>
  <c r="J4062" i="13"/>
  <c r="J4063" i="13"/>
  <c r="J4064" i="13"/>
  <c r="J4065" i="13"/>
  <c r="J4066" i="13"/>
  <c r="J4067" i="13"/>
  <c r="J4068" i="13"/>
  <c r="J4069" i="13"/>
  <c r="J4070" i="13"/>
  <c r="J4071" i="13"/>
  <c r="J4072" i="13"/>
  <c r="J4073" i="13"/>
  <c r="J4074" i="13"/>
  <c r="J4075" i="13"/>
  <c r="J4076" i="13"/>
  <c r="J4077" i="13"/>
  <c r="J4078" i="13"/>
  <c r="J4079" i="13"/>
  <c r="J4080" i="13"/>
  <c r="J4081" i="13"/>
  <c r="J4082" i="13"/>
  <c r="J4083" i="13"/>
  <c r="J4084" i="13"/>
  <c r="J4085" i="13"/>
  <c r="J4086" i="13"/>
  <c r="J4087" i="13"/>
  <c r="J4088" i="13"/>
  <c r="J4089" i="13"/>
  <c r="J4090" i="13"/>
  <c r="J4091" i="13"/>
  <c r="J4092" i="13"/>
  <c r="J4093" i="13"/>
  <c r="J4094" i="13"/>
  <c r="J4095" i="13"/>
  <c r="J4096" i="13"/>
  <c r="J4097" i="13"/>
  <c r="J4098" i="13"/>
  <c r="J4099" i="13"/>
  <c r="J4100" i="13"/>
  <c r="J4101" i="13"/>
  <c r="J4102" i="13"/>
  <c r="J4103" i="13"/>
  <c r="J4104" i="13"/>
  <c r="J4105" i="13"/>
  <c r="J4106" i="13"/>
  <c r="J4107" i="13"/>
  <c r="J4108" i="13"/>
  <c r="J4109" i="13"/>
  <c r="J4110" i="13"/>
  <c r="J4111" i="13"/>
  <c r="J4112" i="13"/>
  <c r="J4113" i="13"/>
  <c r="J4114" i="13"/>
  <c r="J4115" i="13"/>
  <c r="J4116" i="13"/>
  <c r="J4117" i="13"/>
  <c r="J4118" i="13"/>
  <c r="J4119" i="13"/>
  <c r="J4120" i="13"/>
  <c r="J4121" i="13"/>
  <c r="J4122" i="13"/>
  <c r="J4123" i="13"/>
  <c r="J4124" i="13"/>
  <c r="J4125" i="13"/>
  <c r="J4126" i="13"/>
  <c r="J4127" i="13"/>
  <c r="J4128" i="13"/>
  <c r="J4129" i="13"/>
  <c r="J4130" i="13"/>
  <c r="J4131" i="13"/>
  <c r="J4132" i="13"/>
  <c r="J4133" i="13"/>
  <c r="J4134" i="13"/>
  <c r="J4135" i="13"/>
  <c r="J4136" i="13"/>
  <c r="J4137" i="13"/>
  <c r="J4138" i="13"/>
  <c r="J4139" i="13"/>
  <c r="J4140" i="13"/>
  <c r="J4141" i="13"/>
  <c r="J4142" i="13"/>
  <c r="J4143" i="13"/>
  <c r="J4144" i="13"/>
  <c r="J4145" i="13"/>
  <c r="J4146" i="13"/>
  <c r="J4147" i="13"/>
  <c r="J4148" i="13"/>
  <c r="J4149" i="13"/>
  <c r="J4150" i="13"/>
  <c r="J4151" i="13"/>
  <c r="J4152" i="13"/>
  <c r="J4153" i="13"/>
  <c r="J4154" i="13"/>
  <c r="J4155" i="13"/>
  <c r="J4156" i="13"/>
  <c r="J4157" i="13"/>
  <c r="J4158" i="13"/>
  <c r="J4159" i="13"/>
  <c r="J4160" i="13"/>
  <c r="J4161" i="13"/>
  <c r="J4162" i="13"/>
  <c r="J4163" i="13"/>
  <c r="J4164" i="13"/>
  <c r="J4165" i="13"/>
  <c r="J4166" i="13"/>
  <c r="J4167" i="13"/>
  <c r="J4168" i="13"/>
  <c r="J4169" i="13"/>
  <c r="J4170" i="13"/>
  <c r="J4171" i="13"/>
  <c r="J4172" i="13"/>
  <c r="J4173" i="13"/>
  <c r="J4174" i="13"/>
  <c r="J4175" i="13"/>
  <c r="J4176" i="13"/>
  <c r="J4177" i="13"/>
  <c r="J4178" i="13"/>
  <c r="J4179" i="13"/>
  <c r="J4180" i="13"/>
  <c r="J4181" i="13"/>
  <c r="J4182" i="13"/>
  <c r="J4183" i="13"/>
  <c r="J4184" i="13"/>
  <c r="J4185" i="13"/>
  <c r="J4186" i="13"/>
  <c r="J4187" i="13"/>
  <c r="J4188" i="13"/>
  <c r="J4189" i="13"/>
  <c r="J4190" i="13"/>
  <c r="J4191" i="13"/>
  <c r="J4192" i="13"/>
  <c r="J4193" i="13"/>
  <c r="J4194" i="13"/>
  <c r="J4195" i="13"/>
  <c r="J4196" i="13"/>
  <c r="J4197" i="13"/>
  <c r="J4198" i="13"/>
  <c r="J4199" i="13"/>
  <c r="J4200" i="13"/>
  <c r="J4201" i="13"/>
  <c r="J4202" i="13"/>
  <c r="J4203" i="13"/>
  <c r="J4204" i="13"/>
  <c r="J4205" i="13"/>
  <c r="J4206" i="13"/>
  <c r="J4207" i="13"/>
  <c r="J4208" i="13"/>
  <c r="J4209" i="13"/>
  <c r="J4210" i="13"/>
  <c r="J4211" i="13"/>
  <c r="J4212" i="13"/>
  <c r="J4213" i="13"/>
  <c r="J4214" i="13"/>
  <c r="J4215" i="13"/>
  <c r="J4216" i="13"/>
  <c r="J4217" i="13"/>
  <c r="J4218" i="13"/>
  <c r="J4219" i="13"/>
  <c r="J4220" i="13"/>
  <c r="J4221" i="13"/>
  <c r="J4222" i="13"/>
  <c r="J4223" i="13"/>
  <c r="J4224" i="13"/>
  <c r="J4225" i="13"/>
  <c r="J4226" i="13"/>
  <c r="J4227" i="13"/>
  <c r="J4228" i="13"/>
  <c r="J4229" i="13"/>
  <c r="J4230" i="13"/>
  <c r="J4231" i="13"/>
  <c r="J4232" i="13"/>
  <c r="J4233" i="13"/>
  <c r="J4234" i="13"/>
  <c r="J4235" i="13"/>
  <c r="J4236" i="13"/>
  <c r="J4237" i="13"/>
  <c r="J4238" i="13"/>
  <c r="J4239" i="13"/>
  <c r="J4240" i="13"/>
  <c r="J4241" i="13"/>
  <c r="J4242" i="13"/>
  <c r="J4243" i="13"/>
  <c r="J4244" i="13"/>
  <c r="J4245" i="13"/>
  <c r="J4246" i="13"/>
  <c r="J4247" i="13"/>
  <c r="J4248" i="13"/>
  <c r="J4249" i="13"/>
  <c r="J4250" i="13"/>
  <c r="J4251" i="13"/>
  <c r="J4252" i="13"/>
  <c r="J4253" i="13"/>
  <c r="J4254" i="13"/>
  <c r="J4255" i="13"/>
  <c r="J4256" i="13"/>
  <c r="J4257" i="13"/>
  <c r="J4258" i="13"/>
  <c r="J4259" i="13"/>
  <c r="J4260" i="13"/>
  <c r="J4261" i="13"/>
  <c r="J4262" i="13"/>
  <c r="J4263" i="13"/>
  <c r="J4264" i="13"/>
  <c r="J4265" i="13"/>
  <c r="J4266" i="13"/>
  <c r="J4267" i="13"/>
  <c r="J4268" i="13"/>
  <c r="J4269" i="13"/>
  <c r="J4270" i="13"/>
  <c r="J4271" i="13"/>
  <c r="J4272" i="13"/>
  <c r="J4273" i="13"/>
  <c r="J4274" i="13"/>
  <c r="J4275" i="13"/>
  <c r="J4276" i="13"/>
  <c r="J4277" i="13"/>
  <c r="J4278" i="13"/>
  <c r="J4279" i="13"/>
  <c r="J4280" i="13"/>
  <c r="J4281" i="13"/>
  <c r="J4282" i="13"/>
  <c r="J4283" i="13"/>
  <c r="J4284" i="13"/>
  <c r="J4285" i="13"/>
  <c r="J4286" i="13"/>
  <c r="J4287" i="13"/>
  <c r="J4288" i="13"/>
  <c r="J4289" i="13"/>
  <c r="J4290" i="13"/>
  <c r="J4291" i="13"/>
  <c r="J4292" i="13"/>
  <c r="J4293" i="13"/>
  <c r="J4294" i="13"/>
  <c r="J4295" i="13"/>
  <c r="J4296" i="13"/>
  <c r="J4297" i="13"/>
  <c r="J4298" i="13"/>
  <c r="J4299" i="13"/>
  <c r="J4300" i="13"/>
  <c r="J4301" i="13"/>
  <c r="J4302" i="13"/>
  <c r="J4303" i="13"/>
  <c r="J4304" i="13"/>
  <c r="J4305" i="13"/>
  <c r="J4306" i="13"/>
  <c r="J4307" i="13"/>
  <c r="J4308" i="13"/>
  <c r="J4309" i="13"/>
  <c r="J4310" i="13"/>
  <c r="J4311" i="13"/>
  <c r="J4312" i="13"/>
  <c r="J4313" i="13"/>
  <c r="J4314" i="13"/>
  <c r="J4315" i="13"/>
  <c r="J4316" i="13"/>
  <c r="J4317" i="13"/>
  <c r="J4318" i="13"/>
  <c r="J4319" i="13"/>
  <c r="J4320" i="13"/>
  <c r="J4321" i="13"/>
  <c r="J4322" i="13"/>
  <c r="J4323" i="13"/>
  <c r="J4324" i="13"/>
  <c r="J4325" i="13"/>
  <c r="J4326" i="13"/>
  <c r="J4327" i="13"/>
  <c r="J4328" i="13"/>
  <c r="J4329" i="13"/>
  <c r="J4330" i="13"/>
  <c r="J4331" i="13"/>
  <c r="J4332" i="13"/>
  <c r="J4333" i="13"/>
  <c r="J4334" i="13"/>
  <c r="J4335" i="13"/>
  <c r="J4336" i="13"/>
  <c r="J4337" i="13"/>
  <c r="J4338" i="13"/>
  <c r="J4339" i="13"/>
  <c r="J4340" i="13"/>
  <c r="J4341" i="13"/>
  <c r="J4342" i="13"/>
  <c r="J4343" i="13"/>
  <c r="J4344" i="13"/>
  <c r="J4345" i="13"/>
  <c r="J4346" i="13"/>
  <c r="J4347" i="13"/>
  <c r="J4348" i="13"/>
  <c r="J4349" i="13"/>
  <c r="J4350" i="13"/>
  <c r="J4351" i="13"/>
  <c r="J4352" i="13"/>
  <c r="J4353" i="13"/>
  <c r="J4354" i="13"/>
  <c r="J4355" i="13"/>
  <c r="J4356" i="13"/>
  <c r="J4357" i="13"/>
  <c r="J4358" i="13"/>
  <c r="J4359" i="13"/>
  <c r="J4360" i="13"/>
  <c r="J4361" i="13"/>
  <c r="J4362" i="13"/>
  <c r="J4363" i="13"/>
  <c r="J4364" i="13"/>
  <c r="J4365" i="13"/>
  <c r="J4366" i="13"/>
  <c r="J4367" i="13"/>
  <c r="J4368" i="13"/>
  <c r="J4369" i="13"/>
  <c r="J4370" i="13"/>
  <c r="J4371" i="13"/>
  <c r="J4372" i="13"/>
  <c r="J4373" i="13"/>
  <c r="J4374" i="13"/>
  <c r="J4375" i="13"/>
  <c r="J4376" i="13"/>
  <c r="J4377" i="13"/>
  <c r="J4378" i="13"/>
  <c r="J4379" i="13"/>
  <c r="J4380" i="13"/>
  <c r="J4381" i="13"/>
  <c r="J4382" i="13"/>
  <c r="J4383" i="13"/>
  <c r="J4384" i="13"/>
  <c r="J4385" i="13"/>
  <c r="J4386" i="13"/>
  <c r="J4387" i="13"/>
  <c r="J4388" i="13"/>
  <c r="J4389" i="13"/>
  <c r="J4390" i="13"/>
  <c r="J4391" i="13"/>
  <c r="J4392" i="13"/>
  <c r="J4393" i="13"/>
  <c r="J4394" i="13"/>
  <c r="J4395" i="13"/>
  <c r="J4396" i="13"/>
  <c r="J4397" i="13"/>
  <c r="J4398" i="13"/>
  <c r="J4399" i="13"/>
  <c r="J4400" i="13"/>
  <c r="J4401" i="13"/>
  <c r="J4402" i="13"/>
  <c r="J4403" i="13"/>
  <c r="J4404" i="13"/>
  <c r="J4405" i="13"/>
  <c r="J4406" i="13"/>
  <c r="J4407" i="13"/>
  <c r="J4408" i="13"/>
  <c r="J4409" i="13"/>
  <c r="J4410" i="13"/>
  <c r="J4411" i="13"/>
  <c r="J4412" i="13"/>
  <c r="J4413" i="13"/>
  <c r="J4414" i="13"/>
  <c r="J4415" i="13"/>
  <c r="J4416" i="13"/>
  <c r="J4417" i="13"/>
  <c r="J4418" i="13"/>
  <c r="J4419" i="13"/>
  <c r="J4420" i="13"/>
  <c r="J4421" i="13"/>
  <c r="J4422" i="13"/>
  <c r="J4423" i="13"/>
  <c r="J4424" i="13"/>
  <c r="J4425" i="13"/>
  <c r="J4426" i="13"/>
  <c r="J4427" i="13"/>
  <c r="J4428" i="13"/>
  <c r="J4429" i="13"/>
  <c r="J4430" i="13"/>
  <c r="J4431" i="13"/>
  <c r="J4432" i="13"/>
  <c r="J4433" i="13"/>
  <c r="J4434" i="13"/>
  <c r="J4435" i="13"/>
  <c r="J4436" i="13"/>
  <c r="J4437" i="13"/>
  <c r="J4438" i="13"/>
  <c r="J4439" i="13"/>
  <c r="J4440" i="13"/>
  <c r="J4441" i="13"/>
  <c r="J4442" i="13"/>
  <c r="J4443" i="13"/>
  <c r="J4444" i="13"/>
  <c r="J4445" i="13"/>
  <c r="J4446" i="13"/>
  <c r="J4447" i="13"/>
  <c r="J4448" i="13"/>
  <c r="J4449" i="13"/>
  <c r="J4450" i="13"/>
  <c r="J4451" i="13"/>
  <c r="J4452" i="13"/>
  <c r="J4453" i="13"/>
  <c r="J4454" i="13"/>
  <c r="J4455" i="13"/>
  <c r="J4456" i="13"/>
  <c r="J4457" i="13"/>
  <c r="J4458" i="13"/>
  <c r="J4459" i="13"/>
  <c r="J4460" i="13"/>
  <c r="J4461" i="13"/>
  <c r="J4462" i="13"/>
  <c r="J4463" i="13"/>
  <c r="J4464" i="13"/>
  <c r="J4465" i="13"/>
  <c r="J4466" i="13"/>
  <c r="J4467" i="13"/>
  <c r="J4468" i="13"/>
  <c r="J4469" i="13"/>
  <c r="J4470" i="13"/>
  <c r="J4471" i="13"/>
  <c r="J4472" i="13"/>
  <c r="J4473" i="13"/>
  <c r="J4474" i="13"/>
  <c r="J4475" i="13"/>
  <c r="J4476" i="13"/>
  <c r="J4477" i="13"/>
  <c r="J4478" i="13"/>
  <c r="J4479" i="13"/>
  <c r="J4480" i="13"/>
  <c r="J4481" i="13"/>
  <c r="J4482" i="13"/>
  <c r="J4483" i="13"/>
  <c r="J4484" i="13"/>
  <c r="J4485" i="13"/>
  <c r="J4486" i="13"/>
  <c r="J4487" i="13"/>
  <c r="J4488" i="13"/>
  <c r="J4489" i="13"/>
  <c r="J4490" i="13"/>
  <c r="J4491" i="13"/>
  <c r="J4492" i="13"/>
  <c r="J4493" i="13"/>
  <c r="J4494" i="13"/>
  <c r="J4495" i="13"/>
  <c r="J4496" i="13"/>
  <c r="J4497" i="13"/>
  <c r="J4498" i="13"/>
  <c r="J4499" i="13"/>
  <c r="J4500" i="13"/>
  <c r="J4501" i="13"/>
  <c r="J4502" i="13"/>
  <c r="J4503" i="13"/>
  <c r="J4504" i="13"/>
  <c r="J4505" i="13"/>
  <c r="J4506" i="13"/>
  <c r="J4507" i="13"/>
  <c r="J4508" i="13"/>
  <c r="J4509" i="13"/>
  <c r="J4510" i="13"/>
  <c r="J4511" i="13"/>
  <c r="J4512" i="13"/>
  <c r="J4513" i="13"/>
  <c r="J4514" i="13"/>
  <c r="J4515" i="13"/>
  <c r="J4516" i="13"/>
  <c r="J4517" i="13"/>
  <c r="J4518" i="13"/>
  <c r="J4519" i="13"/>
  <c r="J4520" i="13"/>
  <c r="J4521" i="13"/>
  <c r="J4522" i="13"/>
  <c r="J4523" i="13"/>
  <c r="J4524" i="13"/>
  <c r="J4525" i="13"/>
  <c r="J4526" i="13"/>
  <c r="J4527" i="13"/>
  <c r="J4528" i="13"/>
  <c r="J4529" i="13"/>
  <c r="J4530" i="13"/>
  <c r="J4531" i="13"/>
  <c r="J4532" i="13"/>
  <c r="J4533" i="13"/>
  <c r="J4534" i="13"/>
  <c r="J4535" i="13"/>
  <c r="J4536" i="13"/>
  <c r="J4537" i="13"/>
  <c r="J4538" i="13"/>
  <c r="J4539" i="13"/>
  <c r="J4540" i="13"/>
  <c r="J4541" i="13"/>
  <c r="J4542" i="13"/>
  <c r="J4543" i="13"/>
  <c r="J4544" i="13"/>
  <c r="J4545" i="13"/>
  <c r="J4546" i="13"/>
  <c r="J4547" i="13"/>
  <c r="J4548" i="13"/>
  <c r="J4549" i="13"/>
  <c r="J4550" i="13"/>
  <c r="J4551" i="13"/>
  <c r="J4552" i="13"/>
  <c r="J4553" i="13"/>
  <c r="J4554" i="13"/>
  <c r="J4555" i="13"/>
  <c r="J4556" i="13"/>
  <c r="J4557" i="13"/>
  <c r="J4558" i="13"/>
  <c r="J4559" i="13"/>
  <c r="J4560" i="13"/>
  <c r="J4561" i="13"/>
  <c r="J4562" i="13"/>
  <c r="J4563" i="13"/>
  <c r="J4564" i="13"/>
  <c r="J4565" i="13"/>
  <c r="J4566" i="13"/>
  <c r="J4567" i="13"/>
  <c r="J4568" i="13"/>
  <c r="J4569" i="13"/>
  <c r="J4570" i="13"/>
  <c r="J4571" i="13"/>
  <c r="J4572" i="13"/>
  <c r="J4573" i="13"/>
  <c r="J4574" i="13"/>
  <c r="J4575" i="13"/>
  <c r="J4576" i="13"/>
  <c r="J4577" i="13"/>
  <c r="J4578" i="13"/>
  <c r="J4579" i="13"/>
  <c r="J4580" i="13"/>
  <c r="J4581" i="13"/>
  <c r="J4582" i="13"/>
  <c r="J4583" i="13"/>
  <c r="J4584" i="13"/>
  <c r="J4585" i="13"/>
  <c r="J4586" i="13"/>
  <c r="J4587" i="13"/>
  <c r="J4588" i="13"/>
  <c r="J4589" i="13"/>
  <c r="J4590" i="13"/>
  <c r="J4591" i="13"/>
  <c r="J4592" i="13"/>
  <c r="J4593" i="13"/>
  <c r="J4594" i="13"/>
  <c r="J4595" i="13"/>
  <c r="J4596" i="13"/>
  <c r="J4597" i="13"/>
  <c r="J4598" i="13"/>
  <c r="J4599" i="13"/>
  <c r="J4600" i="13"/>
  <c r="J4601" i="13"/>
  <c r="J4602" i="13"/>
  <c r="J4603" i="13"/>
  <c r="J4604" i="13"/>
  <c r="J4605" i="13"/>
  <c r="J4606" i="13"/>
  <c r="J4607" i="13"/>
  <c r="J4608" i="13"/>
  <c r="J4609" i="13"/>
  <c r="J4610" i="13"/>
  <c r="J4611" i="13"/>
  <c r="J4612" i="13"/>
  <c r="J4613" i="13"/>
  <c r="J4614" i="13"/>
  <c r="J4615" i="13"/>
  <c r="J4616" i="13"/>
  <c r="J4617" i="13"/>
  <c r="J4618" i="13"/>
  <c r="J4619" i="13"/>
  <c r="J4620" i="13"/>
  <c r="J4621" i="13"/>
  <c r="J4622" i="13"/>
  <c r="J4623" i="13"/>
  <c r="J4624" i="13"/>
  <c r="J4625" i="13"/>
  <c r="J4626" i="13"/>
  <c r="J4627" i="13"/>
  <c r="J4628" i="13"/>
  <c r="J4629" i="13"/>
  <c r="J4630" i="13"/>
  <c r="J4631" i="13"/>
  <c r="J4632" i="13"/>
  <c r="J4633" i="13"/>
  <c r="J4634" i="13"/>
  <c r="J4635" i="13"/>
  <c r="J4636" i="13"/>
  <c r="J4637" i="13"/>
  <c r="J4638" i="13"/>
  <c r="J4639" i="13"/>
  <c r="J4640" i="13"/>
  <c r="J4641" i="13"/>
  <c r="J4642" i="13"/>
  <c r="J4643" i="13"/>
  <c r="J4644" i="13"/>
  <c r="J4645" i="13"/>
  <c r="J4646" i="13"/>
  <c r="J4647" i="13"/>
  <c r="J4648" i="13"/>
  <c r="J4649" i="13"/>
  <c r="J4650" i="13"/>
  <c r="J4651" i="13"/>
  <c r="J4652" i="13"/>
  <c r="J4653" i="13"/>
  <c r="J4654" i="13"/>
  <c r="J4655" i="13"/>
  <c r="J4656" i="13"/>
  <c r="J4657" i="13"/>
  <c r="J4658" i="13"/>
  <c r="J4659" i="13"/>
  <c r="J4660" i="13"/>
  <c r="J4661" i="13"/>
  <c r="J4662" i="13"/>
  <c r="J4663" i="13"/>
  <c r="J4664" i="13"/>
  <c r="J4665" i="13"/>
  <c r="J4666" i="13"/>
  <c r="J4667" i="13"/>
  <c r="J4668" i="13"/>
  <c r="J4669" i="13"/>
  <c r="J4670" i="13"/>
  <c r="J4671" i="13"/>
  <c r="J4672" i="13"/>
  <c r="J4673" i="13"/>
  <c r="J4674" i="13"/>
  <c r="J4675" i="13"/>
  <c r="J4676" i="13"/>
  <c r="J4677" i="13"/>
  <c r="J4678" i="13"/>
  <c r="J4679" i="13"/>
  <c r="J4680" i="13"/>
  <c r="J4681" i="13"/>
  <c r="J4682" i="13"/>
  <c r="J4683" i="13"/>
  <c r="J4684" i="13"/>
  <c r="J4685" i="13"/>
  <c r="J4686" i="13"/>
  <c r="J4687" i="13"/>
  <c r="J4688" i="13"/>
  <c r="J4689" i="13"/>
  <c r="J4690" i="13"/>
  <c r="J4691" i="13"/>
  <c r="J4692" i="13"/>
  <c r="J4693" i="13"/>
  <c r="J4694" i="13"/>
  <c r="J4695" i="13"/>
  <c r="J4696" i="13"/>
  <c r="J4697" i="13"/>
  <c r="J4698" i="13"/>
  <c r="J4699" i="13"/>
  <c r="J4700" i="13"/>
  <c r="J4701" i="13"/>
  <c r="J4702" i="13"/>
  <c r="J4703" i="13"/>
  <c r="J4704" i="13"/>
  <c r="J4705" i="13"/>
  <c r="J4706" i="13"/>
  <c r="J4707" i="13"/>
  <c r="J4708" i="13"/>
  <c r="J4709" i="13"/>
  <c r="J4710" i="13"/>
  <c r="J4711" i="13"/>
  <c r="J4712" i="13"/>
  <c r="J4713" i="13"/>
  <c r="J4714" i="13"/>
  <c r="J4715" i="13"/>
  <c r="J4716" i="13"/>
  <c r="J4717" i="13"/>
  <c r="J4718" i="13"/>
  <c r="J4719" i="13"/>
  <c r="J4720" i="13"/>
  <c r="J4721" i="13"/>
  <c r="J4722" i="13"/>
  <c r="J4723" i="13"/>
  <c r="J4724" i="13"/>
  <c r="J4725" i="13"/>
  <c r="J4726" i="13"/>
  <c r="J4727" i="13"/>
  <c r="J4728" i="13"/>
  <c r="J4729" i="13"/>
  <c r="J4730" i="13"/>
  <c r="J4731" i="13"/>
  <c r="J4732" i="13"/>
  <c r="J4733" i="13"/>
  <c r="J4734" i="13"/>
  <c r="J4735" i="13"/>
  <c r="J4736" i="13"/>
  <c r="J4737" i="13"/>
  <c r="J4738" i="13"/>
  <c r="J4739" i="13"/>
  <c r="J4740" i="13"/>
  <c r="J4741" i="13"/>
  <c r="J4742" i="13"/>
  <c r="J4743" i="13"/>
  <c r="J4744" i="13"/>
  <c r="J4745" i="13"/>
  <c r="J4746" i="13"/>
  <c r="J4747" i="13"/>
  <c r="J4748" i="13"/>
  <c r="J4749" i="13"/>
  <c r="J4750" i="13"/>
  <c r="J4751" i="13"/>
  <c r="J4752" i="13"/>
  <c r="J4753" i="13"/>
  <c r="J4754" i="13"/>
  <c r="J4755" i="13"/>
  <c r="J4756" i="13"/>
  <c r="J4757" i="13"/>
  <c r="J4758" i="13"/>
  <c r="J4759" i="13"/>
  <c r="J4760" i="13"/>
  <c r="J4761" i="13"/>
  <c r="J4762" i="13"/>
  <c r="J4763" i="13"/>
  <c r="J4764" i="13"/>
  <c r="J4765" i="13"/>
  <c r="J4766" i="13"/>
  <c r="J4767" i="13"/>
  <c r="J4768" i="13"/>
  <c r="J4769" i="13"/>
  <c r="J4770" i="13"/>
  <c r="J4771" i="13"/>
  <c r="J4772" i="13"/>
  <c r="J4773" i="13"/>
  <c r="J4774" i="13"/>
  <c r="J4775" i="13"/>
  <c r="J4776" i="13"/>
  <c r="J4777" i="13"/>
  <c r="J4778" i="13"/>
  <c r="J4779" i="13"/>
  <c r="J4780" i="13"/>
  <c r="J4781" i="13"/>
  <c r="J4782" i="13"/>
  <c r="J4783" i="13"/>
  <c r="J4784" i="13"/>
  <c r="J4785" i="13"/>
  <c r="J4786" i="13"/>
  <c r="J4787" i="13"/>
  <c r="J4788" i="13"/>
  <c r="J4789" i="13"/>
  <c r="J4790" i="13"/>
  <c r="J4791" i="13"/>
  <c r="J4792" i="13"/>
  <c r="J4793" i="13"/>
  <c r="J4794" i="13"/>
  <c r="J4795" i="13"/>
  <c r="J4796" i="13"/>
  <c r="J4797" i="13"/>
  <c r="J4798" i="13"/>
  <c r="J4799" i="13"/>
  <c r="J4800" i="13"/>
  <c r="J4801" i="13"/>
  <c r="J4802" i="13"/>
  <c r="J4803" i="13"/>
  <c r="J4804" i="13"/>
  <c r="J4805" i="13"/>
  <c r="J4806" i="13"/>
  <c r="J4807" i="13"/>
  <c r="J4808" i="13"/>
  <c r="J4809" i="13"/>
  <c r="J4810" i="13"/>
  <c r="J4811" i="13"/>
  <c r="J4812" i="13"/>
  <c r="J4813" i="13"/>
  <c r="J4814" i="13"/>
  <c r="J4815" i="13"/>
  <c r="J4816" i="13"/>
  <c r="J4817" i="13"/>
  <c r="J4818" i="13"/>
  <c r="J4819" i="13"/>
  <c r="J4820" i="13"/>
  <c r="J4821" i="13"/>
  <c r="J4822" i="13"/>
  <c r="J4823" i="13"/>
  <c r="J4824" i="13"/>
  <c r="J4825" i="13"/>
  <c r="J4826" i="13"/>
  <c r="J4827" i="13"/>
  <c r="J4828" i="13"/>
  <c r="J4829" i="13"/>
  <c r="J4830" i="13"/>
  <c r="J4831" i="13"/>
  <c r="J4832" i="13"/>
  <c r="J4833" i="13"/>
  <c r="J4834" i="13"/>
  <c r="J4835" i="13"/>
  <c r="J4836" i="13"/>
  <c r="J4837" i="13"/>
  <c r="J4838" i="13"/>
  <c r="J4839" i="13"/>
  <c r="J4840" i="13"/>
  <c r="J4841" i="13"/>
  <c r="J4842" i="13"/>
  <c r="J4843" i="13"/>
  <c r="J4844" i="13"/>
  <c r="J4845" i="13"/>
  <c r="J4846" i="13"/>
  <c r="J4847" i="13"/>
  <c r="J4848" i="13"/>
  <c r="J4849" i="13"/>
  <c r="J4850" i="13"/>
  <c r="J4851" i="13"/>
  <c r="J4852" i="13"/>
  <c r="J4853" i="13"/>
  <c r="J4854" i="13"/>
  <c r="J4855" i="13"/>
  <c r="J4856" i="13"/>
  <c r="J4857" i="13"/>
  <c r="J4858" i="13"/>
  <c r="J4859" i="13"/>
  <c r="J4860" i="13"/>
  <c r="J4861" i="13"/>
  <c r="J4862" i="13"/>
  <c r="J4863" i="13"/>
  <c r="J4864" i="13"/>
  <c r="J4865" i="13"/>
  <c r="J4866" i="13"/>
  <c r="J4867" i="13"/>
  <c r="J4868" i="13"/>
  <c r="J4869" i="13"/>
  <c r="J4870" i="13"/>
  <c r="J4871" i="13"/>
  <c r="J4872" i="13"/>
  <c r="J4873" i="13"/>
  <c r="J4874" i="13"/>
  <c r="J4875" i="13"/>
  <c r="J4876" i="13"/>
  <c r="J4877" i="13"/>
  <c r="J4878" i="13"/>
  <c r="J4879" i="13"/>
  <c r="J4880" i="13"/>
  <c r="J4881" i="13"/>
  <c r="J4882" i="13"/>
  <c r="J4883" i="13"/>
  <c r="J4884" i="13"/>
  <c r="J4885" i="13"/>
  <c r="J4886" i="13"/>
  <c r="J4887" i="13"/>
  <c r="J4888" i="13"/>
  <c r="J4889" i="13"/>
  <c r="J4890" i="13"/>
  <c r="J4891" i="13"/>
  <c r="J4892" i="13"/>
  <c r="J4893" i="13"/>
  <c r="J4894" i="13"/>
  <c r="J4895" i="13"/>
  <c r="J4896" i="13"/>
  <c r="J4897" i="13"/>
  <c r="J4898" i="13"/>
  <c r="J4899" i="13"/>
  <c r="J4900" i="13"/>
  <c r="J4901" i="13"/>
  <c r="J4902" i="13"/>
  <c r="J4903" i="13"/>
  <c r="J4904" i="13"/>
  <c r="J4905" i="13"/>
  <c r="J4906" i="13"/>
  <c r="J4907" i="13"/>
  <c r="J4908" i="13"/>
  <c r="J4909" i="13"/>
  <c r="J4910" i="13"/>
  <c r="J4911" i="13"/>
  <c r="J4912" i="13"/>
  <c r="J4913" i="13"/>
  <c r="J4914" i="13"/>
  <c r="J4915" i="13"/>
  <c r="J4916" i="13"/>
  <c r="J4917" i="13"/>
  <c r="J4918" i="13"/>
  <c r="J4919" i="13"/>
  <c r="J4920" i="13"/>
  <c r="J4921" i="13"/>
  <c r="J4922" i="13"/>
  <c r="J4923" i="13"/>
  <c r="J4924" i="13"/>
  <c r="J4925" i="13"/>
  <c r="J4926" i="13"/>
  <c r="J4927" i="13"/>
  <c r="J4928" i="13"/>
  <c r="J4929" i="13"/>
  <c r="J4930" i="13"/>
  <c r="J4931" i="13"/>
  <c r="J4932" i="13"/>
  <c r="J4933" i="13"/>
  <c r="J4934" i="13"/>
  <c r="J4935" i="13"/>
  <c r="J4936" i="13"/>
  <c r="J4937" i="13"/>
  <c r="J4938" i="13"/>
  <c r="J4939" i="13"/>
  <c r="J4940" i="13"/>
  <c r="J4941" i="13"/>
  <c r="J4942" i="13"/>
  <c r="J4943" i="13"/>
  <c r="J4944" i="13"/>
  <c r="J4945" i="13"/>
  <c r="J4946" i="13"/>
  <c r="J4947" i="13"/>
  <c r="J4948" i="13"/>
  <c r="J4949" i="13"/>
  <c r="J4950" i="13"/>
  <c r="J4951" i="13"/>
  <c r="J4952" i="13"/>
  <c r="J4953" i="13"/>
  <c r="J4954" i="13"/>
  <c r="J4955" i="13"/>
  <c r="J4956" i="13"/>
  <c r="J4957" i="13"/>
  <c r="J4958" i="13"/>
  <c r="J4959" i="13"/>
  <c r="J4960" i="13"/>
  <c r="J4961" i="13"/>
  <c r="J4962" i="13"/>
  <c r="J4963" i="13"/>
  <c r="J4964" i="13"/>
  <c r="J4965" i="13"/>
  <c r="J4966" i="13"/>
  <c r="J4967" i="13"/>
  <c r="J4968" i="13"/>
  <c r="J4969" i="13"/>
  <c r="J4970" i="13"/>
  <c r="J4971" i="13"/>
  <c r="J4972" i="13"/>
  <c r="J4973" i="13"/>
  <c r="J4974" i="13"/>
  <c r="J4975" i="13"/>
  <c r="J4976" i="13"/>
  <c r="J4977" i="13"/>
  <c r="J4978" i="13"/>
  <c r="J4979" i="13"/>
  <c r="J4980" i="13"/>
  <c r="J4981" i="13"/>
  <c r="J4982" i="13"/>
  <c r="J4983" i="13"/>
  <c r="J4984" i="13"/>
  <c r="J4985" i="13"/>
  <c r="J4986" i="13"/>
  <c r="J4987" i="13"/>
  <c r="J4988" i="13"/>
  <c r="J4989" i="13"/>
  <c r="J4990" i="13"/>
  <c r="J4991" i="13"/>
  <c r="J4992" i="13"/>
  <c r="J4993" i="13"/>
  <c r="J4994" i="13"/>
  <c r="J4995" i="13"/>
  <c r="J4996" i="13"/>
  <c r="J4997" i="13"/>
  <c r="J4998" i="13"/>
  <c r="J4999" i="13"/>
  <c r="J5000" i="13"/>
  <c r="J5001" i="13"/>
  <c r="J5002" i="13"/>
  <c r="J5003" i="13"/>
  <c r="J5004" i="13"/>
  <c r="J5005" i="13"/>
  <c r="J5006" i="13"/>
  <c r="J5007" i="13"/>
  <c r="J5008" i="13"/>
  <c r="J5009" i="13"/>
  <c r="J5010" i="13"/>
  <c r="J5011" i="13"/>
  <c r="J5012" i="13"/>
  <c r="J5013" i="13"/>
  <c r="J5014" i="13"/>
  <c r="J5015" i="13"/>
  <c r="J5016" i="13"/>
  <c r="J5017" i="13"/>
  <c r="J5018" i="13"/>
  <c r="J5019" i="13"/>
  <c r="J5020" i="13"/>
  <c r="J5021" i="13"/>
  <c r="J5022" i="13"/>
  <c r="J5023" i="13"/>
  <c r="J5024" i="13"/>
  <c r="J5025" i="13"/>
  <c r="J5026" i="13"/>
  <c r="J5027" i="13"/>
  <c r="J5028" i="13"/>
  <c r="J5029" i="13"/>
  <c r="J5030" i="13"/>
  <c r="J5031" i="13"/>
  <c r="J5032" i="13"/>
  <c r="J5033" i="13"/>
  <c r="J5034" i="13"/>
  <c r="J5035" i="13"/>
  <c r="J5036" i="13"/>
  <c r="J5037" i="13"/>
  <c r="J5038" i="13"/>
  <c r="J5039" i="13"/>
  <c r="J5040" i="13"/>
  <c r="J5041" i="13"/>
  <c r="J5042" i="13"/>
  <c r="J5043" i="13"/>
  <c r="J5044" i="13"/>
  <c r="J5045" i="13"/>
  <c r="J5046" i="13"/>
  <c r="J5047" i="13"/>
  <c r="J5048" i="13"/>
  <c r="J5049" i="13"/>
  <c r="J5050" i="13"/>
  <c r="J5051" i="13"/>
  <c r="J5052" i="13"/>
  <c r="J5053" i="13"/>
  <c r="J5054" i="13"/>
  <c r="J5055" i="13"/>
  <c r="J5056" i="13"/>
  <c r="J5057" i="13"/>
  <c r="J5058" i="13"/>
  <c r="J5059" i="13"/>
  <c r="J5060" i="13"/>
  <c r="J5061" i="13"/>
  <c r="J5062" i="13"/>
  <c r="J5063" i="13"/>
  <c r="J5064" i="13"/>
  <c r="J5065" i="13"/>
  <c r="J5066" i="13"/>
  <c r="J5067" i="13"/>
  <c r="J5068" i="13"/>
  <c r="J5069" i="13"/>
  <c r="J5070" i="13"/>
  <c r="J5071" i="13"/>
  <c r="J5072" i="13"/>
  <c r="J5073" i="13"/>
  <c r="J5074" i="13"/>
  <c r="J5075" i="13"/>
  <c r="J5076" i="13"/>
  <c r="J5077" i="13"/>
  <c r="J5078" i="13"/>
  <c r="J5079" i="13"/>
  <c r="J5080" i="13"/>
  <c r="J5081" i="13"/>
  <c r="J5082" i="13"/>
  <c r="J5083" i="13"/>
  <c r="J5084" i="13"/>
  <c r="J5085" i="13"/>
  <c r="J5086" i="13"/>
  <c r="J5087" i="13"/>
  <c r="J5088" i="13"/>
  <c r="J5089" i="13"/>
  <c r="J5090" i="13"/>
  <c r="J5091" i="13"/>
  <c r="J5092" i="13"/>
  <c r="J5093" i="13"/>
  <c r="J5094" i="13"/>
  <c r="J5095" i="13"/>
  <c r="J5096" i="13"/>
  <c r="J5097" i="13"/>
  <c r="J5098" i="13"/>
  <c r="J5099" i="13"/>
  <c r="J5100" i="13"/>
  <c r="J5101" i="13"/>
  <c r="J5102" i="13"/>
  <c r="J5103" i="13"/>
  <c r="J5104" i="13"/>
  <c r="J5105" i="13"/>
  <c r="J5106" i="13"/>
  <c r="J5107" i="13"/>
  <c r="J5108" i="13"/>
  <c r="J5109" i="13"/>
  <c r="J5110" i="13"/>
  <c r="J5111" i="13"/>
  <c r="J5112" i="13"/>
  <c r="J5113" i="13"/>
  <c r="J5114" i="13"/>
  <c r="J5115" i="13"/>
  <c r="J5116" i="13"/>
  <c r="J5117" i="13"/>
  <c r="J5118" i="13"/>
  <c r="J5119" i="13"/>
  <c r="J5120" i="13"/>
  <c r="J5121" i="13"/>
  <c r="J5122" i="13"/>
  <c r="J5123" i="13"/>
  <c r="J5124" i="13"/>
  <c r="J5125" i="13"/>
  <c r="J5126" i="13"/>
  <c r="J5127" i="13"/>
  <c r="J5128" i="13"/>
  <c r="J5129" i="13"/>
  <c r="J5130" i="13"/>
  <c r="J5131" i="13"/>
  <c r="J5132" i="13"/>
  <c r="J5133" i="13"/>
  <c r="J5134" i="13"/>
  <c r="J5135" i="13"/>
  <c r="J5136" i="13"/>
  <c r="J5137" i="13"/>
  <c r="J5138" i="13"/>
  <c r="J5139" i="13"/>
  <c r="J5140" i="13"/>
  <c r="J5141" i="13"/>
  <c r="J5142" i="13"/>
  <c r="J5143" i="13"/>
  <c r="J5144" i="13"/>
  <c r="J5145" i="13"/>
  <c r="J5146" i="13"/>
  <c r="J5147" i="13"/>
  <c r="J5148" i="13"/>
  <c r="J5149" i="13"/>
  <c r="J5150" i="13"/>
  <c r="J5151" i="13"/>
  <c r="J5152" i="13"/>
  <c r="J5153" i="13"/>
  <c r="J5154" i="13"/>
  <c r="J5155" i="13"/>
  <c r="J5156" i="13"/>
  <c r="J5157" i="13"/>
  <c r="J5158" i="13"/>
  <c r="J5159" i="13"/>
  <c r="J5160" i="13"/>
  <c r="J5161" i="13"/>
  <c r="J5162" i="13"/>
  <c r="J5163" i="13"/>
  <c r="J5164" i="13"/>
  <c r="J5165" i="13"/>
  <c r="J5166" i="13"/>
  <c r="J5167" i="13"/>
  <c r="J5168" i="13"/>
  <c r="J5169" i="13"/>
  <c r="J5170" i="13"/>
  <c r="J5171" i="13"/>
  <c r="J5172" i="13"/>
  <c r="J5173" i="13"/>
  <c r="J5174" i="13"/>
  <c r="J5175" i="13"/>
  <c r="J5176" i="13"/>
  <c r="J5177" i="13"/>
  <c r="J5178" i="13"/>
  <c r="J5179" i="13"/>
  <c r="J5180" i="13"/>
  <c r="J5181" i="13"/>
  <c r="J5182" i="13"/>
  <c r="J5183" i="13"/>
  <c r="J5184" i="13"/>
  <c r="J5185" i="13"/>
  <c r="J5186" i="13"/>
  <c r="J5187" i="13"/>
  <c r="J5188" i="13"/>
  <c r="J5189" i="13"/>
  <c r="J5190" i="13"/>
  <c r="J5191" i="13"/>
  <c r="J5192" i="13"/>
  <c r="J5193" i="13"/>
  <c r="J5194" i="13"/>
  <c r="J5195" i="13"/>
  <c r="J5196" i="13"/>
  <c r="J5197" i="13"/>
  <c r="J5198" i="13"/>
  <c r="J5199" i="13"/>
  <c r="J5200" i="13"/>
  <c r="J5201" i="13"/>
  <c r="J5202" i="13"/>
  <c r="J5203" i="13"/>
  <c r="J5204" i="13"/>
  <c r="J5205" i="13"/>
  <c r="J5206" i="13"/>
  <c r="J5207" i="13"/>
  <c r="J5208" i="13"/>
  <c r="J5209" i="13"/>
  <c r="J5210" i="13"/>
  <c r="J5211" i="13"/>
  <c r="J5212" i="13"/>
  <c r="J5213" i="13"/>
  <c r="J5214" i="13"/>
  <c r="J5215" i="13"/>
  <c r="J5216" i="13"/>
  <c r="J5217" i="13"/>
  <c r="J5218" i="13"/>
  <c r="J5219" i="13"/>
  <c r="J5220" i="13"/>
  <c r="J5221" i="13"/>
  <c r="J5222" i="13"/>
  <c r="J5223" i="13"/>
  <c r="J5224" i="13"/>
  <c r="J5225" i="13"/>
  <c r="J5226" i="13"/>
  <c r="J5227" i="13"/>
  <c r="J5228" i="13"/>
  <c r="J5229" i="13"/>
  <c r="J5230" i="13"/>
  <c r="J5231" i="13"/>
  <c r="J5232" i="13"/>
  <c r="J5233" i="13"/>
  <c r="J5234" i="13"/>
  <c r="J5235" i="13"/>
  <c r="J5236" i="13"/>
  <c r="J5237" i="13"/>
  <c r="J5238" i="13"/>
  <c r="J5239" i="13"/>
  <c r="J5240" i="13"/>
  <c r="J5241" i="13"/>
  <c r="J5242" i="13"/>
  <c r="J5243" i="13"/>
  <c r="J5244" i="13"/>
  <c r="J5245" i="13"/>
  <c r="J5246" i="13"/>
  <c r="J5247" i="13"/>
  <c r="J5248" i="13"/>
  <c r="J5249" i="13"/>
  <c r="J5250" i="13"/>
  <c r="J5251" i="13"/>
  <c r="J5252" i="13"/>
  <c r="J5253" i="13"/>
  <c r="J5254" i="13"/>
  <c r="J5255" i="13"/>
  <c r="J5256" i="13"/>
  <c r="J5257" i="13"/>
  <c r="J5258" i="13"/>
  <c r="J5259" i="13"/>
  <c r="J5260" i="13"/>
  <c r="J5261" i="13"/>
  <c r="J5262" i="13"/>
  <c r="J5263" i="13"/>
  <c r="J5264" i="13"/>
  <c r="J5265" i="13"/>
  <c r="J5266" i="13"/>
  <c r="J5267" i="13"/>
  <c r="J5268" i="13"/>
  <c r="J5269" i="13"/>
  <c r="J5270" i="13"/>
  <c r="J5271" i="13"/>
  <c r="J5272" i="13"/>
  <c r="J5273" i="13"/>
  <c r="J5274" i="13"/>
  <c r="J5275" i="13"/>
  <c r="J5276" i="13"/>
  <c r="J5277" i="13"/>
  <c r="J5278" i="13"/>
  <c r="J5279" i="13"/>
  <c r="J5280" i="13"/>
  <c r="J5281" i="13"/>
  <c r="J5282" i="13"/>
  <c r="J5283" i="13"/>
  <c r="J5284" i="13"/>
  <c r="J5285" i="13"/>
  <c r="J5286" i="13"/>
  <c r="J5287" i="13"/>
  <c r="J5288" i="13"/>
  <c r="J5289" i="13"/>
  <c r="J5290" i="13"/>
  <c r="J5291" i="13"/>
  <c r="J5292" i="13"/>
  <c r="J5293" i="13"/>
  <c r="J5294" i="13"/>
  <c r="J5295" i="13"/>
  <c r="J5296" i="13"/>
  <c r="J5297" i="13"/>
  <c r="J5298" i="13"/>
  <c r="J5299" i="13"/>
  <c r="J5300" i="13"/>
  <c r="J5301" i="13"/>
  <c r="J5302" i="13"/>
  <c r="J5303" i="13"/>
  <c r="J5304" i="13"/>
  <c r="J5305" i="13"/>
  <c r="J5306" i="13"/>
  <c r="J5307" i="13"/>
  <c r="J5308" i="13"/>
  <c r="J5309" i="13"/>
  <c r="J5310" i="13"/>
  <c r="J5311" i="13"/>
  <c r="J5312" i="13"/>
  <c r="J5313" i="13"/>
  <c r="J5314" i="13"/>
  <c r="J5315" i="13"/>
  <c r="J5316" i="13"/>
  <c r="J5317" i="13"/>
  <c r="J5318" i="13"/>
  <c r="J5319" i="13"/>
  <c r="J5320" i="13"/>
  <c r="J5321" i="13"/>
  <c r="J5322" i="13"/>
  <c r="J5323" i="13"/>
  <c r="J5324" i="13"/>
  <c r="J5325" i="13"/>
  <c r="J5326" i="13"/>
  <c r="J5327" i="13"/>
  <c r="J5328" i="13"/>
  <c r="J5329" i="13"/>
  <c r="J5330" i="13"/>
  <c r="J5331" i="13"/>
  <c r="J5332" i="13"/>
  <c r="J5333" i="13"/>
  <c r="J5334" i="13"/>
  <c r="J5335" i="13"/>
  <c r="J5336" i="13"/>
  <c r="J5337" i="13"/>
  <c r="J5338" i="13"/>
  <c r="J5339" i="13"/>
  <c r="J5340" i="13"/>
  <c r="J5341" i="13"/>
  <c r="J5342" i="13"/>
  <c r="J5343" i="13"/>
  <c r="J5344" i="13"/>
  <c r="J5345" i="13"/>
  <c r="J5346" i="13"/>
  <c r="J5347" i="13"/>
  <c r="J5348" i="13"/>
  <c r="J5349" i="13"/>
  <c r="J5350" i="13"/>
  <c r="J5351" i="13"/>
  <c r="J5352" i="13"/>
  <c r="J5353" i="13"/>
  <c r="J5354" i="13"/>
  <c r="J5355" i="13"/>
  <c r="J5356" i="13"/>
  <c r="J5357" i="13"/>
  <c r="J5358" i="13"/>
  <c r="J5359" i="13"/>
  <c r="J5360" i="13"/>
  <c r="J5361" i="13"/>
  <c r="J5362" i="13"/>
  <c r="J5363" i="13"/>
  <c r="J5364" i="13"/>
  <c r="J5365" i="13"/>
  <c r="J5366" i="13"/>
  <c r="J5367" i="13"/>
  <c r="J5368" i="13"/>
  <c r="J5369" i="13"/>
  <c r="J5370" i="13"/>
  <c r="J5371" i="13"/>
  <c r="J5372" i="13"/>
  <c r="J5373" i="13"/>
  <c r="J5374" i="13"/>
  <c r="J5375" i="13"/>
  <c r="J5376" i="13"/>
  <c r="J5377" i="13"/>
  <c r="J5378" i="13"/>
  <c r="J5379" i="13"/>
  <c r="J5380" i="13"/>
  <c r="J5381" i="13"/>
  <c r="J5382" i="13"/>
  <c r="J5383" i="13"/>
  <c r="J5384" i="13"/>
  <c r="J5385" i="13"/>
  <c r="J5386" i="13"/>
  <c r="F4" i="18" l="1"/>
  <c r="P4" i="13"/>
  <c r="Q4" i="13"/>
  <c r="P5" i="13"/>
  <c r="Q5" i="13"/>
  <c r="P6" i="13"/>
  <c r="Q6" i="13"/>
  <c r="P7" i="13"/>
  <c r="Q7" i="13"/>
  <c r="P8" i="13"/>
  <c r="Q8" i="13"/>
  <c r="P9" i="13"/>
  <c r="Q9" i="13"/>
  <c r="P10" i="13"/>
  <c r="Q10" i="13"/>
  <c r="P11" i="13"/>
  <c r="Q11" i="13"/>
  <c r="P12" i="13"/>
  <c r="Q12" i="13"/>
  <c r="P13" i="13"/>
  <c r="Q13" i="13"/>
  <c r="P14" i="13"/>
  <c r="Q14" i="13"/>
  <c r="P15" i="13"/>
  <c r="Q15" i="13"/>
  <c r="P16" i="13"/>
  <c r="Q16" i="13"/>
  <c r="P17" i="13"/>
  <c r="Q17" i="13"/>
  <c r="P18" i="13"/>
  <c r="Q18" i="13"/>
  <c r="P19" i="13"/>
  <c r="Q19" i="13"/>
  <c r="P20" i="13"/>
  <c r="Q20" i="13"/>
  <c r="P21" i="13"/>
  <c r="Q21" i="13"/>
  <c r="P22" i="13"/>
  <c r="Q22" i="13"/>
  <c r="P23" i="13"/>
  <c r="Q23" i="13"/>
  <c r="P24" i="13"/>
  <c r="Q24" i="13"/>
  <c r="P25" i="13"/>
  <c r="Q25" i="13"/>
  <c r="P26" i="13"/>
  <c r="Q26" i="13"/>
  <c r="P27" i="13"/>
  <c r="Q27" i="13"/>
  <c r="P28" i="13"/>
  <c r="Q28" i="13"/>
  <c r="P29" i="13"/>
  <c r="Q29" i="13"/>
  <c r="P30" i="13"/>
  <c r="Q30" i="13"/>
  <c r="P31" i="13"/>
  <c r="Q31" i="13"/>
  <c r="P32" i="13"/>
  <c r="Q32" i="13"/>
  <c r="P33" i="13"/>
  <c r="Q33" i="13"/>
  <c r="P34" i="13"/>
  <c r="Q34" i="13"/>
  <c r="P35" i="13"/>
  <c r="Q35" i="13"/>
  <c r="P36" i="13"/>
  <c r="Q36" i="13"/>
  <c r="P37" i="13"/>
  <c r="Q37" i="13"/>
  <c r="P38" i="13"/>
  <c r="Q38" i="13"/>
  <c r="P39" i="13"/>
  <c r="Q39" i="13"/>
  <c r="P40" i="13"/>
  <c r="Q40" i="13"/>
  <c r="P41" i="13"/>
  <c r="Q41" i="13"/>
  <c r="P42" i="13"/>
  <c r="Q42" i="13"/>
  <c r="P43" i="13"/>
  <c r="Q43" i="13"/>
  <c r="P44" i="13"/>
  <c r="Q44" i="13"/>
  <c r="P45" i="13"/>
  <c r="Q45" i="13"/>
  <c r="P46" i="13"/>
  <c r="Q46" i="13"/>
  <c r="P47" i="13"/>
  <c r="Q47" i="13"/>
  <c r="P48" i="13"/>
  <c r="Q48" i="13"/>
  <c r="P49" i="13"/>
  <c r="Q49" i="13"/>
  <c r="P50" i="13"/>
  <c r="Q50" i="13"/>
  <c r="P51" i="13"/>
  <c r="Q51" i="13"/>
  <c r="P52" i="13"/>
  <c r="Q52" i="13"/>
  <c r="P53" i="13"/>
  <c r="Q53" i="13"/>
  <c r="P54" i="13"/>
  <c r="Q54" i="13"/>
  <c r="P55" i="13"/>
  <c r="Q55" i="13"/>
  <c r="P56" i="13"/>
  <c r="Q56" i="13"/>
  <c r="P57" i="13"/>
  <c r="Q57" i="13"/>
  <c r="P58" i="13"/>
  <c r="Q58" i="13"/>
  <c r="P59" i="13"/>
  <c r="Q59" i="13"/>
  <c r="P60" i="13"/>
  <c r="Q60" i="13"/>
  <c r="P61" i="13"/>
  <c r="Q61" i="13"/>
  <c r="P62" i="13"/>
  <c r="Q62" i="13"/>
  <c r="P63" i="13"/>
  <c r="Q63" i="13"/>
  <c r="P64" i="13"/>
  <c r="Q64" i="13"/>
  <c r="P65" i="13"/>
  <c r="Q65" i="13"/>
  <c r="P66" i="13"/>
  <c r="Q66" i="13"/>
  <c r="P67" i="13"/>
  <c r="Q67" i="13"/>
  <c r="P68" i="13"/>
  <c r="Q68" i="13"/>
  <c r="P69" i="13"/>
  <c r="Q69" i="13"/>
  <c r="P70" i="13"/>
  <c r="Q70" i="13"/>
  <c r="P71" i="13"/>
  <c r="Q71" i="13"/>
  <c r="P72" i="13"/>
  <c r="Q72" i="13"/>
  <c r="P73" i="13"/>
  <c r="Q73" i="13"/>
  <c r="P74" i="13"/>
  <c r="Q74" i="13"/>
  <c r="P75" i="13"/>
  <c r="Q75" i="13"/>
  <c r="P76" i="13"/>
  <c r="Q76" i="13"/>
  <c r="P77" i="13"/>
  <c r="Q77" i="13"/>
  <c r="P78" i="13"/>
  <c r="Q78" i="13"/>
  <c r="P79" i="13"/>
  <c r="Q79" i="13"/>
  <c r="P80" i="13"/>
  <c r="Q80" i="13"/>
  <c r="P81" i="13"/>
  <c r="Q81" i="13"/>
  <c r="P82" i="13"/>
  <c r="Q82" i="13"/>
  <c r="P83" i="13"/>
  <c r="Q83" i="13"/>
  <c r="P84" i="13"/>
  <c r="Q84" i="13"/>
  <c r="P85" i="13"/>
  <c r="Q85" i="13"/>
  <c r="P86" i="13"/>
  <c r="Q86" i="13"/>
  <c r="P87" i="13"/>
  <c r="Q87" i="13"/>
  <c r="P88" i="13"/>
  <c r="Q88" i="13"/>
  <c r="P89" i="13"/>
  <c r="Q89" i="13"/>
  <c r="P90" i="13"/>
  <c r="Q90" i="13"/>
  <c r="P91" i="13"/>
  <c r="Q91" i="13"/>
  <c r="P92" i="13"/>
  <c r="Q92" i="13"/>
  <c r="P93" i="13"/>
  <c r="Q93" i="13"/>
  <c r="P94" i="13"/>
  <c r="Q94" i="13"/>
  <c r="P95" i="13"/>
  <c r="Q95" i="13"/>
  <c r="P96" i="13"/>
  <c r="Q96" i="13"/>
  <c r="P97" i="13"/>
  <c r="Q97" i="13"/>
  <c r="P98" i="13"/>
  <c r="Q98" i="13"/>
  <c r="P99" i="13"/>
  <c r="Q99" i="13"/>
  <c r="P100" i="13"/>
  <c r="Q100" i="13"/>
  <c r="P101" i="13"/>
  <c r="Q101" i="13"/>
  <c r="P102" i="13"/>
  <c r="Q102" i="13"/>
  <c r="P103" i="13"/>
  <c r="Q103" i="13"/>
  <c r="P104" i="13"/>
  <c r="Q104" i="13"/>
  <c r="P105" i="13"/>
  <c r="Q105" i="13"/>
  <c r="P106" i="13"/>
  <c r="Q106" i="13"/>
  <c r="P107" i="13"/>
  <c r="Q107" i="13"/>
  <c r="P108" i="13"/>
  <c r="Q108" i="13"/>
  <c r="P109" i="13"/>
  <c r="Q109" i="13"/>
  <c r="P110" i="13"/>
  <c r="Q110" i="13"/>
  <c r="P111" i="13"/>
  <c r="Q111" i="13"/>
  <c r="P112" i="13"/>
  <c r="Q112" i="13"/>
  <c r="P113" i="13"/>
  <c r="Q113" i="13"/>
  <c r="P114" i="13"/>
  <c r="Q114" i="13"/>
  <c r="P115" i="13"/>
  <c r="Q115" i="13"/>
  <c r="P116" i="13"/>
  <c r="Q116" i="13"/>
  <c r="P117" i="13"/>
  <c r="Q117" i="13"/>
  <c r="P118" i="13"/>
  <c r="Q118" i="13"/>
  <c r="P119" i="13"/>
  <c r="Q119" i="13"/>
  <c r="P120" i="13"/>
  <c r="Q120" i="13"/>
  <c r="P121" i="13"/>
  <c r="Q121" i="13"/>
  <c r="P122" i="13"/>
  <c r="Q122" i="13"/>
  <c r="P123" i="13"/>
  <c r="Q123" i="13"/>
  <c r="P124" i="13"/>
  <c r="Q124" i="13"/>
  <c r="P125" i="13"/>
  <c r="Q125" i="13"/>
  <c r="P126" i="13"/>
  <c r="Q126" i="13"/>
  <c r="P127" i="13"/>
  <c r="Q127" i="13"/>
  <c r="P128" i="13"/>
  <c r="Q128" i="13"/>
  <c r="P129" i="13"/>
  <c r="Q129" i="13"/>
  <c r="P130" i="13"/>
  <c r="Q130" i="13"/>
  <c r="P131" i="13"/>
  <c r="Q131" i="13"/>
  <c r="P132" i="13"/>
  <c r="Q132" i="13"/>
  <c r="P133" i="13"/>
  <c r="Q133" i="13"/>
  <c r="P134" i="13"/>
  <c r="Q134" i="13"/>
  <c r="P135" i="13"/>
  <c r="Q135" i="13"/>
  <c r="P136" i="13"/>
  <c r="Q136" i="13"/>
  <c r="P137" i="13"/>
  <c r="Q137" i="13"/>
  <c r="P138" i="13"/>
  <c r="Q138" i="13"/>
  <c r="P139" i="13"/>
  <c r="Q139" i="13"/>
  <c r="P140" i="13"/>
  <c r="Q140" i="13"/>
  <c r="P141" i="13"/>
  <c r="Q141" i="13"/>
  <c r="P142" i="13"/>
  <c r="Q142" i="13"/>
  <c r="P143" i="13"/>
  <c r="Q143" i="13"/>
  <c r="P144" i="13"/>
  <c r="Q144" i="13"/>
  <c r="P145" i="13"/>
  <c r="Q145" i="13"/>
  <c r="P146" i="13"/>
  <c r="Q146" i="13"/>
  <c r="P147" i="13"/>
  <c r="Q147" i="13"/>
  <c r="P148" i="13"/>
  <c r="Q148" i="13"/>
  <c r="P149" i="13"/>
  <c r="Q149" i="13"/>
  <c r="P150" i="13"/>
  <c r="Q150" i="13"/>
  <c r="P151" i="13"/>
  <c r="Q151" i="13"/>
  <c r="P152" i="13"/>
  <c r="Q152" i="13"/>
  <c r="P153" i="13"/>
  <c r="Q153" i="13"/>
  <c r="P154" i="13"/>
  <c r="Q154" i="13"/>
  <c r="P155" i="13"/>
  <c r="Q155" i="13"/>
  <c r="P156" i="13"/>
  <c r="Q156" i="13"/>
  <c r="P157" i="13"/>
  <c r="Q157" i="13"/>
  <c r="P158" i="13"/>
  <c r="Q158" i="13"/>
  <c r="P159" i="13"/>
  <c r="Q159" i="13"/>
  <c r="P160" i="13"/>
  <c r="Q160" i="13"/>
  <c r="P161" i="13"/>
  <c r="Q161" i="13"/>
  <c r="P162" i="13"/>
  <c r="Q162" i="13"/>
  <c r="P163" i="13"/>
  <c r="Q163" i="13"/>
  <c r="P164" i="13"/>
  <c r="Q164" i="13"/>
  <c r="P165" i="13"/>
  <c r="Q165" i="13"/>
  <c r="P166" i="13"/>
  <c r="Q166" i="13"/>
  <c r="P167" i="13"/>
  <c r="Q167" i="13"/>
  <c r="P168" i="13"/>
  <c r="Q168" i="13"/>
  <c r="P169" i="13"/>
  <c r="Q169" i="13"/>
  <c r="P170" i="13"/>
  <c r="Q170" i="13"/>
  <c r="P171" i="13"/>
  <c r="Q171" i="13"/>
  <c r="P172" i="13"/>
  <c r="Q172" i="13"/>
  <c r="P173" i="13"/>
  <c r="Q173" i="13"/>
  <c r="P174" i="13"/>
  <c r="Q174" i="13"/>
  <c r="P175" i="13"/>
  <c r="Q175" i="13"/>
  <c r="P176" i="13"/>
  <c r="Q176" i="13"/>
  <c r="P177" i="13"/>
  <c r="Q177" i="13"/>
  <c r="P178" i="13"/>
  <c r="Q178" i="13"/>
  <c r="P179" i="13"/>
  <c r="Q179" i="13"/>
  <c r="P180" i="13"/>
  <c r="Q180" i="13"/>
  <c r="P181" i="13"/>
  <c r="Q181" i="13"/>
  <c r="P182" i="13"/>
  <c r="Q182" i="13"/>
  <c r="P183" i="13"/>
  <c r="Q183" i="13"/>
  <c r="P184" i="13"/>
  <c r="Q184" i="13"/>
  <c r="P185" i="13"/>
  <c r="Q185" i="13"/>
  <c r="P186" i="13"/>
  <c r="Q186" i="13"/>
  <c r="P187" i="13"/>
  <c r="Q187" i="13"/>
  <c r="P188" i="13"/>
  <c r="Q188" i="13"/>
  <c r="P189" i="13"/>
  <c r="Q189" i="13"/>
  <c r="P190" i="13"/>
  <c r="Q190" i="13"/>
  <c r="P191" i="13"/>
  <c r="Q191" i="13"/>
  <c r="P192" i="13"/>
  <c r="Q192" i="13"/>
  <c r="P193" i="13"/>
  <c r="Q193" i="13"/>
  <c r="P194" i="13"/>
  <c r="Q194" i="13"/>
  <c r="P195" i="13"/>
  <c r="Q195" i="13"/>
  <c r="P196" i="13"/>
  <c r="Q196" i="13"/>
  <c r="P197" i="13"/>
  <c r="Q197" i="13"/>
  <c r="P198" i="13"/>
  <c r="Q198" i="13"/>
  <c r="P199" i="13"/>
  <c r="Q199" i="13"/>
  <c r="P200" i="13"/>
  <c r="Q200" i="13"/>
  <c r="P201" i="13"/>
  <c r="Q201" i="13"/>
  <c r="P202" i="13"/>
  <c r="Q202" i="13"/>
  <c r="P203" i="13"/>
  <c r="Q203" i="13"/>
  <c r="P204" i="13"/>
  <c r="Q204" i="13"/>
  <c r="P205" i="13"/>
  <c r="Q205" i="13"/>
  <c r="P206" i="13"/>
  <c r="Q206" i="13"/>
  <c r="P207" i="13"/>
  <c r="Q207" i="13"/>
  <c r="P208" i="13"/>
  <c r="Q208" i="13"/>
  <c r="P209" i="13"/>
  <c r="Q209" i="13"/>
  <c r="P210" i="13"/>
  <c r="Q210" i="13"/>
  <c r="P211" i="13"/>
  <c r="Q211" i="13"/>
  <c r="P212" i="13"/>
  <c r="Q212" i="13"/>
  <c r="P213" i="13"/>
  <c r="Q213" i="13"/>
  <c r="P214" i="13"/>
  <c r="Q214" i="13"/>
  <c r="P215" i="13"/>
  <c r="Q215" i="13"/>
  <c r="P216" i="13"/>
  <c r="Q216" i="13"/>
  <c r="P217" i="13"/>
  <c r="Q217" i="13"/>
  <c r="P218" i="13"/>
  <c r="Q218" i="13"/>
  <c r="P219" i="13"/>
  <c r="Q219" i="13"/>
  <c r="P220" i="13"/>
  <c r="Q220" i="13"/>
  <c r="P221" i="13"/>
  <c r="Q221" i="13"/>
  <c r="P222" i="13"/>
  <c r="Q222" i="13"/>
  <c r="P223" i="13"/>
  <c r="Q223" i="13"/>
  <c r="P224" i="13"/>
  <c r="Q224" i="13"/>
  <c r="P225" i="13"/>
  <c r="Q225" i="13"/>
  <c r="P226" i="13"/>
  <c r="Q226" i="13"/>
  <c r="P227" i="13"/>
  <c r="Q227" i="13"/>
  <c r="P228" i="13"/>
  <c r="Q228" i="13"/>
  <c r="P229" i="13"/>
  <c r="Q229" i="13"/>
  <c r="P230" i="13"/>
  <c r="Q230" i="13"/>
  <c r="P231" i="13"/>
  <c r="Q231" i="13"/>
  <c r="P232" i="13"/>
  <c r="Q232" i="13"/>
  <c r="P233" i="13"/>
  <c r="Q233" i="13"/>
  <c r="P234" i="13"/>
  <c r="Q234" i="13"/>
  <c r="P235" i="13"/>
  <c r="Q235" i="13"/>
  <c r="P236" i="13"/>
  <c r="Q236" i="13"/>
  <c r="P237" i="13"/>
  <c r="Q237" i="13"/>
  <c r="P238" i="13"/>
  <c r="Q238" i="13"/>
  <c r="P239" i="13"/>
  <c r="Q239" i="13"/>
  <c r="P240" i="13"/>
  <c r="Q240" i="13"/>
  <c r="P241" i="13"/>
  <c r="Q241" i="13"/>
  <c r="P242" i="13"/>
  <c r="Q242" i="13"/>
  <c r="P243" i="13"/>
  <c r="Q243" i="13"/>
  <c r="P244" i="13"/>
  <c r="Q244" i="13"/>
  <c r="P245" i="13"/>
  <c r="Q245" i="13"/>
  <c r="P246" i="13"/>
  <c r="Q246" i="13"/>
  <c r="P247" i="13"/>
  <c r="Q247" i="13"/>
  <c r="P248" i="13"/>
  <c r="Q248" i="13"/>
  <c r="P249" i="13"/>
  <c r="Q249" i="13"/>
  <c r="P250" i="13"/>
  <c r="Q250" i="13"/>
  <c r="P251" i="13"/>
  <c r="Q251" i="13"/>
  <c r="P252" i="13"/>
  <c r="Q252" i="13"/>
  <c r="P253" i="13"/>
  <c r="Q253" i="13"/>
  <c r="P254" i="13"/>
  <c r="Q254" i="13"/>
  <c r="P255" i="13"/>
  <c r="Q255" i="13"/>
  <c r="P256" i="13"/>
  <c r="Q256" i="13"/>
  <c r="P257" i="13"/>
  <c r="Q257" i="13"/>
  <c r="P258" i="13"/>
  <c r="Q258" i="13"/>
  <c r="P259" i="13"/>
  <c r="Q259" i="13"/>
  <c r="P260" i="13"/>
  <c r="Q260" i="13"/>
  <c r="P261" i="13"/>
  <c r="Q261" i="13"/>
  <c r="P262" i="13"/>
  <c r="Q262" i="13"/>
  <c r="P263" i="13"/>
  <c r="Q263" i="13"/>
  <c r="P264" i="13"/>
  <c r="Q264" i="13"/>
  <c r="P265" i="13"/>
  <c r="Q265" i="13"/>
  <c r="P266" i="13"/>
  <c r="Q266" i="13"/>
  <c r="P267" i="13"/>
  <c r="Q267" i="13"/>
  <c r="P268" i="13"/>
  <c r="Q268" i="13"/>
  <c r="P269" i="13"/>
  <c r="Q269" i="13"/>
  <c r="P270" i="13"/>
  <c r="Q270" i="13"/>
  <c r="P271" i="13"/>
  <c r="Q271" i="13"/>
  <c r="P272" i="13"/>
  <c r="Q272" i="13"/>
  <c r="P273" i="13"/>
  <c r="Q273" i="13"/>
  <c r="P274" i="13"/>
  <c r="Q274" i="13"/>
  <c r="P275" i="13"/>
  <c r="Q275" i="13"/>
  <c r="P276" i="13"/>
  <c r="Q276" i="13"/>
  <c r="P277" i="13"/>
  <c r="Q277" i="13"/>
  <c r="P278" i="13"/>
  <c r="Q278" i="13"/>
  <c r="P279" i="13"/>
  <c r="Q279" i="13"/>
  <c r="P280" i="13"/>
  <c r="Q280" i="13"/>
  <c r="P281" i="13"/>
  <c r="Q281" i="13"/>
  <c r="P282" i="13"/>
  <c r="Q282" i="13"/>
  <c r="P283" i="13"/>
  <c r="Q283" i="13"/>
  <c r="P284" i="13"/>
  <c r="Q284" i="13"/>
  <c r="P285" i="13"/>
  <c r="Q285" i="13"/>
  <c r="P286" i="13"/>
  <c r="Q286" i="13"/>
  <c r="P287" i="13"/>
  <c r="Q287" i="13"/>
  <c r="P288" i="13"/>
  <c r="Q288" i="13"/>
  <c r="P289" i="13"/>
  <c r="Q289" i="13"/>
  <c r="P290" i="13"/>
  <c r="Q290" i="13"/>
  <c r="P291" i="13"/>
  <c r="Q291" i="13"/>
  <c r="P292" i="13"/>
  <c r="Q292" i="13"/>
  <c r="P293" i="13"/>
  <c r="Q293" i="13"/>
  <c r="P294" i="13"/>
  <c r="Q294" i="13"/>
  <c r="P295" i="13"/>
  <c r="Q295" i="13"/>
  <c r="P296" i="13"/>
  <c r="Q296" i="13"/>
  <c r="P297" i="13"/>
  <c r="Q297" i="13"/>
  <c r="P298" i="13"/>
  <c r="Q298" i="13"/>
  <c r="P299" i="13"/>
  <c r="Q299" i="13"/>
  <c r="P300" i="13"/>
  <c r="Q300" i="13"/>
  <c r="P301" i="13"/>
  <c r="Q301" i="13"/>
  <c r="P302" i="13"/>
  <c r="Q302" i="13"/>
  <c r="P303" i="13"/>
  <c r="Q303" i="13"/>
  <c r="P304" i="13"/>
  <c r="Q304" i="13"/>
  <c r="P305" i="13"/>
  <c r="Q305" i="13"/>
  <c r="P306" i="13"/>
  <c r="Q306" i="13"/>
  <c r="P307" i="13"/>
  <c r="Q307" i="13"/>
  <c r="P308" i="13"/>
  <c r="Q308" i="13"/>
  <c r="P309" i="13"/>
  <c r="Q309" i="13"/>
  <c r="P310" i="13"/>
  <c r="Q310" i="13"/>
  <c r="P311" i="13"/>
  <c r="Q311" i="13"/>
  <c r="P312" i="13"/>
  <c r="Q312" i="13"/>
  <c r="P313" i="13"/>
  <c r="Q313" i="13"/>
  <c r="P314" i="13"/>
  <c r="Q314" i="13"/>
  <c r="P315" i="13"/>
  <c r="Q315" i="13"/>
  <c r="P316" i="13"/>
  <c r="Q316" i="13"/>
  <c r="P317" i="13"/>
  <c r="Q317" i="13"/>
  <c r="P318" i="13"/>
  <c r="Q318" i="13"/>
  <c r="P319" i="13"/>
  <c r="Q319" i="13"/>
  <c r="P320" i="13"/>
  <c r="Q320" i="13"/>
  <c r="P321" i="13"/>
  <c r="Q321" i="13"/>
  <c r="P322" i="13"/>
  <c r="Q322" i="13"/>
  <c r="P323" i="13"/>
  <c r="Q323" i="13"/>
  <c r="P324" i="13"/>
  <c r="Q324" i="13"/>
  <c r="P325" i="13"/>
  <c r="Q325" i="13"/>
  <c r="P326" i="13"/>
  <c r="Q326" i="13"/>
  <c r="P327" i="13"/>
  <c r="Q327" i="13"/>
  <c r="P328" i="13"/>
  <c r="Q328" i="13"/>
  <c r="P329" i="13"/>
  <c r="Q329" i="13"/>
  <c r="P330" i="13"/>
  <c r="Q330" i="13"/>
  <c r="P331" i="13"/>
  <c r="Q331" i="13"/>
  <c r="P332" i="13"/>
  <c r="Q332" i="13"/>
  <c r="P333" i="13"/>
  <c r="Q333" i="13"/>
  <c r="P334" i="13"/>
  <c r="Q334" i="13"/>
  <c r="P335" i="13"/>
  <c r="Q335" i="13"/>
  <c r="P336" i="13"/>
  <c r="Q336" i="13"/>
  <c r="P337" i="13"/>
  <c r="Q337" i="13"/>
  <c r="P338" i="13"/>
  <c r="Q338" i="13"/>
  <c r="P339" i="13"/>
  <c r="Q339" i="13"/>
  <c r="P340" i="13"/>
  <c r="Q340" i="13"/>
  <c r="P341" i="13"/>
  <c r="Q341" i="13"/>
  <c r="P342" i="13"/>
  <c r="Q342" i="13"/>
  <c r="P343" i="13"/>
  <c r="Q343" i="13"/>
  <c r="P344" i="13"/>
  <c r="Q344" i="13"/>
  <c r="P345" i="13"/>
  <c r="Q345" i="13"/>
  <c r="P346" i="13"/>
  <c r="Q346" i="13"/>
  <c r="P347" i="13"/>
  <c r="Q347" i="13"/>
  <c r="P348" i="13"/>
  <c r="Q348" i="13"/>
  <c r="P349" i="13"/>
  <c r="Q349" i="13"/>
  <c r="P350" i="13"/>
  <c r="Q350" i="13"/>
  <c r="P351" i="13"/>
  <c r="Q351" i="13"/>
  <c r="P352" i="13"/>
  <c r="Q352" i="13"/>
  <c r="P353" i="13"/>
  <c r="Q353" i="13"/>
  <c r="P354" i="13"/>
  <c r="Q354" i="13"/>
  <c r="P355" i="13"/>
  <c r="Q355" i="13"/>
  <c r="P356" i="13"/>
  <c r="Q356" i="13"/>
  <c r="P357" i="13"/>
  <c r="Q357" i="13"/>
  <c r="P358" i="13"/>
  <c r="Q358" i="13"/>
  <c r="P359" i="13"/>
  <c r="Q359" i="13"/>
  <c r="P360" i="13"/>
  <c r="Q360" i="13"/>
  <c r="P361" i="13"/>
  <c r="Q361" i="13"/>
  <c r="P362" i="13"/>
  <c r="Q362" i="13"/>
  <c r="P363" i="13"/>
  <c r="Q363" i="13"/>
  <c r="P364" i="13"/>
  <c r="Q364" i="13"/>
  <c r="P365" i="13"/>
  <c r="Q365" i="13"/>
  <c r="P366" i="13"/>
  <c r="Q366" i="13"/>
  <c r="P367" i="13"/>
  <c r="Q367" i="13"/>
  <c r="P368" i="13"/>
  <c r="Q368" i="13"/>
  <c r="P369" i="13"/>
  <c r="Q369" i="13"/>
  <c r="P370" i="13"/>
  <c r="Q370" i="13"/>
  <c r="P371" i="13"/>
  <c r="Q371" i="13"/>
  <c r="P372" i="13"/>
  <c r="Q372" i="13"/>
  <c r="P373" i="13"/>
  <c r="Q373" i="13"/>
  <c r="P374" i="13"/>
  <c r="Q374" i="13"/>
  <c r="P375" i="13"/>
  <c r="Q375" i="13"/>
  <c r="P376" i="13"/>
  <c r="Q376" i="13"/>
  <c r="P377" i="13"/>
  <c r="Q377" i="13"/>
  <c r="P378" i="13"/>
  <c r="Q378" i="13"/>
  <c r="P379" i="13"/>
  <c r="Q379" i="13"/>
  <c r="P380" i="13"/>
  <c r="Q380" i="13"/>
  <c r="P381" i="13"/>
  <c r="Q381" i="13"/>
  <c r="P382" i="13"/>
  <c r="Q382" i="13"/>
  <c r="P383" i="13"/>
  <c r="Q383" i="13"/>
  <c r="P384" i="13"/>
  <c r="Q384" i="13"/>
  <c r="P385" i="13"/>
  <c r="Q385" i="13"/>
  <c r="P386" i="13"/>
  <c r="Q386" i="13"/>
  <c r="P387" i="13"/>
  <c r="Q387" i="13"/>
  <c r="P388" i="13"/>
  <c r="Q388" i="13"/>
  <c r="P389" i="13"/>
  <c r="Q389" i="13"/>
  <c r="P390" i="13"/>
  <c r="Q390" i="13"/>
  <c r="P391" i="13"/>
  <c r="Q391" i="13"/>
  <c r="P392" i="13"/>
  <c r="Q392" i="13"/>
  <c r="P393" i="13"/>
  <c r="Q393" i="13"/>
  <c r="P394" i="13"/>
  <c r="Q394" i="13"/>
  <c r="P395" i="13"/>
  <c r="Q395" i="13"/>
  <c r="P396" i="13"/>
  <c r="Q396" i="13"/>
  <c r="P397" i="13"/>
  <c r="Q397" i="13"/>
  <c r="P398" i="13"/>
  <c r="Q398" i="13"/>
  <c r="P399" i="13"/>
  <c r="Q399" i="13"/>
  <c r="P400" i="13"/>
  <c r="Q400" i="13"/>
  <c r="P401" i="13"/>
  <c r="Q401" i="13"/>
  <c r="P402" i="13"/>
  <c r="Q402" i="13"/>
  <c r="P403" i="13"/>
  <c r="Q403" i="13"/>
  <c r="P404" i="13"/>
  <c r="Q404" i="13"/>
  <c r="P405" i="13"/>
  <c r="Q405" i="13"/>
  <c r="P406" i="13"/>
  <c r="Q406" i="13"/>
  <c r="P407" i="13"/>
  <c r="Q407" i="13"/>
  <c r="P408" i="13"/>
  <c r="Q408" i="13"/>
  <c r="P409" i="13"/>
  <c r="Q409" i="13"/>
  <c r="P410" i="13"/>
  <c r="Q410" i="13"/>
  <c r="P411" i="13"/>
  <c r="Q411" i="13"/>
  <c r="P412" i="13"/>
  <c r="Q412" i="13"/>
  <c r="P413" i="13"/>
  <c r="Q413" i="13"/>
  <c r="P414" i="13"/>
  <c r="Q414" i="13"/>
  <c r="P415" i="13"/>
  <c r="Q415" i="13"/>
  <c r="P416" i="13"/>
  <c r="Q416" i="13"/>
  <c r="P417" i="13"/>
  <c r="Q417" i="13"/>
  <c r="P418" i="13"/>
  <c r="Q418" i="13"/>
  <c r="P419" i="13"/>
  <c r="Q419" i="13"/>
  <c r="P420" i="13"/>
  <c r="Q420" i="13"/>
  <c r="P421" i="13"/>
  <c r="Q421" i="13"/>
  <c r="P422" i="13"/>
  <c r="Q422" i="13"/>
  <c r="P423" i="13"/>
  <c r="Q423" i="13"/>
  <c r="P424" i="13"/>
  <c r="Q424" i="13"/>
  <c r="P425" i="13"/>
  <c r="Q425" i="13"/>
  <c r="P426" i="13"/>
  <c r="Q426" i="13"/>
  <c r="P427" i="13"/>
  <c r="Q427" i="13"/>
  <c r="P428" i="13"/>
  <c r="Q428" i="13"/>
  <c r="P429" i="13"/>
  <c r="Q429" i="13"/>
  <c r="P430" i="13"/>
  <c r="Q430" i="13"/>
  <c r="P431" i="13"/>
  <c r="Q431" i="13"/>
  <c r="P432" i="13"/>
  <c r="Q432" i="13"/>
  <c r="P433" i="13"/>
  <c r="Q433" i="13"/>
  <c r="P434" i="13"/>
  <c r="Q434" i="13"/>
  <c r="P435" i="13"/>
  <c r="Q435" i="13"/>
  <c r="P436" i="13"/>
  <c r="Q436" i="13"/>
  <c r="P437" i="13"/>
  <c r="Q437" i="13"/>
  <c r="P438" i="13"/>
  <c r="Q438" i="13"/>
  <c r="P439" i="13"/>
  <c r="Q439" i="13"/>
  <c r="P440" i="13"/>
  <c r="Q440" i="13"/>
  <c r="P441" i="13"/>
  <c r="Q441" i="13"/>
  <c r="P442" i="13"/>
  <c r="Q442" i="13"/>
  <c r="P443" i="13"/>
  <c r="Q443" i="13"/>
  <c r="P444" i="13"/>
  <c r="Q444" i="13"/>
  <c r="P445" i="13"/>
  <c r="Q445" i="13"/>
  <c r="P446" i="13"/>
  <c r="Q446" i="13"/>
  <c r="P447" i="13"/>
  <c r="Q447" i="13"/>
  <c r="P448" i="13"/>
  <c r="Q448" i="13"/>
  <c r="P449" i="13"/>
  <c r="Q449" i="13"/>
  <c r="P450" i="13"/>
  <c r="Q450" i="13"/>
  <c r="P451" i="13"/>
  <c r="Q451" i="13"/>
  <c r="P452" i="13"/>
  <c r="Q452" i="13"/>
  <c r="P453" i="13"/>
  <c r="Q453" i="13"/>
  <c r="P454" i="13"/>
  <c r="Q454" i="13"/>
  <c r="P455" i="13"/>
  <c r="Q455" i="13"/>
  <c r="P456" i="13"/>
  <c r="Q456" i="13"/>
  <c r="P457" i="13"/>
  <c r="Q457" i="13"/>
  <c r="P458" i="13"/>
  <c r="Q458" i="13"/>
  <c r="P459" i="13"/>
  <c r="Q459" i="13"/>
  <c r="P460" i="13"/>
  <c r="Q460" i="13"/>
  <c r="P461" i="13"/>
  <c r="Q461" i="13"/>
  <c r="P462" i="13"/>
  <c r="Q462" i="13"/>
  <c r="P463" i="13"/>
  <c r="Q463" i="13"/>
  <c r="P464" i="13"/>
  <c r="Q464" i="13"/>
  <c r="P465" i="13"/>
  <c r="Q465" i="13"/>
  <c r="P466" i="13"/>
  <c r="Q466" i="13"/>
  <c r="P467" i="13"/>
  <c r="Q467" i="13"/>
  <c r="P468" i="13"/>
  <c r="Q468" i="13"/>
  <c r="P469" i="13"/>
  <c r="Q469" i="13"/>
  <c r="P470" i="13"/>
  <c r="Q470" i="13"/>
  <c r="P471" i="13"/>
  <c r="Q471" i="13"/>
  <c r="P472" i="13"/>
  <c r="Q472" i="13"/>
  <c r="P473" i="13"/>
  <c r="Q473" i="13"/>
  <c r="P474" i="13"/>
  <c r="Q474" i="13"/>
  <c r="P475" i="13"/>
  <c r="Q475" i="13"/>
  <c r="P476" i="13"/>
  <c r="Q476" i="13"/>
  <c r="P477" i="13"/>
  <c r="Q477" i="13"/>
  <c r="P478" i="13"/>
  <c r="Q478" i="13"/>
  <c r="P479" i="13"/>
  <c r="Q479" i="13"/>
  <c r="P480" i="13"/>
  <c r="Q480" i="13"/>
  <c r="P481" i="13"/>
  <c r="Q481" i="13"/>
  <c r="P482" i="13"/>
  <c r="Q482" i="13"/>
  <c r="P483" i="13"/>
  <c r="Q483" i="13"/>
  <c r="P484" i="13"/>
  <c r="Q484" i="13"/>
  <c r="P485" i="13"/>
  <c r="Q485" i="13"/>
  <c r="P486" i="13"/>
  <c r="Q486" i="13"/>
  <c r="P487" i="13"/>
  <c r="Q487" i="13"/>
  <c r="P488" i="13"/>
  <c r="Q488" i="13"/>
  <c r="P489" i="13"/>
  <c r="Q489" i="13"/>
  <c r="P490" i="13"/>
  <c r="Q490" i="13"/>
  <c r="P491" i="13"/>
  <c r="Q491" i="13"/>
  <c r="P492" i="13"/>
  <c r="Q492" i="13"/>
  <c r="P493" i="13"/>
  <c r="Q493" i="13"/>
  <c r="P494" i="13"/>
  <c r="Q494" i="13"/>
  <c r="P495" i="13"/>
  <c r="Q495" i="13"/>
  <c r="P496" i="13"/>
  <c r="Q496" i="13"/>
  <c r="P497" i="13"/>
  <c r="Q497" i="13"/>
  <c r="P498" i="13"/>
  <c r="Q498" i="13"/>
  <c r="P499" i="13"/>
  <c r="Q499" i="13"/>
  <c r="P500" i="13"/>
  <c r="Q500" i="13"/>
  <c r="P501" i="13"/>
  <c r="Q501" i="13"/>
  <c r="P502" i="13"/>
  <c r="Q502" i="13"/>
  <c r="P503" i="13"/>
  <c r="Q503" i="13"/>
  <c r="P504" i="13"/>
  <c r="Q504" i="13"/>
  <c r="P505" i="13"/>
  <c r="Q505" i="13"/>
  <c r="P506" i="13"/>
  <c r="Q506" i="13"/>
  <c r="P507" i="13"/>
  <c r="Q507" i="13"/>
  <c r="P508" i="13"/>
  <c r="Q508" i="13"/>
  <c r="P509" i="13"/>
  <c r="Q509" i="13"/>
  <c r="P510" i="13"/>
  <c r="Q510" i="13"/>
  <c r="P511" i="13"/>
  <c r="Q511" i="13"/>
  <c r="P512" i="13"/>
  <c r="Q512" i="13"/>
  <c r="P513" i="13"/>
  <c r="Q513" i="13"/>
  <c r="P514" i="13"/>
  <c r="Q514" i="13"/>
  <c r="P515" i="13"/>
  <c r="Q515" i="13"/>
  <c r="P516" i="13"/>
  <c r="Q516" i="13"/>
  <c r="P517" i="13"/>
  <c r="Q517" i="13"/>
  <c r="P518" i="13"/>
  <c r="Q518" i="13"/>
  <c r="P519" i="13"/>
  <c r="Q519" i="13"/>
  <c r="P520" i="13"/>
  <c r="Q520" i="13"/>
  <c r="P521" i="13"/>
  <c r="Q521" i="13"/>
  <c r="P522" i="13"/>
  <c r="Q522" i="13"/>
  <c r="P523" i="13"/>
  <c r="Q523" i="13"/>
  <c r="P524" i="13"/>
  <c r="Q524" i="13"/>
  <c r="P525" i="13"/>
  <c r="Q525" i="13"/>
  <c r="P526" i="13"/>
  <c r="Q526" i="13"/>
  <c r="P527" i="13"/>
  <c r="Q527" i="13"/>
  <c r="P528" i="13"/>
  <c r="Q528" i="13"/>
  <c r="P529" i="13"/>
  <c r="Q529" i="13"/>
  <c r="P530" i="13"/>
  <c r="Q530" i="13"/>
  <c r="P531" i="13"/>
  <c r="Q531" i="13"/>
  <c r="P532" i="13"/>
  <c r="Q532" i="13"/>
  <c r="P533" i="13"/>
  <c r="Q533" i="13"/>
  <c r="P534" i="13"/>
  <c r="Q534" i="13"/>
  <c r="P535" i="13"/>
  <c r="Q535" i="13"/>
  <c r="P536" i="13"/>
  <c r="Q536" i="13"/>
  <c r="P537" i="13"/>
  <c r="Q537" i="13"/>
  <c r="P538" i="13"/>
  <c r="Q538" i="13"/>
  <c r="P539" i="13"/>
  <c r="Q539" i="13"/>
  <c r="P540" i="13"/>
  <c r="Q540" i="13"/>
  <c r="P541" i="13"/>
  <c r="Q541" i="13"/>
  <c r="P542" i="13"/>
  <c r="Q542" i="13"/>
  <c r="P543" i="13"/>
  <c r="Q543" i="13"/>
  <c r="P544" i="13"/>
  <c r="Q544" i="13"/>
  <c r="P545" i="13"/>
  <c r="Q545" i="13"/>
  <c r="P546" i="13"/>
  <c r="Q546" i="13"/>
  <c r="P547" i="13"/>
  <c r="Q547" i="13"/>
  <c r="P548" i="13"/>
  <c r="Q548" i="13"/>
  <c r="P549" i="13"/>
  <c r="Q549" i="13"/>
  <c r="P550" i="13"/>
  <c r="Q550" i="13"/>
  <c r="P551" i="13"/>
  <c r="Q551" i="13"/>
  <c r="P552" i="13"/>
  <c r="Q552" i="13"/>
  <c r="P553" i="13"/>
  <c r="Q553" i="13"/>
  <c r="P554" i="13"/>
  <c r="Q554" i="13"/>
  <c r="P555" i="13"/>
  <c r="Q555" i="13"/>
  <c r="P556" i="13"/>
  <c r="Q556" i="13"/>
  <c r="P557" i="13"/>
  <c r="Q557" i="13"/>
  <c r="P558" i="13"/>
  <c r="Q558" i="13"/>
  <c r="P559" i="13"/>
  <c r="Q559" i="13"/>
  <c r="P560" i="13"/>
  <c r="Q560" i="13"/>
  <c r="P561" i="13"/>
  <c r="Q561" i="13"/>
  <c r="P562" i="13"/>
  <c r="Q562" i="13"/>
  <c r="P563" i="13"/>
  <c r="Q563" i="13"/>
  <c r="P564" i="13"/>
  <c r="Q564" i="13"/>
  <c r="P565" i="13"/>
  <c r="Q565" i="13"/>
  <c r="P566" i="13"/>
  <c r="Q566" i="13"/>
  <c r="P567" i="13"/>
  <c r="Q567" i="13"/>
  <c r="P568" i="13"/>
  <c r="Q568" i="13"/>
  <c r="P569" i="13"/>
  <c r="Q569" i="13"/>
  <c r="P570" i="13"/>
  <c r="Q570" i="13"/>
  <c r="P571" i="13"/>
  <c r="Q571" i="13"/>
  <c r="P572" i="13"/>
  <c r="Q572" i="13"/>
  <c r="P573" i="13"/>
  <c r="Q573" i="13"/>
  <c r="P574" i="13"/>
  <c r="Q574" i="13"/>
  <c r="P575" i="13"/>
  <c r="Q575" i="13"/>
  <c r="P576" i="13"/>
  <c r="Q576" i="13"/>
  <c r="P577" i="13"/>
  <c r="Q577" i="13"/>
  <c r="P578" i="13"/>
  <c r="Q578" i="13"/>
  <c r="P579" i="13"/>
  <c r="Q579" i="13"/>
  <c r="P580" i="13"/>
  <c r="Q580" i="13"/>
  <c r="P581" i="13"/>
  <c r="Q581" i="13"/>
  <c r="P582" i="13"/>
  <c r="Q582" i="13"/>
  <c r="P583" i="13"/>
  <c r="Q583" i="13"/>
  <c r="P584" i="13"/>
  <c r="Q584" i="13"/>
  <c r="P585" i="13"/>
  <c r="Q585" i="13"/>
  <c r="P586" i="13"/>
  <c r="Q586" i="13"/>
  <c r="P587" i="13"/>
  <c r="Q587" i="13"/>
  <c r="P588" i="13"/>
  <c r="Q588" i="13"/>
  <c r="P589" i="13"/>
  <c r="Q589" i="13"/>
  <c r="P590" i="13"/>
  <c r="Q590" i="13"/>
  <c r="P591" i="13"/>
  <c r="Q591" i="13"/>
  <c r="P592" i="13"/>
  <c r="Q592" i="13"/>
  <c r="P593" i="13"/>
  <c r="Q593" i="13"/>
  <c r="P594" i="13"/>
  <c r="Q594" i="13"/>
  <c r="P595" i="13"/>
  <c r="Q595" i="13"/>
  <c r="P596" i="13"/>
  <c r="Q596" i="13"/>
  <c r="P597" i="13"/>
  <c r="Q597" i="13"/>
  <c r="P598" i="13"/>
  <c r="Q598" i="13"/>
  <c r="P599" i="13"/>
  <c r="Q599" i="13"/>
  <c r="P600" i="13"/>
  <c r="Q600" i="13"/>
  <c r="P601" i="13"/>
  <c r="Q601" i="13"/>
  <c r="P602" i="13"/>
  <c r="Q602" i="13"/>
  <c r="P603" i="13"/>
  <c r="Q603" i="13"/>
  <c r="P604" i="13"/>
  <c r="Q604" i="13"/>
  <c r="P605" i="13"/>
  <c r="Q605" i="13"/>
  <c r="P606" i="13"/>
  <c r="Q606" i="13"/>
  <c r="P607" i="13"/>
  <c r="Q607" i="13"/>
  <c r="P608" i="13"/>
  <c r="Q608" i="13"/>
  <c r="P609" i="13"/>
  <c r="Q609" i="13"/>
  <c r="P610" i="13"/>
  <c r="Q610" i="13"/>
  <c r="P611" i="13"/>
  <c r="Q611" i="13"/>
  <c r="P612" i="13"/>
  <c r="Q612" i="13"/>
  <c r="P613" i="13"/>
  <c r="Q613" i="13"/>
  <c r="P614" i="13"/>
  <c r="Q614" i="13"/>
  <c r="P615" i="13"/>
  <c r="Q615" i="13"/>
  <c r="P616" i="13"/>
  <c r="Q616" i="13"/>
  <c r="P617" i="13"/>
  <c r="Q617" i="13"/>
  <c r="P618" i="13"/>
  <c r="Q618" i="13"/>
  <c r="P619" i="13"/>
  <c r="Q619" i="13"/>
  <c r="P620" i="13"/>
  <c r="Q620" i="13"/>
  <c r="P621" i="13"/>
  <c r="Q621" i="13"/>
  <c r="P622" i="13"/>
  <c r="Q622" i="13"/>
  <c r="P623" i="13"/>
  <c r="Q623" i="13"/>
  <c r="P624" i="13"/>
  <c r="Q624" i="13"/>
  <c r="P625" i="13"/>
  <c r="Q625" i="13"/>
  <c r="P626" i="13"/>
  <c r="Q626" i="13"/>
  <c r="P627" i="13"/>
  <c r="Q627" i="13"/>
  <c r="P628" i="13"/>
  <c r="Q628" i="13"/>
  <c r="P629" i="13"/>
  <c r="Q629" i="13"/>
  <c r="P630" i="13"/>
  <c r="Q630" i="13"/>
  <c r="P631" i="13"/>
  <c r="Q631" i="13"/>
  <c r="P632" i="13"/>
  <c r="Q632" i="13"/>
  <c r="P633" i="13"/>
  <c r="Q633" i="13"/>
  <c r="P634" i="13"/>
  <c r="Q634" i="13"/>
  <c r="P635" i="13"/>
  <c r="Q635" i="13"/>
  <c r="P636" i="13"/>
  <c r="Q636" i="13"/>
  <c r="P637" i="13"/>
  <c r="Q637" i="13"/>
  <c r="P638" i="13"/>
  <c r="Q638" i="13"/>
  <c r="P639" i="13"/>
  <c r="Q639" i="13"/>
  <c r="P640" i="13"/>
  <c r="Q640" i="13"/>
  <c r="P641" i="13"/>
  <c r="Q641" i="13"/>
  <c r="P642" i="13"/>
  <c r="Q642" i="13"/>
  <c r="P643" i="13"/>
  <c r="Q643" i="13"/>
  <c r="P644" i="13"/>
  <c r="Q644" i="13"/>
  <c r="P645" i="13"/>
  <c r="Q645" i="13"/>
  <c r="P646" i="13"/>
  <c r="Q646" i="13"/>
  <c r="P647" i="13"/>
  <c r="Q647" i="13"/>
  <c r="P648" i="13"/>
  <c r="Q648" i="13"/>
  <c r="P649" i="13"/>
  <c r="Q649" i="13"/>
  <c r="P650" i="13"/>
  <c r="Q650" i="13"/>
  <c r="P651" i="13"/>
  <c r="Q651" i="13"/>
  <c r="P652" i="13"/>
  <c r="Q652" i="13"/>
  <c r="P653" i="13"/>
  <c r="Q653" i="13"/>
  <c r="P654" i="13"/>
  <c r="Q654" i="13"/>
  <c r="P655" i="13"/>
  <c r="Q655" i="13"/>
  <c r="P656" i="13"/>
  <c r="Q656" i="13"/>
  <c r="P657" i="13"/>
  <c r="Q657" i="13"/>
  <c r="P658" i="13"/>
  <c r="Q658" i="13"/>
  <c r="P659" i="13"/>
  <c r="Q659" i="13"/>
  <c r="P660" i="13"/>
  <c r="Q660" i="13"/>
  <c r="P661" i="13"/>
  <c r="Q661" i="13"/>
  <c r="P662" i="13"/>
  <c r="Q662" i="13"/>
  <c r="P663" i="13"/>
  <c r="Q663" i="13"/>
  <c r="P664" i="13"/>
  <c r="Q664" i="13"/>
  <c r="P665" i="13"/>
  <c r="Q665" i="13"/>
  <c r="P666" i="13"/>
  <c r="Q666" i="13"/>
  <c r="P667" i="13"/>
  <c r="Q667" i="13"/>
  <c r="P668" i="13"/>
  <c r="Q668" i="13"/>
  <c r="P669" i="13"/>
  <c r="Q669" i="13"/>
  <c r="P670" i="13"/>
  <c r="Q670" i="13"/>
  <c r="P671" i="13"/>
  <c r="Q671" i="13"/>
  <c r="P672" i="13"/>
  <c r="Q672" i="13"/>
  <c r="P673" i="13"/>
  <c r="Q673" i="13"/>
  <c r="P674" i="13"/>
  <c r="Q674" i="13"/>
  <c r="P675" i="13"/>
  <c r="Q675" i="13"/>
  <c r="P676" i="13"/>
  <c r="Q676" i="13"/>
  <c r="P677" i="13"/>
  <c r="Q677" i="13"/>
  <c r="P678" i="13"/>
  <c r="Q678" i="13"/>
  <c r="P679" i="13"/>
  <c r="Q679" i="13"/>
  <c r="P680" i="13"/>
  <c r="Q680" i="13"/>
  <c r="P681" i="13"/>
  <c r="Q681" i="13"/>
  <c r="P682" i="13"/>
  <c r="Q682" i="13"/>
  <c r="P683" i="13"/>
  <c r="Q683" i="13"/>
  <c r="P684" i="13"/>
  <c r="Q684" i="13"/>
  <c r="P685" i="13"/>
  <c r="Q685" i="13"/>
  <c r="P686" i="13"/>
  <c r="Q686" i="13"/>
  <c r="P687" i="13"/>
  <c r="Q687" i="13"/>
  <c r="P688" i="13"/>
  <c r="Q688" i="13"/>
  <c r="P689" i="13"/>
  <c r="Q689" i="13"/>
  <c r="P690" i="13"/>
  <c r="Q690" i="13"/>
  <c r="P691" i="13"/>
  <c r="Q691" i="13"/>
  <c r="P692" i="13"/>
  <c r="Q692" i="13"/>
  <c r="P693" i="13"/>
  <c r="Q693" i="13"/>
  <c r="P694" i="13"/>
  <c r="Q694" i="13"/>
  <c r="P695" i="13"/>
  <c r="Q695" i="13"/>
  <c r="P696" i="13"/>
  <c r="Q696" i="13"/>
  <c r="P697" i="13"/>
  <c r="Q697" i="13"/>
  <c r="P698" i="13"/>
  <c r="Q698" i="13"/>
  <c r="P699" i="13"/>
  <c r="Q699" i="13"/>
  <c r="P700" i="13"/>
  <c r="Q700" i="13"/>
  <c r="P701" i="13"/>
  <c r="Q701" i="13"/>
  <c r="P702" i="13"/>
  <c r="Q702" i="13"/>
  <c r="P703" i="13"/>
  <c r="Q703" i="13"/>
  <c r="P704" i="13"/>
  <c r="Q704" i="13"/>
  <c r="P705" i="13"/>
  <c r="Q705" i="13"/>
  <c r="P706" i="13"/>
  <c r="Q706" i="13"/>
  <c r="P707" i="13"/>
  <c r="Q707" i="13"/>
  <c r="P708" i="13"/>
  <c r="Q708" i="13"/>
  <c r="P709" i="13"/>
  <c r="Q709" i="13"/>
  <c r="P710" i="13"/>
  <c r="Q710" i="13"/>
  <c r="P711" i="13"/>
  <c r="Q711" i="13"/>
  <c r="P712" i="13"/>
  <c r="Q712" i="13"/>
  <c r="P713" i="13"/>
  <c r="Q713" i="13"/>
  <c r="P714" i="13"/>
  <c r="Q714" i="13"/>
  <c r="P715" i="13"/>
  <c r="Q715" i="13"/>
  <c r="P716" i="13"/>
  <c r="Q716" i="13"/>
  <c r="P717" i="13"/>
  <c r="Q717" i="13"/>
  <c r="P718" i="13"/>
  <c r="Q718" i="13"/>
  <c r="P719" i="13"/>
  <c r="Q719" i="13"/>
  <c r="P720" i="13"/>
  <c r="Q720" i="13"/>
  <c r="P721" i="13"/>
  <c r="Q721" i="13"/>
  <c r="P722" i="13"/>
  <c r="Q722" i="13"/>
  <c r="P723" i="13"/>
  <c r="Q723" i="13"/>
  <c r="P724" i="13"/>
  <c r="Q724" i="13"/>
  <c r="P725" i="13"/>
  <c r="Q725" i="13"/>
  <c r="P726" i="13"/>
  <c r="Q726" i="13"/>
  <c r="P727" i="13"/>
  <c r="Q727" i="13"/>
  <c r="P728" i="13"/>
  <c r="Q728" i="13"/>
  <c r="P729" i="13"/>
  <c r="Q729" i="13"/>
  <c r="P730" i="13"/>
  <c r="Q730" i="13"/>
  <c r="P731" i="13"/>
  <c r="Q731" i="13"/>
  <c r="P732" i="13"/>
  <c r="Q732" i="13"/>
  <c r="P733" i="13"/>
  <c r="Q733" i="13"/>
  <c r="P734" i="13"/>
  <c r="Q734" i="13"/>
  <c r="P735" i="13"/>
  <c r="Q735" i="13"/>
  <c r="P736" i="13"/>
  <c r="Q736" i="13"/>
  <c r="P737" i="13"/>
  <c r="Q737" i="13"/>
  <c r="P738" i="13"/>
  <c r="Q738" i="13"/>
  <c r="P739" i="13"/>
  <c r="Q739" i="13"/>
  <c r="P740" i="13"/>
  <c r="Q740" i="13"/>
  <c r="P741" i="13"/>
  <c r="Q741" i="13"/>
  <c r="P742" i="13"/>
  <c r="Q742" i="13"/>
  <c r="P743" i="13"/>
  <c r="Q743" i="13"/>
  <c r="P744" i="13"/>
  <c r="Q744" i="13"/>
  <c r="P745" i="13"/>
  <c r="Q745" i="13"/>
  <c r="P746" i="13"/>
  <c r="Q746" i="13"/>
  <c r="P747" i="13"/>
  <c r="Q747" i="13"/>
  <c r="P748" i="13"/>
  <c r="Q748" i="13"/>
  <c r="P749" i="13"/>
  <c r="Q749" i="13"/>
  <c r="P750" i="13"/>
  <c r="Q750" i="13"/>
  <c r="P751" i="13"/>
  <c r="Q751" i="13"/>
  <c r="P752" i="13"/>
  <c r="Q752" i="13"/>
  <c r="P753" i="13"/>
  <c r="Q753" i="13"/>
  <c r="P754" i="13"/>
  <c r="Q754" i="13"/>
  <c r="P755" i="13"/>
  <c r="Q755" i="13"/>
  <c r="P756" i="13"/>
  <c r="Q756" i="13"/>
  <c r="P757" i="13"/>
  <c r="Q757" i="13"/>
  <c r="P758" i="13"/>
  <c r="Q758" i="13"/>
  <c r="P759" i="13"/>
  <c r="Q759" i="13"/>
  <c r="P760" i="13"/>
  <c r="Q760" i="13"/>
  <c r="P761" i="13"/>
  <c r="Q761" i="13"/>
  <c r="P762" i="13"/>
  <c r="Q762" i="13"/>
  <c r="P763" i="13"/>
  <c r="Q763" i="13"/>
  <c r="P764" i="13"/>
  <c r="Q764" i="13"/>
  <c r="P765" i="13"/>
  <c r="Q765" i="13"/>
  <c r="P766" i="13"/>
  <c r="Q766" i="13"/>
  <c r="P767" i="13"/>
  <c r="Q767" i="13"/>
  <c r="P768" i="13"/>
  <c r="Q768" i="13"/>
  <c r="P769" i="13"/>
  <c r="Q769" i="13"/>
  <c r="P770" i="13"/>
  <c r="Q770" i="13"/>
  <c r="P771" i="13"/>
  <c r="Q771" i="13"/>
  <c r="P772" i="13"/>
  <c r="Q772" i="13"/>
  <c r="P773" i="13"/>
  <c r="Q773" i="13"/>
  <c r="P774" i="13"/>
  <c r="Q774" i="13"/>
  <c r="P775" i="13"/>
  <c r="Q775" i="13"/>
  <c r="P776" i="13"/>
  <c r="Q776" i="13"/>
  <c r="P777" i="13"/>
  <c r="Q777" i="13"/>
  <c r="P778" i="13"/>
  <c r="Q778" i="13"/>
  <c r="P779" i="13"/>
  <c r="Q779" i="13"/>
  <c r="P780" i="13"/>
  <c r="Q780" i="13"/>
  <c r="P781" i="13"/>
  <c r="Q781" i="13"/>
  <c r="P782" i="13"/>
  <c r="Q782" i="13"/>
  <c r="P783" i="13"/>
  <c r="Q783" i="13"/>
  <c r="P784" i="13"/>
  <c r="Q784" i="13"/>
  <c r="P785" i="13"/>
  <c r="Q785" i="13"/>
  <c r="P786" i="13"/>
  <c r="Q786" i="13"/>
  <c r="P787" i="13"/>
  <c r="Q787" i="13"/>
  <c r="P788" i="13"/>
  <c r="Q788" i="13"/>
  <c r="P789" i="13"/>
  <c r="Q789" i="13"/>
  <c r="P790" i="13"/>
  <c r="Q790" i="13"/>
  <c r="P791" i="13"/>
  <c r="Q791" i="13"/>
  <c r="P792" i="13"/>
  <c r="Q792" i="13"/>
  <c r="P793" i="13"/>
  <c r="Q793" i="13"/>
  <c r="P794" i="13"/>
  <c r="Q794" i="13"/>
  <c r="P795" i="13"/>
  <c r="Q795" i="13"/>
  <c r="P796" i="13"/>
  <c r="Q796" i="13"/>
  <c r="P797" i="13"/>
  <c r="Q797" i="13"/>
  <c r="P798" i="13"/>
  <c r="Q798" i="13"/>
  <c r="P799" i="13"/>
  <c r="Q799" i="13"/>
  <c r="P800" i="13"/>
  <c r="Q800" i="13"/>
  <c r="P801" i="13"/>
  <c r="Q801" i="13"/>
  <c r="P802" i="13"/>
  <c r="Q802" i="13"/>
  <c r="P803" i="13"/>
  <c r="Q803" i="13"/>
  <c r="P804" i="13"/>
  <c r="Q804" i="13"/>
  <c r="P805" i="13"/>
  <c r="Q805" i="13"/>
  <c r="P806" i="13"/>
  <c r="Q806" i="13"/>
  <c r="P807" i="13"/>
  <c r="Q807" i="13"/>
  <c r="P808" i="13"/>
  <c r="Q808" i="13"/>
  <c r="P809" i="13"/>
  <c r="Q809" i="13"/>
  <c r="P810" i="13"/>
  <c r="Q810" i="13"/>
  <c r="P811" i="13"/>
  <c r="Q811" i="13"/>
  <c r="P812" i="13"/>
  <c r="Q812" i="13"/>
  <c r="P813" i="13"/>
  <c r="Q813" i="13"/>
  <c r="P814" i="13"/>
  <c r="Q814" i="13"/>
  <c r="P815" i="13"/>
  <c r="Q815" i="13"/>
  <c r="P816" i="13"/>
  <c r="Q816" i="13"/>
  <c r="P817" i="13"/>
  <c r="Q817" i="13"/>
  <c r="P818" i="13"/>
  <c r="Q818" i="13"/>
  <c r="P819" i="13"/>
  <c r="Q819" i="13"/>
  <c r="P820" i="13"/>
  <c r="Q820" i="13"/>
  <c r="P821" i="13"/>
  <c r="Q821" i="13"/>
  <c r="P822" i="13"/>
  <c r="Q822" i="13"/>
  <c r="P823" i="13"/>
  <c r="Q823" i="13"/>
  <c r="P824" i="13"/>
  <c r="Q824" i="13"/>
  <c r="P825" i="13"/>
  <c r="Q825" i="13"/>
  <c r="P826" i="13"/>
  <c r="Q826" i="13"/>
  <c r="P827" i="13"/>
  <c r="Q827" i="13"/>
  <c r="P828" i="13"/>
  <c r="Q828" i="13"/>
  <c r="P829" i="13"/>
  <c r="Q829" i="13"/>
  <c r="P830" i="13"/>
  <c r="Q830" i="13"/>
  <c r="P831" i="13"/>
  <c r="Q831" i="13"/>
  <c r="P832" i="13"/>
  <c r="Q832" i="13"/>
  <c r="P833" i="13"/>
  <c r="Q833" i="13"/>
  <c r="P834" i="13"/>
  <c r="Q834" i="13"/>
  <c r="P835" i="13"/>
  <c r="Q835" i="13"/>
  <c r="P836" i="13"/>
  <c r="Q836" i="13"/>
  <c r="P837" i="13"/>
  <c r="Q837" i="13"/>
  <c r="P838" i="13"/>
  <c r="Q838" i="13"/>
  <c r="P839" i="13"/>
  <c r="Q839" i="13"/>
  <c r="P840" i="13"/>
  <c r="Q840" i="13"/>
  <c r="P841" i="13"/>
  <c r="Q841" i="13"/>
  <c r="P842" i="13"/>
  <c r="Q842" i="13"/>
  <c r="P843" i="13"/>
  <c r="Q843" i="13"/>
  <c r="P844" i="13"/>
  <c r="Q844" i="13"/>
  <c r="P845" i="13"/>
  <c r="Q845" i="13"/>
  <c r="P846" i="13"/>
  <c r="Q846" i="13"/>
  <c r="P847" i="13"/>
  <c r="Q847" i="13"/>
  <c r="P848" i="13"/>
  <c r="Q848" i="13"/>
  <c r="P849" i="13"/>
  <c r="Q849" i="13"/>
  <c r="P850" i="13"/>
  <c r="Q850" i="13"/>
  <c r="P851" i="13"/>
  <c r="Q851" i="13"/>
  <c r="P852" i="13"/>
  <c r="Q852" i="13"/>
  <c r="P853" i="13"/>
  <c r="Q853" i="13"/>
  <c r="P854" i="13"/>
  <c r="Q854" i="13"/>
  <c r="P855" i="13"/>
  <c r="Q855" i="13"/>
  <c r="P856" i="13"/>
  <c r="Q856" i="13"/>
  <c r="P857" i="13"/>
  <c r="Q857" i="13"/>
  <c r="P858" i="13"/>
  <c r="Q858" i="13"/>
  <c r="P859" i="13"/>
  <c r="Q859" i="13"/>
  <c r="P860" i="13"/>
  <c r="Q860" i="13"/>
  <c r="P861" i="13"/>
  <c r="Q861" i="13"/>
  <c r="P862" i="13"/>
  <c r="Q862" i="13"/>
  <c r="P863" i="13"/>
  <c r="Q863" i="13"/>
  <c r="P864" i="13"/>
  <c r="Q864" i="13"/>
  <c r="P865" i="13"/>
  <c r="Q865" i="13"/>
  <c r="P866" i="13"/>
  <c r="Q866" i="13"/>
  <c r="P867" i="13"/>
  <c r="Q867" i="13"/>
  <c r="P868" i="13"/>
  <c r="Q868" i="13"/>
  <c r="P869" i="13"/>
  <c r="Q869" i="13"/>
  <c r="P870" i="13"/>
  <c r="Q870" i="13"/>
  <c r="P871" i="13"/>
  <c r="Q871" i="13"/>
  <c r="P872" i="13"/>
  <c r="Q872" i="13"/>
  <c r="P873" i="13"/>
  <c r="Q873" i="13"/>
  <c r="P874" i="13"/>
  <c r="Q874" i="13"/>
  <c r="P875" i="13"/>
  <c r="Q875" i="13"/>
  <c r="P876" i="13"/>
  <c r="Q876" i="13"/>
  <c r="P877" i="13"/>
  <c r="Q877" i="13"/>
  <c r="P878" i="13"/>
  <c r="Q878" i="13"/>
  <c r="P879" i="13"/>
  <c r="Q879" i="13"/>
  <c r="P880" i="13"/>
  <c r="Q880" i="13"/>
  <c r="P881" i="13"/>
  <c r="Q881" i="13"/>
  <c r="P882" i="13"/>
  <c r="Q882" i="13"/>
  <c r="P883" i="13"/>
  <c r="Q883" i="13"/>
  <c r="P884" i="13"/>
  <c r="Q884" i="13"/>
  <c r="P885" i="13"/>
  <c r="Q885" i="13"/>
  <c r="P886" i="13"/>
  <c r="Q886" i="13"/>
  <c r="P887" i="13"/>
  <c r="Q887" i="13"/>
  <c r="P888" i="13"/>
  <c r="Q888" i="13"/>
  <c r="P889" i="13"/>
  <c r="Q889" i="13"/>
  <c r="P890" i="13"/>
  <c r="Q890" i="13"/>
  <c r="P891" i="13"/>
  <c r="Q891" i="13"/>
  <c r="P892" i="13"/>
  <c r="Q892" i="13"/>
  <c r="P893" i="13"/>
  <c r="Q893" i="13"/>
  <c r="P894" i="13"/>
  <c r="Q894" i="13"/>
  <c r="P895" i="13"/>
  <c r="Q895" i="13"/>
  <c r="P896" i="13"/>
  <c r="Q896" i="13"/>
  <c r="P897" i="13"/>
  <c r="Q897" i="13"/>
  <c r="P898" i="13"/>
  <c r="Q898" i="13"/>
  <c r="P899" i="13"/>
  <c r="Q899" i="13"/>
  <c r="P900" i="13"/>
  <c r="Q900" i="13"/>
  <c r="P901" i="13"/>
  <c r="Q901" i="13"/>
  <c r="P902" i="13"/>
  <c r="Q902" i="13"/>
  <c r="P903" i="13"/>
  <c r="Q903" i="13"/>
  <c r="P904" i="13"/>
  <c r="Q904" i="13"/>
  <c r="P905" i="13"/>
  <c r="Q905" i="13"/>
  <c r="P906" i="13"/>
  <c r="Q906" i="13"/>
  <c r="P907" i="13"/>
  <c r="Q907" i="13"/>
  <c r="P908" i="13"/>
  <c r="Q908" i="13"/>
  <c r="P909" i="13"/>
  <c r="Q909" i="13"/>
  <c r="P910" i="13"/>
  <c r="Q910" i="13"/>
  <c r="P911" i="13"/>
  <c r="Q911" i="13"/>
  <c r="P912" i="13"/>
  <c r="Q912" i="13"/>
  <c r="P913" i="13"/>
  <c r="Q913" i="13"/>
  <c r="P914" i="13"/>
  <c r="Q914" i="13"/>
  <c r="P915" i="13"/>
  <c r="Q915" i="13"/>
  <c r="P916" i="13"/>
  <c r="Q916" i="13"/>
  <c r="P917" i="13"/>
  <c r="Q917" i="13"/>
  <c r="P918" i="13"/>
  <c r="Q918" i="13"/>
  <c r="P919" i="13"/>
  <c r="Q919" i="13"/>
  <c r="P920" i="13"/>
  <c r="Q920" i="13"/>
  <c r="P921" i="13"/>
  <c r="Q921" i="13"/>
  <c r="P922" i="13"/>
  <c r="Q922" i="13"/>
  <c r="P923" i="13"/>
  <c r="Q923" i="13"/>
  <c r="P924" i="13"/>
  <c r="Q924" i="13"/>
  <c r="P925" i="13"/>
  <c r="Q925" i="13"/>
  <c r="P926" i="13"/>
  <c r="Q926" i="13"/>
  <c r="P927" i="13"/>
  <c r="Q927" i="13"/>
  <c r="P928" i="13"/>
  <c r="Q928" i="13"/>
  <c r="P929" i="13"/>
  <c r="Q929" i="13"/>
  <c r="P930" i="13"/>
  <c r="Q930" i="13"/>
  <c r="P931" i="13"/>
  <c r="Q931" i="13"/>
  <c r="P932" i="13"/>
  <c r="Q932" i="13"/>
  <c r="P933" i="13"/>
  <c r="Q933" i="13"/>
  <c r="P934" i="13"/>
  <c r="Q934" i="13"/>
  <c r="P935" i="13"/>
  <c r="Q935" i="13"/>
  <c r="P936" i="13"/>
  <c r="Q936" i="13"/>
  <c r="P937" i="13"/>
  <c r="Q937" i="13"/>
  <c r="P938" i="13"/>
  <c r="Q938" i="13"/>
  <c r="P939" i="13"/>
  <c r="Q939" i="13"/>
  <c r="P940" i="13"/>
  <c r="Q940" i="13"/>
  <c r="P941" i="13"/>
  <c r="Q941" i="13"/>
  <c r="P942" i="13"/>
  <c r="Q942" i="13"/>
  <c r="P943" i="13"/>
  <c r="Q943" i="13"/>
  <c r="P944" i="13"/>
  <c r="Q944" i="13"/>
  <c r="P945" i="13"/>
  <c r="Q945" i="13"/>
  <c r="P946" i="13"/>
  <c r="Q946" i="13"/>
  <c r="P947" i="13"/>
  <c r="Q947" i="13"/>
  <c r="P948" i="13"/>
  <c r="Q948" i="13"/>
  <c r="P949" i="13"/>
  <c r="Q949" i="13"/>
  <c r="P950" i="13"/>
  <c r="Q950" i="13"/>
  <c r="P951" i="13"/>
  <c r="Q951" i="13"/>
  <c r="P952" i="13"/>
  <c r="Q952" i="13"/>
  <c r="P953" i="13"/>
  <c r="Q953" i="13"/>
  <c r="P954" i="13"/>
  <c r="Q954" i="13"/>
  <c r="P955" i="13"/>
  <c r="Q955" i="13"/>
  <c r="P956" i="13"/>
  <c r="Q956" i="13"/>
  <c r="P957" i="13"/>
  <c r="Q957" i="13"/>
  <c r="P958" i="13"/>
  <c r="Q958" i="13"/>
  <c r="P959" i="13"/>
  <c r="Q959" i="13"/>
  <c r="P960" i="13"/>
  <c r="Q960" i="13"/>
  <c r="P961" i="13"/>
  <c r="Q961" i="13"/>
  <c r="P962" i="13"/>
  <c r="Q962" i="13"/>
  <c r="P963" i="13"/>
  <c r="Q963" i="13"/>
  <c r="P964" i="13"/>
  <c r="Q964" i="13"/>
  <c r="P965" i="13"/>
  <c r="Q965" i="13"/>
  <c r="P966" i="13"/>
  <c r="Q966" i="13"/>
  <c r="P967" i="13"/>
  <c r="Q967" i="13"/>
  <c r="P968" i="13"/>
  <c r="Q968" i="13"/>
  <c r="P969" i="13"/>
  <c r="Q969" i="13"/>
  <c r="P970" i="13"/>
  <c r="Q970" i="13"/>
  <c r="P971" i="13"/>
  <c r="Q971" i="13"/>
  <c r="P972" i="13"/>
  <c r="Q972" i="13"/>
  <c r="P973" i="13"/>
  <c r="Q973" i="13"/>
  <c r="P974" i="13"/>
  <c r="Q974" i="13"/>
  <c r="P975" i="13"/>
  <c r="Q975" i="13"/>
  <c r="P976" i="13"/>
  <c r="Q976" i="13"/>
  <c r="P977" i="13"/>
  <c r="Q977" i="13"/>
  <c r="P978" i="13"/>
  <c r="Q978" i="13"/>
  <c r="P979" i="13"/>
  <c r="Q979" i="13"/>
  <c r="P980" i="13"/>
  <c r="Q980" i="13"/>
  <c r="P981" i="13"/>
  <c r="Q981" i="13"/>
  <c r="P982" i="13"/>
  <c r="Q982" i="13"/>
  <c r="P983" i="13"/>
  <c r="Q983" i="13"/>
  <c r="P984" i="13"/>
  <c r="Q984" i="13"/>
  <c r="P985" i="13"/>
  <c r="Q985" i="13"/>
  <c r="P986" i="13"/>
  <c r="Q986" i="13"/>
  <c r="P987" i="13"/>
  <c r="Q987" i="13"/>
  <c r="P988" i="13"/>
  <c r="Q988" i="13"/>
  <c r="P989" i="13"/>
  <c r="Q989" i="13"/>
  <c r="P990" i="13"/>
  <c r="Q990" i="13"/>
  <c r="P991" i="13"/>
  <c r="Q991" i="13"/>
  <c r="P992" i="13"/>
  <c r="Q992" i="13"/>
  <c r="P993" i="13"/>
  <c r="Q993" i="13"/>
  <c r="P994" i="13"/>
  <c r="Q994" i="13"/>
  <c r="P995" i="13"/>
  <c r="Q995" i="13"/>
  <c r="P996" i="13"/>
  <c r="Q996" i="13"/>
  <c r="P997" i="13"/>
  <c r="Q997" i="13"/>
  <c r="P998" i="13"/>
  <c r="Q998" i="13"/>
  <c r="P999" i="13"/>
  <c r="Q999" i="13"/>
  <c r="P1000" i="13"/>
  <c r="Q1000" i="13"/>
  <c r="P1001" i="13"/>
  <c r="Q1001" i="13"/>
  <c r="P1002" i="13"/>
  <c r="Q1002" i="13"/>
  <c r="P1003" i="13"/>
  <c r="Q1003" i="13"/>
  <c r="P1004" i="13"/>
  <c r="Q1004" i="13"/>
  <c r="P1005" i="13"/>
  <c r="Q1005" i="13"/>
  <c r="P1006" i="13"/>
  <c r="Q1006" i="13"/>
  <c r="P1007" i="13"/>
  <c r="Q1007" i="13"/>
  <c r="P1008" i="13"/>
  <c r="Q1008" i="13"/>
  <c r="P1009" i="13"/>
  <c r="Q1009" i="13"/>
  <c r="P1010" i="13"/>
  <c r="Q1010" i="13"/>
  <c r="P1011" i="13"/>
  <c r="Q1011" i="13"/>
  <c r="P1012" i="13"/>
  <c r="Q1012" i="13"/>
  <c r="P1013" i="13"/>
  <c r="Q1013" i="13"/>
  <c r="P1014" i="13"/>
  <c r="Q1014" i="13"/>
  <c r="P1015" i="13"/>
  <c r="Q1015" i="13"/>
  <c r="P1016" i="13"/>
  <c r="Q1016" i="13"/>
  <c r="P1017" i="13"/>
  <c r="Q1017" i="13"/>
  <c r="P1018" i="13"/>
  <c r="Q1018" i="13"/>
  <c r="P1019" i="13"/>
  <c r="Q1019" i="13"/>
  <c r="P1020" i="13"/>
  <c r="Q1020" i="13"/>
  <c r="P1021" i="13"/>
  <c r="Q1021" i="13"/>
  <c r="P1022" i="13"/>
  <c r="Q1022" i="13"/>
  <c r="P1023" i="13"/>
  <c r="Q1023" i="13"/>
  <c r="P1024" i="13"/>
  <c r="Q1024" i="13"/>
  <c r="P1025" i="13"/>
  <c r="Q1025" i="13"/>
  <c r="P1026" i="13"/>
  <c r="Q1026" i="13"/>
  <c r="P1027" i="13"/>
  <c r="Q1027" i="13"/>
  <c r="P1028" i="13"/>
  <c r="Q1028" i="13"/>
  <c r="P1029" i="13"/>
  <c r="Q1029" i="13"/>
  <c r="P1030" i="13"/>
  <c r="Q1030" i="13"/>
  <c r="P1031" i="13"/>
  <c r="Q1031" i="13"/>
  <c r="P1032" i="13"/>
  <c r="Q1032" i="13"/>
  <c r="P1033" i="13"/>
  <c r="Q1033" i="13"/>
  <c r="P1034" i="13"/>
  <c r="Q1034" i="13"/>
  <c r="P1035" i="13"/>
  <c r="Q1035" i="13"/>
  <c r="P1036" i="13"/>
  <c r="Q1036" i="13"/>
  <c r="P1037" i="13"/>
  <c r="Q1037" i="13"/>
  <c r="P1038" i="13"/>
  <c r="Q1038" i="13"/>
  <c r="P1039" i="13"/>
  <c r="Q1039" i="13"/>
  <c r="P1040" i="13"/>
  <c r="Q1040" i="13"/>
  <c r="P1041" i="13"/>
  <c r="Q1041" i="13"/>
  <c r="P1042" i="13"/>
  <c r="Q1042" i="13"/>
  <c r="P1043" i="13"/>
  <c r="Q1043" i="13"/>
  <c r="P1044" i="13"/>
  <c r="Q1044" i="13"/>
  <c r="P1045" i="13"/>
  <c r="Q1045" i="13"/>
  <c r="P1046" i="13"/>
  <c r="Q1046" i="13"/>
  <c r="P1047" i="13"/>
  <c r="Q1047" i="13"/>
  <c r="P1048" i="13"/>
  <c r="Q1048" i="13"/>
  <c r="P1049" i="13"/>
  <c r="Q1049" i="13"/>
  <c r="P1050" i="13"/>
  <c r="Q1050" i="13"/>
  <c r="P1051" i="13"/>
  <c r="Q1051" i="13"/>
  <c r="P1052" i="13"/>
  <c r="Q1052" i="13"/>
  <c r="P1053" i="13"/>
  <c r="Q1053" i="13"/>
  <c r="P1054" i="13"/>
  <c r="Q1054" i="13"/>
  <c r="P1055" i="13"/>
  <c r="Q1055" i="13"/>
  <c r="P1056" i="13"/>
  <c r="Q1056" i="13"/>
  <c r="P1057" i="13"/>
  <c r="Q1057" i="13"/>
  <c r="P1058" i="13"/>
  <c r="Q1058" i="13"/>
  <c r="P1059" i="13"/>
  <c r="Q1059" i="13"/>
  <c r="P1060" i="13"/>
  <c r="Q1060" i="13"/>
  <c r="P1061" i="13"/>
  <c r="Q1061" i="13"/>
  <c r="P1062" i="13"/>
  <c r="Q1062" i="13"/>
  <c r="P1063" i="13"/>
  <c r="Q1063" i="13"/>
  <c r="P1064" i="13"/>
  <c r="Q1064" i="13"/>
  <c r="P1065" i="13"/>
  <c r="Q1065" i="13"/>
  <c r="P1066" i="13"/>
  <c r="Q1066" i="13"/>
  <c r="P1067" i="13"/>
  <c r="Q1067" i="13"/>
  <c r="P1068" i="13"/>
  <c r="Q1068" i="13"/>
  <c r="P1069" i="13"/>
  <c r="Q1069" i="13"/>
  <c r="P1070" i="13"/>
  <c r="Q1070" i="13"/>
  <c r="P1071" i="13"/>
  <c r="Q1071" i="13"/>
  <c r="P1072" i="13"/>
  <c r="Q1072" i="13"/>
  <c r="P1073" i="13"/>
  <c r="Q1073" i="13"/>
  <c r="P1074" i="13"/>
  <c r="Q1074" i="13"/>
  <c r="P1075" i="13"/>
  <c r="Q1075" i="13"/>
  <c r="P1076" i="13"/>
  <c r="Q1076" i="13"/>
  <c r="P1077" i="13"/>
  <c r="Q1077" i="13"/>
  <c r="P1078" i="13"/>
  <c r="Q1078" i="13"/>
  <c r="P1079" i="13"/>
  <c r="Q1079" i="13"/>
  <c r="P1080" i="13"/>
  <c r="Q1080" i="13"/>
  <c r="P1081" i="13"/>
  <c r="Q1081" i="13"/>
  <c r="P1082" i="13"/>
  <c r="Q1082" i="13"/>
  <c r="P1083" i="13"/>
  <c r="Q1083" i="13"/>
  <c r="P1084" i="13"/>
  <c r="Q1084" i="13"/>
  <c r="P1085" i="13"/>
  <c r="Q1085" i="13"/>
  <c r="P1086" i="13"/>
  <c r="Q1086" i="13"/>
  <c r="P1087" i="13"/>
  <c r="Q1087" i="13"/>
  <c r="P1088" i="13"/>
  <c r="Q1088" i="13"/>
  <c r="P1089" i="13"/>
  <c r="Q1089" i="13"/>
  <c r="P1090" i="13"/>
  <c r="Q1090" i="13"/>
  <c r="P1091" i="13"/>
  <c r="Q1091" i="13"/>
  <c r="P1092" i="13"/>
  <c r="Q1092" i="13"/>
  <c r="P1093" i="13"/>
  <c r="Q1093" i="13"/>
  <c r="P1094" i="13"/>
  <c r="Q1094" i="13"/>
  <c r="P1095" i="13"/>
  <c r="Q1095" i="13"/>
  <c r="P1096" i="13"/>
  <c r="Q1096" i="13"/>
  <c r="P1097" i="13"/>
  <c r="Q1097" i="13"/>
  <c r="P1098" i="13"/>
  <c r="Q1098" i="13"/>
  <c r="P1099" i="13"/>
  <c r="Q1099" i="13"/>
  <c r="P1100" i="13"/>
  <c r="Q1100" i="13"/>
  <c r="P1101" i="13"/>
  <c r="Q1101" i="13"/>
  <c r="P1102" i="13"/>
  <c r="Q1102" i="13"/>
  <c r="P1103" i="13"/>
  <c r="Q1103" i="13"/>
  <c r="P1104" i="13"/>
  <c r="Q1104" i="13"/>
  <c r="P1105" i="13"/>
  <c r="Q1105" i="13"/>
  <c r="P1106" i="13"/>
  <c r="Q1106" i="13"/>
  <c r="P1107" i="13"/>
  <c r="Q1107" i="13"/>
  <c r="P1108" i="13"/>
  <c r="Q1108" i="13"/>
  <c r="P1109" i="13"/>
  <c r="Q1109" i="13"/>
  <c r="P1110" i="13"/>
  <c r="Q1110" i="13"/>
  <c r="P1111" i="13"/>
  <c r="Q1111" i="13"/>
  <c r="P1112" i="13"/>
  <c r="Q1112" i="13"/>
  <c r="P1113" i="13"/>
  <c r="Q1113" i="13"/>
  <c r="P1114" i="13"/>
  <c r="Q1114" i="13"/>
  <c r="P1115" i="13"/>
  <c r="Q1115" i="13"/>
  <c r="P1116" i="13"/>
  <c r="Q1116" i="13"/>
  <c r="P1117" i="13"/>
  <c r="Q1117" i="13"/>
  <c r="P1118" i="13"/>
  <c r="Q1118" i="13"/>
  <c r="P1119" i="13"/>
  <c r="Q1119" i="13"/>
  <c r="P1120" i="13"/>
  <c r="Q1120" i="13"/>
  <c r="P1121" i="13"/>
  <c r="Q1121" i="13"/>
  <c r="P1122" i="13"/>
  <c r="Q1122" i="13"/>
  <c r="P1123" i="13"/>
  <c r="Q1123" i="13"/>
  <c r="P1124" i="13"/>
  <c r="Q1124" i="13"/>
  <c r="P1125" i="13"/>
  <c r="Q1125" i="13"/>
  <c r="P1126" i="13"/>
  <c r="Q1126" i="13"/>
  <c r="P1127" i="13"/>
  <c r="Q1127" i="13"/>
  <c r="P1128" i="13"/>
  <c r="Q1128" i="13"/>
  <c r="P1129" i="13"/>
  <c r="Q1129" i="13"/>
  <c r="P1130" i="13"/>
  <c r="Q1130" i="13"/>
  <c r="P1131" i="13"/>
  <c r="Q1131" i="13"/>
  <c r="P1132" i="13"/>
  <c r="Q1132" i="13"/>
  <c r="P1133" i="13"/>
  <c r="Q1133" i="13"/>
  <c r="P1134" i="13"/>
  <c r="Q1134" i="13"/>
  <c r="P1135" i="13"/>
  <c r="Q1135" i="13"/>
  <c r="P1136" i="13"/>
  <c r="Q1136" i="13"/>
  <c r="P1137" i="13"/>
  <c r="Q1137" i="13"/>
  <c r="P1138" i="13"/>
  <c r="Q1138" i="13"/>
  <c r="P1139" i="13"/>
  <c r="Q1139" i="13"/>
  <c r="P1140" i="13"/>
  <c r="Q1140" i="13"/>
  <c r="P1141" i="13"/>
  <c r="Q1141" i="13"/>
  <c r="P1142" i="13"/>
  <c r="Q1142" i="13"/>
  <c r="P1143" i="13"/>
  <c r="Q1143" i="13"/>
  <c r="P1144" i="13"/>
  <c r="Q1144" i="13"/>
  <c r="P1145" i="13"/>
  <c r="Q1145" i="13"/>
  <c r="P1146" i="13"/>
  <c r="Q1146" i="13"/>
  <c r="P1147" i="13"/>
  <c r="Q1147" i="13"/>
  <c r="P1148" i="13"/>
  <c r="Q1148" i="13"/>
  <c r="P1149" i="13"/>
  <c r="Q1149" i="13"/>
  <c r="P1150" i="13"/>
  <c r="Q1150" i="13"/>
  <c r="P1151" i="13"/>
  <c r="Q1151" i="13"/>
  <c r="P1152" i="13"/>
  <c r="Q1152" i="13"/>
  <c r="P1153" i="13"/>
  <c r="Q1153" i="13"/>
  <c r="P1154" i="13"/>
  <c r="Q1154" i="13"/>
  <c r="P1155" i="13"/>
  <c r="Q1155" i="13"/>
  <c r="P1156" i="13"/>
  <c r="Q1156" i="13"/>
  <c r="P1157" i="13"/>
  <c r="Q1157" i="13"/>
  <c r="P1158" i="13"/>
  <c r="Q1158" i="13"/>
  <c r="P1159" i="13"/>
  <c r="Q1159" i="13"/>
  <c r="P1160" i="13"/>
  <c r="Q1160" i="13"/>
  <c r="P1161" i="13"/>
  <c r="Q1161" i="13"/>
  <c r="P1162" i="13"/>
  <c r="Q1162" i="13"/>
  <c r="P1163" i="13"/>
  <c r="Q1163" i="13"/>
  <c r="P1164" i="13"/>
  <c r="Q1164" i="13"/>
  <c r="P1165" i="13"/>
  <c r="Q1165" i="13"/>
  <c r="P1166" i="13"/>
  <c r="Q1166" i="13"/>
  <c r="P1167" i="13"/>
  <c r="Q1167" i="13"/>
  <c r="P1168" i="13"/>
  <c r="Q1168" i="13"/>
  <c r="P1169" i="13"/>
  <c r="Q1169" i="13"/>
  <c r="P1170" i="13"/>
  <c r="Q1170" i="13"/>
  <c r="P1171" i="13"/>
  <c r="Q1171" i="13"/>
  <c r="P1172" i="13"/>
  <c r="Q1172" i="13"/>
  <c r="P1173" i="13"/>
  <c r="Q1173" i="13"/>
  <c r="P1174" i="13"/>
  <c r="Q1174" i="13"/>
  <c r="P1175" i="13"/>
  <c r="Q1175" i="13"/>
  <c r="P1176" i="13"/>
  <c r="Q1176" i="13"/>
  <c r="P1177" i="13"/>
  <c r="Q1177" i="13"/>
  <c r="P1178" i="13"/>
  <c r="Q1178" i="13"/>
  <c r="P1179" i="13"/>
  <c r="Q1179" i="13"/>
  <c r="P1180" i="13"/>
  <c r="Q1180" i="13"/>
  <c r="P1181" i="13"/>
  <c r="Q1181" i="13"/>
  <c r="P1182" i="13"/>
  <c r="Q1182" i="13"/>
  <c r="P1183" i="13"/>
  <c r="Q1183" i="13"/>
  <c r="P1184" i="13"/>
  <c r="Q1184" i="13"/>
  <c r="P1185" i="13"/>
  <c r="Q1185" i="13"/>
  <c r="P1186" i="13"/>
  <c r="Q1186" i="13"/>
  <c r="P1187" i="13"/>
  <c r="Q1187" i="13"/>
  <c r="P1188" i="13"/>
  <c r="Q1188" i="13"/>
  <c r="P1189" i="13"/>
  <c r="Q1189" i="13"/>
  <c r="P1190" i="13"/>
  <c r="Q1190" i="13"/>
  <c r="P1191" i="13"/>
  <c r="Q1191" i="13"/>
  <c r="P1192" i="13"/>
  <c r="Q1192" i="13"/>
  <c r="P1193" i="13"/>
  <c r="Q1193" i="13"/>
  <c r="P1194" i="13"/>
  <c r="Q1194" i="13"/>
  <c r="P1195" i="13"/>
  <c r="Q1195" i="13"/>
  <c r="P1196" i="13"/>
  <c r="Q1196" i="13"/>
  <c r="P1197" i="13"/>
  <c r="Q1197" i="13"/>
  <c r="P1198" i="13"/>
  <c r="Q1198" i="13"/>
  <c r="P1199" i="13"/>
  <c r="Q1199" i="13"/>
  <c r="P1200" i="13"/>
  <c r="Q1200" i="13"/>
  <c r="P1201" i="13"/>
  <c r="Q1201" i="13"/>
  <c r="P1202" i="13"/>
  <c r="Q1202" i="13"/>
  <c r="P1203" i="13"/>
  <c r="Q1203" i="13"/>
  <c r="P1204" i="13"/>
  <c r="Q1204" i="13"/>
  <c r="P1205" i="13"/>
  <c r="Q1205" i="13"/>
  <c r="P1206" i="13"/>
  <c r="Q1206" i="13"/>
  <c r="P1207" i="13"/>
  <c r="Q1207" i="13"/>
  <c r="P1208" i="13"/>
  <c r="Q1208" i="13"/>
  <c r="P1209" i="13"/>
  <c r="Q1209" i="13"/>
  <c r="P1210" i="13"/>
  <c r="Q1210" i="13"/>
  <c r="P1211" i="13"/>
  <c r="Q1211" i="13"/>
  <c r="P1212" i="13"/>
  <c r="Q1212" i="13"/>
  <c r="P1213" i="13"/>
  <c r="Q1213" i="13"/>
  <c r="P1214" i="13"/>
  <c r="Q1214" i="13"/>
  <c r="P1215" i="13"/>
  <c r="Q1215" i="13"/>
  <c r="P1216" i="13"/>
  <c r="Q1216" i="13"/>
  <c r="P1217" i="13"/>
  <c r="Q1217" i="13"/>
  <c r="P1218" i="13"/>
  <c r="Q1218" i="13"/>
  <c r="P1219" i="13"/>
  <c r="Q1219" i="13"/>
  <c r="P1220" i="13"/>
  <c r="Q1220" i="13"/>
  <c r="P1221" i="13"/>
  <c r="Q1221" i="13"/>
  <c r="P1222" i="13"/>
  <c r="Q1222" i="13"/>
  <c r="P1223" i="13"/>
  <c r="Q1223" i="13"/>
  <c r="P1224" i="13"/>
  <c r="Q1224" i="13"/>
  <c r="P1225" i="13"/>
  <c r="Q1225" i="13"/>
  <c r="P1226" i="13"/>
  <c r="Q1226" i="13"/>
  <c r="P1227" i="13"/>
  <c r="Q1227" i="13"/>
  <c r="P1228" i="13"/>
  <c r="Q1228" i="13"/>
  <c r="P1229" i="13"/>
  <c r="Q1229" i="13"/>
  <c r="P1230" i="13"/>
  <c r="Q1230" i="13"/>
  <c r="P1231" i="13"/>
  <c r="Q1231" i="13"/>
  <c r="P1232" i="13"/>
  <c r="Q1232" i="13"/>
  <c r="P1233" i="13"/>
  <c r="Q1233" i="13"/>
  <c r="P1234" i="13"/>
  <c r="Q1234" i="13"/>
  <c r="P1235" i="13"/>
  <c r="Q1235" i="13"/>
  <c r="P1236" i="13"/>
  <c r="Q1236" i="13"/>
  <c r="P1237" i="13"/>
  <c r="Q1237" i="13"/>
  <c r="P1238" i="13"/>
  <c r="Q1238" i="13"/>
  <c r="P1239" i="13"/>
  <c r="Q1239" i="13"/>
  <c r="P1240" i="13"/>
  <c r="Q1240" i="13"/>
  <c r="P1241" i="13"/>
  <c r="Q1241" i="13"/>
  <c r="P1242" i="13"/>
  <c r="Q1242" i="13"/>
  <c r="P1243" i="13"/>
  <c r="Q1243" i="13"/>
  <c r="P1244" i="13"/>
  <c r="Q1244" i="13"/>
  <c r="P1245" i="13"/>
  <c r="Q1245" i="13"/>
  <c r="P1246" i="13"/>
  <c r="Q1246" i="13"/>
  <c r="P1247" i="13"/>
  <c r="Q1247" i="13"/>
  <c r="P1248" i="13"/>
  <c r="Q1248" i="13"/>
  <c r="P1249" i="13"/>
  <c r="Q1249" i="13"/>
  <c r="P1250" i="13"/>
  <c r="Q1250" i="13"/>
  <c r="P1251" i="13"/>
  <c r="Q1251" i="13"/>
  <c r="P1252" i="13"/>
  <c r="Q1252" i="13"/>
  <c r="P1253" i="13"/>
  <c r="Q1253" i="13"/>
  <c r="P1254" i="13"/>
  <c r="Q1254" i="13"/>
  <c r="P1255" i="13"/>
  <c r="Q1255" i="13"/>
  <c r="P1256" i="13"/>
  <c r="Q1256" i="13"/>
  <c r="P1257" i="13"/>
  <c r="Q1257" i="13"/>
  <c r="P1258" i="13"/>
  <c r="Q1258" i="13"/>
  <c r="P1259" i="13"/>
  <c r="Q1259" i="13"/>
  <c r="P1260" i="13"/>
  <c r="Q1260" i="13"/>
  <c r="P1261" i="13"/>
  <c r="Q1261" i="13"/>
  <c r="P1262" i="13"/>
  <c r="Q1262" i="13"/>
  <c r="P1263" i="13"/>
  <c r="Q1263" i="13"/>
  <c r="P1264" i="13"/>
  <c r="Q1264" i="13"/>
  <c r="P1265" i="13"/>
  <c r="Q1265" i="13"/>
  <c r="P1266" i="13"/>
  <c r="Q1266" i="13"/>
  <c r="P1267" i="13"/>
  <c r="Q1267" i="13"/>
  <c r="P1268" i="13"/>
  <c r="Q1268" i="13"/>
  <c r="P1269" i="13"/>
  <c r="Q1269" i="13"/>
  <c r="P1270" i="13"/>
  <c r="Q1270" i="13"/>
  <c r="P1271" i="13"/>
  <c r="Q1271" i="13"/>
  <c r="P1272" i="13"/>
  <c r="Q1272" i="13"/>
  <c r="P1273" i="13"/>
  <c r="Q1273" i="13"/>
  <c r="P1274" i="13"/>
  <c r="Q1274" i="13"/>
  <c r="P1275" i="13"/>
  <c r="Q1275" i="13"/>
  <c r="P1276" i="13"/>
  <c r="Q1276" i="13"/>
  <c r="P1277" i="13"/>
  <c r="Q1277" i="13"/>
  <c r="P1278" i="13"/>
  <c r="Q1278" i="13"/>
  <c r="P1279" i="13"/>
  <c r="Q1279" i="13"/>
  <c r="P1280" i="13"/>
  <c r="Q1280" i="13"/>
  <c r="P1281" i="13"/>
  <c r="Q1281" i="13"/>
  <c r="P1282" i="13"/>
  <c r="Q1282" i="13"/>
  <c r="P1283" i="13"/>
  <c r="Q1283" i="13"/>
  <c r="P1284" i="13"/>
  <c r="Q1284" i="13"/>
  <c r="P1285" i="13"/>
  <c r="Q1285" i="13"/>
  <c r="P1286" i="13"/>
  <c r="Q1286" i="13"/>
  <c r="P1287" i="13"/>
  <c r="Q1287" i="13"/>
  <c r="P1288" i="13"/>
  <c r="Q1288" i="13"/>
  <c r="P1289" i="13"/>
  <c r="Q1289" i="13"/>
  <c r="P1290" i="13"/>
  <c r="Q1290" i="13"/>
  <c r="P1291" i="13"/>
  <c r="Q1291" i="13"/>
  <c r="P1292" i="13"/>
  <c r="Q1292" i="13"/>
  <c r="P1293" i="13"/>
  <c r="Q1293" i="13"/>
  <c r="P1294" i="13"/>
  <c r="Q1294" i="13"/>
  <c r="P1295" i="13"/>
  <c r="Q1295" i="13"/>
  <c r="P1296" i="13"/>
  <c r="Q1296" i="13"/>
  <c r="P1297" i="13"/>
  <c r="Q1297" i="13"/>
  <c r="P1298" i="13"/>
  <c r="Q1298" i="13"/>
  <c r="P1299" i="13"/>
  <c r="Q1299" i="13"/>
  <c r="P1300" i="13"/>
  <c r="Q1300" i="13"/>
  <c r="P1301" i="13"/>
  <c r="Q1301" i="13"/>
  <c r="P1302" i="13"/>
  <c r="Q1302" i="13"/>
  <c r="P1303" i="13"/>
  <c r="Q1303" i="13"/>
  <c r="P1304" i="13"/>
  <c r="Q1304" i="13"/>
  <c r="P1305" i="13"/>
  <c r="Q1305" i="13"/>
  <c r="P1306" i="13"/>
  <c r="Q1306" i="13"/>
  <c r="P1307" i="13"/>
  <c r="Q1307" i="13"/>
  <c r="P1308" i="13"/>
  <c r="Q1308" i="13"/>
  <c r="P1309" i="13"/>
  <c r="Q1309" i="13"/>
  <c r="P1310" i="13"/>
  <c r="Q1310" i="13"/>
  <c r="P1311" i="13"/>
  <c r="Q1311" i="13"/>
  <c r="P1312" i="13"/>
  <c r="Q1312" i="13"/>
  <c r="P1313" i="13"/>
  <c r="Q1313" i="13"/>
  <c r="P1314" i="13"/>
  <c r="Q1314" i="13"/>
  <c r="P1315" i="13"/>
  <c r="Q1315" i="13"/>
  <c r="P1316" i="13"/>
  <c r="Q1316" i="13"/>
  <c r="P1317" i="13"/>
  <c r="Q1317" i="13"/>
  <c r="P1318" i="13"/>
  <c r="Q1318" i="13"/>
  <c r="P1319" i="13"/>
  <c r="Q1319" i="13"/>
  <c r="P1320" i="13"/>
  <c r="Q1320" i="13"/>
  <c r="P1321" i="13"/>
  <c r="Q1321" i="13"/>
  <c r="P1322" i="13"/>
  <c r="Q1322" i="13"/>
  <c r="P1323" i="13"/>
  <c r="Q1323" i="13"/>
  <c r="P1324" i="13"/>
  <c r="Q1324" i="13"/>
  <c r="P1325" i="13"/>
  <c r="Q1325" i="13"/>
  <c r="P1326" i="13"/>
  <c r="Q1326" i="13"/>
  <c r="P1327" i="13"/>
  <c r="Q1327" i="13"/>
  <c r="P1328" i="13"/>
  <c r="Q1328" i="13"/>
  <c r="P1329" i="13"/>
  <c r="Q1329" i="13"/>
  <c r="P1330" i="13"/>
  <c r="Q1330" i="13"/>
  <c r="P1331" i="13"/>
  <c r="Q1331" i="13"/>
  <c r="P1332" i="13"/>
  <c r="Q1332" i="13"/>
  <c r="P1333" i="13"/>
  <c r="Q1333" i="13"/>
  <c r="P1334" i="13"/>
  <c r="Q1334" i="13"/>
  <c r="P1335" i="13"/>
  <c r="Q1335" i="13"/>
  <c r="P1336" i="13"/>
  <c r="Q1336" i="13"/>
  <c r="P1337" i="13"/>
  <c r="Q1337" i="13"/>
  <c r="P1338" i="13"/>
  <c r="Q1338" i="13"/>
  <c r="P1339" i="13"/>
  <c r="Q1339" i="13"/>
  <c r="P1340" i="13"/>
  <c r="Q1340" i="13"/>
  <c r="P1341" i="13"/>
  <c r="Q1341" i="13"/>
  <c r="P1342" i="13"/>
  <c r="Q1342" i="13"/>
  <c r="P1343" i="13"/>
  <c r="Q1343" i="13"/>
  <c r="P1344" i="13"/>
  <c r="Q1344" i="13"/>
  <c r="P1345" i="13"/>
  <c r="Q1345" i="13"/>
  <c r="P1346" i="13"/>
  <c r="Q1346" i="13"/>
  <c r="P1347" i="13"/>
  <c r="Q1347" i="13"/>
  <c r="P1348" i="13"/>
  <c r="Q1348" i="13"/>
  <c r="P1349" i="13"/>
  <c r="Q1349" i="13"/>
  <c r="P1350" i="13"/>
  <c r="Q1350" i="13"/>
  <c r="P1351" i="13"/>
  <c r="Q1351" i="13"/>
  <c r="P1352" i="13"/>
  <c r="Q1352" i="13"/>
  <c r="P1353" i="13"/>
  <c r="Q1353" i="13"/>
  <c r="P1354" i="13"/>
  <c r="Q1354" i="13"/>
  <c r="P1355" i="13"/>
  <c r="Q1355" i="13"/>
  <c r="P1356" i="13"/>
  <c r="Q1356" i="13"/>
  <c r="P1357" i="13"/>
  <c r="Q1357" i="13"/>
  <c r="P1358" i="13"/>
  <c r="Q1358" i="13"/>
  <c r="P1359" i="13"/>
  <c r="Q1359" i="13"/>
  <c r="P1360" i="13"/>
  <c r="Q1360" i="13"/>
  <c r="P1361" i="13"/>
  <c r="Q1361" i="13"/>
  <c r="P1362" i="13"/>
  <c r="Q1362" i="13"/>
  <c r="P1363" i="13"/>
  <c r="Q1363" i="13"/>
  <c r="P1364" i="13"/>
  <c r="Q1364" i="13"/>
  <c r="P1365" i="13"/>
  <c r="Q1365" i="13"/>
  <c r="P1366" i="13"/>
  <c r="Q1366" i="13"/>
  <c r="P1367" i="13"/>
  <c r="Q1367" i="13"/>
  <c r="P1368" i="13"/>
  <c r="Q1368" i="13"/>
  <c r="P1369" i="13"/>
  <c r="Q1369" i="13"/>
  <c r="P1370" i="13"/>
  <c r="Q1370" i="13"/>
  <c r="P1371" i="13"/>
  <c r="Q1371" i="13"/>
  <c r="P1372" i="13"/>
  <c r="Q1372" i="13"/>
  <c r="P1373" i="13"/>
  <c r="Q1373" i="13"/>
  <c r="P1374" i="13"/>
  <c r="Q1374" i="13"/>
  <c r="P1375" i="13"/>
  <c r="Q1375" i="13"/>
  <c r="P1376" i="13"/>
  <c r="Q1376" i="13"/>
  <c r="P1377" i="13"/>
  <c r="Q1377" i="13"/>
  <c r="P1378" i="13"/>
  <c r="Q1378" i="13"/>
  <c r="P1379" i="13"/>
  <c r="Q1379" i="13"/>
  <c r="P1380" i="13"/>
  <c r="Q1380" i="13"/>
  <c r="P1381" i="13"/>
  <c r="Q1381" i="13"/>
  <c r="P1382" i="13"/>
  <c r="Q1382" i="13"/>
  <c r="P1383" i="13"/>
  <c r="Q1383" i="13"/>
  <c r="P1384" i="13"/>
  <c r="Q1384" i="13"/>
  <c r="P1385" i="13"/>
  <c r="Q1385" i="13"/>
  <c r="P1386" i="13"/>
  <c r="Q1386" i="13"/>
  <c r="P1387" i="13"/>
  <c r="Q1387" i="13"/>
  <c r="P1388" i="13"/>
  <c r="Q1388" i="13"/>
  <c r="P1389" i="13"/>
  <c r="Q1389" i="13"/>
  <c r="P1390" i="13"/>
  <c r="Q1390" i="13"/>
  <c r="P1391" i="13"/>
  <c r="Q1391" i="13"/>
  <c r="P1392" i="13"/>
  <c r="Q1392" i="13"/>
  <c r="P1393" i="13"/>
  <c r="Q1393" i="13"/>
  <c r="P1394" i="13"/>
  <c r="Q1394" i="13"/>
  <c r="P1395" i="13"/>
  <c r="Q1395" i="13"/>
  <c r="P1396" i="13"/>
  <c r="Q1396" i="13"/>
  <c r="P1397" i="13"/>
  <c r="Q1397" i="13"/>
  <c r="P1398" i="13"/>
  <c r="Q1398" i="13"/>
  <c r="P1399" i="13"/>
  <c r="Q1399" i="13"/>
  <c r="P1400" i="13"/>
  <c r="Q1400" i="13"/>
  <c r="P1401" i="13"/>
  <c r="Q1401" i="13"/>
  <c r="P1402" i="13"/>
  <c r="Q1402" i="13"/>
  <c r="P1403" i="13"/>
  <c r="Q1403" i="13"/>
  <c r="P1404" i="13"/>
  <c r="Q1404" i="13"/>
  <c r="P1405" i="13"/>
  <c r="Q1405" i="13"/>
  <c r="P1406" i="13"/>
  <c r="Q1406" i="13"/>
  <c r="P1407" i="13"/>
  <c r="Q1407" i="13"/>
  <c r="P1408" i="13"/>
  <c r="Q1408" i="13"/>
  <c r="P1409" i="13"/>
  <c r="Q1409" i="13"/>
  <c r="P1410" i="13"/>
  <c r="Q1410" i="13"/>
  <c r="P1411" i="13"/>
  <c r="Q1411" i="13"/>
  <c r="P1412" i="13"/>
  <c r="Q1412" i="13"/>
  <c r="P1413" i="13"/>
  <c r="Q1413" i="13"/>
  <c r="P1414" i="13"/>
  <c r="Q1414" i="13"/>
  <c r="P1415" i="13"/>
  <c r="Q1415" i="13"/>
  <c r="P1416" i="13"/>
  <c r="Q1416" i="13"/>
  <c r="P1417" i="13"/>
  <c r="Q1417" i="13"/>
  <c r="P1418" i="13"/>
  <c r="Q1418" i="13"/>
  <c r="P1419" i="13"/>
  <c r="Q1419" i="13"/>
  <c r="P1420" i="13"/>
  <c r="Q1420" i="13"/>
  <c r="P1421" i="13"/>
  <c r="Q1421" i="13"/>
  <c r="P1422" i="13"/>
  <c r="Q1422" i="13"/>
  <c r="P1423" i="13"/>
  <c r="Q1423" i="13"/>
  <c r="P1424" i="13"/>
  <c r="Q1424" i="13"/>
  <c r="P1425" i="13"/>
  <c r="Q1425" i="13"/>
  <c r="P1426" i="13"/>
  <c r="Q1426" i="13"/>
  <c r="P1427" i="13"/>
  <c r="Q1427" i="13"/>
  <c r="P1428" i="13"/>
  <c r="Q1428" i="13"/>
  <c r="P1429" i="13"/>
  <c r="Q1429" i="13"/>
  <c r="P1430" i="13"/>
  <c r="Q1430" i="13"/>
  <c r="P1431" i="13"/>
  <c r="Q1431" i="13"/>
  <c r="P1432" i="13"/>
  <c r="Q1432" i="13"/>
  <c r="P1433" i="13"/>
  <c r="Q1433" i="13"/>
  <c r="P1434" i="13"/>
  <c r="Q1434" i="13"/>
  <c r="P1435" i="13"/>
  <c r="Q1435" i="13"/>
  <c r="P1436" i="13"/>
  <c r="Q1436" i="13"/>
  <c r="P1437" i="13"/>
  <c r="Q1437" i="13"/>
  <c r="P1438" i="13"/>
  <c r="Q1438" i="13"/>
  <c r="P1439" i="13"/>
  <c r="Q1439" i="13"/>
  <c r="P1440" i="13"/>
  <c r="Q1440" i="13"/>
  <c r="P1441" i="13"/>
  <c r="Q1441" i="13"/>
  <c r="P1442" i="13"/>
  <c r="Q1442" i="13"/>
  <c r="P1443" i="13"/>
  <c r="Q1443" i="13"/>
  <c r="P1444" i="13"/>
  <c r="Q1444" i="13"/>
  <c r="P1445" i="13"/>
  <c r="Q1445" i="13"/>
  <c r="P1446" i="13"/>
  <c r="Q1446" i="13"/>
  <c r="P1447" i="13"/>
  <c r="Q1447" i="13"/>
  <c r="P1448" i="13"/>
  <c r="Q1448" i="13"/>
  <c r="P1449" i="13"/>
  <c r="Q1449" i="13"/>
  <c r="P1450" i="13"/>
  <c r="Q1450" i="13"/>
  <c r="P1451" i="13"/>
  <c r="Q1451" i="13"/>
  <c r="P1452" i="13"/>
  <c r="Q1452" i="13"/>
  <c r="P1453" i="13"/>
  <c r="Q1453" i="13"/>
  <c r="P1454" i="13"/>
  <c r="Q1454" i="13"/>
  <c r="P1455" i="13"/>
  <c r="Q1455" i="13"/>
  <c r="P1456" i="13"/>
  <c r="Q1456" i="13"/>
  <c r="P1457" i="13"/>
  <c r="Q1457" i="13"/>
  <c r="P1458" i="13"/>
  <c r="Q1458" i="13"/>
  <c r="P1459" i="13"/>
  <c r="Q1459" i="13"/>
  <c r="P1460" i="13"/>
  <c r="Q1460" i="13"/>
  <c r="P1461" i="13"/>
  <c r="Q1461" i="13"/>
  <c r="P1462" i="13"/>
  <c r="Q1462" i="13"/>
  <c r="P1463" i="13"/>
  <c r="Q1463" i="13"/>
  <c r="P1464" i="13"/>
  <c r="Q1464" i="13"/>
  <c r="P1465" i="13"/>
  <c r="Q1465" i="13"/>
  <c r="P1466" i="13"/>
  <c r="Q1466" i="13"/>
  <c r="P1467" i="13"/>
  <c r="Q1467" i="13"/>
  <c r="P1468" i="13"/>
  <c r="Q1468" i="13"/>
  <c r="P1469" i="13"/>
  <c r="Q1469" i="13"/>
  <c r="P1470" i="13"/>
  <c r="Q1470" i="13"/>
  <c r="P1471" i="13"/>
  <c r="Q1471" i="13"/>
  <c r="P1472" i="13"/>
  <c r="Q1472" i="13"/>
  <c r="P1473" i="13"/>
  <c r="Q1473" i="13"/>
  <c r="P1474" i="13"/>
  <c r="Q1474" i="13"/>
  <c r="P1475" i="13"/>
  <c r="Q1475" i="13"/>
  <c r="P1476" i="13"/>
  <c r="Q1476" i="13"/>
  <c r="P1477" i="13"/>
  <c r="Q1477" i="13"/>
  <c r="P1478" i="13"/>
  <c r="Q1478" i="13"/>
  <c r="P1479" i="13"/>
  <c r="Q1479" i="13"/>
  <c r="P1480" i="13"/>
  <c r="Q1480" i="13"/>
  <c r="P1481" i="13"/>
  <c r="Q1481" i="13"/>
  <c r="P1482" i="13"/>
  <c r="Q1482" i="13"/>
  <c r="P1483" i="13"/>
  <c r="Q1483" i="13"/>
  <c r="P1484" i="13"/>
  <c r="Q1484" i="13"/>
  <c r="P1485" i="13"/>
  <c r="Q1485" i="13"/>
  <c r="P1486" i="13"/>
  <c r="Q1486" i="13"/>
  <c r="P1487" i="13"/>
  <c r="Q1487" i="13"/>
  <c r="P1488" i="13"/>
  <c r="Q1488" i="13"/>
  <c r="P1489" i="13"/>
  <c r="Q1489" i="13"/>
  <c r="P1490" i="13"/>
  <c r="Q1490" i="13"/>
  <c r="P1491" i="13"/>
  <c r="Q1491" i="13"/>
  <c r="P1492" i="13"/>
  <c r="Q1492" i="13"/>
  <c r="P1493" i="13"/>
  <c r="Q1493" i="13"/>
  <c r="P1494" i="13"/>
  <c r="Q1494" i="13"/>
  <c r="P1495" i="13"/>
  <c r="Q1495" i="13"/>
  <c r="P1496" i="13"/>
  <c r="Q1496" i="13"/>
  <c r="P1497" i="13"/>
  <c r="Q1497" i="13"/>
  <c r="P1498" i="13"/>
  <c r="Q1498" i="13"/>
  <c r="P1499" i="13"/>
  <c r="Q1499" i="13"/>
  <c r="P1500" i="13"/>
  <c r="Q1500" i="13"/>
  <c r="P1501" i="13"/>
  <c r="Q1501" i="13"/>
  <c r="P1502" i="13"/>
  <c r="Q1502" i="13"/>
  <c r="P1503" i="13"/>
  <c r="Q1503" i="13"/>
  <c r="P1504" i="13"/>
  <c r="Q1504" i="13"/>
  <c r="P1505" i="13"/>
  <c r="Q1505" i="13"/>
  <c r="P1506" i="13"/>
  <c r="Q1506" i="13"/>
  <c r="P1507" i="13"/>
  <c r="Q1507" i="13"/>
  <c r="P1508" i="13"/>
  <c r="Q1508" i="13"/>
  <c r="P1509" i="13"/>
  <c r="Q1509" i="13"/>
  <c r="P1510" i="13"/>
  <c r="Q1510" i="13"/>
  <c r="P1511" i="13"/>
  <c r="Q1511" i="13"/>
  <c r="P1512" i="13"/>
  <c r="Q1512" i="13"/>
  <c r="P1513" i="13"/>
  <c r="Q1513" i="13"/>
  <c r="P1514" i="13"/>
  <c r="Q1514" i="13"/>
  <c r="P1515" i="13"/>
  <c r="Q1515" i="13"/>
  <c r="P1516" i="13"/>
  <c r="Q1516" i="13"/>
  <c r="P1517" i="13"/>
  <c r="Q1517" i="13"/>
  <c r="P1518" i="13"/>
  <c r="Q1518" i="13"/>
  <c r="P1519" i="13"/>
  <c r="Q1519" i="13"/>
  <c r="P1520" i="13"/>
  <c r="Q1520" i="13"/>
  <c r="P1521" i="13"/>
  <c r="Q1521" i="13"/>
  <c r="P1522" i="13"/>
  <c r="Q1522" i="13"/>
  <c r="P1523" i="13"/>
  <c r="Q1523" i="13"/>
  <c r="P1524" i="13"/>
  <c r="Q1524" i="13"/>
  <c r="P1525" i="13"/>
  <c r="Q1525" i="13"/>
  <c r="P1526" i="13"/>
  <c r="Q1526" i="13"/>
  <c r="P1527" i="13"/>
  <c r="Q1527" i="13"/>
  <c r="P1528" i="13"/>
  <c r="Q1528" i="13"/>
  <c r="P1529" i="13"/>
  <c r="Q1529" i="13"/>
  <c r="P1530" i="13"/>
  <c r="Q1530" i="13"/>
  <c r="P1531" i="13"/>
  <c r="Q1531" i="13"/>
  <c r="P1532" i="13"/>
  <c r="Q1532" i="13"/>
  <c r="P1533" i="13"/>
  <c r="Q1533" i="13"/>
  <c r="P1534" i="13"/>
  <c r="Q1534" i="13"/>
  <c r="P1535" i="13"/>
  <c r="Q1535" i="13"/>
  <c r="P1536" i="13"/>
  <c r="Q1536" i="13"/>
  <c r="P1537" i="13"/>
  <c r="Q1537" i="13"/>
  <c r="P1538" i="13"/>
  <c r="Q1538" i="13"/>
  <c r="P1539" i="13"/>
  <c r="Q1539" i="13"/>
  <c r="P1540" i="13"/>
  <c r="Q1540" i="13"/>
  <c r="P1541" i="13"/>
  <c r="Q1541" i="13"/>
  <c r="P1542" i="13"/>
  <c r="Q1542" i="13"/>
  <c r="P1543" i="13"/>
  <c r="Q1543" i="13"/>
  <c r="P1544" i="13"/>
  <c r="Q1544" i="13"/>
  <c r="P1545" i="13"/>
  <c r="Q1545" i="13"/>
  <c r="P1546" i="13"/>
  <c r="Q1546" i="13"/>
  <c r="P1547" i="13"/>
  <c r="Q1547" i="13"/>
  <c r="P1548" i="13"/>
  <c r="Q1548" i="13"/>
  <c r="P1549" i="13"/>
  <c r="Q1549" i="13"/>
  <c r="P1550" i="13"/>
  <c r="Q1550" i="13"/>
  <c r="P1551" i="13"/>
  <c r="Q1551" i="13"/>
  <c r="P1552" i="13"/>
  <c r="Q1552" i="13"/>
  <c r="P1553" i="13"/>
  <c r="Q1553" i="13"/>
  <c r="P1554" i="13"/>
  <c r="Q1554" i="13"/>
  <c r="P1555" i="13"/>
  <c r="Q1555" i="13"/>
  <c r="P1556" i="13"/>
  <c r="Q1556" i="13"/>
  <c r="P1557" i="13"/>
  <c r="Q1557" i="13"/>
  <c r="P1558" i="13"/>
  <c r="Q1558" i="13"/>
  <c r="P1559" i="13"/>
  <c r="Q1559" i="13"/>
  <c r="P1560" i="13"/>
  <c r="Q1560" i="13"/>
  <c r="P1561" i="13"/>
  <c r="Q1561" i="13"/>
  <c r="P1562" i="13"/>
  <c r="Q1562" i="13"/>
  <c r="P1563" i="13"/>
  <c r="Q1563" i="13"/>
  <c r="P1564" i="13"/>
  <c r="Q1564" i="13"/>
  <c r="P1565" i="13"/>
  <c r="Q1565" i="13"/>
  <c r="P1566" i="13"/>
  <c r="Q1566" i="13"/>
  <c r="P1567" i="13"/>
  <c r="Q1567" i="13"/>
  <c r="P1568" i="13"/>
  <c r="Q1568" i="13"/>
  <c r="P1569" i="13"/>
  <c r="Q1569" i="13"/>
  <c r="P1570" i="13"/>
  <c r="Q1570" i="13"/>
  <c r="P1571" i="13"/>
  <c r="Q1571" i="13"/>
  <c r="P1572" i="13"/>
  <c r="Q1572" i="13"/>
  <c r="P1573" i="13"/>
  <c r="Q1573" i="13"/>
  <c r="P1574" i="13"/>
  <c r="Q1574" i="13"/>
  <c r="P1575" i="13"/>
  <c r="Q1575" i="13"/>
  <c r="P1576" i="13"/>
  <c r="Q1576" i="13"/>
  <c r="P1577" i="13"/>
  <c r="Q1577" i="13"/>
  <c r="P1578" i="13"/>
  <c r="Q1578" i="13"/>
  <c r="P1579" i="13"/>
  <c r="Q1579" i="13"/>
  <c r="P1580" i="13"/>
  <c r="Q1580" i="13"/>
  <c r="P1581" i="13"/>
  <c r="Q1581" i="13"/>
  <c r="P1582" i="13"/>
  <c r="Q1582" i="13"/>
  <c r="P1583" i="13"/>
  <c r="Q1583" i="13"/>
  <c r="P1584" i="13"/>
  <c r="Q1584" i="13"/>
  <c r="P1585" i="13"/>
  <c r="Q1585" i="13"/>
  <c r="P1586" i="13"/>
  <c r="Q1586" i="13"/>
  <c r="P1587" i="13"/>
  <c r="Q1587" i="13"/>
  <c r="P1588" i="13"/>
  <c r="Q1588" i="13"/>
  <c r="P1589" i="13"/>
  <c r="Q1589" i="13"/>
  <c r="P1590" i="13"/>
  <c r="Q1590" i="13"/>
  <c r="P1591" i="13"/>
  <c r="Q1591" i="13"/>
  <c r="P1592" i="13"/>
  <c r="Q1592" i="13"/>
  <c r="P1593" i="13"/>
  <c r="Q1593" i="13"/>
  <c r="P1594" i="13"/>
  <c r="Q1594" i="13"/>
  <c r="P1595" i="13"/>
  <c r="Q1595" i="13"/>
  <c r="P1596" i="13"/>
  <c r="Q1596" i="13"/>
  <c r="P1597" i="13"/>
  <c r="Q1597" i="13"/>
  <c r="P1598" i="13"/>
  <c r="Q1598" i="13"/>
  <c r="P1599" i="13"/>
  <c r="Q1599" i="13"/>
  <c r="P1600" i="13"/>
  <c r="Q1600" i="13"/>
  <c r="P1601" i="13"/>
  <c r="Q1601" i="13"/>
  <c r="P1602" i="13"/>
  <c r="Q1602" i="13"/>
  <c r="P1603" i="13"/>
  <c r="Q1603" i="13"/>
  <c r="P1604" i="13"/>
  <c r="Q1604" i="13"/>
  <c r="P1605" i="13"/>
  <c r="Q1605" i="13"/>
  <c r="P1606" i="13"/>
  <c r="Q1606" i="13"/>
  <c r="P1607" i="13"/>
  <c r="Q1607" i="13"/>
  <c r="P1608" i="13"/>
  <c r="Q1608" i="13"/>
  <c r="P1609" i="13"/>
  <c r="Q1609" i="13"/>
  <c r="P1610" i="13"/>
  <c r="Q1610" i="13"/>
  <c r="P1611" i="13"/>
  <c r="Q1611" i="13"/>
  <c r="P1612" i="13"/>
  <c r="Q1612" i="13"/>
  <c r="P1613" i="13"/>
  <c r="Q1613" i="13"/>
  <c r="P1614" i="13"/>
  <c r="Q1614" i="13"/>
  <c r="P1615" i="13"/>
  <c r="Q1615" i="13"/>
  <c r="P1616" i="13"/>
  <c r="Q1616" i="13"/>
  <c r="P1617" i="13"/>
  <c r="Q1617" i="13"/>
  <c r="P1618" i="13"/>
  <c r="Q1618" i="13"/>
  <c r="P1619" i="13"/>
  <c r="Q1619" i="13"/>
  <c r="P1620" i="13"/>
  <c r="Q1620" i="13"/>
  <c r="P1621" i="13"/>
  <c r="Q1621" i="13"/>
  <c r="P1622" i="13"/>
  <c r="Q1622" i="13"/>
  <c r="P1623" i="13"/>
  <c r="Q1623" i="13"/>
  <c r="P1624" i="13"/>
  <c r="Q1624" i="13"/>
  <c r="P1625" i="13"/>
  <c r="Q1625" i="13"/>
  <c r="P1626" i="13"/>
  <c r="Q1626" i="13"/>
  <c r="P1627" i="13"/>
  <c r="Q1627" i="13"/>
  <c r="P1628" i="13"/>
  <c r="Q1628" i="13"/>
  <c r="P1629" i="13"/>
  <c r="Q1629" i="13"/>
  <c r="P1630" i="13"/>
  <c r="Q1630" i="13"/>
  <c r="P1631" i="13"/>
  <c r="Q1631" i="13"/>
  <c r="P1632" i="13"/>
  <c r="Q1632" i="13"/>
  <c r="P1633" i="13"/>
  <c r="Q1633" i="13"/>
  <c r="P1634" i="13"/>
  <c r="Q1634" i="13"/>
  <c r="P1635" i="13"/>
  <c r="Q1635" i="13"/>
  <c r="P1636" i="13"/>
  <c r="Q1636" i="13"/>
  <c r="P1637" i="13"/>
  <c r="Q1637" i="13"/>
  <c r="P1638" i="13"/>
  <c r="Q1638" i="13"/>
  <c r="P1639" i="13"/>
  <c r="Q1639" i="13"/>
  <c r="P1640" i="13"/>
  <c r="Q1640" i="13"/>
  <c r="P1641" i="13"/>
  <c r="Q1641" i="13"/>
  <c r="P1642" i="13"/>
  <c r="Q1642" i="13"/>
  <c r="P1643" i="13"/>
  <c r="Q1643" i="13"/>
  <c r="P1644" i="13"/>
  <c r="Q1644" i="13"/>
  <c r="P1645" i="13"/>
  <c r="Q1645" i="13"/>
  <c r="P1646" i="13"/>
  <c r="Q1646" i="13"/>
  <c r="P1647" i="13"/>
  <c r="Q1647" i="13"/>
  <c r="P1648" i="13"/>
  <c r="Q1648" i="13"/>
  <c r="P1649" i="13"/>
  <c r="Q1649" i="13"/>
  <c r="P1650" i="13"/>
  <c r="Q1650" i="13"/>
  <c r="P1651" i="13"/>
  <c r="Q1651" i="13"/>
  <c r="P1652" i="13"/>
  <c r="Q1652" i="13"/>
  <c r="P1653" i="13"/>
  <c r="Q1653" i="13"/>
  <c r="P1654" i="13"/>
  <c r="Q1654" i="13"/>
  <c r="P1655" i="13"/>
  <c r="Q1655" i="13"/>
  <c r="P1656" i="13"/>
  <c r="Q1656" i="13"/>
  <c r="P1657" i="13"/>
  <c r="Q1657" i="13"/>
  <c r="P1658" i="13"/>
  <c r="Q1658" i="13"/>
  <c r="P1659" i="13"/>
  <c r="Q1659" i="13"/>
  <c r="P1660" i="13"/>
  <c r="Q1660" i="13"/>
  <c r="P1661" i="13"/>
  <c r="Q1661" i="13"/>
  <c r="P1662" i="13"/>
  <c r="Q1662" i="13"/>
  <c r="P1663" i="13"/>
  <c r="Q1663" i="13"/>
  <c r="P1664" i="13"/>
  <c r="Q1664" i="13"/>
  <c r="P1665" i="13"/>
  <c r="Q1665" i="13"/>
  <c r="P1666" i="13"/>
  <c r="Q1666" i="13"/>
  <c r="P1667" i="13"/>
  <c r="Q1667" i="13"/>
  <c r="P1668" i="13"/>
  <c r="Q1668" i="13"/>
  <c r="P1669" i="13"/>
  <c r="Q1669" i="13"/>
  <c r="P1670" i="13"/>
  <c r="Q1670" i="13"/>
  <c r="P1671" i="13"/>
  <c r="Q1671" i="13"/>
  <c r="P1672" i="13"/>
  <c r="Q1672" i="13"/>
  <c r="P1673" i="13"/>
  <c r="Q1673" i="13"/>
  <c r="P1674" i="13"/>
  <c r="Q1674" i="13"/>
  <c r="P1675" i="13"/>
  <c r="Q1675" i="13"/>
  <c r="P1676" i="13"/>
  <c r="Q1676" i="13"/>
  <c r="P1677" i="13"/>
  <c r="Q1677" i="13"/>
  <c r="P1678" i="13"/>
  <c r="Q1678" i="13"/>
  <c r="P1679" i="13"/>
  <c r="Q1679" i="13"/>
  <c r="P1680" i="13"/>
  <c r="Q1680" i="13"/>
  <c r="P1681" i="13"/>
  <c r="Q1681" i="13"/>
  <c r="P1682" i="13"/>
  <c r="Q1682" i="13"/>
  <c r="P1683" i="13"/>
  <c r="Q1683" i="13"/>
  <c r="P1684" i="13"/>
  <c r="Q1684" i="13"/>
  <c r="P1685" i="13"/>
  <c r="Q1685" i="13"/>
  <c r="P1686" i="13"/>
  <c r="Q1686" i="13"/>
  <c r="P1687" i="13"/>
  <c r="Q1687" i="13"/>
  <c r="P1688" i="13"/>
  <c r="Q1688" i="13"/>
  <c r="P1689" i="13"/>
  <c r="Q1689" i="13"/>
  <c r="P1690" i="13"/>
  <c r="Q1690" i="13"/>
  <c r="P1691" i="13"/>
  <c r="Q1691" i="13"/>
  <c r="P1692" i="13"/>
  <c r="Q1692" i="13"/>
  <c r="P1693" i="13"/>
  <c r="Q1693" i="13"/>
  <c r="P1694" i="13"/>
  <c r="Q1694" i="13"/>
  <c r="P1695" i="13"/>
  <c r="Q1695" i="13"/>
  <c r="P1696" i="13"/>
  <c r="Q1696" i="13"/>
  <c r="P1697" i="13"/>
  <c r="Q1697" i="13"/>
  <c r="P1698" i="13"/>
  <c r="Q1698" i="13"/>
  <c r="P1699" i="13"/>
  <c r="Q1699" i="13"/>
  <c r="P1700" i="13"/>
  <c r="Q1700" i="13"/>
  <c r="P1701" i="13"/>
  <c r="Q1701" i="13"/>
  <c r="P1702" i="13"/>
  <c r="Q1702" i="13"/>
  <c r="P1703" i="13"/>
  <c r="Q1703" i="13"/>
  <c r="P1704" i="13"/>
  <c r="Q1704" i="13"/>
  <c r="P1705" i="13"/>
  <c r="Q1705" i="13"/>
  <c r="P1706" i="13"/>
  <c r="Q1706" i="13"/>
  <c r="P1707" i="13"/>
  <c r="Q1707" i="13"/>
  <c r="P1708" i="13"/>
  <c r="Q1708" i="13"/>
  <c r="P1709" i="13"/>
  <c r="Q1709" i="13"/>
  <c r="P1710" i="13"/>
  <c r="Q1710" i="13"/>
  <c r="P1711" i="13"/>
  <c r="Q1711" i="13"/>
  <c r="P1712" i="13"/>
  <c r="Q1712" i="13"/>
  <c r="P1713" i="13"/>
  <c r="Q1713" i="13"/>
  <c r="P1714" i="13"/>
  <c r="Q1714" i="13"/>
  <c r="P1715" i="13"/>
  <c r="Q1715" i="13"/>
  <c r="P1716" i="13"/>
  <c r="Q1716" i="13"/>
  <c r="P1717" i="13"/>
  <c r="Q1717" i="13"/>
  <c r="P1718" i="13"/>
  <c r="Q1718" i="13"/>
  <c r="P1719" i="13"/>
  <c r="Q1719" i="13"/>
  <c r="P1720" i="13"/>
  <c r="Q1720" i="13"/>
  <c r="P1721" i="13"/>
  <c r="Q1721" i="13"/>
  <c r="P1722" i="13"/>
  <c r="Q1722" i="13"/>
  <c r="P1723" i="13"/>
  <c r="Q1723" i="13"/>
  <c r="P1724" i="13"/>
  <c r="Q1724" i="13"/>
  <c r="P1725" i="13"/>
  <c r="Q1725" i="13"/>
  <c r="P1726" i="13"/>
  <c r="Q1726" i="13"/>
  <c r="P1727" i="13"/>
  <c r="Q1727" i="13"/>
  <c r="P1728" i="13"/>
  <c r="Q1728" i="13"/>
  <c r="P1729" i="13"/>
  <c r="Q1729" i="13"/>
  <c r="P1730" i="13"/>
  <c r="Q1730" i="13"/>
  <c r="P1731" i="13"/>
  <c r="Q1731" i="13"/>
  <c r="P1732" i="13"/>
  <c r="Q1732" i="13"/>
  <c r="P1733" i="13"/>
  <c r="Q1733" i="13"/>
  <c r="P1734" i="13"/>
  <c r="Q1734" i="13"/>
  <c r="P1735" i="13"/>
  <c r="Q1735" i="13"/>
  <c r="P1736" i="13"/>
  <c r="Q1736" i="13"/>
  <c r="P1737" i="13"/>
  <c r="Q1737" i="13"/>
  <c r="P1738" i="13"/>
  <c r="Q1738" i="13"/>
  <c r="P1739" i="13"/>
  <c r="Q1739" i="13"/>
  <c r="P1740" i="13"/>
  <c r="Q1740" i="13"/>
  <c r="P1741" i="13"/>
  <c r="Q1741" i="13"/>
  <c r="P1742" i="13"/>
  <c r="Q1742" i="13"/>
  <c r="P1743" i="13"/>
  <c r="Q1743" i="13"/>
  <c r="P1744" i="13"/>
  <c r="Q1744" i="13"/>
  <c r="P1745" i="13"/>
  <c r="Q1745" i="13"/>
  <c r="P1746" i="13"/>
  <c r="Q1746" i="13"/>
  <c r="P1747" i="13"/>
  <c r="Q1747" i="13"/>
  <c r="P1748" i="13"/>
  <c r="Q1748" i="13"/>
  <c r="P1749" i="13"/>
  <c r="Q1749" i="13"/>
  <c r="P1750" i="13"/>
  <c r="Q1750" i="13"/>
  <c r="P1751" i="13"/>
  <c r="Q1751" i="13"/>
  <c r="P1752" i="13"/>
  <c r="Q1752" i="13"/>
  <c r="P1753" i="13"/>
  <c r="Q1753" i="13"/>
  <c r="P1754" i="13"/>
  <c r="Q1754" i="13"/>
  <c r="P1755" i="13"/>
  <c r="Q1755" i="13"/>
  <c r="P1756" i="13"/>
  <c r="Q1756" i="13"/>
  <c r="P1757" i="13"/>
  <c r="Q1757" i="13"/>
  <c r="P1758" i="13"/>
  <c r="Q1758" i="13"/>
  <c r="P1759" i="13"/>
  <c r="Q1759" i="13"/>
  <c r="P1760" i="13"/>
  <c r="Q1760" i="13"/>
  <c r="P1761" i="13"/>
  <c r="Q1761" i="13"/>
  <c r="P1762" i="13"/>
  <c r="Q1762" i="13"/>
  <c r="P1763" i="13"/>
  <c r="Q1763" i="13"/>
  <c r="P1764" i="13"/>
  <c r="Q1764" i="13"/>
  <c r="P1765" i="13"/>
  <c r="Q1765" i="13"/>
  <c r="P1766" i="13"/>
  <c r="Q1766" i="13"/>
  <c r="P1767" i="13"/>
  <c r="Q1767" i="13"/>
  <c r="P1768" i="13"/>
  <c r="Q1768" i="13"/>
  <c r="P1769" i="13"/>
  <c r="Q1769" i="13"/>
  <c r="P1770" i="13"/>
  <c r="Q1770" i="13"/>
  <c r="P1771" i="13"/>
  <c r="Q1771" i="13"/>
  <c r="P1772" i="13"/>
  <c r="Q1772" i="13"/>
  <c r="P1773" i="13"/>
  <c r="Q1773" i="13"/>
  <c r="P1774" i="13"/>
  <c r="Q1774" i="13"/>
  <c r="P1775" i="13"/>
  <c r="Q1775" i="13"/>
  <c r="P1776" i="13"/>
  <c r="Q1776" i="13"/>
  <c r="P1777" i="13"/>
  <c r="Q1777" i="13"/>
  <c r="P1778" i="13"/>
  <c r="Q1778" i="13"/>
  <c r="P1779" i="13"/>
  <c r="Q1779" i="13"/>
  <c r="P1780" i="13"/>
  <c r="Q1780" i="13"/>
  <c r="P1781" i="13"/>
  <c r="Q1781" i="13"/>
  <c r="P1782" i="13"/>
  <c r="Q1782" i="13"/>
  <c r="P1783" i="13"/>
  <c r="Q1783" i="13"/>
  <c r="P1784" i="13"/>
  <c r="Q1784" i="13"/>
  <c r="P1785" i="13"/>
  <c r="Q1785" i="13"/>
  <c r="P1786" i="13"/>
  <c r="Q1786" i="13"/>
  <c r="P1787" i="13"/>
  <c r="Q1787" i="13"/>
  <c r="P1788" i="13"/>
  <c r="Q1788" i="13"/>
  <c r="P1789" i="13"/>
  <c r="Q1789" i="13"/>
  <c r="P1790" i="13"/>
  <c r="Q1790" i="13"/>
  <c r="P1791" i="13"/>
  <c r="Q1791" i="13"/>
  <c r="P1792" i="13"/>
  <c r="Q1792" i="13"/>
  <c r="P1793" i="13"/>
  <c r="Q1793" i="13"/>
  <c r="P1794" i="13"/>
  <c r="Q1794" i="13"/>
  <c r="P1795" i="13"/>
  <c r="Q1795" i="13"/>
  <c r="P1796" i="13"/>
  <c r="Q1796" i="13"/>
  <c r="P1797" i="13"/>
  <c r="Q1797" i="13"/>
  <c r="P1798" i="13"/>
  <c r="Q1798" i="13"/>
  <c r="P1799" i="13"/>
  <c r="Q1799" i="13"/>
  <c r="P1800" i="13"/>
  <c r="Q1800" i="13"/>
  <c r="P1801" i="13"/>
  <c r="Q1801" i="13"/>
  <c r="P1802" i="13"/>
  <c r="Q1802" i="13"/>
  <c r="P1803" i="13"/>
  <c r="Q1803" i="13"/>
  <c r="P1804" i="13"/>
  <c r="Q1804" i="13"/>
  <c r="P1805" i="13"/>
  <c r="Q1805" i="13"/>
  <c r="P1806" i="13"/>
  <c r="Q1806" i="13"/>
  <c r="P1807" i="13"/>
  <c r="Q1807" i="13"/>
  <c r="P1808" i="13"/>
  <c r="Q1808" i="13"/>
  <c r="P1809" i="13"/>
  <c r="Q1809" i="13"/>
  <c r="P1810" i="13"/>
  <c r="Q1810" i="13"/>
  <c r="P1811" i="13"/>
  <c r="Q1811" i="13"/>
  <c r="P1812" i="13"/>
  <c r="Q1812" i="13"/>
  <c r="P1813" i="13"/>
  <c r="Q1813" i="13"/>
  <c r="P1814" i="13"/>
  <c r="Q1814" i="13"/>
  <c r="P1815" i="13"/>
  <c r="Q1815" i="13"/>
  <c r="P1816" i="13"/>
  <c r="Q1816" i="13"/>
  <c r="P1817" i="13"/>
  <c r="Q1817" i="13"/>
  <c r="P1818" i="13"/>
  <c r="Q1818" i="13"/>
  <c r="P1819" i="13"/>
  <c r="Q1819" i="13"/>
  <c r="P1820" i="13"/>
  <c r="Q1820" i="13"/>
  <c r="P1821" i="13"/>
  <c r="Q1821" i="13"/>
  <c r="P1822" i="13"/>
  <c r="Q1822" i="13"/>
  <c r="P1823" i="13"/>
  <c r="Q1823" i="13"/>
  <c r="P1824" i="13"/>
  <c r="Q1824" i="13"/>
  <c r="P1825" i="13"/>
  <c r="Q1825" i="13"/>
  <c r="P1826" i="13"/>
  <c r="Q1826" i="13"/>
  <c r="P1827" i="13"/>
  <c r="Q1827" i="13"/>
  <c r="P1828" i="13"/>
  <c r="Q1828" i="13"/>
  <c r="P1829" i="13"/>
  <c r="Q1829" i="13"/>
  <c r="P1830" i="13"/>
  <c r="Q1830" i="13"/>
  <c r="P1831" i="13"/>
  <c r="Q1831" i="13"/>
  <c r="P1832" i="13"/>
  <c r="Q1832" i="13"/>
  <c r="P1833" i="13"/>
  <c r="Q1833" i="13"/>
  <c r="P1834" i="13"/>
  <c r="Q1834" i="13"/>
  <c r="P1835" i="13"/>
  <c r="Q1835" i="13"/>
  <c r="P1836" i="13"/>
  <c r="Q1836" i="13"/>
  <c r="P1837" i="13"/>
  <c r="Q1837" i="13"/>
  <c r="P1838" i="13"/>
  <c r="Q1838" i="13"/>
  <c r="P1839" i="13"/>
  <c r="Q1839" i="13"/>
  <c r="P1840" i="13"/>
  <c r="Q1840" i="13"/>
  <c r="P1841" i="13"/>
  <c r="Q1841" i="13"/>
  <c r="P1842" i="13"/>
  <c r="Q1842" i="13"/>
  <c r="P1843" i="13"/>
  <c r="Q1843" i="13"/>
  <c r="P1844" i="13"/>
  <c r="Q1844" i="13"/>
  <c r="P1845" i="13"/>
  <c r="Q1845" i="13"/>
  <c r="P1846" i="13"/>
  <c r="Q1846" i="13"/>
  <c r="P1847" i="13"/>
  <c r="Q1847" i="13"/>
  <c r="P1848" i="13"/>
  <c r="Q1848" i="13"/>
  <c r="P1849" i="13"/>
  <c r="Q1849" i="13"/>
  <c r="P1850" i="13"/>
  <c r="Q1850" i="13"/>
  <c r="P1851" i="13"/>
  <c r="Q1851" i="13"/>
  <c r="P1852" i="13"/>
  <c r="Q1852" i="13"/>
  <c r="P1853" i="13"/>
  <c r="Q1853" i="13"/>
  <c r="P1854" i="13"/>
  <c r="Q1854" i="13"/>
  <c r="P1855" i="13"/>
  <c r="Q1855" i="13"/>
  <c r="P1856" i="13"/>
  <c r="Q1856" i="13"/>
  <c r="P1857" i="13"/>
  <c r="Q1857" i="13"/>
  <c r="P1858" i="13"/>
  <c r="Q1858" i="13"/>
  <c r="P1859" i="13"/>
  <c r="Q1859" i="13"/>
  <c r="P1860" i="13"/>
  <c r="Q1860" i="13"/>
  <c r="P1861" i="13"/>
  <c r="Q1861" i="13"/>
  <c r="P1862" i="13"/>
  <c r="Q1862" i="13"/>
  <c r="P1863" i="13"/>
  <c r="Q1863" i="13"/>
  <c r="P1864" i="13"/>
  <c r="Q1864" i="13"/>
  <c r="P1865" i="13"/>
  <c r="Q1865" i="13"/>
  <c r="P1866" i="13"/>
  <c r="Q1866" i="13"/>
  <c r="P1867" i="13"/>
  <c r="Q1867" i="13"/>
  <c r="P1868" i="13"/>
  <c r="Q1868" i="13"/>
  <c r="P1869" i="13"/>
  <c r="Q1869" i="13"/>
  <c r="P1870" i="13"/>
  <c r="Q1870" i="13"/>
  <c r="P1871" i="13"/>
  <c r="Q1871" i="13"/>
  <c r="P1872" i="13"/>
  <c r="Q1872" i="13"/>
  <c r="P1873" i="13"/>
  <c r="Q1873" i="13"/>
  <c r="P1874" i="13"/>
  <c r="Q1874" i="13"/>
  <c r="P1875" i="13"/>
  <c r="Q1875" i="13"/>
  <c r="P1876" i="13"/>
  <c r="Q1876" i="13"/>
  <c r="P1877" i="13"/>
  <c r="Q1877" i="13"/>
  <c r="P1878" i="13"/>
  <c r="Q1878" i="13"/>
  <c r="P1879" i="13"/>
  <c r="Q1879" i="13"/>
  <c r="P1880" i="13"/>
  <c r="Q1880" i="13"/>
  <c r="P1881" i="13"/>
  <c r="Q1881" i="13"/>
  <c r="P1882" i="13"/>
  <c r="Q1882" i="13"/>
  <c r="P1883" i="13"/>
  <c r="Q1883" i="13"/>
  <c r="P1884" i="13"/>
  <c r="Q1884" i="13"/>
  <c r="P1885" i="13"/>
  <c r="Q1885" i="13"/>
  <c r="P1886" i="13"/>
  <c r="Q1886" i="13"/>
  <c r="P1887" i="13"/>
  <c r="Q1887" i="13"/>
  <c r="P1888" i="13"/>
  <c r="Q1888" i="13"/>
  <c r="P1889" i="13"/>
  <c r="Q1889" i="13"/>
  <c r="P1890" i="13"/>
  <c r="Q1890" i="13"/>
  <c r="P1891" i="13"/>
  <c r="Q1891" i="13"/>
  <c r="P1892" i="13"/>
  <c r="Q1892" i="13"/>
  <c r="P1893" i="13"/>
  <c r="Q1893" i="13"/>
  <c r="P1894" i="13"/>
  <c r="Q1894" i="13"/>
  <c r="P1895" i="13"/>
  <c r="Q1895" i="13"/>
  <c r="P1896" i="13"/>
  <c r="Q1896" i="13"/>
  <c r="P1897" i="13"/>
  <c r="Q1897" i="13"/>
  <c r="P1898" i="13"/>
  <c r="Q1898" i="13"/>
  <c r="P1899" i="13"/>
  <c r="Q1899" i="13"/>
  <c r="P1900" i="13"/>
  <c r="Q1900" i="13"/>
  <c r="P1901" i="13"/>
  <c r="Q1901" i="13"/>
  <c r="P1902" i="13"/>
  <c r="Q1902" i="13"/>
  <c r="P1903" i="13"/>
  <c r="Q1903" i="13"/>
  <c r="P1904" i="13"/>
  <c r="Q1904" i="13"/>
  <c r="P1905" i="13"/>
  <c r="Q1905" i="13"/>
  <c r="P1906" i="13"/>
  <c r="Q1906" i="13"/>
  <c r="P1907" i="13"/>
  <c r="Q1907" i="13"/>
  <c r="P1908" i="13"/>
  <c r="Q1908" i="13"/>
  <c r="P1909" i="13"/>
  <c r="Q1909" i="13"/>
  <c r="P1910" i="13"/>
  <c r="Q1910" i="13"/>
  <c r="P1911" i="13"/>
  <c r="Q1911" i="13"/>
  <c r="P1912" i="13"/>
  <c r="Q1912" i="13"/>
  <c r="P1913" i="13"/>
  <c r="Q1913" i="13"/>
  <c r="P1914" i="13"/>
  <c r="Q1914" i="13"/>
  <c r="P1915" i="13"/>
  <c r="Q1915" i="13"/>
  <c r="P1916" i="13"/>
  <c r="Q1916" i="13"/>
  <c r="P1917" i="13"/>
  <c r="Q1917" i="13"/>
  <c r="P1918" i="13"/>
  <c r="Q1918" i="13"/>
  <c r="P1919" i="13"/>
  <c r="Q1919" i="13"/>
  <c r="P1920" i="13"/>
  <c r="Q1920" i="13"/>
  <c r="P1921" i="13"/>
  <c r="Q1921" i="13"/>
  <c r="P1922" i="13"/>
  <c r="Q1922" i="13"/>
  <c r="P1923" i="13"/>
  <c r="Q1923" i="13"/>
  <c r="P1924" i="13"/>
  <c r="Q1924" i="13"/>
  <c r="P1925" i="13"/>
  <c r="Q1925" i="13"/>
  <c r="P1926" i="13"/>
  <c r="Q1926" i="13"/>
  <c r="P1927" i="13"/>
  <c r="Q1927" i="13"/>
  <c r="P1928" i="13"/>
  <c r="Q1928" i="13"/>
  <c r="P1929" i="13"/>
  <c r="Q1929" i="13"/>
  <c r="P1930" i="13"/>
  <c r="Q1930" i="13"/>
  <c r="P1931" i="13"/>
  <c r="Q1931" i="13"/>
  <c r="P1932" i="13"/>
  <c r="Q1932" i="13"/>
  <c r="P1933" i="13"/>
  <c r="Q1933" i="13"/>
  <c r="P1934" i="13"/>
  <c r="Q1934" i="13"/>
  <c r="P1935" i="13"/>
  <c r="Q1935" i="13"/>
  <c r="P1936" i="13"/>
  <c r="Q1936" i="13"/>
  <c r="P1937" i="13"/>
  <c r="Q1937" i="13"/>
  <c r="P1938" i="13"/>
  <c r="Q1938" i="13"/>
  <c r="P1939" i="13"/>
  <c r="Q1939" i="13"/>
  <c r="P1940" i="13"/>
  <c r="Q1940" i="13"/>
  <c r="P1941" i="13"/>
  <c r="Q1941" i="13"/>
  <c r="P1942" i="13"/>
  <c r="Q1942" i="13"/>
  <c r="P1943" i="13"/>
  <c r="Q1943" i="13"/>
  <c r="P1944" i="13"/>
  <c r="Q1944" i="13"/>
  <c r="P1945" i="13"/>
  <c r="Q1945" i="13"/>
  <c r="P1946" i="13"/>
  <c r="Q1946" i="13"/>
  <c r="P1947" i="13"/>
  <c r="Q1947" i="13"/>
  <c r="P1948" i="13"/>
  <c r="Q1948" i="13"/>
  <c r="P1949" i="13"/>
  <c r="Q1949" i="13"/>
  <c r="P1950" i="13"/>
  <c r="Q1950" i="13"/>
  <c r="P1951" i="13"/>
  <c r="Q1951" i="13"/>
  <c r="P1952" i="13"/>
  <c r="Q1952" i="13"/>
  <c r="P1953" i="13"/>
  <c r="Q1953" i="13"/>
  <c r="P1954" i="13"/>
  <c r="Q1954" i="13"/>
  <c r="P1955" i="13"/>
  <c r="Q1955" i="13"/>
  <c r="P1956" i="13"/>
  <c r="Q1956" i="13"/>
  <c r="P1957" i="13"/>
  <c r="Q1957" i="13"/>
  <c r="P1958" i="13"/>
  <c r="Q1958" i="13"/>
  <c r="P1959" i="13"/>
  <c r="Q1959" i="13"/>
  <c r="P1960" i="13"/>
  <c r="Q1960" i="13"/>
  <c r="P1961" i="13"/>
  <c r="Q1961" i="13"/>
  <c r="P1962" i="13"/>
  <c r="Q1962" i="13"/>
  <c r="P1963" i="13"/>
  <c r="Q1963" i="13"/>
  <c r="P1964" i="13"/>
  <c r="Q1964" i="13"/>
  <c r="P1965" i="13"/>
  <c r="Q1965" i="13"/>
  <c r="P1966" i="13"/>
  <c r="Q1966" i="13"/>
  <c r="P1967" i="13"/>
  <c r="Q1967" i="13"/>
  <c r="P1968" i="13"/>
  <c r="Q1968" i="13"/>
  <c r="P1969" i="13"/>
  <c r="Q1969" i="13"/>
  <c r="P1970" i="13"/>
  <c r="Q1970" i="13"/>
  <c r="P1971" i="13"/>
  <c r="Q1971" i="13"/>
  <c r="P1972" i="13"/>
  <c r="Q1972" i="13"/>
  <c r="P1973" i="13"/>
  <c r="Q1973" i="13"/>
  <c r="P1974" i="13"/>
  <c r="Q1974" i="13"/>
  <c r="P1975" i="13"/>
  <c r="Q1975" i="13"/>
  <c r="P1976" i="13"/>
  <c r="Q1976" i="13"/>
  <c r="P1977" i="13"/>
  <c r="Q1977" i="13"/>
  <c r="P1978" i="13"/>
  <c r="Q1978" i="13"/>
  <c r="P1979" i="13"/>
  <c r="Q1979" i="13"/>
  <c r="P1980" i="13"/>
  <c r="Q1980" i="13"/>
  <c r="P1981" i="13"/>
  <c r="Q1981" i="13"/>
  <c r="P1982" i="13"/>
  <c r="Q1982" i="13"/>
  <c r="P1983" i="13"/>
  <c r="Q1983" i="13"/>
  <c r="P1984" i="13"/>
  <c r="Q1984" i="13"/>
  <c r="P1985" i="13"/>
  <c r="Q1985" i="13"/>
  <c r="P1986" i="13"/>
  <c r="Q1986" i="13"/>
  <c r="P1987" i="13"/>
  <c r="Q1987" i="13"/>
  <c r="P1988" i="13"/>
  <c r="Q1988" i="13"/>
  <c r="P1989" i="13"/>
  <c r="Q1989" i="13"/>
  <c r="P1990" i="13"/>
  <c r="Q1990" i="13"/>
  <c r="P1991" i="13"/>
  <c r="Q1991" i="13"/>
  <c r="P1992" i="13"/>
  <c r="Q1992" i="13"/>
  <c r="P1993" i="13"/>
  <c r="Q1993" i="13"/>
  <c r="P1994" i="13"/>
  <c r="Q1994" i="13"/>
  <c r="P1995" i="13"/>
  <c r="Q1995" i="13"/>
  <c r="P1996" i="13"/>
  <c r="Q1996" i="13"/>
  <c r="P1997" i="13"/>
  <c r="Q1997" i="13"/>
  <c r="P1998" i="13"/>
  <c r="Q1998" i="13"/>
  <c r="P1999" i="13"/>
  <c r="Q1999" i="13"/>
  <c r="P2000" i="13"/>
  <c r="Q2000" i="13"/>
  <c r="P2001" i="13"/>
  <c r="Q2001" i="13"/>
  <c r="P2002" i="13"/>
  <c r="Q2002" i="13"/>
  <c r="P2003" i="13"/>
  <c r="Q2003" i="13"/>
  <c r="P2004" i="13"/>
  <c r="Q2004" i="13"/>
  <c r="P2005" i="13"/>
  <c r="Q2005" i="13"/>
  <c r="P2006" i="13"/>
  <c r="Q2006" i="13"/>
  <c r="P2007" i="13"/>
  <c r="Q2007" i="13"/>
  <c r="P2008" i="13"/>
  <c r="Q2008" i="13"/>
  <c r="P2009" i="13"/>
  <c r="Q2009" i="13"/>
  <c r="P2010" i="13"/>
  <c r="Q2010" i="13"/>
  <c r="P2011" i="13"/>
  <c r="Q2011" i="13"/>
  <c r="P2012" i="13"/>
  <c r="Q2012" i="13"/>
  <c r="P2013" i="13"/>
  <c r="Q2013" i="13"/>
  <c r="P2014" i="13"/>
  <c r="Q2014" i="13"/>
  <c r="P2015" i="13"/>
  <c r="Q2015" i="13"/>
  <c r="P2016" i="13"/>
  <c r="Q2016" i="13"/>
  <c r="P2017" i="13"/>
  <c r="Q2017" i="13"/>
  <c r="P2018" i="13"/>
  <c r="Q2018" i="13"/>
  <c r="P2019" i="13"/>
  <c r="Q2019" i="13"/>
  <c r="P2020" i="13"/>
  <c r="Q2020" i="13"/>
  <c r="P2021" i="13"/>
  <c r="Q2021" i="13"/>
  <c r="P2022" i="13"/>
  <c r="Q2022" i="13"/>
  <c r="P2023" i="13"/>
  <c r="Q2023" i="13"/>
  <c r="P2024" i="13"/>
  <c r="Q2024" i="13"/>
  <c r="P2025" i="13"/>
  <c r="Q2025" i="13"/>
  <c r="P2026" i="13"/>
  <c r="Q2026" i="13"/>
  <c r="P2027" i="13"/>
  <c r="Q2027" i="13"/>
  <c r="P2028" i="13"/>
  <c r="Q2028" i="13"/>
  <c r="P2029" i="13"/>
  <c r="Q2029" i="13"/>
  <c r="P2030" i="13"/>
  <c r="Q2030" i="13"/>
  <c r="P2031" i="13"/>
  <c r="Q2031" i="13"/>
  <c r="P2032" i="13"/>
  <c r="Q2032" i="13"/>
  <c r="P2033" i="13"/>
  <c r="Q2033" i="13"/>
  <c r="P2034" i="13"/>
  <c r="Q2034" i="13"/>
  <c r="P2035" i="13"/>
  <c r="Q2035" i="13"/>
  <c r="P2036" i="13"/>
  <c r="Q2036" i="13"/>
  <c r="P2037" i="13"/>
  <c r="Q2037" i="13"/>
  <c r="P2038" i="13"/>
  <c r="Q2038" i="13"/>
  <c r="P2039" i="13"/>
  <c r="Q2039" i="13"/>
  <c r="P2040" i="13"/>
  <c r="Q2040" i="13"/>
  <c r="P2041" i="13"/>
  <c r="Q2041" i="13"/>
  <c r="P2042" i="13"/>
  <c r="Q2042" i="13"/>
  <c r="P2043" i="13"/>
  <c r="Q2043" i="13"/>
  <c r="P2044" i="13"/>
  <c r="Q2044" i="13"/>
  <c r="P2045" i="13"/>
  <c r="Q2045" i="13"/>
  <c r="P2046" i="13"/>
  <c r="Q2046" i="13"/>
  <c r="P2047" i="13"/>
  <c r="Q2047" i="13"/>
  <c r="P2048" i="13"/>
  <c r="Q2048" i="13"/>
  <c r="P2049" i="13"/>
  <c r="Q2049" i="13"/>
  <c r="P2050" i="13"/>
  <c r="Q2050" i="13"/>
  <c r="P2051" i="13"/>
  <c r="Q2051" i="13"/>
  <c r="P2052" i="13"/>
  <c r="Q2052" i="13"/>
  <c r="P2053" i="13"/>
  <c r="Q2053" i="13"/>
  <c r="P2054" i="13"/>
  <c r="Q2054" i="13"/>
  <c r="P2055" i="13"/>
  <c r="Q2055" i="13"/>
  <c r="P2056" i="13"/>
  <c r="Q2056" i="13"/>
  <c r="P2057" i="13"/>
  <c r="Q2057" i="13"/>
  <c r="P2058" i="13"/>
  <c r="Q2058" i="13"/>
  <c r="P2059" i="13"/>
  <c r="Q2059" i="13"/>
  <c r="P2060" i="13"/>
  <c r="Q2060" i="13"/>
  <c r="P2061" i="13"/>
  <c r="Q2061" i="13"/>
  <c r="P2062" i="13"/>
  <c r="Q2062" i="13"/>
  <c r="P2063" i="13"/>
  <c r="Q2063" i="13"/>
  <c r="P2064" i="13"/>
  <c r="Q2064" i="13"/>
  <c r="P2065" i="13"/>
  <c r="Q2065" i="13"/>
  <c r="P2066" i="13"/>
  <c r="Q2066" i="13"/>
  <c r="P2067" i="13"/>
  <c r="Q2067" i="13"/>
  <c r="P2068" i="13"/>
  <c r="Q2068" i="13"/>
  <c r="P2069" i="13"/>
  <c r="Q2069" i="13"/>
  <c r="P2070" i="13"/>
  <c r="Q2070" i="13"/>
  <c r="P2071" i="13"/>
  <c r="Q2071" i="13"/>
  <c r="P2072" i="13"/>
  <c r="Q2072" i="13"/>
  <c r="P2073" i="13"/>
  <c r="Q2073" i="13"/>
  <c r="P2074" i="13"/>
  <c r="Q2074" i="13"/>
  <c r="P2075" i="13"/>
  <c r="Q2075" i="13"/>
  <c r="P2076" i="13"/>
  <c r="Q2076" i="13"/>
  <c r="P2077" i="13"/>
  <c r="Q2077" i="13"/>
  <c r="P2078" i="13"/>
  <c r="Q2078" i="13"/>
  <c r="P2079" i="13"/>
  <c r="Q2079" i="13"/>
  <c r="P2080" i="13"/>
  <c r="Q2080" i="13"/>
  <c r="P2081" i="13"/>
  <c r="Q2081" i="13"/>
  <c r="P2082" i="13"/>
  <c r="Q2082" i="13"/>
  <c r="P2083" i="13"/>
  <c r="Q2083" i="13"/>
  <c r="P2084" i="13"/>
  <c r="Q2084" i="13"/>
  <c r="P2085" i="13"/>
  <c r="Q2085" i="13"/>
  <c r="P2086" i="13"/>
  <c r="Q2086" i="13"/>
  <c r="P2087" i="13"/>
  <c r="Q2087" i="13"/>
  <c r="P2088" i="13"/>
  <c r="Q2088" i="13"/>
  <c r="P2089" i="13"/>
  <c r="Q2089" i="13"/>
  <c r="P2090" i="13"/>
  <c r="Q2090" i="13"/>
  <c r="P2091" i="13"/>
  <c r="Q2091" i="13"/>
  <c r="P2092" i="13"/>
  <c r="Q2092" i="13"/>
  <c r="P2093" i="13"/>
  <c r="Q2093" i="13"/>
  <c r="P2094" i="13"/>
  <c r="Q2094" i="13"/>
  <c r="P2095" i="13"/>
  <c r="Q2095" i="13"/>
  <c r="P2096" i="13"/>
  <c r="Q2096" i="13"/>
  <c r="P2097" i="13"/>
  <c r="Q2097" i="13"/>
  <c r="P2098" i="13"/>
  <c r="Q2098" i="13"/>
  <c r="P2099" i="13"/>
  <c r="Q2099" i="13"/>
  <c r="P2100" i="13"/>
  <c r="Q2100" i="13"/>
  <c r="P2101" i="13"/>
  <c r="Q2101" i="13"/>
  <c r="P2102" i="13"/>
  <c r="Q2102" i="13"/>
  <c r="P2103" i="13"/>
  <c r="Q2103" i="13"/>
  <c r="P2104" i="13"/>
  <c r="Q2104" i="13"/>
  <c r="P2105" i="13"/>
  <c r="Q2105" i="13"/>
  <c r="P2106" i="13"/>
  <c r="Q2106" i="13"/>
  <c r="P2107" i="13"/>
  <c r="Q2107" i="13"/>
  <c r="P2108" i="13"/>
  <c r="Q2108" i="13"/>
  <c r="P2109" i="13"/>
  <c r="Q2109" i="13"/>
  <c r="P2110" i="13"/>
  <c r="Q2110" i="13"/>
  <c r="P2111" i="13"/>
  <c r="Q2111" i="13"/>
  <c r="P2112" i="13"/>
  <c r="Q2112" i="13"/>
  <c r="P2113" i="13"/>
  <c r="Q2113" i="13"/>
  <c r="P2114" i="13"/>
  <c r="Q2114" i="13"/>
  <c r="P2115" i="13"/>
  <c r="Q2115" i="13"/>
  <c r="P2116" i="13"/>
  <c r="Q2116" i="13"/>
  <c r="P2117" i="13"/>
  <c r="Q2117" i="13"/>
  <c r="P2118" i="13"/>
  <c r="Q2118" i="13"/>
  <c r="P2119" i="13"/>
  <c r="Q2119" i="13"/>
  <c r="P2120" i="13"/>
  <c r="Q2120" i="13"/>
  <c r="P2121" i="13"/>
  <c r="Q2121" i="13"/>
  <c r="P2122" i="13"/>
  <c r="Q2122" i="13"/>
  <c r="P2123" i="13"/>
  <c r="Q2123" i="13"/>
  <c r="P2124" i="13"/>
  <c r="Q2124" i="13"/>
  <c r="P2125" i="13"/>
  <c r="Q2125" i="13"/>
  <c r="P2126" i="13"/>
  <c r="Q2126" i="13"/>
  <c r="P2127" i="13"/>
  <c r="Q2127" i="13"/>
  <c r="P2128" i="13"/>
  <c r="Q2128" i="13"/>
  <c r="P2129" i="13"/>
  <c r="Q2129" i="13"/>
  <c r="P2130" i="13"/>
  <c r="Q2130" i="13"/>
  <c r="P2131" i="13"/>
  <c r="Q2131" i="13"/>
  <c r="P2132" i="13"/>
  <c r="Q2132" i="13"/>
  <c r="P2133" i="13"/>
  <c r="Q2133" i="13"/>
  <c r="P2134" i="13"/>
  <c r="Q2134" i="13"/>
  <c r="P2135" i="13"/>
  <c r="Q2135" i="13"/>
  <c r="P2136" i="13"/>
  <c r="Q2136" i="13"/>
  <c r="P2137" i="13"/>
  <c r="Q2137" i="13"/>
  <c r="P2138" i="13"/>
  <c r="Q2138" i="13"/>
  <c r="P2139" i="13"/>
  <c r="Q2139" i="13"/>
  <c r="P2140" i="13"/>
  <c r="Q2140" i="13"/>
  <c r="P2141" i="13"/>
  <c r="Q2141" i="13"/>
  <c r="P2142" i="13"/>
  <c r="Q2142" i="13"/>
  <c r="P2143" i="13"/>
  <c r="Q2143" i="13"/>
  <c r="P2144" i="13"/>
  <c r="Q2144" i="13"/>
  <c r="P2145" i="13"/>
  <c r="Q2145" i="13"/>
  <c r="P2146" i="13"/>
  <c r="Q2146" i="13"/>
  <c r="P2147" i="13"/>
  <c r="Q2147" i="13"/>
  <c r="P2148" i="13"/>
  <c r="Q2148" i="13"/>
  <c r="P2149" i="13"/>
  <c r="Q2149" i="13"/>
  <c r="P2150" i="13"/>
  <c r="Q2150" i="13"/>
  <c r="P2151" i="13"/>
  <c r="Q2151" i="13"/>
  <c r="P2152" i="13"/>
  <c r="Q2152" i="13"/>
  <c r="P2153" i="13"/>
  <c r="Q2153" i="13"/>
  <c r="P2154" i="13"/>
  <c r="Q2154" i="13"/>
  <c r="P2155" i="13"/>
  <c r="Q2155" i="13"/>
  <c r="P2156" i="13"/>
  <c r="Q2156" i="13"/>
  <c r="P2157" i="13"/>
  <c r="Q2157" i="13"/>
  <c r="P2158" i="13"/>
  <c r="Q2158" i="13"/>
  <c r="P2159" i="13"/>
  <c r="Q2159" i="13"/>
  <c r="P2160" i="13"/>
  <c r="Q2160" i="13"/>
  <c r="P2161" i="13"/>
  <c r="Q2161" i="13"/>
  <c r="P2162" i="13"/>
  <c r="Q2162" i="13"/>
  <c r="P2163" i="13"/>
  <c r="Q2163" i="13"/>
  <c r="P2164" i="13"/>
  <c r="Q2164" i="13"/>
  <c r="P2165" i="13"/>
  <c r="Q2165" i="13"/>
  <c r="P2166" i="13"/>
  <c r="Q2166" i="13"/>
  <c r="P2167" i="13"/>
  <c r="Q2167" i="13"/>
  <c r="P2168" i="13"/>
  <c r="Q2168" i="13"/>
  <c r="P2169" i="13"/>
  <c r="Q2169" i="13"/>
  <c r="P2170" i="13"/>
  <c r="Q2170" i="13"/>
  <c r="P2171" i="13"/>
  <c r="Q2171" i="13"/>
  <c r="P2172" i="13"/>
  <c r="Q2172" i="13"/>
  <c r="P2173" i="13"/>
  <c r="Q2173" i="13"/>
  <c r="P2174" i="13"/>
  <c r="Q2174" i="13"/>
  <c r="P2175" i="13"/>
  <c r="Q2175" i="13"/>
  <c r="P2176" i="13"/>
  <c r="Q2176" i="13"/>
  <c r="P2177" i="13"/>
  <c r="Q2177" i="13"/>
  <c r="P2178" i="13"/>
  <c r="Q2178" i="13"/>
  <c r="P2179" i="13"/>
  <c r="Q2179" i="13"/>
  <c r="P2180" i="13"/>
  <c r="Q2180" i="13"/>
  <c r="P2181" i="13"/>
  <c r="Q2181" i="13"/>
  <c r="P2182" i="13"/>
  <c r="Q2182" i="13"/>
  <c r="P2183" i="13"/>
  <c r="Q2183" i="13"/>
  <c r="P2184" i="13"/>
  <c r="Q2184" i="13"/>
  <c r="P2185" i="13"/>
  <c r="Q2185" i="13"/>
  <c r="P2186" i="13"/>
  <c r="Q2186" i="13"/>
  <c r="P2187" i="13"/>
  <c r="Q2187" i="13"/>
  <c r="P2188" i="13"/>
  <c r="Q2188" i="13"/>
  <c r="P2189" i="13"/>
  <c r="Q2189" i="13"/>
  <c r="P2190" i="13"/>
  <c r="Q2190" i="13"/>
  <c r="P2191" i="13"/>
  <c r="Q2191" i="13"/>
  <c r="P2192" i="13"/>
  <c r="Q2192" i="13"/>
  <c r="P2193" i="13"/>
  <c r="Q2193" i="13"/>
  <c r="P2194" i="13"/>
  <c r="Q2194" i="13"/>
  <c r="P2195" i="13"/>
  <c r="Q2195" i="13"/>
  <c r="P2196" i="13"/>
  <c r="Q2196" i="13"/>
  <c r="P2197" i="13"/>
  <c r="Q2197" i="13"/>
  <c r="P2198" i="13"/>
  <c r="Q2198" i="13"/>
  <c r="P2199" i="13"/>
  <c r="Q2199" i="13"/>
  <c r="P2200" i="13"/>
  <c r="Q2200" i="13"/>
  <c r="P2201" i="13"/>
  <c r="Q2201" i="13"/>
  <c r="P2202" i="13"/>
  <c r="Q2202" i="13"/>
  <c r="P2203" i="13"/>
  <c r="Q2203" i="13"/>
  <c r="P2204" i="13"/>
  <c r="Q2204" i="13"/>
  <c r="P2205" i="13"/>
  <c r="Q2205" i="13"/>
  <c r="P2206" i="13"/>
  <c r="Q2206" i="13"/>
  <c r="P2207" i="13"/>
  <c r="Q2207" i="13"/>
  <c r="P2208" i="13"/>
  <c r="Q2208" i="13"/>
  <c r="P2209" i="13"/>
  <c r="Q2209" i="13"/>
  <c r="P2210" i="13"/>
  <c r="Q2210" i="13"/>
  <c r="P2211" i="13"/>
  <c r="Q2211" i="13"/>
  <c r="P2212" i="13"/>
  <c r="Q2212" i="13"/>
  <c r="P2213" i="13"/>
  <c r="Q2213" i="13"/>
  <c r="P2214" i="13"/>
  <c r="Q2214" i="13"/>
  <c r="P2215" i="13"/>
  <c r="Q2215" i="13"/>
  <c r="P2216" i="13"/>
  <c r="Q2216" i="13"/>
  <c r="P2217" i="13"/>
  <c r="Q2217" i="13"/>
  <c r="P2218" i="13"/>
  <c r="Q2218" i="13"/>
  <c r="P2219" i="13"/>
  <c r="Q2219" i="13"/>
  <c r="P2220" i="13"/>
  <c r="Q2220" i="13"/>
  <c r="P2221" i="13"/>
  <c r="Q2221" i="13"/>
  <c r="P2222" i="13"/>
  <c r="Q2222" i="13"/>
  <c r="P2223" i="13"/>
  <c r="Q2223" i="13"/>
  <c r="P2224" i="13"/>
  <c r="Q2224" i="13"/>
  <c r="P2225" i="13"/>
  <c r="Q2225" i="13"/>
  <c r="P2226" i="13"/>
  <c r="Q2226" i="13"/>
  <c r="P2227" i="13"/>
  <c r="Q2227" i="13"/>
  <c r="P2228" i="13"/>
  <c r="Q2228" i="13"/>
  <c r="P2229" i="13"/>
  <c r="Q2229" i="13"/>
  <c r="P2230" i="13"/>
  <c r="Q2230" i="13"/>
  <c r="P2231" i="13"/>
  <c r="Q2231" i="13"/>
  <c r="P2232" i="13"/>
  <c r="Q2232" i="13"/>
  <c r="P2233" i="13"/>
  <c r="Q2233" i="13"/>
  <c r="P2234" i="13"/>
  <c r="Q2234" i="13"/>
  <c r="P2235" i="13"/>
  <c r="Q2235" i="13"/>
  <c r="P2236" i="13"/>
  <c r="Q2236" i="13"/>
  <c r="P2237" i="13"/>
  <c r="Q2237" i="13"/>
  <c r="P2238" i="13"/>
  <c r="Q2238" i="13"/>
  <c r="P2239" i="13"/>
  <c r="Q2239" i="13"/>
  <c r="P2240" i="13"/>
  <c r="Q2240" i="13"/>
  <c r="P2241" i="13"/>
  <c r="Q2241" i="13"/>
  <c r="P2242" i="13"/>
  <c r="Q2242" i="13"/>
  <c r="P2243" i="13"/>
  <c r="Q2243" i="13"/>
  <c r="P2244" i="13"/>
  <c r="Q2244" i="13"/>
  <c r="P2245" i="13"/>
  <c r="Q2245" i="13"/>
  <c r="P2246" i="13"/>
  <c r="Q2246" i="13"/>
  <c r="P2247" i="13"/>
  <c r="Q2247" i="13"/>
  <c r="P2248" i="13"/>
  <c r="Q2248" i="13"/>
  <c r="P2249" i="13"/>
  <c r="Q2249" i="13"/>
  <c r="P2250" i="13"/>
  <c r="Q2250" i="13"/>
  <c r="P2251" i="13"/>
  <c r="Q2251" i="13"/>
  <c r="P2252" i="13"/>
  <c r="Q2252" i="13"/>
  <c r="P2253" i="13"/>
  <c r="Q2253" i="13"/>
  <c r="P2254" i="13"/>
  <c r="Q2254" i="13"/>
  <c r="P2255" i="13"/>
  <c r="Q2255" i="13"/>
  <c r="P2256" i="13"/>
  <c r="Q2256" i="13"/>
  <c r="P2257" i="13"/>
  <c r="Q2257" i="13"/>
  <c r="P2258" i="13"/>
  <c r="Q2258" i="13"/>
  <c r="P2259" i="13"/>
  <c r="Q2259" i="13"/>
  <c r="P2260" i="13"/>
  <c r="Q2260" i="13"/>
  <c r="P2261" i="13"/>
  <c r="Q2261" i="13"/>
  <c r="P2262" i="13"/>
  <c r="Q2262" i="13"/>
  <c r="P2263" i="13"/>
  <c r="Q2263" i="13"/>
  <c r="P2264" i="13"/>
  <c r="Q2264" i="13"/>
  <c r="P2265" i="13"/>
  <c r="Q2265" i="13"/>
  <c r="P2266" i="13"/>
  <c r="Q2266" i="13"/>
  <c r="P2267" i="13"/>
  <c r="Q2267" i="13"/>
  <c r="P2268" i="13"/>
  <c r="Q2268" i="13"/>
  <c r="P2269" i="13"/>
  <c r="Q2269" i="13"/>
  <c r="P2270" i="13"/>
  <c r="Q2270" i="13"/>
  <c r="P2271" i="13"/>
  <c r="Q2271" i="13"/>
  <c r="P2272" i="13"/>
  <c r="Q2272" i="13"/>
  <c r="P2273" i="13"/>
  <c r="Q2273" i="13"/>
  <c r="P2274" i="13"/>
  <c r="Q2274" i="13"/>
  <c r="P2275" i="13"/>
  <c r="Q2275" i="13"/>
  <c r="P2276" i="13"/>
  <c r="Q2276" i="13"/>
  <c r="P2277" i="13"/>
  <c r="Q2277" i="13"/>
  <c r="P2278" i="13"/>
  <c r="Q2278" i="13"/>
  <c r="P2279" i="13"/>
  <c r="Q2279" i="13"/>
  <c r="P2280" i="13"/>
  <c r="Q2280" i="13"/>
  <c r="P2281" i="13"/>
  <c r="Q2281" i="13"/>
  <c r="P2282" i="13"/>
  <c r="Q2282" i="13"/>
  <c r="P2283" i="13"/>
  <c r="Q2283" i="13"/>
  <c r="P2284" i="13"/>
  <c r="Q2284" i="13"/>
  <c r="P2285" i="13"/>
  <c r="Q2285" i="13"/>
  <c r="P2286" i="13"/>
  <c r="Q2286" i="13"/>
  <c r="P2287" i="13"/>
  <c r="Q2287" i="13"/>
  <c r="P2288" i="13"/>
  <c r="Q2288" i="13"/>
  <c r="P2289" i="13"/>
  <c r="Q2289" i="13"/>
  <c r="P2290" i="13"/>
  <c r="Q2290" i="13"/>
  <c r="P2291" i="13"/>
  <c r="Q2291" i="13"/>
  <c r="P2292" i="13"/>
  <c r="Q2292" i="13"/>
  <c r="P2293" i="13"/>
  <c r="Q2293" i="13"/>
  <c r="P2294" i="13"/>
  <c r="Q2294" i="13"/>
  <c r="P2295" i="13"/>
  <c r="Q2295" i="13"/>
  <c r="P2296" i="13"/>
  <c r="Q2296" i="13"/>
  <c r="P2297" i="13"/>
  <c r="Q2297" i="13"/>
  <c r="P2298" i="13"/>
  <c r="Q2298" i="13"/>
  <c r="P2299" i="13"/>
  <c r="Q2299" i="13"/>
  <c r="P2300" i="13"/>
  <c r="Q2300" i="13"/>
  <c r="P2301" i="13"/>
  <c r="Q2301" i="13"/>
  <c r="P2302" i="13"/>
  <c r="Q2302" i="13"/>
  <c r="P2303" i="13"/>
  <c r="Q2303" i="13"/>
  <c r="P2304" i="13"/>
  <c r="Q2304" i="13"/>
  <c r="P2305" i="13"/>
  <c r="Q2305" i="13"/>
  <c r="P2306" i="13"/>
  <c r="Q2306" i="13"/>
  <c r="P2307" i="13"/>
  <c r="Q2307" i="13"/>
  <c r="P2308" i="13"/>
  <c r="Q2308" i="13"/>
  <c r="P2309" i="13"/>
  <c r="Q2309" i="13"/>
  <c r="P2310" i="13"/>
  <c r="Q2310" i="13"/>
  <c r="P2311" i="13"/>
  <c r="Q2311" i="13"/>
  <c r="P2312" i="13"/>
  <c r="Q2312" i="13"/>
  <c r="P2313" i="13"/>
  <c r="Q2313" i="13"/>
  <c r="P2314" i="13"/>
  <c r="Q2314" i="13"/>
  <c r="P2315" i="13"/>
  <c r="Q2315" i="13"/>
  <c r="P2316" i="13"/>
  <c r="Q2316" i="13"/>
  <c r="P2317" i="13"/>
  <c r="Q2317" i="13"/>
  <c r="P2318" i="13"/>
  <c r="Q2318" i="13"/>
  <c r="P2319" i="13"/>
  <c r="Q2319" i="13"/>
  <c r="P2320" i="13"/>
  <c r="Q2320" i="13"/>
  <c r="P2321" i="13"/>
  <c r="Q2321" i="13"/>
  <c r="P2322" i="13"/>
  <c r="Q2322" i="13"/>
  <c r="P2323" i="13"/>
  <c r="Q2323" i="13"/>
  <c r="P2324" i="13"/>
  <c r="Q2324" i="13"/>
  <c r="P2325" i="13"/>
  <c r="Q2325" i="13"/>
  <c r="P2326" i="13"/>
  <c r="Q2326" i="13"/>
  <c r="P2327" i="13"/>
  <c r="Q2327" i="13"/>
  <c r="P2328" i="13"/>
  <c r="Q2328" i="13"/>
  <c r="P2329" i="13"/>
  <c r="Q2329" i="13"/>
  <c r="P2330" i="13"/>
  <c r="Q2330" i="13"/>
  <c r="P2331" i="13"/>
  <c r="Q2331" i="13"/>
  <c r="P2332" i="13"/>
  <c r="Q2332" i="13"/>
  <c r="P2333" i="13"/>
  <c r="Q2333" i="13"/>
  <c r="P2334" i="13"/>
  <c r="Q2334" i="13"/>
  <c r="P2335" i="13"/>
  <c r="Q2335" i="13"/>
  <c r="P2336" i="13"/>
  <c r="Q2336" i="13"/>
  <c r="P2337" i="13"/>
  <c r="Q2337" i="13"/>
  <c r="P2338" i="13"/>
  <c r="Q2338" i="13"/>
  <c r="P2339" i="13"/>
  <c r="Q2339" i="13"/>
  <c r="P2340" i="13"/>
  <c r="Q2340" i="13"/>
  <c r="P2341" i="13"/>
  <c r="Q2341" i="13"/>
  <c r="P2342" i="13"/>
  <c r="Q2342" i="13"/>
  <c r="P2343" i="13"/>
  <c r="Q2343" i="13"/>
  <c r="P2344" i="13"/>
  <c r="Q2344" i="13"/>
  <c r="P2345" i="13"/>
  <c r="Q2345" i="13"/>
  <c r="P2346" i="13"/>
  <c r="Q2346" i="13"/>
  <c r="P2347" i="13"/>
  <c r="Q2347" i="13"/>
  <c r="P2348" i="13"/>
  <c r="Q2348" i="13"/>
  <c r="P2349" i="13"/>
  <c r="Q2349" i="13"/>
  <c r="P2350" i="13"/>
  <c r="Q2350" i="13"/>
  <c r="P2351" i="13"/>
  <c r="Q2351" i="13"/>
  <c r="P2352" i="13"/>
  <c r="Q2352" i="13"/>
  <c r="P2353" i="13"/>
  <c r="Q2353" i="13"/>
  <c r="P2354" i="13"/>
  <c r="Q2354" i="13"/>
  <c r="P2355" i="13"/>
  <c r="Q2355" i="13"/>
  <c r="P2356" i="13"/>
  <c r="Q2356" i="13"/>
  <c r="P2357" i="13"/>
  <c r="Q2357" i="13"/>
  <c r="P2358" i="13"/>
  <c r="Q2358" i="13"/>
  <c r="P2359" i="13"/>
  <c r="Q2359" i="13"/>
  <c r="P2360" i="13"/>
  <c r="Q2360" i="13"/>
  <c r="P2361" i="13"/>
  <c r="Q2361" i="13"/>
  <c r="P2362" i="13"/>
  <c r="Q2362" i="13"/>
  <c r="P2363" i="13"/>
  <c r="Q2363" i="13"/>
  <c r="P2364" i="13"/>
  <c r="Q2364" i="13"/>
  <c r="P2365" i="13"/>
  <c r="Q2365" i="13"/>
  <c r="P2366" i="13"/>
  <c r="Q2366" i="13"/>
  <c r="P2367" i="13"/>
  <c r="Q2367" i="13"/>
  <c r="P2368" i="13"/>
  <c r="Q2368" i="13"/>
  <c r="P2369" i="13"/>
  <c r="Q2369" i="13"/>
  <c r="P2370" i="13"/>
  <c r="Q2370" i="13"/>
  <c r="P2371" i="13"/>
  <c r="Q2371" i="13"/>
  <c r="P2372" i="13"/>
  <c r="Q2372" i="13"/>
  <c r="P2373" i="13"/>
  <c r="Q2373" i="13"/>
  <c r="P2374" i="13"/>
  <c r="Q2374" i="13"/>
  <c r="P2375" i="13"/>
  <c r="Q2375" i="13"/>
  <c r="P2376" i="13"/>
  <c r="Q2376" i="13"/>
  <c r="P2377" i="13"/>
  <c r="Q2377" i="13"/>
  <c r="P2378" i="13"/>
  <c r="Q2378" i="13"/>
  <c r="P2379" i="13"/>
  <c r="Q2379" i="13"/>
  <c r="P2380" i="13"/>
  <c r="Q2380" i="13"/>
  <c r="P2381" i="13"/>
  <c r="Q2381" i="13"/>
  <c r="P2382" i="13"/>
  <c r="Q2382" i="13"/>
  <c r="P2383" i="13"/>
  <c r="Q2383" i="13"/>
  <c r="P2384" i="13"/>
  <c r="Q2384" i="13"/>
  <c r="P2385" i="13"/>
  <c r="Q2385" i="13"/>
  <c r="P2386" i="13"/>
  <c r="Q2386" i="13"/>
  <c r="P2387" i="13"/>
  <c r="Q2387" i="13"/>
  <c r="P2388" i="13"/>
  <c r="Q2388" i="13"/>
  <c r="P2389" i="13"/>
  <c r="Q2389" i="13"/>
  <c r="P2390" i="13"/>
  <c r="Q2390" i="13"/>
  <c r="P2391" i="13"/>
  <c r="Q2391" i="13"/>
  <c r="P2392" i="13"/>
  <c r="Q2392" i="13"/>
  <c r="P2393" i="13"/>
  <c r="Q2393" i="13"/>
  <c r="P2394" i="13"/>
  <c r="Q2394" i="13"/>
  <c r="P2395" i="13"/>
  <c r="Q2395" i="13"/>
  <c r="P2396" i="13"/>
  <c r="Q2396" i="13"/>
  <c r="P2397" i="13"/>
  <c r="Q2397" i="13"/>
  <c r="P2398" i="13"/>
  <c r="Q2398" i="13"/>
  <c r="P2399" i="13"/>
  <c r="Q2399" i="13"/>
  <c r="P2400" i="13"/>
  <c r="Q2400" i="13"/>
  <c r="P2401" i="13"/>
  <c r="Q2401" i="13"/>
  <c r="P2402" i="13"/>
  <c r="Q2402" i="13"/>
  <c r="P2403" i="13"/>
  <c r="Q2403" i="13"/>
  <c r="P2404" i="13"/>
  <c r="Q2404" i="13"/>
  <c r="P2405" i="13"/>
  <c r="Q2405" i="13"/>
  <c r="P2406" i="13"/>
  <c r="Q2406" i="13"/>
  <c r="P2407" i="13"/>
  <c r="Q2407" i="13"/>
  <c r="P2408" i="13"/>
  <c r="Q2408" i="13"/>
  <c r="P2409" i="13"/>
  <c r="Q2409" i="13"/>
  <c r="P2410" i="13"/>
  <c r="Q2410" i="13"/>
  <c r="P2411" i="13"/>
  <c r="Q2411" i="13"/>
  <c r="P2412" i="13"/>
  <c r="Q2412" i="13"/>
  <c r="P2413" i="13"/>
  <c r="Q2413" i="13"/>
  <c r="P2414" i="13"/>
  <c r="Q2414" i="13"/>
  <c r="P2415" i="13"/>
  <c r="Q2415" i="13"/>
  <c r="P2416" i="13"/>
  <c r="Q2416" i="13"/>
  <c r="P2417" i="13"/>
  <c r="Q2417" i="13"/>
  <c r="P2418" i="13"/>
  <c r="Q2418" i="13"/>
  <c r="P2419" i="13"/>
  <c r="Q2419" i="13"/>
  <c r="P2420" i="13"/>
  <c r="Q2420" i="13"/>
  <c r="P2421" i="13"/>
  <c r="Q2421" i="13"/>
  <c r="P2422" i="13"/>
  <c r="Q2422" i="13"/>
  <c r="P2423" i="13"/>
  <c r="Q2423" i="13"/>
  <c r="P2424" i="13"/>
  <c r="Q2424" i="13"/>
  <c r="P2425" i="13"/>
  <c r="Q2425" i="13"/>
  <c r="P2426" i="13"/>
  <c r="Q2426" i="13"/>
  <c r="P2427" i="13"/>
  <c r="Q2427" i="13"/>
  <c r="P2428" i="13"/>
  <c r="Q2428" i="13"/>
  <c r="P2429" i="13"/>
  <c r="Q2429" i="13"/>
  <c r="P2430" i="13"/>
  <c r="Q2430" i="13"/>
  <c r="P2431" i="13"/>
  <c r="Q2431" i="13"/>
  <c r="P2432" i="13"/>
  <c r="Q2432" i="13"/>
  <c r="P2433" i="13"/>
  <c r="Q2433" i="13"/>
  <c r="P2434" i="13"/>
  <c r="Q2434" i="13"/>
  <c r="P2435" i="13"/>
  <c r="Q2435" i="13"/>
  <c r="P2436" i="13"/>
  <c r="Q2436" i="13"/>
  <c r="P2437" i="13"/>
  <c r="Q2437" i="13"/>
  <c r="P2438" i="13"/>
  <c r="Q2438" i="13"/>
  <c r="P2439" i="13"/>
  <c r="Q2439" i="13"/>
  <c r="P2440" i="13"/>
  <c r="Q2440" i="13"/>
  <c r="P2441" i="13"/>
  <c r="Q2441" i="13"/>
  <c r="P2442" i="13"/>
  <c r="Q2442" i="13"/>
  <c r="P2443" i="13"/>
  <c r="Q2443" i="13"/>
  <c r="P2444" i="13"/>
  <c r="Q2444" i="13"/>
  <c r="P2445" i="13"/>
  <c r="Q2445" i="13"/>
  <c r="P2446" i="13"/>
  <c r="Q2446" i="13"/>
  <c r="P2447" i="13"/>
  <c r="Q2447" i="13"/>
  <c r="P2448" i="13"/>
  <c r="Q2448" i="13"/>
  <c r="P2449" i="13"/>
  <c r="Q2449" i="13"/>
  <c r="P2450" i="13"/>
  <c r="Q2450" i="13"/>
  <c r="P2451" i="13"/>
  <c r="Q2451" i="13"/>
  <c r="P2452" i="13"/>
  <c r="Q2452" i="13"/>
  <c r="P2453" i="13"/>
  <c r="Q2453" i="13"/>
  <c r="P2454" i="13"/>
  <c r="Q2454" i="13"/>
  <c r="P2455" i="13"/>
  <c r="Q2455" i="13"/>
  <c r="P2456" i="13"/>
  <c r="Q2456" i="13"/>
  <c r="P2457" i="13"/>
  <c r="Q2457" i="13"/>
  <c r="P2458" i="13"/>
  <c r="Q2458" i="13"/>
  <c r="P2459" i="13"/>
  <c r="Q2459" i="13"/>
  <c r="P2460" i="13"/>
  <c r="Q2460" i="13"/>
  <c r="P2461" i="13"/>
  <c r="Q2461" i="13"/>
  <c r="P2462" i="13"/>
  <c r="Q2462" i="13"/>
  <c r="P2463" i="13"/>
  <c r="Q2463" i="13"/>
  <c r="P2464" i="13"/>
  <c r="Q2464" i="13"/>
  <c r="P2465" i="13"/>
  <c r="Q2465" i="13"/>
  <c r="P2466" i="13"/>
  <c r="Q2466" i="13"/>
  <c r="P2467" i="13"/>
  <c r="Q2467" i="13"/>
  <c r="P2468" i="13"/>
  <c r="Q2468" i="13"/>
  <c r="P2469" i="13"/>
  <c r="Q2469" i="13"/>
  <c r="P2470" i="13"/>
  <c r="Q2470" i="13"/>
  <c r="P2471" i="13"/>
  <c r="Q2471" i="13"/>
  <c r="P2472" i="13"/>
  <c r="Q2472" i="13"/>
  <c r="P2473" i="13"/>
  <c r="Q2473" i="13"/>
  <c r="P2474" i="13"/>
  <c r="Q2474" i="13"/>
  <c r="P2475" i="13"/>
  <c r="Q2475" i="13"/>
  <c r="P2476" i="13"/>
  <c r="Q2476" i="13"/>
  <c r="P2477" i="13"/>
  <c r="Q2477" i="13"/>
  <c r="P2478" i="13"/>
  <c r="Q2478" i="13"/>
  <c r="P2479" i="13"/>
  <c r="Q2479" i="13"/>
  <c r="P2480" i="13"/>
  <c r="Q2480" i="13"/>
  <c r="P2481" i="13"/>
  <c r="Q2481" i="13"/>
  <c r="P2482" i="13"/>
  <c r="Q2482" i="13"/>
  <c r="P2483" i="13"/>
  <c r="Q2483" i="13"/>
  <c r="P2484" i="13"/>
  <c r="Q2484" i="13"/>
  <c r="P2485" i="13"/>
  <c r="Q2485" i="13"/>
  <c r="P2486" i="13"/>
  <c r="Q2486" i="13"/>
  <c r="P2487" i="13"/>
  <c r="Q2487" i="13"/>
  <c r="P2488" i="13"/>
  <c r="Q2488" i="13"/>
  <c r="P2489" i="13"/>
  <c r="Q2489" i="13"/>
  <c r="P2490" i="13"/>
  <c r="Q2490" i="13"/>
  <c r="P2491" i="13"/>
  <c r="Q2491" i="13"/>
  <c r="P2492" i="13"/>
  <c r="Q2492" i="13"/>
  <c r="P2493" i="13"/>
  <c r="Q2493" i="13"/>
  <c r="P2494" i="13"/>
  <c r="Q2494" i="13"/>
  <c r="P2495" i="13"/>
  <c r="Q2495" i="13"/>
  <c r="P2496" i="13"/>
  <c r="Q2496" i="13"/>
  <c r="P2497" i="13"/>
  <c r="Q2497" i="13"/>
  <c r="P2498" i="13"/>
  <c r="Q2498" i="13"/>
  <c r="P2499" i="13"/>
  <c r="Q2499" i="13"/>
  <c r="P2500" i="13"/>
  <c r="Q2500" i="13"/>
  <c r="P2501" i="13"/>
  <c r="Q2501" i="13"/>
  <c r="P2502" i="13"/>
  <c r="Q2502" i="13"/>
  <c r="P2503" i="13"/>
  <c r="Q2503" i="13"/>
  <c r="P2504" i="13"/>
  <c r="Q2504" i="13"/>
  <c r="P2505" i="13"/>
  <c r="Q2505" i="13"/>
  <c r="P2506" i="13"/>
  <c r="Q2506" i="13"/>
  <c r="P2507" i="13"/>
  <c r="Q2507" i="13"/>
  <c r="P2508" i="13"/>
  <c r="Q2508" i="13"/>
  <c r="P2509" i="13"/>
  <c r="Q2509" i="13"/>
  <c r="P2510" i="13"/>
  <c r="Q2510" i="13"/>
  <c r="P2511" i="13"/>
  <c r="Q2511" i="13"/>
  <c r="P2512" i="13"/>
  <c r="Q2512" i="13"/>
  <c r="P2513" i="13"/>
  <c r="Q2513" i="13"/>
  <c r="P2514" i="13"/>
  <c r="Q2514" i="13"/>
  <c r="P2515" i="13"/>
  <c r="Q2515" i="13"/>
  <c r="P2516" i="13"/>
  <c r="Q2516" i="13"/>
  <c r="P2517" i="13"/>
  <c r="Q2517" i="13"/>
  <c r="P2518" i="13"/>
  <c r="Q2518" i="13"/>
  <c r="P2519" i="13"/>
  <c r="Q2519" i="13"/>
  <c r="P2520" i="13"/>
  <c r="Q2520" i="13"/>
  <c r="P2521" i="13"/>
  <c r="Q2521" i="13"/>
  <c r="P2522" i="13"/>
  <c r="Q2522" i="13"/>
  <c r="P2523" i="13"/>
  <c r="Q2523" i="13"/>
  <c r="P2524" i="13"/>
  <c r="Q2524" i="13"/>
  <c r="P2525" i="13"/>
  <c r="Q2525" i="13"/>
  <c r="P2526" i="13"/>
  <c r="Q2526" i="13"/>
  <c r="P2527" i="13"/>
  <c r="Q2527" i="13"/>
  <c r="P2528" i="13"/>
  <c r="Q2528" i="13"/>
  <c r="P2529" i="13"/>
  <c r="Q2529" i="13"/>
  <c r="P2530" i="13"/>
  <c r="Q2530" i="13"/>
  <c r="P2531" i="13"/>
  <c r="Q2531" i="13"/>
  <c r="P2532" i="13"/>
  <c r="Q2532" i="13"/>
  <c r="P2533" i="13"/>
  <c r="Q2533" i="13"/>
  <c r="P2534" i="13"/>
  <c r="Q2534" i="13"/>
  <c r="P2535" i="13"/>
  <c r="Q2535" i="13"/>
  <c r="P2536" i="13"/>
  <c r="Q2536" i="13"/>
  <c r="P2537" i="13"/>
  <c r="Q2537" i="13"/>
  <c r="P2538" i="13"/>
  <c r="Q2538" i="13"/>
  <c r="P2539" i="13"/>
  <c r="Q2539" i="13"/>
  <c r="P2540" i="13"/>
  <c r="Q2540" i="13"/>
  <c r="P2541" i="13"/>
  <c r="Q2541" i="13"/>
  <c r="P2542" i="13"/>
  <c r="Q2542" i="13"/>
  <c r="P2543" i="13"/>
  <c r="Q2543" i="13"/>
  <c r="P2544" i="13"/>
  <c r="Q2544" i="13"/>
  <c r="P2545" i="13"/>
  <c r="Q2545" i="13"/>
  <c r="P2546" i="13"/>
  <c r="Q2546" i="13"/>
  <c r="P2547" i="13"/>
  <c r="Q2547" i="13"/>
  <c r="P2548" i="13"/>
  <c r="Q2548" i="13"/>
  <c r="P2549" i="13"/>
  <c r="Q2549" i="13"/>
  <c r="P2550" i="13"/>
  <c r="Q2550" i="13"/>
  <c r="P2551" i="13"/>
  <c r="Q2551" i="13"/>
  <c r="P2552" i="13"/>
  <c r="Q2552" i="13"/>
  <c r="P2553" i="13"/>
  <c r="Q2553" i="13"/>
  <c r="P2554" i="13"/>
  <c r="Q2554" i="13"/>
  <c r="P2555" i="13"/>
  <c r="Q2555" i="13"/>
  <c r="P2556" i="13"/>
  <c r="Q2556" i="13"/>
  <c r="P2557" i="13"/>
  <c r="Q2557" i="13"/>
  <c r="P2558" i="13"/>
  <c r="Q2558" i="13"/>
  <c r="P2559" i="13"/>
  <c r="Q2559" i="13"/>
  <c r="P2560" i="13"/>
  <c r="Q2560" i="13"/>
  <c r="P2561" i="13"/>
  <c r="Q2561" i="13"/>
  <c r="P2562" i="13"/>
  <c r="Q2562" i="13"/>
  <c r="P2563" i="13"/>
  <c r="Q2563" i="13"/>
  <c r="P2564" i="13"/>
  <c r="Q2564" i="13"/>
  <c r="P2565" i="13"/>
  <c r="Q2565" i="13"/>
  <c r="P2566" i="13"/>
  <c r="Q2566" i="13"/>
  <c r="P2567" i="13"/>
  <c r="Q2567" i="13"/>
  <c r="P2568" i="13"/>
  <c r="Q2568" i="13"/>
  <c r="P2569" i="13"/>
  <c r="Q2569" i="13"/>
  <c r="P2570" i="13"/>
  <c r="Q2570" i="13"/>
  <c r="P2571" i="13"/>
  <c r="Q2571" i="13"/>
  <c r="P2572" i="13"/>
  <c r="Q2572" i="13"/>
  <c r="P2573" i="13"/>
  <c r="Q2573" i="13"/>
  <c r="P2574" i="13"/>
  <c r="Q2574" i="13"/>
  <c r="P2575" i="13"/>
  <c r="Q2575" i="13"/>
  <c r="P2576" i="13"/>
  <c r="Q2576" i="13"/>
  <c r="P2577" i="13"/>
  <c r="Q2577" i="13"/>
  <c r="P2578" i="13"/>
  <c r="Q2578" i="13"/>
  <c r="P2579" i="13"/>
  <c r="Q2579" i="13"/>
  <c r="P2580" i="13"/>
  <c r="Q2580" i="13"/>
  <c r="P2581" i="13"/>
  <c r="Q2581" i="13"/>
  <c r="P2582" i="13"/>
  <c r="Q2582" i="13"/>
  <c r="P2583" i="13"/>
  <c r="Q2583" i="13"/>
  <c r="P2584" i="13"/>
  <c r="Q2584" i="13"/>
  <c r="P2585" i="13"/>
  <c r="Q2585" i="13"/>
  <c r="P2586" i="13"/>
  <c r="Q2586" i="13"/>
  <c r="P2587" i="13"/>
  <c r="Q2587" i="13"/>
  <c r="P2588" i="13"/>
  <c r="Q2588" i="13"/>
  <c r="P2589" i="13"/>
  <c r="Q2589" i="13"/>
  <c r="P2590" i="13"/>
  <c r="Q2590" i="13"/>
  <c r="P2591" i="13"/>
  <c r="Q2591" i="13"/>
  <c r="P2592" i="13"/>
  <c r="Q2592" i="13"/>
  <c r="P2593" i="13"/>
  <c r="Q2593" i="13"/>
  <c r="P2594" i="13"/>
  <c r="Q2594" i="13"/>
  <c r="P2595" i="13"/>
  <c r="Q2595" i="13"/>
  <c r="P2596" i="13"/>
  <c r="Q2596" i="13"/>
  <c r="P2597" i="13"/>
  <c r="Q2597" i="13"/>
  <c r="P2598" i="13"/>
  <c r="Q2598" i="13"/>
  <c r="P2599" i="13"/>
  <c r="Q2599" i="13"/>
  <c r="P2600" i="13"/>
  <c r="Q2600" i="13"/>
  <c r="P2601" i="13"/>
  <c r="Q2601" i="13"/>
  <c r="P2602" i="13"/>
  <c r="Q2602" i="13"/>
  <c r="P2603" i="13"/>
  <c r="Q2603" i="13"/>
  <c r="P2604" i="13"/>
  <c r="Q2604" i="13"/>
  <c r="P2605" i="13"/>
  <c r="Q2605" i="13"/>
  <c r="P2606" i="13"/>
  <c r="Q2606" i="13"/>
  <c r="P2607" i="13"/>
  <c r="Q2607" i="13"/>
  <c r="P2608" i="13"/>
  <c r="Q2608" i="13"/>
  <c r="P2609" i="13"/>
  <c r="Q2609" i="13"/>
  <c r="P2610" i="13"/>
  <c r="Q2610" i="13"/>
  <c r="P2611" i="13"/>
  <c r="Q2611" i="13"/>
  <c r="P2612" i="13"/>
  <c r="Q2612" i="13"/>
  <c r="P2613" i="13"/>
  <c r="Q2613" i="13"/>
  <c r="P2614" i="13"/>
  <c r="Q2614" i="13"/>
  <c r="P2615" i="13"/>
  <c r="Q2615" i="13"/>
  <c r="P2616" i="13"/>
  <c r="Q2616" i="13"/>
  <c r="P2617" i="13"/>
  <c r="Q2617" i="13"/>
  <c r="P2618" i="13"/>
  <c r="Q2618" i="13"/>
  <c r="P2619" i="13"/>
  <c r="Q2619" i="13"/>
  <c r="P2620" i="13"/>
  <c r="Q2620" i="13"/>
  <c r="P2621" i="13"/>
  <c r="Q2621" i="13"/>
  <c r="P2622" i="13"/>
  <c r="Q2622" i="13"/>
  <c r="P2623" i="13"/>
  <c r="Q2623" i="13"/>
  <c r="P2624" i="13"/>
  <c r="Q2624" i="13"/>
  <c r="P2625" i="13"/>
  <c r="Q2625" i="13"/>
  <c r="P2626" i="13"/>
  <c r="Q2626" i="13"/>
  <c r="P2627" i="13"/>
  <c r="Q2627" i="13"/>
  <c r="P2628" i="13"/>
  <c r="Q2628" i="13"/>
  <c r="P2629" i="13"/>
  <c r="Q2629" i="13"/>
  <c r="P2630" i="13"/>
  <c r="Q2630" i="13"/>
  <c r="P2631" i="13"/>
  <c r="Q2631" i="13"/>
  <c r="P2632" i="13"/>
  <c r="Q2632" i="13"/>
  <c r="P2633" i="13"/>
  <c r="Q2633" i="13"/>
  <c r="P2634" i="13"/>
  <c r="Q2634" i="13"/>
  <c r="P2635" i="13"/>
  <c r="Q2635" i="13"/>
  <c r="P2636" i="13"/>
  <c r="Q2636" i="13"/>
  <c r="P2637" i="13"/>
  <c r="Q2637" i="13"/>
  <c r="P2638" i="13"/>
  <c r="Q2638" i="13"/>
  <c r="P2639" i="13"/>
  <c r="Q2639" i="13"/>
  <c r="P2640" i="13"/>
  <c r="Q2640" i="13"/>
  <c r="P2641" i="13"/>
  <c r="Q2641" i="13"/>
  <c r="P2642" i="13"/>
  <c r="Q2642" i="13"/>
  <c r="P2643" i="13"/>
  <c r="Q2643" i="13"/>
  <c r="P2644" i="13"/>
  <c r="Q2644" i="13"/>
  <c r="P2645" i="13"/>
  <c r="Q2645" i="13"/>
  <c r="P2646" i="13"/>
  <c r="Q2646" i="13"/>
  <c r="P2647" i="13"/>
  <c r="Q2647" i="13"/>
  <c r="P2648" i="13"/>
  <c r="Q2648" i="13"/>
  <c r="P2649" i="13"/>
  <c r="Q2649" i="13"/>
  <c r="P2650" i="13"/>
  <c r="Q2650" i="13"/>
  <c r="P2651" i="13"/>
  <c r="Q2651" i="13"/>
  <c r="P2652" i="13"/>
  <c r="Q2652" i="13"/>
  <c r="P2653" i="13"/>
  <c r="Q2653" i="13"/>
  <c r="P2654" i="13"/>
  <c r="Q2654" i="13"/>
  <c r="P2655" i="13"/>
  <c r="Q2655" i="13"/>
  <c r="P2656" i="13"/>
  <c r="Q2656" i="13"/>
  <c r="P2657" i="13"/>
  <c r="Q2657" i="13"/>
  <c r="P2658" i="13"/>
  <c r="Q2658" i="13"/>
  <c r="P2659" i="13"/>
  <c r="Q2659" i="13"/>
  <c r="P2660" i="13"/>
  <c r="Q2660" i="13"/>
  <c r="P2661" i="13"/>
  <c r="Q2661" i="13"/>
  <c r="P2662" i="13"/>
  <c r="Q2662" i="13"/>
  <c r="P2663" i="13"/>
  <c r="Q2663" i="13"/>
  <c r="P2664" i="13"/>
  <c r="Q2664" i="13"/>
  <c r="P2665" i="13"/>
  <c r="Q2665" i="13"/>
  <c r="P2666" i="13"/>
  <c r="Q2666" i="13"/>
  <c r="P2667" i="13"/>
  <c r="Q2667" i="13"/>
  <c r="P2668" i="13"/>
  <c r="Q2668" i="13"/>
  <c r="P2669" i="13"/>
  <c r="Q2669" i="13"/>
  <c r="P2670" i="13"/>
  <c r="Q2670" i="13"/>
  <c r="P2671" i="13"/>
  <c r="Q2671" i="13"/>
  <c r="P2672" i="13"/>
  <c r="Q2672" i="13"/>
  <c r="P2673" i="13"/>
  <c r="Q2673" i="13"/>
  <c r="P2674" i="13"/>
  <c r="Q2674" i="13"/>
  <c r="P2675" i="13"/>
  <c r="Q2675" i="13"/>
  <c r="P2676" i="13"/>
  <c r="Q2676" i="13"/>
  <c r="P2677" i="13"/>
  <c r="Q2677" i="13"/>
  <c r="P2678" i="13"/>
  <c r="Q2678" i="13"/>
  <c r="P2679" i="13"/>
  <c r="Q2679" i="13"/>
  <c r="P2680" i="13"/>
  <c r="Q2680" i="13"/>
  <c r="P2681" i="13"/>
  <c r="Q2681" i="13"/>
  <c r="P2682" i="13"/>
  <c r="Q2682" i="13"/>
  <c r="P2683" i="13"/>
  <c r="Q2683" i="13"/>
  <c r="P2684" i="13"/>
  <c r="Q2684" i="13"/>
  <c r="P2685" i="13"/>
  <c r="Q2685" i="13"/>
  <c r="P2686" i="13"/>
  <c r="Q2686" i="13"/>
  <c r="P2687" i="13"/>
  <c r="Q2687" i="13"/>
  <c r="P2688" i="13"/>
  <c r="Q2688" i="13"/>
  <c r="P2689" i="13"/>
  <c r="Q2689" i="13"/>
  <c r="P2690" i="13"/>
  <c r="Q2690" i="13"/>
  <c r="P2691" i="13"/>
  <c r="Q2691" i="13"/>
  <c r="P2692" i="13"/>
  <c r="Q2692" i="13"/>
  <c r="P2693" i="13"/>
  <c r="Q2693" i="13"/>
  <c r="P2694" i="13"/>
  <c r="Q2694" i="13"/>
  <c r="P2695" i="13"/>
  <c r="Q2695" i="13"/>
  <c r="P2696" i="13"/>
  <c r="Q2696" i="13"/>
  <c r="P2697" i="13"/>
  <c r="Q2697" i="13"/>
  <c r="P2698" i="13"/>
  <c r="Q2698" i="13"/>
  <c r="P2699" i="13"/>
  <c r="Q2699" i="13"/>
  <c r="P2700" i="13"/>
  <c r="Q2700" i="13"/>
  <c r="P2701" i="13"/>
  <c r="Q2701" i="13"/>
  <c r="P2702" i="13"/>
  <c r="Q2702" i="13"/>
  <c r="P2703" i="13"/>
  <c r="Q2703" i="13"/>
  <c r="P2704" i="13"/>
  <c r="Q2704" i="13"/>
  <c r="P2705" i="13"/>
  <c r="Q2705" i="13"/>
  <c r="P2706" i="13"/>
  <c r="Q2706" i="13"/>
  <c r="P2707" i="13"/>
  <c r="Q2707" i="13"/>
  <c r="P2708" i="13"/>
  <c r="Q2708" i="13"/>
  <c r="P2709" i="13"/>
  <c r="Q2709" i="13"/>
  <c r="P2710" i="13"/>
  <c r="Q2710" i="13"/>
  <c r="P2711" i="13"/>
  <c r="Q2711" i="13"/>
  <c r="P2712" i="13"/>
  <c r="Q2712" i="13"/>
  <c r="P2713" i="13"/>
  <c r="Q2713" i="13"/>
  <c r="P2714" i="13"/>
  <c r="Q2714" i="13"/>
  <c r="P2715" i="13"/>
  <c r="Q2715" i="13"/>
  <c r="P2716" i="13"/>
  <c r="Q2716" i="13"/>
  <c r="P2717" i="13"/>
  <c r="Q2717" i="13"/>
  <c r="P2718" i="13"/>
  <c r="Q2718" i="13"/>
  <c r="P2719" i="13"/>
  <c r="Q2719" i="13"/>
  <c r="P2720" i="13"/>
  <c r="Q2720" i="13"/>
  <c r="P2721" i="13"/>
  <c r="Q2721" i="13"/>
  <c r="P2722" i="13"/>
  <c r="Q2722" i="13"/>
  <c r="P2723" i="13"/>
  <c r="Q2723" i="13"/>
  <c r="P2724" i="13"/>
  <c r="Q2724" i="13"/>
  <c r="P2725" i="13"/>
  <c r="Q2725" i="13"/>
  <c r="P2726" i="13"/>
  <c r="Q2726" i="13"/>
  <c r="P2727" i="13"/>
  <c r="Q2727" i="13"/>
  <c r="P2728" i="13"/>
  <c r="Q2728" i="13"/>
  <c r="P2729" i="13"/>
  <c r="Q2729" i="13"/>
  <c r="P2730" i="13"/>
  <c r="Q2730" i="13"/>
  <c r="P2731" i="13"/>
  <c r="Q2731" i="13"/>
  <c r="P2732" i="13"/>
  <c r="Q2732" i="13"/>
  <c r="P2733" i="13"/>
  <c r="Q2733" i="13"/>
  <c r="P2734" i="13"/>
  <c r="Q2734" i="13"/>
  <c r="P2735" i="13"/>
  <c r="Q2735" i="13"/>
  <c r="P2736" i="13"/>
  <c r="Q2736" i="13"/>
  <c r="P2737" i="13"/>
  <c r="Q2737" i="13"/>
  <c r="P2738" i="13"/>
  <c r="Q2738" i="13"/>
  <c r="P2739" i="13"/>
  <c r="Q2739" i="13"/>
  <c r="P2740" i="13"/>
  <c r="Q2740" i="13"/>
  <c r="P2741" i="13"/>
  <c r="Q2741" i="13"/>
  <c r="P2742" i="13"/>
  <c r="Q2742" i="13"/>
  <c r="P2743" i="13"/>
  <c r="Q2743" i="13"/>
  <c r="P2744" i="13"/>
  <c r="Q2744" i="13"/>
  <c r="P2745" i="13"/>
  <c r="Q2745" i="13"/>
  <c r="P2746" i="13"/>
  <c r="Q2746" i="13"/>
  <c r="P2747" i="13"/>
  <c r="Q2747" i="13"/>
  <c r="P2748" i="13"/>
  <c r="Q2748" i="13"/>
  <c r="P2749" i="13"/>
  <c r="Q2749" i="13"/>
  <c r="P2750" i="13"/>
  <c r="Q2750" i="13"/>
  <c r="P2751" i="13"/>
  <c r="Q2751" i="13"/>
  <c r="P2752" i="13"/>
  <c r="Q2752" i="13"/>
  <c r="P2753" i="13"/>
  <c r="Q2753" i="13"/>
  <c r="P2754" i="13"/>
  <c r="Q2754" i="13"/>
  <c r="P2755" i="13"/>
  <c r="Q2755" i="13"/>
  <c r="P2756" i="13"/>
  <c r="Q2756" i="13"/>
  <c r="P2757" i="13"/>
  <c r="Q2757" i="13"/>
  <c r="P2758" i="13"/>
  <c r="Q2758" i="13"/>
  <c r="P2759" i="13"/>
  <c r="Q2759" i="13"/>
  <c r="P2760" i="13"/>
  <c r="Q2760" i="13"/>
  <c r="P2761" i="13"/>
  <c r="Q2761" i="13"/>
  <c r="P2762" i="13"/>
  <c r="Q2762" i="13"/>
  <c r="P2763" i="13"/>
  <c r="Q2763" i="13"/>
  <c r="P2764" i="13"/>
  <c r="Q2764" i="13"/>
  <c r="P2765" i="13"/>
  <c r="Q2765" i="13"/>
  <c r="P2766" i="13"/>
  <c r="Q2766" i="13"/>
  <c r="P2767" i="13"/>
  <c r="Q2767" i="13"/>
  <c r="P2768" i="13"/>
  <c r="Q2768" i="13"/>
  <c r="P2769" i="13"/>
  <c r="Q2769" i="13"/>
  <c r="P2770" i="13"/>
  <c r="Q2770" i="13"/>
  <c r="P2771" i="13"/>
  <c r="Q2771" i="13"/>
  <c r="P2772" i="13"/>
  <c r="Q2772" i="13"/>
  <c r="P2773" i="13"/>
  <c r="Q2773" i="13"/>
  <c r="P2774" i="13"/>
  <c r="Q2774" i="13"/>
  <c r="P2775" i="13"/>
  <c r="Q2775" i="13"/>
  <c r="P2776" i="13"/>
  <c r="Q2776" i="13"/>
  <c r="P2777" i="13"/>
  <c r="Q2777" i="13"/>
  <c r="P2778" i="13"/>
  <c r="Q2778" i="13"/>
  <c r="P2779" i="13"/>
  <c r="Q2779" i="13"/>
  <c r="P2780" i="13"/>
  <c r="Q2780" i="13"/>
  <c r="P2781" i="13"/>
  <c r="Q2781" i="13"/>
  <c r="P2782" i="13"/>
  <c r="Q2782" i="13"/>
  <c r="P2783" i="13"/>
  <c r="Q2783" i="13"/>
  <c r="P2784" i="13"/>
  <c r="Q2784" i="13"/>
  <c r="P2785" i="13"/>
  <c r="Q2785" i="13"/>
  <c r="P2786" i="13"/>
  <c r="Q2786" i="13"/>
  <c r="P2787" i="13"/>
  <c r="Q2787" i="13"/>
  <c r="P2788" i="13"/>
  <c r="Q2788" i="13"/>
  <c r="P2789" i="13"/>
  <c r="Q2789" i="13"/>
  <c r="P2790" i="13"/>
  <c r="Q2790" i="13"/>
  <c r="P2791" i="13"/>
  <c r="Q2791" i="13"/>
  <c r="P2792" i="13"/>
  <c r="Q2792" i="13"/>
  <c r="P2793" i="13"/>
  <c r="Q2793" i="13"/>
  <c r="P2794" i="13"/>
  <c r="Q2794" i="13"/>
  <c r="P2795" i="13"/>
  <c r="Q2795" i="13"/>
  <c r="P2796" i="13"/>
  <c r="Q2796" i="13"/>
  <c r="P2797" i="13"/>
  <c r="Q2797" i="13"/>
  <c r="P2798" i="13"/>
  <c r="Q2798" i="13"/>
  <c r="P2799" i="13"/>
  <c r="Q2799" i="13"/>
  <c r="P2800" i="13"/>
  <c r="Q2800" i="13"/>
  <c r="P2801" i="13"/>
  <c r="Q2801" i="13"/>
  <c r="P2802" i="13"/>
  <c r="Q2802" i="13"/>
  <c r="P2803" i="13"/>
  <c r="Q2803" i="13"/>
  <c r="P2804" i="13"/>
  <c r="Q2804" i="13"/>
  <c r="P2805" i="13"/>
  <c r="Q2805" i="13"/>
  <c r="P2806" i="13"/>
  <c r="Q2806" i="13"/>
  <c r="P2807" i="13"/>
  <c r="Q2807" i="13"/>
  <c r="P2808" i="13"/>
  <c r="Q2808" i="13"/>
  <c r="P2809" i="13"/>
  <c r="Q2809" i="13"/>
  <c r="P2810" i="13"/>
  <c r="Q2810" i="13"/>
  <c r="P2811" i="13"/>
  <c r="Q2811" i="13"/>
  <c r="P2812" i="13"/>
  <c r="Q2812" i="13"/>
  <c r="P2813" i="13"/>
  <c r="Q2813" i="13"/>
  <c r="P2814" i="13"/>
  <c r="Q2814" i="13"/>
  <c r="P2815" i="13"/>
  <c r="Q2815" i="13"/>
  <c r="P2816" i="13"/>
  <c r="Q2816" i="13"/>
  <c r="P2817" i="13"/>
  <c r="Q2817" i="13"/>
  <c r="P2818" i="13"/>
  <c r="Q2818" i="13"/>
  <c r="P2819" i="13"/>
  <c r="Q2819" i="13"/>
  <c r="P2820" i="13"/>
  <c r="Q2820" i="13"/>
  <c r="P2821" i="13"/>
  <c r="Q2821" i="13"/>
  <c r="P2822" i="13"/>
  <c r="Q2822" i="13"/>
  <c r="P2823" i="13"/>
  <c r="Q2823" i="13"/>
  <c r="P2824" i="13"/>
  <c r="Q2824" i="13"/>
  <c r="P2825" i="13"/>
  <c r="Q2825" i="13"/>
  <c r="P2826" i="13"/>
  <c r="Q2826" i="13"/>
  <c r="P2827" i="13"/>
  <c r="Q2827" i="13"/>
  <c r="P2828" i="13"/>
  <c r="Q2828" i="13"/>
  <c r="P2829" i="13"/>
  <c r="Q2829" i="13"/>
  <c r="P2830" i="13"/>
  <c r="Q2830" i="13"/>
  <c r="P2831" i="13"/>
  <c r="Q2831" i="13"/>
  <c r="P2832" i="13"/>
  <c r="Q2832" i="13"/>
  <c r="P2833" i="13"/>
  <c r="Q2833" i="13"/>
  <c r="P2834" i="13"/>
  <c r="Q2834" i="13"/>
  <c r="P2835" i="13"/>
  <c r="Q2835" i="13"/>
  <c r="P2836" i="13"/>
  <c r="Q2836" i="13"/>
  <c r="P2837" i="13"/>
  <c r="Q2837" i="13"/>
  <c r="P2838" i="13"/>
  <c r="Q2838" i="13"/>
  <c r="P2839" i="13"/>
  <c r="Q2839" i="13"/>
  <c r="P2840" i="13"/>
  <c r="Q2840" i="13"/>
  <c r="P2841" i="13"/>
  <c r="Q2841" i="13"/>
  <c r="P2842" i="13"/>
  <c r="Q2842" i="13"/>
  <c r="P2843" i="13"/>
  <c r="Q2843" i="13"/>
  <c r="P2844" i="13"/>
  <c r="Q2844" i="13"/>
  <c r="P2845" i="13"/>
  <c r="Q2845" i="13"/>
  <c r="P2846" i="13"/>
  <c r="Q2846" i="13"/>
  <c r="P2847" i="13"/>
  <c r="Q2847" i="13"/>
  <c r="P2848" i="13"/>
  <c r="Q2848" i="13"/>
  <c r="P2849" i="13"/>
  <c r="Q2849" i="13"/>
  <c r="P2850" i="13"/>
  <c r="Q2850" i="13"/>
  <c r="P2851" i="13"/>
  <c r="Q2851" i="13"/>
  <c r="P2852" i="13"/>
  <c r="Q2852" i="13"/>
  <c r="P2853" i="13"/>
  <c r="Q2853" i="13"/>
  <c r="P2854" i="13"/>
  <c r="Q2854" i="13"/>
  <c r="P2855" i="13"/>
  <c r="Q2855" i="13"/>
  <c r="P2856" i="13"/>
  <c r="Q2856" i="13"/>
  <c r="P2857" i="13"/>
  <c r="Q2857" i="13"/>
  <c r="P2858" i="13"/>
  <c r="Q2858" i="13"/>
  <c r="P2859" i="13"/>
  <c r="Q2859" i="13"/>
  <c r="P2860" i="13"/>
  <c r="Q2860" i="13"/>
  <c r="P2861" i="13"/>
  <c r="Q2861" i="13"/>
  <c r="P2862" i="13"/>
  <c r="Q2862" i="13"/>
  <c r="P2863" i="13"/>
  <c r="Q2863" i="13"/>
  <c r="P2864" i="13"/>
  <c r="Q2864" i="13"/>
  <c r="P2865" i="13"/>
  <c r="Q2865" i="13"/>
  <c r="P2866" i="13"/>
  <c r="Q2866" i="13"/>
  <c r="P2867" i="13"/>
  <c r="Q2867" i="13"/>
  <c r="P2868" i="13"/>
  <c r="Q2868" i="13"/>
  <c r="P2869" i="13"/>
  <c r="Q2869" i="13"/>
  <c r="P2870" i="13"/>
  <c r="Q2870" i="13"/>
  <c r="P2871" i="13"/>
  <c r="Q2871" i="13"/>
  <c r="P2872" i="13"/>
  <c r="Q2872" i="13"/>
  <c r="P2873" i="13"/>
  <c r="Q2873" i="13"/>
  <c r="P2874" i="13"/>
  <c r="Q2874" i="13"/>
  <c r="P2875" i="13"/>
  <c r="Q2875" i="13"/>
  <c r="P2876" i="13"/>
  <c r="Q2876" i="13"/>
  <c r="P2877" i="13"/>
  <c r="Q2877" i="13"/>
  <c r="P2878" i="13"/>
  <c r="Q2878" i="13"/>
  <c r="P2879" i="13"/>
  <c r="Q2879" i="13"/>
  <c r="P2880" i="13"/>
  <c r="Q2880" i="13"/>
  <c r="P2881" i="13"/>
  <c r="Q2881" i="13"/>
  <c r="P2882" i="13"/>
  <c r="Q2882" i="13"/>
  <c r="P2883" i="13"/>
  <c r="Q2883" i="13"/>
  <c r="P2884" i="13"/>
  <c r="Q2884" i="13"/>
  <c r="P2885" i="13"/>
  <c r="Q2885" i="13"/>
  <c r="P2886" i="13"/>
  <c r="Q2886" i="13"/>
  <c r="P2887" i="13"/>
  <c r="Q2887" i="13"/>
  <c r="P2888" i="13"/>
  <c r="Q2888" i="13"/>
  <c r="P2889" i="13"/>
  <c r="Q2889" i="13"/>
  <c r="P2890" i="13"/>
  <c r="Q2890" i="13"/>
  <c r="P2891" i="13"/>
  <c r="Q2891" i="13"/>
  <c r="P2892" i="13"/>
  <c r="Q2892" i="13"/>
  <c r="P2893" i="13"/>
  <c r="Q2893" i="13"/>
  <c r="P2894" i="13"/>
  <c r="Q2894" i="13"/>
  <c r="P2895" i="13"/>
  <c r="Q2895" i="13"/>
  <c r="P2896" i="13"/>
  <c r="Q2896" i="13"/>
  <c r="P2897" i="13"/>
  <c r="Q2897" i="13"/>
  <c r="P2898" i="13"/>
  <c r="Q2898" i="13"/>
  <c r="P2899" i="13"/>
  <c r="Q2899" i="13"/>
  <c r="P2900" i="13"/>
  <c r="Q2900" i="13"/>
  <c r="P2901" i="13"/>
  <c r="Q2901" i="13"/>
  <c r="P2902" i="13"/>
  <c r="Q2902" i="13"/>
  <c r="P2903" i="13"/>
  <c r="Q2903" i="13"/>
  <c r="P2904" i="13"/>
  <c r="Q2904" i="13"/>
  <c r="P2905" i="13"/>
  <c r="Q2905" i="13"/>
  <c r="P2906" i="13"/>
  <c r="Q2906" i="13"/>
  <c r="P2907" i="13"/>
  <c r="Q2907" i="13"/>
  <c r="P2908" i="13"/>
  <c r="Q2908" i="13"/>
  <c r="P2909" i="13"/>
  <c r="Q2909" i="13"/>
  <c r="P2910" i="13"/>
  <c r="Q2910" i="13"/>
  <c r="P2911" i="13"/>
  <c r="Q2911" i="13"/>
  <c r="P2912" i="13"/>
  <c r="Q2912" i="13"/>
  <c r="P2913" i="13"/>
  <c r="Q2913" i="13"/>
  <c r="P2914" i="13"/>
  <c r="Q2914" i="13"/>
  <c r="P2915" i="13"/>
  <c r="Q2915" i="13"/>
  <c r="P2916" i="13"/>
  <c r="Q2916" i="13"/>
  <c r="P2917" i="13"/>
  <c r="Q2917" i="13"/>
  <c r="P2918" i="13"/>
  <c r="Q2918" i="13"/>
  <c r="P2919" i="13"/>
  <c r="Q2919" i="13"/>
  <c r="P2920" i="13"/>
  <c r="Q2920" i="13"/>
  <c r="P2921" i="13"/>
  <c r="Q2921" i="13"/>
  <c r="P2922" i="13"/>
  <c r="Q2922" i="13"/>
  <c r="P2923" i="13"/>
  <c r="Q2923" i="13"/>
  <c r="P2924" i="13"/>
  <c r="Q2924" i="13"/>
  <c r="P2925" i="13"/>
  <c r="Q2925" i="13"/>
  <c r="P2926" i="13"/>
  <c r="Q2926" i="13"/>
  <c r="P2927" i="13"/>
  <c r="Q2927" i="13"/>
  <c r="P2928" i="13"/>
  <c r="Q2928" i="13"/>
  <c r="P2929" i="13"/>
  <c r="Q2929" i="13"/>
  <c r="P2930" i="13"/>
  <c r="Q2930" i="13"/>
  <c r="P2931" i="13"/>
  <c r="Q2931" i="13"/>
  <c r="P2932" i="13"/>
  <c r="Q2932" i="13"/>
  <c r="P2933" i="13"/>
  <c r="Q2933" i="13"/>
  <c r="P2934" i="13"/>
  <c r="Q2934" i="13"/>
  <c r="P2935" i="13"/>
  <c r="Q2935" i="13"/>
  <c r="P2936" i="13"/>
  <c r="Q2936" i="13"/>
  <c r="P2937" i="13"/>
  <c r="Q2937" i="13"/>
  <c r="P2938" i="13"/>
  <c r="Q2938" i="13"/>
  <c r="P2939" i="13"/>
  <c r="Q2939" i="13"/>
  <c r="P2940" i="13"/>
  <c r="Q2940" i="13"/>
  <c r="P2941" i="13"/>
  <c r="Q2941" i="13"/>
  <c r="P2942" i="13"/>
  <c r="Q2942" i="13"/>
  <c r="P2943" i="13"/>
  <c r="Q2943" i="13"/>
  <c r="P2944" i="13"/>
  <c r="Q2944" i="13"/>
  <c r="P2945" i="13"/>
  <c r="Q2945" i="13"/>
  <c r="P2946" i="13"/>
  <c r="Q2946" i="13"/>
  <c r="P2947" i="13"/>
  <c r="Q2947" i="13"/>
  <c r="P2948" i="13"/>
  <c r="Q2948" i="13"/>
  <c r="P2949" i="13"/>
  <c r="Q2949" i="13"/>
  <c r="P2950" i="13"/>
  <c r="Q2950" i="13"/>
  <c r="P2951" i="13"/>
  <c r="Q2951" i="13"/>
  <c r="P2952" i="13"/>
  <c r="Q2952" i="13"/>
  <c r="P2953" i="13"/>
  <c r="Q2953" i="13"/>
  <c r="P2954" i="13"/>
  <c r="Q2954" i="13"/>
  <c r="P2955" i="13"/>
  <c r="Q2955" i="13"/>
  <c r="P2956" i="13"/>
  <c r="Q2956" i="13"/>
  <c r="P2957" i="13"/>
  <c r="Q2957" i="13"/>
  <c r="P2958" i="13"/>
  <c r="Q2958" i="13"/>
  <c r="P2959" i="13"/>
  <c r="Q2959" i="13"/>
  <c r="P2960" i="13"/>
  <c r="Q2960" i="13"/>
  <c r="P2961" i="13"/>
  <c r="Q2961" i="13"/>
  <c r="P2962" i="13"/>
  <c r="Q2962" i="13"/>
  <c r="P2963" i="13"/>
  <c r="Q2963" i="13"/>
  <c r="P2964" i="13"/>
  <c r="Q2964" i="13"/>
  <c r="P2965" i="13"/>
  <c r="Q2965" i="13"/>
  <c r="P2966" i="13"/>
  <c r="Q2966" i="13"/>
  <c r="P2967" i="13"/>
  <c r="Q2967" i="13"/>
  <c r="P2968" i="13"/>
  <c r="Q2968" i="13"/>
  <c r="P2969" i="13"/>
  <c r="Q2969" i="13"/>
  <c r="P2970" i="13"/>
  <c r="Q2970" i="13"/>
  <c r="P2971" i="13"/>
  <c r="Q2971" i="13"/>
  <c r="P2972" i="13"/>
  <c r="Q2972" i="13"/>
  <c r="P2973" i="13"/>
  <c r="Q2973" i="13"/>
  <c r="P2974" i="13"/>
  <c r="Q2974" i="13"/>
  <c r="P2975" i="13"/>
  <c r="Q2975" i="13"/>
  <c r="P2976" i="13"/>
  <c r="Q2976" i="13"/>
  <c r="P2977" i="13"/>
  <c r="Q2977" i="13"/>
  <c r="P2978" i="13"/>
  <c r="Q2978" i="13"/>
  <c r="P2979" i="13"/>
  <c r="Q2979" i="13"/>
  <c r="P2980" i="13"/>
  <c r="Q2980" i="13"/>
  <c r="P2981" i="13"/>
  <c r="Q2981" i="13"/>
  <c r="P2982" i="13"/>
  <c r="Q2982" i="13"/>
  <c r="P2983" i="13"/>
  <c r="Q2983" i="13"/>
  <c r="P2984" i="13"/>
  <c r="Q2984" i="13"/>
  <c r="P2985" i="13"/>
  <c r="Q2985" i="13"/>
  <c r="P2986" i="13"/>
  <c r="Q2986" i="13"/>
  <c r="P2987" i="13"/>
  <c r="Q2987" i="13"/>
  <c r="P2988" i="13"/>
  <c r="Q2988" i="13"/>
  <c r="P2989" i="13"/>
  <c r="Q2989" i="13"/>
  <c r="P2990" i="13"/>
  <c r="Q2990" i="13"/>
  <c r="P2991" i="13"/>
  <c r="Q2991" i="13"/>
  <c r="P2992" i="13"/>
  <c r="Q2992" i="13"/>
  <c r="P2993" i="13"/>
  <c r="Q2993" i="13"/>
  <c r="P2994" i="13"/>
  <c r="Q2994" i="13"/>
  <c r="P2995" i="13"/>
  <c r="Q2995" i="13"/>
  <c r="P2996" i="13"/>
  <c r="Q2996" i="13"/>
  <c r="P2997" i="13"/>
  <c r="Q2997" i="13"/>
  <c r="P2998" i="13"/>
  <c r="Q2998" i="13"/>
  <c r="P2999" i="13"/>
  <c r="Q2999" i="13"/>
  <c r="P3000" i="13"/>
  <c r="Q3000" i="13"/>
  <c r="P3001" i="13"/>
  <c r="Q3001" i="13"/>
  <c r="P3002" i="13"/>
  <c r="Q3002" i="13"/>
  <c r="P3003" i="13"/>
  <c r="Q3003" i="13"/>
  <c r="P3004" i="13"/>
  <c r="Q3004" i="13"/>
  <c r="P3005" i="13"/>
  <c r="Q3005" i="13"/>
  <c r="P3006" i="13"/>
  <c r="Q3006" i="13"/>
  <c r="P3007" i="13"/>
  <c r="Q3007" i="13"/>
  <c r="P3008" i="13"/>
  <c r="Q3008" i="13"/>
  <c r="P3009" i="13"/>
  <c r="Q3009" i="13"/>
  <c r="P3010" i="13"/>
  <c r="Q3010" i="13"/>
  <c r="P3011" i="13"/>
  <c r="Q3011" i="13"/>
  <c r="P3012" i="13"/>
  <c r="Q3012" i="13"/>
  <c r="P3013" i="13"/>
  <c r="Q3013" i="13"/>
  <c r="P3014" i="13"/>
  <c r="Q3014" i="13"/>
  <c r="P3015" i="13"/>
  <c r="Q3015" i="13"/>
  <c r="P3016" i="13"/>
  <c r="Q3016" i="13"/>
  <c r="P3017" i="13"/>
  <c r="Q3017" i="13"/>
  <c r="P3018" i="13"/>
  <c r="Q3018" i="13"/>
  <c r="P3019" i="13"/>
  <c r="Q3019" i="13"/>
  <c r="P3020" i="13"/>
  <c r="Q3020" i="13"/>
  <c r="P3021" i="13"/>
  <c r="Q3021" i="13"/>
  <c r="P3022" i="13"/>
  <c r="Q3022" i="13"/>
  <c r="P3023" i="13"/>
  <c r="Q3023" i="13"/>
  <c r="P3024" i="13"/>
  <c r="Q3024" i="13"/>
  <c r="P3025" i="13"/>
  <c r="Q3025" i="13"/>
  <c r="P3026" i="13"/>
  <c r="Q3026" i="13"/>
  <c r="P3027" i="13"/>
  <c r="Q3027" i="13"/>
  <c r="P3028" i="13"/>
  <c r="Q3028" i="13"/>
  <c r="P3029" i="13"/>
  <c r="Q3029" i="13"/>
  <c r="P3030" i="13"/>
  <c r="Q3030" i="13"/>
  <c r="P3031" i="13"/>
  <c r="Q3031" i="13"/>
  <c r="P3032" i="13"/>
  <c r="Q3032" i="13"/>
  <c r="P3033" i="13"/>
  <c r="Q3033" i="13"/>
  <c r="P3034" i="13"/>
  <c r="Q3034" i="13"/>
  <c r="P3035" i="13"/>
  <c r="Q3035" i="13"/>
  <c r="P3036" i="13"/>
  <c r="Q3036" i="13"/>
  <c r="P3037" i="13"/>
  <c r="Q3037" i="13"/>
  <c r="P3038" i="13"/>
  <c r="Q3038" i="13"/>
  <c r="P3039" i="13"/>
  <c r="Q3039" i="13"/>
  <c r="P3040" i="13"/>
  <c r="Q3040" i="13"/>
  <c r="P3041" i="13"/>
  <c r="Q3041" i="13"/>
  <c r="P3042" i="13"/>
  <c r="Q3042" i="13"/>
  <c r="P3043" i="13"/>
  <c r="Q3043" i="13"/>
  <c r="P3044" i="13"/>
  <c r="Q3044" i="13"/>
  <c r="P3045" i="13"/>
  <c r="Q3045" i="13"/>
  <c r="P3046" i="13"/>
  <c r="Q3046" i="13"/>
  <c r="P3047" i="13"/>
  <c r="Q3047" i="13"/>
  <c r="P3048" i="13"/>
  <c r="Q3048" i="13"/>
  <c r="P3049" i="13"/>
  <c r="Q3049" i="13"/>
  <c r="P3050" i="13"/>
  <c r="Q3050" i="13"/>
  <c r="P3051" i="13"/>
  <c r="Q3051" i="13"/>
  <c r="P3052" i="13"/>
  <c r="Q3052" i="13"/>
  <c r="P3053" i="13"/>
  <c r="Q3053" i="13"/>
  <c r="P3054" i="13"/>
  <c r="Q3054" i="13"/>
  <c r="P3055" i="13"/>
  <c r="Q3055" i="13"/>
  <c r="P3056" i="13"/>
  <c r="Q3056" i="13"/>
  <c r="P3057" i="13"/>
  <c r="Q3057" i="13"/>
  <c r="P3058" i="13"/>
  <c r="Q3058" i="13"/>
  <c r="P3059" i="13"/>
  <c r="Q3059" i="13"/>
  <c r="P3060" i="13"/>
  <c r="Q3060" i="13"/>
  <c r="P3061" i="13"/>
  <c r="Q3061" i="13"/>
  <c r="P3062" i="13"/>
  <c r="Q3062" i="13"/>
  <c r="P3063" i="13"/>
  <c r="Q3063" i="13"/>
  <c r="P3064" i="13"/>
  <c r="Q3064" i="13"/>
  <c r="P3065" i="13"/>
  <c r="Q3065" i="13"/>
  <c r="P3066" i="13"/>
  <c r="Q3066" i="13"/>
  <c r="P3067" i="13"/>
  <c r="Q3067" i="13"/>
  <c r="P3068" i="13"/>
  <c r="Q3068" i="13"/>
  <c r="P3069" i="13"/>
  <c r="Q3069" i="13"/>
  <c r="P3070" i="13"/>
  <c r="Q3070" i="13"/>
  <c r="P3071" i="13"/>
  <c r="Q3071" i="13"/>
  <c r="P3072" i="13"/>
  <c r="Q3072" i="13"/>
  <c r="P3073" i="13"/>
  <c r="Q3073" i="13"/>
  <c r="P3074" i="13"/>
  <c r="Q3074" i="13"/>
  <c r="P3075" i="13"/>
  <c r="Q3075" i="13"/>
  <c r="P3076" i="13"/>
  <c r="Q3076" i="13"/>
  <c r="P3077" i="13"/>
  <c r="Q3077" i="13"/>
  <c r="P3078" i="13"/>
  <c r="Q3078" i="13"/>
  <c r="P3079" i="13"/>
  <c r="Q3079" i="13"/>
  <c r="P3080" i="13"/>
  <c r="Q3080" i="13"/>
  <c r="P3081" i="13"/>
  <c r="Q3081" i="13"/>
  <c r="P3082" i="13"/>
  <c r="Q3082" i="13"/>
  <c r="P3083" i="13"/>
  <c r="Q3083" i="13"/>
  <c r="P3084" i="13"/>
  <c r="Q3084" i="13"/>
  <c r="P3085" i="13"/>
  <c r="Q3085" i="13"/>
  <c r="P3086" i="13"/>
  <c r="Q3086" i="13"/>
  <c r="P3087" i="13"/>
  <c r="Q3087" i="13"/>
  <c r="P3088" i="13"/>
  <c r="Q3088" i="13"/>
  <c r="P3089" i="13"/>
  <c r="Q3089" i="13"/>
  <c r="P3090" i="13"/>
  <c r="Q3090" i="13"/>
  <c r="P3091" i="13"/>
  <c r="Q3091" i="13"/>
  <c r="P3092" i="13"/>
  <c r="Q3092" i="13"/>
  <c r="P3093" i="13"/>
  <c r="Q3093" i="13"/>
  <c r="P3094" i="13"/>
  <c r="Q3094" i="13"/>
  <c r="P3095" i="13"/>
  <c r="Q3095" i="13"/>
  <c r="P3096" i="13"/>
  <c r="Q3096" i="13"/>
  <c r="P3097" i="13"/>
  <c r="Q3097" i="13"/>
  <c r="P3098" i="13"/>
  <c r="Q3098" i="13"/>
  <c r="P3099" i="13"/>
  <c r="Q3099" i="13"/>
  <c r="P3100" i="13"/>
  <c r="Q3100" i="13"/>
  <c r="P3101" i="13"/>
  <c r="Q3101" i="13"/>
  <c r="P3102" i="13"/>
  <c r="Q3102" i="13"/>
  <c r="P3103" i="13"/>
  <c r="Q3103" i="13"/>
  <c r="P3104" i="13"/>
  <c r="Q3104" i="13"/>
  <c r="P3105" i="13"/>
  <c r="Q3105" i="13"/>
  <c r="P3106" i="13"/>
  <c r="Q3106" i="13"/>
  <c r="P3107" i="13"/>
  <c r="Q3107" i="13"/>
  <c r="P3108" i="13"/>
  <c r="Q3108" i="13"/>
  <c r="P3109" i="13"/>
  <c r="Q3109" i="13"/>
  <c r="P3110" i="13"/>
  <c r="Q3110" i="13"/>
  <c r="P3111" i="13"/>
  <c r="Q3111" i="13"/>
  <c r="P3112" i="13"/>
  <c r="Q3112" i="13"/>
  <c r="P3113" i="13"/>
  <c r="Q3113" i="13"/>
  <c r="P3114" i="13"/>
  <c r="Q3114" i="13"/>
  <c r="P3115" i="13"/>
  <c r="Q3115" i="13"/>
  <c r="P3116" i="13"/>
  <c r="Q3116" i="13"/>
  <c r="P3117" i="13"/>
  <c r="Q3117" i="13"/>
  <c r="P3118" i="13"/>
  <c r="Q3118" i="13"/>
  <c r="P3119" i="13"/>
  <c r="Q3119" i="13"/>
  <c r="P3120" i="13"/>
  <c r="Q3120" i="13"/>
  <c r="P3121" i="13"/>
  <c r="Q3121" i="13"/>
  <c r="P3122" i="13"/>
  <c r="Q3122" i="13"/>
  <c r="P3123" i="13"/>
  <c r="Q3123" i="13"/>
  <c r="P3124" i="13"/>
  <c r="Q3124" i="13"/>
  <c r="P3125" i="13"/>
  <c r="Q3125" i="13"/>
  <c r="P3126" i="13"/>
  <c r="Q3126" i="13"/>
  <c r="P3127" i="13"/>
  <c r="Q3127" i="13"/>
  <c r="P3128" i="13"/>
  <c r="Q3128" i="13"/>
  <c r="P3129" i="13"/>
  <c r="Q3129" i="13"/>
  <c r="P3130" i="13"/>
  <c r="Q3130" i="13"/>
  <c r="P3131" i="13"/>
  <c r="Q3131" i="13"/>
  <c r="P3132" i="13"/>
  <c r="Q3132" i="13"/>
  <c r="P3133" i="13"/>
  <c r="Q3133" i="13"/>
  <c r="P3134" i="13"/>
  <c r="Q3134" i="13"/>
  <c r="P3135" i="13"/>
  <c r="Q3135" i="13"/>
  <c r="P3136" i="13"/>
  <c r="Q3136" i="13"/>
  <c r="P3137" i="13"/>
  <c r="Q3137" i="13"/>
  <c r="P3138" i="13"/>
  <c r="Q3138" i="13"/>
  <c r="P3139" i="13"/>
  <c r="Q3139" i="13"/>
  <c r="P3140" i="13"/>
  <c r="Q3140" i="13"/>
  <c r="P3141" i="13"/>
  <c r="Q3141" i="13"/>
  <c r="P3142" i="13"/>
  <c r="Q3142" i="13"/>
  <c r="P3143" i="13"/>
  <c r="Q3143" i="13"/>
  <c r="P3144" i="13"/>
  <c r="Q3144" i="13"/>
  <c r="P3145" i="13"/>
  <c r="Q3145" i="13"/>
  <c r="P3146" i="13"/>
  <c r="Q3146" i="13"/>
  <c r="P3147" i="13"/>
  <c r="Q3147" i="13"/>
  <c r="P3148" i="13"/>
  <c r="Q3148" i="13"/>
  <c r="P3149" i="13"/>
  <c r="Q3149" i="13"/>
  <c r="P3150" i="13"/>
  <c r="Q3150" i="13"/>
  <c r="P3151" i="13"/>
  <c r="Q3151" i="13"/>
  <c r="P3152" i="13"/>
  <c r="Q3152" i="13"/>
  <c r="P3153" i="13"/>
  <c r="Q3153" i="13"/>
  <c r="P3154" i="13"/>
  <c r="Q3154" i="13"/>
  <c r="P3155" i="13"/>
  <c r="Q3155" i="13"/>
  <c r="P3156" i="13"/>
  <c r="Q3156" i="13"/>
  <c r="P3157" i="13"/>
  <c r="Q3157" i="13"/>
  <c r="P3158" i="13"/>
  <c r="Q3158" i="13"/>
  <c r="P3159" i="13"/>
  <c r="Q3159" i="13"/>
  <c r="P3160" i="13"/>
  <c r="Q3160" i="13"/>
  <c r="P3161" i="13"/>
  <c r="Q3161" i="13"/>
  <c r="P3162" i="13"/>
  <c r="Q3162" i="13"/>
  <c r="P3163" i="13"/>
  <c r="Q3163" i="13"/>
  <c r="P3164" i="13"/>
  <c r="Q3164" i="13"/>
  <c r="P3165" i="13"/>
  <c r="Q3165" i="13"/>
  <c r="P3166" i="13"/>
  <c r="Q3166" i="13"/>
  <c r="P3167" i="13"/>
  <c r="Q3167" i="13"/>
  <c r="P3168" i="13"/>
  <c r="Q3168" i="13"/>
  <c r="P3169" i="13"/>
  <c r="Q3169" i="13"/>
  <c r="P3170" i="13"/>
  <c r="Q3170" i="13"/>
  <c r="P3171" i="13"/>
  <c r="Q3171" i="13"/>
  <c r="P3172" i="13"/>
  <c r="Q3172" i="13"/>
  <c r="P3173" i="13"/>
  <c r="Q3173" i="13"/>
  <c r="P3174" i="13"/>
  <c r="Q3174" i="13"/>
  <c r="P3175" i="13"/>
  <c r="Q3175" i="13"/>
  <c r="P3176" i="13"/>
  <c r="Q3176" i="13"/>
  <c r="P3177" i="13"/>
  <c r="Q3177" i="13"/>
  <c r="P3178" i="13"/>
  <c r="Q3178" i="13"/>
  <c r="P3179" i="13"/>
  <c r="Q3179" i="13"/>
  <c r="P3180" i="13"/>
  <c r="Q3180" i="13"/>
  <c r="P3181" i="13"/>
  <c r="Q3181" i="13"/>
  <c r="P3182" i="13"/>
  <c r="Q3182" i="13"/>
  <c r="P3183" i="13"/>
  <c r="Q3183" i="13"/>
  <c r="P3184" i="13"/>
  <c r="Q3184" i="13"/>
  <c r="P3185" i="13"/>
  <c r="Q3185" i="13"/>
  <c r="P3186" i="13"/>
  <c r="Q3186" i="13"/>
  <c r="P3187" i="13"/>
  <c r="Q3187" i="13"/>
  <c r="P3188" i="13"/>
  <c r="Q3188" i="13"/>
  <c r="P3189" i="13"/>
  <c r="Q3189" i="13"/>
  <c r="P3190" i="13"/>
  <c r="Q3190" i="13"/>
  <c r="P3191" i="13"/>
  <c r="Q3191" i="13"/>
  <c r="P3192" i="13"/>
  <c r="Q3192" i="13"/>
  <c r="P3193" i="13"/>
  <c r="Q3193" i="13"/>
  <c r="P3194" i="13"/>
  <c r="Q3194" i="13"/>
  <c r="P3195" i="13"/>
  <c r="Q3195" i="13"/>
  <c r="P3196" i="13"/>
  <c r="Q3196" i="13"/>
  <c r="P3197" i="13"/>
  <c r="Q3197" i="13"/>
  <c r="P3198" i="13"/>
  <c r="Q3198" i="13"/>
  <c r="P3199" i="13"/>
  <c r="Q3199" i="13"/>
  <c r="P3200" i="13"/>
  <c r="Q3200" i="13"/>
  <c r="P3201" i="13"/>
  <c r="Q3201" i="13"/>
  <c r="P3202" i="13"/>
  <c r="Q3202" i="13"/>
  <c r="P3203" i="13"/>
  <c r="Q3203" i="13"/>
  <c r="P3204" i="13"/>
  <c r="Q3204" i="13"/>
  <c r="P3205" i="13"/>
  <c r="Q3205" i="13"/>
  <c r="P3206" i="13"/>
  <c r="Q3206" i="13"/>
  <c r="P3207" i="13"/>
  <c r="Q3207" i="13"/>
  <c r="P3208" i="13"/>
  <c r="Q3208" i="13"/>
  <c r="P3209" i="13"/>
  <c r="Q3209" i="13"/>
  <c r="P3210" i="13"/>
  <c r="Q3210" i="13"/>
  <c r="P3211" i="13"/>
  <c r="Q3211" i="13"/>
  <c r="P3212" i="13"/>
  <c r="Q3212" i="13"/>
  <c r="P3213" i="13"/>
  <c r="Q3213" i="13"/>
  <c r="P3214" i="13"/>
  <c r="Q3214" i="13"/>
  <c r="P3215" i="13"/>
  <c r="Q3215" i="13"/>
  <c r="P3216" i="13"/>
  <c r="Q3216" i="13"/>
  <c r="P3217" i="13"/>
  <c r="Q3217" i="13"/>
  <c r="P3218" i="13"/>
  <c r="Q3218" i="13"/>
  <c r="P3219" i="13"/>
  <c r="Q3219" i="13"/>
  <c r="P3220" i="13"/>
  <c r="Q3220" i="13"/>
  <c r="P3221" i="13"/>
  <c r="Q3221" i="13"/>
  <c r="P3222" i="13"/>
  <c r="Q3222" i="13"/>
  <c r="P3223" i="13"/>
  <c r="Q3223" i="13"/>
  <c r="P3224" i="13"/>
  <c r="Q3224" i="13"/>
  <c r="P3225" i="13"/>
  <c r="Q3225" i="13"/>
  <c r="P3226" i="13"/>
  <c r="Q3226" i="13"/>
  <c r="P3227" i="13"/>
  <c r="Q3227" i="13"/>
  <c r="P3228" i="13"/>
  <c r="Q3228" i="13"/>
  <c r="P3229" i="13"/>
  <c r="Q3229" i="13"/>
  <c r="P3230" i="13"/>
  <c r="Q3230" i="13"/>
  <c r="P3231" i="13"/>
  <c r="Q3231" i="13"/>
  <c r="P3232" i="13"/>
  <c r="Q3232" i="13"/>
  <c r="P3233" i="13"/>
  <c r="Q3233" i="13"/>
  <c r="P3234" i="13"/>
  <c r="Q3234" i="13"/>
  <c r="P3235" i="13"/>
  <c r="Q3235" i="13"/>
  <c r="P3236" i="13"/>
  <c r="Q3236" i="13"/>
  <c r="P3237" i="13"/>
  <c r="Q3237" i="13"/>
  <c r="P3238" i="13"/>
  <c r="Q3238" i="13"/>
  <c r="P3239" i="13"/>
  <c r="Q3239" i="13"/>
  <c r="P3240" i="13"/>
  <c r="Q3240" i="13"/>
  <c r="P3241" i="13"/>
  <c r="Q3241" i="13"/>
  <c r="P3242" i="13"/>
  <c r="Q3242" i="13"/>
  <c r="P3243" i="13"/>
  <c r="Q3243" i="13"/>
  <c r="P3244" i="13"/>
  <c r="Q3244" i="13"/>
  <c r="P3245" i="13"/>
  <c r="Q3245" i="13"/>
  <c r="P3246" i="13"/>
  <c r="Q3246" i="13"/>
  <c r="P3247" i="13"/>
  <c r="Q3247" i="13"/>
  <c r="P3248" i="13"/>
  <c r="Q3248" i="13"/>
  <c r="P3249" i="13"/>
  <c r="Q3249" i="13"/>
  <c r="P3250" i="13"/>
  <c r="Q3250" i="13"/>
  <c r="P3251" i="13"/>
  <c r="Q3251" i="13"/>
  <c r="P3252" i="13"/>
  <c r="Q3252" i="13"/>
  <c r="P3253" i="13"/>
  <c r="Q3253" i="13"/>
  <c r="P3254" i="13"/>
  <c r="Q3254" i="13"/>
  <c r="P3255" i="13"/>
  <c r="Q3255" i="13"/>
  <c r="P3256" i="13"/>
  <c r="Q3256" i="13"/>
  <c r="P3257" i="13"/>
  <c r="Q3257" i="13"/>
  <c r="P3258" i="13"/>
  <c r="Q3258" i="13"/>
  <c r="P3259" i="13"/>
  <c r="Q3259" i="13"/>
  <c r="P3260" i="13"/>
  <c r="Q3260" i="13"/>
  <c r="P3261" i="13"/>
  <c r="Q3261" i="13"/>
  <c r="P3262" i="13"/>
  <c r="Q3262" i="13"/>
  <c r="P3263" i="13"/>
  <c r="Q3263" i="13"/>
  <c r="P3264" i="13"/>
  <c r="Q3264" i="13"/>
  <c r="P3265" i="13"/>
  <c r="Q3265" i="13"/>
  <c r="P3266" i="13"/>
  <c r="Q3266" i="13"/>
  <c r="P3267" i="13"/>
  <c r="Q3267" i="13"/>
  <c r="P3268" i="13"/>
  <c r="Q3268" i="13"/>
  <c r="P3269" i="13"/>
  <c r="Q3269" i="13"/>
  <c r="P3270" i="13"/>
  <c r="Q3270" i="13"/>
  <c r="P3271" i="13"/>
  <c r="Q3271" i="13"/>
  <c r="P3272" i="13"/>
  <c r="Q3272" i="13"/>
  <c r="P3273" i="13"/>
  <c r="Q3273" i="13"/>
  <c r="P3274" i="13"/>
  <c r="Q3274" i="13"/>
  <c r="P3275" i="13"/>
  <c r="Q3275" i="13"/>
  <c r="P3276" i="13"/>
  <c r="Q3276" i="13"/>
  <c r="P3277" i="13"/>
  <c r="Q3277" i="13"/>
  <c r="P3278" i="13"/>
  <c r="Q3278" i="13"/>
  <c r="P3279" i="13"/>
  <c r="Q3279" i="13"/>
  <c r="P3280" i="13"/>
  <c r="Q3280" i="13"/>
  <c r="P3281" i="13"/>
  <c r="Q3281" i="13"/>
  <c r="P3282" i="13"/>
  <c r="Q3282" i="13"/>
  <c r="P3283" i="13"/>
  <c r="Q3283" i="13"/>
  <c r="P3284" i="13"/>
  <c r="Q3284" i="13"/>
  <c r="P3285" i="13"/>
  <c r="Q3285" i="13"/>
  <c r="P3286" i="13"/>
  <c r="Q3286" i="13"/>
  <c r="P3287" i="13"/>
  <c r="Q3287" i="13"/>
  <c r="P3288" i="13"/>
  <c r="Q3288" i="13"/>
  <c r="P3289" i="13"/>
  <c r="Q3289" i="13"/>
  <c r="P3290" i="13"/>
  <c r="Q3290" i="13"/>
  <c r="P3291" i="13"/>
  <c r="Q3291" i="13"/>
  <c r="P3292" i="13"/>
  <c r="Q3292" i="13"/>
  <c r="P3293" i="13"/>
  <c r="Q3293" i="13"/>
  <c r="P3294" i="13"/>
  <c r="Q3294" i="13"/>
  <c r="P3295" i="13"/>
  <c r="Q3295" i="13"/>
  <c r="P3296" i="13"/>
  <c r="Q3296" i="13"/>
  <c r="P3297" i="13"/>
  <c r="Q3297" i="13"/>
  <c r="P3298" i="13"/>
  <c r="Q3298" i="13"/>
  <c r="P3299" i="13"/>
  <c r="Q3299" i="13"/>
  <c r="P3300" i="13"/>
  <c r="Q3300" i="13"/>
  <c r="P3301" i="13"/>
  <c r="Q3301" i="13"/>
  <c r="P3302" i="13"/>
  <c r="Q3302" i="13"/>
  <c r="P3303" i="13"/>
  <c r="Q3303" i="13"/>
  <c r="P3304" i="13"/>
  <c r="Q3304" i="13"/>
  <c r="P3305" i="13"/>
  <c r="Q3305" i="13"/>
  <c r="P3306" i="13"/>
  <c r="Q3306" i="13"/>
  <c r="P3307" i="13"/>
  <c r="Q3307" i="13"/>
  <c r="P3308" i="13"/>
  <c r="Q3308" i="13"/>
  <c r="P3309" i="13"/>
  <c r="Q3309" i="13"/>
  <c r="P3310" i="13"/>
  <c r="Q3310" i="13"/>
  <c r="P3311" i="13"/>
  <c r="Q3311" i="13"/>
  <c r="P3312" i="13"/>
  <c r="Q3312" i="13"/>
  <c r="P3313" i="13"/>
  <c r="Q3313" i="13"/>
  <c r="P3314" i="13"/>
  <c r="Q3314" i="13"/>
  <c r="P3315" i="13"/>
  <c r="Q3315" i="13"/>
  <c r="P3316" i="13"/>
  <c r="Q3316" i="13"/>
  <c r="P3317" i="13"/>
  <c r="Q3317" i="13"/>
  <c r="P3318" i="13"/>
  <c r="Q3318" i="13"/>
  <c r="P3319" i="13"/>
  <c r="Q3319" i="13"/>
  <c r="P3320" i="13"/>
  <c r="Q3320" i="13"/>
  <c r="P3321" i="13"/>
  <c r="Q3321" i="13"/>
  <c r="P3322" i="13"/>
  <c r="Q3322" i="13"/>
  <c r="P3323" i="13"/>
  <c r="Q3323" i="13"/>
  <c r="P3324" i="13"/>
  <c r="Q3324" i="13"/>
  <c r="P3325" i="13"/>
  <c r="Q3325" i="13"/>
  <c r="P3326" i="13"/>
  <c r="Q3326" i="13"/>
  <c r="P3327" i="13"/>
  <c r="Q3327" i="13"/>
  <c r="P3328" i="13"/>
  <c r="Q3328" i="13"/>
  <c r="P3329" i="13"/>
  <c r="Q3329" i="13"/>
  <c r="P3330" i="13"/>
  <c r="Q3330" i="13"/>
  <c r="P3331" i="13"/>
  <c r="Q3331" i="13"/>
  <c r="P3332" i="13"/>
  <c r="Q3332" i="13"/>
  <c r="P3333" i="13"/>
  <c r="Q3333" i="13"/>
  <c r="P3334" i="13"/>
  <c r="Q3334" i="13"/>
  <c r="P3335" i="13"/>
  <c r="Q3335" i="13"/>
  <c r="P3336" i="13"/>
  <c r="Q3336" i="13"/>
  <c r="P3337" i="13"/>
  <c r="Q3337" i="13"/>
  <c r="P3338" i="13"/>
  <c r="Q3338" i="13"/>
  <c r="P3339" i="13"/>
  <c r="Q3339" i="13"/>
  <c r="P3340" i="13"/>
  <c r="Q3340" i="13"/>
  <c r="P3341" i="13"/>
  <c r="Q3341" i="13"/>
  <c r="P3342" i="13"/>
  <c r="Q3342" i="13"/>
  <c r="P3343" i="13"/>
  <c r="Q3343" i="13"/>
  <c r="P3344" i="13"/>
  <c r="Q3344" i="13"/>
  <c r="P3345" i="13"/>
  <c r="Q3345" i="13"/>
  <c r="P3346" i="13"/>
  <c r="Q3346" i="13"/>
  <c r="P3347" i="13"/>
  <c r="Q3347" i="13"/>
  <c r="P3348" i="13"/>
  <c r="Q3348" i="13"/>
  <c r="P3349" i="13"/>
  <c r="Q3349" i="13"/>
  <c r="P3350" i="13"/>
  <c r="Q3350" i="13"/>
  <c r="P3351" i="13"/>
  <c r="Q3351" i="13"/>
  <c r="P3352" i="13"/>
  <c r="Q3352" i="13"/>
  <c r="P3353" i="13"/>
  <c r="Q3353" i="13"/>
  <c r="P3354" i="13"/>
  <c r="Q3354" i="13"/>
  <c r="P3355" i="13"/>
  <c r="Q3355" i="13"/>
  <c r="P3356" i="13"/>
  <c r="Q3356" i="13"/>
  <c r="P3357" i="13"/>
  <c r="Q3357" i="13"/>
  <c r="P3358" i="13"/>
  <c r="Q3358" i="13"/>
  <c r="P3359" i="13"/>
  <c r="Q3359" i="13"/>
  <c r="P3360" i="13"/>
  <c r="Q3360" i="13"/>
  <c r="P3361" i="13"/>
  <c r="Q3361" i="13"/>
  <c r="P3362" i="13"/>
  <c r="Q3362" i="13"/>
  <c r="P3363" i="13"/>
  <c r="Q3363" i="13"/>
  <c r="P3364" i="13"/>
  <c r="Q3364" i="13"/>
  <c r="P3365" i="13"/>
  <c r="Q3365" i="13"/>
  <c r="P3366" i="13"/>
  <c r="Q3366" i="13"/>
  <c r="P3367" i="13"/>
  <c r="Q3367" i="13"/>
  <c r="P3368" i="13"/>
  <c r="Q3368" i="13"/>
  <c r="P3369" i="13"/>
  <c r="Q3369" i="13"/>
  <c r="P3370" i="13"/>
  <c r="Q3370" i="13"/>
  <c r="P3371" i="13"/>
  <c r="Q3371" i="13"/>
  <c r="P3372" i="13"/>
  <c r="Q3372" i="13"/>
  <c r="P3373" i="13"/>
  <c r="Q3373" i="13"/>
  <c r="P3374" i="13"/>
  <c r="Q3374" i="13"/>
  <c r="P3375" i="13"/>
  <c r="Q3375" i="13"/>
  <c r="P3376" i="13"/>
  <c r="Q3376" i="13"/>
  <c r="P3377" i="13"/>
  <c r="Q3377" i="13"/>
  <c r="P3378" i="13"/>
  <c r="Q3378" i="13"/>
  <c r="P3379" i="13"/>
  <c r="Q3379" i="13"/>
  <c r="P3380" i="13"/>
  <c r="Q3380" i="13"/>
  <c r="P3381" i="13"/>
  <c r="Q3381" i="13"/>
  <c r="P3382" i="13"/>
  <c r="Q3382" i="13"/>
  <c r="P3383" i="13"/>
  <c r="Q3383" i="13"/>
  <c r="P3384" i="13"/>
  <c r="Q3384" i="13"/>
  <c r="P3385" i="13"/>
  <c r="Q3385" i="13"/>
  <c r="P3386" i="13"/>
  <c r="Q3386" i="13"/>
  <c r="P3387" i="13"/>
  <c r="Q3387" i="13"/>
  <c r="P3388" i="13"/>
  <c r="Q3388" i="13"/>
  <c r="P3389" i="13"/>
  <c r="Q3389" i="13"/>
  <c r="P3390" i="13"/>
  <c r="Q3390" i="13"/>
  <c r="P3391" i="13"/>
  <c r="Q3391" i="13"/>
  <c r="P3392" i="13"/>
  <c r="Q3392" i="13"/>
  <c r="P3393" i="13"/>
  <c r="Q3393" i="13"/>
  <c r="P3394" i="13"/>
  <c r="Q3394" i="13"/>
  <c r="P3395" i="13"/>
  <c r="Q3395" i="13"/>
  <c r="P3396" i="13"/>
  <c r="Q3396" i="13"/>
  <c r="P3397" i="13"/>
  <c r="Q3397" i="13"/>
  <c r="P3398" i="13"/>
  <c r="Q3398" i="13"/>
  <c r="P3399" i="13"/>
  <c r="Q3399" i="13"/>
  <c r="P3400" i="13"/>
  <c r="Q3400" i="13"/>
  <c r="P3401" i="13"/>
  <c r="Q3401" i="13"/>
  <c r="P3402" i="13"/>
  <c r="Q3402" i="13"/>
  <c r="P3403" i="13"/>
  <c r="Q3403" i="13"/>
  <c r="P3404" i="13"/>
  <c r="Q3404" i="13"/>
  <c r="P3405" i="13"/>
  <c r="Q3405" i="13"/>
  <c r="P3406" i="13"/>
  <c r="Q3406" i="13"/>
  <c r="P3407" i="13"/>
  <c r="Q3407" i="13"/>
  <c r="P3408" i="13"/>
  <c r="Q3408" i="13"/>
  <c r="P3409" i="13"/>
  <c r="Q3409" i="13"/>
  <c r="P3410" i="13"/>
  <c r="Q3410" i="13"/>
  <c r="P3411" i="13"/>
  <c r="Q3411" i="13"/>
  <c r="P3412" i="13"/>
  <c r="Q3412" i="13"/>
  <c r="P3413" i="13"/>
  <c r="Q3413" i="13"/>
  <c r="P3414" i="13"/>
  <c r="Q3414" i="13"/>
  <c r="P3415" i="13"/>
  <c r="Q3415" i="13"/>
  <c r="P3416" i="13"/>
  <c r="Q3416" i="13"/>
  <c r="P3417" i="13"/>
  <c r="Q3417" i="13"/>
  <c r="P3418" i="13"/>
  <c r="Q3418" i="13"/>
  <c r="P3419" i="13"/>
  <c r="Q3419" i="13"/>
  <c r="P3420" i="13"/>
  <c r="Q3420" i="13"/>
  <c r="P3421" i="13"/>
  <c r="Q3421" i="13"/>
  <c r="P3422" i="13"/>
  <c r="Q3422" i="13"/>
  <c r="P3423" i="13"/>
  <c r="Q3423" i="13"/>
  <c r="P3424" i="13"/>
  <c r="Q3424" i="13"/>
  <c r="P3425" i="13"/>
  <c r="Q3425" i="13"/>
  <c r="P3426" i="13"/>
  <c r="Q3426" i="13"/>
  <c r="P3427" i="13"/>
  <c r="Q3427" i="13"/>
  <c r="P3428" i="13"/>
  <c r="Q3428" i="13"/>
  <c r="P3429" i="13"/>
  <c r="Q3429" i="13"/>
  <c r="P3430" i="13"/>
  <c r="Q3430" i="13"/>
  <c r="P3431" i="13"/>
  <c r="Q3431" i="13"/>
  <c r="P3432" i="13"/>
  <c r="Q3432" i="13"/>
  <c r="P3433" i="13"/>
  <c r="Q3433" i="13"/>
  <c r="P3434" i="13"/>
  <c r="Q3434" i="13"/>
  <c r="P3435" i="13"/>
  <c r="Q3435" i="13"/>
  <c r="P3436" i="13"/>
  <c r="Q3436" i="13"/>
  <c r="P3437" i="13"/>
  <c r="Q3437" i="13"/>
  <c r="P3438" i="13"/>
  <c r="Q3438" i="13"/>
  <c r="P3439" i="13"/>
  <c r="Q3439" i="13"/>
  <c r="P3440" i="13"/>
  <c r="Q3440" i="13"/>
  <c r="P3441" i="13"/>
  <c r="Q3441" i="13"/>
  <c r="P3442" i="13"/>
  <c r="Q3442" i="13"/>
  <c r="P3443" i="13"/>
  <c r="Q3443" i="13"/>
  <c r="P3444" i="13"/>
  <c r="Q3444" i="13"/>
  <c r="P3445" i="13"/>
  <c r="Q3445" i="13"/>
  <c r="P3446" i="13"/>
  <c r="Q3446" i="13"/>
  <c r="P3447" i="13"/>
  <c r="Q3447" i="13"/>
  <c r="P3448" i="13"/>
  <c r="Q3448" i="13"/>
  <c r="P3449" i="13"/>
  <c r="Q3449" i="13"/>
  <c r="P3450" i="13"/>
  <c r="Q3450" i="13"/>
  <c r="P3451" i="13"/>
  <c r="Q3451" i="13"/>
  <c r="P3452" i="13"/>
  <c r="Q3452" i="13"/>
  <c r="P3453" i="13"/>
  <c r="Q3453" i="13"/>
  <c r="P3454" i="13"/>
  <c r="Q3454" i="13"/>
  <c r="P3455" i="13"/>
  <c r="Q3455" i="13"/>
  <c r="P3456" i="13"/>
  <c r="Q3456" i="13"/>
  <c r="P3457" i="13"/>
  <c r="Q3457" i="13"/>
  <c r="P3458" i="13"/>
  <c r="Q3458" i="13"/>
  <c r="P3459" i="13"/>
  <c r="Q3459" i="13"/>
  <c r="P3460" i="13"/>
  <c r="Q3460" i="13"/>
  <c r="P3461" i="13"/>
  <c r="Q3461" i="13"/>
  <c r="P3462" i="13"/>
  <c r="Q3462" i="13"/>
  <c r="P3463" i="13"/>
  <c r="Q3463" i="13"/>
  <c r="P3464" i="13"/>
  <c r="Q3464" i="13"/>
  <c r="P3465" i="13"/>
  <c r="Q3465" i="13"/>
  <c r="P3466" i="13"/>
  <c r="Q3466" i="13"/>
  <c r="P3467" i="13"/>
  <c r="Q3467" i="13"/>
  <c r="P3468" i="13"/>
  <c r="Q3468" i="13"/>
  <c r="P3469" i="13"/>
  <c r="Q3469" i="13"/>
  <c r="P3470" i="13"/>
  <c r="Q3470" i="13"/>
  <c r="P3471" i="13"/>
  <c r="Q3471" i="13"/>
  <c r="P3472" i="13"/>
  <c r="Q3472" i="13"/>
  <c r="P3473" i="13"/>
  <c r="Q3473" i="13"/>
  <c r="P3474" i="13"/>
  <c r="Q3474" i="13"/>
  <c r="P3475" i="13"/>
  <c r="Q3475" i="13"/>
  <c r="P3476" i="13"/>
  <c r="Q3476" i="13"/>
  <c r="P3477" i="13"/>
  <c r="Q3477" i="13"/>
  <c r="P3478" i="13"/>
  <c r="Q3478" i="13"/>
  <c r="P3479" i="13"/>
  <c r="Q3479" i="13"/>
  <c r="P3480" i="13"/>
  <c r="Q3480" i="13"/>
  <c r="P3481" i="13"/>
  <c r="Q3481" i="13"/>
  <c r="P3482" i="13"/>
  <c r="Q3482" i="13"/>
  <c r="P3483" i="13"/>
  <c r="Q3483" i="13"/>
  <c r="P3484" i="13"/>
  <c r="Q3484" i="13"/>
  <c r="P3485" i="13"/>
  <c r="Q3485" i="13"/>
  <c r="P3486" i="13"/>
  <c r="Q3486" i="13"/>
  <c r="P3487" i="13"/>
  <c r="Q3487" i="13"/>
  <c r="P3488" i="13"/>
  <c r="Q3488" i="13"/>
  <c r="P3489" i="13"/>
  <c r="Q3489" i="13"/>
  <c r="P3490" i="13"/>
  <c r="Q3490" i="13"/>
  <c r="P3491" i="13"/>
  <c r="Q3491" i="13"/>
  <c r="P3492" i="13"/>
  <c r="Q3492" i="13"/>
  <c r="P3493" i="13"/>
  <c r="Q3493" i="13"/>
  <c r="P3494" i="13"/>
  <c r="Q3494" i="13"/>
  <c r="P3495" i="13"/>
  <c r="Q3495" i="13"/>
  <c r="P3496" i="13"/>
  <c r="Q3496" i="13"/>
  <c r="P3497" i="13"/>
  <c r="Q3497" i="13"/>
  <c r="P3498" i="13"/>
  <c r="Q3498" i="13"/>
  <c r="P3499" i="13"/>
  <c r="Q3499" i="13"/>
  <c r="P3500" i="13"/>
  <c r="Q3500" i="13"/>
  <c r="P3501" i="13"/>
  <c r="Q3501" i="13"/>
  <c r="P3502" i="13"/>
  <c r="Q3502" i="13"/>
  <c r="P3503" i="13"/>
  <c r="Q3503" i="13"/>
  <c r="P3504" i="13"/>
  <c r="Q3504" i="13"/>
  <c r="P3505" i="13"/>
  <c r="Q3505" i="13"/>
  <c r="P3506" i="13"/>
  <c r="Q3506" i="13"/>
  <c r="P3507" i="13"/>
  <c r="Q3507" i="13"/>
  <c r="P3508" i="13"/>
  <c r="Q3508" i="13"/>
  <c r="P3509" i="13"/>
  <c r="Q3509" i="13"/>
  <c r="P3510" i="13"/>
  <c r="Q3510" i="13"/>
  <c r="P3511" i="13"/>
  <c r="Q3511" i="13"/>
  <c r="P3512" i="13"/>
  <c r="Q3512" i="13"/>
  <c r="P3513" i="13"/>
  <c r="Q3513" i="13"/>
  <c r="P3514" i="13"/>
  <c r="Q3514" i="13"/>
  <c r="P3515" i="13"/>
  <c r="Q3515" i="13"/>
  <c r="P3516" i="13"/>
  <c r="Q3516" i="13"/>
  <c r="P3517" i="13"/>
  <c r="Q3517" i="13"/>
  <c r="P3518" i="13"/>
  <c r="Q3518" i="13"/>
  <c r="P3519" i="13"/>
  <c r="Q3519" i="13"/>
  <c r="P3520" i="13"/>
  <c r="Q3520" i="13"/>
  <c r="P3521" i="13"/>
  <c r="Q3521" i="13"/>
  <c r="P3522" i="13"/>
  <c r="Q3522" i="13"/>
  <c r="P3523" i="13"/>
  <c r="Q3523" i="13"/>
  <c r="P3524" i="13"/>
  <c r="Q3524" i="13"/>
  <c r="P3525" i="13"/>
  <c r="Q3525" i="13"/>
  <c r="P3526" i="13"/>
  <c r="Q3526" i="13"/>
  <c r="P3527" i="13"/>
  <c r="Q3527" i="13"/>
  <c r="P3528" i="13"/>
  <c r="Q3528" i="13"/>
  <c r="P3529" i="13"/>
  <c r="Q3529" i="13"/>
  <c r="P3530" i="13"/>
  <c r="Q3530" i="13"/>
  <c r="P3531" i="13"/>
  <c r="Q3531" i="13"/>
  <c r="P3532" i="13"/>
  <c r="Q3532" i="13"/>
  <c r="P3533" i="13"/>
  <c r="Q3533" i="13"/>
  <c r="P3534" i="13"/>
  <c r="Q3534" i="13"/>
  <c r="P3535" i="13"/>
  <c r="Q3535" i="13"/>
  <c r="P3536" i="13"/>
  <c r="Q3536" i="13"/>
  <c r="P3537" i="13"/>
  <c r="Q3537" i="13"/>
  <c r="P3538" i="13"/>
  <c r="Q3538" i="13"/>
  <c r="P3539" i="13"/>
  <c r="Q3539" i="13"/>
  <c r="P3540" i="13"/>
  <c r="Q3540" i="13"/>
  <c r="P3541" i="13"/>
  <c r="Q3541" i="13"/>
  <c r="P3542" i="13"/>
  <c r="Q3542" i="13"/>
  <c r="P3543" i="13"/>
  <c r="Q3543" i="13"/>
  <c r="P3544" i="13"/>
  <c r="Q3544" i="13"/>
  <c r="P3545" i="13"/>
  <c r="Q3545" i="13"/>
  <c r="P3546" i="13"/>
  <c r="Q3546" i="13"/>
  <c r="P3547" i="13"/>
  <c r="Q3547" i="13"/>
  <c r="P3548" i="13"/>
  <c r="Q3548" i="13"/>
  <c r="P3549" i="13"/>
  <c r="Q3549" i="13"/>
  <c r="P3550" i="13"/>
  <c r="Q3550" i="13"/>
  <c r="P3551" i="13"/>
  <c r="Q3551" i="13"/>
  <c r="P3552" i="13"/>
  <c r="Q3552" i="13"/>
  <c r="P3553" i="13"/>
  <c r="Q3553" i="13"/>
  <c r="P3554" i="13"/>
  <c r="Q3554" i="13"/>
  <c r="P3555" i="13"/>
  <c r="Q3555" i="13"/>
  <c r="P3556" i="13"/>
  <c r="Q3556" i="13"/>
  <c r="P3557" i="13"/>
  <c r="Q3557" i="13"/>
  <c r="P3558" i="13"/>
  <c r="Q3558" i="13"/>
  <c r="P3559" i="13"/>
  <c r="Q3559" i="13"/>
  <c r="P3560" i="13"/>
  <c r="Q3560" i="13"/>
  <c r="P3561" i="13"/>
  <c r="Q3561" i="13"/>
  <c r="P3562" i="13"/>
  <c r="Q3562" i="13"/>
  <c r="P3563" i="13"/>
  <c r="Q3563" i="13"/>
  <c r="P3564" i="13"/>
  <c r="Q3564" i="13"/>
  <c r="P3565" i="13"/>
  <c r="Q3565" i="13"/>
  <c r="P3566" i="13"/>
  <c r="Q3566" i="13"/>
  <c r="P3567" i="13"/>
  <c r="Q3567" i="13"/>
  <c r="P3568" i="13"/>
  <c r="Q3568" i="13"/>
  <c r="P3569" i="13"/>
  <c r="Q3569" i="13"/>
  <c r="P3570" i="13"/>
  <c r="Q3570" i="13"/>
  <c r="P3571" i="13"/>
  <c r="Q3571" i="13"/>
  <c r="P3572" i="13"/>
  <c r="Q3572" i="13"/>
  <c r="P3573" i="13"/>
  <c r="Q3573" i="13"/>
  <c r="P3574" i="13"/>
  <c r="Q3574" i="13"/>
  <c r="P3575" i="13"/>
  <c r="Q3575" i="13"/>
  <c r="P3576" i="13"/>
  <c r="Q3576" i="13"/>
  <c r="P3577" i="13"/>
  <c r="Q3577" i="13"/>
  <c r="P3578" i="13"/>
  <c r="Q3578" i="13"/>
  <c r="P3579" i="13"/>
  <c r="Q3579" i="13"/>
  <c r="P3580" i="13"/>
  <c r="Q3580" i="13"/>
  <c r="P3581" i="13"/>
  <c r="Q3581" i="13"/>
  <c r="P3582" i="13"/>
  <c r="Q3582" i="13"/>
  <c r="P3583" i="13"/>
  <c r="Q3583" i="13"/>
  <c r="P3584" i="13"/>
  <c r="Q3584" i="13"/>
  <c r="P3585" i="13"/>
  <c r="Q3585" i="13"/>
  <c r="P3586" i="13"/>
  <c r="Q3586" i="13"/>
  <c r="P3587" i="13"/>
  <c r="Q3587" i="13"/>
  <c r="P3588" i="13"/>
  <c r="Q3588" i="13"/>
  <c r="P3589" i="13"/>
  <c r="Q3589" i="13"/>
  <c r="P3590" i="13"/>
  <c r="Q3590" i="13"/>
  <c r="P3591" i="13"/>
  <c r="Q3591" i="13"/>
  <c r="P3592" i="13"/>
  <c r="Q3592" i="13"/>
  <c r="P3593" i="13"/>
  <c r="Q3593" i="13"/>
  <c r="P3594" i="13"/>
  <c r="Q3594" i="13"/>
  <c r="P3595" i="13"/>
  <c r="Q3595" i="13"/>
  <c r="P3596" i="13"/>
  <c r="Q3596" i="13"/>
  <c r="P3597" i="13"/>
  <c r="Q3597" i="13"/>
  <c r="P3598" i="13"/>
  <c r="Q3598" i="13"/>
  <c r="P3599" i="13"/>
  <c r="Q3599" i="13"/>
  <c r="P3600" i="13"/>
  <c r="Q3600" i="13"/>
  <c r="P3601" i="13"/>
  <c r="Q3601" i="13"/>
  <c r="P3602" i="13"/>
  <c r="Q3602" i="13"/>
  <c r="P3603" i="13"/>
  <c r="Q3603" i="13"/>
  <c r="P3604" i="13"/>
  <c r="Q3604" i="13"/>
  <c r="P3605" i="13"/>
  <c r="Q3605" i="13"/>
  <c r="P3606" i="13"/>
  <c r="Q3606" i="13"/>
  <c r="P3607" i="13"/>
  <c r="Q3607" i="13"/>
  <c r="P3608" i="13"/>
  <c r="Q3608" i="13"/>
  <c r="P3609" i="13"/>
  <c r="Q3609" i="13"/>
  <c r="P3610" i="13"/>
  <c r="Q3610" i="13"/>
  <c r="P3611" i="13"/>
  <c r="Q3611" i="13"/>
  <c r="P3612" i="13"/>
  <c r="Q3612" i="13"/>
  <c r="P3613" i="13"/>
  <c r="Q3613" i="13"/>
  <c r="P3614" i="13"/>
  <c r="Q3614" i="13"/>
  <c r="P3615" i="13"/>
  <c r="Q3615" i="13"/>
  <c r="P3616" i="13"/>
  <c r="Q3616" i="13"/>
  <c r="P3617" i="13"/>
  <c r="Q3617" i="13"/>
  <c r="P3618" i="13"/>
  <c r="Q3618" i="13"/>
  <c r="P3619" i="13"/>
  <c r="Q3619" i="13"/>
  <c r="P3620" i="13"/>
  <c r="Q3620" i="13"/>
  <c r="P3621" i="13"/>
  <c r="Q3621" i="13"/>
  <c r="P3622" i="13"/>
  <c r="Q3622" i="13"/>
  <c r="P3623" i="13"/>
  <c r="Q3623" i="13"/>
  <c r="P3624" i="13"/>
  <c r="Q3624" i="13"/>
  <c r="P3625" i="13"/>
  <c r="Q3625" i="13"/>
  <c r="P3626" i="13"/>
  <c r="Q3626" i="13"/>
  <c r="P3627" i="13"/>
  <c r="Q3627" i="13"/>
  <c r="P3628" i="13"/>
  <c r="Q3628" i="13"/>
  <c r="P3629" i="13"/>
  <c r="Q3629" i="13"/>
  <c r="P3630" i="13"/>
  <c r="Q3630" i="13"/>
  <c r="P3631" i="13"/>
  <c r="Q3631" i="13"/>
  <c r="P3632" i="13"/>
  <c r="Q3632" i="13"/>
  <c r="P3633" i="13"/>
  <c r="Q3633" i="13"/>
  <c r="P3634" i="13"/>
  <c r="Q3634" i="13"/>
  <c r="P3635" i="13"/>
  <c r="Q3635" i="13"/>
  <c r="P3636" i="13"/>
  <c r="Q3636" i="13"/>
  <c r="P3637" i="13"/>
  <c r="Q3637" i="13"/>
  <c r="P3638" i="13"/>
  <c r="Q3638" i="13"/>
  <c r="P3639" i="13"/>
  <c r="Q3639" i="13"/>
  <c r="P3640" i="13"/>
  <c r="Q3640" i="13"/>
  <c r="P3641" i="13"/>
  <c r="Q3641" i="13"/>
  <c r="P3642" i="13"/>
  <c r="Q3642" i="13"/>
  <c r="P3643" i="13"/>
  <c r="Q3643" i="13"/>
  <c r="P3644" i="13"/>
  <c r="Q3644" i="13"/>
  <c r="P3645" i="13"/>
  <c r="Q3645" i="13"/>
  <c r="P3646" i="13"/>
  <c r="Q3646" i="13"/>
  <c r="P3647" i="13"/>
  <c r="Q3647" i="13"/>
  <c r="P3648" i="13"/>
  <c r="Q3648" i="13"/>
  <c r="P3649" i="13"/>
  <c r="Q3649" i="13"/>
  <c r="P3650" i="13"/>
  <c r="Q3650" i="13"/>
  <c r="P3651" i="13"/>
  <c r="Q3651" i="13"/>
  <c r="P3652" i="13"/>
  <c r="Q3652" i="13"/>
  <c r="P3653" i="13"/>
  <c r="Q3653" i="13"/>
  <c r="P3654" i="13"/>
  <c r="Q3654" i="13"/>
  <c r="P3655" i="13"/>
  <c r="Q3655" i="13"/>
  <c r="P3656" i="13"/>
  <c r="Q3656" i="13"/>
  <c r="P3657" i="13"/>
  <c r="Q3657" i="13"/>
  <c r="P3658" i="13"/>
  <c r="Q3658" i="13"/>
  <c r="P3659" i="13"/>
  <c r="Q3659" i="13"/>
  <c r="P3660" i="13"/>
  <c r="Q3660" i="13"/>
  <c r="P3661" i="13"/>
  <c r="Q3661" i="13"/>
  <c r="P3662" i="13"/>
  <c r="Q3662" i="13"/>
  <c r="P3663" i="13"/>
  <c r="Q3663" i="13"/>
  <c r="P3664" i="13"/>
  <c r="Q3664" i="13"/>
  <c r="P3665" i="13"/>
  <c r="Q3665" i="13"/>
  <c r="P3666" i="13"/>
  <c r="Q3666" i="13"/>
  <c r="P3667" i="13"/>
  <c r="Q3667" i="13"/>
  <c r="P3668" i="13"/>
  <c r="Q3668" i="13"/>
  <c r="P3669" i="13"/>
  <c r="Q3669" i="13"/>
  <c r="P3670" i="13"/>
  <c r="Q3670" i="13"/>
  <c r="P3671" i="13"/>
  <c r="Q3671" i="13"/>
  <c r="P3672" i="13"/>
  <c r="Q3672" i="13"/>
  <c r="P3673" i="13"/>
  <c r="Q3673" i="13"/>
  <c r="P3674" i="13"/>
  <c r="Q3674" i="13"/>
  <c r="P3675" i="13"/>
  <c r="Q3675" i="13"/>
  <c r="P3676" i="13"/>
  <c r="Q3676" i="13"/>
  <c r="P3677" i="13"/>
  <c r="Q3677" i="13"/>
  <c r="P3678" i="13"/>
  <c r="Q3678" i="13"/>
  <c r="P3679" i="13"/>
  <c r="Q3679" i="13"/>
  <c r="P3680" i="13"/>
  <c r="Q3680" i="13"/>
  <c r="P3681" i="13"/>
  <c r="Q3681" i="13"/>
  <c r="P3682" i="13"/>
  <c r="Q3682" i="13"/>
  <c r="P3683" i="13"/>
  <c r="Q3683" i="13"/>
  <c r="P3684" i="13"/>
  <c r="Q3684" i="13"/>
  <c r="P3685" i="13"/>
  <c r="Q3685" i="13"/>
  <c r="P3686" i="13"/>
  <c r="Q3686" i="13"/>
  <c r="P3687" i="13"/>
  <c r="Q3687" i="13"/>
  <c r="P3688" i="13"/>
  <c r="Q3688" i="13"/>
  <c r="P3689" i="13"/>
  <c r="Q3689" i="13"/>
  <c r="P3690" i="13"/>
  <c r="Q3690" i="13"/>
  <c r="P3691" i="13"/>
  <c r="Q3691" i="13"/>
  <c r="P3692" i="13"/>
  <c r="Q3692" i="13"/>
  <c r="P3693" i="13"/>
  <c r="Q3693" i="13"/>
  <c r="P3694" i="13"/>
  <c r="Q3694" i="13"/>
  <c r="P3695" i="13"/>
  <c r="Q3695" i="13"/>
  <c r="P3696" i="13"/>
  <c r="Q3696" i="13"/>
  <c r="P3697" i="13"/>
  <c r="Q3697" i="13"/>
  <c r="P3698" i="13"/>
  <c r="Q3698" i="13"/>
  <c r="P3699" i="13"/>
  <c r="Q3699" i="13"/>
  <c r="P3700" i="13"/>
  <c r="Q3700" i="13"/>
  <c r="P3701" i="13"/>
  <c r="Q3701" i="13"/>
  <c r="P3702" i="13"/>
  <c r="Q3702" i="13"/>
  <c r="P3703" i="13"/>
  <c r="Q3703" i="13"/>
  <c r="P3704" i="13"/>
  <c r="Q3704" i="13"/>
  <c r="P3705" i="13"/>
  <c r="Q3705" i="13"/>
  <c r="P3706" i="13"/>
  <c r="Q3706" i="13"/>
  <c r="P3707" i="13"/>
  <c r="Q3707" i="13"/>
  <c r="P3708" i="13"/>
  <c r="Q3708" i="13"/>
  <c r="P3709" i="13"/>
  <c r="Q3709" i="13"/>
  <c r="P3710" i="13"/>
  <c r="Q3710" i="13"/>
  <c r="P3711" i="13"/>
  <c r="Q3711" i="13"/>
  <c r="P3712" i="13"/>
  <c r="Q3712" i="13"/>
  <c r="P3713" i="13"/>
  <c r="Q3713" i="13"/>
  <c r="P3714" i="13"/>
  <c r="Q3714" i="13"/>
  <c r="P3715" i="13"/>
  <c r="Q3715" i="13"/>
  <c r="P3716" i="13"/>
  <c r="Q3716" i="13"/>
  <c r="P3717" i="13"/>
  <c r="Q3717" i="13"/>
  <c r="P3718" i="13"/>
  <c r="Q3718" i="13"/>
  <c r="P3719" i="13"/>
  <c r="Q3719" i="13"/>
  <c r="P3720" i="13"/>
  <c r="Q3720" i="13"/>
  <c r="P3721" i="13"/>
  <c r="Q3721" i="13"/>
  <c r="P3722" i="13"/>
  <c r="Q3722" i="13"/>
  <c r="P3723" i="13"/>
  <c r="Q3723" i="13"/>
  <c r="P3724" i="13"/>
  <c r="Q3724" i="13"/>
  <c r="P3725" i="13"/>
  <c r="Q3725" i="13"/>
  <c r="P3726" i="13"/>
  <c r="Q3726" i="13"/>
  <c r="P3727" i="13"/>
  <c r="Q3727" i="13"/>
  <c r="P3728" i="13"/>
  <c r="Q3728" i="13"/>
  <c r="P3729" i="13"/>
  <c r="Q3729" i="13"/>
  <c r="P3730" i="13"/>
  <c r="Q3730" i="13"/>
  <c r="P3731" i="13"/>
  <c r="Q3731" i="13"/>
  <c r="P3732" i="13"/>
  <c r="Q3732" i="13"/>
  <c r="P3733" i="13"/>
  <c r="Q3733" i="13"/>
  <c r="P3734" i="13"/>
  <c r="Q3734" i="13"/>
  <c r="P3735" i="13"/>
  <c r="Q3735" i="13"/>
  <c r="P3736" i="13"/>
  <c r="Q3736" i="13"/>
  <c r="P3737" i="13"/>
  <c r="Q3737" i="13"/>
  <c r="P3738" i="13"/>
  <c r="Q3738" i="13"/>
  <c r="P3739" i="13"/>
  <c r="Q3739" i="13"/>
  <c r="P3740" i="13"/>
  <c r="Q3740" i="13"/>
  <c r="P3741" i="13"/>
  <c r="Q3741" i="13"/>
  <c r="P3742" i="13"/>
  <c r="Q3742" i="13"/>
  <c r="P3743" i="13"/>
  <c r="Q3743" i="13"/>
  <c r="P3744" i="13"/>
  <c r="Q3744" i="13"/>
  <c r="P3745" i="13"/>
  <c r="Q3745" i="13"/>
  <c r="P3746" i="13"/>
  <c r="Q3746" i="13"/>
  <c r="P3747" i="13"/>
  <c r="Q3747" i="13"/>
  <c r="P3748" i="13"/>
  <c r="Q3748" i="13"/>
  <c r="P3749" i="13"/>
  <c r="Q3749" i="13"/>
  <c r="P3750" i="13"/>
  <c r="Q3750" i="13"/>
  <c r="P3751" i="13"/>
  <c r="Q3751" i="13"/>
  <c r="P3752" i="13"/>
  <c r="Q3752" i="13"/>
  <c r="P3753" i="13"/>
  <c r="Q3753" i="13"/>
  <c r="P3754" i="13"/>
  <c r="Q3754" i="13"/>
  <c r="P3755" i="13"/>
  <c r="Q3755" i="13"/>
  <c r="P3756" i="13"/>
  <c r="Q3756" i="13"/>
  <c r="P3757" i="13"/>
  <c r="Q3757" i="13"/>
  <c r="P3758" i="13"/>
  <c r="Q3758" i="13"/>
  <c r="P3759" i="13"/>
  <c r="Q3759" i="13"/>
  <c r="P3760" i="13"/>
  <c r="Q3760" i="13"/>
  <c r="P3761" i="13"/>
  <c r="Q3761" i="13"/>
  <c r="P3762" i="13"/>
  <c r="Q3762" i="13"/>
  <c r="P3763" i="13"/>
  <c r="Q3763" i="13"/>
  <c r="P3764" i="13"/>
  <c r="Q3764" i="13"/>
  <c r="P3765" i="13"/>
  <c r="Q3765" i="13"/>
  <c r="P3766" i="13"/>
  <c r="Q3766" i="13"/>
  <c r="P3767" i="13"/>
  <c r="Q3767" i="13"/>
  <c r="P3768" i="13"/>
  <c r="Q3768" i="13"/>
  <c r="P3769" i="13"/>
  <c r="Q3769" i="13"/>
  <c r="P3770" i="13"/>
  <c r="Q3770" i="13"/>
  <c r="P3771" i="13"/>
  <c r="Q3771" i="13"/>
  <c r="P3772" i="13"/>
  <c r="Q3772" i="13"/>
  <c r="P3773" i="13"/>
  <c r="Q3773" i="13"/>
  <c r="P3774" i="13"/>
  <c r="Q3774" i="13"/>
  <c r="P3775" i="13"/>
  <c r="Q3775" i="13"/>
  <c r="P3776" i="13"/>
  <c r="Q3776" i="13"/>
  <c r="P3777" i="13"/>
  <c r="Q3777" i="13"/>
  <c r="P3778" i="13"/>
  <c r="Q3778" i="13"/>
  <c r="P3779" i="13"/>
  <c r="Q3779" i="13"/>
  <c r="P3780" i="13"/>
  <c r="Q3780" i="13"/>
  <c r="P3781" i="13"/>
  <c r="Q3781" i="13"/>
  <c r="P3782" i="13"/>
  <c r="Q3782" i="13"/>
  <c r="P3783" i="13"/>
  <c r="Q3783" i="13"/>
  <c r="P3784" i="13"/>
  <c r="Q3784" i="13"/>
  <c r="P3785" i="13"/>
  <c r="Q3785" i="13"/>
  <c r="P3786" i="13"/>
  <c r="Q3786" i="13"/>
  <c r="P3787" i="13"/>
  <c r="Q3787" i="13"/>
  <c r="P3788" i="13"/>
  <c r="Q3788" i="13"/>
  <c r="P3789" i="13"/>
  <c r="Q3789" i="13"/>
  <c r="P3790" i="13"/>
  <c r="Q3790" i="13"/>
  <c r="P3791" i="13"/>
  <c r="Q3791" i="13"/>
  <c r="P3792" i="13"/>
  <c r="Q3792" i="13"/>
  <c r="P3793" i="13"/>
  <c r="Q3793" i="13"/>
  <c r="P3794" i="13"/>
  <c r="Q3794" i="13"/>
  <c r="P3795" i="13"/>
  <c r="Q3795" i="13"/>
  <c r="P3796" i="13"/>
  <c r="Q3796" i="13"/>
  <c r="P3797" i="13"/>
  <c r="Q3797" i="13"/>
  <c r="P3798" i="13"/>
  <c r="Q3798" i="13"/>
  <c r="P3799" i="13"/>
  <c r="Q3799" i="13"/>
  <c r="P3800" i="13"/>
  <c r="Q3800" i="13"/>
  <c r="P3801" i="13"/>
  <c r="Q3801" i="13"/>
  <c r="P3802" i="13"/>
  <c r="Q3802" i="13"/>
  <c r="P3803" i="13"/>
  <c r="Q3803" i="13"/>
  <c r="P3804" i="13"/>
  <c r="Q3804" i="13"/>
  <c r="P3805" i="13"/>
  <c r="Q3805" i="13"/>
  <c r="P3806" i="13"/>
  <c r="Q3806" i="13"/>
  <c r="P3807" i="13"/>
  <c r="Q3807" i="13"/>
  <c r="P3808" i="13"/>
  <c r="Q3808" i="13"/>
  <c r="P3809" i="13"/>
  <c r="Q3809" i="13"/>
  <c r="P3810" i="13"/>
  <c r="Q3810" i="13"/>
  <c r="P3811" i="13"/>
  <c r="Q3811" i="13"/>
  <c r="P3812" i="13"/>
  <c r="Q3812" i="13"/>
  <c r="P3813" i="13"/>
  <c r="Q3813" i="13"/>
  <c r="P3814" i="13"/>
  <c r="Q3814" i="13"/>
  <c r="P3815" i="13"/>
  <c r="Q3815" i="13"/>
  <c r="P3816" i="13"/>
  <c r="Q3816" i="13"/>
  <c r="P3817" i="13"/>
  <c r="Q3817" i="13"/>
  <c r="P3818" i="13"/>
  <c r="Q3818" i="13"/>
  <c r="P3819" i="13"/>
  <c r="Q3819" i="13"/>
  <c r="P3820" i="13"/>
  <c r="Q3820" i="13"/>
  <c r="P3821" i="13"/>
  <c r="Q3821" i="13"/>
  <c r="P3822" i="13"/>
  <c r="Q3822" i="13"/>
  <c r="P3823" i="13"/>
  <c r="Q3823" i="13"/>
  <c r="P3824" i="13"/>
  <c r="Q3824" i="13"/>
  <c r="P3825" i="13"/>
  <c r="Q3825" i="13"/>
  <c r="P3826" i="13"/>
  <c r="Q3826" i="13"/>
  <c r="P3827" i="13"/>
  <c r="Q3827" i="13"/>
  <c r="P3828" i="13"/>
  <c r="Q3828" i="13"/>
  <c r="P3829" i="13"/>
  <c r="Q3829" i="13"/>
  <c r="P3830" i="13"/>
  <c r="Q3830" i="13"/>
  <c r="P3831" i="13"/>
  <c r="Q3831" i="13"/>
  <c r="P3832" i="13"/>
  <c r="Q3832" i="13"/>
  <c r="P3833" i="13"/>
  <c r="Q3833" i="13"/>
  <c r="P3834" i="13"/>
  <c r="Q3834" i="13"/>
  <c r="P3835" i="13"/>
  <c r="Q3835" i="13"/>
  <c r="P3836" i="13"/>
  <c r="Q3836" i="13"/>
  <c r="P3837" i="13"/>
  <c r="Q3837" i="13"/>
  <c r="P3838" i="13"/>
  <c r="Q3838" i="13"/>
  <c r="P3839" i="13"/>
  <c r="Q3839" i="13"/>
  <c r="P3840" i="13"/>
  <c r="Q3840" i="13"/>
  <c r="P3841" i="13"/>
  <c r="Q3841" i="13"/>
  <c r="P3842" i="13"/>
  <c r="Q3842" i="13"/>
  <c r="P3843" i="13"/>
  <c r="Q3843" i="13"/>
  <c r="P3844" i="13"/>
  <c r="Q3844" i="13"/>
  <c r="P3845" i="13"/>
  <c r="Q3845" i="13"/>
  <c r="P3846" i="13"/>
  <c r="Q3846" i="13"/>
  <c r="P3847" i="13"/>
  <c r="Q3847" i="13"/>
  <c r="P3848" i="13"/>
  <c r="Q3848" i="13"/>
  <c r="P3849" i="13"/>
  <c r="Q3849" i="13"/>
  <c r="P3850" i="13"/>
  <c r="Q3850" i="13"/>
  <c r="P3851" i="13"/>
  <c r="Q3851" i="13"/>
  <c r="P3852" i="13"/>
  <c r="Q3852" i="13"/>
  <c r="P3853" i="13"/>
  <c r="Q3853" i="13"/>
  <c r="P3854" i="13"/>
  <c r="Q3854" i="13"/>
  <c r="P3855" i="13"/>
  <c r="Q3855" i="13"/>
  <c r="P3856" i="13"/>
  <c r="Q3856" i="13"/>
  <c r="P3857" i="13"/>
  <c r="Q3857" i="13"/>
  <c r="P3858" i="13"/>
  <c r="Q3858" i="13"/>
  <c r="P3859" i="13"/>
  <c r="Q3859" i="13"/>
  <c r="P3860" i="13"/>
  <c r="Q3860" i="13"/>
  <c r="P3861" i="13"/>
  <c r="Q3861" i="13"/>
  <c r="P3862" i="13"/>
  <c r="Q3862" i="13"/>
  <c r="P3863" i="13"/>
  <c r="Q3863" i="13"/>
  <c r="P3864" i="13"/>
  <c r="Q3864" i="13"/>
  <c r="P3865" i="13"/>
  <c r="Q3865" i="13"/>
  <c r="P3866" i="13"/>
  <c r="Q3866" i="13"/>
  <c r="P3867" i="13"/>
  <c r="Q3867" i="13"/>
  <c r="P3868" i="13"/>
  <c r="Q3868" i="13"/>
  <c r="P3869" i="13"/>
  <c r="Q3869" i="13"/>
  <c r="P3870" i="13"/>
  <c r="Q3870" i="13"/>
  <c r="P3871" i="13"/>
  <c r="Q3871" i="13"/>
  <c r="P3872" i="13"/>
  <c r="Q3872" i="13"/>
  <c r="P3873" i="13"/>
  <c r="Q3873" i="13"/>
  <c r="P3874" i="13"/>
  <c r="Q3874" i="13"/>
  <c r="P3875" i="13"/>
  <c r="Q3875" i="13"/>
  <c r="P3876" i="13"/>
  <c r="Q3876" i="13"/>
  <c r="P3877" i="13"/>
  <c r="Q3877" i="13"/>
  <c r="P3878" i="13"/>
  <c r="Q3878" i="13"/>
  <c r="P3879" i="13"/>
  <c r="Q3879" i="13"/>
  <c r="P3880" i="13"/>
  <c r="Q3880" i="13"/>
  <c r="P3881" i="13"/>
  <c r="Q3881" i="13"/>
  <c r="P3882" i="13"/>
  <c r="Q3882" i="13"/>
  <c r="P3883" i="13"/>
  <c r="Q3883" i="13"/>
  <c r="P3884" i="13"/>
  <c r="Q3884" i="13"/>
  <c r="P3885" i="13"/>
  <c r="Q3885" i="13"/>
  <c r="P3886" i="13"/>
  <c r="Q3886" i="13"/>
  <c r="P3887" i="13"/>
  <c r="Q3887" i="13"/>
  <c r="P3888" i="13"/>
  <c r="Q3888" i="13"/>
  <c r="P3889" i="13"/>
  <c r="Q3889" i="13"/>
  <c r="P3890" i="13"/>
  <c r="Q3890" i="13"/>
  <c r="P3891" i="13"/>
  <c r="Q3891" i="13"/>
  <c r="P3892" i="13"/>
  <c r="Q3892" i="13"/>
  <c r="P3893" i="13"/>
  <c r="Q3893" i="13"/>
  <c r="P3894" i="13"/>
  <c r="Q3894" i="13"/>
  <c r="P3895" i="13"/>
  <c r="Q3895" i="13"/>
  <c r="P3896" i="13"/>
  <c r="Q3896" i="13"/>
  <c r="P3897" i="13"/>
  <c r="Q3897" i="13"/>
  <c r="P3898" i="13"/>
  <c r="Q3898" i="13"/>
  <c r="P3899" i="13"/>
  <c r="Q3899" i="13"/>
  <c r="P3900" i="13"/>
  <c r="Q3900" i="13"/>
  <c r="P3901" i="13"/>
  <c r="Q3901" i="13"/>
  <c r="P3902" i="13"/>
  <c r="Q3902" i="13"/>
  <c r="P3903" i="13"/>
  <c r="Q3903" i="13"/>
  <c r="P3904" i="13"/>
  <c r="Q3904" i="13"/>
  <c r="P3905" i="13"/>
  <c r="Q3905" i="13"/>
  <c r="P3906" i="13"/>
  <c r="Q3906" i="13"/>
  <c r="P3907" i="13"/>
  <c r="Q3907" i="13"/>
  <c r="P3908" i="13"/>
  <c r="Q3908" i="13"/>
  <c r="P3909" i="13"/>
  <c r="Q3909" i="13"/>
  <c r="P3910" i="13"/>
  <c r="Q3910" i="13"/>
  <c r="P3911" i="13"/>
  <c r="Q3911" i="13"/>
  <c r="P3912" i="13"/>
  <c r="Q3912" i="13"/>
  <c r="P3913" i="13"/>
  <c r="Q3913" i="13"/>
  <c r="P3914" i="13"/>
  <c r="Q3914" i="13"/>
  <c r="P3915" i="13"/>
  <c r="Q3915" i="13"/>
  <c r="P3916" i="13"/>
  <c r="Q3916" i="13"/>
  <c r="P3917" i="13"/>
  <c r="Q3917" i="13"/>
  <c r="P3918" i="13"/>
  <c r="Q3918" i="13"/>
  <c r="P3919" i="13"/>
  <c r="Q3919" i="13"/>
  <c r="P3920" i="13"/>
  <c r="Q3920" i="13"/>
  <c r="P3921" i="13"/>
  <c r="Q3921" i="13"/>
  <c r="P3922" i="13"/>
  <c r="Q3922" i="13"/>
  <c r="P3923" i="13"/>
  <c r="Q3923" i="13"/>
  <c r="P3924" i="13"/>
  <c r="Q3924" i="13"/>
  <c r="P3925" i="13"/>
  <c r="Q3925" i="13"/>
  <c r="P3926" i="13"/>
  <c r="Q3926" i="13"/>
  <c r="P3927" i="13"/>
  <c r="Q3927" i="13"/>
  <c r="P3928" i="13"/>
  <c r="Q3928" i="13"/>
  <c r="P3929" i="13"/>
  <c r="Q3929" i="13"/>
  <c r="P3930" i="13"/>
  <c r="Q3930" i="13"/>
  <c r="P3931" i="13"/>
  <c r="Q3931" i="13"/>
  <c r="P3932" i="13"/>
  <c r="Q3932" i="13"/>
  <c r="P3933" i="13"/>
  <c r="Q3933" i="13"/>
  <c r="P3934" i="13"/>
  <c r="Q3934" i="13"/>
  <c r="P3935" i="13"/>
  <c r="Q3935" i="13"/>
  <c r="P3936" i="13"/>
  <c r="Q3936" i="13"/>
  <c r="P3937" i="13"/>
  <c r="Q3937" i="13"/>
  <c r="P3938" i="13"/>
  <c r="Q3938" i="13"/>
  <c r="P3939" i="13"/>
  <c r="Q3939" i="13"/>
  <c r="P3940" i="13"/>
  <c r="Q3940" i="13"/>
  <c r="P3941" i="13"/>
  <c r="Q3941" i="13"/>
  <c r="P3942" i="13"/>
  <c r="Q3942" i="13"/>
  <c r="P3943" i="13"/>
  <c r="Q3943" i="13"/>
  <c r="P3944" i="13"/>
  <c r="Q3944" i="13"/>
  <c r="P3945" i="13"/>
  <c r="Q3945" i="13"/>
  <c r="P3946" i="13"/>
  <c r="Q3946" i="13"/>
  <c r="P3947" i="13"/>
  <c r="Q3947" i="13"/>
  <c r="P3948" i="13"/>
  <c r="Q3948" i="13"/>
  <c r="P3949" i="13"/>
  <c r="Q3949" i="13"/>
  <c r="P3950" i="13"/>
  <c r="Q3950" i="13"/>
  <c r="P3951" i="13"/>
  <c r="Q3951" i="13"/>
  <c r="P3952" i="13"/>
  <c r="Q3952" i="13"/>
  <c r="P3953" i="13"/>
  <c r="Q3953" i="13"/>
  <c r="P3954" i="13"/>
  <c r="Q3954" i="13"/>
  <c r="P3955" i="13"/>
  <c r="Q3955" i="13"/>
  <c r="P3956" i="13"/>
  <c r="Q3956" i="13"/>
  <c r="P3957" i="13"/>
  <c r="Q3957" i="13"/>
  <c r="P3958" i="13"/>
  <c r="Q3958" i="13"/>
  <c r="P3959" i="13"/>
  <c r="Q3959" i="13"/>
  <c r="P3960" i="13"/>
  <c r="Q3960" i="13"/>
  <c r="P3961" i="13"/>
  <c r="Q3961" i="13"/>
  <c r="P3962" i="13"/>
  <c r="Q3962" i="13"/>
  <c r="P3963" i="13"/>
  <c r="Q3963" i="13"/>
  <c r="P3964" i="13"/>
  <c r="Q3964" i="13"/>
  <c r="P3965" i="13"/>
  <c r="Q3965" i="13"/>
  <c r="P3966" i="13"/>
  <c r="Q3966" i="13"/>
  <c r="P3967" i="13"/>
  <c r="Q3967" i="13"/>
  <c r="P3968" i="13"/>
  <c r="Q3968" i="13"/>
  <c r="P3969" i="13"/>
  <c r="Q3969" i="13"/>
  <c r="P3970" i="13"/>
  <c r="Q3970" i="13"/>
  <c r="P3971" i="13"/>
  <c r="Q3971" i="13"/>
  <c r="P3972" i="13"/>
  <c r="Q3972" i="13"/>
  <c r="P3973" i="13"/>
  <c r="Q3973" i="13"/>
  <c r="P3974" i="13"/>
  <c r="Q3974" i="13"/>
  <c r="P3975" i="13"/>
  <c r="Q3975" i="13"/>
  <c r="P3976" i="13"/>
  <c r="Q3976" i="13"/>
  <c r="P3977" i="13"/>
  <c r="Q3977" i="13"/>
  <c r="P3978" i="13"/>
  <c r="Q3978" i="13"/>
  <c r="P3979" i="13"/>
  <c r="Q3979" i="13"/>
  <c r="P3980" i="13"/>
  <c r="Q3980" i="13"/>
  <c r="P3981" i="13"/>
  <c r="Q3981" i="13"/>
  <c r="P3982" i="13"/>
  <c r="Q3982" i="13"/>
  <c r="P3983" i="13"/>
  <c r="Q3983" i="13"/>
  <c r="P3984" i="13"/>
  <c r="Q3984" i="13"/>
  <c r="P3985" i="13"/>
  <c r="Q3985" i="13"/>
  <c r="P3986" i="13"/>
  <c r="Q3986" i="13"/>
  <c r="P3987" i="13"/>
  <c r="Q3987" i="13"/>
  <c r="P3988" i="13"/>
  <c r="Q3988" i="13"/>
  <c r="P3989" i="13"/>
  <c r="Q3989" i="13"/>
  <c r="P3990" i="13"/>
  <c r="Q3990" i="13"/>
  <c r="P3991" i="13"/>
  <c r="Q3991" i="13"/>
  <c r="P3992" i="13"/>
  <c r="Q3992" i="13"/>
  <c r="P3993" i="13"/>
  <c r="Q3993" i="13"/>
  <c r="P3994" i="13"/>
  <c r="Q3994" i="13"/>
  <c r="P3995" i="13"/>
  <c r="Q3995" i="13"/>
  <c r="P3996" i="13"/>
  <c r="Q3996" i="13"/>
  <c r="P3997" i="13"/>
  <c r="Q3997" i="13"/>
  <c r="P3998" i="13"/>
  <c r="Q3998" i="13"/>
  <c r="P3999" i="13"/>
  <c r="Q3999" i="13"/>
  <c r="P4000" i="13"/>
  <c r="Q4000" i="13"/>
  <c r="P4001" i="13"/>
  <c r="Q4001" i="13"/>
  <c r="P4002" i="13"/>
  <c r="Q4002" i="13"/>
  <c r="P4003" i="13"/>
  <c r="Q4003" i="13"/>
  <c r="P4004" i="13"/>
  <c r="Q4004" i="13"/>
  <c r="P4005" i="13"/>
  <c r="Q4005" i="13"/>
  <c r="P4006" i="13"/>
  <c r="Q4006" i="13"/>
  <c r="P4007" i="13"/>
  <c r="Q4007" i="13"/>
  <c r="P4008" i="13"/>
  <c r="Q4008" i="13"/>
  <c r="P4009" i="13"/>
  <c r="Q4009" i="13"/>
  <c r="P4010" i="13"/>
  <c r="Q4010" i="13"/>
  <c r="P4011" i="13"/>
  <c r="Q4011" i="13"/>
  <c r="P4012" i="13"/>
  <c r="Q4012" i="13"/>
  <c r="P4013" i="13"/>
  <c r="Q4013" i="13"/>
  <c r="P4014" i="13"/>
  <c r="Q4014" i="13"/>
  <c r="P4015" i="13"/>
  <c r="Q4015" i="13"/>
  <c r="P4016" i="13"/>
  <c r="Q4016" i="13"/>
  <c r="P4017" i="13"/>
  <c r="Q4017" i="13"/>
  <c r="P4018" i="13"/>
  <c r="Q4018" i="13"/>
  <c r="P4019" i="13"/>
  <c r="Q4019" i="13"/>
  <c r="P4020" i="13"/>
  <c r="Q4020" i="13"/>
  <c r="P4021" i="13"/>
  <c r="Q4021" i="13"/>
  <c r="P4022" i="13"/>
  <c r="Q4022" i="13"/>
  <c r="P4023" i="13"/>
  <c r="Q4023" i="13"/>
  <c r="P4024" i="13"/>
  <c r="Q4024" i="13"/>
  <c r="P4025" i="13"/>
  <c r="Q4025" i="13"/>
  <c r="P4026" i="13"/>
  <c r="Q4026" i="13"/>
  <c r="P4027" i="13"/>
  <c r="Q4027" i="13"/>
  <c r="P4028" i="13"/>
  <c r="Q4028" i="13"/>
  <c r="P4029" i="13"/>
  <c r="Q4029" i="13"/>
  <c r="P4030" i="13"/>
  <c r="Q4030" i="13"/>
  <c r="P4031" i="13"/>
  <c r="Q4031" i="13"/>
  <c r="P4032" i="13"/>
  <c r="Q4032" i="13"/>
  <c r="P4033" i="13"/>
  <c r="Q4033" i="13"/>
  <c r="P4034" i="13"/>
  <c r="Q4034" i="13"/>
  <c r="P4035" i="13"/>
  <c r="Q4035" i="13"/>
  <c r="P4036" i="13"/>
  <c r="Q4036" i="13"/>
  <c r="P4037" i="13"/>
  <c r="Q4037" i="13"/>
  <c r="P4038" i="13"/>
  <c r="Q4038" i="13"/>
  <c r="P4039" i="13"/>
  <c r="Q4039" i="13"/>
  <c r="P4040" i="13"/>
  <c r="Q4040" i="13"/>
  <c r="P4041" i="13"/>
  <c r="Q4041" i="13"/>
  <c r="P4042" i="13"/>
  <c r="Q4042" i="13"/>
  <c r="P4043" i="13"/>
  <c r="Q4043" i="13"/>
  <c r="P4044" i="13"/>
  <c r="Q4044" i="13"/>
  <c r="P4045" i="13"/>
  <c r="Q4045" i="13"/>
  <c r="P4046" i="13"/>
  <c r="Q4046" i="13"/>
  <c r="P4047" i="13"/>
  <c r="Q4047" i="13"/>
  <c r="P4048" i="13"/>
  <c r="Q4048" i="13"/>
  <c r="P4049" i="13"/>
  <c r="Q4049" i="13"/>
  <c r="P4050" i="13"/>
  <c r="Q4050" i="13"/>
  <c r="P4051" i="13"/>
  <c r="Q4051" i="13"/>
  <c r="P4052" i="13"/>
  <c r="Q4052" i="13"/>
  <c r="P4053" i="13"/>
  <c r="Q4053" i="13"/>
  <c r="P4054" i="13"/>
  <c r="Q4054" i="13"/>
  <c r="P4055" i="13"/>
  <c r="Q4055" i="13"/>
  <c r="P4056" i="13"/>
  <c r="Q4056" i="13"/>
  <c r="P4057" i="13"/>
  <c r="Q4057" i="13"/>
  <c r="P4058" i="13"/>
  <c r="Q4058" i="13"/>
  <c r="P4059" i="13"/>
  <c r="Q4059" i="13"/>
  <c r="P4060" i="13"/>
  <c r="Q4060" i="13"/>
  <c r="P4061" i="13"/>
  <c r="Q4061" i="13"/>
  <c r="P4062" i="13"/>
  <c r="Q4062" i="13"/>
  <c r="P4063" i="13"/>
  <c r="Q4063" i="13"/>
  <c r="P4064" i="13"/>
  <c r="Q4064" i="13"/>
  <c r="P4065" i="13"/>
  <c r="Q4065" i="13"/>
  <c r="P4066" i="13"/>
  <c r="Q4066" i="13"/>
  <c r="P4067" i="13"/>
  <c r="Q4067" i="13"/>
  <c r="P4068" i="13"/>
  <c r="Q4068" i="13"/>
  <c r="P4069" i="13"/>
  <c r="Q4069" i="13"/>
  <c r="P4070" i="13"/>
  <c r="Q4070" i="13"/>
  <c r="P4071" i="13"/>
  <c r="Q4071" i="13"/>
  <c r="P4072" i="13"/>
  <c r="Q4072" i="13"/>
  <c r="P4073" i="13"/>
  <c r="Q4073" i="13"/>
  <c r="P4074" i="13"/>
  <c r="Q4074" i="13"/>
  <c r="P4075" i="13"/>
  <c r="Q4075" i="13"/>
  <c r="P4076" i="13"/>
  <c r="Q4076" i="13"/>
  <c r="P4077" i="13"/>
  <c r="Q4077" i="13"/>
  <c r="P4078" i="13"/>
  <c r="Q4078" i="13"/>
  <c r="P4079" i="13"/>
  <c r="Q4079" i="13"/>
  <c r="P4080" i="13"/>
  <c r="Q4080" i="13"/>
  <c r="P4081" i="13"/>
  <c r="Q4081" i="13"/>
  <c r="P4082" i="13"/>
  <c r="Q4082" i="13"/>
  <c r="P4083" i="13"/>
  <c r="Q4083" i="13"/>
  <c r="P4084" i="13"/>
  <c r="Q4084" i="13"/>
  <c r="P4085" i="13"/>
  <c r="Q4085" i="13"/>
  <c r="P4086" i="13"/>
  <c r="Q4086" i="13"/>
  <c r="P4087" i="13"/>
  <c r="Q4087" i="13"/>
  <c r="P4088" i="13"/>
  <c r="Q4088" i="13"/>
  <c r="P4089" i="13"/>
  <c r="Q4089" i="13"/>
  <c r="P4090" i="13"/>
  <c r="Q4090" i="13"/>
  <c r="P4091" i="13"/>
  <c r="Q4091" i="13"/>
  <c r="P4092" i="13"/>
  <c r="Q4092" i="13"/>
  <c r="P4093" i="13"/>
  <c r="Q4093" i="13"/>
  <c r="P4094" i="13"/>
  <c r="Q4094" i="13"/>
  <c r="P4095" i="13"/>
  <c r="Q4095" i="13"/>
  <c r="P4096" i="13"/>
  <c r="Q4096" i="13"/>
  <c r="P4097" i="13"/>
  <c r="Q4097" i="13"/>
  <c r="P4098" i="13"/>
  <c r="Q4098" i="13"/>
  <c r="P4099" i="13"/>
  <c r="Q4099" i="13"/>
  <c r="P4100" i="13"/>
  <c r="Q4100" i="13"/>
  <c r="P4101" i="13"/>
  <c r="Q4101" i="13"/>
  <c r="P4102" i="13"/>
  <c r="Q4102" i="13"/>
  <c r="P4103" i="13"/>
  <c r="Q4103" i="13"/>
  <c r="P4104" i="13"/>
  <c r="Q4104" i="13"/>
  <c r="P4105" i="13"/>
  <c r="Q4105" i="13"/>
  <c r="P4106" i="13"/>
  <c r="Q4106" i="13"/>
  <c r="P4107" i="13"/>
  <c r="Q4107" i="13"/>
  <c r="P4108" i="13"/>
  <c r="Q4108" i="13"/>
  <c r="P4109" i="13"/>
  <c r="Q4109" i="13"/>
  <c r="P4110" i="13"/>
  <c r="Q4110" i="13"/>
  <c r="P4111" i="13"/>
  <c r="Q4111" i="13"/>
  <c r="P4112" i="13"/>
  <c r="Q4112" i="13"/>
  <c r="P4113" i="13"/>
  <c r="Q4113" i="13"/>
  <c r="P4114" i="13"/>
  <c r="Q4114" i="13"/>
  <c r="P4115" i="13"/>
  <c r="Q4115" i="13"/>
  <c r="P4116" i="13"/>
  <c r="Q4116" i="13"/>
  <c r="P4117" i="13"/>
  <c r="Q4117" i="13"/>
  <c r="P4118" i="13"/>
  <c r="Q4118" i="13"/>
  <c r="P4119" i="13"/>
  <c r="Q4119" i="13"/>
  <c r="P4120" i="13"/>
  <c r="Q4120" i="13"/>
  <c r="P4121" i="13"/>
  <c r="Q4121" i="13"/>
  <c r="P4122" i="13"/>
  <c r="Q4122" i="13"/>
  <c r="P4123" i="13"/>
  <c r="Q4123" i="13"/>
  <c r="P4124" i="13"/>
  <c r="Q4124" i="13"/>
  <c r="P4125" i="13"/>
  <c r="Q4125" i="13"/>
  <c r="P4126" i="13"/>
  <c r="Q4126" i="13"/>
  <c r="P4127" i="13"/>
  <c r="Q4127" i="13"/>
  <c r="P4128" i="13"/>
  <c r="Q4128" i="13"/>
  <c r="P4129" i="13"/>
  <c r="Q4129" i="13"/>
  <c r="P4130" i="13"/>
  <c r="Q4130" i="13"/>
  <c r="P4131" i="13"/>
  <c r="Q4131" i="13"/>
  <c r="P4132" i="13"/>
  <c r="Q4132" i="13"/>
  <c r="P4133" i="13"/>
  <c r="Q4133" i="13"/>
  <c r="P4134" i="13"/>
  <c r="Q4134" i="13"/>
  <c r="P4135" i="13"/>
  <c r="Q4135" i="13"/>
  <c r="P4136" i="13"/>
  <c r="Q4136" i="13"/>
  <c r="P4137" i="13"/>
  <c r="Q4137" i="13"/>
  <c r="P4138" i="13"/>
  <c r="Q4138" i="13"/>
  <c r="P4139" i="13"/>
  <c r="Q4139" i="13"/>
  <c r="P4140" i="13"/>
  <c r="Q4140" i="13"/>
  <c r="P4141" i="13"/>
  <c r="Q4141" i="13"/>
  <c r="P4142" i="13"/>
  <c r="Q4142" i="13"/>
  <c r="P4143" i="13"/>
  <c r="Q4143" i="13"/>
  <c r="P4144" i="13"/>
  <c r="Q4144" i="13"/>
  <c r="P4145" i="13"/>
  <c r="Q4145" i="13"/>
  <c r="P4146" i="13"/>
  <c r="Q4146" i="13"/>
  <c r="P4147" i="13"/>
  <c r="Q4147" i="13"/>
  <c r="P4148" i="13"/>
  <c r="Q4148" i="13"/>
  <c r="P4149" i="13"/>
  <c r="Q4149" i="13"/>
  <c r="P4150" i="13"/>
  <c r="Q4150" i="13"/>
  <c r="P4151" i="13"/>
  <c r="Q4151" i="13"/>
  <c r="P4152" i="13"/>
  <c r="Q4152" i="13"/>
  <c r="P4153" i="13"/>
  <c r="Q4153" i="13"/>
  <c r="P4154" i="13"/>
  <c r="Q4154" i="13"/>
  <c r="P4155" i="13"/>
  <c r="Q4155" i="13"/>
  <c r="P4156" i="13"/>
  <c r="Q4156" i="13"/>
  <c r="P4157" i="13"/>
  <c r="Q4157" i="13"/>
  <c r="P4158" i="13"/>
  <c r="Q4158" i="13"/>
  <c r="P4159" i="13"/>
  <c r="Q4159" i="13"/>
  <c r="P4160" i="13"/>
  <c r="Q4160" i="13"/>
  <c r="P4161" i="13"/>
  <c r="Q4161" i="13"/>
  <c r="P4162" i="13"/>
  <c r="Q4162" i="13"/>
  <c r="P4163" i="13"/>
  <c r="Q4163" i="13"/>
  <c r="P4164" i="13"/>
  <c r="Q4164" i="13"/>
  <c r="P4165" i="13"/>
  <c r="Q4165" i="13"/>
  <c r="P4166" i="13"/>
  <c r="Q4166" i="13"/>
  <c r="P4167" i="13"/>
  <c r="Q4167" i="13"/>
  <c r="P4168" i="13"/>
  <c r="Q4168" i="13"/>
  <c r="P4169" i="13"/>
  <c r="Q4169" i="13"/>
  <c r="P4170" i="13"/>
  <c r="Q4170" i="13"/>
  <c r="P4171" i="13"/>
  <c r="Q4171" i="13"/>
  <c r="P4172" i="13"/>
  <c r="Q4172" i="13"/>
  <c r="P4173" i="13"/>
  <c r="Q4173" i="13"/>
  <c r="P4174" i="13"/>
  <c r="Q4174" i="13"/>
  <c r="P4175" i="13"/>
  <c r="Q4175" i="13"/>
  <c r="P4176" i="13"/>
  <c r="Q4176" i="13"/>
  <c r="P4177" i="13"/>
  <c r="Q4177" i="13"/>
  <c r="P4178" i="13"/>
  <c r="Q4178" i="13"/>
  <c r="P4179" i="13"/>
  <c r="Q4179" i="13"/>
  <c r="P4180" i="13"/>
  <c r="Q4180" i="13"/>
  <c r="P4181" i="13"/>
  <c r="Q4181" i="13"/>
  <c r="P4182" i="13"/>
  <c r="Q4182" i="13"/>
  <c r="P4183" i="13"/>
  <c r="Q4183" i="13"/>
  <c r="P4184" i="13"/>
  <c r="Q4184" i="13"/>
  <c r="P4185" i="13"/>
  <c r="Q4185" i="13"/>
  <c r="P4186" i="13"/>
  <c r="Q4186" i="13"/>
  <c r="P4187" i="13"/>
  <c r="Q4187" i="13"/>
  <c r="P4188" i="13"/>
  <c r="Q4188" i="13"/>
  <c r="P4189" i="13"/>
  <c r="Q4189" i="13"/>
  <c r="P4190" i="13"/>
  <c r="Q4190" i="13"/>
  <c r="P4191" i="13"/>
  <c r="Q4191" i="13"/>
  <c r="P4192" i="13"/>
  <c r="Q4192" i="13"/>
  <c r="P4193" i="13"/>
  <c r="Q4193" i="13"/>
  <c r="P4194" i="13"/>
  <c r="Q4194" i="13"/>
  <c r="P4195" i="13"/>
  <c r="Q4195" i="13"/>
  <c r="P4196" i="13"/>
  <c r="Q4196" i="13"/>
  <c r="P4197" i="13"/>
  <c r="Q4197" i="13"/>
  <c r="P4198" i="13"/>
  <c r="Q4198" i="13"/>
  <c r="P4199" i="13"/>
  <c r="Q4199" i="13"/>
  <c r="P4200" i="13"/>
  <c r="Q4200" i="13"/>
  <c r="P4201" i="13"/>
  <c r="Q4201" i="13"/>
  <c r="P4202" i="13"/>
  <c r="Q4202" i="13"/>
  <c r="P4203" i="13"/>
  <c r="Q4203" i="13"/>
  <c r="P4204" i="13"/>
  <c r="Q4204" i="13"/>
  <c r="P4205" i="13"/>
  <c r="Q4205" i="13"/>
  <c r="P4206" i="13"/>
  <c r="Q4206" i="13"/>
  <c r="P4207" i="13"/>
  <c r="Q4207" i="13"/>
  <c r="P4208" i="13"/>
  <c r="Q4208" i="13"/>
  <c r="P4209" i="13"/>
  <c r="Q4209" i="13"/>
  <c r="P4210" i="13"/>
  <c r="Q4210" i="13"/>
  <c r="P4211" i="13"/>
  <c r="Q4211" i="13"/>
  <c r="P4212" i="13"/>
  <c r="Q4212" i="13"/>
  <c r="P4213" i="13"/>
  <c r="Q4213" i="13"/>
  <c r="P4214" i="13"/>
  <c r="Q4214" i="13"/>
  <c r="P4215" i="13"/>
  <c r="Q4215" i="13"/>
  <c r="P4216" i="13"/>
  <c r="Q4216" i="13"/>
  <c r="P4217" i="13"/>
  <c r="Q4217" i="13"/>
  <c r="P4218" i="13"/>
  <c r="Q4218" i="13"/>
  <c r="P4219" i="13"/>
  <c r="Q4219" i="13"/>
  <c r="P4220" i="13"/>
  <c r="Q4220" i="13"/>
  <c r="P4221" i="13"/>
  <c r="Q4221" i="13"/>
  <c r="P4222" i="13"/>
  <c r="Q4222" i="13"/>
  <c r="P4223" i="13"/>
  <c r="Q4223" i="13"/>
  <c r="P4224" i="13"/>
  <c r="Q4224" i="13"/>
  <c r="P4225" i="13"/>
  <c r="Q4225" i="13"/>
  <c r="P4226" i="13"/>
  <c r="Q4226" i="13"/>
  <c r="P4227" i="13"/>
  <c r="Q4227" i="13"/>
  <c r="P4228" i="13"/>
  <c r="Q4228" i="13"/>
  <c r="P4229" i="13"/>
  <c r="Q4229" i="13"/>
  <c r="P4230" i="13"/>
  <c r="Q4230" i="13"/>
  <c r="P4231" i="13"/>
  <c r="Q4231" i="13"/>
  <c r="P4232" i="13"/>
  <c r="Q4232" i="13"/>
  <c r="P4233" i="13"/>
  <c r="Q4233" i="13"/>
  <c r="P4234" i="13"/>
  <c r="Q4234" i="13"/>
  <c r="P4235" i="13"/>
  <c r="Q4235" i="13"/>
  <c r="P4236" i="13"/>
  <c r="Q4236" i="13"/>
  <c r="P4237" i="13"/>
  <c r="Q4237" i="13"/>
  <c r="P4238" i="13"/>
  <c r="Q4238" i="13"/>
  <c r="P4239" i="13"/>
  <c r="Q4239" i="13"/>
  <c r="P4240" i="13"/>
  <c r="Q4240" i="13"/>
  <c r="P4241" i="13"/>
  <c r="Q4241" i="13"/>
  <c r="P4242" i="13"/>
  <c r="Q4242" i="13"/>
  <c r="P4243" i="13"/>
  <c r="Q4243" i="13"/>
  <c r="P4244" i="13"/>
  <c r="Q4244" i="13"/>
  <c r="P4245" i="13"/>
  <c r="Q4245" i="13"/>
  <c r="P4246" i="13"/>
  <c r="Q4246" i="13"/>
  <c r="P4247" i="13"/>
  <c r="Q4247" i="13"/>
  <c r="P4248" i="13"/>
  <c r="Q4248" i="13"/>
  <c r="P4249" i="13"/>
  <c r="Q4249" i="13"/>
  <c r="P4250" i="13"/>
  <c r="Q4250" i="13"/>
  <c r="P4251" i="13"/>
  <c r="Q4251" i="13"/>
  <c r="P4252" i="13"/>
  <c r="Q4252" i="13"/>
  <c r="P4253" i="13"/>
  <c r="Q4253" i="13"/>
  <c r="P4254" i="13"/>
  <c r="Q4254" i="13"/>
  <c r="P4255" i="13"/>
  <c r="Q4255" i="13"/>
  <c r="P4256" i="13"/>
  <c r="Q4256" i="13"/>
  <c r="P4257" i="13"/>
  <c r="Q4257" i="13"/>
  <c r="P4258" i="13"/>
  <c r="Q4258" i="13"/>
  <c r="P4259" i="13"/>
  <c r="Q4259" i="13"/>
  <c r="P4260" i="13"/>
  <c r="Q4260" i="13"/>
  <c r="P4261" i="13"/>
  <c r="Q4261" i="13"/>
  <c r="P4262" i="13"/>
  <c r="Q4262" i="13"/>
  <c r="P4263" i="13"/>
  <c r="Q4263" i="13"/>
  <c r="P4264" i="13"/>
  <c r="Q4264" i="13"/>
  <c r="P4265" i="13"/>
  <c r="Q4265" i="13"/>
  <c r="P4266" i="13"/>
  <c r="Q4266" i="13"/>
  <c r="P4267" i="13"/>
  <c r="Q4267" i="13"/>
  <c r="P4268" i="13"/>
  <c r="Q4268" i="13"/>
  <c r="P4269" i="13"/>
  <c r="Q4269" i="13"/>
  <c r="P4270" i="13"/>
  <c r="Q4270" i="13"/>
  <c r="P4271" i="13"/>
  <c r="Q4271" i="13"/>
  <c r="P4272" i="13"/>
  <c r="Q4272" i="13"/>
  <c r="P4273" i="13"/>
  <c r="Q4273" i="13"/>
  <c r="P4274" i="13"/>
  <c r="Q4274" i="13"/>
  <c r="P4275" i="13"/>
  <c r="Q4275" i="13"/>
  <c r="P4276" i="13"/>
  <c r="Q4276" i="13"/>
  <c r="P4277" i="13"/>
  <c r="Q4277" i="13"/>
  <c r="P4278" i="13"/>
  <c r="Q4278" i="13"/>
  <c r="P4279" i="13"/>
  <c r="Q4279" i="13"/>
  <c r="P4280" i="13"/>
  <c r="Q4280" i="13"/>
  <c r="P4281" i="13"/>
  <c r="Q4281" i="13"/>
  <c r="P4282" i="13"/>
  <c r="Q4282" i="13"/>
  <c r="P4283" i="13"/>
  <c r="Q4283" i="13"/>
  <c r="P4284" i="13"/>
  <c r="Q4284" i="13"/>
  <c r="P4285" i="13"/>
  <c r="Q4285" i="13"/>
  <c r="P4286" i="13"/>
  <c r="Q4286" i="13"/>
  <c r="P4287" i="13"/>
  <c r="Q4287" i="13"/>
  <c r="P4288" i="13"/>
  <c r="Q4288" i="13"/>
  <c r="P4289" i="13"/>
  <c r="Q4289" i="13"/>
  <c r="P4290" i="13"/>
  <c r="Q4290" i="13"/>
  <c r="P4291" i="13"/>
  <c r="Q4291" i="13"/>
  <c r="P4292" i="13"/>
  <c r="Q4292" i="13"/>
  <c r="P4293" i="13"/>
  <c r="Q4293" i="13"/>
  <c r="P4294" i="13"/>
  <c r="Q4294" i="13"/>
  <c r="P4295" i="13"/>
  <c r="Q4295" i="13"/>
  <c r="P4296" i="13"/>
  <c r="Q4296" i="13"/>
  <c r="P4297" i="13"/>
  <c r="Q4297" i="13"/>
  <c r="P4298" i="13"/>
  <c r="Q4298" i="13"/>
  <c r="P4299" i="13"/>
  <c r="Q4299" i="13"/>
  <c r="P4300" i="13"/>
  <c r="Q4300" i="13"/>
  <c r="P4301" i="13"/>
  <c r="Q4301" i="13"/>
  <c r="P4302" i="13"/>
  <c r="Q4302" i="13"/>
  <c r="P4303" i="13"/>
  <c r="Q4303" i="13"/>
  <c r="P4304" i="13"/>
  <c r="Q4304" i="13"/>
  <c r="P4305" i="13"/>
  <c r="Q4305" i="13"/>
  <c r="P4306" i="13"/>
  <c r="Q4306" i="13"/>
  <c r="P4307" i="13"/>
  <c r="Q4307" i="13"/>
  <c r="P4308" i="13"/>
  <c r="Q4308" i="13"/>
  <c r="P4309" i="13"/>
  <c r="Q4309" i="13"/>
  <c r="P4310" i="13"/>
  <c r="Q4310" i="13"/>
  <c r="P4311" i="13"/>
  <c r="Q4311" i="13"/>
  <c r="P4312" i="13"/>
  <c r="Q4312" i="13"/>
  <c r="P4313" i="13"/>
  <c r="Q4313" i="13"/>
  <c r="P4314" i="13"/>
  <c r="Q4314" i="13"/>
  <c r="P4315" i="13"/>
  <c r="Q4315" i="13"/>
  <c r="P4316" i="13"/>
  <c r="Q4316" i="13"/>
  <c r="P4317" i="13"/>
  <c r="Q4317" i="13"/>
  <c r="P4318" i="13"/>
  <c r="Q4318" i="13"/>
  <c r="P4319" i="13"/>
  <c r="Q4319" i="13"/>
  <c r="P4320" i="13"/>
  <c r="Q4320" i="13"/>
  <c r="P4321" i="13"/>
  <c r="Q4321" i="13"/>
  <c r="P4322" i="13"/>
  <c r="Q4322" i="13"/>
  <c r="P4323" i="13"/>
  <c r="Q4323" i="13"/>
  <c r="P4324" i="13"/>
  <c r="Q4324" i="13"/>
  <c r="P4325" i="13"/>
  <c r="Q4325" i="13"/>
  <c r="P4326" i="13"/>
  <c r="Q4326" i="13"/>
  <c r="P4327" i="13"/>
  <c r="Q4327" i="13"/>
  <c r="P4328" i="13"/>
  <c r="Q4328" i="13"/>
  <c r="P4329" i="13"/>
  <c r="Q4329" i="13"/>
  <c r="P4330" i="13"/>
  <c r="Q4330" i="13"/>
  <c r="P4331" i="13"/>
  <c r="Q4331" i="13"/>
  <c r="P4332" i="13"/>
  <c r="Q4332" i="13"/>
  <c r="P4333" i="13"/>
  <c r="Q4333" i="13"/>
  <c r="P4334" i="13"/>
  <c r="Q4334" i="13"/>
  <c r="P4335" i="13"/>
  <c r="Q4335" i="13"/>
  <c r="P4336" i="13"/>
  <c r="Q4336" i="13"/>
  <c r="P4337" i="13"/>
  <c r="Q4337" i="13"/>
  <c r="P4338" i="13"/>
  <c r="Q4338" i="13"/>
  <c r="P4339" i="13"/>
  <c r="Q4339" i="13"/>
  <c r="P4340" i="13"/>
  <c r="Q4340" i="13"/>
  <c r="P4341" i="13"/>
  <c r="Q4341" i="13"/>
  <c r="P4342" i="13"/>
  <c r="Q4342" i="13"/>
  <c r="P4343" i="13"/>
  <c r="Q4343" i="13"/>
  <c r="P4344" i="13"/>
  <c r="Q4344" i="13"/>
  <c r="P4345" i="13"/>
  <c r="Q4345" i="13"/>
  <c r="P4346" i="13"/>
  <c r="Q4346" i="13"/>
  <c r="P4347" i="13"/>
  <c r="Q4347" i="13"/>
  <c r="P4348" i="13"/>
  <c r="Q4348" i="13"/>
  <c r="P4349" i="13"/>
  <c r="Q4349" i="13"/>
  <c r="P4350" i="13"/>
  <c r="Q4350" i="13"/>
  <c r="P4351" i="13"/>
  <c r="Q4351" i="13"/>
  <c r="P4352" i="13"/>
  <c r="Q4352" i="13"/>
  <c r="P4353" i="13"/>
  <c r="Q4353" i="13"/>
  <c r="P4354" i="13"/>
  <c r="Q4354" i="13"/>
  <c r="P4355" i="13"/>
  <c r="Q4355" i="13"/>
  <c r="P4356" i="13"/>
  <c r="Q4356" i="13"/>
  <c r="P4357" i="13"/>
  <c r="Q4357" i="13"/>
  <c r="P4358" i="13"/>
  <c r="Q4358" i="13"/>
  <c r="P4359" i="13"/>
  <c r="Q4359" i="13"/>
  <c r="P4360" i="13"/>
  <c r="Q4360" i="13"/>
  <c r="P4361" i="13"/>
  <c r="Q4361" i="13"/>
  <c r="P4362" i="13"/>
  <c r="Q4362" i="13"/>
  <c r="P4363" i="13"/>
  <c r="Q4363" i="13"/>
  <c r="P4364" i="13"/>
  <c r="Q4364" i="13"/>
  <c r="P4365" i="13"/>
  <c r="Q4365" i="13"/>
  <c r="P4366" i="13"/>
  <c r="Q4366" i="13"/>
  <c r="P4367" i="13"/>
  <c r="Q4367" i="13"/>
  <c r="P4368" i="13"/>
  <c r="Q4368" i="13"/>
  <c r="P4369" i="13"/>
  <c r="Q4369" i="13"/>
  <c r="P4370" i="13"/>
  <c r="Q4370" i="13"/>
  <c r="P4371" i="13"/>
  <c r="Q4371" i="13"/>
  <c r="P4372" i="13"/>
  <c r="Q4372" i="13"/>
  <c r="P4373" i="13"/>
  <c r="Q4373" i="13"/>
  <c r="P4374" i="13"/>
  <c r="Q4374" i="13"/>
  <c r="P4375" i="13"/>
  <c r="Q4375" i="13"/>
  <c r="P4376" i="13"/>
  <c r="Q4376" i="13"/>
  <c r="P4377" i="13"/>
  <c r="Q4377" i="13"/>
  <c r="P4378" i="13"/>
  <c r="Q4378" i="13"/>
  <c r="P4379" i="13"/>
  <c r="Q4379" i="13"/>
  <c r="P4380" i="13"/>
  <c r="Q4380" i="13"/>
  <c r="P4381" i="13"/>
  <c r="Q4381" i="13"/>
  <c r="P4382" i="13"/>
  <c r="Q4382" i="13"/>
  <c r="P4383" i="13"/>
  <c r="Q4383" i="13"/>
  <c r="P4384" i="13"/>
  <c r="Q4384" i="13"/>
  <c r="P4385" i="13"/>
  <c r="Q4385" i="13"/>
  <c r="P4386" i="13"/>
  <c r="Q4386" i="13"/>
  <c r="P4387" i="13"/>
  <c r="Q4387" i="13"/>
  <c r="P4388" i="13"/>
  <c r="Q4388" i="13"/>
  <c r="P4389" i="13"/>
  <c r="Q4389" i="13"/>
  <c r="P4390" i="13"/>
  <c r="Q4390" i="13"/>
  <c r="P4391" i="13"/>
  <c r="Q4391" i="13"/>
  <c r="P4392" i="13"/>
  <c r="Q4392" i="13"/>
  <c r="P4393" i="13"/>
  <c r="Q4393" i="13"/>
  <c r="P4394" i="13"/>
  <c r="Q4394" i="13"/>
  <c r="P4395" i="13"/>
  <c r="Q4395" i="13"/>
  <c r="P4396" i="13"/>
  <c r="Q4396" i="13"/>
  <c r="P4397" i="13"/>
  <c r="Q4397" i="13"/>
  <c r="P4398" i="13"/>
  <c r="Q4398" i="13"/>
  <c r="P4399" i="13"/>
  <c r="Q4399" i="13"/>
  <c r="P4400" i="13"/>
  <c r="Q4400" i="13"/>
  <c r="P4401" i="13"/>
  <c r="Q4401" i="13"/>
  <c r="P4402" i="13"/>
  <c r="Q4402" i="13"/>
  <c r="P4403" i="13"/>
  <c r="Q4403" i="13"/>
  <c r="P4404" i="13"/>
  <c r="Q4404" i="13"/>
  <c r="P4405" i="13"/>
  <c r="Q4405" i="13"/>
  <c r="P4406" i="13"/>
  <c r="Q4406" i="13"/>
  <c r="P4407" i="13"/>
  <c r="Q4407" i="13"/>
  <c r="P4408" i="13"/>
  <c r="Q4408" i="13"/>
  <c r="P4409" i="13"/>
  <c r="Q4409" i="13"/>
  <c r="P4410" i="13"/>
  <c r="Q4410" i="13"/>
  <c r="P4411" i="13"/>
  <c r="Q4411" i="13"/>
  <c r="P4412" i="13"/>
  <c r="Q4412" i="13"/>
  <c r="P4413" i="13"/>
  <c r="Q4413" i="13"/>
  <c r="P4414" i="13"/>
  <c r="Q4414" i="13"/>
  <c r="P4415" i="13"/>
  <c r="Q4415" i="13"/>
  <c r="P4416" i="13"/>
  <c r="Q4416" i="13"/>
  <c r="P4417" i="13"/>
  <c r="Q4417" i="13"/>
  <c r="P4418" i="13"/>
  <c r="Q4418" i="13"/>
  <c r="P4419" i="13"/>
  <c r="Q4419" i="13"/>
  <c r="P4420" i="13"/>
  <c r="Q4420" i="13"/>
  <c r="P4421" i="13"/>
  <c r="Q4421" i="13"/>
  <c r="P4422" i="13"/>
  <c r="Q4422" i="13"/>
  <c r="P4423" i="13"/>
  <c r="Q4423" i="13"/>
  <c r="P4424" i="13"/>
  <c r="Q4424" i="13"/>
  <c r="P4425" i="13"/>
  <c r="Q4425" i="13"/>
  <c r="P4426" i="13"/>
  <c r="Q4426" i="13"/>
  <c r="P4427" i="13"/>
  <c r="Q4427" i="13"/>
  <c r="P4428" i="13"/>
  <c r="Q4428" i="13"/>
  <c r="P4429" i="13"/>
  <c r="Q4429" i="13"/>
  <c r="P4430" i="13"/>
  <c r="Q4430" i="13"/>
  <c r="P4431" i="13"/>
  <c r="Q4431" i="13"/>
  <c r="P4432" i="13"/>
  <c r="Q4432" i="13"/>
  <c r="P4433" i="13"/>
  <c r="Q4433" i="13"/>
  <c r="P4434" i="13"/>
  <c r="Q4434" i="13"/>
  <c r="P4435" i="13"/>
  <c r="Q4435" i="13"/>
  <c r="P4436" i="13"/>
  <c r="Q4436" i="13"/>
  <c r="P4437" i="13"/>
  <c r="Q4437" i="13"/>
  <c r="P4438" i="13"/>
  <c r="Q4438" i="13"/>
  <c r="P4439" i="13"/>
  <c r="Q4439" i="13"/>
  <c r="P4440" i="13"/>
  <c r="Q4440" i="13"/>
  <c r="P4441" i="13"/>
  <c r="Q4441" i="13"/>
  <c r="P4442" i="13"/>
  <c r="Q4442" i="13"/>
  <c r="P4443" i="13"/>
  <c r="Q4443" i="13"/>
  <c r="P4444" i="13"/>
  <c r="Q4444" i="13"/>
  <c r="P4445" i="13"/>
  <c r="Q4445" i="13"/>
  <c r="P4446" i="13"/>
  <c r="Q4446" i="13"/>
  <c r="P4447" i="13"/>
  <c r="Q4447" i="13"/>
  <c r="P4448" i="13"/>
  <c r="Q4448" i="13"/>
  <c r="P4449" i="13"/>
  <c r="Q4449" i="13"/>
  <c r="P4450" i="13"/>
  <c r="Q4450" i="13"/>
  <c r="P4451" i="13"/>
  <c r="Q4451" i="13"/>
  <c r="P4452" i="13"/>
  <c r="Q4452" i="13"/>
  <c r="P4453" i="13"/>
  <c r="Q4453" i="13"/>
  <c r="P4454" i="13"/>
  <c r="Q4454" i="13"/>
  <c r="P4455" i="13"/>
  <c r="Q4455" i="13"/>
  <c r="P4456" i="13"/>
  <c r="Q4456" i="13"/>
  <c r="P4457" i="13"/>
  <c r="Q4457" i="13"/>
  <c r="P4458" i="13"/>
  <c r="Q4458" i="13"/>
  <c r="P4459" i="13"/>
  <c r="Q4459" i="13"/>
  <c r="P4460" i="13"/>
  <c r="Q4460" i="13"/>
  <c r="P4461" i="13"/>
  <c r="Q4461" i="13"/>
  <c r="P4462" i="13"/>
  <c r="Q4462" i="13"/>
  <c r="P4463" i="13"/>
  <c r="Q4463" i="13"/>
  <c r="P4464" i="13"/>
  <c r="Q4464" i="13"/>
  <c r="P4465" i="13"/>
  <c r="Q4465" i="13"/>
  <c r="P4466" i="13"/>
  <c r="Q4466" i="13"/>
  <c r="P4467" i="13"/>
  <c r="Q4467" i="13"/>
  <c r="P4468" i="13"/>
  <c r="Q4468" i="13"/>
  <c r="P4469" i="13"/>
  <c r="Q4469" i="13"/>
  <c r="P4470" i="13"/>
  <c r="Q4470" i="13"/>
  <c r="P4471" i="13"/>
  <c r="Q4471" i="13"/>
  <c r="P4472" i="13"/>
  <c r="Q4472" i="13"/>
  <c r="P4473" i="13"/>
  <c r="Q4473" i="13"/>
  <c r="P4474" i="13"/>
  <c r="Q4474" i="13"/>
  <c r="P4475" i="13"/>
  <c r="Q4475" i="13"/>
  <c r="P4476" i="13"/>
  <c r="Q4476" i="13"/>
  <c r="P4477" i="13"/>
  <c r="Q4477" i="13"/>
  <c r="P4478" i="13"/>
  <c r="Q4478" i="13"/>
  <c r="P4479" i="13"/>
  <c r="Q4479" i="13"/>
  <c r="P4480" i="13"/>
  <c r="Q4480" i="13"/>
  <c r="P4481" i="13"/>
  <c r="Q4481" i="13"/>
  <c r="P4482" i="13"/>
  <c r="Q4482" i="13"/>
  <c r="P4483" i="13"/>
  <c r="Q4483" i="13"/>
  <c r="P4484" i="13"/>
  <c r="Q4484" i="13"/>
  <c r="P4485" i="13"/>
  <c r="Q4485" i="13"/>
  <c r="P4486" i="13"/>
  <c r="Q4486" i="13"/>
  <c r="P4487" i="13"/>
  <c r="Q4487" i="13"/>
  <c r="P4488" i="13"/>
  <c r="Q4488" i="13"/>
  <c r="P4489" i="13"/>
  <c r="Q4489" i="13"/>
  <c r="P4490" i="13"/>
  <c r="Q4490" i="13"/>
  <c r="P4491" i="13"/>
  <c r="Q4491" i="13"/>
  <c r="P4492" i="13"/>
  <c r="Q4492" i="13"/>
  <c r="P4493" i="13"/>
  <c r="Q4493" i="13"/>
  <c r="P4494" i="13"/>
  <c r="Q4494" i="13"/>
  <c r="P4495" i="13"/>
  <c r="Q4495" i="13"/>
  <c r="P4496" i="13"/>
  <c r="Q4496" i="13"/>
  <c r="P4497" i="13"/>
  <c r="Q4497" i="13"/>
  <c r="P4498" i="13"/>
  <c r="Q4498" i="13"/>
  <c r="P4499" i="13"/>
  <c r="Q4499" i="13"/>
  <c r="P4500" i="13"/>
  <c r="Q4500" i="13"/>
  <c r="P4501" i="13"/>
  <c r="Q4501" i="13"/>
  <c r="P4502" i="13"/>
  <c r="Q4502" i="13"/>
  <c r="P4503" i="13"/>
  <c r="Q4503" i="13"/>
  <c r="P4504" i="13"/>
  <c r="Q4504" i="13"/>
  <c r="P4505" i="13"/>
  <c r="Q4505" i="13"/>
  <c r="P4506" i="13"/>
  <c r="Q4506" i="13"/>
  <c r="P4507" i="13"/>
  <c r="Q4507" i="13"/>
  <c r="P4508" i="13"/>
  <c r="Q4508" i="13"/>
  <c r="P4509" i="13"/>
  <c r="Q4509" i="13"/>
  <c r="P4510" i="13"/>
  <c r="Q4510" i="13"/>
  <c r="P4511" i="13"/>
  <c r="Q4511" i="13"/>
  <c r="P4512" i="13"/>
  <c r="Q4512" i="13"/>
  <c r="P4513" i="13"/>
  <c r="Q4513" i="13"/>
  <c r="P4514" i="13"/>
  <c r="Q4514" i="13"/>
  <c r="P4515" i="13"/>
  <c r="Q4515" i="13"/>
  <c r="P4516" i="13"/>
  <c r="Q4516" i="13"/>
  <c r="P4517" i="13"/>
  <c r="Q4517" i="13"/>
  <c r="P4518" i="13"/>
  <c r="Q4518" i="13"/>
  <c r="P4519" i="13"/>
  <c r="Q4519" i="13"/>
  <c r="P4520" i="13"/>
  <c r="Q4520" i="13"/>
  <c r="P4521" i="13"/>
  <c r="Q4521" i="13"/>
  <c r="P4522" i="13"/>
  <c r="Q4522" i="13"/>
  <c r="P4523" i="13"/>
  <c r="Q4523" i="13"/>
  <c r="P4524" i="13"/>
  <c r="Q4524" i="13"/>
  <c r="P4525" i="13"/>
  <c r="Q4525" i="13"/>
  <c r="P4526" i="13"/>
  <c r="Q4526" i="13"/>
  <c r="P4527" i="13"/>
  <c r="Q4527" i="13"/>
  <c r="P4528" i="13"/>
  <c r="Q4528" i="13"/>
  <c r="P4529" i="13"/>
  <c r="Q4529" i="13"/>
  <c r="P4530" i="13"/>
  <c r="Q4530" i="13"/>
  <c r="P4531" i="13"/>
  <c r="Q4531" i="13"/>
  <c r="P4532" i="13"/>
  <c r="Q4532" i="13"/>
  <c r="P4533" i="13"/>
  <c r="Q4533" i="13"/>
  <c r="P4534" i="13"/>
  <c r="Q4534" i="13"/>
  <c r="P4535" i="13"/>
  <c r="Q4535" i="13"/>
  <c r="P4536" i="13"/>
  <c r="Q4536" i="13"/>
  <c r="P4537" i="13"/>
  <c r="Q4537" i="13"/>
  <c r="P4538" i="13"/>
  <c r="Q4538" i="13"/>
  <c r="P4539" i="13"/>
  <c r="Q4539" i="13"/>
  <c r="P4540" i="13"/>
  <c r="Q4540" i="13"/>
  <c r="P4541" i="13"/>
  <c r="Q4541" i="13"/>
  <c r="P4542" i="13"/>
  <c r="Q4542" i="13"/>
  <c r="P4543" i="13"/>
  <c r="Q4543" i="13"/>
  <c r="P4544" i="13"/>
  <c r="Q4544" i="13"/>
  <c r="P4545" i="13"/>
  <c r="Q4545" i="13"/>
  <c r="P4546" i="13"/>
  <c r="Q4546" i="13"/>
  <c r="P4547" i="13"/>
  <c r="Q4547" i="13"/>
  <c r="P4548" i="13"/>
  <c r="Q4548" i="13"/>
  <c r="P4549" i="13"/>
  <c r="Q4549" i="13"/>
  <c r="P4550" i="13"/>
  <c r="Q4550" i="13"/>
  <c r="P4551" i="13"/>
  <c r="Q4551" i="13"/>
  <c r="P4552" i="13"/>
  <c r="Q4552" i="13"/>
  <c r="P4553" i="13"/>
  <c r="Q4553" i="13"/>
  <c r="P4554" i="13"/>
  <c r="Q4554" i="13"/>
  <c r="P4555" i="13"/>
  <c r="Q4555" i="13"/>
  <c r="P4556" i="13"/>
  <c r="Q4556" i="13"/>
  <c r="P4557" i="13"/>
  <c r="Q4557" i="13"/>
  <c r="P4558" i="13"/>
  <c r="Q4558" i="13"/>
  <c r="P4559" i="13"/>
  <c r="Q4559" i="13"/>
  <c r="P4560" i="13"/>
  <c r="Q4560" i="13"/>
  <c r="P4561" i="13"/>
  <c r="Q4561" i="13"/>
  <c r="P4562" i="13"/>
  <c r="Q4562" i="13"/>
  <c r="P4563" i="13"/>
  <c r="Q4563" i="13"/>
  <c r="P4564" i="13"/>
  <c r="Q4564" i="13"/>
  <c r="P4565" i="13"/>
  <c r="Q4565" i="13"/>
  <c r="P4566" i="13"/>
  <c r="Q4566" i="13"/>
  <c r="P4567" i="13"/>
  <c r="Q4567" i="13"/>
  <c r="P4568" i="13"/>
  <c r="Q4568" i="13"/>
  <c r="P4569" i="13"/>
  <c r="Q4569" i="13"/>
  <c r="P4570" i="13"/>
  <c r="Q4570" i="13"/>
  <c r="P4571" i="13"/>
  <c r="Q4571" i="13"/>
  <c r="P4572" i="13"/>
  <c r="Q4572" i="13"/>
  <c r="P4573" i="13"/>
  <c r="Q4573" i="13"/>
  <c r="P4574" i="13"/>
  <c r="Q4574" i="13"/>
  <c r="P4575" i="13"/>
  <c r="Q4575" i="13"/>
  <c r="P4576" i="13"/>
  <c r="Q4576" i="13"/>
  <c r="P4577" i="13"/>
  <c r="Q4577" i="13"/>
  <c r="P4578" i="13"/>
  <c r="Q4578" i="13"/>
  <c r="P4579" i="13"/>
  <c r="Q4579" i="13"/>
  <c r="P4580" i="13"/>
  <c r="Q4580" i="13"/>
  <c r="P4581" i="13"/>
  <c r="Q4581" i="13"/>
  <c r="P4582" i="13"/>
  <c r="Q4582" i="13"/>
  <c r="P4583" i="13"/>
  <c r="Q4583" i="13"/>
  <c r="P4584" i="13"/>
  <c r="Q4584" i="13"/>
  <c r="P4585" i="13"/>
  <c r="Q4585" i="13"/>
  <c r="P4586" i="13"/>
  <c r="Q4586" i="13"/>
  <c r="P4587" i="13"/>
  <c r="Q4587" i="13"/>
  <c r="P4588" i="13"/>
  <c r="Q4588" i="13"/>
  <c r="P4589" i="13"/>
  <c r="Q4589" i="13"/>
  <c r="P4590" i="13"/>
  <c r="Q4590" i="13"/>
  <c r="P4591" i="13"/>
  <c r="Q4591" i="13"/>
  <c r="P4592" i="13"/>
  <c r="Q4592" i="13"/>
  <c r="P4593" i="13"/>
  <c r="Q4593" i="13"/>
  <c r="P4594" i="13"/>
  <c r="Q4594" i="13"/>
  <c r="P4595" i="13"/>
  <c r="Q4595" i="13"/>
  <c r="P4596" i="13"/>
  <c r="Q4596" i="13"/>
  <c r="P4597" i="13"/>
  <c r="Q4597" i="13"/>
  <c r="P4598" i="13"/>
  <c r="Q4598" i="13"/>
  <c r="P4599" i="13"/>
  <c r="Q4599" i="13"/>
  <c r="P4600" i="13"/>
  <c r="Q4600" i="13"/>
  <c r="P4601" i="13"/>
  <c r="Q4601" i="13"/>
  <c r="P4602" i="13"/>
  <c r="Q4602" i="13"/>
  <c r="P4603" i="13"/>
  <c r="Q4603" i="13"/>
  <c r="P4604" i="13"/>
  <c r="Q4604" i="13"/>
  <c r="P4605" i="13"/>
  <c r="Q4605" i="13"/>
  <c r="P4606" i="13"/>
  <c r="Q4606" i="13"/>
  <c r="P4607" i="13"/>
  <c r="Q4607" i="13"/>
  <c r="P4608" i="13"/>
  <c r="Q4608" i="13"/>
  <c r="P4609" i="13"/>
  <c r="Q4609" i="13"/>
  <c r="P4610" i="13"/>
  <c r="Q4610" i="13"/>
  <c r="P4611" i="13"/>
  <c r="Q4611" i="13"/>
  <c r="P4612" i="13"/>
  <c r="Q4612" i="13"/>
  <c r="P4613" i="13"/>
  <c r="Q4613" i="13"/>
  <c r="P4614" i="13"/>
  <c r="Q4614" i="13"/>
  <c r="P4615" i="13"/>
  <c r="Q4615" i="13"/>
  <c r="P4616" i="13"/>
  <c r="Q4616" i="13"/>
  <c r="P4617" i="13"/>
  <c r="Q4617" i="13"/>
  <c r="P4618" i="13"/>
  <c r="Q4618" i="13"/>
  <c r="P4619" i="13"/>
  <c r="Q4619" i="13"/>
  <c r="P4620" i="13"/>
  <c r="Q4620" i="13"/>
  <c r="P4621" i="13"/>
  <c r="Q4621" i="13"/>
  <c r="P4622" i="13"/>
  <c r="Q4622" i="13"/>
  <c r="P4623" i="13"/>
  <c r="Q4623" i="13"/>
  <c r="P4624" i="13"/>
  <c r="Q4624" i="13"/>
  <c r="P4625" i="13"/>
  <c r="Q4625" i="13"/>
  <c r="P4626" i="13"/>
  <c r="Q4626" i="13"/>
  <c r="P4627" i="13"/>
  <c r="Q4627" i="13"/>
  <c r="P4628" i="13"/>
  <c r="Q4628" i="13"/>
  <c r="P4629" i="13"/>
  <c r="Q4629" i="13"/>
  <c r="P4630" i="13"/>
  <c r="Q4630" i="13"/>
  <c r="P4631" i="13"/>
  <c r="Q4631" i="13"/>
  <c r="P4632" i="13"/>
  <c r="Q4632" i="13"/>
  <c r="P4633" i="13"/>
  <c r="Q4633" i="13"/>
  <c r="P4634" i="13"/>
  <c r="Q4634" i="13"/>
  <c r="P4635" i="13"/>
  <c r="Q4635" i="13"/>
  <c r="P4636" i="13"/>
  <c r="Q4636" i="13"/>
  <c r="P4637" i="13"/>
  <c r="Q4637" i="13"/>
  <c r="P4638" i="13"/>
  <c r="Q4638" i="13"/>
  <c r="P4639" i="13"/>
  <c r="Q4639" i="13"/>
  <c r="P4640" i="13"/>
  <c r="Q4640" i="13"/>
  <c r="P4641" i="13"/>
  <c r="Q4641" i="13"/>
  <c r="P4642" i="13"/>
  <c r="Q4642" i="13"/>
  <c r="P4643" i="13"/>
  <c r="Q4643" i="13"/>
  <c r="P4644" i="13"/>
  <c r="Q4644" i="13"/>
  <c r="P4645" i="13"/>
  <c r="Q4645" i="13"/>
  <c r="P4646" i="13"/>
  <c r="Q4646" i="13"/>
  <c r="P4647" i="13"/>
  <c r="Q4647" i="13"/>
  <c r="P4648" i="13"/>
  <c r="Q4648" i="13"/>
  <c r="P4649" i="13"/>
  <c r="Q4649" i="13"/>
  <c r="P4650" i="13"/>
  <c r="Q4650" i="13"/>
  <c r="P4651" i="13"/>
  <c r="Q4651" i="13"/>
  <c r="P4652" i="13"/>
  <c r="Q4652" i="13"/>
  <c r="P4653" i="13"/>
  <c r="Q4653" i="13"/>
  <c r="P4654" i="13"/>
  <c r="Q4654" i="13"/>
  <c r="P4655" i="13"/>
  <c r="Q4655" i="13"/>
  <c r="P4656" i="13"/>
  <c r="Q4656" i="13"/>
  <c r="P4657" i="13"/>
  <c r="Q4657" i="13"/>
  <c r="P4658" i="13"/>
  <c r="Q4658" i="13"/>
  <c r="P4659" i="13"/>
  <c r="Q4659" i="13"/>
  <c r="P4660" i="13"/>
  <c r="Q4660" i="13"/>
  <c r="P4661" i="13"/>
  <c r="Q4661" i="13"/>
  <c r="P4662" i="13"/>
  <c r="Q4662" i="13"/>
  <c r="P4663" i="13"/>
  <c r="Q4663" i="13"/>
  <c r="P4664" i="13"/>
  <c r="Q4664" i="13"/>
  <c r="P4665" i="13"/>
  <c r="Q4665" i="13"/>
  <c r="P4666" i="13"/>
  <c r="Q4666" i="13"/>
  <c r="P4667" i="13"/>
  <c r="Q4667" i="13"/>
  <c r="P4668" i="13"/>
  <c r="Q4668" i="13"/>
  <c r="P4669" i="13"/>
  <c r="Q4669" i="13"/>
  <c r="P4670" i="13"/>
  <c r="Q4670" i="13"/>
  <c r="P4671" i="13"/>
  <c r="Q4671" i="13"/>
  <c r="P4672" i="13"/>
  <c r="Q4672" i="13"/>
  <c r="P4673" i="13"/>
  <c r="Q4673" i="13"/>
  <c r="P4674" i="13"/>
  <c r="Q4674" i="13"/>
  <c r="P4675" i="13"/>
  <c r="Q4675" i="13"/>
  <c r="P4676" i="13"/>
  <c r="Q4676" i="13"/>
  <c r="P4677" i="13"/>
  <c r="Q4677" i="13"/>
  <c r="P4678" i="13"/>
  <c r="Q4678" i="13"/>
  <c r="P4679" i="13"/>
  <c r="Q4679" i="13"/>
  <c r="P4680" i="13"/>
  <c r="Q4680" i="13"/>
  <c r="P4681" i="13"/>
  <c r="Q4681" i="13"/>
  <c r="P4682" i="13"/>
  <c r="Q4682" i="13"/>
  <c r="P4683" i="13"/>
  <c r="Q4683" i="13"/>
  <c r="P4684" i="13"/>
  <c r="Q4684" i="13"/>
  <c r="P4685" i="13"/>
  <c r="Q4685" i="13"/>
  <c r="P4686" i="13"/>
  <c r="Q4686" i="13"/>
  <c r="P4687" i="13"/>
  <c r="Q4687" i="13"/>
  <c r="P4688" i="13"/>
  <c r="Q4688" i="13"/>
  <c r="P4689" i="13"/>
  <c r="Q4689" i="13"/>
  <c r="P4690" i="13"/>
  <c r="Q4690" i="13"/>
  <c r="P4691" i="13"/>
  <c r="Q4691" i="13"/>
  <c r="P4692" i="13"/>
  <c r="Q4692" i="13"/>
  <c r="P4693" i="13"/>
  <c r="Q4693" i="13"/>
  <c r="P4694" i="13"/>
  <c r="Q4694" i="13"/>
  <c r="P4695" i="13"/>
  <c r="Q4695" i="13"/>
  <c r="P4696" i="13"/>
  <c r="Q4696" i="13"/>
  <c r="P4697" i="13"/>
  <c r="Q4697" i="13"/>
  <c r="P4698" i="13"/>
  <c r="Q4698" i="13"/>
  <c r="P4699" i="13"/>
  <c r="Q4699" i="13"/>
  <c r="P4700" i="13"/>
  <c r="Q4700" i="13"/>
  <c r="P4701" i="13"/>
  <c r="Q4701" i="13"/>
  <c r="P4702" i="13"/>
  <c r="Q4702" i="13"/>
  <c r="P4703" i="13"/>
  <c r="Q4703" i="13"/>
  <c r="P4704" i="13"/>
  <c r="Q4704" i="13"/>
  <c r="P4705" i="13"/>
  <c r="Q4705" i="13"/>
  <c r="P4706" i="13"/>
  <c r="Q4706" i="13"/>
  <c r="P4707" i="13"/>
  <c r="Q4707" i="13"/>
  <c r="P4708" i="13"/>
  <c r="Q4708" i="13"/>
  <c r="P4709" i="13"/>
  <c r="Q4709" i="13"/>
  <c r="P4710" i="13"/>
  <c r="Q4710" i="13"/>
  <c r="P4711" i="13"/>
  <c r="Q4711" i="13"/>
  <c r="P4712" i="13"/>
  <c r="Q4712" i="13"/>
  <c r="P4713" i="13"/>
  <c r="Q4713" i="13"/>
  <c r="P4714" i="13"/>
  <c r="Q4714" i="13"/>
  <c r="P4715" i="13"/>
  <c r="Q4715" i="13"/>
  <c r="P4716" i="13"/>
  <c r="Q4716" i="13"/>
  <c r="P4717" i="13"/>
  <c r="Q4717" i="13"/>
  <c r="P4718" i="13"/>
  <c r="Q4718" i="13"/>
  <c r="P4719" i="13"/>
  <c r="Q4719" i="13"/>
  <c r="P4720" i="13"/>
  <c r="Q4720" i="13"/>
  <c r="P4721" i="13"/>
  <c r="Q4721" i="13"/>
  <c r="P4722" i="13"/>
  <c r="Q4722" i="13"/>
  <c r="P4723" i="13"/>
  <c r="Q4723" i="13"/>
  <c r="P4724" i="13"/>
  <c r="Q4724" i="13"/>
  <c r="P4725" i="13"/>
  <c r="Q4725" i="13"/>
  <c r="P4726" i="13"/>
  <c r="Q4726" i="13"/>
  <c r="P4727" i="13"/>
  <c r="Q4727" i="13"/>
  <c r="P4728" i="13"/>
  <c r="Q4728" i="13"/>
  <c r="P4729" i="13"/>
  <c r="Q4729" i="13"/>
  <c r="P4730" i="13"/>
  <c r="Q4730" i="13"/>
  <c r="P4731" i="13"/>
  <c r="Q4731" i="13"/>
  <c r="P4732" i="13"/>
  <c r="Q4732" i="13"/>
  <c r="P4733" i="13"/>
  <c r="Q4733" i="13"/>
  <c r="P4734" i="13"/>
  <c r="Q4734" i="13"/>
  <c r="P4735" i="13"/>
  <c r="Q4735" i="13"/>
  <c r="P4736" i="13"/>
  <c r="Q4736" i="13"/>
  <c r="P4737" i="13"/>
  <c r="Q4737" i="13"/>
  <c r="P4738" i="13"/>
  <c r="Q4738" i="13"/>
  <c r="P4739" i="13"/>
  <c r="Q4739" i="13"/>
  <c r="P4740" i="13"/>
  <c r="Q4740" i="13"/>
  <c r="P4741" i="13"/>
  <c r="Q4741" i="13"/>
  <c r="P4742" i="13"/>
  <c r="Q4742" i="13"/>
  <c r="P4743" i="13"/>
  <c r="Q4743" i="13"/>
  <c r="P4744" i="13"/>
  <c r="Q4744" i="13"/>
  <c r="P4745" i="13"/>
  <c r="Q4745" i="13"/>
  <c r="P4746" i="13"/>
  <c r="Q4746" i="13"/>
  <c r="P4747" i="13"/>
  <c r="Q4747" i="13"/>
  <c r="P4748" i="13"/>
  <c r="Q4748" i="13"/>
  <c r="P4749" i="13"/>
  <c r="Q4749" i="13"/>
  <c r="P4750" i="13"/>
  <c r="Q4750" i="13"/>
  <c r="P4751" i="13"/>
  <c r="Q4751" i="13"/>
  <c r="P4752" i="13"/>
  <c r="Q4752" i="13"/>
  <c r="P4753" i="13"/>
  <c r="Q4753" i="13"/>
  <c r="P4754" i="13"/>
  <c r="Q4754" i="13"/>
  <c r="P4755" i="13"/>
  <c r="Q4755" i="13"/>
  <c r="P4756" i="13"/>
  <c r="Q4756" i="13"/>
  <c r="P4757" i="13"/>
  <c r="Q4757" i="13"/>
  <c r="P4758" i="13"/>
  <c r="Q4758" i="13"/>
  <c r="P4759" i="13"/>
  <c r="Q4759" i="13"/>
  <c r="P4760" i="13"/>
  <c r="Q4760" i="13"/>
  <c r="P4761" i="13"/>
  <c r="Q4761" i="13"/>
  <c r="P4762" i="13"/>
  <c r="Q4762" i="13"/>
  <c r="P4763" i="13"/>
  <c r="Q4763" i="13"/>
  <c r="P4764" i="13"/>
  <c r="Q4764" i="13"/>
  <c r="P4765" i="13"/>
  <c r="Q4765" i="13"/>
  <c r="P4766" i="13"/>
  <c r="Q4766" i="13"/>
  <c r="P4767" i="13"/>
  <c r="Q4767" i="13"/>
  <c r="P4768" i="13"/>
  <c r="Q4768" i="13"/>
  <c r="P4769" i="13"/>
  <c r="Q4769" i="13"/>
  <c r="P4770" i="13"/>
  <c r="Q4770" i="13"/>
  <c r="P4771" i="13"/>
  <c r="Q4771" i="13"/>
  <c r="P4772" i="13"/>
  <c r="Q4772" i="13"/>
  <c r="P4773" i="13"/>
  <c r="Q4773" i="13"/>
  <c r="P4774" i="13"/>
  <c r="Q4774" i="13"/>
  <c r="P4775" i="13"/>
  <c r="Q4775" i="13"/>
  <c r="P4776" i="13"/>
  <c r="Q4776" i="13"/>
  <c r="P4777" i="13"/>
  <c r="Q4777" i="13"/>
  <c r="P4778" i="13"/>
  <c r="Q4778" i="13"/>
  <c r="P4779" i="13"/>
  <c r="Q4779" i="13"/>
  <c r="P4780" i="13"/>
  <c r="Q4780" i="13"/>
  <c r="P4781" i="13"/>
  <c r="Q4781" i="13"/>
  <c r="P4782" i="13"/>
  <c r="Q4782" i="13"/>
  <c r="P4783" i="13"/>
  <c r="Q4783" i="13"/>
  <c r="P4784" i="13"/>
  <c r="Q4784" i="13"/>
  <c r="P4785" i="13"/>
  <c r="Q4785" i="13"/>
  <c r="P4786" i="13"/>
  <c r="Q4786" i="13"/>
  <c r="P4787" i="13"/>
  <c r="Q4787" i="13"/>
  <c r="P4788" i="13"/>
  <c r="Q4788" i="13"/>
  <c r="P4789" i="13"/>
  <c r="Q4789" i="13"/>
  <c r="P4790" i="13"/>
  <c r="Q4790" i="13"/>
  <c r="P4791" i="13"/>
  <c r="Q4791" i="13"/>
  <c r="P4792" i="13"/>
  <c r="Q4792" i="13"/>
  <c r="P4793" i="13"/>
  <c r="Q4793" i="13"/>
  <c r="P4794" i="13"/>
  <c r="Q4794" i="13"/>
  <c r="P4795" i="13"/>
  <c r="Q4795" i="13"/>
  <c r="P4796" i="13"/>
  <c r="Q4796" i="13"/>
  <c r="P4797" i="13"/>
  <c r="Q4797" i="13"/>
  <c r="P4798" i="13"/>
  <c r="Q4798" i="13"/>
  <c r="P4799" i="13"/>
  <c r="Q4799" i="13"/>
  <c r="P4800" i="13"/>
  <c r="Q4800" i="13"/>
  <c r="P4801" i="13"/>
  <c r="Q4801" i="13"/>
  <c r="P4802" i="13"/>
  <c r="Q4802" i="13"/>
  <c r="P4803" i="13"/>
  <c r="Q4803" i="13"/>
  <c r="P4804" i="13"/>
  <c r="Q4804" i="13"/>
  <c r="P4805" i="13"/>
  <c r="Q4805" i="13"/>
  <c r="P4806" i="13"/>
  <c r="Q4806" i="13"/>
  <c r="P4807" i="13"/>
  <c r="Q4807" i="13"/>
  <c r="P4808" i="13"/>
  <c r="Q4808" i="13"/>
  <c r="P4809" i="13"/>
  <c r="Q4809" i="13"/>
  <c r="P4810" i="13"/>
  <c r="Q4810" i="13"/>
  <c r="P4811" i="13"/>
  <c r="Q4811" i="13"/>
  <c r="P4812" i="13"/>
  <c r="Q4812" i="13"/>
  <c r="P4813" i="13"/>
  <c r="Q4813" i="13"/>
  <c r="P4814" i="13"/>
  <c r="Q4814" i="13"/>
  <c r="P4815" i="13"/>
  <c r="Q4815" i="13"/>
  <c r="P4816" i="13"/>
  <c r="Q4816" i="13"/>
  <c r="P4817" i="13"/>
  <c r="Q4817" i="13"/>
  <c r="P4818" i="13"/>
  <c r="Q4818" i="13"/>
  <c r="P4819" i="13"/>
  <c r="Q4819" i="13"/>
  <c r="P4820" i="13"/>
  <c r="Q4820" i="13"/>
  <c r="P4821" i="13"/>
  <c r="Q4821" i="13"/>
  <c r="P4822" i="13"/>
  <c r="Q4822" i="13"/>
  <c r="P4823" i="13"/>
  <c r="Q4823" i="13"/>
  <c r="P4824" i="13"/>
  <c r="Q4824" i="13"/>
  <c r="P4825" i="13"/>
  <c r="Q4825" i="13"/>
  <c r="P4826" i="13"/>
  <c r="Q4826" i="13"/>
  <c r="P4827" i="13"/>
  <c r="Q4827" i="13"/>
  <c r="P4828" i="13"/>
  <c r="Q4828" i="13"/>
  <c r="P4829" i="13"/>
  <c r="Q4829" i="13"/>
  <c r="P4830" i="13"/>
  <c r="Q4830" i="13"/>
  <c r="P4831" i="13"/>
  <c r="Q4831" i="13"/>
  <c r="P4832" i="13"/>
  <c r="Q4832" i="13"/>
  <c r="P4833" i="13"/>
  <c r="Q4833" i="13"/>
  <c r="P4834" i="13"/>
  <c r="Q4834" i="13"/>
  <c r="P4835" i="13"/>
  <c r="Q4835" i="13"/>
  <c r="P4836" i="13"/>
  <c r="Q4836" i="13"/>
  <c r="P4837" i="13"/>
  <c r="Q4837" i="13"/>
  <c r="P4838" i="13"/>
  <c r="Q4838" i="13"/>
  <c r="P4839" i="13"/>
  <c r="Q4839" i="13"/>
  <c r="P4840" i="13"/>
  <c r="Q4840" i="13"/>
  <c r="P4841" i="13"/>
  <c r="Q4841" i="13"/>
  <c r="P4842" i="13"/>
  <c r="Q4842" i="13"/>
  <c r="P4843" i="13"/>
  <c r="Q4843" i="13"/>
  <c r="P4844" i="13"/>
  <c r="Q4844" i="13"/>
  <c r="P4845" i="13"/>
  <c r="Q4845" i="13"/>
  <c r="P4846" i="13"/>
  <c r="Q4846" i="13"/>
  <c r="P4847" i="13"/>
  <c r="Q4847" i="13"/>
  <c r="P4848" i="13"/>
  <c r="Q4848" i="13"/>
  <c r="P4849" i="13"/>
  <c r="Q4849" i="13"/>
  <c r="P4850" i="13"/>
  <c r="Q4850" i="13"/>
  <c r="P4851" i="13"/>
  <c r="Q4851" i="13"/>
  <c r="P4852" i="13"/>
  <c r="Q4852" i="13"/>
  <c r="P4853" i="13"/>
  <c r="Q4853" i="13"/>
  <c r="P4854" i="13"/>
  <c r="Q4854" i="13"/>
  <c r="P4855" i="13"/>
  <c r="Q4855" i="13"/>
  <c r="P4856" i="13"/>
  <c r="Q4856" i="13"/>
  <c r="P4857" i="13"/>
  <c r="Q4857" i="13"/>
  <c r="P4858" i="13"/>
  <c r="Q4858" i="13"/>
  <c r="P4859" i="13"/>
  <c r="Q4859" i="13"/>
  <c r="P4860" i="13"/>
  <c r="Q4860" i="13"/>
  <c r="P4861" i="13"/>
  <c r="Q4861" i="13"/>
  <c r="P4862" i="13"/>
  <c r="Q4862" i="13"/>
  <c r="P4863" i="13"/>
  <c r="Q4863" i="13"/>
  <c r="P4864" i="13"/>
  <c r="Q4864" i="13"/>
  <c r="P4865" i="13"/>
  <c r="Q4865" i="13"/>
  <c r="P4866" i="13"/>
  <c r="Q4866" i="13"/>
  <c r="P4867" i="13"/>
  <c r="Q4867" i="13"/>
  <c r="P4868" i="13"/>
  <c r="Q4868" i="13"/>
  <c r="P4869" i="13"/>
  <c r="Q4869" i="13"/>
  <c r="P4870" i="13"/>
  <c r="Q4870" i="13"/>
  <c r="P4871" i="13"/>
  <c r="Q4871" i="13"/>
  <c r="P4872" i="13"/>
  <c r="Q4872" i="13"/>
  <c r="P4873" i="13"/>
  <c r="Q4873" i="13"/>
  <c r="P4874" i="13"/>
  <c r="Q4874" i="13"/>
  <c r="P4875" i="13"/>
  <c r="Q4875" i="13"/>
  <c r="P4876" i="13"/>
  <c r="Q4876" i="13"/>
  <c r="P4877" i="13"/>
  <c r="Q4877" i="13"/>
  <c r="P4878" i="13"/>
  <c r="Q4878" i="13"/>
  <c r="P4879" i="13"/>
  <c r="Q4879" i="13"/>
  <c r="P4880" i="13"/>
  <c r="Q4880" i="13"/>
  <c r="P4881" i="13"/>
  <c r="Q4881" i="13"/>
  <c r="P4882" i="13"/>
  <c r="Q4882" i="13"/>
  <c r="P4883" i="13"/>
  <c r="Q4883" i="13"/>
  <c r="P4884" i="13"/>
  <c r="Q4884" i="13"/>
  <c r="P4885" i="13"/>
  <c r="Q4885" i="13"/>
  <c r="P4886" i="13"/>
  <c r="Q4886" i="13"/>
  <c r="P4887" i="13"/>
  <c r="Q4887" i="13"/>
  <c r="P4888" i="13"/>
  <c r="Q4888" i="13"/>
  <c r="P4889" i="13"/>
  <c r="Q4889" i="13"/>
  <c r="P4890" i="13"/>
  <c r="Q4890" i="13"/>
  <c r="P4891" i="13"/>
  <c r="Q4891" i="13"/>
  <c r="P4892" i="13"/>
  <c r="Q4892" i="13"/>
  <c r="P4893" i="13"/>
  <c r="Q4893" i="13"/>
  <c r="P4894" i="13"/>
  <c r="Q4894" i="13"/>
  <c r="P4895" i="13"/>
  <c r="Q4895" i="13"/>
  <c r="P4896" i="13"/>
  <c r="Q4896" i="13"/>
  <c r="P4897" i="13"/>
  <c r="Q4897" i="13"/>
  <c r="P4898" i="13"/>
  <c r="Q4898" i="13"/>
  <c r="P4899" i="13"/>
  <c r="Q4899" i="13"/>
  <c r="P4900" i="13"/>
  <c r="Q4900" i="13"/>
  <c r="P4901" i="13"/>
  <c r="Q4901" i="13"/>
  <c r="P4902" i="13"/>
  <c r="Q4902" i="13"/>
  <c r="P4903" i="13"/>
  <c r="Q4903" i="13"/>
  <c r="P4904" i="13"/>
  <c r="Q4904" i="13"/>
  <c r="P4905" i="13"/>
  <c r="Q4905" i="13"/>
  <c r="P4906" i="13"/>
  <c r="Q4906" i="13"/>
  <c r="P4907" i="13"/>
  <c r="Q4907" i="13"/>
  <c r="P4908" i="13"/>
  <c r="Q4908" i="13"/>
  <c r="P4909" i="13"/>
  <c r="Q4909" i="13"/>
  <c r="P4910" i="13"/>
  <c r="Q4910" i="13"/>
  <c r="P4911" i="13"/>
  <c r="Q4911" i="13"/>
  <c r="P4912" i="13"/>
  <c r="Q4912" i="13"/>
  <c r="P4913" i="13"/>
  <c r="Q4913" i="13"/>
  <c r="P4914" i="13"/>
  <c r="Q4914" i="13"/>
  <c r="P4915" i="13"/>
  <c r="Q4915" i="13"/>
  <c r="P4916" i="13"/>
  <c r="Q4916" i="13"/>
  <c r="P4917" i="13"/>
  <c r="Q4917" i="13"/>
  <c r="P4918" i="13"/>
  <c r="Q4918" i="13"/>
  <c r="P4919" i="13"/>
  <c r="Q4919" i="13"/>
  <c r="P4920" i="13"/>
  <c r="Q4920" i="13"/>
  <c r="P4921" i="13"/>
  <c r="Q4921" i="13"/>
  <c r="P4922" i="13"/>
  <c r="Q4922" i="13"/>
  <c r="P4923" i="13"/>
  <c r="Q4923" i="13"/>
  <c r="P4924" i="13"/>
  <c r="Q4924" i="13"/>
  <c r="P4925" i="13"/>
  <c r="Q4925" i="13"/>
  <c r="P4926" i="13"/>
  <c r="Q4926" i="13"/>
  <c r="P4927" i="13"/>
  <c r="Q4927" i="13"/>
  <c r="P4928" i="13"/>
  <c r="Q4928" i="13"/>
  <c r="P4929" i="13"/>
  <c r="Q4929" i="13"/>
  <c r="P4930" i="13"/>
  <c r="Q4930" i="13"/>
  <c r="P4931" i="13"/>
  <c r="Q4931" i="13"/>
  <c r="P4932" i="13"/>
  <c r="Q4932" i="13"/>
  <c r="P4933" i="13"/>
  <c r="Q4933" i="13"/>
  <c r="P4934" i="13"/>
  <c r="Q4934" i="13"/>
  <c r="P4935" i="13"/>
  <c r="Q4935" i="13"/>
  <c r="P4936" i="13"/>
  <c r="Q4936" i="13"/>
  <c r="P4937" i="13"/>
  <c r="Q4937" i="13"/>
  <c r="P4938" i="13"/>
  <c r="Q4938" i="13"/>
  <c r="P4939" i="13"/>
  <c r="Q4939" i="13"/>
  <c r="P4940" i="13"/>
  <c r="Q4940" i="13"/>
  <c r="P4941" i="13"/>
  <c r="Q4941" i="13"/>
  <c r="P4942" i="13"/>
  <c r="Q4942" i="13"/>
  <c r="P4943" i="13"/>
  <c r="Q4943" i="13"/>
  <c r="P4944" i="13"/>
  <c r="Q4944" i="13"/>
  <c r="P4945" i="13"/>
  <c r="Q4945" i="13"/>
  <c r="P4946" i="13"/>
  <c r="Q4946" i="13"/>
  <c r="P4947" i="13"/>
  <c r="Q4947" i="13"/>
  <c r="P4948" i="13"/>
  <c r="Q4948" i="13"/>
  <c r="P4949" i="13"/>
  <c r="Q4949" i="13"/>
  <c r="P4950" i="13"/>
  <c r="Q4950" i="13"/>
  <c r="P4951" i="13"/>
  <c r="Q4951" i="13"/>
  <c r="P4952" i="13"/>
  <c r="Q4952" i="13"/>
  <c r="P4953" i="13"/>
  <c r="Q4953" i="13"/>
  <c r="P4954" i="13"/>
  <c r="Q4954" i="13"/>
  <c r="P4955" i="13"/>
  <c r="Q4955" i="13"/>
  <c r="P4956" i="13"/>
  <c r="Q4956" i="13"/>
  <c r="P4957" i="13"/>
  <c r="Q4957" i="13"/>
  <c r="P4958" i="13"/>
  <c r="Q4958" i="13"/>
  <c r="P4959" i="13"/>
  <c r="Q4959" i="13"/>
  <c r="P4960" i="13"/>
  <c r="Q4960" i="13"/>
  <c r="P4961" i="13"/>
  <c r="Q4961" i="13"/>
  <c r="P4962" i="13"/>
  <c r="Q4962" i="13"/>
  <c r="P4963" i="13"/>
  <c r="Q4963" i="13"/>
  <c r="P4964" i="13"/>
  <c r="Q4964" i="13"/>
  <c r="P4965" i="13"/>
  <c r="Q4965" i="13"/>
  <c r="P4966" i="13"/>
  <c r="Q4966" i="13"/>
  <c r="P4967" i="13"/>
  <c r="Q4967" i="13"/>
  <c r="P4968" i="13"/>
  <c r="Q4968" i="13"/>
  <c r="P4969" i="13"/>
  <c r="Q4969" i="13"/>
  <c r="P4970" i="13"/>
  <c r="Q4970" i="13"/>
  <c r="P4971" i="13"/>
  <c r="Q4971" i="13"/>
  <c r="P4972" i="13"/>
  <c r="Q4972" i="13"/>
  <c r="P4973" i="13"/>
  <c r="Q4973" i="13"/>
  <c r="P4974" i="13"/>
  <c r="Q4974" i="13"/>
  <c r="P4975" i="13"/>
  <c r="Q4975" i="13"/>
  <c r="P4976" i="13"/>
  <c r="Q4976" i="13"/>
  <c r="P4977" i="13"/>
  <c r="Q4977" i="13"/>
  <c r="P4978" i="13"/>
  <c r="Q4978" i="13"/>
  <c r="P4979" i="13"/>
  <c r="Q4979" i="13"/>
  <c r="P4980" i="13"/>
  <c r="Q4980" i="13"/>
  <c r="P4981" i="13"/>
  <c r="Q4981" i="13"/>
  <c r="P4982" i="13"/>
  <c r="Q4982" i="13"/>
  <c r="P4983" i="13"/>
  <c r="Q4983" i="13"/>
  <c r="P4984" i="13"/>
  <c r="Q4984" i="13"/>
  <c r="P4985" i="13"/>
  <c r="Q4985" i="13"/>
  <c r="P4986" i="13"/>
  <c r="Q4986" i="13"/>
  <c r="P4987" i="13"/>
  <c r="Q4987" i="13"/>
  <c r="P4988" i="13"/>
  <c r="Q4988" i="13"/>
  <c r="P4989" i="13"/>
  <c r="Q4989" i="13"/>
  <c r="P4990" i="13"/>
  <c r="Q4990" i="13"/>
  <c r="P4991" i="13"/>
  <c r="Q4991" i="13"/>
  <c r="P4992" i="13"/>
  <c r="Q4992" i="13"/>
  <c r="P4993" i="13"/>
  <c r="Q4993" i="13"/>
  <c r="P4994" i="13"/>
  <c r="Q4994" i="13"/>
  <c r="P4995" i="13"/>
  <c r="Q4995" i="13"/>
  <c r="P4996" i="13"/>
  <c r="Q4996" i="13"/>
  <c r="P4997" i="13"/>
  <c r="Q4997" i="13"/>
  <c r="P4998" i="13"/>
  <c r="Q4998" i="13"/>
  <c r="P4999" i="13"/>
  <c r="Q4999" i="13"/>
  <c r="P5000" i="13"/>
  <c r="Q5000" i="13"/>
  <c r="P5001" i="13"/>
  <c r="Q5001" i="13"/>
  <c r="P5002" i="13"/>
  <c r="Q5002" i="13"/>
  <c r="P5003" i="13"/>
  <c r="Q5003" i="13"/>
  <c r="P5004" i="13"/>
  <c r="Q5004" i="13"/>
  <c r="P5005" i="13"/>
  <c r="Q5005" i="13"/>
  <c r="P5006" i="13"/>
  <c r="Q5006" i="13"/>
  <c r="P5007" i="13"/>
  <c r="Q5007" i="13"/>
  <c r="P5008" i="13"/>
  <c r="Q5008" i="13"/>
  <c r="P5009" i="13"/>
  <c r="Q5009" i="13"/>
  <c r="P5010" i="13"/>
  <c r="Q5010" i="13"/>
  <c r="P5011" i="13"/>
  <c r="Q5011" i="13"/>
  <c r="P5012" i="13"/>
  <c r="Q5012" i="13"/>
  <c r="P5013" i="13"/>
  <c r="Q5013" i="13"/>
  <c r="P5014" i="13"/>
  <c r="Q5014" i="13"/>
  <c r="P5015" i="13"/>
  <c r="Q5015" i="13"/>
  <c r="P5016" i="13"/>
  <c r="Q5016" i="13"/>
  <c r="P5017" i="13"/>
  <c r="Q5017" i="13"/>
  <c r="P5018" i="13"/>
  <c r="Q5018" i="13"/>
  <c r="P5019" i="13"/>
  <c r="Q5019" i="13"/>
  <c r="P5020" i="13"/>
  <c r="Q5020" i="13"/>
  <c r="P5021" i="13"/>
  <c r="Q5021" i="13"/>
  <c r="P5022" i="13"/>
  <c r="Q5022" i="13"/>
  <c r="P5023" i="13"/>
  <c r="Q5023" i="13"/>
  <c r="P5024" i="13"/>
  <c r="Q5024" i="13"/>
  <c r="P5025" i="13"/>
  <c r="Q5025" i="13"/>
  <c r="P5026" i="13"/>
  <c r="Q5026" i="13"/>
  <c r="P5027" i="13"/>
  <c r="Q5027" i="13"/>
  <c r="P5028" i="13"/>
  <c r="Q5028" i="13"/>
  <c r="P5029" i="13"/>
  <c r="Q5029" i="13"/>
  <c r="P5030" i="13"/>
  <c r="Q5030" i="13"/>
  <c r="P5031" i="13"/>
  <c r="Q5031" i="13"/>
  <c r="P5032" i="13"/>
  <c r="Q5032" i="13"/>
  <c r="P5033" i="13"/>
  <c r="Q5033" i="13"/>
  <c r="P5034" i="13"/>
  <c r="Q5034" i="13"/>
  <c r="P5035" i="13"/>
  <c r="Q5035" i="13"/>
  <c r="P5036" i="13"/>
  <c r="Q5036" i="13"/>
  <c r="P5037" i="13"/>
  <c r="Q5037" i="13"/>
  <c r="P5038" i="13"/>
  <c r="Q5038" i="13"/>
  <c r="P5039" i="13"/>
  <c r="Q5039" i="13"/>
  <c r="P5040" i="13"/>
  <c r="Q5040" i="13"/>
  <c r="P5041" i="13"/>
  <c r="Q5041" i="13"/>
  <c r="P5042" i="13"/>
  <c r="Q5042" i="13"/>
  <c r="P5043" i="13"/>
  <c r="Q5043" i="13"/>
  <c r="P5044" i="13"/>
  <c r="Q5044" i="13"/>
  <c r="P5045" i="13"/>
  <c r="Q5045" i="13"/>
  <c r="P5046" i="13"/>
  <c r="Q5046" i="13"/>
  <c r="P5047" i="13"/>
  <c r="Q5047" i="13"/>
  <c r="P5048" i="13"/>
  <c r="Q5048" i="13"/>
  <c r="P5049" i="13"/>
  <c r="Q5049" i="13"/>
  <c r="P5050" i="13"/>
  <c r="Q5050" i="13"/>
  <c r="P5051" i="13"/>
  <c r="Q5051" i="13"/>
  <c r="P5052" i="13"/>
  <c r="Q5052" i="13"/>
  <c r="P5053" i="13"/>
  <c r="Q5053" i="13"/>
  <c r="P5054" i="13"/>
  <c r="Q5054" i="13"/>
  <c r="P5055" i="13"/>
  <c r="Q5055" i="13"/>
  <c r="P5056" i="13"/>
  <c r="Q5056" i="13"/>
  <c r="P5057" i="13"/>
  <c r="Q5057" i="13"/>
  <c r="P5058" i="13"/>
  <c r="Q5058" i="13"/>
  <c r="P5059" i="13"/>
  <c r="Q5059" i="13"/>
  <c r="P5060" i="13"/>
  <c r="Q5060" i="13"/>
  <c r="P5061" i="13"/>
  <c r="Q5061" i="13"/>
  <c r="P5062" i="13"/>
  <c r="Q5062" i="13"/>
  <c r="P5063" i="13"/>
  <c r="Q5063" i="13"/>
  <c r="P5064" i="13"/>
  <c r="Q5064" i="13"/>
  <c r="P5065" i="13"/>
  <c r="Q5065" i="13"/>
  <c r="P5066" i="13"/>
  <c r="Q5066" i="13"/>
  <c r="P5067" i="13"/>
  <c r="Q5067" i="13"/>
  <c r="P5068" i="13"/>
  <c r="Q5068" i="13"/>
  <c r="P5069" i="13"/>
  <c r="Q5069" i="13"/>
  <c r="P5070" i="13"/>
  <c r="Q5070" i="13"/>
  <c r="P5071" i="13"/>
  <c r="Q5071" i="13"/>
  <c r="P5072" i="13"/>
  <c r="Q5072" i="13"/>
  <c r="P5073" i="13"/>
  <c r="Q5073" i="13"/>
  <c r="P5074" i="13"/>
  <c r="Q5074" i="13"/>
  <c r="P5075" i="13"/>
  <c r="Q5075" i="13"/>
  <c r="P5076" i="13"/>
  <c r="Q5076" i="13"/>
  <c r="P5077" i="13"/>
  <c r="Q5077" i="13"/>
  <c r="P5078" i="13"/>
  <c r="Q5078" i="13"/>
  <c r="P5079" i="13"/>
  <c r="Q5079" i="13"/>
  <c r="P5080" i="13"/>
  <c r="Q5080" i="13"/>
  <c r="P5081" i="13"/>
  <c r="Q5081" i="13"/>
  <c r="P5082" i="13"/>
  <c r="Q5082" i="13"/>
  <c r="P5083" i="13"/>
  <c r="Q5083" i="13"/>
  <c r="P5084" i="13"/>
  <c r="Q5084" i="13"/>
  <c r="P5085" i="13"/>
  <c r="Q5085" i="13"/>
  <c r="P5086" i="13"/>
  <c r="Q5086" i="13"/>
  <c r="P5087" i="13"/>
  <c r="Q5087" i="13"/>
  <c r="P5088" i="13"/>
  <c r="Q5088" i="13"/>
  <c r="P5089" i="13"/>
  <c r="Q5089" i="13"/>
  <c r="P5090" i="13"/>
  <c r="Q5090" i="13"/>
  <c r="P5091" i="13"/>
  <c r="Q5091" i="13"/>
  <c r="P5092" i="13"/>
  <c r="Q5092" i="13"/>
  <c r="P5093" i="13"/>
  <c r="Q5093" i="13"/>
  <c r="P5094" i="13"/>
  <c r="Q5094" i="13"/>
  <c r="P5095" i="13"/>
  <c r="Q5095" i="13"/>
  <c r="P5096" i="13"/>
  <c r="Q5096" i="13"/>
  <c r="P5097" i="13"/>
  <c r="Q5097" i="13"/>
  <c r="P5098" i="13"/>
  <c r="Q5098" i="13"/>
  <c r="P5099" i="13"/>
  <c r="Q5099" i="13"/>
  <c r="P5100" i="13"/>
  <c r="Q5100" i="13"/>
  <c r="P5101" i="13"/>
  <c r="Q5101" i="13"/>
  <c r="P5102" i="13"/>
  <c r="Q5102" i="13"/>
  <c r="P5103" i="13"/>
  <c r="Q5103" i="13"/>
  <c r="P5104" i="13"/>
  <c r="Q5104" i="13"/>
  <c r="P5105" i="13"/>
  <c r="Q5105" i="13"/>
  <c r="P5106" i="13"/>
  <c r="Q5106" i="13"/>
  <c r="P5107" i="13"/>
  <c r="Q5107" i="13"/>
  <c r="P5108" i="13"/>
  <c r="Q5108" i="13"/>
  <c r="P5109" i="13"/>
  <c r="Q5109" i="13"/>
  <c r="P5110" i="13"/>
  <c r="Q5110" i="13"/>
  <c r="P5111" i="13"/>
  <c r="Q5111" i="13"/>
  <c r="P5112" i="13"/>
  <c r="Q5112" i="13"/>
  <c r="P5113" i="13"/>
  <c r="Q5113" i="13"/>
  <c r="P5114" i="13"/>
  <c r="Q5114" i="13"/>
  <c r="P5115" i="13"/>
  <c r="Q5115" i="13"/>
  <c r="P5116" i="13"/>
  <c r="Q5116" i="13"/>
  <c r="P5117" i="13"/>
  <c r="Q5117" i="13"/>
  <c r="P5118" i="13"/>
  <c r="Q5118" i="13"/>
  <c r="P5119" i="13"/>
  <c r="Q5119" i="13"/>
  <c r="P5120" i="13"/>
  <c r="Q5120" i="13"/>
  <c r="P5121" i="13"/>
  <c r="Q5121" i="13"/>
  <c r="P5122" i="13"/>
  <c r="Q5122" i="13"/>
  <c r="P5123" i="13"/>
  <c r="Q5123" i="13"/>
  <c r="P5124" i="13"/>
  <c r="Q5124" i="13"/>
  <c r="P5125" i="13"/>
  <c r="Q5125" i="13"/>
  <c r="P5126" i="13"/>
  <c r="Q5126" i="13"/>
  <c r="P5127" i="13"/>
  <c r="Q5127" i="13"/>
  <c r="P5128" i="13"/>
  <c r="Q5128" i="13"/>
  <c r="P5129" i="13"/>
  <c r="Q5129" i="13"/>
  <c r="P5130" i="13"/>
  <c r="Q5130" i="13"/>
  <c r="P5131" i="13"/>
  <c r="Q5131" i="13"/>
  <c r="P5132" i="13"/>
  <c r="Q5132" i="13"/>
  <c r="P5133" i="13"/>
  <c r="Q5133" i="13"/>
  <c r="P5134" i="13"/>
  <c r="Q5134" i="13"/>
  <c r="P5135" i="13"/>
  <c r="Q5135" i="13"/>
  <c r="P5136" i="13"/>
  <c r="Q5136" i="13"/>
  <c r="P5137" i="13"/>
  <c r="Q5137" i="13"/>
  <c r="P5138" i="13"/>
  <c r="Q5138" i="13"/>
  <c r="P5139" i="13"/>
  <c r="Q5139" i="13"/>
  <c r="P5140" i="13"/>
  <c r="Q5140" i="13"/>
  <c r="P5141" i="13"/>
  <c r="Q5141" i="13"/>
  <c r="P5142" i="13"/>
  <c r="Q5142" i="13"/>
  <c r="P5143" i="13"/>
  <c r="Q5143" i="13"/>
  <c r="P5144" i="13"/>
  <c r="Q5144" i="13"/>
  <c r="P5145" i="13"/>
  <c r="Q5145" i="13"/>
  <c r="P5146" i="13"/>
  <c r="Q5146" i="13"/>
  <c r="P5147" i="13"/>
  <c r="Q5147" i="13"/>
  <c r="P5148" i="13"/>
  <c r="Q5148" i="13"/>
  <c r="P5149" i="13"/>
  <c r="Q5149" i="13"/>
  <c r="P5150" i="13"/>
  <c r="Q5150" i="13"/>
  <c r="P5151" i="13"/>
  <c r="Q5151" i="13"/>
  <c r="P5152" i="13"/>
  <c r="Q5152" i="13"/>
  <c r="P5153" i="13"/>
  <c r="Q5153" i="13"/>
  <c r="P5154" i="13"/>
  <c r="Q5154" i="13"/>
  <c r="P5155" i="13"/>
  <c r="Q5155" i="13"/>
  <c r="P5156" i="13"/>
  <c r="Q5156" i="13"/>
  <c r="P5157" i="13"/>
  <c r="Q5157" i="13"/>
  <c r="P5158" i="13"/>
  <c r="Q5158" i="13"/>
  <c r="P5159" i="13"/>
  <c r="Q5159" i="13"/>
  <c r="P5160" i="13"/>
  <c r="Q5160" i="13"/>
  <c r="P5161" i="13"/>
  <c r="Q5161" i="13"/>
  <c r="P5162" i="13"/>
  <c r="Q5162" i="13"/>
  <c r="P5163" i="13"/>
  <c r="Q5163" i="13"/>
  <c r="P5164" i="13"/>
  <c r="Q5164" i="13"/>
  <c r="P5165" i="13"/>
  <c r="Q5165" i="13"/>
  <c r="P5166" i="13"/>
  <c r="Q5166" i="13"/>
  <c r="P5167" i="13"/>
  <c r="Q5167" i="13"/>
  <c r="P5168" i="13"/>
  <c r="Q5168" i="13"/>
  <c r="P5169" i="13"/>
  <c r="Q5169" i="13"/>
  <c r="P5170" i="13"/>
  <c r="Q5170" i="13"/>
  <c r="P5171" i="13"/>
  <c r="Q5171" i="13"/>
  <c r="P5172" i="13"/>
  <c r="Q5172" i="13"/>
  <c r="P5173" i="13"/>
  <c r="Q5173" i="13"/>
  <c r="P5174" i="13"/>
  <c r="Q5174" i="13"/>
  <c r="P5175" i="13"/>
  <c r="Q5175" i="13"/>
  <c r="P5176" i="13"/>
  <c r="Q5176" i="13"/>
  <c r="P5177" i="13"/>
  <c r="Q5177" i="13"/>
  <c r="P5178" i="13"/>
  <c r="Q5178" i="13"/>
  <c r="P5179" i="13"/>
  <c r="Q5179" i="13"/>
  <c r="P5180" i="13"/>
  <c r="Q5180" i="13"/>
  <c r="P5181" i="13"/>
  <c r="Q5181" i="13"/>
  <c r="P5182" i="13"/>
  <c r="Q5182" i="13"/>
  <c r="P5183" i="13"/>
  <c r="Q5183" i="13"/>
  <c r="P5184" i="13"/>
  <c r="Q5184" i="13"/>
  <c r="P5185" i="13"/>
  <c r="Q5185" i="13"/>
  <c r="P5186" i="13"/>
  <c r="Q5186" i="13"/>
  <c r="P5187" i="13"/>
  <c r="Q5187" i="13"/>
  <c r="P5188" i="13"/>
  <c r="Q5188" i="13"/>
  <c r="P5189" i="13"/>
  <c r="Q5189" i="13"/>
  <c r="P5190" i="13"/>
  <c r="Q5190" i="13"/>
  <c r="P5191" i="13"/>
  <c r="Q5191" i="13"/>
  <c r="P5192" i="13"/>
  <c r="Q5192" i="13"/>
  <c r="P5193" i="13"/>
  <c r="Q5193" i="13"/>
  <c r="P5194" i="13"/>
  <c r="Q5194" i="13"/>
  <c r="P5195" i="13"/>
  <c r="Q5195" i="13"/>
  <c r="P5196" i="13"/>
  <c r="Q5196" i="13"/>
  <c r="P5197" i="13"/>
  <c r="Q5197" i="13"/>
  <c r="P5198" i="13"/>
  <c r="Q5198" i="13"/>
  <c r="P5199" i="13"/>
  <c r="Q5199" i="13"/>
  <c r="P5200" i="13"/>
  <c r="Q5200" i="13"/>
  <c r="P5201" i="13"/>
  <c r="Q5201" i="13"/>
  <c r="P5202" i="13"/>
  <c r="Q5202" i="13"/>
  <c r="P5203" i="13"/>
  <c r="Q5203" i="13"/>
  <c r="P5204" i="13"/>
  <c r="Q5204" i="13"/>
  <c r="P5205" i="13"/>
  <c r="Q5205" i="13"/>
  <c r="P5206" i="13"/>
  <c r="Q5206" i="13"/>
  <c r="P5207" i="13"/>
  <c r="Q5207" i="13"/>
  <c r="P5208" i="13"/>
  <c r="Q5208" i="13"/>
  <c r="P5209" i="13"/>
  <c r="Q5209" i="13"/>
  <c r="P5210" i="13"/>
  <c r="Q5210" i="13"/>
  <c r="P5211" i="13"/>
  <c r="Q5211" i="13"/>
  <c r="P5212" i="13"/>
  <c r="Q5212" i="13"/>
  <c r="P5213" i="13"/>
  <c r="Q5213" i="13"/>
  <c r="P5214" i="13"/>
  <c r="Q5214" i="13"/>
  <c r="P5215" i="13"/>
  <c r="Q5215" i="13"/>
  <c r="P5216" i="13"/>
  <c r="Q5216" i="13"/>
  <c r="P5217" i="13"/>
  <c r="Q5217" i="13"/>
  <c r="P5218" i="13"/>
  <c r="Q5218" i="13"/>
  <c r="P5219" i="13"/>
  <c r="Q5219" i="13"/>
  <c r="P5220" i="13"/>
  <c r="Q5220" i="13"/>
  <c r="P5221" i="13"/>
  <c r="Q5221" i="13"/>
  <c r="P5222" i="13"/>
  <c r="Q5222" i="13"/>
  <c r="P5223" i="13"/>
  <c r="Q5223" i="13"/>
  <c r="P5224" i="13"/>
  <c r="Q5224" i="13"/>
  <c r="P5225" i="13"/>
  <c r="Q5225" i="13"/>
  <c r="P5226" i="13"/>
  <c r="Q5226" i="13"/>
  <c r="P5227" i="13"/>
  <c r="Q5227" i="13"/>
  <c r="P5228" i="13"/>
  <c r="Q5228" i="13"/>
  <c r="P5229" i="13"/>
  <c r="Q5229" i="13"/>
  <c r="P5230" i="13"/>
  <c r="Q5230" i="13"/>
  <c r="P5231" i="13"/>
  <c r="Q5231" i="13"/>
  <c r="P5232" i="13"/>
  <c r="Q5232" i="13"/>
  <c r="P5233" i="13"/>
  <c r="Q5233" i="13"/>
  <c r="P5234" i="13"/>
  <c r="Q5234" i="13"/>
  <c r="P5235" i="13"/>
  <c r="Q5235" i="13"/>
  <c r="P5236" i="13"/>
  <c r="Q5236" i="13"/>
  <c r="P5237" i="13"/>
  <c r="Q5237" i="13"/>
  <c r="P5238" i="13"/>
  <c r="Q5238" i="13"/>
  <c r="P5239" i="13"/>
  <c r="Q5239" i="13"/>
  <c r="P5240" i="13"/>
  <c r="Q5240" i="13"/>
  <c r="P5241" i="13"/>
  <c r="Q5241" i="13"/>
  <c r="P5242" i="13"/>
  <c r="Q5242" i="13"/>
  <c r="P5243" i="13"/>
  <c r="Q5243" i="13"/>
  <c r="P5244" i="13"/>
  <c r="Q5244" i="13"/>
  <c r="P5245" i="13"/>
  <c r="Q5245" i="13"/>
  <c r="P5246" i="13"/>
  <c r="Q5246" i="13"/>
  <c r="P5247" i="13"/>
  <c r="Q5247" i="13"/>
  <c r="P5248" i="13"/>
  <c r="Q5248" i="13"/>
  <c r="P5249" i="13"/>
  <c r="Q5249" i="13"/>
  <c r="P5250" i="13"/>
  <c r="Q5250" i="13"/>
  <c r="P5251" i="13"/>
  <c r="Q5251" i="13"/>
  <c r="P5252" i="13"/>
  <c r="Q5252" i="13"/>
  <c r="P5253" i="13"/>
  <c r="Q5253" i="13"/>
  <c r="P5254" i="13"/>
  <c r="Q5254" i="13"/>
  <c r="P5255" i="13"/>
  <c r="Q5255" i="13"/>
  <c r="P5256" i="13"/>
  <c r="Q5256" i="13"/>
  <c r="P5257" i="13"/>
  <c r="Q5257" i="13"/>
  <c r="P5258" i="13"/>
  <c r="Q5258" i="13"/>
  <c r="P5259" i="13"/>
  <c r="Q5259" i="13"/>
  <c r="P5260" i="13"/>
  <c r="Q5260" i="13"/>
  <c r="P5261" i="13"/>
  <c r="Q5261" i="13"/>
  <c r="P5262" i="13"/>
  <c r="Q5262" i="13"/>
  <c r="P5263" i="13"/>
  <c r="Q5263" i="13"/>
  <c r="P5264" i="13"/>
  <c r="Q5264" i="13"/>
  <c r="P5265" i="13"/>
  <c r="Q5265" i="13"/>
  <c r="P5266" i="13"/>
  <c r="Q5266" i="13"/>
  <c r="P5267" i="13"/>
  <c r="Q5267" i="13"/>
  <c r="P5268" i="13"/>
  <c r="Q5268" i="13"/>
  <c r="P5269" i="13"/>
  <c r="Q5269" i="13"/>
  <c r="P5270" i="13"/>
  <c r="Q5270" i="13"/>
  <c r="P5271" i="13"/>
  <c r="Q5271" i="13"/>
  <c r="P5272" i="13"/>
  <c r="Q5272" i="13"/>
  <c r="P5273" i="13"/>
  <c r="Q5273" i="13"/>
  <c r="P5274" i="13"/>
  <c r="Q5274" i="13"/>
  <c r="P5275" i="13"/>
  <c r="Q5275" i="13"/>
  <c r="P5276" i="13"/>
  <c r="Q5276" i="13"/>
  <c r="P5277" i="13"/>
  <c r="Q5277" i="13"/>
  <c r="P5278" i="13"/>
  <c r="Q5278" i="13"/>
  <c r="P5279" i="13"/>
  <c r="Q5279" i="13"/>
  <c r="P5280" i="13"/>
  <c r="Q5280" i="13"/>
  <c r="P5281" i="13"/>
  <c r="Q5281" i="13"/>
  <c r="P5282" i="13"/>
  <c r="Q5282" i="13"/>
  <c r="P5283" i="13"/>
  <c r="Q5283" i="13"/>
  <c r="P5284" i="13"/>
  <c r="Q5284" i="13"/>
  <c r="P5285" i="13"/>
  <c r="Q5285" i="13"/>
  <c r="P5286" i="13"/>
  <c r="Q5286" i="13"/>
  <c r="P5287" i="13"/>
  <c r="Q5287" i="13"/>
  <c r="P5288" i="13"/>
  <c r="Q5288" i="13"/>
  <c r="P5289" i="13"/>
  <c r="Q5289" i="13"/>
  <c r="P5290" i="13"/>
  <c r="Q5290" i="13"/>
  <c r="P5291" i="13"/>
  <c r="Q5291" i="13"/>
  <c r="P5292" i="13"/>
  <c r="Q5292" i="13"/>
  <c r="P5293" i="13"/>
  <c r="Q5293" i="13"/>
  <c r="P5294" i="13"/>
  <c r="Q5294" i="13"/>
  <c r="P5295" i="13"/>
  <c r="Q5295" i="13"/>
  <c r="P5296" i="13"/>
  <c r="Q5296" i="13"/>
  <c r="P5297" i="13"/>
  <c r="Q5297" i="13"/>
  <c r="P5298" i="13"/>
  <c r="Q5298" i="13"/>
  <c r="P5299" i="13"/>
  <c r="Q5299" i="13"/>
  <c r="P5300" i="13"/>
  <c r="Q5300" i="13"/>
  <c r="P5301" i="13"/>
  <c r="Q5301" i="13"/>
  <c r="P5302" i="13"/>
  <c r="Q5302" i="13"/>
  <c r="P5303" i="13"/>
  <c r="Q5303" i="13"/>
  <c r="P5304" i="13"/>
  <c r="Q5304" i="13"/>
  <c r="P5305" i="13"/>
  <c r="Q5305" i="13"/>
  <c r="P5306" i="13"/>
  <c r="Q5306" i="13"/>
  <c r="P5307" i="13"/>
  <c r="Q5307" i="13"/>
  <c r="P5308" i="13"/>
  <c r="Q5308" i="13"/>
  <c r="P5309" i="13"/>
  <c r="Q5309" i="13"/>
  <c r="P5310" i="13"/>
  <c r="Q5310" i="13"/>
  <c r="P5311" i="13"/>
  <c r="Q5311" i="13"/>
  <c r="P5312" i="13"/>
  <c r="Q5312" i="13"/>
  <c r="P5313" i="13"/>
  <c r="Q5313" i="13"/>
  <c r="P5314" i="13"/>
  <c r="Q5314" i="13"/>
  <c r="P5315" i="13"/>
  <c r="Q5315" i="13"/>
  <c r="P5316" i="13"/>
  <c r="Q5316" i="13"/>
  <c r="P5317" i="13"/>
  <c r="Q5317" i="13"/>
  <c r="P5318" i="13"/>
  <c r="Q5318" i="13"/>
  <c r="P5319" i="13"/>
  <c r="Q5319" i="13"/>
  <c r="P5320" i="13"/>
  <c r="Q5320" i="13"/>
  <c r="P5321" i="13"/>
  <c r="Q5321" i="13"/>
  <c r="P5322" i="13"/>
  <c r="Q5322" i="13"/>
  <c r="P5323" i="13"/>
  <c r="Q5323" i="13"/>
  <c r="P5324" i="13"/>
  <c r="Q5324" i="13"/>
  <c r="P5325" i="13"/>
  <c r="Q5325" i="13"/>
  <c r="P5326" i="13"/>
  <c r="Q5326" i="13"/>
  <c r="P5327" i="13"/>
  <c r="Q5327" i="13"/>
  <c r="P5328" i="13"/>
  <c r="Q5328" i="13"/>
  <c r="P5329" i="13"/>
  <c r="Q5329" i="13"/>
  <c r="P5330" i="13"/>
  <c r="Q5330" i="13"/>
  <c r="P5331" i="13"/>
  <c r="Q5331" i="13"/>
  <c r="P5332" i="13"/>
  <c r="Q5332" i="13"/>
  <c r="P5333" i="13"/>
  <c r="Q5333" i="13"/>
  <c r="P5334" i="13"/>
  <c r="Q5334" i="13"/>
  <c r="P5335" i="13"/>
  <c r="Q5335" i="13"/>
  <c r="P5336" i="13"/>
  <c r="Q5336" i="13"/>
  <c r="P5337" i="13"/>
  <c r="Q5337" i="13"/>
  <c r="P5338" i="13"/>
  <c r="Q5338" i="13"/>
  <c r="P5339" i="13"/>
  <c r="Q5339" i="13"/>
  <c r="P5340" i="13"/>
  <c r="Q5340" i="13"/>
  <c r="P5341" i="13"/>
  <c r="Q5341" i="13"/>
  <c r="P5342" i="13"/>
  <c r="Q5342" i="13"/>
  <c r="P5343" i="13"/>
  <c r="Q5343" i="13"/>
  <c r="P5344" i="13"/>
  <c r="Q5344" i="13"/>
  <c r="P5345" i="13"/>
  <c r="Q5345" i="13"/>
  <c r="P5346" i="13"/>
  <c r="Q5346" i="13"/>
  <c r="P5347" i="13"/>
  <c r="Q5347" i="13"/>
  <c r="P5348" i="13"/>
  <c r="Q5348" i="13"/>
  <c r="P5349" i="13"/>
  <c r="Q5349" i="13"/>
  <c r="P5350" i="13"/>
  <c r="Q5350" i="13"/>
  <c r="P5351" i="13"/>
  <c r="Q5351" i="13"/>
  <c r="P5352" i="13"/>
  <c r="Q5352" i="13"/>
  <c r="P5353" i="13"/>
  <c r="Q5353" i="13"/>
  <c r="P5354" i="13"/>
  <c r="Q5354" i="13"/>
  <c r="P5355" i="13"/>
  <c r="Q5355" i="13"/>
  <c r="P5356" i="13"/>
  <c r="Q5356" i="13"/>
  <c r="P5357" i="13"/>
  <c r="Q5357" i="13"/>
  <c r="P5358" i="13"/>
  <c r="Q5358" i="13"/>
  <c r="P5359" i="13"/>
  <c r="Q5359" i="13"/>
  <c r="P5360" i="13"/>
  <c r="Q5360" i="13"/>
  <c r="P5361" i="13"/>
  <c r="Q5361" i="13"/>
  <c r="P5362" i="13"/>
  <c r="Q5362" i="13"/>
  <c r="P5363" i="13"/>
  <c r="Q5363" i="13"/>
  <c r="P5364" i="13"/>
  <c r="Q5364" i="13"/>
  <c r="P5365" i="13"/>
  <c r="Q5365" i="13"/>
  <c r="P5366" i="13"/>
  <c r="Q5366" i="13"/>
  <c r="P5367" i="13"/>
  <c r="Q5367" i="13"/>
  <c r="P5368" i="13"/>
  <c r="Q5368" i="13"/>
  <c r="P5369" i="13"/>
  <c r="Q5369" i="13"/>
  <c r="P5370" i="13"/>
  <c r="Q5370" i="13"/>
  <c r="P5371" i="13"/>
  <c r="Q5371" i="13"/>
  <c r="P5372" i="13"/>
  <c r="Q5372" i="13"/>
  <c r="P5373" i="13"/>
  <c r="Q5373" i="13"/>
  <c r="P5374" i="13"/>
  <c r="Q5374" i="13"/>
  <c r="P5375" i="13"/>
  <c r="Q5375" i="13"/>
  <c r="P5376" i="13"/>
  <c r="Q5376" i="13"/>
  <c r="P5377" i="13"/>
  <c r="Q5377" i="13"/>
  <c r="P5378" i="13"/>
  <c r="Q5378" i="13"/>
  <c r="P5379" i="13"/>
  <c r="Q5379" i="13"/>
  <c r="P5380" i="13"/>
  <c r="Q5380" i="13"/>
  <c r="P5381" i="13"/>
  <c r="Q5381" i="13"/>
  <c r="P5382" i="13"/>
  <c r="Q5382" i="13"/>
  <c r="P5383" i="13"/>
  <c r="Q5383" i="13"/>
  <c r="P5384" i="13"/>
  <c r="Q5384" i="13"/>
  <c r="P5385" i="13"/>
  <c r="Q5385" i="13"/>
  <c r="P5386" i="13"/>
  <c r="Q5386" i="13"/>
  <c r="Q3" i="13"/>
  <c r="P3" i="13"/>
  <c r="I4" i="13"/>
  <c r="I5" i="13"/>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I489" i="13"/>
  <c r="I490" i="13"/>
  <c r="I491" i="13"/>
  <c r="I492" i="13"/>
  <c r="I493" i="13"/>
  <c r="I494" i="13"/>
  <c r="I495" i="13"/>
  <c r="I496" i="13"/>
  <c r="I497" i="13"/>
  <c r="I498" i="13"/>
  <c r="I499" i="13"/>
  <c r="I500" i="13"/>
  <c r="I501" i="13"/>
  <c r="I502" i="13"/>
  <c r="I503" i="13"/>
  <c r="I504" i="13"/>
  <c r="I505" i="13"/>
  <c r="I506" i="13"/>
  <c r="I507" i="13"/>
  <c r="I508" i="13"/>
  <c r="I509" i="13"/>
  <c r="I510" i="13"/>
  <c r="I511" i="13"/>
  <c r="I512" i="13"/>
  <c r="I513" i="13"/>
  <c r="I514" i="13"/>
  <c r="I515" i="13"/>
  <c r="I516" i="13"/>
  <c r="I517" i="13"/>
  <c r="I518" i="13"/>
  <c r="I519" i="13"/>
  <c r="I520" i="13"/>
  <c r="I521" i="13"/>
  <c r="I522" i="13"/>
  <c r="I523" i="13"/>
  <c r="I524" i="13"/>
  <c r="I525" i="13"/>
  <c r="I526" i="13"/>
  <c r="I527" i="13"/>
  <c r="I528" i="13"/>
  <c r="I529" i="13"/>
  <c r="I530" i="13"/>
  <c r="I531" i="13"/>
  <c r="I532" i="13"/>
  <c r="I533" i="13"/>
  <c r="I534" i="13"/>
  <c r="I535" i="13"/>
  <c r="I536" i="13"/>
  <c r="I537" i="13"/>
  <c r="I538" i="13"/>
  <c r="I539" i="13"/>
  <c r="I540" i="13"/>
  <c r="I541" i="13"/>
  <c r="I542" i="13"/>
  <c r="I543" i="13"/>
  <c r="I544" i="13"/>
  <c r="I545" i="13"/>
  <c r="I546" i="13"/>
  <c r="I547" i="13"/>
  <c r="I548" i="13"/>
  <c r="I549" i="13"/>
  <c r="I550" i="13"/>
  <c r="I551" i="13"/>
  <c r="I552" i="13"/>
  <c r="I553" i="13"/>
  <c r="I554" i="13"/>
  <c r="I555" i="13"/>
  <c r="I556" i="13"/>
  <c r="I557" i="13"/>
  <c r="I558" i="13"/>
  <c r="I559" i="13"/>
  <c r="I560" i="13"/>
  <c r="I561" i="13"/>
  <c r="I562" i="13"/>
  <c r="I563" i="13"/>
  <c r="I564" i="13"/>
  <c r="I565" i="13"/>
  <c r="I566" i="13"/>
  <c r="I567" i="13"/>
  <c r="I568" i="13"/>
  <c r="I569" i="13"/>
  <c r="I570" i="13"/>
  <c r="I571" i="13"/>
  <c r="I572" i="13"/>
  <c r="I573" i="13"/>
  <c r="I574" i="13"/>
  <c r="I575" i="13"/>
  <c r="I576" i="13"/>
  <c r="I577" i="13"/>
  <c r="I578" i="13"/>
  <c r="I579" i="13"/>
  <c r="I580" i="13"/>
  <c r="I581" i="13"/>
  <c r="I582" i="13"/>
  <c r="I583" i="13"/>
  <c r="I584" i="13"/>
  <c r="I585" i="13"/>
  <c r="I586" i="13"/>
  <c r="I587" i="13"/>
  <c r="I588" i="13"/>
  <c r="I589" i="13"/>
  <c r="I590" i="13"/>
  <c r="I591" i="13"/>
  <c r="I592" i="13"/>
  <c r="I593" i="13"/>
  <c r="I594" i="13"/>
  <c r="I595" i="13"/>
  <c r="I596" i="13"/>
  <c r="I597" i="13"/>
  <c r="I598" i="13"/>
  <c r="I599" i="13"/>
  <c r="I600" i="13"/>
  <c r="I601" i="13"/>
  <c r="I602" i="13"/>
  <c r="I603" i="13"/>
  <c r="I604" i="13"/>
  <c r="I605" i="13"/>
  <c r="I606" i="13"/>
  <c r="I607" i="13"/>
  <c r="I608" i="13"/>
  <c r="I609" i="13"/>
  <c r="I610" i="13"/>
  <c r="I611" i="13"/>
  <c r="I612" i="13"/>
  <c r="I613" i="13"/>
  <c r="I614" i="13"/>
  <c r="I615" i="13"/>
  <c r="I616" i="13"/>
  <c r="I617" i="13"/>
  <c r="I618" i="13"/>
  <c r="I619" i="13"/>
  <c r="I620" i="13"/>
  <c r="I621" i="13"/>
  <c r="I622" i="13"/>
  <c r="I623" i="13"/>
  <c r="I624" i="13"/>
  <c r="I625" i="13"/>
  <c r="I626" i="13"/>
  <c r="I627" i="13"/>
  <c r="I628" i="13"/>
  <c r="I629" i="13"/>
  <c r="I630" i="13"/>
  <c r="I631" i="13"/>
  <c r="I632" i="13"/>
  <c r="I633" i="13"/>
  <c r="I634" i="13"/>
  <c r="I635" i="13"/>
  <c r="I636" i="13"/>
  <c r="I637" i="13"/>
  <c r="I638" i="13"/>
  <c r="I639" i="13"/>
  <c r="I640" i="13"/>
  <c r="I641" i="13"/>
  <c r="I642" i="13"/>
  <c r="I643" i="13"/>
  <c r="I644" i="13"/>
  <c r="I645" i="13"/>
  <c r="I646" i="13"/>
  <c r="I647" i="13"/>
  <c r="I648" i="13"/>
  <c r="I649" i="13"/>
  <c r="I650" i="13"/>
  <c r="I651" i="13"/>
  <c r="I652" i="13"/>
  <c r="I653" i="13"/>
  <c r="I654" i="13"/>
  <c r="I655" i="13"/>
  <c r="I656" i="13"/>
  <c r="I657" i="13"/>
  <c r="I658" i="13"/>
  <c r="I659" i="13"/>
  <c r="I660" i="13"/>
  <c r="I661" i="13"/>
  <c r="I662" i="13"/>
  <c r="I663" i="13"/>
  <c r="I664" i="13"/>
  <c r="I665" i="13"/>
  <c r="I666" i="13"/>
  <c r="I667" i="13"/>
  <c r="I668" i="13"/>
  <c r="I669" i="13"/>
  <c r="I670" i="13"/>
  <c r="I671" i="13"/>
  <c r="I672" i="13"/>
  <c r="I673" i="13"/>
  <c r="I674" i="13"/>
  <c r="I675" i="13"/>
  <c r="I676" i="13"/>
  <c r="I677" i="13"/>
  <c r="I678" i="13"/>
  <c r="I679" i="13"/>
  <c r="I680" i="13"/>
  <c r="I681" i="13"/>
  <c r="I682" i="13"/>
  <c r="I683" i="13"/>
  <c r="I684" i="13"/>
  <c r="I685" i="13"/>
  <c r="I686" i="13"/>
  <c r="I687" i="13"/>
  <c r="I688" i="13"/>
  <c r="I689" i="13"/>
  <c r="I690" i="13"/>
  <c r="I691" i="13"/>
  <c r="I692" i="13"/>
  <c r="I693" i="13"/>
  <c r="I694" i="13"/>
  <c r="I695" i="13"/>
  <c r="I696" i="13"/>
  <c r="I697" i="13"/>
  <c r="I698" i="13"/>
  <c r="I699" i="13"/>
  <c r="I700" i="13"/>
  <c r="I701" i="13"/>
  <c r="I702" i="13"/>
  <c r="I703" i="13"/>
  <c r="I704" i="13"/>
  <c r="I705" i="13"/>
  <c r="I706" i="13"/>
  <c r="I707" i="13"/>
  <c r="I708" i="13"/>
  <c r="I709" i="13"/>
  <c r="I710" i="13"/>
  <c r="I711" i="13"/>
  <c r="I712" i="13"/>
  <c r="I713" i="13"/>
  <c r="I714" i="13"/>
  <c r="I715" i="13"/>
  <c r="I716" i="13"/>
  <c r="I717" i="13"/>
  <c r="I718" i="13"/>
  <c r="I719" i="13"/>
  <c r="I720" i="13"/>
  <c r="I721" i="13"/>
  <c r="I722" i="13"/>
  <c r="I723" i="13"/>
  <c r="I724" i="13"/>
  <c r="I725" i="13"/>
  <c r="I726" i="13"/>
  <c r="I727" i="13"/>
  <c r="I728" i="13"/>
  <c r="I729" i="13"/>
  <c r="I730" i="13"/>
  <c r="I731" i="13"/>
  <c r="I732" i="13"/>
  <c r="I733" i="13"/>
  <c r="I734" i="13"/>
  <c r="I735" i="13"/>
  <c r="I736" i="13"/>
  <c r="I737" i="13"/>
  <c r="I738" i="13"/>
  <c r="I739" i="13"/>
  <c r="I740" i="13"/>
  <c r="I741" i="13"/>
  <c r="I742" i="13"/>
  <c r="I743" i="13"/>
  <c r="I744" i="13"/>
  <c r="I745" i="13"/>
  <c r="I746" i="13"/>
  <c r="I747" i="13"/>
  <c r="I748" i="13"/>
  <c r="I749" i="13"/>
  <c r="I750" i="13"/>
  <c r="I751" i="13"/>
  <c r="I752" i="13"/>
  <c r="I753" i="13"/>
  <c r="I754" i="13"/>
  <c r="I755" i="13"/>
  <c r="I756" i="13"/>
  <c r="I757" i="13"/>
  <c r="I758" i="13"/>
  <c r="I759" i="13"/>
  <c r="I760" i="13"/>
  <c r="I761" i="13"/>
  <c r="I762" i="13"/>
  <c r="I763" i="13"/>
  <c r="I764" i="13"/>
  <c r="I765" i="13"/>
  <c r="I766" i="13"/>
  <c r="I767" i="13"/>
  <c r="I768" i="13"/>
  <c r="I769" i="13"/>
  <c r="I770" i="13"/>
  <c r="I771" i="13"/>
  <c r="I772" i="13"/>
  <c r="I773" i="13"/>
  <c r="I774" i="13"/>
  <c r="I775" i="13"/>
  <c r="I776" i="13"/>
  <c r="I777" i="13"/>
  <c r="I778" i="13"/>
  <c r="I779" i="13"/>
  <c r="I780" i="13"/>
  <c r="I781" i="13"/>
  <c r="I782" i="13"/>
  <c r="I783" i="13"/>
  <c r="I784" i="13"/>
  <c r="I785" i="13"/>
  <c r="I786" i="13"/>
  <c r="I787" i="13"/>
  <c r="I788" i="13"/>
  <c r="I789" i="13"/>
  <c r="I790" i="13"/>
  <c r="I791" i="13"/>
  <c r="I792" i="13"/>
  <c r="I793" i="13"/>
  <c r="I794" i="13"/>
  <c r="I795" i="13"/>
  <c r="I796" i="13"/>
  <c r="I797" i="13"/>
  <c r="I798" i="13"/>
  <c r="I799" i="13"/>
  <c r="I800" i="13"/>
  <c r="I801" i="13"/>
  <c r="I802" i="13"/>
  <c r="I803" i="13"/>
  <c r="I804" i="13"/>
  <c r="I805" i="13"/>
  <c r="I806" i="13"/>
  <c r="I807" i="13"/>
  <c r="I808" i="13"/>
  <c r="I809" i="13"/>
  <c r="I810" i="13"/>
  <c r="I811" i="13"/>
  <c r="I812" i="13"/>
  <c r="I813" i="13"/>
  <c r="I814" i="13"/>
  <c r="I815" i="13"/>
  <c r="I816" i="13"/>
  <c r="I817" i="13"/>
  <c r="I818" i="13"/>
  <c r="I819" i="13"/>
  <c r="I820" i="13"/>
  <c r="I821" i="13"/>
  <c r="I822" i="13"/>
  <c r="I823" i="13"/>
  <c r="I824" i="13"/>
  <c r="I825" i="13"/>
  <c r="I826" i="13"/>
  <c r="I827" i="13"/>
  <c r="I828" i="13"/>
  <c r="I829" i="13"/>
  <c r="I830" i="13"/>
  <c r="I831" i="13"/>
  <c r="I832" i="13"/>
  <c r="I833" i="13"/>
  <c r="I834" i="13"/>
  <c r="I835" i="13"/>
  <c r="I836" i="13"/>
  <c r="I837" i="13"/>
  <c r="I838" i="13"/>
  <c r="I839" i="13"/>
  <c r="I840" i="13"/>
  <c r="I841" i="13"/>
  <c r="I842" i="13"/>
  <c r="I843" i="13"/>
  <c r="I844" i="13"/>
  <c r="I845" i="13"/>
  <c r="I846" i="13"/>
  <c r="I847" i="13"/>
  <c r="I848" i="13"/>
  <c r="I849" i="13"/>
  <c r="I850" i="13"/>
  <c r="I851" i="13"/>
  <c r="I852" i="13"/>
  <c r="I853" i="13"/>
  <c r="I854" i="13"/>
  <c r="I855" i="13"/>
  <c r="I856" i="13"/>
  <c r="I857" i="13"/>
  <c r="I858" i="13"/>
  <c r="I859" i="13"/>
  <c r="I860" i="13"/>
  <c r="I861" i="13"/>
  <c r="I862" i="13"/>
  <c r="I863" i="13"/>
  <c r="I864" i="13"/>
  <c r="I865" i="13"/>
  <c r="I866" i="13"/>
  <c r="I867" i="13"/>
  <c r="I868" i="13"/>
  <c r="I869" i="13"/>
  <c r="I870" i="13"/>
  <c r="I871" i="13"/>
  <c r="I872" i="13"/>
  <c r="I873" i="13"/>
  <c r="I874" i="13"/>
  <c r="I875" i="13"/>
  <c r="I876" i="13"/>
  <c r="I877" i="13"/>
  <c r="I878" i="13"/>
  <c r="I879" i="13"/>
  <c r="I880" i="13"/>
  <c r="I881" i="13"/>
  <c r="I882" i="13"/>
  <c r="I883" i="13"/>
  <c r="I884" i="13"/>
  <c r="I885" i="13"/>
  <c r="I886" i="13"/>
  <c r="I887" i="13"/>
  <c r="I888" i="13"/>
  <c r="I889" i="13"/>
  <c r="I890" i="13"/>
  <c r="I891" i="13"/>
  <c r="I892" i="13"/>
  <c r="I893" i="13"/>
  <c r="I894" i="13"/>
  <c r="I895" i="13"/>
  <c r="I896" i="13"/>
  <c r="I897" i="13"/>
  <c r="I898" i="13"/>
  <c r="I899" i="13"/>
  <c r="I900" i="13"/>
  <c r="I901" i="13"/>
  <c r="I902" i="13"/>
  <c r="I903" i="13"/>
  <c r="I904" i="13"/>
  <c r="I905" i="13"/>
  <c r="I906" i="13"/>
  <c r="I907" i="13"/>
  <c r="I908" i="13"/>
  <c r="I909" i="13"/>
  <c r="I910" i="13"/>
  <c r="I911" i="13"/>
  <c r="I912" i="13"/>
  <c r="I913" i="13"/>
  <c r="I914" i="13"/>
  <c r="I915" i="13"/>
  <c r="I916" i="13"/>
  <c r="I917" i="13"/>
  <c r="I918" i="13"/>
  <c r="I919" i="13"/>
  <c r="I920" i="13"/>
  <c r="I921" i="13"/>
  <c r="I922" i="13"/>
  <c r="I923" i="13"/>
  <c r="I924" i="13"/>
  <c r="I925" i="13"/>
  <c r="I926" i="13"/>
  <c r="I927" i="13"/>
  <c r="I928" i="13"/>
  <c r="I929" i="13"/>
  <c r="I930" i="13"/>
  <c r="I931" i="13"/>
  <c r="I932" i="13"/>
  <c r="I933" i="13"/>
  <c r="I934" i="13"/>
  <c r="I935" i="13"/>
  <c r="I936" i="13"/>
  <c r="I937" i="13"/>
  <c r="I938" i="13"/>
  <c r="I939" i="13"/>
  <c r="I940" i="13"/>
  <c r="I941" i="13"/>
  <c r="I942" i="13"/>
  <c r="I943" i="13"/>
  <c r="I944" i="13"/>
  <c r="I945" i="13"/>
  <c r="I946" i="13"/>
  <c r="I947" i="13"/>
  <c r="I948" i="13"/>
  <c r="I949" i="13"/>
  <c r="I950" i="13"/>
  <c r="I951" i="13"/>
  <c r="I952" i="13"/>
  <c r="I953" i="13"/>
  <c r="I954" i="13"/>
  <c r="I955" i="13"/>
  <c r="I956" i="13"/>
  <c r="I957" i="13"/>
  <c r="I958" i="13"/>
  <c r="I959" i="13"/>
  <c r="I960" i="13"/>
  <c r="I961" i="13"/>
  <c r="I962" i="13"/>
  <c r="I963" i="13"/>
  <c r="I964" i="13"/>
  <c r="I965" i="13"/>
  <c r="I966" i="13"/>
  <c r="I967" i="13"/>
  <c r="I968" i="13"/>
  <c r="I969" i="13"/>
  <c r="I970" i="13"/>
  <c r="I971" i="13"/>
  <c r="I972" i="13"/>
  <c r="I973" i="13"/>
  <c r="I974" i="13"/>
  <c r="I975" i="13"/>
  <c r="I976" i="13"/>
  <c r="I977" i="13"/>
  <c r="I978" i="13"/>
  <c r="I979" i="13"/>
  <c r="I980" i="13"/>
  <c r="I981" i="13"/>
  <c r="I982" i="13"/>
  <c r="I983" i="13"/>
  <c r="I984" i="13"/>
  <c r="I985" i="13"/>
  <c r="I986" i="13"/>
  <c r="I987" i="13"/>
  <c r="I988" i="13"/>
  <c r="I989" i="13"/>
  <c r="I990" i="13"/>
  <c r="I991" i="13"/>
  <c r="I992" i="13"/>
  <c r="I993" i="13"/>
  <c r="I994" i="13"/>
  <c r="I995" i="13"/>
  <c r="I996" i="13"/>
  <c r="I997" i="13"/>
  <c r="I998" i="13"/>
  <c r="I999" i="13"/>
  <c r="I1000" i="13"/>
  <c r="I1001" i="13"/>
  <c r="I1002" i="13"/>
  <c r="I1003" i="13"/>
  <c r="I1004" i="13"/>
  <c r="I1005" i="13"/>
  <c r="I1006" i="13"/>
  <c r="I1007" i="13"/>
  <c r="I1008" i="13"/>
  <c r="I1009" i="13"/>
  <c r="I1010" i="13"/>
  <c r="I1011" i="13"/>
  <c r="I1012" i="13"/>
  <c r="I1013" i="13"/>
  <c r="I1014" i="13"/>
  <c r="I1015" i="13"/>
  <c r="I1016" i="13"/>
  <c r="I1017" i="13"/>
  <c r="I1018" i="13"/>
  <c r="I1019" i="13"/>
  <c r="I1020" i="13"/>
  <c r="I1021" i="13"/>
  <c r="I1022" i="13"/>
  <c r="I1023" i="13"/>
  <c r="I1024" i="13"/>
  <c r="I1025" i="13"/>
  <c r="I1026" i="13"/>
  <c r="I1027" i="13"/>
  <c r="I1028" i="13"/>
  <c r="I1029" i="13"/>
  <c r="I1030" i="13"/>
  <c r="I1031" i="13"/>
  <c r="I1032" i="13"/>
  <c r="I1033" i="13"/>
  <c r="I1034" i="13"/>
  <c r="I1035" i="13"/>
  <c r="I1036" i="13"/>
  <c r="I1037" i="13"/>
  <c r="I1038" i="13"/>
  <c r="I1039" i="13"/>
  <c r="I1040" i="13"/>
  <c r="I1041" i="13"/>
  <c r="I1042" i="13"/>
  <c r="I1043" i="13"/>
  <c r="I1044" i="13"/>
  <c r="I1045" i="13"/>
  <c r="I1046" i="13"/>
  <c r="I1047" i="13"/>
  <c r="I1048" i="13"/>
  <c r="I1049" i="13"/>
  <c r="I1050" i="13"/>
  <c r="I1051" i="13"/>
  <c r="I1052" i="13"/>
  <c r="I1053" i="13"/>
  <c r="I1054" i="13"/>
  <c r="I1055" i="13"/>
  <c r="I1056" i="13"/>
  <c r="I1057" i="13"/>
  <c r="I1058" i="13"/>
  <c r="I1059" i="13"/>
  <c r="I1060" i="13"/>
  <c r="I1061" i="13"/>
  <c r="I1062" i="13"/>
  <c r="I1063" i="13"/>
  <c r="I1064" i="13"/>
  <c r="I1065" i="13"/>
  <c r="I1066" i="13"/>
  <c r="I1067" i="13"/>
  <c r="I1068" i="13"/>
  <c r="I1069" i="13"/>
  <c r="I1070" i="13"/>
  <c r="I1071" i="13"/>
  <c r="I1072" i="13"/>
  <c r="I1073" i="13"/>
  <c r="I1074" i="13"/>
  <c r="I1075" i="13"/>
  <c r="I1076" i="13"/>
  <c r="I1077" i="13"/>
  <c r="I1078" i="13"/>
  <c r="I1079" i="13"/>
  <c r="I1080" i="13"/>
  <c r="I1081" i="13"/>
  <c r="I1082" i="13"/>
  <c r="I1083" i="13"/>
  <c r="I1084" i="13"/>
  <c r="I1085" i="13"/>
  <c r="I1086" i="13"/>
  <c r="I1087" i="13"/>
  <c r="I1088" i="13"/>
  <c r="I1089" i="13"/>
  <c r="I1090" i="13"/>
  <c r="I1091" i="13"/>
  <c r="I1092" i="13"/>
  <c r="I1093" i="13"/>
  <c r="I1094" i="13"/>
  <c r="I1095" i="13"/>
  <c r="I1096" i="13"/>
  <c r="I1097" i="13"/>
  <c r="I1098" i="13"/>
  <c r="I1099" i="13"/>
  <c r="I1100" i="13"/>
  <c r="I1101" i="13"/>
  <c r="I1102" i="13"/>
  <c r="I1103" i="13"/>
  <c r="I1104" i="13"/>
  <c r="I1105" i="13"/>
  <c r="I1106" i="13"/>
  <c r="I1107" i="13"/>
  <c r="I1108" i="13"/>
  <c r="I1109" i="13"/>
  <c r="I1110" i="13"/>
  <c r="I1111" i="13"/>
  <c r="I1112" i="13"/>
  <c r="I1113" i="13"/>
  <c r="I1114" i="13"/>
  <c r="I1115" i="13"/>
  <c r="I1116" i="13"/>
  <c r="I1117" i="13"/>
  <c r="I1118" i="13"/>
  <c r="I1119" i="13"/>
  <c r="I1120" i="13"/>
  <c r="I1121" i="13"/>
  <c r="I1122" i="13"/>
  <c r="I1123" i="13"/>
  <c r="I1124" i="13"/>
  <c r="I1125" i="13"/>
  <c r="I1126" i="13"/>
  <c r="I1127" i="13"/>
  <c r="I1128" i="13"/>
  <c r="I1129" i="13"/>
  <c r="I1130" i="13"/>
  <c r="I1131" i="13"/>
  <c r="I1132" i="13"/>
  <c r="I1133" i="13"/>
  <c r="I1134" i="13"/>
  <c r="I1135" i="13"/>
  <c r="I1136" i="13"/>
  <c r="I1137" i="13"/>
  <c r="I1138" i="13"/>
  <c r="I1139" i="13"/>
  <c r="I1140" i="13"/>
  <c r="I1141" i="13"/>
  <c r="I1142" i="13"/>
  <c r="I1143" i="13"/>
  <c r="I1144" i="13"/>
  <c r="I1145" i="13"/>
  <c r="I1146" i="13"/>
  <c r="I1147" i="13"/>
  <c r="I1148" i="13"/>
  <c r="I1149" i="13"/>
  <c r="I1150" i="13"/>
  <c r="I1151" i="13"/>
  <c r="I1152" i="13"/>
  <c r="I1153" i="13"/>
  <c r="I1154" i="13"/>
  <c r="I1155" i="13"/>
  <c r="I1156" i="13"/>
  <c r="I1157" i="13"/>
  <c r="I1158" i="13"/>
  <c r="I1159" i="13"/>
  <c r="I1160" i="13"/>
  <c r="I1161" i="13"/>
  <c r="I1162" i="13"/>
  <c r="I1163" i="13"/>
  <c r="I1164" i="13"/>
  <c r="I1165" i="13"/>
  <c r="I1166" i="13"/>
  <c r="I1167" i="13"/>
  <c r="I1168" i="13"/>
  <c r="I1169" i="13"/>
  <c r="I1170" i="13"/>
  <c r="I1171" i="13"/>
  <c r="I1172" i="13"/>
  <c r="I1173" i="13"/>
  <c r="I1174" i="13"/>
  <c r="I1175" i="13"/>
  <c r="I1176" i="13"/>
  <c r="I1177" i="13"/>
  <c r="I1178" i="13"/>
  <c r="I1179" i="13"/>
  <c r="I1180" i="13"/>
  <c r="I1181" i="13"/>
  <c r="I1182" i="13"/>
  <c r="I1183" i="13"/>
  <c r="I1184" i="13"/>
  <c r="I1185" i="13"/>
  <c r="I1186" i="13"/>
  <c r="I1187" i="13"/>
  <c r="I1188" i="13"/>
  <c r="I1189" i="13"/>
  <c r="I1190" i="13"/>
  <c r="I1191" i="13"/>
  <c r="I1192" i="13"/>
  <c r="I1193" i="13"/>
  <c r="I1194" i="13"/>
  <c r="I1195" i="13"/>
  <c r="I1196" i="13"/>
  <c r="I1197" i="13"/>
  <c r="I1198" i="13"/>
  <c r="I1199" i="13"/>
  <c r="I1200" i="13"/>
  <c r="I1201" i="13"/>
  <c r="I1202" i="13"/>
  <c r="I1203" i="13"/>
  <c r="I1204" i="13"/>
  <c r="I1205" i="13"/>
  <c r="I1206" i="13"/>
  <c r="I1207" i="13"/>
  <c r="I1208" i="13"/>
  <c r="I1209" i="13"/>
  <c r="I1210" i="13"/>
  <c r="I1211" i="13"/>
  <c r="I1212" i="13"/>
  <c r="I1213" i="13"/>
  <c r="I1214" i="13"/>
  <c r="I1215" i="13"/>
  <c r="I1216" i="13"/>
  <c r="I1217" i="13"/>
  <c r="I1218" i="13"/>
  <c r="I1219" i="13"/>
  <c r="I1220" i="13"/>
  <c r="I1221" i="13"/>
  <c r="I1222" i="13"/>
  <c r="I1223" i="13"/>
  <c r="I1224" i="13"/>
  <c r="I1225" i="13"/>
  <c r="I1226" i="13"/>
  <c r="I1227" i="13"/>
  <c r="I1228" i="13"/>
  <c r="I1229" i="13"/>
  <c r="I1230" i="13"/>
  <c r="I1231" i="13"/>
  <c r="I1232" i="13"/>
  <c r="I1233" i="13"/>
  <c r="I1234" i="13"/>
  <c r="I1235" i="13"/>
  <c r="I1236" i="13"/>
  <c r="I1237" i="13"/>
  <c r="I1238" i="13"/>
  <c r="I1239" i="13"/>
  <c r="I1240" i="13"/>
  <c r="I1241" i="13"/>
  <c r="I1242" i="13"/>
  <c r="I1243" i="13"/>
  <c r="I1244" i="13"/>
  <c r="I1245" i="13"/>
  <c r="I1246" i="13"/>
  <c r="I1247" i="13"/>
  <c r="I1248" i="13"/>
  <c r="I1249" i="13"/>
  <c r="I1250" i="13"/>
  <c r="I1251" i="13"/>
  <c r="I1252" i="13"/>
  <c r="I1253" i="13"/>
  <c r="I1254" i="13"/>
  <c r="I1255" i="13"/>
  <c r="I1256" i="13"/>
  <c r="I1257" i="13"/>
  <c r="I1258" i="13"/>
  <c r="I1259" i="13"/>
  <c r="I1260" i="13"/>
  <c r="I1261" i="13"/>
  <c r="I1262" i="13"/>
  <c r="I1263" i="13"/>
  <c r="I1264" i="13"/>
  <c r="I1265" i="13"/>
  <c r="I1266" i="13"/>
  <c r="I1267" i="13"/>
  <c r="I1268" i="13"/>
  <c r="I1269" i="13"/>
  <c r="I1270" i="13"/>
  <c r="I1271" i="13"/>
  <c r="I1272" i="13"/>
  <c r="I1273" i="13"/>
  <c r="I1274" i="13"/>
  <c r="I1275" i="13"/>
  <c r="I1276" i="13"/>
  <c r="I1277" i="13"/>
  <c r="I1278" i="13"/>
  <c r="I1279" i="13"/>
  <c r="I1280" i="13"/>
  <c r="I1281" i="13"/>
  <c r="I1282" i="13"/>
  <c r="I1283" i="13"/>
  <c r="I1284" i="13"/>
  <c r="I1285" i="13"/>
  <c r="I1286" i="13"/>
  <c r="I1287" i="13"/>
  <c r="I1288" i="13"/>
  <c r="I1289" i="13"/>
  <c r="I1290" i="13"/>
  <c r="I1291" i="13"/>
  <c r="I1292" i="13"/>
  <c r="I1293" i="13"/>
  <c r="I1294" i="13"/>
  <c r="I1295" i="13"/>
  <c r="I1296" i="13"/>
  <c r="I1297" i="13"/>
  <c r="I1298" i="13"/>
  <c r="I1299" i="13"/>
  <c r="I1300" i="13"/>
  <c r="I1301" i="13"/>
  <c r="I1302" i="13"/>
  <c r="I1303" i="13"/>
  <c r="I1304" i="13"/>
  <c r="I1305" i="13"/>
  <c r="I1306" i="13"/>
  <c r="I1307" i="13"/>
  <c r="I1308" i="13"/>
  <c r="I1309" i="13"/>
  <c r="I1310" i="13"/>
  <c r="I1311" i="13"/>
  <c r="I1312" i="13"/>
  <c r="I1313" i="13"/>
  <c r="I1314" i="13"/>
  <c r="I1315" i="13"/>
  <c r="I1316" i="13"/>
  <c r="I1317" i="13"/>
  <c r="I1318" i="13"/>
  <c r="I1319" i="13"/>
  <c r="I1320" i="13"/>
  <c r="I1321" i="13"/>
  <c r="I1322" i="13"/>
  <c r="I1323" i="13"/>
  <c r="I1324" i="13"/>
  <c r="I1325" i="13"/>
  <c r="I1326" i="13"/>
  <c r="I1327" i="13"/>
  <c r="I1328" i="13"/>
  <c r="I1329" i="13"/>
  <c r="I1330" i="13"/>
  <c r="I1331" i="13"/>
  <c r="I1332" i="13"/>
  <c r="I1333" i="13"/>
  <c r="I1334" i="13"/>
  <c r="I1335" i="13"/>
  <c r="I1336" i="13"/>
  <c r="I1337" i="13"/>
  <c r="I1338" i="13"/>
  <c r="I1339" i="13"/>
  <c r="I1340" i="13"/>
  <c r="I1341" i="13"/>
  <c r="I1342" i="13"/>
  <c r="I1343" i="13"/>
  <c r="I1344" i="13"/>
  <c r="I1345" i="13"/>
  <c r="I1346" i="13"/>
  <c r="I1347" i="13"/>
  <c r="I1348" i="13"/>
  <c r="I1349" i="13"/>
  <c r="I1350" i="13"/>
  <c r="I1351" i="13"/>
  <c r="I1352" i="13"/>
  <c r="I1353" i="13"/>
  <c r="I1354" i="13"/>
  <c r="I1355" i="13"/>
  <c r="I1356" i="13"/>
  <c r="I1357" i="13"/>
  <c r="I1358" i="13"/>
  <c r="I1359" i="13"/>
  <c r="I1360" i="13"/>
  <c r="I1361" i="13"/>
  <c r="I1362" i="13"/>
  <c r="I1363" i="13"/>
  <c r="I1364" i="13"/>
  <c r="I1365" i="13"/>
  <c r="I1366" i="13"/>
  <c r="I1367" i="13"/>
  <c r="I1368" i="13"/>
  <c r="I1369" i="13"/>
  <c r="I1370" i="13"/>
  <c r="I1371" i="13"/>
  <c r="I1372" i="13"/>
  <c r="I1373" i="13"/>
  <c r="I1374" i="13"/>
  <c r="I1375" i="13"/>
  <c r="I1376" i="13"/>
  <c r="I1377" i="13"/>
  <c r="I1378" i="13"/>
  <c r="I1379" i="13"/>
  <c r="I1380" i="13"/>
  <c r="I1381" i="13"/>
  <c r="I1382" i="13"/>
  <c r="I1383" i="13"/>
  <c r="I1384" i="13"/>
  <c r="I1385" i="13"/>
  <c r="I1386" i="13"/>
  <c r="I1387" i="13"/>
  <c r="I1388" i="13"/>
  <c r="I1389" i="13"/>
  <c r="I1390" i="13"/>
  <c r="I1391" i="13"/>
  <c r="I1392" i="13"/>
  <c r="I1393" i="13"/>
  <c r="I1394" i="13"/>
  <c r="I1395" i="13"/>
  <c r="I1396" i="13"/>
  <c r="I1397" i="13"/>
  <c r="I1398" i="13"/>
  <c r="I1399" i="13"/>
  <c r="I1400" i="13"/>
  <c r="I1401" i="13"/>
  <c r="I1402" i="13"/>
  <c r="I1403" i="13"/>
  <c r="I1404" i="13"/>
  <c r="I1405" i="13"/>
  <c r="I1406" i="13"/>
  <c r="I1407" i="13"/>
  <c r="I1408" i="13"/>
  <c r="I1409" i="13"/>
  <c r="I1410" i="13"/>
  <c r="I1411" i="13"/>
  <c r="I1412" i="13"/>
  <c r="I1413" i="13"/>
  <c r="I1414" i="13"/>
  <c r="I1415" i="13"/>
  <c r="I1416" i="13"/>
  <c r="I1417" i="13"/>
  <c r="I1418" i="13"/>
  <c r="I1419" i="13"/>
  <c r="I1420" i="13"/>
  <c r="I1421" i="13"/>
  <c r="I1422" i="13"/>
  <c r="I1423" i="13"/>
  <c r="I1424" i="13"/>
  <c r="I1425" i="13"/>
  <c r="I1426" i="13"/>
  <c r="I1427" i="13"/>
  <c r="I1428" i="13"/>
  <c r="I1429" i="13"/>
  <c r="I1430" i="13"/>
  <c r="I1431" i="13"/>
  <c r="I1432" i="13"/>
  <c r="I1433" i="13"/>
  <c r="I1434" i="13"/>
  <c r="I1435" i="13"/>
  <c r="I1436" i="13"/>
  <c r="I1437" i="13"/>
  <c r="I1438" i="13"/>
  <c r="I1439" i="13"/>
  <c r="I1440" i="13"/>
  <c r="I1441" i="13"/>
  <c r="I1442" i="13"/>
  <c r="I1443" i="13"/>
  <c r="I1444" i="13"/>
  <c r="I1445" i="13"/>
  <c r="I1446" i="13"/>
  <c r="I1447" i="13"/>
  <c r="I1448" i="13"/>
  <c r="I1449" i="13"/>
  <c r="I1450" i="13"/>
  <c r="I1451" i="13"/>
  <c r="I1452" i="13"/>
  <c r="I1453" i="13"/>
  <c r="I1454" i="13"/>
  <c r="I1455" i="13"/>
  <c r="I1456" i="13"/>
  <c r="I1457" i="13"/>
  <c r="I1458" i="13"/>
  <c r="I1459" i="13"/>
  <c r="I1460" i="13"/>
  <c r="I1461" i="13"/>
  <c r="I1462" i="13"/>
  <c r="I1463" i="13"/>
  <c r="I1464" i="13"/>
  <c r="I1465" i="13"/>
  <c r="I1466" i="13"/>
  <c r="I1467" i="13"/>
  <c r="I1468" i="13"/>
  <c r="I1469" i="13"/>
  <c r="I1470" i="13"/>
  <c r="I1471" i="13"/>
  <c r="I1472" i="13"/>
  <c r="I1473" i="13"/>
  <c r="I1474" i="13"/>
  <c r="I1475" i="13"/>
  <c r="I1476" i="13"/>
  <c r="I1477" i="13"/>
  <c r="I1478" i="13"/>
  <c r="I1479" i="13"/>
  <c r="I1480" i="13"/>
  <c r="I1481" i="13"/>
  <c r="I1482" i="13"/>
  <c r="I1483" i="13"/>
  <c r="I1484" i="13"/>
  <c r="I1485" i="13"/>
  <c r="I1486" i="13"/>
  <c r="I1487" i="13"/>
  <c r="I1488" i="13"/>
  <c r="I1489" i="13"/>
  <c r="I1490" i="13"/>
  <c r="I1491" i="13"/>
  <c r="I1492" i="13"/>
  <c r="I1493" i="13"/>
  <c r="I1494" i="13"/>
  <c r="I1495" i="13"/>
  <c r="I1496" i="13"/>
  <c r="I1497" i="13"/>
  <c r="I1498" i="13"/>
  <c r="I1499" i="13"/>
  <c r="I1500" i="13"/>
  <c r="I1501" i="13"/>
  <c r="I1502" i="13"/>
  <c r="I1503" i="13"/>
  <c r="I1504" i="13"/>
  <c r="I1505" i="13"/>
  <c r="I1506" i="13"/>
  <c r="I1507" i="13"/>
  <c r="I1508" i="13"/>
  <c r="I1509" i="13"/>
  <c r="I1510" i="13"/>
  <c r="I1511" i="13"/>
  <c r="I1512" i="13"/>
  <c r="I1513" i="13"/>
  <c r="I1514" i="13"/>
  <c r="I1515" i="13"/>
  <c r="I1516" i="13"/>
  <c r="I1517" i="13"/>
  <c r="I1518" i="13"/>
  <c r="I1519" i="13"/>
  <c r="I1520" i="13"/>
  <c r="I1521" i="13"/>
  <c r="I1522" i="13"/>
  <c r="I1523" i="13"/>
  <c r="I1524" i="13"/>
  <c r="I1525" i="13"/>
  <c r="I1526" i="13"/>
  <c r="I1527" i="13"/>
  <c r="I1528" i="13"/>
  <c r="I1529" i="13"/>
  <c r="I1530" i="13"/>
  <c r="I1531" i="13"/>
  <c r="I1532" i="13"/>
  <c r="I1533" i="13"/>
  <c r="I1534" i="13"/>
  <c r="I1535" i="13"/>
  <c r="I1536" i="13"/>
  <c r="I1537" i="13"/>
  <c r="I1538" i="13"/>
  <c r="I1539" i="13"/>
  <c r="I1540" i="13"/>
  <c r="I1541" i="13"/>
  <c r="I1542" i="13"/>
  <c r="I1543" i="13"/>
  <c r="I1544" i="13"/>
  <c r="I1545" i="13"/>
  <c r="I1546" i="13"/>
  <c r="I1547" i="13"/>
  <c r="I1548" i="13"/>
  <c r="I1549" i="13"/>
  <c r="I1550" i="13"/>
  <c r="I1551" i="13"/>
  <c r="I1552" i="13"/>
  <c r="I1553" i="13"/>
  <c r="I1554" i="13"/>
  <c r="I1555" i="13"/>
  <c r="I1556" i="13"/>
  <c r="I1557" i="13"/>
  <c r="I1558" i="13"/>
  <c r="I1559" i="13"/>
  <c r="I1560" i="13"/>
  <c r="I1561" i="13"/>
  <c r="I1562" i="13"/>
  <c r="I1563" i="13"/>
  <c r="I1564" i="13"/>
  <c r="I1565" i="13"/>
  <c r="I1566" i="13"/>
  <c r="I1567" i="13"/>
  <c r="I1568" i="13"/>
  <c r="I1569" i="13"/>
  <c r="I1570" i="13"/>
  <c r="I1571" i="13"/>
  <c r="I1572" i="13"/>
  <c r="I1573" i="13"/>
  <c r="I1574" i="13"/>
  <c r="I1575" i="13"/>
  <c r="I1576" i="13"/>
  <c r="I1577" i="13"/>
  <c r="I1578" i="13"/>
  <c r="I1579" i="13"/>
  <c r="I1580" i="13"/>
  <c r="I1581" i="13"/>
  <c r="I1582" i="13"/>
  <c r="I1583" i="13"/>
  <c r="I1584" i="13"/>
  <c r="I1585" i="13"/>
  <c r="I1586" i="13"/>
  <c r="I1587" i="13"/>
  <c r="I1588" i="13"/>
  <c r="I1589" i="13"/>
  <c r="I1590" i="13"/>
  <c r="I1591" i="13"/>
  <c r="I1592" i="13"/>
  <c r="I1593" i="13"/>
  <c r="I1594" i="13"/>
  <c r="I1595" i="13"/>
  <c r="I1596" i="13"/>
  <c r="I1597" i="13"/>
  <c r="I1598" i="13"/>
  <c r="I1599" i="13"/>
  <c r="I1600" i="13"/>
  <c r="I1601" i="13"/>
  <c r="I1602" i="13"/>
  <c r="I1603" i="13"/>
  <c r="I1604" i="13"/>
  <c r="I1605" i="13"/>
  <c r="I1606" i="13"/>
  <c r="I1607" i="13"/>
  <c r="I1608" i="13"/>
  <c r="I1609" i="13"/>
  <c r="I1610" i="13"/>
  <c r="I1611" i="13"/>
  <c r="I1612" i="13"/>
  <c r="I1613" i="13"/>
  <c r="I1614" i="13"/>
  <c r="I1615" i="13"/>
  <c r="I1616" i="13"/>
  <c r="I1617" i="13"/>
  <c r="I1618" i="13"/>
  <c r="I1619" i="13"/>
  <c r="I1620" i="13"/>
  <c r="I1621" i="13"/>
  <c r="I1622" i="13"/>
  <c r="I1623" i="13"/>
  <c r="I1624" i="13"/>
  <c r="I1625" i="13"/>
  <c r="I1626" i="13"/>
  <c r="I1627" i="13"/>
  <c r="I1628" i="13"/>
  <c r="I1629" i="13"/>
  <c r="I1630" i="13"/>
  <c r="I1631" i="13"/>
  <c r="I1632" i="13"/>
  <c r="I1633" i="13"/>
  <c r="I1634" i="13"/>
  <c r="I1635" i="13"/>
  <c r="I1636" i="13"/>
  <c r="I1637" i="13"/>
  <c r="I1638" i="13"/>
  <c r="I1639" i="13"/>
  <c r="I1640" i="13"/>
  <c r="I1641" i="13"/>
  <c r="I1642" i="13"/>
  <c r="I1643" i="13"/>
  <c r="I1644" i="13"/>
  <c r="I1645" i="13"/>
  <c r="I1646" i="13"/>
  <c r="I1647" i="13"/>
  <c r="I1648" i="13"/>
  <c r="I1649" i="13"/>
  <c r="I1650" i="13"/>
  <c r="I1651" i="13"/>
  <c r="I1652" i="13"/>
  <c r="I1653" i="13"/>
  <c r="I1654" i="13"/>
  <c r="I1655" i="13"/>
  <c r="I1656" i="13"/>
  <c r="I1657" i="13"/>
  <c r="I1658" i="13"/>
  <c r="I1659" i="13"/>
  <c r="I1660" i="13"/>
  <c r="I1661" i="13"/>
  <c r="I1662" i="13"/>
  <c r="I1663" i="13"/>
  <c r="I1664" i="13"/>
  <c r="I1665" i="13"/>
  <c r="I1666" i="13"/>
  <c r="I1667" i="13"/>
  <c r="I1668" i="13"/>
  <c r="I1669" i="13"/>
  <c r="I1670" i="13"/>
  <c r="I1671" i="13"/>
  <c r="I1672" i="13"/>
  <c r="I1673" i="13"/>
  <c r="I1674" i="13"/>
  <c r="I1675" i="13"/>
  <c r="I1676" i="13"/>
  <c r="I1677" i="13"/>
  <c r="I1678" i="13"/>
  <c r="I1679" i="13"/>
  <c r="I1680" i="13"/>
  <c r="I1681" i="13"/>
  <c r="I1682" i="13"/>
  <c r="I1683" i="13"/>
  <c r="I1684" i="13"/>
  <c r="I1685" i="13"/>
  <c r="I1686" i="13"/>
  <c r="I1687" i="13"/>
  <c r="I1688" i="13"/>
  <c r="I1689" i="13"/>
  <c r="I1690" i="13"/>
  <c r="I1691" i="13"/>
  <c r="I1692" i="13"/>
  <c r="I1693" i="13"/>
  <c r="I1694" i="13"/>
  <c r="I1695" i="13"/>
  <c r="I1696" i="13"/>
  <c r="I1697" i="13"/>
  <c r="I1698" i="13"/>
  <c r="I1699" i="13"/>
  <c r="I1700" i="13"/>
  <c r="I1701" i="13"/>
  <c r="I1702" i="13"/>
  <c r="I1703" i="13"/>
  <c r="I1704" i="13"/>
  <c r="I1705" i="13"/>
  <c r="I1706" i="13"/>
  <c r="I1707" i="13"/>
  <c r="I1708" i="13"/>
  <c r="I1709" i="13"/>
  <c r="I1710" i="13"/>
  <c r="I1711" i="13"/>
  <c r="I1712" i="13"/>
  <c r="I1713" i="13"/>
  <c r="I1714" i="13"/>
  <c r="I1715" i="13"/>
  <c r="I1716" i="13"/>
  <c r="I1717" i="13"/>
  <c r="I1718" i="13"/>
  <c r="I1719" i="13"/>
  <c r="I1720" i="13"/>
  <c r="I1721" i="13"/>
  <c r="I1722" i="13"/>
  <c r="I1723" i="13"/>
  <c r="I1724" i="13"/>
  <c r="I1725" i="13"/>
  <c r="I1726" i="13"/>
  <c r="I1727" i="13"/>
  <c r="I1728" i="13"/>
  <c r="I1729" i="13"/>
  <c r="I1730" i="13"/>
  <c r="I1731" i="13"/>
  <c r="I1732" i="13"/>
  <c r="I1733" i="13"/>
  <c r="I1734" i="13"/>
  <c r="I1735" i="13"/>
  <c r="I1736" i="13"/>
  <c r="I1737" i="13"/>
  <c r="I1738" i="13"/>
  <c r="I1739" i="13"/>
  <c r="I1740" i="13"/>
  <c r="I1741" i="13"/>
  <c r="I1742" i="13"/>
  <c r="I1743" i="13"/>
  <c r="I1744" i="13"/>
  <c r="I1745" i="13"/>
  <c r="I1746" i="13"/>
  <c r="I1747" i="13"/>
  <c r="I1748" i="13"/>
  <c r="I1749" i="13"/>
  <c r="I1750" i="13"/>
  <c r="I1751" i="13"/>
  <c r="I1752" i="13"/>
  <c r="I1753" i="13"/>
  <c r="I1754" i="13"/>
  <c r="I1755" i="13"/>
  <c r="I1756" i="13"/>
  <c r="I1757" i="13"/>
  <c r="I1758" i="13"/>
  <c r="I1759" i="13"/>
  <c r="I1760" i="13"/>
  <c r="I1761" i="13"/>
  <c r="I1762" i="13"/>
  <c r="I1763" i="13"/>
  <c r="I1764" i="13"/>
  <c r="I1765" i="13"/>
  <c r="I1766" i="13"/>
  <c r="I1767" i="13"/>
  <c r="I1768" i="13"/>
  <c r="I1769" i="13"/>
  <c r="I1770" i="13"/>
  <c r="I1771" i="13"/>
  <c r="I1772" i="13"/>
  <c r="I1773" i="13"/>
  <c r="I1774" i="13"/>
  <c r="I1775" i="13"/>
  <c r="I1776" i="13"/>
  <c r="I1777" i="13"/>
  <c r="I1778" i="13"/>
  <c r="I1779" i="13"/>
  <c r="I1780" i="13"/>
  <c r="I1781" i="13"/>
  <c r="I1782" i="13"/>
  <c r="I1783" i="13"/>
  <c r="I1784" i="13"/>
  <c r="I1785" i="13"/>
  <c r="I1786" i="13"/>
  <c r="I1787" i="13"/>
  <c r="I1788" i="13"/>
  <c r="I1789" i="13"/>
  <c r="I1790" i="13"/>
  <c r="I1791" i="13"/>
  <c r="I1792" i="13"/>
  <c r="I1793" i="13"/>
  <c r="I1794" i="13"/>
  <c r="I1795" i="13"/>
  <c r="I1796" i="13"/>
  <c r="I1797" i="13"/>
  <c r="I1798" i="13"/>
  <c r="I1799" i="13"/>
  <c r="I1800" i="13"/>
  <c r="I1801" i="13"/>
  <c r="I1802" i="13"/>
  <c r="I1803" i="13"/>
  <c r="I1804" i="13"/>
  <c r="I1805" i="13"/>
  <c r="I1806" i="13"/>
  <c r="I1807" i="13"/>
  <c r="I1808" i="13"/>
  <c r="I1809" i="13"/>
  <c r="I1810" i="13"/>
  <c r="I1811" i="13"/>
  <c r="I1812" i="13"/>
  <c r="I1813" i="13"/>
  <c r="I1814" i="13"/>
  <c r="I1815" i="13"/>
  <c r="I1816" i="13"/>
  <c r="I1817" i="13"/>
  <c r="I1818" i="13"/>
  <c r="I1819" i="13"/>
  <c r="I1820" i="13"/>
  <c r="I1821" i="13"/>
  <c r="I1822" i="13"/>
  <c r="I1823" i="13"/>
  <c r="I1824" i="13"/>
  <c r="I1825" i="13"/>
  <c r="I1826" i="13"/>
  <c r="I1827" i="13"/>
  <c r="I1828" i="13"/>
  <c r="I1829" i="13"/>
  <c r="I1830" i="13"/>
  <c r="I1831" i="13"/>
  <c r="I1832" i="13"/>
  <c r="I1833" i="13"/>
  <c r="I1834" i="13"/>
  <c r="I1835" i="13"/>
  <c r="I1836" i="13"/>
  <c r="I1837" i="13"/>
  <c r="I1838" i="13"/>
  <c r="I1839" i="13"/>
  <c r="I1840" i="13"/>
  <c r="I1841" i="13"/>
  <c r="I1842" i="13"/>
  <c r="I1843" i="13"/>
  <c r="I1844" i="13"/>
  <c r="I1845" i="13"/>
  <c r="I1846" i="13"/>
  <c r="I1847" i="13"/>
  <c r="I1848" i="13"/>
  <c r="I1849" i="13"/>
  <c r="I1850" i="13"/>
  <c r="I1851" i="13"/>
  <c r="I1852" i="13"/>
  <c r="I1853" i="13"/>
  <c r="I1854" i="13"/>
  <c r="I1855" i="13"/>
  <c r="I1856" i="13"/>
  <c r="I1857" i="13"/>
  <c r="I1858" i="13"/>
  <c r="I1859" i="13"/>
  <c r="I1860" i="13"/>
  <c r="I1861" i="13"/>
  <c r="I1862" i="13"/>
  <c r="I1863" i="13"/>
  <c r="I1864" i="13"/>
  <c r="I1865" i="13"/>
  <c r="I1866" i="13"/>
  <c r="I1867" i="13"/>
  <c r="I1868" i="13"/>
  <c r="I1869" i="13"/>
  <c r="I1870" i="13"/>
  <c r="I1871" i="13"/>
  <c r="I1872" i="13"/>
  <c r="I1873" i="13"/>
  <c r="I1874" i="13"/>
  <c r="I1875" i="13"/>
  <c r="I1876" i="13"/>
  <c r="I1877" i="13"/>
  <c r="I1878" i="13"/>
  <c r="I1879" i="13"/>
  <c r="I1880" i="13"/>
  <c r="I1881" i="13"/>
  <c r="I1882" i="13"/>
  <c r="I1883" i="13"/>
  <c r="I1884" i="13"/>
  <c r="I1885" i="13"/>
  <c r="I1886" i="13"/>
  <c r="I1887" i="13"/>
  <c r="I1888" i="13"/>
  <c r="I1889" i="13"/>
  <c r="I1890" i="13"/>
  <c r="I1891" i="13"/>
  <c r="I1892" i="13"/>
  <c r="I1893" i="13"/>
  <c r="I1894" i="13"/>
  <c r="I1895" i="13"/>
  <c r="I1896" i="13"/>
  <c r="I1897" i="13"/>
  <c r="I1898" i="13"/>
  <c r="I1899" i="13"/>
  <c r="I1900" i="13"/>
  <c r="I1901" i="13"/>
  <c r="I1902" i="13"/>
  <c r="I1903" i="13"/>
  <c r="I1904" i="13"/>
  <c r="I1905" i="13"/>
  <c r="I1906" i="13"/>
  <c r="I1907" i="13"/>
  <c r="I1908" i="13"/>
  <c r="I1909" i="13"/>
  <c r="I1910" i="13"/>
  <c r="I1911" i="13"/>
  <c r="I1912" i="13"/>
  <c r="I1913" i="13"/>
  <c r="I1914" i="13"/>
  <c r="I1915" i="13"/>
  <c r="I1916" i="13"/>
  <c r="I1917" i="13"/>
  <c r="I1918" i="13"/>
  <c r="I1919" i="13"/>
  <c r="I1920" i="13"/>
  <c r="I1921" i="13"/>
  <c r="I1922" i="13"/>
  <c r="I1923" i="13"/>
  <c r="I1924" i="13"/>
  <c r="I1925" i="13"/>
  <c r="I1926" i="13"/>
  <c r="I1927" i="13"/>
  <c r="I1928" i="13"/>
  <c r="I1929" i="13"/>
  <c r="I1930" i="13"/>
  <c r="I1931" i="13"/>
  <c r="I1932" i="13"/>
  <c r="I1933" i="13"/>
  <c r="I1934" i="13"/>
  <c r="I1935" i="13"/>
  <c r="I1936" i="13"/>
  <c r="I1937" i="13"/>
  <c r="I1938" i="13"/>
  <c r="I1939" i="13"/>
  <c r="I1940" i="13"/>
  <c r="I1941" i="13"/>
  <c r="I1942" i="13"/>
  <c r="I1943" i="13"/>
  <c r="I1944" i="13"/>
  <c r="I1945" i="13"/>
  <c r="I1946" i="13"/>
  <c r="I1947" i="13"/>
  <c r="I1948" i="13"/>
  <c r="I1949" i="13"/>
  <c r="I1950" i="13"/>
  <c r="I1951" i="13"/>
  <c r="I1952" i="13"/>
  <c r="I1953" i="13"/>
  <c r="I1954" i="13"/>
  <c r="I1955" i="13"/>
  <c r="I1956" i="13"/>
  <c r="I1957" i="13"/>
  <c r="I1958" i="13"/>
  <c r="I1959" i="13"/>
  <c r="I1960" i="13"/>
  <c r="I1961" i="13"/>
  <c r="I1962" i="13"/>
  <c r="I1963" i="13"/>
  <c r="I1964" i="13"/>
  <c r="I1965" i="13"/>
  <c r="I1966" i="13"/>
  <c r="I1967" i="13"/>
  <c r="I1968" i="13"/>
  <c r="I1969" i="13"/>
  <c r="I1970" i="13"/>
  <c r="I1971" i="13"/>
  <c r="I1972" i="13"/>
  <c r="I1973" i="13"/>
  <c r="I1974" i="13"/>
  <c r="I1975" i="13"/>
  <c r="I1976" i="13"/>
  <c r="I1977" i="13"/>
  <c r="I1978" i="13"/>
  <c r="I1979" i="13"/>
  <c r="I1980" i="13"/>
  <c r="I1981" i="13"/>
  <c r="I1982" i="13"/>
  <c r="I1983" i="13"/>
  <c r="I1984" i="13"/>
  <c r="I1985" i="13"/>
  <c r="I1986" i="13"/>
  <c r="I1987" i="13"/>
  <c r="I1988" i="13"/>
  <c r="I1989" i="13"/>
  <c r="I1990" i="13"/>
  <c r="I1991" i="13"/>
  <c r="I1992" i="13"/>
  <c r="I1993" i="13"/>
  <c r="I1994" i="13"/>
  <c r="I1995" i="13"/>
  <c r="I1996" i="13"/>
  <c r="I1997" i="13"/>
  <c r="I1998" i="13"/>
  <c r="I1999" i="13"/>
  <c r="I2000" i="13"/>
  <c r="I2001" i="13"/>
  <c r="I2002" i="13"/>
  <c r="I2003" i="13"/>
  <c r="I2004" i="13"/>
  <c r="I2005" i="13"/>
  <c r="I2006" i="13"/>
  <c r="I2007" i="13"/>
  <c r="I2008" i="13"/>
  <c r="I2009" i="13"/>
  <c r="I2010" i="13"/>
  <c r="I2011" i="13"/>
  <c r="I2012" i="13"/>
  <c r="I2013" i="13"/>
  <c r="I2014" i="13"/>
  <c r="I2015" i="13"/>
  <c r="I2016" i="13"/>
  <c r="I2017" i="13"/>
  <c r="I2018" i="13"/>
  <c r="I2019" i="13"/>
  <c r="I2020" i="13"/>
  <c r="I2021" i="13"/>
  <c r="I2022" i="13"/>
  <c r="I2023" i="13"/>
  <c r="I2024" i="13"/>
  <c r="I2025" i="13"/>
  <c r="I2026" i="13"/>
  <c r="I2027" i="13"/>
  <c r="I2028" i="13"/>
  <c r="I2029" i="13"/>
  <c r="I2030" i="13"/>
  <c r="I2031" i="13"/>
  <c r="I2032" i="13"/>
  <c r="I2033" i="13"/>
  <c r="I2034" i="13"/>
  <c r="I2035" i="13"/>
  <c r="I2036" i="13"/>
  <c r="I2037" i="13"/>
  <c r="I2038" i="13"/>
  <c r="I2039" i="13"/>
  <c r="I2040" i="13"/>
  <c r="I2041" i="13"/>
  <c r="I2042" i="13"/>
  <c r="I2043" i="13"/>
  <c r="I2044" i="13"/>
  <c r="I2045" i="13"/>
  <c r="I2046" i="13"/>
  <c r="I2047" i="13"/>
  <c r="I2048" i="13"/>
  <c r="I2049" i="13"/>
  <c r="I2050" i="13"/>
  <c r="I2051" i="13"/>
  <c r="I2052" i="13"/>
  <c r="I2053" i="13"/>
  <c r="I2054" i="13"/>
  <c r="I2055" i="13"/>
  <c r="I2056" i="13"/>
  <c r="I2057" i="13"/>
  <c r="I2058" i="13"/>
  <c r="I2059" i="13"/>
  <c r="I2060" i="13"/>
  <c r="I2061" i="13"/>
  <c r="I2062" i="13"/>
  <c r="I2063" i="13"/>
  <c r="I2064" i="13"/>
  <c r="I2065" i="13"/>
  <c r="I2066" i="13"/>
  <c r="I2067" i="13"/>
  <c r="I2068" i="13"/>
  <c r="I2069" i="13"/>
  <c r="I2070" i="13"/>
  <c r="I2071" i="13"/>
  <c r="I2072" i="13"/>
  <c r="I2073" i="13"/>
  <c r="I2074" i="13"/>
  <c r="I2075" i="13"/>
  <c r="I2076" i="13"/>
  <c r="I2077" i="13"/>
  <c r="I2078" i="13"/>
  <c r="I2079" i="13"/>
  <c r="I2080" i="13"/>
  <c r="I2081" i="13"/>
  <c r="I2082" i="13"/>
  <c r="I2083" i="13"/>
  <c r="I2084" i="13"/>
  <c r="I2085" i="13"/>
  <c r="I2086" i="13"/>
  <c r="I2087" i="13"/>
  <c r="I2088" i="13"/>
  <c r="I2089" i="13"/>
  <c r="I2090" i="13"/>
  <c r="I2091" i="13"/>
  <c r="I2092" i="13"/>
  <c r="I2093" i="13"/>
  <c r="I2094" i="13"/>
  <c r="I2095" i="13"/>
  <c r="I2096" i="13"/>
  <c r="I2097" i="13"/>
  <c r="I2098" i="13"/>
  <c r="I2099" i="13"/>
  <c r="I2100" i="13"/>
  <c r="I2101" i="13"/>
  <c r="I2102" i="13"/>
  <c r="I2103" i="13"/>
  <c r="I2104" i="13"/>
  <c r="I2105" i="13"/>
  <c r="I2106" i="13"/>
  <c r="I2107" i="13"/>
  <c r="I2108" i="13"/>
  <c r="I2109" i="13"/>
  <c r="I2110" i="13"/>
  <c r="I2111" i="13"/>
  <c r="I2112" i="13"/>
  <c r="I2113" i="13"/>
  <c r="I2114" i="13"/>
  <c r="I2115" i="13"/>
  <c r="I2116" i="13"/>
  <c r="I2117" i="13"/>
  <c r="I2118" i="13"/>
  <c r="I2119" i="13"/>
  <c r="I2120" i="13"/>
  <c r="I2121" i="13"/>
  <c r="I2122" i="13"/>
  <c r="I2123" i="13"/>
  <c r="I2124" i="13"/>
  <c r="I2125" i="13"/>
  <c r="I2126" i="13"/>
  <c r="I2127" i="13"/>
  <c r="I2128" i="13"/>
  <c r="I2129" i="13"/>
  <c r="I2130" i="13"/>
  <c r="I2131" i="13"/>
  <c r="I2132" i="13"/>
  <c r="I2133" i="13"/>
  <c r="I2134" i="13"/>
  <c r="I2135" i="13"/>
  <c r="I2136" i="13"/>
  <c r="I2137" i="13"/>
  <c r="I2138" i="13"/>
  <c r="I2139" i="13"/>
  <c r="I2140" i="13"/>
  <c r="I2141" i="13"/>
  <c r="I2142" i="13"/>
  <c r="I2143" i="13"/>
  <c r="I2144" i="13"/>
  <c r="I2145" i="13"/>
  <c r="I2146" i="13"/>
  <c r="I2147" i="13"/>
  <c r="I2148" i="13"/>
  <c r="I2149" i="13"/>
  <c r="I2150" i="13"/>
  <c r="I2151" i="13"/>
  <c r="I2152" i="13"/>
  <c r="I2153" i="13"/>
  <c r="I2154" i="13"/>
  <c r="I2155" i="13"/>
  <c r="I2156" i="13"/>
  <c r="I2157" i="13"/>
  <c r="I2158" i="13"/>
  <c r="I2159" i="13"/>
  <c r="I2160" i="13"/>
  <c r="I2161" i="13"/>
  <c r="I2162" i="13"/>
  <c r="I2163" i="13"/>
  <c r="I2164" i="13"/>
  <c r="I2165" i="13"/>
  <c r="I2166" i="13"/>
  <c r="I2167" i="13"/>
  <c r="I2168" i="13"/>
  <c r="I2169" i="13"/>
  <c r="I2170" i="13"/>
  <c r="I2171" i="13"/>
  <c r="I2172" i="13"/>
  <c r="I2173" i="13"/>
  <c r="I2174" i="13"/>
  <c r="I2175" i="13"/>
  <c r="I2176" i="13"/>
  <c r="I2177" i="13"/>
  <c r="I2178" i="13"/>
  <c r="I2179" i="13"/>
  <c r="I2180" i="13"/>
  <c r="I2181" i="13"/>
  <c r="I2182" i="13"/>
  <c r="I2183" i="13"/>
  <c r="I2184" i="13"/>
  <c r="I2185" i="13"/>
  <c r="I2186" i="13"/>
  <c r="I2187" i="13"/>
  <c r="I2188" i="13"/>
  <c r="I2189" i="13"/>
  <c r="I2190" i="13"/>
  <c r="I2191" i="13"/>
  <c r="I2192" i="13"/>
  <c r="I2193" i="13"/>
  <c r="I2194" i="13"/>
  <c r="I2195" i="13"/>
  <c r="I2196" i="13"/>
  <c r="I2197" i="13"/>
  <c r="I2198" i="13"/>
  <c r="I2199" i="13"/>
  <c r="I2200" i="13"/>
  <c r="I2201" i="13"/>
  <c r="I2202" i="13"/>
  <c r="I2203" i="13"/>
  <c r="I2204" i="13"/>
  <c r="I2205" i="13"/>
  <c r="I2206" i="13"/>
  <c r="I2207" i="13"/>
  <c r="I2208" i="13"/>
  <c r="I2209" i="13"/>
  <c r="I2210" i="13"/>
  <c r="I2211" i="13"/>
  <c r="I2212" i="13"/>
  <c r="I2213" i="13"/>
  <c r="I2214" i="13"/>
  <c r="I2215" i="13"/>
  <c r="I2216" i="13"/>
  <c r="I2217" i="13"/>
  <c r="I2218" i="13"/>
  <c r="I2219" i="13"/>
  <c r="I2220" i="13"/>
  <c r="I2221" i="13"/>
  <c r="I2222" i="13"/>
  <c r="I2223" i="13"/>
  <c r="I2224" i="13"/>
  <c r="I2225" i="13"/>
  <c r="I2226" i="13"/>
  <c r="I2227" i="13"/>
  <c r="I2228" i="13"/>
  <c r="I2229" i="13"/>
  <c r="I2230" i="13"/>
  <c r="I2231" i="13"/>
  <c r="I2232" i="13"/>
  <c r="I2233" i="13"/>
  <c r="I2234" i="13"/>
  <c r="I2235" i="13"/>
  <c r="I2236" i="13"/>
  <c r="I2237" i="13"/>
  <c r="I2238" i="13"/>
  <c r="I2239" i="13"/>
  <c r="I2240" i="13"/>
  <c r="I2241" i="13"/>
  <c r="I2242" i="13"/>
  <c r="I2243" i="13"/>
  <c r="I2244" i="13"/>
  <c r="I2245" i="13"/>
  <c r="I2246" i="13"/>
  <c r="I2247" i="13"/>
  <c r="I2248" i="13"/>
  <c r="I2249" i="13"/>
  <c r="I2250" i="13"/>
  <c r="I2251" i="13"/>
  <c r="I2252" i="13"/>
  <c r="I2253" i="13"/>
  <c r="I2254" i="13"/>
  <c r="I2255" i="13"/>
  <c r="I2256" i="13"/>
  <c r="I2257" i="13"/>
  <c r="I2258" i="13"/>
  <c r="I2259" i="13"/>
  <c r="I2260" i="13"/>
  <c r="I2261" i="13"/>
  <c r="I2262" i="13"/>
  <c r="I2263" i="13"/>
  <c r="I2264" i="13"/>
  <c r="I2265" i="13"/>
  <c r="I2266" i="13"/>
  <c r="I2267" i="13"/>
  <c r="I2268" i="13"/>
  <c r="I2269" i="13"/>
  <c r="I2270" i="13"/>
  <c r="I2271" i="13"/>
  <c r="I2272" i="13"/>
  <c r="I2273" i="13"/>
  <c r="I2274" i="13"/>
  <c r="I2275" i="13"/>
  <c r="I2276" i="13"/>
  <c r="I2277" i="13"/>
  <c r="I2278" i="13"/>
  <c r="I2279" i="13"/>
  <c r="I2280" i="13"/>
  <c r="I2281" i="13"/>
  <c r="I2282" i="13"/>
  <c r="I2283" i="13"/>
  <c r="I2284" i="13"/>
  <c r="I2285" i="13"/>
  <c r="I2286" i="13"/>
  <c r="I2287" i="13"/>
  <c r="I2288" i="13"/>
  <c r="I2289" i="13"/>
  <c r="I2290" i="13"/>
  <c r="I2291" i="13"/>
  <c r="I2292" i="13"/>
  <c r="I2293" i="13"/>
  <c r="I2294" i="13"/>
  <c r="I2295" i="13"/>
  <c r="I2296" i="13"/>
  <c r="I2297" i="13"/>
  <c r="I2298" i="13"/>
  <c r="I2299" i="13"/>
  <c r="I2300" i="13"/>
  <c r="I2301" i="13"/>
  <c r="I2302" i="13"/>
  <c r="I2303" i="13"/>
  <c r="I2304" i="13"/>
  <c r="I2305" i="13"/>
  <c r="I2306" i="13"/>
  <c r="I2307" i="13"/>
  <c r="I2308" i="13"/>
  <c r="I2309" i="13"/>
  <c r="I2310" i="13"/>
  <c r="I2311" i="13"/>
  <c r="I2312" i="13"/>
  <c r="I2313" i="13"/>
  <c r="I2314" i="13"/>
  <c r="I2315" i="13"/>
  <c r="I2316" i="13"/>
  <c r="I2317" i="13"/>
  <c r="I2318" i="13"/>
  <c r="I2319" i="13"/>
  <c r="I2320" i="13"/>
  <c r="I2321" i="13"/>
  <c r="I2322" i="13"/>
  <c r="I2323" i="13"/>
  <c r="I2324" i="13"/>
  <c r="I2325" i="13"/>
  <c r="I2326" i="13"/>
  <c r="I2327" i="13"/>
  <c r="I2328" i="13"/>
  <c r="I2329" i="13"/>
  <c r="I2330" i="13"/>
  <c r="I2331" i="13"/>
  <c r="I2332" i="13"/>
  <c r="I2333" i="13"/>
  <c r="I2334" i="13"/>
  <c r="I2335" i="13"/>
  <c r="I2336" i="13"/>
  <c r="I2337" i="13"/>
  <c r="I2338" i="13"/>
  <c r="I2339" i="13"/>
  <c r="I2340" i="13"/>
  <c r="I2341" i="13"/>
  <c r="I2342" i="13"/>
  <c r="I2343" i="13"/>
  <c r="I2344" i="13"/>
  <c r="I2345" i="13"/>
  <c r="I2346" i="13"/>
  <c r="I2347" i="13"/>
  <c r="I2348" i="13"/>
  <c r="I2349" i="13"/>
  <c r="I2350" i="13"/>
  <c r="I2351" i="13"/>
  <c r="I2352" i="13"/>
  <c r="I2353" i="13"/>
  <c r="I2354" i="13"/>
  <c r="I2355" i="13"/>
  <c r="I2356" i="13"/>
  <c r="I2357" i="13"/>
  <c r="I2358" i="13"/>
  <c r="I2359" i="13"/>
  <c r="I2360" i="13"/>
  <c r="I2361" i="13"/>
  <c r="I2362" i="13"/>
  <c r="I2363" i="13"/>
  <c r="I2364" i="13"/>
  <c r="I2365" i="13"/>
  <c r="I2366" i="13"/>
  <c r="I2367" i="13"/>
  <c r="I2368" i="13"/>
  <c r="I2369" i="13"/>
  <c r="I2370" i="13"/>
  <c r="I2371" i="13"/>
  <c r="I2372" i="13"/>
  <c r="I2373" i="13"/>
  <c r="I2374" i="13"/>
  <c r="I2375" i="13"/>
  <c r="I2376" i="13"/>
  <c r="I2377" i="13"/>
  <c r="I2378" i="13"/>
  <c r="I2379" i="13"/>
  <c r="I2380" i="13"/>
  <c r="I2381" i="13"/>
  <c r="I2382" i="13"/>
  <c r="I2383" i="13"/>
  <c r="I2384" i="13"/>
  <c r="I2385" i="13"/>
  <c r="I2386" i="13"/>
  <c r="I2387" i="13"/>
  <c r="I2388" i="13"/>
  <c r="I2389" i="13"/>
  <c r="I2390" i="13"/>
  <c r="I2391" i="13"/>
  <c r="I2392" i="13"/>
  <c r="I2393" i="13"/>
  <c r="I2394" i="13"/>
  <c r="I2395" i="13"/>
  <c r="I2396" i="13"/>
  <c r="I2397" i="13"/>
  <c r="I2398" i="13"/>
  <c r="I2399" i="13"/>
  <c r="I2400" i="13"/>
  <c r="I2401" i="13"/>
  <c r="I2402" i="13"/>
  <c r="I2403" i="13"/>
  <c r="I2404" i="13"/>
  <c r="I2405" i="13"/>
  <c r="I2406" i="13"/>
  <c r="I2407" i="13"/>
  <c r="I2408" i="13"/>
  <c r="I2409" i="13"/>
  <c r="I2410" i="13"/>
  <c r="I2411" i="13"/>
  <c r="I2412" i="13"/>
  <c r="I2413" i="13"/>
  <c r="I2414" i="13"/>
  <c r="I2415" i="13"/>
  <c r="I2416" i="13"/>
  <c r="I2417" i="13"/>
  <c r="I2418" i="13"/>
  <c r="I2419" i="13"/>
  <c r="I2420" i="13"/>
  <c r="I2421" i="13"/>
  <c r="I2422" i="13"/>
  <c r="I2423" i="13"/>
  <c r="I2424" i="13"/>
  <c r="I2425" i="13"/>
  <c r="I2426" i="13"/>
  <c r="I2427" i="13"/>
  <c r="I2428" i="13"/>
  <c r="I2429" i="13"/>
  <c r="I2430" i="13"/>
  <c r="I2431" i="13"/>
  <c r="I2432" i="13"/>
  <c r="I2433" i="13"/>
  <c r="I2434" i="13"/>
  <c r="I2435" i="13"/>
  <c r="I2436" i="13"/>
  <c r="I2437" i="13"/>
  <c r="I2438" i="13"/>
  <c r="I2439" i="13"/>
  <c r="I2440" i="13"/>
  <c r="I2441" i="13"/>
  <c r="I2442" i="13"/>
  <c r="I2443" i="13"/>
  <c r="I2444" i="13"/>
  <c r="I2445" i="13"/>
  <c r="I2446" i="13"/>
  <c r="I2447" i="13"/>
  <c r="I2448" i="13"/>
  <c r="I2449" i="13"/>
  <c r="I2450" i="13"/>
  <c r="I2451" i="13"/>
  <c r="I2452" i="13"/>
  <c r="I2453" i="13"/>
  <c r="I2454" i="13"/>
  <c r="I2455" i="13"/>
  <c r="I2456" i="13"/>
  <c r="I2457" i="13"/>
  <c r="I2458" i="13"/>
  <c r="I2459" i="13"/>
  <c r="I2460" i="13"/>
  <c r="I2461" i="13"/>
  <c r="I2462" i="13"/>
  <c r="I2463" i="13"/>
  <c r="I2464" i="13"/>
  <c r="I2465" i="13"/>
  <c r="I2466" i="13"/>
  <c r="I2467" i="13"/>
  <c r="I2468" i="13"/>
  <c r="I2469" i="13"/>
  <c r="I2470" i="13"/>
  <c r="I2471" i="13"/>
  <c r="I2472" i="13"/>
  <c r="I2473" i="13"/>
  <c r="I2474" i="13"/>
  <c r="I2475" i="13"/>
  <c r="I2476" i="13"/>
  <c r="I2477" i="13"/>
  <c r="I2478" i="13"/>
  <c r="I2479" i="13"/>
  <c r="I2480" i="13"/>
  <c r="I2481" i="13"/>
  <c r="I2482" i="13"/>
  <c r="I2483" i="13"/>
  <c r="I2484" i="13"/>
  <c r="I2485" i="13"/>
  <c r="I2486" i="13"/>
  <c r="I2487" i="13"/>
  <c r="I2488" i="13"/>
  <c r="I2489" i="13"/>
  <c r="I2490" i="13"/>
  <c r="I2491" i="13"/>
  <c r="I2492" i="13"/>
  <c r="I2493" i="13"/>
  <c r="I2494" i="13"/>
  <c r="I2495" i="13"/>
  <c r="I2496" i="13"/>
  <c r="I2497" i="13"/>
  <c r="I2498" i="13"/>
  <c r="I2499" i="13"/>
  <c r="I2500" i="13"/>
  <c r="I2501" i="13"/>
  <c r="I2502" i="13"/>
  <c r="I2503" i="13"/>
  <c r="I2504" i="13"/>
  <c r="I2505" i="13"/>
  <c r="I2506" i="13"/>
  <c r="I2507" i="13"/>
  <c r="I2508" i="13"/>
  <c r="I2509" i="13"/>
  <c r="I2510" i="13"/>
  <c r="I2511" i="13"/>
  <c r="I2512" i="13"/>
  <c r="I2513" i="13"/>
  <c r="I2514" i="13"/>
  <c r="I2515" i="13"/>
  <c r="I2516" i="13"/>
  <c r="I2517" i="13"/>
  <c r="I2518" i="13"/>
  <c r="I2519" i="13"/>
  <c r="I2520" i="13"/>
  <c r="I2521" i="13"/>
  <c r="I2522" i="13"/>
  <c r="I2523" i="13"/>
  <c r="I2524" i="13"/>
  <c r="I2525" i="13"/>
  <c r="I2526" i="13"/>
  <c r="I2527" i="13"/>
  <c r="I2528" i="13"/>
  <c r="I2529" i="13"/>
  <c r="I2530" i="13"/>
  <c r="I2531" i="13"/>
  <c r="I2532" i="13"/>
  <c r="I2533" i="13"/>
  <c r="I2534" i="13"/>
  <c r="I2535" i="13"/>
  <c r="I2536" i="13"/>
  <c r="I2537" i="13"/>
  <c r="I2538" i="13"/>
  <c r="I2539" i="13"/>
  <c r="I2540" i="13"/>
  <c r="I2541" i="13"/>
  <c r="I2542" i="13"/>
  <c r="I2543" i="13"/>
  <c r="I2544" i="13"/>
  <c r="I2545" i="13"/>
  <c r="I2546" i="13"/>
  <c r="I2547" i="13"/>
  <c r="I2548" i="13"/>
  <c r="I2549" i="13"/>
  <c r="I2550" i="13"/>
  <c r="I2551" i="13"/>
  <c r="I2552" i="13"/>
  <c r="I2553" i="13"/>
  <c r="I2554" i="13"/>
  <c r="I2555" i="13"/>
  <c r="I2556" i="13"/>
  <c r="I2557" i="13"/>
  <c r="I2558" i="13"/>
  <c r="I2559" i="13"/>
  <c r="I2560" i="13"/>
  <c r="I2561" i="13"/>
  <c r="I2562" i="13"/>
  <c r="I2563" i="13"/>
  <c r="I2564" i="13"/>
  <c r="I2565" i="13"/>
  <c r="I2566" i="13"/>
  <c r="I2567" i="13"/>
  <c r="I2568" i="13"/>
  <c r="I2569" i="13"/>
  <c r="I2570" i="13"/>
  <c r="I2571" i="13"/>
  <c r="I2572" i="13"/>
  <c r="I2573" i="13"/>
  <c r="I2574" i="13"/>
  <c r="I2575" i="13"/>
  <c r="I2576" i="13"/>
  <c r="I2577" i="13"/>
  <c r="I2578" i="13"/>
  <c r="I2579" i="13"/>
  <c r="I2580" i="13"/>
  <c r="I2581" i="13"/>
  <c r="I2582" i="13"/>
  <c r="I2583" i="13"/>
  <c r="I2584" i="13"/>
  <c r="I2585" i="13"/>
  <c r="I2586" i="13"/>
  <c r="I2587" i="13"/>
  <c r="I2588" i="13"/>
  <c r="I2589" i="13"/>
  <c r="I2590" i="13"/>
  <c r="I2591" i="13"/>
  <c r="I2592" i="13"/>
  <c r="I2593" i="13"/>
  <c r="I2594" i="13"/>
  <c r="I2595" i="13"/>
  <c r="I2596" i="13"/>
  <c r="I2597" i="13"/>
  <c r="I2598" i="13"/>
  <c r="I2599" i="13"/>
  <c r="I2600" i="13"/>
  <c r="I2601" i="13"/>
  <c r="I2602" i="13"/>
  <c r="I2603" i="13"/>
  <c r="I2604" i="13"/>
  <c r="I2605" i="13"/>
  <c r="I2606" i="13"/>
  <c r="I2607" i="13"/>
  <c r="I2608" i="13"/>
  <c r="I2609" i="13"/>
  <c r="I2610" i="13"/>
  <c r="I2611" i="13"/>
  <c r="I2612" i="13"/>
  <c r="I2613" i="13"/>
  <c r="I2614" i="13"/>
  <c r="I2615" i="13"/>
  <c r="I2616" i="13"/>
  <c r="I2617" i="13"/>
  <c r="I2618" i="13"/>
  <c r="I2619" i="13"/>
  <c r="I2620" i="13"/>
  <c r="I2621" i="13"/>
  <c r="I2622" i="13"/>
  <c r="I2623" i="13"/>
  <c r="I2624" i="13"/>
  <c r="I2625" i="13"/>
  <c r="I2626" i="13"/>
  <c r="I2627" i="13"/>
  <c r="I2628" i="13"/>
  <c r="I2629" i="13"/>
  <c r="I2630" i="13"/>
  <c r="I2631" i="13"/>
  <c r="I2632" i="13"/>
  <c r="I2633" i="13"/>
  <c r="I2634" i="13"/>
  <c r="I2635" i="13"/>
  <c r="I2636" i="13"/>
  <c r="I2637" i="13"/>
  <c r="I2638" i="13"/>
  <c r="I2639" i="13"/>
  <c r="I2640" i="13"/>
  <c r="I2641" i="13"/>
  <c r="I2642" i="13"/>
  <c r="I2643" i="13"/>
  <c r="I2644" i="13"/>
  <c r="I2645" i="13"/>
  <c r="I2646" i="13"/>
  <c r="I2647" i="13"/>
  <c r="I2648" i="13"/>
  <c r="I2649" i="13"/>
  <c r="I2650" i="13"/>
  <c r="I2651" i="13"/>
  <c r="I2652" i="13"/>
  <c r="I2653" i="13"/>
  <c r="I2654" i="13"/>
  <c r="I2655" i="13"/>
  <c r="I2656" i="13"/>
  <c r="I2657" i="13"/>
  <c r="I2658" i="13"/>
  <c r="I2659" i="13"/>
  <c r="I2660" i="13"/>
  <c r="I2661" i="13"/>
  <c r="I2662" i="13"/>
  <c r="I2663" i="13"/>
  <c r="I2664" i="13"/>
  <c r="I2665" i="13"/>
  <c r="I2666" i="13"/>
  <c r="I2667" i="13"/>
  <c r="I2668" i="13"/>
  <c r="I2669" i="13"/>
  <c r="I2670" i="13"/>
  <c r="I2671" i="13"/>
  <c r="I2672" i="13"/>
  <c r="I2673" i="13"/>
  <c r="I2674" i="13"/>
  <c r="I2675" i="13"/>
  <c r="I2676" i="13"/>
  <c r="I2677" i="13"/>
  <c r="I2678" i="13"/>
  <c r="I2679" i="13"/>
  <c r="I2680" i="13"/>
  <c r="I2681" i="13"/>
  <c r="I2682" i="13"/>
  <c r="I2683" i="13"/>
  <c r="I2684" i="13"/>
  <c r="I2685" i="13"/>
  <c r="I2686" i="13"/>
  <c r="I2687" i="13"/>
  <c r="I2688" i="13"/>
  <c r="I2689" i="13"/>
  <c r="I2690" i="13"/>
  <c r="I2691" i="13"/>
  <c r="I2692" i="13"/>
  <c r="I2693" i="13"/>
  <c r="I2694" i="13"/>
  <c r="I2695" i="13"/>
  <c r="I2696" i="13"/>
  <c r="I2697" i="13"/>
  <c r="I2698" i="13"/>
  <c r="I2699" i="13"/>
  <c r="I2700" i="13"/>
  <c r="I2701" i="13"/>
  <c r="I2702" i="13"/>
  <c r="I2703" i="13"/>
  <c r="I2704" i="13"/>
  <c r="I2705" i="13"/>
  <c r="I2706" i="13"/>
  <c r="I2707" i="13"/>
  <c r="I2708" i="13"/>
  <c r="I2709" i="13"/>
  <c r="I2710" i="13"/>
  <c r="I2711" i="13"/>
  <c r="I2712" i="13"/>
  <c r="I2713" i="13"/>
  <c r="I2714" i="13"/>
  <c r="I2715" i="13"/>
  <c r="I2716" i="13"/>
  <c r="I2717" i="13"/>
  <c r="I2718" i="13"/>
  <c r="I2719" i="13"/>
  <c r="I2720" i="13"/>
  <c r="I2721" i="13"/>
  <c r="I2722" i="13"/>
  <c r="I2723" i="13"/>
  <c r="I2724" i="13"/>
  <c r="I2725" i="13"/>
  <c r="I2726" i="13"/>
  <c r="I2727" i="13"/>
  <c r="I2728" i="13"/>
  <c r="I2729" i="13"/>
  <c r="I2730" i="13"/>
  <c r="I2731" i="13"/>
  <c r="I2732" i="13"/>
  <c r="I2733" i="13"/>
  <c r="I2734" i="13"/>
  <c r="I2735" i="13"/>
  <c r="I2736" i="13"/>
  <c r="I2737" i="13"/>
  <c r="I2738" i="13"/>
  <c r="I2739" i="13"/>
  <c r="I2740" i="13"/>
  <c r="I2741" i="13"/>
  <c r="I2742" i="13"/>
  <c r="I2743" i="13"/>
  <c r="I2744" i="13"/>
  <c r="I2745" i="13"/>
  <c r="I2746" i="13"/>
  <c r="I2747" i="13"/>
  <c r="I2748" i="13"/>
  <c r="I2749" i="13"/>
  <c r="I2750" i="13"/>
  <c r="I2751" i="13"/>
  <c r="I2752" i="13"/>
  <c r="I2753" i="13"/>
  <c r="I2754" i="13"/>
  <c r="I2755" i="13"/>
  <c r="I2756" i="13"/>
  <c r="I2757" i="13"/>
  <c r="I2758" i="13"/>
  <c r="I2759" i="13"/>
  <c r="I2760" i="13"/>
  <c r="I2761" i="13"/>
  <c r="I2762" i="13"/>
  <c r="I2763" i="13"/>
  <c r="I2764" i="13"/>
  <c r="I2765" i="13"/>
  <c r="I2766" i="13"/>
  <c r="I2767" i="13"/>
  <c r="I2768" i="13"/>
  <c r="I2769" i="13"/>
  <c r="I2770" i="13"/>
  <c r="I2771" i="13"/>
  <c r="I2772" i="13"/>
  <c r="I2773" i="13"/>
  <c r="I2774" i="13"/>
  <c r="I2775" i="13"/>
  <c r="I2776" i="13"/>
  <c r="I2777" i="13"/>
  <c r="I2778" i="13"/>
  <c r="I2779" i="13"/>
  <c r="I2780" i="13"/>
  <c r="I2781" i="13"/>
  <c r="I2782" i="13"/>
  <c r="I2783" i="13"/>
  <c r="I2784" i="13"/>
  <c r="I2785" i="13"/>
  <c r="I2786" i="13"/>
  <c r="I2787" i="13"/>
  <c r="I2788" i="13"/>
  <c r="I2789" i="13"/>
  <c r="I2790" i="13"/>
  <c r="I2791" i="13"/>
  <c r="I2792" i="13"/>
  <c r="I2793" i="13"/>
  <c r="I2794" i="13"/>
  <c r="I2795" i="13"/>
  <c r="I2796" i="13"/>
  <c r="I2797" i="13"/>
  <c r="I2798" i="13"/>
  <c r="I2799" i="13"/>
  <c r="I2800" i="13"/>
  <c r="I2801" i="13"/>
  <c r="I2802" i="13"/>
  <c r="I2803" i="13"/>
  <c r="I2804" i="13"/>
  <c r="I2805" i="13"/>
  <c r="I2806" i="13"/>
  <c r="I2807" i="13"/>
  <c r="I2808" i="13"/>
  <c r="I2809" i="13"/>
  <c r="I2810" i="13"/>
  <c r="I2811" i="13"/>
  <c r="I2812" i="13"/>
  <c r="I2813" i="13"/>
  <c r="I2814" i="13"/>
  <c r="I2815" i="13"/>
  <c r="I2816" i="13"/>
  <c r="I2817" i="13"/>
  <c r="I2818" i="13"/>
  <c r="I2819" i="13"/>
  <c r="I2820" i="13"/>
  <c r="I2821" i="13"/>
  <c r="I2822" i="13"/>
  <c r="I2823" i="13"/>
  <c r="I2824" i="13"/>
  <c r="I2825" i="13"/>
  <c r="I2826" i="13"/>
  <c r="I2827" i="13"/>
  <c r="I2828" i="13"/>
  <c r="I2829" i="13"/>
  <c r="I2830" i="13"/>
  <c r="I2831" i="13"/>
  <c r="I2832" i="13"/>
  <c r="I2833" i="13"/>
  <c r="I2834" i="13"/>
  <c r="I2835" i="13"/>
  <c r="I2836" i="13"/>
  <c r="I2837" i="13"/>
  <c r="I2838" i="13"/>
  <c r="I2839" i="13"/>
  <c r="I2840" i="13"/>
  <c r="I2841" i="13"/>
  <c r="I2842" i="13"/>
  <c r="I2843" i="13"/>
  <c r="I2844" i="13"/>
  <c r="I2845" i="13"/>
  <c r="I2846" i="13"/>
  <c r="I2847" i="13"/>
  <c r="I2848" i="13"/>
  <c r="I2849" i="13"/>
  <c r="I2850" i="13"/>
  <c r="I2851" i="13"/>
  <c r="I2852" i="13"/>
  <c r="I2853" i="13"/>
  <c r="I2854" i="13"/>
  <c r="I2855" i="13"/>
  <c r="I2856" i="13"/>
  <c r="I2857" i="13"/>
  <c r="I2858" i="13"/>
  <c r="I2859" i="13"/>
  <c r="I2860" i="13"/>
  <c r="I2861" i="13"/>
  <c r="I2862" i="13"/>
  <c r="I2863" i="13"/>
  <c r="I2864" i="13"/>
  <c r="I2865" i="13"/>
  <c r="I2866" i="13"/>
  <c r="I2867" i="13"/>
  <c r="I2868" i="13"/>
  <c r="I2869" i="13"/>
  <c r="I2870" i="13"/>
  <c r="I2871" i="13"/>
  <c r="I2872" i="13"/>
  <c r="I2873" i="13"/>
  <c r="I2874" i="13"/>
  <c r="I2875" i="13"/>
  <c r="I2876" i="13"/>
  <c r="I2877" i="13"/>
  <c r="I2878" i="13"/>
  <c r="I2879" i="13"/>
  <c r="I2880" i="13"/>
  <c r="I2881" i="13"/>
  <c r="I2882" i="13"/>
  <c r="I2883" i="13"/>
  <c r="I2884" i="13"/>
  <c r="I2885" i="13"/>
  <c r="I2886" i="13"/>
  <c r="I2887" i="13"/>
  <c r="I2888" i="13"/>
  <c r="I2889" i="13"/>
  <c r="I2890" i="13"/>
  <c r="I2891" i="13"/>
  <c r="I2892" i="13"/>
  <c r="I2893" i="13"/>
  <c r="I2894" i="13"/>
  <c r="I2895" i="13"/>
  <c r="I2896" i="13"/>
  <c r="I2897" i="13"/>
  <c r="I2898" i="13"/>
  <c r="I2899" i="13"/>
  <c r="I2900" i="13"/>
  <c r="I2901" i="13"/>
  <c r="I2902" i="13"/>
  <c r="I2903" i="13"/>
  <c r="I2904" i="13"/>
  <c r="I2905" i="13"/>
  <c r="I2906" i="13"/>
  <c r="I2907" i="13"/>
  <c r="I2908" i="13"/>
  <c r="I2909" i="13"/>
  <c r="I2910" i="13"/>
  <c r="I2911" i="13"/>
  <c r="I2912" i="13"/>
  <c r="I2913" i="13"/>
  <c r="I2914" i="13"/>
  <c r="I2915" i="13"/>
  <c r="I2916" i="13"/>
  <c r="I2917" i="13"/>
  <c r="I2918" i="13"/>
  <c r="I2919" i="13"/>
  <c r="I2920" i="13"/>
  <c r="I2921" i="13"/>
  <c r="I2922" i="13"/>
  <c r="I2923" i="13"/>
  <c r="I2924" i="13"/>
  <c r="I2925" i="13"/>
  <c r="I2926" i="13"/>
  <c r="I2927" i="13"/>
  <c r="I2928" i="13"/>
  <c r="I2929" i="13"/>
  <c r="I2930" i="13"/>
  <c r="I2931" i="13"/>
  <c r="I2932" i="13"/>
  <c r="I2933" i="13"/>
  <c r="I2934" i="13"/>
  <c r="I2935" i="13"/>
  <c r="I2936" i="13"/>
  <c r="I2937" i="13"/>
  <c r="I2938" i="13"/>
  <c r="I2939" i="13"/>
  <c r="I2940" i="13"/>
  <c r="I2941" i="13"/>
  <c r="I2942" i="13"/>
  <c r="I2943" i="13"/>
  <c r="I2944" i="13"/>
  <c r="I2945" i="13"/>
  <c r="I2946" i="13"/>
  <c r="I2947" i="13"/>
  <c r="I2948" i="13"/>
  <c r="I2949" i="13"/>
  <c r="I2950" i="13"/>
  <c r="I2951" i="13"/>
  <c r="I2952" i="13"/>
  <c r="I2953" i="13"/>
  <c r="I2954" i="13"/>
  <c r="I2955" i="13"/>
  <c r="I2956" i="13"/>
  <c r="I2957" i="13"/>
  <c r="I2958" i="13"/>
  <c r="I2959" i="13"/>
  <c r="I2960" i="13"/>
  <c r="I2961" i="13"/>
  <c r="I2962" i="13"/>
  <c r="I2963" i="13"/>
  <c r="I2964" i="13"/>
  <c r="I2965" i="13"/>
  <c r="I2966" i="13"/>
  <c r="I2967" i="13"/>
  <c r="I2968" i="13"/>
  <c r="I2969" i="13"/>
  <c r="I2970" i="13"/>
  <c r="I2971" i="13"/>
  <c r="I2972" i="13"/>
  <c r="I2973" i="13"/>
  <c r="I2974" i="13"/>
  <c r="I2975" i="13"/>
  <c r="I2976" i="13"/>
  <c r="I2977" i="13"/>
  <c r="I2978" i="13"/>
  <c r="I2979" i="13"/>
  <c r="I2980" i="13"/>
  <c r="I2981" i="13"/>
  <c r="I2982" i="13"/>
  <c r="I2983" i="13"/>
  <c r="I2984" i="13"/>
  <c r="I2985" i="13"/>
  <c r="I2986" i="13"/>
  <c r="I2987" i="13"/>
  <c r="I2988" i="13"/>
  <c r="I2989" i="13"/>
  <c r="I2990" i="13"/>
  <c r="I2991" i="13"/>
  <c r="I2992" i="13"/>
  <c r="I2993" i="13"/>
  <c r="I2994" i="13"/>
  <c r="I2995" i="13"/>
  <c r="I2996" i="13"/>
  <c r="I2997" i="13"/>
  <c r="I2998" i="13"/>
  <c r="I2999" i="13"/>
  <c r="I3000" i="13"/>
  <c r="I3001" i="13"/>
  <c r="I3002" i="13"/>
  <c r="I3003" i="13"/>
  <c r="I3004" i="13"/>
  <c r="I3005" i="13"/>
  <c r="I3006" i="13"/>
  <c r="I3007" i="13"/>
  <c r="I3008" i="13"/>
  <c r="I3009" i="13"/>
  <c r="I3010" i="13"/>
  <c r="I3011" i="13"/>
  <c r="I3012" i="13"/>
  <c r="I3013" i="13"/>
  <c r="I3014" i="13"/>
  <c r="I3015" i="13"/>
  <c r="I3016" i="13"/>
  <c r="I3017" i="13"/>
  <c r="I3018" i="13"/>
  <c r="I3019" i="13"/>
  <c r="I3020" i="13"/>
  <c r="I3021" i="13"/>
  <c r="I3022" i="13"/>
  <c r="I3023" i="13"/>
  <c r="I3024" i="13"/>
  <c r="I3025" i="13"/>
  <c r="I3026" i="13"/>
  <c r="I3027" i="13"/>
  <c r="I3028" i="13"/>
  <c r="I3029" i="13"/>
  <c r="I3030" i="13"/>
  <c r="I3031" i="13"/>
  <c r="I3032" i="13"/>
  <c r="I3033" i="13"/>
  <c r="I3034" i="13"/>
  <c r="I3035" i="13"/>
  <c r="I3036" i="13"/>
  <c r="I3037" i="13"/>
  <c r="I3038" i="13"/>
  <c r="I3039" i="13"/>
  <c r="I3040" i="13"/>
  <c r="I3041" i="13"/>
  <c r="I3042" i="13"/>
  <c r="I3043" i="13"/>
  <c r="I3044" i="13"/>
  <c r="I3045" i="13"/>
  <c r="I3046" i="13"/>
  <c r="I3047" i="13"/>
  <c r="I3048" i="13"/>
  <c r="I3049" i="13"/>
  <c r="I3050" i="13"/>
  <c r="I3051" i="13"/>
  <c r="I3052" i="13"/>
  <c r="I3053" i="13"/>
  <c r="I3054" i="13"/>
  <c r="I3055" i="13"/>
  <c r="I3056" i="13"/>
  <c r="I3057" i="13"/>
  <c r="I3058" i="13"/>
  <c r="I3059" i="13"/>
  <c r="I3060" i="13"/>
  <c r="I3061" i="13"/>
  <c r="I3062" i="13"/>
  <c r="I3063" i="13"/>
  <c r="I3064" i="13"/>
  <c r="I3065" i="13"/>
  <c r="I3066" i="13"/>
  <c r="I3067" i="13"/>
  <c r="I3068" i="13"/>
  <c r="I3069" i="13"/>
  <c r="I3070" i="13"/>
  <c r="I3071" i="13"/>
  <c r="I3072" i="13"/>
  <c r="I3073" i="13"/>
  <c r="I3074" i="13"/>
  <c r="I3075" i="13"/>
  <c r="I3076" i="13"/>
  <c r="I3077" i="13"/>
  <c r="I3078" i="13"/>
  <c r="I3079" i="13"/>
  <c r="I3080" i="13"/>
  <c r="I3081" i="13"/>
  <c r="I3082" i="13"/>
  <c r="I3083" i="13"/>
  <c r="I3084" i="13"/>
  <c r="I3085" i="13"/>
  <c r="I3086" i="13"/>
  <c r="I3087" i="13"/>
  <c r="I3088" i="13"/>
  <c r="I3089" i="13"/>
  <c r="I3090" i="13"/>
  <c r="I3091" i="13"/>
  <c r="I3092" i="13"/>
  <c r="I3093" i="13"/>
  <c r="I3094" i="13"/>
  <c r="I3095" i="13"/>
  <c r="I3096" i="13"/>
  <c r="I3097" i="13"/>
  <c r="I3098" i="13"/>
  <c r="I3099" i="13"/>
  <c r="I3100" i="13"/>
  <c r="I3101" i="13"/>
  <c r="I3102" i="13"/>
  <c r="I3103" i="13"/>
  <c r="I3104" i="13"/>
  <c r="I3105" i="13"/>
  <c r="I3106" i="13"/>
  <c r="I3107" i="13"/>
  <c r="I3108" i="13"/>
  <c r="I3109" i="13"/>
  <c r="I3110" i="13"/>
  <c r="I3111" i="13"/>
  <c r="I3112" i="13"/>
  <c r="I3113" i="13"/>
  <c r="I3114" i="13"/>
  <c r="I3115" i="13"/>
  <c r="I3116" i="13"/>
  <c r="I3117" i="13"/>
  <c r="I3118" i="13"/>
  <c r="I3119" i="13"/>
  <c r="I3120" i="13"/>
  <c r="I3121" i="13"/>
  <c r="I3122" i="13"/>
  <c r="I3123" i="13"/>
  <c r="I3124" i="13"/>
  <c r="I3125" i="13"/>
  <c r="I3126" i="13"/>
  <c r="I3127" i="13"/>
  <c r="I3128" i="13"/>
  <c r="I3129" i="13"/>
  <c r="I3130" i="13"/>
  <c r="I3131" i="13"/>
  <c r="I3132" i="13"/>
  <c r="I3133" i="13"/>
  <c r="I3134" i="13"/>
  <c r="I3135" i="13"/>
  <c r="I3136" i="13"/>
  <c r="I3137" i="13"/>
  <c r="I3138" i="13"/>
  <c r="I3139" i="13"/>
  <c r="I3140" i="13"/>
  <c r="I3141" i="13"/>
  <c r="I3142" i="13"/>
  <c r="I3143" i="13"/>
  <c r="I3144" i="13"/>
  <c r="I3145" i="13"/>
  <c r="I3146" i="13"/>
  <c r="I3147" i="13"/>
  <c r="I3148" i="13"/>
  <c r="I3149" i="13"/>
  <c r="I3150" i="13"/>
  <c r="I3151" i="13"/>
  <c r="I3152" i="13"/>
  <c r="I3153" i="13"/>
  <c r="I3154" i="13"/>
  <c r="I3155" i="13"/>
  <c r="I3156" i="13"/>
  <c r="I3157" i="13"/>
  <c r="I3158" i="13"/>
  <c r="I3159" i="13"/>
  <c r="I3160" i="13"/>
  <c r="I3161" i="13"/>
  <c r="I3162" i="13"/>
  <c r="I3163" i="13"/>
  <c r="I3164" i="13"/>
  <c r="I3165" i="13"/>
  <c r="I3166" i="13"/>
  <c r="I3167" i="13"/>
  <c r="I3168" i="13"/>
  <c r="I3169" i="13"/>
  <c r="I3170" i="13"/>
  <c r="I3171" i="13"/>
  <c r="I3172" i="13"/>
  <c r="I3173" i="13"/>
  <c r="I3174" i="13"/>
  <c r="I3175" i="13"/>
  <c r="I3176" i="13"/>
  <c r="I3177" i="13"/>
  <c r="I3178" i="13"/>
  <c r="I3179" i="13"/>
  <c r="I3180" i="13"/>
  <c r="I3181" i="13"/>
  <c r="I3182" i="13"/>
  <c r="I3183" i="13"/>
  <c r="I3184" i="13"/>
  <c r="I3185" i="13"/>
  <c r="I3186" i="13"/>
  <c r="I3187" i="13"/>
  <c r="I3188" i="13"/>
  <c r="I3189" i="13"/>
  <c r="I3190" i="13"/>
  <c r="I3191" i="13"/>
  <c r="I3192" i="13"/>
  <c r="I3193" i="13"/>
  <c r="I3194" i="13"/>
  <c r="I3195" i="13"/>
  <c r="I3196" i="13"/>
  <c r="I3197" i="13"/>
  <c r="I3198" i="13"/>
  <c r="I3199" i="13"/>
  <c r="I3200" i="13"/>
  <c r="I3201" i="13"/>
  <c r="I3202" i="13"/>
  <c r="I3203" i="13"/>
  <c r="I3204" i="13"/>
  <c r="I3205" i="13"/>
  <c r="I3206" i="13"/>
  <c r="I3207" i="13"/>
  <c r="I3208" i="13"/>
  <c r="I3209" i="13"/>
  <c r="I3210" i="13"/>
  <c r="I3211" i="13"/>
  <c r="I3212" i="13"/>
  <c r="I3213" i="13"/>
  <c r="I3214" i="13"/>
  <c r="I3215" i="13"/>
  <c r="I3216" i="13"/>
  <c r="I3217" i="13"/>
  <c r="I3218" i="13"/>
  <c r="I3219" i="13"/>
  <c r="I3220" i="13"/>
  <c r="I3221" i="13"/>
  <c r="I3222" i="13"/>
  <c r="I3223" i="13"/>
  <c r="I3224" i="13"/>
  <c r="I3225" i="13"/>
  <c r="I3226" i="13"/>
  <c r="I3227" i="13"/>
  <c r="I3228" i="13"/>
  <c r="I3229" i="13"/>
  <c r="I3230" i="13"/>
  <c r="I3231" i="13"/>
  <c r="I3232" i="13"/>
  <c r="I3233" i="13"/>
  <c r="I3234" i="13"/>
  <c r="I3235" i="13"/>
  <c r="I3236" i="13"/>
  <c r="I3237" i="13"/>
  <c r="I3238" i="13"/>
  <c r="I3239" i="13"/>
  <c r="I3240" i="13"/>
  <c r="I3241" i="13"/>
  <c r="I3242" i="13"/>
  <c r="I3243" i="13"/>
  <c r="I3244" i="13"/>
  <c r="I3245" i="13"/>
  <c r="I3246" i="13"/>
  <c r="I3247" i="13"/>
  <c r="I3248" i="13"/>
  <c r="I3249" i="13"/>
  <c r="I3250" i="13"/>
  <c r="I3251" i="13"/>
  <c r="I3252" i="13"/>
  <c r="I3253" i="13"/>
  <c r="I3254" i="13"/>
  <c r="I3255" i="13"/>
  <c r="I3256" i="13"/>
  <c r="I3257" i="13"/>
  <c r="I3258" i="13"/>
  <c r="I3259" i="13"/>
  <c r="I3260" i="13"/>
  <c r="I3261" i="13"/>
  <c r="I3262" i="13"/>
  <c r="I3263" i="13"/>
  <c r="I3264" i="13"/>
  <c r="I3265" i="13"/>
  <c r="I3266" i="13"/>
  <c r="I3267" i="13"/>
  <c r="I3268" i="13"/>
  <c r="I3269" i="13"/>
  <c r="I3270" i="13"/>
  <c r="I3271" i="13"/>
  <c r="I3272" i="13"/>
  <c r="I3273" i="13"/>
  <c r="I3274" i="13"/>
  <c r="I3275" i="13"/>
  <c r="I3276" i="13"/>
  <c r="I3277" i="13"/>
  <c r="I3278" i="13"/>
  <c r="I3279" i="13"/>
  <c r="I3280" i="13"/>
  <c r="I3281" i="13"/>
  <c r="I3282" i="13"/>
  <c r="I3283" i="13"/>
  <c r="I3284" i="13"/>
  <c r="I3285" i="13"/>
  <c r="I3286" i="13"/>
  <c r="I3287" i="13"/>
  <c r="I3288" i="13"/>
  <c r="I3289" i="13"/>
  <c r="I3290" i="13"/>
  <c r="I3291" i="13"/>
  <c r="I3292" i="13"/>
  <c r="I3293" i="13"/>
  <c r="I3294" i="13"/>
  <c r="I3295" i="13"/>
  <c r="I3296" i="13"/>
  <c r="I3297" i="13"/>
  <c r="I3298" i="13"/>
  <c r="I3299" i="13"/>
  <c r="I3300" i="13"/>
  <c r="I3301" i="13"/>
  <c r="I3302" i="13"/>
  <c r="I3303" i="13"/>
  <c r="I3304" i="13"/>
  <c r="I3305" i="13"/>
  <c r="I3306" i="13"/>
  <c r="I3307" i="13"/>
  <c r="I3308" i="13"/>
  <c r="I3309" i="13"/>
  <c r="I3310" i="13"/>
  <c r="I3311" i="13"/>
  <c r="I3312" i="13"/>
  <c r="I3313" i="13"/>
  <c r="I3314" i="13"/>
  <c r="I3315" i="13"/>
  <c r="I3316" i="13"/>
  <c r="I3317" i="13"/>
  <c r="I3318" i="13"/>
  <c r="I3319" i="13"/>
  <c r="I3320" i="13"/>
  <c r="I3321" i="13"/>
  <c r="I3322" i="13"/>
  <c r="I3323" i="13"/>
  <c r="I3324" i="13"/>
  <c r="I3325" i="13"/>
  <c r="I3326" i="13"/>
  <c r="I3327" i="13"/>
  <c r="I3328" i="13"/>
  <c r="I3329" i="13"/>
  <c r="I3330" i="13"/>
  <c r="I3331" i="13"/>
  <c r="I3332" i="13"/>
  <c r="I3333" i="13"/>
  <c r="I3334" i="13"/>
  <c r="I3335" i="13"/>
  <c r="I3336" i="13"/>
  <c r="I3337" i="13"/>
  <c r="I3338" i="13"/>
  <c r="I3339" i="13"/>
  <c r="I3340" i="13"/>
  <c r="I3341" i="13"/>
  <c r="I3342" i="13"/>
  <c r="I3343" i="13"/>
  <c r="I3344" i="13"/>
  <c r="I3345" i="13"/>
  <c r="I3346" i="13"/>
  <c r="I3347" i="13"/>
  <c r="I3348" i="13"/>
  <c r="I3349" i="13"/>
  <c r="I3350" i="13"/>
  <c r="I3351" i="13"/>
  <c r="I3352" i="13"/>
  <c r="I3353" i="13"/>
  <c r="I3354" i="13"/>
  <c r="I3355" i="13"/>
  <c r="I3356" i="13"/>
  <c r="I3357" i="13"/>
  <c r="I3358" i="13"/>
  <c r="I3359" i="13"/>
  <c r="I3360" i="13"/>
  <c r="I3361" i="13"/>
  <c r="I3362" i="13"/>
  <c r="I3363" i="13"/>
  <c r="I3364" i="13"/>
  <c r="I3365" i="13"/>
  <c r="I3366" i="13"/>
  <c r="I3367" i="13"/>
  <c r="I3368" i="13"/>
  <c r="I3369" i="13"/>
  <c r="I3370" i="13"/>
  <c r="I3371" i="13"/>
  <c r="I3372" i="13"/>
  <c r="I3373" i="13"/>
  <c r="I3374" i="13"/>
  <c r="I3375" i="13"/>
  <c r="I3376" i="13"/>
  <c r="I3377" i="13"/>
  <c r="I3378" i="13"/>
  <c r="I3379" i="13"/>
  <c r="I3380" i="13"/>
  <c r="I3381" i="13"/>
  <c r="I3382" i="13"/>
  <c r="I3383" i="13"/>
  <c r="I3384" i="13"/>
  <c r="I3385" i="13"/>
  <c r="I3386" i="13"/>
  <c r="I3387" i="13"/>
  <c r="I3388" i="13"/>
  <c r="I3389" i="13"/>
  <c r="I3390" i="13"/>
  <c r="I3391" i="13"/>
  <c r="I3392" i="13"/>
  <c r="I3393" i="13"/>
  <c r="I3394" i="13"/>
  <c r="I3395" i="13"/>
  <c r="I3396" i="13"/>
  <c r="I3397" i="13"/>
  <c r="I3398" i="13"/>
  <c r="I3399" i="13"/>
  <c r="I3400" i="13"/>
  <c r="I3401" i="13"/>
  <c r="I3402" i="13"/>
  <c r="I3403" i="13"/>
  <c r="I3404" i="13"/>
  <c r="I3405" i="13"/>
  <c r="I3406" i="13"/>
  <c r="I3407" i="13"/>
  <c r="I3408" i="13"/>
  <c r="I3409" i="13"/>
  <c r="I3410" i="13"/>
  <c r="I3411" i="13"/>
  <c r="I3412" i="13"/>
  <c r="I3413" i="13"/>
  <c r="I3414" i="13"/>
  <c r="I3415" i="13"/>
  <c r="I3416" i="13"/>
  <c r="I3417" i="13"/>
  <c r="I3418" i="13"/>
  <c r="I3419" i="13"/>
  <c r="I3420" i="13"/>
  <c r="I3421" i="13"/>
  <c r="I3422" i="13"/>
  <c r="I3423" i="13"/>
  <c r="I3424" i="13"/>
  <c r="I3425" i="13"/>
  <c r="I3426" i="13"/>
  <c r="I3427" i="13"/>
  <c r="I3428" i="13"/>
  <c r="I3429" i="13"/>
  <c r="I3430" i="13"/>
  <c r="I3431" i="13"/>
  <c r="I3432" i="13"/>
  <c r="I3433" i="13"/>
  <c r="I3434" i="13"/>
  <c r="I3435" i="13"/>
  <c r="I3436" i="13"/>
  <c r="I3437" i="13"/>
  <c r="I3438" i="13"/>
  <c r="I3439" i="13"/>
  <c r="I3440" i="13"/>
  <c r="I3441" i="13"/>
  <c r="I3442" i="13"/>
  <c r="I3443" i="13"/>
  <c r="I3444" i="13"/>
  <c r="I3445" i="13"/>
  <c r="I3446" i="13"/>
  <c r="I3447" i="13"/>
  <c r="I3448" i="13"/>
  <c r="I3449" i="13"/>
  <c r="I3450" i="13"/>
  <c r="I3451" i="13"/>
  <c r="I3452" i="13"/>
  <c r="I3453" i="13"/>
  <c r="I3454" i="13"/>
  <c r="I3455" i="13"/>
  <c r="I3456" i="13"/>
  <c r="I3457" i="13"/>
  <c r="I3458" i="13"/>
  <c r="I3459" i="13"/>
  <c r="I3460" i="13"/>
  <c r="I3461" i="13"/>
  <c r="I3462" i="13"/>
  <c r="I3463" i="13"/>
  <c r="I3464" i="13"/>
  <c r="I3465" i="13"/>
  <c r="I3466" i="13"/>
  <c r="I3467" i="13"/>
  <c r="I3468" i="13"/>
  <c r="I3469" i="13"/>
  <c r="I3470" i="13"/>
  <c r="I3471" i="13"/>
  <c r="I3472" i="13"/>
  <c r="I3473" i="13"/>
  <c r="I3474" i="13"/>
  <c r="I3475" i="13"/>
  <c r="I3476" i="13"/>
  <c r="I3477" i="13"/>
  <c r="I3478" i="13"/>
  <c r="I3479" i="13"/>
  <c r="I3480" i="13"/>
  <c r="I3481" i="13"/>
  <c r="I3482" i="13"/>
  <c r="I3483" i="13"/>
  <c r="I3484" i="13"/>
  <c r="I3485" i="13"/>
  <c r="I3486" i="13"/>
  <c r="I3487" i="13"/>
  <c r="I3488" i="13"/>
  <c r="I3489" i="13"/>
  <c r="I3490" i="13"/>
  <c r="I3491" i="13"/>
  <c r="I3492" i="13"/>
  <c r="I3493" i="13"/>
  <c r="I3494" i="13"/>
  <c r="I3495" i="13"/>
  <c r="I3496" i="13"/>
  <c r="I3497" i="13"/>
  <c r="I3498" i="13"/>
  <c r="I3499" i="13"/>
  <c r="I3500" i="13"/>
  <c r="I3501" i="13"/>
  <c r="I3502" i="13"/>
  <c r="I3503" i="13"/>
  <c r="I3504" i="13"/>
  <c r="I3505" i="13"/>
  <c r="I3506" i="13"/>
  <c r="I3507" i="13"/>
  <c r="I3508" i="13"/>
  <c r="I3509" i="13"/>
  <c r="I3510" i="13"/>
  <c r="I3511" i="13"/>
  <c r="I3512" i="13"/>
  <c r="I3513" i="13"/>
  <c r="I3514" i="13"/>
  <c r="I3515" i="13"/>
  <c r="I3516" i="13"/>
  <c r="I3517" i="13"/>
  <c r="I3518" i="13"/>
  <c r="I3519" i="13"/>
  <c r="I3520" i="13"/>
  <c r="I3521" i="13"/>
  <c r="I3522" i="13"/>
  <c r="I3523" i="13"/>
  <c r="I3524" i="13"/>
  <c r="I3525" i="13"/>
  <c r="I3526" i="13"/>
  <c r="I3527" i="13"/>
  <c r="I3528" i="13"/>
  <c r="I3529" i="13"/>
  <c r="I3530" i="13"/>
  <c r="I3531" i="13"/>
  <c r="I3532" i="13"/>
  <c r="I3533" i="13"/>
  <c r="I3534" i="13"/>
  <c r="I3535" i="13"/>
  <c r="I3536" i="13"/>
  <c r="I3537" i="13"/>
  <c r="I3538" i="13"/>
  <c r="I3539" i="13"/>
  <c r="I3540" i="13"/>
  <c r="I3541" i="13"/>
  <c r="I3542" i="13"/>
  <c r="I3543" i="13"/>
  <c r="I3544" i="13"/>
  <c r="I3545" i="13"/>
  <c r="I3546" i="13"/>
  <c r="I3547" i="13"/>
  <c r="I3548" i="13"/>
  <c r="I3549" i="13"/>
  <c r="I3550" i="13"/>
  <c r="I3551" i="13"/>
  <c r="I3552" i="13"/>
  <c r="I3553" i="13"/>
  <c r="I3554" i="13"/>
  <c r="I3555" i="13"/>
  <c r="I3556" i="13"/>
  <c r="I3557" i="13"/>
  <c r="I3558" i="13"/>
  <c r="I3559" i="13"/>
  <c r="I3560" i="13"/>
  <c r="I3561" i="13"/>
  <c r="I3562" i="13"/>
  <c r="I3563" i="13"/>
  <c r="I3564" i="13"/>
  <c r="I3565" i="13"/>
  <c r="I3566" i="13"/>
  <c r="I3567" i="13"/>
  <c r="I3568" i="13"/>
  <c r="I3569" i="13"/>
  <c r="I3570" i="13"/>
  <c r="I3571" i="13"/>
  <c r="I3572" i="13"/>
  <c r="I3573" i="13"/>
  <c r="I3574" i="13"/>
  <c r="I3575" i="13"/>
  <c r="I3576" i="13"/>
  <c r="I3577" i="13"/>
  <c r="I3578" i="13"/>
  <c r="I3579" i="13"/>
  <c r="I3580" i="13"/>
  <c r="I3581" i="13"/>
  <c r="I3582" i="13"/>
  <c r="I3583" i="13"/>
  <c r="I3584" i="13"/>
  <c r="I3585" i="13"/>
  <c r="I3586" i="13"/>
  <c r="I3587" i="13"/>
  <c r="I3588" i="13"/>
  <c r="I3589" i="13"/>
  <c r="I3590" i="13"/>
  <c r="I3591" i="13"/>
  <c r="I3592" i="13"/>
  <c r="I3593" i="13"/>
  <c r="I3594" i="13"/>
  <c r="I3595" i="13"/>
  <c r="I3596" i="13"/>
  <c r="I3597" i="13"/>
  <c r="I3598" i="13"/>
  <c r="I3599" i="13"/>
  <c r="I3600" i="13"/>
  <c r="I3601" i="13"/>
  <c r="I3602" i="13"/>
  <c r="I3603" i="13"/>
  <c r="I3604" i="13"/>
  <c r="I3605" i="13"/>
  <c r="I3606" i="13"/>
  <c r="I3607" i="13"/>
  <c r="I3608" i="13"/>
  <c r="I3609" i="13"/>
  <c r="I3610" i="13"/>
  <c r="I3611" i="13"/>
  <c r="I3612" i="13"/>
  <c r="I3613" i="13"/>
  <c r="I3614" i="13"/>
  <c r="I3615" i="13"/>
  <c r="I3616" i="13"/>
  <c r="I3617" i="13"/>
  <c r="I3618" i="13"/>
  <c r="I3619" i="13"/>
  <c r="I3620" i="13"/>
  <c r="I3621" i="13"/>
  <c r="I3622" i="13"/>
  <c r="I3623" i="13"/>
  <c r="I3624" i="13"/>
  <c r="I3625" i="13"/>
  <c r="I3626" i="13"/>
  <c r="I3627" i="13"/>
  <c r="I3628" i="13"/>
  <c r="I3629" i="13"/>
  <c r="I3630" i="13"/>
  <c r="I3631" i="13"/>
  <c r="I3632" i="13"/>
  <c r="I3633" i="13"/>
  <c r="I3634" i="13"/>
  <c r="I3635" i="13"/>
  <c r="I3636" i="13"/>
  <c r="I3637" i="13"/>
  <c r="I3638" i="13"/>
  <c r="I3639" i="13"/>
  <c r="I3640" i="13"/>
  <c r="I3641" i="13"/>
  <c r="I3642" i="13"/>
  <c r="I3643" i="13"/>
  <c r="I3644" i="13"/>
  <c r="I3645" i="13"/>
  <c r="I3646" i="13"/>
  <c r="I3647" i="13"/>
  <c r="I3648" i="13"/>
  <c r="I3649" i="13"/>
  <c r="I3650" i="13"/>
  <c r="I3651" i="13"/>
  <c r="I3652" i="13"/>
  <c r="I3653" i="13"/>
  <c r="I3654" i="13"/>
  <c r="I3655" i="13"/>
  <c r="I3656" i="13"/>
  <c r="I3657" i="13"/>
  <c r="I3658" i="13"/>
  <c r="I3659" i="13"/>
  <c r="I3660" i="13"/>
  <c r="I3661" i="13"/>
  <c r="I3662" i="13"/>
  <c r="I3663" i="13"/>
  <c r="I3664" i="13"/>
  <c r="I3665" i="13"/>
  <c r="I3666" i="13"/>
  <c r="I3667" i="13"/>
  <c r="I3668" i="13"/>
  <c r="I3669" i="13"/>
  <c r="I3670" i="13"/>
  <c r="I3671" i="13"/>
  <c r="I3672" i="13"/>
  <c r="I3673" i="13"/>
  <c r="I3674" i="13"/>
  <c r="I3675" i="13"/>
  <c r="I3676" i="13"/>
  <c r="I3677" i="13"/>
  <c r="I3678" i="13"/>
  <c r="I3679" i="13"/>
  <c r="I3680" i="13"/>
  <c r="I3681" i="13"/>
  <c r="I3682" i="13"/>
  <c r="I3683" i="13"/>
  <c r="I3684" i="13"/>
  <c r="I3685" i="13"/>
  <c r="I3686" i="13"/>
  <c r="I3687" i="13"/>
  <c r="I3688" i="13"/>
  <c r="I3689" i="13"/>
  <c r="I3690" i="13"/>
  <c r="I3691" i="13"/>
  <c r="I3692" i="13"/>
  <c r="I3693" i="13"/>
  <c r="I3694" i="13"/>
  <c r="I3695" i="13"/>
  <c r="I3696" i="13"/>
  <c r="I3697" i="13"/>
  <c r="I3698" i="13"/>
  <c r="I3699" i="13"/>
  <c r="I3700" i="13"/>
  <c r="I3701" i="13"/>
  <c r="I3702" i="13"/>
  <c r="I3703" i="13"/>
  <c r="I3704" i="13"/>
  <c r="I3705" i="13"/>
  <c r="I3706" i="13"/>
  <c r="I3707" i="13"/>
  <c r="I3708" i="13"/>
  <c r="I3709" i="13"/>
  <c r="I3710" i="13"/>
  <c r="I3711" i="13"/>
  <c r="I3712" i="13"/>
  <c r="I3713" i="13"/>
  <c r="I3714" i="13"/>
  <c r="I3715" i="13"/>
  <c r="I3716" i="13"/>
  <c r="I3717" i="13"/>
  <c r="I3718" i="13"/>
  <c r="I3719" i="13"/>
  <c r="I3720" i="13"/>
  <c r="I3721" i="13"/>
  <c r="I3722" i="13"/>
  <c r="I3723" i="13"/>
  <c r="I3724" i="13"/>
  <c r="I3725" i="13"/>
  <c r="I3726" i="13"/>
  <c r="I3727" i="13"/>
  <c r="I3728" i="13"/>
  <c r="I3729" i="13"/>
  <c r="I3730" i="13"/>
  <c r="I3731" i="13"/>
  <c r="I3732" i="13"/>
  <c r="I3733" i="13"/>
  <c r="I3734" i="13"/>
  <c r="I3735" i="13"/>
  <c r="I3736" i="13"/>
  <c r="I3737" i="13"/>
  <c r="I3738" i="13"/>
  <c r="I3739" i="13"/>
  <c r="I3740" i="13"/>
  <c r="I3741" i="13"/>
  <c r="I3742" i="13"/>
  <c r="I3743" i="13"/>
  <c r="I3744" i="13"/>
  <c r="I3745" i="13"/>
  <c r="I3746" i="13"/>
  <c r="I3747" i="13"/>
  <c r="I3748" i="13"/>
  <c r="I3749" i="13"/>
  <c r="I3750" i="13"/>
  <c r="I3751" i="13"/>
  <c r="I3752" i="13"/>
  <c r="I3753" i="13"/>
  <c r="I3754" i="13"/>
  <c r="I3755" i="13"/>
  <c r="I3756" i="13"/>
  <c r="I3757" i="13"/>
  <c r="I3758" i="13"/>
  <c r="I3759" i="13"/>
  <c r="I3760" i="13"/>
  <c r="I3761" i="13"/>
  <c r="I3762" i="13"/>
  <c r="I3763" i="13"/>
  <c r="I3764" i="13"/>
  <c r="I3765" i="13"/>
  <c r="I3766" i="13"/>
  <c r="I3767" i="13"/>
  <c r="I3768" i="13"/>
  <c r="I3769" i="13"/>
  <c r="I3770" i="13"/>
  <c r="I3771" i="13"/>
  <c r="I3772" i="13"/>
  <c r="I3773" i="13"/>
  <c r="I3774" i="13"/>
  <c r="I3775" i="13"/>
  <c r="I3776" i="13"/>
  <c r="I3777" i="13"/>
  <c r="I3778" i="13"/>
  <c r="I3779" i="13"/>
  <c r="I3780" i="13"/>
  <c r="I3781" i="13"/>
  <c r="I3782" i="13"/>
  <c r="I3783" i="13"/>
  <c r="I3784" i="13"/>
  <c r="I3785" i="13"/>
  <c r="I3786" i="13"/>
  <c r="I3787" i="13"/>
  <c r="I3788" i="13"/>
  <c r="I3789" i="13"/>
  <c r="I3790" i="13"/>
  <c r="I3791" i="13"/>
  <c r="I3792" i="13"/>
  <c r="I3793" i="13"/>
  <c r="I3794" i="13"/>
  <c r="I3795" i="13"/>
  <c r="I3796" i="13"/>
  <c r="I3797" i="13"/>
  <c r="I3798" i="13"/>
  <c r="I3799" i="13"/>
  <c r="I3800" i="13"/>
  <c r="I3801" i="13"/>
  <c r="I3802" i="13"/>
  <c r="I3803" i="13"/>
  <c r="I3804" i="13"/>
  <c r="I3805" i="13"/>
  <c r="I3806" i="13"/>
  <c r="I3807" i="13"/>
  <c r="I3808" i="13"/>
  <c r="I3809" i="13"/>
  <c r="I3810" i="13"/>
  <c r="I3811" i="13"/>
  <c r="I3812" i="13"/>
  <c r="I3813" i="13"/>
  <c r="I3814" i="13"/>
  <c r="I3815" i="13"/>
  <c r="I3816" i="13"/>
  <c r="I3817" i="13"/>
  <c r="I3818" i="13"/>
  <c r="I3819" i="13"/>
  <c r="I3820" i="13"/>
  <c r="I3821" i="13"/>
  <c r="I3822" i="13"/>
  <c r="I3823" i="13"/>
  <c r="I3824" i="13"/>
  <c r="I3825" i="13"/>
  <c r="I3826" i="13"/>
  <c r="I3827" i="13"/>
  <c r="I3828" i="13"/>
  <c r="I3829" i="13"/>
  <c r="I3830" i="13"/>
  <c r="I3831" i="13"/>
  <c r="I3832" i="13"/>
  <c r="I3833" i="13"/>
  <c r="I3834" i="13"/>
  <c r="I3835" i="13"/>
  <c r="I3836" i="13"/>
  <c r="I3837" i="13"/>
  <c r="I3838" i="13"/>
  <c r="I3839" i="13"/>
  <c r="I3840" i="13"/>
  <c r="I3841" i="13"/>
  <c r="I3842" i="13"/>
  <c r="I3843" i="13"/>
  <c r="I3844" i="13"/>
  <c r="I3845" i="13"/>
  <c r="I3846" i="13"/>
  <c r="I3847" i="13"/>
  <c r="I3848" i="13"/>
  <c r="I3849" i="13"/>
  <c r="I3850" i="13"/>
  <c r="I3851" i="13"/>
  <c r="I3852" i="13"/>
  <c r="I3853" i="13"/>
  <c r="I3854" i="13"/>
  <c r="I3855" i="13"/>
  <c r="I3856" i="13"/>
  <c r="I3857" i="13"/>
  <c r="I3858" i="13"/>
  <c r="I3859" i="13"/>
  <c r="I3860" i="13"/>
  <c r="I3861" i="13"/>
  <c r="I3862" i="13"/>
  <c r="I3863" i="13"/>
  <c r="I3864" i="13"/>
  <c r="I3865" i="13"/>
  <c r="I3866" i="13"/>
  <c r="I3867" i="13"/>
  <c r="I3868" i="13"/>
  <c r="I3869" i="13"/>
  <c r="I3870" i="13"/>
  <c r="I3871" i="13"/>
  <c r="I3872" i="13"/>
  <c r="I3873" i="13"/>
  <c r="I3874" i="13"/>
  <c r="I3875" i="13"/>
  <c r="I3876" i="13"/>
  <c r="I3877" i="13"/>
  <c r="I3878" i="13"/>
  <c r="I3879" i="13"/>
  <c r="I3880" i="13"/>
  <c r="I3881" i="13"/>
  <c r="I3882" i="13"/>
  <c r="I3883" i="13"/>
  <c r="I3884" i="13"/>
  <c r="I3885" i="13"/>
  <c r="I3886" i="13"/>
  <c r="I3887" i="13"/>
  <c r="I3888" i="13"/>
  <c r="I3889" i="13"/>
  <c r="I3890" i="13"/>
  <c r="I3891" i="13"/>
  <c r="I3892" i="13"/>
  <c r="I3893" i="13"/>
  <c r="I3894" i="13"/>
  <c r="I3895" i="13"/>
  <c r="I3896" i="13"/>
  <c r="I3897" i="13"/>
  <c r="I3898" i="13"/>
  <c r="I3899" i="13"/>
  <c r="I3900" i="13"/>
  <c r="I3901" i="13"/>
  <c r="I3902" i="13"/>
  <c r="I3903" i="13"/>
  <c r="I3904" i="13"/>
  <c r="I3905" i="13"/>
  <c r="I3906" i="13"/>
  <c r="I3907" i="13"/>
  <c r="I3908" i="13"/>
  <c r="I3909" i="13"/>
  <c r="I3910" i="13"/>
  <c r="I3911" i="13"/>
  <c r="I3912" i="13"/>
  <c r="I3913" i="13"/>
  <c r="I3914" i="13"/>
  <c r="I3915" i="13"/>
  <c r="I3916" i="13"/>
  <c r="I3917" i="13"/>
  <c r="I3918" i="13"/>
  <c r="I3919" i="13"/>
  <c r="I3920" i="13"/>
  <c r="I3921" i="13"/>
  <c r="I3922" i="13"/>
  <c r="I3923" i="13"/>
  <c r="I3924" i="13"/>
  <c r="I3925" i="13"/>
  <c r="I3926" i="13"/>
  <c r="I3927" i="13"/>
  <c r="I3928" i="13"/>
  <c r="I3929" i="13"/>
  <c r="I3930" i="13"/>
  <c r="I3931" i="13"/>
  <c r="I3932" i="13"/>
  <c r="I3933" i="13"/>
  <c r="I3934" i="13"/>
  <c r="I3935" i="13"/>
  <c r="I3936" i="13"/>
  <c r="I3937" i="13"/>
  <c r="I3938" i="13"/>
  <c r="I3939" i="13"/>
  <c r="I3940" i="13"/>
  <c r="I3941" i="13"/>
  <c r="I3942" i="13"/>
  <c r="I3943" i="13"/>
  <c r="I3944" i="13"/>
  <c r="I3945" i="13"/>
  <c r="I3946" i="13"/>
  <c r="I3947" i="13"/>
  <c r="I3948" i="13"/>
  <c r="I3949" i="13"/>
  <c r="I3950" i="13"/>
  <c r="I3951" i="13"/>
  <c r="I3952" i="13"/>
  <c r="I3953" i="13"/>
  <c r="I3954" i="13"/>
  <c r="I3955" i="13"/>
  <c r="I3956" i="13"/>
  <c r="I3957" i="13"/>
  <c r="I3958" i="13"/>
  <c r="I3959" i="13"/>
  <c r="I3960" i="13"/>
  <c r="I3961" i="13"/>
  <c r="I3962" i="13"/>
  <c r="I3963" i="13"/>
  <c r="I3964" i="13"/>
  <c r="I3965" i="13"/>
  <c r="I3966" i="13"/>
  <c r="I3967" i="13"/>
  <c r="I3968" i="13"/>
  <c r="I3969" i="13"/>
  <c r="I3970" i="13"/>
  <c r="I3971" i="13"/>
  <c r="I3972" i="13"/>
  <c r="I3973" i="13"/>
  <c r="I3974" i="13"/>
  <c r="I3975" i="13"/>
  <c r="I3976" i="13"/>
  <c r="I3977" i="13"/>
  <c r="I3978" i="13"/>
  <c r="I3979" i="13"/>
  <c r="I3980" i="13"/>
  <c r="I3981" i="13"/>
  <c r="I3982" i="13"/>
  <c r="I3983" i="13"/>
  <c r="I3984" i="13"/>
  <c r="I3985" i="13"/>
  <c r="I3986" i="13"/>
  <c r="I3987" i="13"/>
  <c r="I3988" i="13"/>
  <c r="I3989" i="13"/>
  <c r="I3990" i="13"/>
  <c r="I3991" i="13"/>
  <c r="I3992" i="13"/>
  <c r="I3993" i="13"/>
  <c r="I3994" i="13"/>
  <c r="I3995" i="13"/>
  <c r="I3996" i="13"/>
  <c r="I3997" i="13"/>
  <c r="I3998" i="13"/>
  <c r="I3999" i="13"/>
  <c r="I4000" i="13"/>
  <c r="I4001" i="13"/>
  <c r="I4002" i="13"/>
  <c r="I4003" i="13"/>
  <c r="I4004" i="13"/>
  <c r="I4005" i="13"/>
  <c r="I4006" i="13"/>
  <c r="I4007" i="13"/>
  <c r="I4008" i="13"/>
  <c r="I4009" i="13"/>
  <c r="I4010" i="13"/>
  <c r="I4011" i="13"/>
  <c r="I4012" i="13"/>
  <c r="I4013" i="13"/>
  <c r="I4014" i="13"/>
  <c r="I4015" i="13"/>
  <c r="I4016" i="13"/>
  <c r="I4017" i="13"/>
  <c r="I4018" i="13"/>
  <c r="I4019" i="13"/>
  <c r="I4020" i="13"/>
  <c r="I4021" i="13"/>
  <c r="I4022" i="13"/>
  <c r="I4023" i="13"/>
  <c r="I4024" i="13"/>
  <c r="I4025" i="13"/>
  <c r="I4026" i="13"/>
  <c r="I4027" i="13"/>
  <c r="I4028" i="13"/>
  <c r="I4029" i="13"/>
  <c r="I4030" i="13"/>
  <c r="I4031" i="13"/>
  <c r="I4032" i="13"/>
  <c r="I4033" i="13"/>
  <c r="I4034" i="13"/>
  <c r="I4035" i="13"/>
  <c r="I4036" i="13"/>
  <c r="I4037" i="13"/>
  <c r="I4038" i="13"/>
  <c r="I4039" i="13"/>
  <c r="I4040" i="13"/>
  <c r="I4041" i="13"/>
  <c r="I4042" i="13"/>
  <c r="I4043" i="13"/>
  <c r="I4044" i="13"/>
  <c r="I4045" i="13"/>
  <c r="I4046" i="13"/>
  <c r="I4047" i="13"/>
  <c r="I4048" i="13"/>
  <c r="I4049" i="13"/>
  <c r="I4050" i="13"/>
  <c r="I4051" i="13"/>
  <c r="I4052" i="13"/>
  <c r="I4053" i="13"/>
  <c r="I4054" i="13"/>
  <c r="I4055" i="13"/>
  <c r="I4056" i="13"/>
  <c r="I4057" i="13"/>
  <c r="I4058" i="13"/>
  <c r="I4059" i="13"/>
  <c r="I4060" i="13"/>
  <c r="I4061" i="13"/>
  <c r="I4062" i="13"/>
  <c r="I4063" i="13"/>
  <c r="I4064" i="13"/>
  <c r="I4065" i="13"/>
  <c r="I4066" i="13"/>
  <c r="I4067" i="13"/>
  <c r="I4068" i="13"/>
  <c r="I4069" i="13"/>
  <c r="I4070" i="13"/>
  <c r="I4071" i="13"/>
  <c r="I4072" i="13"/>
  <c r="I4073" i="13"/>
  <c r="I4074" i="13"/>
  <c r="I4075" i="13"/>
  <c r="I4076" i="13"/>
  <c r="I4077" i="13"/>
  <c r="I4078" i="13"/>
  <c r="I4079" i="13"/>
  <c r="I4080" i="13"/>
  <c r="I4081" i="13"/>
  <c r="I4082" i="13"/>
  <c r="I4083" i="13"/>
  <c r="I4084" i="13"/>
  <c r="I4085" i="13"/>
  <c r="I4086" i="13"/>
  <c r="I4087" i="13"/>
  <c r="I4088" i="13"/>
  <c r="I4089" i="13"/>
  <c r="I4090" i="13"/>
  <c r="I4091" i="13"/>
  <c r="I4092" i="13"/>
  <c r="I4093" i="13"/>
  <c r="I4094" i="13"/>
  <c r="I4095" i="13"/>
  <c r="I4096" i="13"/>
  <c r="I4097" i="13"/>
  <c r="I4098" i="13"/>
  <c r="I4099" i="13"/>
  <c r="I4100" i="13"/>
  <c r="I4101" i="13"/>
  <c r="I4102" i="13"/>
  <c r="I4103" i="13"/>
  <c r="I4104" i="13"/>
  <c r="I4105" i="13"/>
  <c r="I4106" i="13"/>
  <c r="I4107" i="13"/>
  <c r="I4108" i="13"/>
  <c r="I4109" i="13"/>
  <c r="I4110" i="13"/>
  <c r="I4111" i="13"/>
  <c r="I4112" i="13"/>
  <c r="I4113" i="13"/>
  <c r="I4114" i="13"/>
  <c r="I4115" i="13"/>
  <c r="I4116" i="13"/>
  <c r="I4117" i="13"/>
  <c r="I4118" i="13"/>
  <c r="I4119" i="13"/>
  <c r="I4120" i="13"/>
  <c r="I4121" i="13"/>
  <c r="I4122" i="13"/>
  <c r="I4123" i="13"/>
  <c r="I4124" i="13"/>
  <c r="I4125" i="13"/>
  <c r="I4126" i="13"/>
  <c r="I4127" i="13"/>
  <c r="I4128" i="13"/>
  <c r="I4129" i="13"/>
  <c r="I4130" i="13"/>
  <c r="I4131" i="13"/>
  <c r="I4132" i="13"/>
  <c r="I4133" i="13"/>
  <c r="I4134" i="13"/>
  <c r="I4135" i="13"/>
  <c r="I4136" i="13"/>
  <c r="I4137" i="13"/>
  <c r="I4138" i="13"/>
  <c r="I4139" i="13"/>
  <c r="I4140" i="13"/>
  <c r="I4141" i="13"/>
  <c r="I4142" i="13"/>
  <c r="I4143" i="13"/>
  <c r="I4144" i="13"/>
  <c r="I4145" i="13"/>
  <c r="I4146" i="13"/>
  <c r="I4147" i="13"/>
  <c r="I4148" i="13"/>
  <c r="I4149" i="13"/>
  <c r="I4150" i="13"/>
  <c r="I4151" i="13"/>
  <c r="I4152" i="13"/>
  <c r="I4153" i="13"/>
  <c r="I4154" i="13"/>
  <c r="I4155" i="13"/>
  <c r="I4156" i="13"/>
  <c r="I4157" i="13"/>
  <c r="I4158" i="13"/>
  <c r="I4159" i="13"/>
  <c r="I4160" i="13"/>
  <c r="I4161" i="13"/>
  <c r="I4162" i="13"/>
  <c r="I4163" i="13"/>
  <c r="I4164" i="13"/>
  <c r="I4165" i="13"/>
  <c r="I4166" i="13"/>
  <c r="I4167" i="13"/>
  <c r="I4168" i="13"/>
  <c r="I4169" i="13"/>
  <c r="I4170" i="13"/>
  <c r="I4171" i="13"/>
  <c r="I4172" i="13"/>
  <c r="I4173" i="13"/>
  <c r="I4174" i="13"/>
  <c r="I4175" i="13"/>
  <c r="I4176" i="13"/>
  <c r="I4177" i="13"/>
  <c r="I4178" i="13"/>
  <c r="I4179" i="13"/>
  <c r="I4180" i="13"/>
  <c r="I4181" i="13"/>
  <c r="I4182" i="13"/>
  <c r="I4183" i="13"/>
  <c r="I4184" i="13"/>
  <c r="I4185" i="13"/>
  <c r="I4186" i="13"/>
  <c r="I4187" i="13"/>
  <c r="I4188" i="13"/>
  <c r="I4189" i="13"/>
  <c r="I4190" i="13"/>
  <c r="I4191" i="13"/>
  <c r="I4192" i="13"/>
  <c r="I4193" i="13"/>
  <c r="I4194" i="13"/>
  <c r="I4195" i="13"/>
  <c r="I4196" i="13"/>
  <c r="I4197" i="13"/>
  <c r="I4198" i="13"/>
  <c r="I4199" i="13"/>
  <c r="I4200" i="13"/>
  <c r="I4201" i="13"/>
  <c r="I4202" i="13"/>
  <c r="I4203" i="13"/>
  <c r="I4204" i="13"/>
  <c r="I4205" i="13"/>
  <c r="I4206" i="13"/>
  <c r="I4207" i="13"/>
  <c r="I4208" i="13"/>
  <c r="I4209" i="13"/>
  <c r="I4210" i="13"/>
  <c r="I4211" i="13"/>
  <c r="I4212" i="13"/>
  <c r="I4213" i="13"/>
  <c r="I4214" i="13"/>
  <c r="I4215" i="13"/>
  <c r="I4216" i="13"/>
  <c r="I4217" i="13"/>
  <c r="I4218" i="13"/>
  <c r="I4219" i="13"/>
  <c r="I4220" i="13"/>
  <c r="I4221" i="13"/>
  <c r="I4222" i="13"/>
  <c r="I4223" i="13"/>
  <c r="I4224" i="13"/>
  <c r="I4225" i="13"/>
  <c r="I4226" i="13"/>
  <c r="I4227" i="13"/>
  <c r="I4228" i="13"/>
  <c r="I4229" i="13"/>
  <c r="I4230" i="13"/>
  <c r="I4231" i="13"/>
  <c r="I4232" i="13"/>
  <c r="I4233" i="13"/>
  <c r="I4234" i="13"/>
  <c r="I4235" i="13"/>
  <c r="I4236" i="13"/>
  <c r="I4237" i="13"/>
  <c r="I4238" i="13"/>
  <c r="I4239" i="13"/>
  <c r="I4240" i="13"/>
  <c r="I4241" i="13"/>
  <c r="I4242" i="13"/>
  <c r="I4243" i="13"/>
  <c r="I4244" i="13"/>
  <c r="I4245" i="13"/>
  <c r="I4246" i="13"/>
  <c r="I4247" i="13"/>
  <c r="I4248" i="13"/>
  <c r="I4249" i="13"/>
  <c r="I4250" i="13"/>
  <c r="I4251" i="13"/>
  <c r="I4252" i="13"/>
  <c r="I4253" i="13"/>
  <c r="I4254" i="13"/>
  <c r="I4255" i="13"/>
  <c r="I4256" i="13"/>
  <c r="I4257" i="13"/>
  <c r="I4258" i="13"/>
  <c r="I4259" i="13"/>
  <c r="I4260" i="13"/>
  <c r="I4261" i="13"/>
  <c r="I4262" i="13"/>
  <c r="I4263" i="13"/>
  <c r="I4264" i="13"/>
  <c r="I4265" i="13"/>
  <c r="I4266" i="13"/>
  <c r="I4267" i="13"/>
  <c r="I4268" i="13"/>
  <c r="I4269" i="13"/>
  <c r="I4270" i="13"/>
  <c r="I4271" i="13"/>
  <c r="I4272" i="13"/>
  <c r="I4273" i="13"/>
  <c r="I4274" i="13"/>
  <c r="I4275" i="13"/>
  <c r="I4276" i="13"/>
  <c r="I4277" i="13"/>
  <c r="I4278" i="13"/>
  <c r="I4279" i="13"/>
  <c r="I4280" i="13"/>
  <c r="I4281" i="13"/>
  <c r="I4282" i="13"/>
  <c r="I4283" i="13"/>
  <c r="I4284" i="13"/>
  <c r="I4285" i="13"/>
  <c r="I4286" i="13"/>
  <c r="I4287" i="13"/>
  <c r="I4288" i="13"/>
  <c r="I4289" i="13"/>
  <c r="I4290" i="13"/>
  <c r="I4291" i="13"/>
  <c r="I4292" i="13"/>
  <c r="I4293" i="13"/>
  <c r="I4294" i="13"/>
  <c r="I4295" i="13"/>
  <c r="I4296" i="13"/>
  <c r="I4297" i="13"/>
  <c r="I4298" i="13"/>
  <c r="I4299" i="13"/>
  <c r="I4300" i="13"/>
  <c r="I4301" i="13"/>
  <c r="I4302" i="13"/>
  <c r="I4303" i="13"/>
  <c r="I4304" i="13"/>
  <c r="I4305" i="13"/>
  <c r="I4306" i="13"/>
  <c r="I4307" i="13"/>
  <c r="I4308" i="13"/>
  <c r="I4309" i="13"/>
  <c r="I4310" i="13"/>
  <c r="I4311" i="13"/>
  <c r="I4312" i="13"/>
  <c r="I4313" i="13"/>
  <c r="I4314" i="13"/>
  <c r="I4315" i="13"/>
  <c r="I4316" i="13"/>
  <c r="I4317" i="13"/>
  <c r="I4318" i="13"/>
  <c r="I4319" i="13"/>
  <c r="I4320" i="13"/>
  <c r="I4321" i="13"/>
  <c r="I4322" i="13"/>
  <c r="I4323" i="13"/>
  <c r="I4324" i="13"/>
  <c r="I4325" i="13"/>
  <c r="I4326" i="13"/>
  <c r="I4327" i="13"/>
  <c r="I4328" i="13"/>
  <c r="I4329" i="13"/>
  <c r="I4330" i="13"/>
  <c r="I4331" i="13"/>
  <c r="I4332" i="13"/>
  <c r="I4333" i="13"/>
  <c r="I4334" i="13"/>
  <c r="I4335" i="13"/>
  <c r="I4336" i="13"/>
  <c r="I4337" i="13"/>
  <c r="I4338" i="13"/>
  <c r="I4339" i="13"/>
  <c r="I4340" i="13"/>
  <c r="I4341" i="13"/>
  <c r="I4342" i="13"/>
  <c r="I4343" i="13"/>
  <c r="I4344" i="13"/>
  <c r="I4345" i="13"/>
  <c r="I4346" i="13"/>
  <c r="I4347" i="13"/>
  <c r="I4348" i="13"/>
  <c r="I4349" i="13"/>
  <c r="I4350" i="13"/>
  <c r="I4351" i="13"/>
  <c r="I4352" i="13"/>
  <c r="I4353" i="13"/>
  <c r="I4354" i="13"/>
  <c r="I4355" i="13"/>
  <c r="I4356" i="13"/>
  <c r="I4357" i="13"/>
  <c r="I4358" i="13"/>
  <c r="I4359" i="13"/>
  <c r="I4360" i="13"/>
  <c r="I4361" i="13"/>
  <c r="I4362" i="13"/>
  <c r="I4363" i="13"/>
  <c r="I4364" i="13"/>
  <c r="I4365" i="13"/>
  <c r="I4366" i="13"/>
  <c r="I4367" i="13"/>
  <c r="I4368" i="13"/>
  <c r="I4369" i="13"/>
  <c r="I4370" i="13"/>
  <c r="I4371" i="13"/>
  <c r="I4372" i="13"/>
  <c r="I4373" i="13"/>
  <c r="I4374" i="13"/>
  <c r="I4375" i="13"/>
  <c r="I4376" i="13"/>
  <c r="I4377" i="13"/>
  <c r="I4378" i="13"/>
  <c r="I4379" i="13"/>
  <c r="I4380" i="13"/>
  <c r="I4381" i="13"/>
  <c r="I4382" i="13"/>
  <c r="I4383" i="13"/>
  <c r="I4384" i="13"/>
  <c r="I4385" i="13"/>
  <c r="I4386" i="13"/>
  <c r="I4387" i="13"/>
  <c r="I4388" i="13"/>
  <c r="I4389" i="13"/>
  <c r="I4390" i="13"/>
  <c r="I4391" i="13"/>
  <c r="I4392" i="13"/>
  <c r="I4393" i="13"/>
  <c r="I4394" i="13"/>
  <c r="I4395" i="13"/>
  <c r="I4396" i="13"/>
  <c r="I4397" i="13"/>
  <c r="I4398" i="13"/>
  <c r="I4399" i="13"/>
  <c r="I4400" i="13"/>
  <c r="I4401" i="13"/>
  <c r="I4402" i="13"/>
  <c r="I4403" i="13"/>
  <c r="I4404" i="13"/>
  <c r="I4405" i="13"/>
  <c r="I4406" i="13"/>
  <c r="I4407" i="13"/>
  <c r="I4408" i="13"/>
  <c r="I4409" i="13"/>
  <c r="I4410" i="13"/>
  <c r="I4411" i="13"/>
  <c r="I4412" i="13"/>
  <c r="I4413" i="13"/>
  <c r="I4414" i="13"/>
  <c r="I4415" i="13"/>
  <c r="I4416" i="13"/>
  <c r="I4417" i="13"/>
  <c r="I4418" i="13"/>
  <c r="I4419" i="13"/>
  <c r="I4420" i="13"/>
  <c r="I4421" i="13"/>
  <c r="I4422" i="13"/>
  <c r="I4423" i="13"/>
  <c r="I4424" i="13"/>
  <c r="I4425" i="13"/>
  <c r="I4426" i="13"/>
  <c r="I4427" i="13"/>
  <c r="I4428" i="13"/>
  <c r="I4429" i="13"/>
  <c r="I4430" i="13"/>
  <c r="I4431" i="13"/>
  <c r="I4432" i="13"/>
  <c r="I4433" i="13"/>
  <c r="I4434" i="13"/>
  <c r="I4435" i="13"/>
  <c r="I4436" i="13"/>
  <c r="I4437" i="13"/>
  <c r="I4438" i="13"/>
  <c r="I4439" i="13"/>
  <c r="I4440" i="13"/>
  <c r="I4441" i="13"/>
  <c r="I4442" i="13"/>
  <c r="I4443" i="13"/>
  <c r="I4444" i="13"/>
  <c r="I4445" i="13"/>
  <c r="I4446" i="13"/>
  <c r="I4447" i="13"/>
  <c r="I4448" i="13"/>
  <c r="I4449" i="13"/>
  <c r="I4450" i="13"/>
  <c r="I4451" i="13"/>
  <c r="I4452" i="13"/>
  <c r="I4453" i="13"/>
  <c r="I4454" i="13"/>
  <c r="I4455" i="13"/>
  <c r="I4456" i="13"/>
  <c r="I4457" i="13"/>
  <c r="I4458" i="13"/>
  <c r="I4459" i="13"/>
  <c r="I4460" i="13"/>
  <c r="I4461" i="13"/>
  <c r="I4462" i="13"/>
  <c r="I4463" i="13"/>
  <c r="I4464" i="13"/>
  <c r="I4465" i="13"/>
  <c r="I4466" i="13"/>
  <c r="I4467" i="13"/>
  <c r="I4468" i="13"/>
  <c r="I4469" i="13"/>
  <c r="I4470" i="13"/>
  <c r="I4471" i="13"/>
  <c r="I4472" i="13"/>
  <c r="I4473" i="13"/>
  <c r="I4474" i="13"/>
  <c r="I4475" i="13"/>
  <c r="I4476" i="13"/>
  <c r="I4477" i="13"/>
  <c r="I4478" i="13"/>
  <c r="I4479" i="13"/>
  <c r="I4480" i="13"/>
  <c r="I4481" i="13"/>
  <c r="I4482" i="13"/>
  <c r="I4483" i="13"/>
  <c r="I4484" i="13"/>
  <c r="I4485" i="13"/>
  <c r="I4486" i="13"/>
  <c r="I4487" i="13"/>
  <c r="I4488" i="13"/>
  <c r="I4489" i="13"/>
  <c r="I4490" i="13"/>
  <c r="I4491" i="13"/>
  <c r="I4492" i="13"/>
  <c r="I4493" i="13"/>
  <c r="I4494" i="13"/>
  <c r="I4495" i="13"/>
  <c r="I4496" i="13"/>
  <c r="I4497" i="13"/>
  <c r="I4498" i="13"/>
  <c r="I4499" i="13"/>
  <c r="I4500" i="13"/>
  <c r="I4501" i="13"/>
  <c r="I4502" i="13"/>
  <c r="I4503" i="13"/>
  <c r="I4504" i="13"/>
  <c r="I4505" i="13"/>
  <c r="I4506" i="13"/>
  <c r="I4507" i="13"/>
  <c r="I4508" i="13"/>
  <c r="I4509" i="13"/>
  <c r="I4510" i="13"/>
  <c r="I4511" i="13"/>
  <c r="I4512" i="13"/>
  <c r="I4513" i="13"/>
  <c r="I4514" i="13"/>
  <c r="I4515" i="13"/>
  <c r="I4516" i="13"/>
  <c r="I4517" i="13"/>
  <c r="I4518" i="13"/>
  <c r="I4519" i="13"/>
  <c r="I4520" i="13"/>
  <c r="I4521" i="13"/>
  <c r="I4522" i="13"/>
  <c r="I4523" i="13"/>
  <c r="I4524" i="13"/>
  <c r="I4525" i="13"/>
  <c r="I4526" i="13"/>
  <c r="I4527" i="13"/>
  <c r="I4528" i="13"/>
  <c r="I4529" i="13"/>
  <c r="I4530" i="13"/>
  <c r="I4531" i="13"/>
  <c r="I4532" i="13"/>
  <c r="I4533" i="13"/>
  <c r="I4534" i="13"/>
  <c r="I4535" i="13"/>
  <c r="I4536" i="13"/>
  <c r="I4537" i="13"/>
  <c r="I4538" i="13"/>
  <c r="I4539" i="13"/>
  <c r="I4540" i="13"/>
  <c r="I4541" i="13"/>
  <c r="I4542" i="13"/>
  <c r="I4543" i="13"/>
  <c r="I4544" i="13"/>
  <c r="I4545" i="13"/>
  <c r="I4546" i="13"/>
  <c r="I4547" i="13"/>
  <c r="I4548" i="13"/>
  <c r="I4549" i="13"/>
  <c r="I4550" i="13"/>
  <c r="I4551" i="13"/>
  <c r="I4552" i="13"/>
  <c r="I4553" i="13"/>
  <c r="I4554" i="13"/>
  <c r="I4555" i="13"/>
  <c r="I4556" i="13"/>
  <c r="I4557" i="13"/>
  <c r="I4558" i="13"/>
  <c r="I4559" i="13"/>
  <c r="I4560" i="13"/>
  <c r="I4561" i="13"/>
  <c r="I4562" i="13"/>
  <c r="I4563" i="13"/>
  <c r="I4564" i="13"/>
  <c r="I4565" i="13"/>
  <c r="I4566" i="13"/>
  <c r="I4567" i="13"/>
  <c r="I4568" i="13"/>
  <c r="I4569" i="13"/>
  <c r="I4570" i="13"/>
  <c r="I4571" i="13"/>
  <c r="I4572" i="13"/>
  <c r="I4573" i="13"/>
  <c r="I4574" i="13"/>
  <c r="I4575" i="13"/>
  <c r="I4576" i="13"/>
  <c r="I4577" i="13"/>
  <c r="I4578" i="13"/>
  <c r="I4579" i="13"/>
  <c r="I4580" i="13"/>
  <c r="I4581" i="13"/>
  <c r="I4582" i="13"/>
  <c r="I4583" i="13"/>
  <c r="I4584" i="13"/>
  <c r="I4585" i="13"/>
  <c r="I4586" i="13"/>
  <c r="I4587" i="13"/>
  <c r="I4588" i="13"/>
  <c r="I4589" i="13"/>
  <c r="I4590" i="13"/>
  <c r="I4591" i="13"/>
  <c r="I4592" i="13"/>
  <c r="I4593" i="13"/>
  <c r="I4594" i="13"/>
  <c r="I4595" i="13"/>
  <c r="I4596" i="13"/>
  <c r="I4597" i="13"/>
  <c r="I4598" i="13"/>
  <c r="I4599" i="13"/>
  <c r="I4600" i="13"/>
  <c r="I4601" i="13"/>
  <c r="I4602" i="13"/>
  <c r="I4603" i="13"/>
  <c r="I4604" i="13"/>
  <c r="I4605" i="13"/>
  <c r="I4606" i="13"/>
  <c r="I4607" i="13"/>
  <c r="I4608" i="13"/>
  <c r="I4609" i="13"/>
  <c r="I4610" i="13"/>
  <c r="I4611" i="13"/>
  <c r="I4612" i="13"/>
  <c r="I4613" i="13"/>
  <c r="I4614" i="13"/>
  <c r="I4615" i="13"/>
  <c r="I4616" i="13"/>
  <c r="I4617" i="13"/>
  <c r="I4618" i="13"/>
  <c r="I4619" i="13"/>
  <c r="I4620" i="13"/>
  <c r="I4621" i="13"/>
  <c r="I4622" i="13"/>
  <c r="I4623" i="13"/>
  <c r="I4624" i="13"/>
  <c r="I4625" i="13"/>
  <c r="I4626" i="13"/>
  <c r="I4627" i="13"/>
  <c r="I4628" i="13"/>
  <c r="I4629" i="13"/>
  <c r="I4630" i="13"/>
  <c r="I4631" i="13"/>
  <c r="I4632" i="13"/>
  <c r="I4633" i="13"/>
  <c r="I4634" i="13"/>
  <c r="I4635" i="13"/>
  <c r="I4636" i="13"/>
  <c r="I4637" i="13"/>
  <c r="I4638" i="13"/>
  <c r="I4639" i="13"/>
  <c r="I4640" i="13"/>
  <c r="I4641" i="13"/>
  <c r="I4642" i="13"/>
  <c r="I4643" i="13"/>
  <c r="I4644" i="13"/>
  <c r="I4645" i="13"/>
  <c r="I4646" i="13"/>
  <c r="I4647" i="13"/>
  <c r="I4648" i="13"/>
  <c r="I4649" i="13"/>
  <c r="I4650" i="13"/>
  <c r="I4651" i="13"/>
  <c r="I4652" i="13"/>
  <c r="I4653" i="13"/>
  <c r="I4654" i="13"/>
  <c r="I4655" i="13"/>
  <c r="I4656" i="13"/>
  <c r="I4657" i="13"/>
  <c r="I4658" i="13"/>
  <c r="I4659" i="13"/>
  <c r="I4660" i="13"/>
  <c r="I4661" i="13"/>
  <c r="I4662" i="13"/>
  <c r="I4663" i="13"/>
  <c r="I4664" i="13"/>
  <c r="I4665" i="13"/>
  <c r="I4666" i="13"/>
  <c r="I4667" i="13"/>
  <c r="I4668" i="13"/>
  <c r="I4669" i="13"/>
  <c r="I4670" i="13"/>
  <c r="I4671" i="13"/>
  <c r="I4672" i="13"/>
  <c r="I4673" i="13"/>
  <c r="I4674" i="13"/>
  <c r="I4675" i="13"/>
  <c r="I4676" i="13"/>
  <c r="I4677" i="13"/>
  <c r="I4678" i="13"/>
  <c r="I4679" i="13"/>
  <c r="I4680" i="13"/>
  <c r="I4681" i="13"/>
  <c r="I4682" i="13"/>
  <c r="I4683" i="13"/>
  <c r="I4684" i="13"/>
  <c r="I4685" i="13"/>
  <c r="I4686" i="13"/>
  <c r="I4687" i="13"/>
  <c r="I4688" i="13"/>
  <c r="I4689" i="13"/>
  <c r="I4690" i="13"/>
  <c r="I4691" i="13"/>
  <c r="I4692" i="13"/>
  <c r="I4693" i="13"/>
  <c r="I4694" i="13"/>
  <c r="I4695" i="13"/>
  <c r="I4696" i="13"/>
  <c r="I4697" i="13"/>
  <c r="I4698" i="13"/>
  <c r="I4699" i="13"/>
  <c r="I4700" i="13"/>
  <c r="I4701" i="13"/>
  <c r="I4702" i="13"/>
  <c r="I4703" i="13"/>
  <c r="I4704" i="13"/>
  <c r="I4705" i="13"/>
  <c r="I4706" i="13"/>
  <c r="I4707" i="13"/>
  <c r="I4708" i="13"/>
  <c r="I4709" i="13"/>
  <c r="I4710" i="13"/>
  <c r="I4711" i="13"/>
  <c r="I4712" i="13"/>
  <c r="I4713" i="13"/>
  <c r="I4714" i="13"/>
  <c r="I4715" i="13"/>
  <c r="I4716" i="13"/>
  <c r="I4717" i="13"/>
  <c r="I4718" i="13"/>
  <c r="I4719" i="13"/>
  <c r="I4720" i="13"/>
  <c r="I4721" i="13"/>
  <c r="I4722" i="13"/>
  <c r="I4723" i="13"/>
  <c r="I4724" i="13"/>
  <c r="I4725" i="13"/>
  <c r="I4726" i="13"/>
  <c r="I4727" i="13"/>
  <c r="I4728" i="13"/>
  <c r="I4729" i="13"/>
  <c r="I4730" i="13"/>
  <c r="I4731" i="13"/>
  <c r="I4732" i="13"/>
  <c r="I4733" i="13"/>
  <c r="I4734" i="13"/>
  <c r="I4735" i="13"/>
  <c r="I4736" i="13"/>
  <c r="I4737" i="13"/>
  <c r="I4738" i="13"/>
  <c r="I4739" i="13"/>
  <c r="I4740" i="13"/>
  <c r="I4741" i="13"/>
  <c r="I4742" i="13"/>
  <c r="I4743" i="13"/>
  <c r="I4744" i="13"/>
  <c r="I4745" i="13"/>
  <c r="I4746" i="13"/>
  <c r="I4747" i="13"/>
  <c r="I4748" i="13"/>
  <c r="I4749" i="13"/>
  <c r="I4750" i="13"/>
  <c r="I4751" i="13"/>
  <c r="I4752" i="13"/>
  <c r="I4753" i="13"/>
  <c r="I4754" i="13"/>
  <c r="I4755" i="13"/>
  <c r="I4756" i="13"/>
  <c r="I4757" i="13"/>
  <c r="I4758" i="13"/>
  <c r="I4759" i="13"/>
  <c r="I4760" i="13"/>
  <c r="I4761" i="13"/>
  <c r="I4762" i="13"/>
  <c r="I4763" i="13"/>
  <c r="I4764" i="13"/>
  <c r="I4765" i="13"/>
  <c r="I4766" i="13"/>
  <c r="I4767" i="13"/>
  <c r="I4768" i="13"/>
  <c r="I4769" i="13"/>
  <c r="I4770" i="13"/>
  <c r="I4771" i="13"/>
  <c r="I4772" i="13"/>
  <c r="I4773" i="13"/>
  <c r="I4774" i="13"/>
  <c r="I4775" i="13"/>
  <c r="I4776" i="13"/>
  <c r="I4777" i="13"/>
  <c r="I4778" i="13"/>
  <c r="I4779" i="13"/>
  <c r="I4780" i="13"/>
  <c r="I4781" i="13"/>
  <c r="I4782" i="13"/>
  <c r="I4783" i="13"/>
  <c r="I4784" i="13"/>
  <c r="I4785" i="13"/>
  <c r="I4786" i="13"/>
  <c r="I4787" i="13"/>
  <c r="I4788" i="13"/>
  <c r="I4789" i="13"/>
  <c r="I4790" i="13"/>
  <c r="I4791" i="13"/>
  <c r="I4792" i="13"/>
  <c r="I4793" i="13"/>
  <c r="I4794" i="13"/>
  <c r="I4795" i="13"/>
  <c r="I4796" i="13"/>
  <c r="I4797" i="13"/>
  <c r="I4798" i="13"/>
  <c r="I4799" i="13"/>
  <c r="I4800" i="13"/>
  <c r="I4801" i="13"/>
  <c r="I4802" i="13"/>
  <c r="I4803" i="13"/>
  <c r="I4804" i="13"/>
  <c r="I4805" i="13"/>
  <c r="I4806" i="13"/>
  <c r="I4807" i="13"/>
  <c r="I4808" i="13"/>
  <c r="I4809" i="13"/>
  <c r="I4810" i="13"/>
  <c r="I4811" i="13"/>
  <c r="I4812" i="13"/>
  <c r="I4813" i="13"/>
  <c r="I4814" i="13"/>
  <c r="I4815" i="13"/>
  <c r="I4816" i="13"/>
  <c r="I4817" i="13"/>
  <c r="I4818" i="13"/>
  <c r="I4819" i="13"/>
  <c r="I4820" i="13"/>
  <c r="I4821" i="13"/>
  <c r="I4822" i="13"/>
  <c r="I4823" i="13"/>
  <c r="I4824" i="13"/>
  <c r="I4825" i="13"/>
  <c r="I4826" i="13"/>
  <c r="I4827" i="13"/>
  <c r="I4828" i="13"/>
  <c r="I4829" i="13"/>
  <c r="I4830" i="13"/>
  <c r="I4831" i="13"/>
  <c r="I4832" i="13"/>
  <c r="I4833" i="13"/>
  <c r="I4834" i="13"/>
  <c r="I4835" i="13"/>
  <c r="I4836" i="13"/>
  <c r="I4837" i="13"/>
  <c r="I4838" i="13"/>
  <c r="I4839" i="13"/>
  <c r="I4840" i="13"/>
  <c r="I4841" i="13"/>
  <c r="I4842" i="13"/>
  <c r="I4843" i="13"/>
  <c r="I4844" i="13"/>
  <c r="I4845" i="13"/>
  <c r="I4846" i="13"/>
  <c r="I4847" i="13"/>
  <c r="I4848" i="13"/>
  <c r="I4849" i="13"/>
  <c r="I4850" i="13"/>
  <c r="I4851" i="13"/>
  <c r="I4852" i="13"/>
  <c r="I4853" i="13"/>
  <c r="I4854" i="13"/>
  <c r="I4855" i="13"/>
  <c r="I4856" i="13"/>
  <c r="I4857" i="13"/>
  <c r="I4858" i="13"/>
  <c r="I4859" i="13"/>
  <c r="I4860" i="13"/>
  <c r="I4861" i="13"/>
  <c r="I4862" i="13"/>
  <c r="I4863" i="13"/>
  <c r="I4864" i="13"/>
  <c r="I4865" i="13"/>
  <c r="I4866" i="13"/>
  <c r="I4867" i="13"/>
  <c r="I4868" i="13"/>
  <c r="I4869" i="13"/>
  <c r="I4870" i="13"/>
  <c r="I4871" i="13"/>
  <c r="I4872" i="13"/>
  <c r="I4873" i="13"/>
  <c r="I4874" i="13"/>
  <c r="I4875" i="13"/>
  <c r="I4876" i="13"/>
  <c r="I4877" i="13"/>
  <c r="I4878" i="13"/>
  <c r="I4879" i="13"/>
  <c r="I4880" i="13"/>
  <c r="I4881" i="13"/>
  <c r="I4882" i="13"/>
  <c r="I4883" i="13"/>
  <c r="I4884" i="13"/>
  <c r="I4885" i="13"/>
  <c r="I4886" i="13"/>
  <c r="I4887" i="13"/>
  <c r="I4888" i="13"/>
  <c r="I4889" i="13"/>
  <c r="I4890" i="13"/>
  <c r="I4891" i="13"/>
  <c r="I4892" i="13"/>
  <c r="I4893" i="13"/>
  <c r="I4894" i="13"/>
  <c r="I4895" i="13"/>
  <c r="I4896" i="13"/>
  <c r="I4897" i="13"/>
  <c r="I4898" i="13"/>
  <c r="I4899" i="13"/>
  <c r="I4900" i="13"/>
  <c r="I4901" i="13"/>
  <c r="I4902" i="13"/>
  <c r="I4903" i="13"/>
  <c r="I4904" i="13"/>
  <c r="I4905" i="13"/>
  <c r="I4906" i="13"/>
  <c r="I4907" i="13"/>
  <c r="I4908" i="13"/>
  <c r="I4909" i="13"/>
  <c r="I4910" i="13"/>
  <c r="I4911" i="13"/>
  <c r="I4912" i="13"/>
  <c r="I4913" i="13"/>
  <c r="I4914" i="13"/>
  <c r="I4915" i="13"/>
  <c r="I4916" i="13"/>
  <c r="I4917" i="13"/>
  <c r="I4918" i="13"/>
  <c r="I4919" i="13"/>
  <c r="I4920" i="13"/>
  <c r="I4921" i="13"/>
  <c r="I4922" i="13"/>
  <c r="I4923" i="13"/>
  <c r="I4924" i="13"/>
  <c r="I4925" i="13"/>
  <c r="I4926" i="13"/>
  <c r="I4927" i="13"/>
  <c r="I4928" i="13"/>
  <c r="I4929" i="13"/>
  <c r="I4930" i="13"/>
  <c r="I4931" i="13"/>
  <c r="I4932" i="13"/>
  <c r="I4933" i="13"/>
  <c r="I4934" i="13"/>
  <c r="I4935" i="13"/>
  <c r="I4936" i="13"/>
  <c r="I4937" i="13"/>
  <c r="I4938" i="13"/>
  <c r="I4939" i="13"/>
  <c r="I4940" i="13"/>
  <c r="I4941" i="13"/>
  <c r="I4942" i="13"/>
  <c r="I4943" i="13"/>
  <c r="I4944" i="13"/>
  <c r="I4945" i="13"/>
  <c r="I4946" i="13"/>
  <c r="I4947" i="13"/>
  <c r="I4948" i="13"/>
  <c r="I4949" i="13"/>
  <c r="I4950" i="13"/>
  <c r="I4951" i="13"/>
  <c r="I4952" i="13"/>
  <c r="I4953" i="13"/>
  <c r="I4954" i="13"/>
  <c r="I4955" i="13"/>
  <c r="I4956" i="13"/>
  <c r="I4957" i="13"/>
  <c r="I4958" i="13"/>
  <c r="I4959" i="13"/>
  <c r="I4960" i="13"/>
  <c r="I4961" i="13"/>
  <c r="I4962" i="13"/>
  <c r="I4963" i="13"/>
  <c r="I4964" i="13"/>
  <c r="I4965" i="13"/>
  <c r="I4966" i="13"/>
  <c r="I4967" i="13"/>
  <c r="I4968" i="13"/>
  <c r="I4969" i="13"/>
  <c r="I4970" i="13"/>
  <c r="I4971" i="13"/>
  <c r="I4972" i="13"/>
  <c r="I4973" i="13"/>
  <c r="I4974" i="13"/>
  <c r="I4975" i="13"/>
  <c r="I4976" i="13"/>
  <c r="I4977" i="13"/>
  <c r="I4978" i="13"/>
  <c r="I4979" i="13"/>
  <c r="I4980" i="13"/>
  <c r="I4981" i="13"/>
  <c r="I4982" i="13"/>
  <c r="I4983" i="13"/>
  <c r="I4984" i="13"/>
  <c r="I4985" i="13"/>
  <c r="I4986" i="13"/>
  <c r="I4987" i="13"/>
  <c r="I4988" i="13"/>
  <c r="I4989" i="13"/>
  <c r="I4990" i="13"/>
  <c r="I4991" i="13"/>
  <c r="I4992" i="13"/>
  <c r="I4993" i="13"/>
  <c r="I4994" i="13"/>
  <c r="I4995" i="13"/>
  <c r="I4996" i="13"/>
  <c r="I4997" i="13"/>
  <c r="I4998" i="13"/>
  <c r="I4999" i="13"/>
  <c r="I5000" i="13"/>
  <c r="I5001" i="13"/>
  <c r="I5002" i="13"/>
  <c r="I5003" i="13"/>
  <c r="I5004" i="13"/>
  <c r="I5005" i="13"/>
  <c r="I5006" i="13"/>
  <c r="I5007" i="13"/>
  <c r="I5008" i="13"/>
  <c r="I5009" i="13"/>
  <c r="I5010" i="13"/>
  <c r="I5011" i="13"/>
  <c r="I5012" i="13"/>
  <c r="I5013" i="13"/>
  <c r="I5014" i="13"/>
  <c r="I5015" i="13"/>
  <c r="I5016" i="13"/>
  <c r="I5017" i="13"/>
  <c r="I5018" i="13"/>
  <c r="I5019" i="13"/>
  <c r="I5020" i="13"/>
  <c r="I5021" i="13"/>
  <c r="I5022" i="13"/>
  <c r="I5023" i="13"/>
  <c r="I5024" i="13"/>
  <c r="I5025" i="13"/>
  <c r="I5026" i="13"/>
  <c r="I5027" i="13"/>
  <c r="I5028" i="13"/>
  <c r="I5029" i="13"/>
  <c r="I5030" i="13"/>
  <c r="I5031" i="13"/>
  <c r="I5032" i="13"/>
  <c r="I5033" i="13"/>
  <c r="I5034" i="13"/>
  <c r="I5035" i="13"/>
  <c r="I5036" i="13"/>
  <c r="I5037" i="13"/>
  <c r="I5038" i="13"/>
  <c r="I5039" i="13"/>
  <c r="I5040" i="13"/>
  <c r="I5041" i="13"/>
  <c r="I5042" i="13"/>
  <c r="I5043" i="13"/>
  <c r="I5044" i="13"/>
  <c r="I5045" i="13"/>
  <c r="I5046" i="13"/>
  <c r="I5047" i="13"/>
  <c r="I5048" i="13"/>
  <c r="I5049" i="13"/>
  <c r="I5050" i="13"/>
  <c r="I5051" i="13"/>
  <c r="I5052" i="13"/>
  <c r="I5053" i="13"/>
  <c r="I5054" i="13"/>
  <c r="I5055" i="13"/>
  <c r="I5056" i="13"/>
  <c r="I5057" i="13"/>
  <c r="I5058" i="13"/>
  <c r="I5059" i="13"/>
  <c r="I5060" i="13"/>
  <c r="I5061" i="13"/>
  <c r="I5062" i="13"/>
  <c r="I5063" i="13"/>
  <c r="I5064" i="13"/>
  <c r="I5065" i="13"/>
  <c r="I5066" i="13"/>
  <c r="I5067" i="13"/>
  <c r="I5068" i="13"/>
  <c r="I5069" i="13"/>
  <c r="I5070" i="13"/>
  <c r="I5071" i="13"/>
  <c r="I5072" i="13"/>
  <c r="I5073" i="13"/>
  <c r="I5074" i="13"/>
  <c r="I5075" i="13"/>
  <c r="I5076" i="13"/>
  <c r="I5077" i="13"/>
  <c r="I5078" i="13"/>
  <c r="I5079" i="13"/>
  <c r="I5080" i="13"/>
  <c r="I5081" i="13"/>
  <c r="I5082" i="13"/>
  <c r="I5083" i="13"/>
  <c r="I5084" i="13"/>
  <c r="I5085" i="13"/>
  <c r="I5086" i="13"/>
  <c r="I5087" i="13"/>
  <c r="I5088" i="13"/>
  <c r="I5089" i="13"/>
  <c r="I5090" i="13"/>
  <c r="I5091" i="13"/>
  <c r="I5092" i="13"/>
  <c r="I5093" i="13"/>
  <c r="I5094" i="13"/>
  <c r="I5095" i="13"/>
  <c r="I5096" i="13"/>
  <c r="I5097" i="13"/>
  <c r="I5098" i="13"/>
  <c r="I5099" i="13"/>
  <c r="I5100" i="13"/>
  <c r="I5101" i="13"/>
  <c r="I5102" i="13"/>
  <c r="I5103" i="13"/>
  <c r="I5104" i="13"/>
  <c r="I5105" i="13"/>
  <c r="I5106" i="13"/>
  <c r="I5107" i="13"/>
  <c r="I5108" i="13"/>
  <c r="I5109" i="13"/>
  <c r="I5110" i="13"/>
  <c r="I5111" i="13"/>
  <c r="I5112" i="13"/>
  <c r="I5113" i="13"/>
  <c r="I5114" i="13"/>
  <c r="I5115" i="13"/>
  <c r="I5116" i="13"/>
  <c r="I5117" i="13"/>
  <c r="I5118" i="13"/>
  <c r="I5119" i="13"/>
  <c r="I5120" i="13"/>
  <c r="I5121" i="13"/>
  <c r="I5122" i="13"/>
  <c r="I5123" i="13"/>
  <c r="I5124" i="13"/>
  <c r="I5125" i="13"/>
  <c r="I5126" i="13"/>
  <c r="I5127" i="13"/>
  <c r="I5128" i="13"/>
  <c r="I5129" i="13"/>
  <c r="I5130" i="13"/>
  <c r="I5131" i="13"/>
  <c r="I5132" i="13"/>
  <c r="I5133" i="13"/>
  <c r="I5134" i="13"/>
  <c r="I5135" i="13"/>
  <c r="I5136" i="13"/>
  <c r="I5137" i="13"/>
  <c r="I5138" i="13"/>
  <c r="I5139" i="13"/>
  <c r="I5140" i="13"/>
  <c r="I5141" i="13"/>
  <c r="I5142" i="13"/>
  <c r="I5143" i="13"/>
  <c r="I5144" i="13"/>
  <c r="I5145" i="13"/>
  <c r="I5146" i="13"/>
  <c r="I5147" i="13"/>
  <c r="I5148" i="13"/>
  <c r="I5149" i="13"/>
  <c r="I5150" i="13"/>
  <c r="I5151" i="13"/>
  <c r="I5152" i="13"/>
  <c r="I5153" i="13"/>
  <c r="I5154" i="13"/>
  <c r="I5155" i="13"/>
  <c r="I5156" i="13"/>
  <c r="I5157" i="13"/>
  <c r="I5158" i="13"/>
  <c r="I5159" i="13"/>
  <c r="I5160" i="13"/>
  <c r="I5161" i="13"/>
  <c r="I5162" i="13"/>
  <c r="I5163" i="13"/>
  <c r="I5164" i="13"/>
  <c r="I5165" i="13"/>
  <c r="I5166" i="13"/>
  <c r="I5167" i="13"/>
  <c r="I5168" i="13"/>
  <c r="I5169" i="13"/>
  <c r="I5170" i="13"/>
  <c r="I5171" i="13"/>
  <c r="I5172" i="13"/>
  <c r="I5173" i="13"/>
  <c r="I5174" i="13"/>
  <c r="I5175" i="13"/>
  <c r="I5176" i="13"/>
  <c r="I5177" i="13"/>
  <c r="I5178" i="13"/>
  <c r="I5179" i="13"/>
  <c r="I5180" i="13"/>
  <c r="I5181" i="13"/>
  <c r="I5182" i="13"/>
  <c r="I5183" i="13"/>
  <c r="I5184" i="13"/>
  <c r="I5185" i="13"/>
  <c r="I5186" i="13"/>
  <c r="I5187" i="13"/>
  <c r="I5188" i="13"/>
  <c r="I5189" i="13"/>
  <c r="I5190" i="13"/>
  <c r="I5191" i="13"/>
  <c r="I5192" i="13"/>
  <c r="I5193" i="13"/>
  <c r="I5194" i="13"/>
  <c r="I5195" i="13"/>
  <c r="I5196" i="13"/>
  <c r="I5197" i="13"/>
  <c r="I5198" i="13"/>
  <c r="I5199" i="13"/>
  <c r="I5200" i="13"/>
  <c r="I5201" i="13"/>
  <c r="I5202" i="13"/>
  <c r="I5203" i="13"/>
  <c r="I5204" i="13"/>
  <c r="I5205" i="13"/>
  <c r="I5206" i="13"/>
  <c r="I5207" i="13"/>
  <c r="I5208" i="13"/>
  <c r="I5209" i="13"/>
  <c r="I5210" i="13"/>
  <c r="I5211" i="13"/>
  <c r="I5212" i="13"/>
  <c r="I5213" i="13"/>
  <c r="I5214" i="13"/>
  <c r="I5215" i="13"/>
  <c r="I5216" i="13"/>
  <c r="I5217" i="13"/>
  <c r="I5218" i="13"/>
  <c r="I5219" i="13"/>
  <c r="I5220" i="13"/>
  <c r="I5221" i="13"/>
  <c r="I5222" i="13"/>
  <c r="I5223" i="13"/>
  <c r="I5224" i="13"/>
  <c r="I5225" i="13"/>
  <c r="I5226" i="13"/>
  <c r="I5227" i="13"/>
  <c r="I5228" i="13"/>
  <c r="I5229" i="13"/>
  <c r="I5230" i="13"/>
  <c r="I5231" i="13"/>
  <c r="I5232" i="13"/>
  <c r="I5233" i="13"/>
  <c r="I5234" i="13"/>
  <c r="I5235" i="13"/>
  <c r="I5236" i="13"/>
  <c r="I5237" i="13"/>
  <c r="I5238" i="13"/>
  <c r="I5239" i="13"/>
  <c r="I5240" i="13"/>
  <c r="I5241" i="13"/>
  <c r="I5242" i="13"/>
  <c r="I5243" i="13"/>
  <c r="I5244" i="13"/>
  <c r="I5245" i="13"/>
  <c r="I5246" i="13"/>
  <c r="I5247" i="13"/>
  <c r="I5248" i="13"/>
  <c r="I5249" i="13"/>
  <c r="I5250" i="13"/>
  <c r="I5251" i="13"/>
  <c r="I5252" i="13"/>
  <c r="I5253" i="13"/>
  <c r="I5254" i="13"/>
  <c r="I5255" i="13"/>
  <c r="I5256" i="13"/>
  <c r="I5257" i="13"/>
  <c r="I5258" i="13"/>
  <c r="I5259" i="13"/>
  <c r="I5260" i="13"/>
  <c r="I5261" i="13"/>
  <c r="I5262" i="13"/>
  <c r="I5263" i="13"/>
  <c r="I5264" i="13"/>
  <c r="I5265" i="13"/>
  <c r="I5266" i="13"/>
  <c r="I5267" i="13"/>
  <c r="I5268" i="13"/>
  <c r="I5269" i="13"/>
  <c r="I5270" i="13"/>
  <c r="I5271" i="13"/>
  <c r="I5272" i="13"/>
  <c r="I5273" i="13"/>
  <c r="I5274" i="13"/>
  <c r="I5275" i="13"/>
  <c r="I5276" i="13"/>
  <c r="I5277" i="13"/>
  <c r="I5278" i="13"/>
  <c r="I5279" i="13"/>
  <c r="I5280" i="13"/>
  <c r="I5281" i="13"/>
  <c r="I5282" i="13"/>
  <c r="I5283" i="13"/>
  <c r="I5284" i="13"/>
  <c r="I5285" i="13"/>
  <c r="I5286" i="13"/>
  <c r="I5287" i="13"/>
  <c r="I5288" i="13"/>
  <c r="I5289" i="13"/>
  <c r="I5290" i="13"/>
  <c r="I5291" i="13"/>
  <c r="I5292" i="13"/>
  <c r="I5293" i="13"/>
  <c r="I5294" i="13"/>
  <c r="I5295" i="13"/>
  <c r="I5296" i="13"/>
  <c r="I5297" i="13"/>
  <c r="I5298" i="13"/>
  <c r="I5299" i="13"/>
  <c r="I5300" i="13"/>
  <c r="I5301" i="13"/>
  <c r="I5302" i="13"/>
  <c r="I5303" i="13"/>
  <c r="I5304" i="13"/>
  <c r="I5305" i="13"/>
  <c r="I5306" i="13"/>
  <c r="I5307" i="13"/>
  <c r="I5308" i="13"/>
  <c r="I5309" i="13"/>
  <c r="I5310" i="13"/>
  <c r="I5311" i="13"/>
  <c r="I5312" i="13"/>
  <c r="I5313" i="13"/>
  <c r="I5314" i="13"/>
  <c r="I5315" i="13"/>
  <c r="I5316" i="13"/>
  <c r="I5317" i="13"/>
  <c r="I5318" i="13"/>
  <c r="I5319" i="13"/>
  <c r="I5320" i="13"/>
  <c r="I5321" i="13"/>
  <c r="I5322" i="13"/>
  <c r="I5323" i="13"/>
  <c r="I5324" i="13"/>
  <c r="I5325" i="13"/>
  <c r="I5326" i="13"/>
  <c r="I5327" i="13"/>
  <c r="I5328" i="13"/>
  <c r="I5329" i="13"/>
  <c r="I5330" i="13"/>
  <c r="I5331" i="13"/>
  <c r="I5332" i="13"/>
  <c r="I5333" i="13"/>
  <c r="I5334" i="13"/>
  <c r="I5335" i="13"/>
  <c r="I5336" i="13"/>
  <c r="I5337" i="13"/>
  <c r="I5338" i="13"/>
  <c r="I5339" i="13"/>
  <c r="I5340" i="13"/>
  <c r="I5341" i="13"/>
  <c r="I5342" i="13"/>
  <c r="I5343" i="13"/>
  <c r="I5344" i="13"/>
  <c r="I5345" i="13"/>
  <c r="I5346" i="13"/>
  <c r="I5347" i="13"/>
  <c r="I5348" i="13"/>
  <c r="I5349" i="13"/>
  <c r="I5350" i="13"/>
  <c r="I5351" i="13"/>
  <c r="I5352" i="13"/>
  <c r="I5353" i="13"/>
  <c r="I5354" i="13"/>
  <c r="I5355" i="13"/>
  <c r="I5356" i="13"/>
  <c r="I5357" i="13"/>
  <c r="I5358" i="13"/>
  <c r="I5359" i="13"/>
  <c r="I5360" i="13"/>
  <c r="I5361" i="13"/>
  <c r="I5362" i="13"/>
  <c r="I5363" i="13"/>
  <c r="I5364" i="13"/>
  <c r="I5365" i="13"/>
  <c r="I5366" i="13"/>
  <c r="I5367" i="13"/>
  <c r="I5368" i="13"/>
  <c r="I5369" i="13"/>
  <c r="I5370" i="13"/>
  <c r="I5371" i="13"/>
  <c r="I5372" i="13"/>
  <c r="I5373" i="13"/>
  <c r="I5374" i="13"/>
  <c r="I5375" i="13"/>
  <c r="I5376" i="13"/>
  <c r="I5377" i="13"/>
  <c r="I5378" i="13"/>
  <c r="I5379" i="13"/>
  <c r="I5380" i="13"/>
  <c r="I5381" i="13"/>
  <c r="I5382" i="13"/>
  <c r="I5383" i="13"/>
  <c r="I5384" i="13"/>
  <c r="I5385" i="13"/>
  <c r="I5386" i="13"/>
  <c r="J3" i="13"/>
  <c r="I3" i="13"/>
  <c r="C7" i="13" l="1"/>
  <c r="S3" i="13"/>
  <c r="I2" i="21"/>
  <c r="J2" i="21" s="1"/>
  <c r="E3" i="21"/>
  <c r="S4" i="13" s="1"/>
  <c r="C29" i="21"/>
  <c r="C28" i="21"/>
  <c r="I3" i="21" l="1"/>
  <c r="J3" i="21" s="1"/>
  <c r="H2" i="21"/>
  <c r="E4" i="21"/>
  <c r="S5" i="13" s="1"/>
  <c r="H3" i="21"/>
  <c r="C30" i="21"/>
  <c r="F2" i="21" l="1"/>
  <c r="T3" i="13" s="1"/>
  <c r="K2" i="21"/>
  <c r="L2" i="21"/>
  <c r="F3" i="21"/>
  <c r="T4" i="13" s="1"/>
  <c r="K3" i="21"/>
  <c r="L3" i="21"/>
  <c r="N2" i="21"/>
  <c r="M2" i="21"/>
  <c r="E5" i="21"/>
  <c r="S6" i="13" s="1"/>
  <c r="I4" i="21"/>
  <c r="J4" i="21" s="1"/>
  <c r="H4" i="21"/>
  <c r="N3" i="21"/>
  <c r="M3" i="21"/>
  <c r="O2" i="21" l="1"/>
  <c r="F4" i="21"/>
  <c r="T5" i="13" s="1"/>
  <c r="K4" i="21"/>
  <c r="L4" i="21"/>
  <c r="O3" i="21"/>
  <c r="E6" i="21"/>
  <c r="S7" i="13" s="1"/>
  <c r="I5" i="21"/>
  <c r="J5" i="21" s="1"/>
  <c r="H5" i="21"/>
  <c r="N4" i="21"/>
  <c r="M4" i="21"/>
  <c r="F5" i="21" l="1"/>
  <c r="T6" i="13" s="1"/>
  <c r="K5" i="21"/>
  <c r="L5" i="21"/>
  <c r="O4" i="21"/>
  <c r="E7" i="21"/>
  <c r="S8" i="13" s="1"/>
  <c r="I6" i="21"/>
  <c r="J6" i="21" s="1"/>
  <c r="H6" i="21"/>
  <c r="N5" i="21"/>
  <c r="M5" i="21"/>
  <c r="F6" i="21" l="1"/>
  <c r="T7" i="13" s="1"/>
  <c r="L6" i="21"/>
  <c r="K6" i="21"/>
  <c r="O5" i="21"/>
  <c r="N6" i="21"/>
  <c r="M6" i="21"/>
  <c r="E8" i="21"/>
  <c r="S9" i="13" s="1"/>
  <c r="I7" i="21"/>
  <c r="J7" i="21" s="1"/>
  <c r="H7" i="21"/>
  <c r="F7" i="21" l="1"/>
  <c r="T8" i="13" s="1"/>
  <c r="K7" i="21"/>
  <c r="L7" i="21"/>
  <c r="O6" i="21"/>
  <c r="E9" i="21"/>
  <c r="S10" i="13" s="1"/>
  <c r="H8" i="21"/>
  <c r="I8" i="21"/>
  <c r="J8" i="21" s="1"/>
  <c r="M7" i="21"/>
  <c r="N7" i="21"/>
  <c r="F8" i="21" l="1"/>
  <c r="T9" i="13" s="1"/>
  <c r="K8" i="21"/>
  <c r="L8" i="21"/>
  <c r="O7" i="21"/>
  <c r="E10" i="21"/>
  <c r="S11" i="13" s="1"/>
  <c r="I9" i="21"/>
  <c r="J9" i="21" s="1"/>
  <c r="H9" i="21"/>
  <c r="N8" i="21"/>
  <c r="M8" i="21"/>
  <c r="O8" i="21" l="1"/>
  <c r="F9" i="21"/>
  <c r="T10" i="13" s="1"/>
  <c r="K9" i="21"/>
  <c r="L9" i="21"/>
  <c r="M9" i="21"/>
  <c r="N9" i="21"/>
  <c r="E11" i="21"/>
  <c r="S12" i="13" s="1"/>
  <c r="I10" i="21"/>
  <c r="J10" i="21" s="1"/>
  <c r="H10" i="21"/>
  <c r="F10" i="21" l="1"/>
  <c r="T11" i="13" s="1"/>
  <c r="K10" i="21"/>
  <c r="L10" i="21"/>
  <c r="O9" i="21"/>
  <c r="N10" i="21"/>
  <c r="M10" i="21"/>
  <c r="E12" i="21"/>
  <c r="S13" i="13" s="1"/>
  <c r="H11" i="21"/>
  <c r="I11" i="21"/>
  <c r="J11" i="21" s="1"/>
  <c r="F11" i="21" l="1"/>
  <c r="T12" i="13" s="1"/>
  <c r="K11" i="21"/>
  <c r="L11" i="21"/>
  <c r="O10" i="21"/>
  <c r="E13" i="21"/>
  <c r="S14" i="13" s="1"/>
  <c r="I12" i="21"/>
  <c r="J12" i="21" s="1"/>
  <c r="H12" i="21"/>
  <c r="N11" i="21"/>
  <c r="M11" i="21"/>
  <c r="K12" i="21" l="1"/>
  <c r="L12" i="21"/>
  <c r="O11" i="21"/>
  <c r="E14" i="21"/>
  <c r="S15" i="13" s="1"/>
  <c r="H13" i="21"/>
  <c r="I13" i="21"/>
  <c r="J13" i="21" s="1"/>
  <c r="N12" i="21"/>
  <c r="M12" i="21"/>
  <c r="O12" i="21" l="1"/>
  <c r="F12" i="21" s="1"/>
  <c r="T13" i="13" s="1"/>
  <c r="K13" i="21"/>
  <c r="L13" i="21"/>
  <c r="E15" i="21"/>
  <c r="S16" i="13" s="1"/>
  <c r="I14" i="21"/>
  <c r="J14" i="21" s="1"/>
  <c r="H14" i="21"/>
  <c r="M13" i="21"/>
  <c r="N13" i="21"/>
  <c r="L14" i="21" l="1"/>
  <c r="K14" i="21"/>
  <c r="O13" i="21"/>
  <c r="F13" i="21" s="1"/>
  <c r="T14" i="13" s="1"/>
  <c r="E16" i="21"/>
  <c r="S17" i="13" s="1"/>
  <c r="I15" i="21"/>
  <c r="J15" i="21" s="1"/>
  <c r="H15" i="21"/>
  <c r="N14" i="21"/>
  <c r="M14" i="21"/>
  <c r="O14" i="21" l="1"/>
  <c r="F14" i="21" s="1"/>
  <c r="T15" i="13" s="1"/>
  <c r="K15" i="21"/>
  <c r="L15" i="21"/>
  <c r="E17" i="21"/>
  <c r="S18" i="13" s="1"/>
  <c r="H16" i="21"/>
  <c r="I16" i="21"/>
  <c r="J16" i="21" s="1"/>
  <c r="M15" i="21"/>
  <c r="N15" i="21"/>
  <c r="K16" i="21" l="1"/>
  <c r="L16" i="21"/>
  <c r="O15" i="21"/>
  <c r="F15" i="21" s="1"/>
  <c r="T16" i="13" s="1"/>
  <c r="N16" i="21"/>
  <c r="M16" i="21"/>
  <c r="E18" i="21"/>
  <c r="S19" i="13" s="1"/>
  <c r="H17" i="21"/>
  <c r="I17" i="21"/>
  <c r="J17" i="21" s="1"/>
  <c r="K17" i="21" l="1"/>
  <c r="L17" i="21"/>
  <c r="O16" i="21"/>
  <c r="F16" i="21"/>
  <c r="T17" i="13" s="1"/>
  <c r="M17" i="21"/>
  <c r="N17" i="21"/>
  <c r="E19" i="21"/>
  <c r="S20" i="13" s="1"/>
  <c r="I18" i="21"/>
  <c r="J18" i="21" s="1"/>
  <c r="H18" i="21"/>
  <c r="K18" i="21" l="1"/>
  <c r="L18" i="21"/>
  <c r="O17" i="21"/>
  <c r="F17" i="21" s="1"/>
  <c r="T18" i="13" s="1"/>
  <c r="N18" i="21"/>
  <c r="M18" i="21"/>
  <c r="E20" i="21"/>
  <c r="S21" i="13" s="1"/>
  <c r="I19" i="21"/>
  <c r="J19" i="21" s="1"/>
  <c r="H19" i="21"/>
  <c r="K19" i="21" l="1"/>
  <c r="L19" i="21"/>
  <c r="O18" i="21"/>
  <c r="F18" i="21" s="1"/>
  <c r="T19" i="13" s="1"/>
  <c r="E21" i="21"/>
  <c r="S22" i="13" s="1"/>
  <c r="I20" i="21"/>
  <c r="J20" i="21" s="1"/>
  <c r="H20" i="21"/>
  <c r="N19" i="21"/>
  <c r="M19" i="21"/>
  <c r="K20" i="21" l="1"/>
  <c r="L20" i="21"/>
  <c r="O19" i="21"/>
  <c r="F19" i="21" s="1"/>
  <c r="T20" i="13" s="1"/>
  <c r="E22" i="21"/>
  <c r="S23" i="13" s="1"/>
  <c r="H21" i="21"/>
  <c r="I21" i="21"/>
  <c r="J21" i="21" s="1"/>
  <c r="N20" i="21"/>
  <c r="M20" i="21"/>
  <c r="O20" i="21" l="1"/>
  <c r="K21" i="21"/>
  <c r="L21" i="21"/>
  <c r="F20" i="21"/>
  <c r="T21" i="13" s="1"/>
  <c r="M21" i="21"/>
  <c r="N21" i="21"/>
  <c r="E23" i="21"/>
  <c r="S24" i="13" s="1"/>
  <c r="I22" i="21"/>
  <c r="J22" i="21" s="1"/>
  <c r="H22" i="21"/>
  <c r="L22" i="21" l="1"/>
  <c r="K22" i="21"/>
  <c r="O21" i="21"/>
  <c r="F21" i="21" s="1"/>
  <c r="T22" i="13" s="1"/>
  <c r="E24" i="21"/>
  <c r="S25" i="13" s="1"/>
  <c r="I23" i="21"/>
  <c r="J23" i="21" s="1"/>
  <c r="H23" i="21"/>
  <c r="N22" i="21"/>
  <c r="M22" i="21"/>
  <c r="K23" i="21" l="1"/>
  <c r="L23" i="21"/>
  <c r="O22" i="21"/>
  <c r="F22" i="21" s="1"/>
  <c r="T23" i="13" s="1"/>
  <c r="N23" i="21"/>
  <c r="M23" i="21"/>
  <c r="E25" i="21"/>
  <c r="S26" i="13" s="1"/>
  <c r="H24" i="21"/>
  <c r="I24" i="21"/>
  <c r="J24" i="21" s="1"/>
  <c r="K24" i="21" l="1"/>
  <c r="L24" i="21"/>
  <c r="O23" i="21"/>
  <c r="F23" i="21" s="1"/>
  <c r="T24" i="13" s="1"/>
  <c r="N24" i="21"/>
  <c r="M24" i="21"/>
  <c r="E26" i="21"/>
  <c r="S27" i="13" s="1"/>
  <c r="I25" i="21"/>
  <c r="J25" i="21" s="1"/>
  <c r="H25" i="21"/>
  <c r="K25" i="21" l="1"/>
  <c r="L25" i="21"/>
  <c r="O24" i="21"/>
  <c r="F24" i="21" s="1"/>
  <c r="T25" i="13" s="1"/>
  <c r="E27" i="21"/>
  <c r="S28" i="13" s="1"/>
  <c r="I26" i="21"/>
  <c r="J26" i="21" s="1"/>
  <c r="H26" i="21"/>
  <c r="M25" i="21"/>
  <c r="N25" i="21"/>
  <c r="K26" i="21" l="1"/>
  <c r="L26" i="21"/>
  <c r="O25" i="21"/>
  <c r="F25" i="21" s="1"/>
  <c r="T26" i="13" s="1"/>
  <c r="E28" i="21"/>
  <c r="S29" i="13" s="1"/>
  <c r="I27" i="21"/>
  <c r="J27" i="21" s="1"/>
  <c r="H27" i="21"/>
  <c r="N26" i="21"/>
  <c r="M26" i="21"/>
  <c r="K27" i="21" l="1"/>
  <c r="L27" i="21"/>
  <c r="O26" i="21"/>
  <c r="F26" i="21" s="1"/>
  <c r="T27" i="13" s="1"/>
  <c r="E29" i="21"/>
  <c r="S30" i="13" s="1"/>
  <c r="I28" i="21"/>
  <c r="J28" i="21" s="1"/>
  <c r="H28" i="21"/>
  <c r="N27" i="21"/>
  <c r="M27" i="21"/>
  <c r="K28" i="21" l="1"/>
  <c r="L28" i="21"/>
  <c r="O27" i="21"/>
  <c r="F27" i="21" s="1"/>
  <c r="T28" i="13" s="1"/>
  <c r="E30" i="21"/>
  <c r="S31" i="13" s="1"/>
  <c r="H29" i="21"/>
  <c r="I29" i="21"/>
  <c r="J29" i="21" s="1"/>
  <c r="N28" i="21"/>
  <c r="M28" i="21"/>
  <c r="K29" i="21" l="1"/>
  <c r="L29" i="21"/>
  <c r="O28" i="21"/>
  <c r="F28" i="21" s="1"/>
  <c r="T29" i="13" s="1"/>
  <c r="M29" i="21"/>
  <c r="N29" i="21"/>
  <c r="E31" i="21"/>
  <c r="S32" i="13" s="1"/>
  <c r="I30" i="21"/>
  <c r="J30" i="21" s="1"/>
  <c r="H30" i="21"/>
  <c r="L30" i="21" l="1"/>
  <c r="K30" i="21"/>
  <c r="O29" i="21"/>
  <c r="F29" i="21" s="1"/>
  <c r="T30" i="13" s="1"/>
  <c r="E32" i="21"/>
  <c r="S33" i="13" s="1"/>
  <c r="I31" i="21"/>
  <c r="J31" i="21" s="1"/>
  <c r="H31" i="21"/>
  <c r="N30" i="21"/>
  <c r="M30" i="21"/>
  <c r="K31" i="21" l="1"/>
  <c r="L31" i="21"/>
  <c r="O30" i="21"/>
  <c r="F30" i="21"/>
  <c r="T31" i="13" s="1"/>
  <c r="E33" i="21"/>
  <c r="S34" i="13" s="1"/>
  <c r="I32" i="21"/>
  <c r="J32" i="21" s="1"/>
  <c r="H32" i="21"/>
  <c r="M31" i="21"/>
  <c r="N31" i="21"/>
  <c r="K32" i="21" l="1"/>
  <c r="L32" i="21"/>
  <c r="O31" i="21"/>
  <c r="F31" i="21" s="1"/>
  <c r="T32" i="13" s="1"/>
  <c r="N32" i="21"/>
  <c r="M32" i="21"/>
  <c r="E34" i="21"/>
  <c r="S35" i="13" s="1"/>
  <c r="I33" i="21"/>
  <c r="J33" i="21" s="1"/>
  <c r="H33" i="21"/>
  <c r="K33" i="21" l="1"/>
  <c r="L33" i="21"/>
  <c r="O32" i="21"/>
  <c r="F32" i="21" s="1"/>
  <c r="T33" i="13" s="1"/>
  <c r="M33" i="21"/>
  <c r="N33" i="21"/>
  <c r="E35" i="21"/>
  <c r="S36" i="13" s="1"/>
  <c r="I34" i="21"/>
  <c r="J34" i="21" s="1"/>
  <c r="H34" i="21"/>
  <c r="K34" i="21" l="1"/>
  <c r="L34" i="21"/>
  <c r="O33" i="21"/>
  <c r="F33" i="21" s="1"/>
  <c r="T34" i="13" s="1"/>
  <c r="E36" i="21"/>
  <c r="S37" i="13" s="1"/>
  <c r="I35" i="21"/>
  <c r="J35" i="21" s="1"/>
  <c r="H35" i="21"/>
  <c r="N34" i="21"/>
  <c r="M34" i="21"/>
  <c r="K35" i="21" l="1"/>
  <c r="L35" i="21"/>
  <c r="O34" i="21"/>
  <c r="F34" i="21" s="1"/>
  <c r="T35" i="13" s="1"/>
  <c r="N35" i="21"/>
  <c r="M35" i="21"/>
  <c r="E37" i="21"/>
  <c r="S38" i="13" s="1"/>
  <c r="I36" i="21"/>
  <c r="J36" i="21" s="1"/>
  <c r="H36" i="21"/>
  <c r="K36" i="21" l="1"/>
  <c r="L36" i="21"/>
  <c r="O35" i="21"/>
  <c r="F35" i="21" s="1"/>
  <c r="T36" i="13" s="1"/>
  <c r="E38" i="21"/>
  <c r="S39" i="13" s="1"/>
  <c r="H37" i="21"/>
  <c r="I37" i="21"/>
  <c r="J37" i="21" s="1"/>
  <c r="N36" i="21"/>
  <c r="M36" i="21"/>
  <c r="K37" i="21" l="1"/>
  <c r="L37" i="21"/>
  <c r="O36" i="21"/>
  <c r="F36" i="21" s="1"/>
  <c r="T37" i="13" s="1"/>
  <c r="E39" i="21"/>
  <c r="S40" i="13" s="1"/>
  <c r="I38" i="21"/>
  <c r="J38" i="21" s="1"/>
  <c r="H38" i="21"/>
  <c r="N37" i="21"/>
  <c r="M37" i="21"/>
  <c r="L38" i="21" l="1"/>
  <c r="K38" i="21"/>
  <c r="O37" i="21"/>
  <c r="F37" i="21" s="1"/>
  <c r="T38" i="13" s="1"/>
  <c r="E40" i="21"/>
  <c r="S41" i="13" s="1"/>
  <c r="I39" i="21"/>
  <c r="J39" i="21" s="1"/>
  <c r="H39" i="21"/>
  <c r="N38" i="21"/>
  <c r="M38" i="21"/>
  <c r="K39" i="21" l="1"/>
  <c r="L39" i="21"/>
  <c r="O38" i="21"/>
  <c r="F38" i="21" s="1"/>
  <c r="T39" i="13" s="1"/>
  <c r="M39" i="21"/>
  <c r="N39" i="21"/>
  <c r="E41" i="21"/>
  <c r="S42" i="13" s="1"/>
  <c r="I40" i="21"/>
  <c r="J40" i="21" s="1"/>
  <c r="H40" i="21"/>
  <c r="K40" i="21" l="1"/>
  <c r="L40" i="21"/>
  <c r="O39" i="21"/>
  <c r="F39" i="21" s="1"/>
  <c r="T40" i="13" s="1"/>
  <c r="N40" i="21"/>
  <c r="M40" i="21"/>
  <c r="E42" i="21"/>
  <c r="S43" i="13" s="1"/>
  <c r="I41" i="21"/>
  <c r="J41" i="21" s="1"/>
  <c r="H41" i="21"/>
  <c r="K41" i="21" l="1"/>
  <c r="L41" i="21"/>
  <c r="O40" i="21"/>
  <c r="F40" i="21" s="1"/>
  <c r="T41" i="13" s="1"/>
  <c r="E43" i="21"/>
  <c r="S44" i="13" s="1"/>
  <c r="I42" i="21"/>
  <c r="J42" i="21" s="1"/>
  <c r="H42" i="21"/>
  <c r="M41" i="21"/>
  <c r="N41" i="21"/>
  <c r="K42" i="21" l="1"/>
  <c r="L42" i="21"/>
  <c r="O41" i="21"/>
  <c r="F41" i="21" s="1"/>
  <c r="T42" i="13" s="1"/>
  <c r="N42" i="21"/>
  <c r="M42" i="21"/>
  <c r="E44" i="21"/>
  <c r="S45" i="13" s="1"/>
  <c r="I43" i="21"/>
  <c r="J43" i="21" s="1"/>
  <c r="H43" i="21"/>
  <c r="K43" i="21" l="1"/>
  <c r="L43" i="21"/>
  <c r="O42" i="21"/>
  <c r="F42" i="21" s="1"/>
  <c r="T43" i="13" s="1"/>
  <c r="E45" i="21"/>
  <c r="S46" i="13" s="1"/>
  <c r="H44" i="21"/>
  <c r="I44" i="21"/>
  <c r="J44" i="21" s="1"/>
  <c r="N43" i="21"/>
  <c r="M43" i="21"/>
  <c r="L44" i="21" l="1"/>
  <c r="K44" i="21"/>
  <c r="O43" i="21"/>
  <c r="F43" i="21" s="1"/>
  <c r="T44" i="13" s="1"/>
  <c r="N44" i="21"/>
  <c r="M44" i="21"/>
  <c r="E46" i="21"/>
  <c r="S47" i="13" s="1"/>
  <c r="H45" i="21"/>
  <c r="I45" i="21"/>
  <c r="J45" i="21" s="1"/>
  <c r="K45" i="21" l="1"/>
  <c r="L45" i="21"/>
  <c r="O44" i="21"/>
  <c r="F44" i="21" s="1"/>
  <c r="T45" i="13" s="1"/>
  <c r="M45" i="21"/>
  <c r="N45" i="21"/>
  <c r="E47" i="21"/>
  <c r="S48" i="13" s="1"/>
  <c r="I46" i="21"/>
  <c r="J46" i="21" s="1"/>
  <c r="H46" i="21"/>
  <c r="L46" i="21" l="1"/>
  <c r="K46" i="21"/>
  <c r="O45" i="21"/>
  <c r="F45" i="21" s="1"/>
  <c r="T46" i="13" s="1"/>
  <c r="E48" i="21"/>
  <c r="S49" i="13" s="1"/>
  <c r="I47" i="21"/>
  <c r="J47" i="21" s="1"/>
  <c r="H47" i="21"/>
  <c r="N46" i="21"/>
  <c r="M46" i="21"/>
  <c r="K47" i="21" l="1"/>
  <c r="L47" i="21"/>
  <c r="O46" i="21"/>
  <c r="F46" i="21" s="1"/>
  <c r="T47" i="13" s="1"/>
  <c r="E49" i="21"/>
  <c r="S50" i="13" s="1"/>
  <c r="I48" i="21"/>
  <c r="J48" i="21" s="1"/>
  <c r="H48" i="21"/>
  <c r="M47" i="21"/>
  <c r="N47" i="21"/>
  <c r="L48" i="21" l="1"/>
  <c r="K48" i="21"/>
  <c r="O47" i="21"/>
  <c r="F47" i="21" s="1"/>
  <c r="T48" i="13" s="1"/>
  <c r="E50" i="21"/>
  <c r="S51" i="13" s="1"/>
  <c r="H49" i="21"/>
  <c r="I49" i="21"/>
  <c r="J49" i="21" s="1"/>
  <c r="N48" i="21"/>
  <c r="M48" i="21"/>
  <c r="K49" i="21" l="1"/>
  <c r="L49" i="21"/>
  <c r="O48" i="21"/>
  <c r="F48" i="21" s="1"/>
  <c r="T49" i="13" s="1"/>
  <c r="M49" i="21"/>
  <c r="N49" i="21"/>
  <c r="E51" i="21"/>
  <c r="S52" i="13" s="1"/>
  <c r="H50" i="21"/>
  <c r="I50" i="21"/>
  <c r="J50" i="21" s="1"/>
  <c r="K50" i="21" l="1"/>
  <c r="L50" i="21"/>
  <c r="O49" i="21"/>
  <c r="F49" i="21" s="1"/>
  <c r="T50" i="13" s="1"/>
  <c r="N50" i="21"/>
  <c r="M50" i="21"/>
  <c r="E52" i="21"/>
  <c r="S53" i="13" s="1"/>
  <c r="I51" i="21"/>
  <c r="J51" i="21" s="1"/>
  <c r="H51" i="21"/>
  <c r="K51" i="21" l="1"/>
  <c r="L51" i="21"/>
  <c r="O50" i="21"/>
  <c r="F50" i="21" s="1"/>
  <c r="T51" i="13" s="1"/>
  <c r="E53" i="21"/>
  <c r="S54" i="13" s="1"/>
  <c r="I52" i="21"/>
  <c r="J52" i="21" s="1"/>
  <c r="H52" i="21"/>
  <c r="M51" i="21"/>
  <c r="N51" i="21"/>
  <c r="L52" i="21" l="1"/>
  <c r="K52" i="21"/>
  <c r="O51" i="21"/>
  <c r="F51" i="21" s="1"/>
  <c r="T52" i="13" s="1"/>
  <c r="E54" i="21"/>
  <c r="S55" i="13" s="1"/>
  <c r="I53" i="21"/>
  <c r="J53" i="21" s="1"/>
  <c r="H53" i="21"/>
  <c r="N52" i="21"/>
  <c r="M52" i="21"/>
  <c r="K53" i="21" l="1"/>
  <c r="L53" i="21"/>
  <c r="O52" i="21"/>
  <c r="F52" i="21" s="1"/>
  <c r="T53" i="13" s="1"/>
  <c r="N53" i="21"/>
  <c r="M53" i="21"/>
  <c r="E55" i="21"/>
  <c r="S56" i="13" s="1"/>
  <c r="I54" i="21"/>
  <c r="J54" i="21" s="1"/>
  <c r="H54" i="21"/>
  <c r="K54" i="21" l="1"/>
  <c r="L54" i="21"/>
  <c r="O53" i="21"/>
  <c r="F53" i="21" s="1"/>
  <c r="T54" i="13" s="1"/>
  <c r="N54" i="21"/>
  <c r="M54" i="21"/>
  <c r="E56" i="21"/>
  <c r="S57" i="13" s="1"/>
  <c r="I55" i="21"/>
  <c r="J55" i="21" s="1"/>
  <c r="H55" i="21"/>
  <c r="K55" i="21" l="1"/>
  <c r="L55" i="21"/>
  <c r="O54" i="21"/>
  <c r="F54" i="21" s="1"/>
  <c r="T55" i="13" s="1"/>
  <c r="M55" i="21"/>
  <c r="N55" i="21"/>
  <c r="E57" i="21"/>
  <c r="S58" i="13" s="1"/>
  <c r="H56" i="21"/>
  <c r="I56" i="21"/>
  <c r="J56" i="21" s="1"/>
  <c r="K56" i="21" l="1"/>
  <c r="L56" i="21"/>
  <c r="O55" i="21"/>
  <c r="F55" i="21" s="1"/>
  <c r="T56" i="13" s="1"/>
  <c r="E58" i="21"/>
  <c r="S59" i="13" s="1"/>
  <c r="H57" i="21"/>
  <c r="I57" i="21"/>
  <c r="J57" i="21" s="1"/>
  <c r="N56" i="21"/>
  <c r="M56" i="21"/>
  <c r="K57" i="21" l="1"/>
  <c r="L57" i="21"/>
  <c r="O56" i="21"/>
  <c r="F56" i="21" s="1"/>
  <c r="T57" i="13" s="1"/>
  <c r="E59" i="21"/>
  <c r="S60" i="13" s="1"/>
  <c r="I58" i="21"/>
  <c r="J58" i="21" s="1"/>
  <c r="H58" i="21"/>
  <c r="M57" i="21"/>
  <c r="N57" i="21"/>
  <c r="K58" i="21" l="1"/>
  <c r="L58" i="21"/>
  <c r="O57" i="21"/>
  <c r="F57" i="21" s="1"/>
  <c r="T58" i="13" s="1"/>
  <c r="E60" i="21"/>
  <c r="S61" i="13" s="1"/>
  <c r="I59" i="21"/>
  <c r="J59" i="21" s="1"/>
  <c r="H59" i="21"/>
  <c r="N58" i="21"/>
  <c r="M58" i="21"/>
  <c r="K59" i="21" l="1"/>
  <c r="L59" i="21"/>
  <c r="O58" i="21"/>
  <c r="F58" i="21"/>
  <c r="T59" i="13" s="1"/>
  <c r="N59" i="21"/>
  <c r="M59" i="21"/>
  <c r="E61" i="21"/>
  <c r="S62" i="13" s="1"/>
  <c r="I60" i="21"/>
  <c r="J60" i="21" s="1"/>
  <c r="H60" i="21"/>
  <c r="L60" i="21" l="1"/>
  <c r="K60" i="21"/>
  <c r="O59" i="21"/>
  <c r="F59" i="21" s="1"/>
  <c r="T60" i="13" s="1"/>
  <c r="E62" i="21"/>
  <c r="S63" i="13" s="1"/>
  <c r="H61" i="21"/>
  <c r="I61" i="21"/>
  <c r="J61" i="21" s="1"/>
  <c r="N60" i="21"/>
  <c r="M60" i="21"/>
  <c r="K61" i="21" l="1"/>
  <c r="L61" i="21"/>
  <c r="O60" i="21"/>
  <c r="F60" i="21" s="1"/>
  <c r="T61" i="13" s="1"/>
  <c r="E63" i="21"/>
  <c r="S64" i="13" s="1"/>
  <c r="H62" i="21"/>
  <c r="I62" i="21"/>
  <c r="J62" i="21" s="1"/>
  <c r="M61" i="21"/>
  <c r="N61" i="21"/>
  <c r="L62" i="21" l="1"/>
  <c r="K62" i="21"/>
  <c r="O61" i="21"/>
  <c r="F61" i="21" s="1"/>
  <c r="T62" i="13" s="1"/>
  <c r="E64" i="21"/>
  <c r="S65" i="13" s="1"/>
  <c r="I63" i="21"/>
  <c r="J63" i="21" s="1"/>
  <c r="H63" i="21"/>
  <c r="N62" i="21"/>
  <c r="M62" i="21"/>
  <c r="K63" i="21" l="1"/>
  <c r="L63" i="21"/>
  <c r="O62" i="21"/>
  <c r="F62" i="21" s="1"/>
  <c r="T63" i="13" s="1"/>
  <c r="E65" i="21"/>
  <c r="S66" i="13" s="1"/>
  <c r="I64" i="21"/>
  <c r="J64" i="21" s="1"/>
  <c r="H64" i="21"/>
  <c r="M63" i="21"/>
  <c r="N63" i="21"/>
  <c r="L64" i="21" l="1"/>
  <c r="K64" i="21"/>
  <c r="O63" i="21"/>
  <c r="F63" i="21"/>
  <c r="T64" i="13" s="1"/>
  <c r="E66" i="21"/>
  <c r="S67" i="13" s="1"/>
  <c r="H65" i="21"/>
  <c r="I65" i="21"/>
  <c r="J65" i="21" s="1"/>
  <c r="N64" i="21"/>
  <c r="M64" i="21"/>
  <c r="K65" i="21" l="1"/>
  <c r="L65" i="21"/>
  <c r="O64" i="21"/>
  <c r="F64" i="21"/>
  <c r="T65" i="13" s="1"/>
  <c r="E67" i="21"/>
  <c r="S68" i="13" s="1"/>
  <c r="H66" i="21"/>
  <c r="I66" i="21"/>
  <c r="J66" i="21" s="1"/>
  <c r="M65" i="21"/>
  <c r="N65" i="21"/>
  <c r="K66" i="21" l="1"/>
  <c r="L66" i="21"/>
  <c r="O65" i="21"/>
  <c r="F65" i="21" s="1"/>
  <c r="T66" i="13" s="1"/>
  <c r="E68" i="21"/>
  <c r="S69" i="13" s="1"/>
  <c r="I67" i="21"/>
  <c r="J67" i="21" s="1"/>
  <c r="H67" i="21"/>
  <c r="N66" i="21"/>
  <c r="M66" i="21"/>
  <c r="K67" i="21" l="1"/>
  <c r="L67" i="21"/>
  <c r="O66" i="21"/>
  <c r="F66" i="21" s="1"/>
  <c r="T67" i="13" s="1"/>
  <c r="E69" i="21"/>
  <c r="S70" i="13" s="1"/>
  <c r="I68" i="21"/>
  <c r="J68" i="21" s="1"/>
  <c r="H68" i="21"/>
  <c r="N67" i="21"/>
  <c r="M67" i="21"/>
  <c r="L68" i="21" l="1"/>
  <c r="K68" i="21"/>
  <c r="O67" i="21"/>
  <c r="F67" i="21" s="1"/>
  <c r="T68" i="13" s="1"/>
  <c r="E70" i="21"/>
  <c r="S71" i="13" s="1"/>
  <c r="I69" i="21"/>
  <c r="J69" i="21" s="1"/>
  <c r="H69" i="21"/>
  <c r="N68" i="21"/>
  <c r="M68" i="21"/>
  <c r="K69" i="21" l="1"/>
  <c r="L69" i="21"/>
  <c r="O68" i="21"/>
  <c r="F68" i="21" s="1"/>
  <c r="T69" i="13" s="1"/>
  <c r="E71" i="21"/>
  <c r="S72" i="13" s="1"/>
  <c r="I70" i="21"/>
  <c r="J70" i="21" s="1"/>
  <c r="H70" i="21"/>
  <c r="M69" i="21"/>
  <c r="N69" i="21"/>
  <c r="K70" i="21" l="1"/>
  <c r="L70" i="21"/>
  <c r="O69" i="21"/>
  <c r="F69" i="21" s="1"/>
  <c r="T70" i="13" s="1"/>
  <c r="E72" i="21"/>
  <c r="S73" i="13" s="1"/>
  <c r="I71" i="21"/>
  <c r="J71" i="21" s="1"/>
  <c r="H71" i="21"/>
  <c r="N70" i="21"/>
  <c r="M70" i="21"/>
  <c r="K71" i="21" l="1"/>
  <c r="L71" i="21"/>
  <c r="O70" i="21"/>
  <c r="F70" i="21"/>
  <c r="T71" i="13" s="1"/>
  <c r="E73" i="21"/>
  <c r="S74" i="13" s="1"/>
  <c r="H72" i="21"/>
  <c r="I72" i="21"/>
  <c r="J72" i="21" s="1"/>
  <c r="N71" i="21"/>
  <c r="M71" i="21"/>
  <c r="K72" i="21" l="1"/>
  <c r="L72" i="21"/>
  <c r="O71" i="21"/>
  <c r="F71" i="21" s="1"/>
  <c r="T72" i="13" s="1"/>
  <c r="E74" i="21"/>
  <c r="S75" i="13" s="1"/>
  <c r="H73" i="21"/>
  <c r="I73" i="21"/>
  <c r="J73" i="21" s="1"/>
  <c r="N72" i="21"/>
  <c r="M72" i="21"/>
  <c r="K73" i="21" l="1"/>
  <c r="L73" i="21"/>
  <c r="O72" i="21"/>
  <c r="F72" i="21" s="1"/>
  <c r="T73" i="13" s="1"/>
  <c r="E75" i="21"/>
  <c r="S76" i="13" s="1"/>
  <c r="I74" i="21"/>
  <c r="J74" i="21" s="1"/>
  <c r="H74" i="21"/>
  <c r="M73" i="21"/>
  <c r="N73" i="21"/>
  <c r="K74" i="21" l="1"/>
  <c r="L74" i="21"/>
  <c r="O73" i="21"/>
  <c r="F73" i="21" s="1"/>
  <c r="T74" i="13" s="1"/>
  <c r="E76" i="21"/>
  <c r="S77" i="13" s="1"/>
  <c r="I75" i="21"/>
  <c r="J75" i="21" s="1"/>
  <c r="H75" i="21"/>
  <c r="N74" i="21"/>
  <c r="M74" i="21"/>
  <c r="K75" i="21" l="1"/>
  <c r="L75" i="21"/>
  <c r="O74" i="21"/>
  <c r="F74" i="21" s="1"/>
  <c r="T75" i="13" s="1"/>
  <c r="E77" i="21"/>
  <c r="S78" i="13" s="1"/>
  <c r="I76" i="21"/>
  <c r="J76" i="21" s="1"/>
  <c r="H76" i="21"/>
  <c r="N75" i="21"/>
  <c r="M75" i="21"/>
  <c r="L76" i="21" l="1"/>
  <c r="K76" i="21"/>
  <c r="O75" i="21"/>
  <c r="F75" i="21" s="1"/>
  <c r="T76" i="13" s="1"/>
  <c r="E78" i="21"/>
  <c r="S79" i="13" s="1"/>
  <c r="H77" i="21"/>
  <c r="I77" i="21"/>
  <c r="J77" i="21" s="1"/>
  <c r="N76" i="21"/>
  <c r="M76" i="21"/>
  <c r="K77" i="21" l="1"/>
  <c r="L77" i="21"/>
  <c r="O76" i="21"/>
  <c r="F76" i="21" s="1"/>
  <c r="T77" i="13" s="1"/>
  <c r="E79" i="21"/>
  <c r="S80" i="13" s="1"/>
  <c r="H78" i="21"/>
  <c r="I78" i="21"/>
  <c r="J78" i="21" s="1"/>
  <c r="M77" i="21"/>
  <c r="N77" i="21"/>
  <c r="L78" i="21" l="1"/>
  <c r="K78" i="21"/>
  <c r="O77" i="21"/>
  <c r="F77" i="21" s="1"/>
  <c r="T78" i="13" s="1"/>
  <c r="N78" i="21"/>
  <c r="M78" i="21"/>
  <c r="E80" i="21"/>
  <c r="S81" i="13" s="1"/>
  <c r="I79" i="21"/>
  <c r="J79" i="21" s="1"/>
  <c r="H79" i="21"/>
  <c r="K79" i="21" l="1"/>
  <c r="L79" i="21"/>
  <c r="O78" i="21"/>
  <c r="F78" i="21"/>
  <c r="T79" i="13" s="1"/>
  <c r="M79" i="21"/>
  <c r="N79" i="21"/>
  <c r="E81" i="21"/>
  <c r="S82" i="13" s="1"/>
  <c r="I80" i="21"/>
  <c r="J80" i="21" s="1"/>
  <c r="H80" i="21"/>
  <c r="L80" i="21" l="1"/>
  <c r="K80" i="21"/>
  <c r="O79" i="21"/>
  <c r="F79" i="21"/>
  <c r="T80" i="13" s="1"/>
  <c r="N80" i="21"/>
  <c r="M80" i="21"/>
  <c r="E82" i="21"/>
  <c r="S83" i="13" s="1"/>
  <c r="H81" i="21"/>
  <c r="I81" i="21"/>
  <c r="J81" i="21" s="1"/>
  <c r="K81" i="21" l="1"/>
  <c r="L81" i="21"/>
  <c r="O80" i="21"/>
  <c r="F80" i="21" s="1"/>
  <c r="T81" i="13" s="1"/>
  <c r="E83" i="21"/>
  <c r="S84" i="13" s="1"/>
  <c r="H82" i="21"/>
  <c r="I82" i="21"/>
  <c r="J82" i="21" s="1"/>
  <c r="M81" i="21"/>
  <c r="N81" i="21"/>
  <c r="K82" i="21" l="1"/>
  <c r="L82" i="21"/>
  <c r="O81" i="21"/>
  <c r="F81" i="21" s="1"/>
  <c r="T82" i="13" s="1"/>
  <c r="E84" i="21"/>
  <c r="S85" i="13" s="1"/>
  <c r="I83" i="21"/>
  <c r="J83" i="21" s="1"/>
  <c r="H83" i="21"/>
  <c r="N82" i="21"/>
  <c r="M82" i="21"/>
  <c r="K83" i="21" l="1"/>
  <c r="L83" i="21"/>
  <c r="O82" i="21"/>
  <c r="F82" i="21" s="1"/>
  <c r="T83" i="13" s="1"/>
  <c r="E85" i="21"/>
  <c r="S86" i="13" s="1"/>
  <c r="I84" i="21"/>
  <c r="J84" i="21" s="1"/>
  <c r="H84" i="21"/>
  <c r="N83" i="21"/>
  <c r="M83" i="21"/>
  <c r="L84" i="21" l="1"/>
  <c r="K84" i="21"/>
  <c r="O83" i="21"/>
  <c r="F83" i="21" s="1"/>
  <c r="T84" i="13" s="1"/>
  <c r="E86" i="21"/>
  <c r="S87" i="13" s="1"/>
  <c r="I85" i="21"/>
  <c r="J85" i="21" s="1"/>
  <c r="H85" i="21"/>
  <c r="N84" i="21"/>
  <c r="M84" i="21"/>
  <c r="K85" i="21" l="1"/>
  <c r="L85" i="21"/>
  <c r="O84" i="21"/>
  <c r="F84" i="21" s="1"/>
  <c r="T85" i="13" s="1"/>
  <c r="N85" i="21"/>
  <c r="M85" i="21"/>
  <c r="E87" i="21"/>
  <c r="S88" i="13" s="1"/>
  <c r="I86" i="21"/>
  <c r="J86" i="21" s="1"/>
  <c r="H86" i="21"/>
  <c r="K86" i="21" l="1"/>
  <c r="L86" i="21"/>
  <c r="O85" i="21"/>
  <c r="F85" i="21" s="1"/>
  <c r="T86" i="13" s="1"/>
  <c r="N86" i="21"/>
  <c r="M86" i="21"/>
  <c r="E88" i="21"/>
  <c r="S89" i="13" s="1"/>
  <c r="I87" i="21"/>
  <c r="J87" i="21" s="1"/>
  <c r="H87" i="21"/>
  <c r="K87" i="21" l="1"/>
  <c r="L87" i="21"/>
  <c r="O86" i="21"/>
  <c r="F86" i="21" s="1"/>
  <c r="T87" i="13" s="1"/>
  <c r="M87" i="21"/>
  <c r="N87" i="21"/>
  <c r="E89" i="21"/>
  <c r="S90" i="13" s="1"/>
  <c r="H88" i="21"/>
  <c r="I88" i="21"/>
  <c r="J88" i="21" s="1"/>
  <c r="K88" i="21" l="1"/>
  <c r="L88" i="21"/>
  <c r="O87" i="21"/>
  <c r="F87" i="21" s="1"/>
  <c r="T88" i="13" s="1"/>
  <c r="E90" i="21"/>
  <c r="S91" i="13" s="1"/>
  <c r="H89" i="21"/>
  <c r="I89" i="21"/>
  <c r="J89" i="21" s="1"/>
  <c r="N88" i="21"/>
  <c r="M88" i="21"/>
  <c r="K89" i="21" l="1"/>
  <c r="L89" i="21"/>
  <c r="O88" i="21"/>
  <c r="F88" i="21" s="1"/>
  <c r="T89" i="13" s="1"/>
  <c r="M89" i="21"/>
  <c r="N89" i="21"/>
  <c r="E91" i="21"/>
  <c r="S92" i="13" s="1"/>
  <c r="I90" i="21"/>
  <c r="J90" i="21" s="1"/>
  <c r="H90" i="21"/>
  <c r="K90" i="21" l="1"/>
  <c r="L90" i="21"/>
  <c r="O89" i="21"/>
  <c r="F89" i="21" s="1"/>
  <c r="T90" i="13" s="1"/>
  <c r="N90" i="21"/>
  <c r="M90" i="21"/>
  <c r="E92" i="21"/>
  <c r="S93" i="13" s="1"/>
  <c r="I91" i="21"/>
  <c r="J91" i="21" s="1"/>
  <c r="H91" i="21"/>
  <c r="K91" i="21" l="1"/>
  <c r="L91" i="21"/>
  <c r="O90" i="21"/>
  <c r="F90" i="21" s="1"/>
  <c r="T91" i="13" s="1"/>
  <c r="N91" i="21"/>
  <c r="O91" i="21" s="1"/>
  <c r="M91" i="21"/>
  <c r="E93" i="21"/>
  <c r="S94" i="13" s="1"/>
  <c r="I92" i="21"/>
  <c r="J92" i="21" s="1"/>
  <c r="H92" i="21"/>
  <c r="L92" i="21" l="1"/>
  <c r="K92" i="21"/>
  <c r="F91" i="21"/>
  <c r="T92" i="13" s="1"/>
  <c r="E94" i="21"/>
  <c r="S95" i="13" s="1"/>
  <c r="H93" i="21"/>
  <c r="I93" i="21"/>
  <c r="J93" i="21" s="1"/>
  <c r="N92" i="21"/>
  <c r="M92" i="21"/>
  <c r="O92" i="21" l="1"/>
  <c r="K93" i="21"/>
  <c r="L93" i="21"/>
  <c r="F92" i="21"/>
  <c r="T93" i="13" s="1"/>
  <c r="E95" i="21"/>
  <c r="S96" i="13" s="1"/>
  <c r="H94" i="21"/>
  <c r="I94" i="21"/>
  <c r="J94" i="21" s="1"/>
  <c r="M93" i="21"/>
  <c r="N93" i="21"/>
  <c r="L94" i="21" l="1"/>
  <c r="K94" i="21"/>
  <c r="O93" i="21"/>
  <c r="F93" i="21" s="1"/>
  <c r="T94" i="13" s="1"/>
  <c r="N94" i="21"/>
  <c r="M94" i="21"/>
  <c r="E96" i="21"/>
  <c r="S97" i="13" s="1"/>
  <c r="I95" i="21"/>
  <c r="J95" i="21" s="1"/>
  <c r="H95" i="21"/>
  <c r="K95" i="21" l="1"/>
  <c r="L95" i="21"/>
  <c r="O94" i="21"/>
  <c r="F94" i="21" s="1"/>
  <c r="T95" i="13" s="1"/>
  <c r="N95" i="21"/>
  <c r="M95" i="21"/>
  <c r="E97" i="21"/>
  <c r="S98" i="13" s="1"/>
  <c r="I96" i="21"/>
  <c r="J96" i="21" s="1"/>
  <c r="H96" i="21"/>
  <c r="L96" i="21" l="1"/>
  <c r="K96" i="21"/>
  <c r="O95" i="21"/>
  <c r="F95" i="21" s="1"/>
  <c r="T96" i="13" s="1"/>
  <c r="E98" i="21"/>
  <c r="S99" i="13" s="1"/>
  <c r="H97" i="21"/>
  <c r="I97" i="21"/>
  <c r="J97" i="21" s="1"/>
  <c r="N96" i="21"/>
  <c r="M96" i="21"/>
  <c r="K97" i="21" l="1"/>
  <c r="L97" i="21"/>
  <c r="O96" i="21"/>
  <c r="F96" i="21" s="1"/>
  <c r="T97" i="13" s="1"/>
  <c r="E99" i="21"/>
  <c r="S100" i="13" s="1"/>
  <c r="H98" i="21"/>
  <c r="I98" i="21"/>
  <c r="J98" i="21" s="1"/>
  <c r="M97" i="21"/>
  <c r="N97" i="21"/>
  <c r="K98" i="21" l="1"/>
  <c r="L98" i="21"/>
  <c r="O97" i="21"/>
  <c r="F97" i="21" s="1"/>
  <c r="T98" i="13" s="1"/>
  <c r="M98" i="21"/>
  <c r="N98" i="21"/>
  <c r="E100" i="21"/>
  <c r="S101" i="13" s="1"/>
  <c r="I99" i="21"/>
  <c r="J99" i="21" s="1"/>
  <c r="H99" i="21"/>
  <c r="K99" i="21" l="1"/>
  <c r="L99" i="21"/>
  <c r="O98" i="21"/>
  <c r="F98" i="21" s="1"/>
  <c r="T99" i="13" s="1"/>
  <c r="E101" i="21"/>
  <c r="S102" i="13" s="1"/>
  <c r="I100" i="21"/>
  <c r="J100" i="21" s="1"/>
  <c r="H100" i="21"/>
  <c r="M99" i="21"/>
  <c r="N99" i="21"/>
  <c r="L100" i="21" l="1"/>
  <c r="K100" i="21"/>
  <c r="O99" i="21"/>
  <c r="F99" i="21" s="1"/>
  <c r="T100" i="13" s="1"/>
  <c r="E102" i="21"/>
  <c r="S103" i="13" s="1"/>
  <c r="I101" i="21"/>
  <c r="J101" i="21" s="1"/>
  <c r="H101" i="21"/>
  <c r="M100" i="21"/>
  <c r="N100" i="21"/>
  <c r="K101" i="21" l="1"/>
  <c r="L101" i="21"/>
  <c r="O100" i="21"/>
  <c r="F100" i="21" s="1"/>
  <c r="T101" i="13" s="1"/>
  <c r="M101" i="21"/>
  <c r="N101" i="21"/>
  <c r="E103" i="21"/>
  <c r="S104" i="13" s="1"/>
  <c r="I102" i="21"/>
  <c r="J102" i="21" s="1"/>
  <c r="H102" i="21"/>
  <c r="K102" i="21" l="1"/>
  <c r="L102" i="21"/>
  <c r="O101" i="21"/>
  <c r="F101" i="21" s="1"/>
  <c r="T102" i="13" s="1"/>
  <c r="E104" i="21"/>
  <c r="S105" i="13" s="1"/>
  <c r="I103" i="21"/>
  <c r="J103" i="21" s="1"/>
  <c r="H103" i="21"/>
  <c r="M102" i="21"/>
  <c r="N102" i="21"/>
  <c r="K103" i="21" l="1"/>
  <c r="L103" i="21"/>
  <c r="O102" i="21"/>
  <c r="F102" i="21" s="1"/>
  <c r="T103" i="13" s="1"/>
  <c r="M103" i="21"/>
  <c r="N103" i="21"/>
  <c r="E105" i="21"/>
  <c r="S106" i="13" s="1"/>
  <c r="H104" i="21"/>
  <c r="I104" i="21"/>
  <c r="J104" i="21" s="1"/>
  <c r="K104" i="21" l="1"/>
  <c r="L104" i="21"/>
  <c r="O103" i="21"/>
  <c r="F103" i="21" s="1"/>
  <c r="T104" i="13" s="1"/>
  <c r="N104" i="21"/>
  <c r="M104" i="21"/>
  <c r="E106" i="21"/>
  <c r="S107" i="13" s="1"/>
  <c r="H105" i="21"/>
  <c r="I105" i="21"/>
  <c r="J105" i="21" s="1"/>
  <c r="K105" i="21" l="1"/>
  <c r="L105" i="21"/>
  <c r="O104" i="21"/>
  <c r="F104" i="21" s="1"/>
  <c r="T105" i="13" s="1"/>
  <c r="M105" i="21"/>
  <c r="N105" i="21"/>
  <c r="E107" i="21"/>
  <c r="S108" i="13" s="1"/>
  <c r="I106" i="21"/>
  <c r="J106" i="21" s="1"/>
  <c r="H106" i="21"/>
  <c r="K106" i="21" l="1"/>
  <c r="L106" i="21"/>
  <c r="O105" i="21"/>
  <c r="F105" i="21" s="1"/>
  <c r="T106" i="13" s="1"/>
  <c r="E108" i="21"/>
  <c r="S109" i="13" s="1"/>
  <c r="I107" i="21"/>
  <c r="J107" i="21" s="1"/>
  <c r="H107" i="21"/>
  <c r="N106" i="21"/>
  <c r="M106" i="21"/>
  <c r="K107" i="21" l="1"/>
  <c r="L107" i="21"/>
  <c r="O106" i="21"/>
  <c r="F106" i="21" s="1"/>
  <c r="T107" i="13" s="1"/>
  <c r="E109" i="21"/>
  <c r="S110" i="13" s="1"/>
  <c r="I108" i="21"/>
  <c r="J108" i="21" s="1"/>
  <c r="H108" i="21"/>
  <c r="M107" i="21"/>
  <c r="N107" i="21"/>
  <c r="L108" i="21" l="1"/>
  <c r="K108" i="21"/>
  <c r="O107" i="21"/>
  <c r="F107" i="21"/>
  <c r="T108" i="13" s="1"/>
  <c r="M108" i="21"/>
  <c r="N108" i="21"/>
  <c r="E110" i="21"/>
  <c r="S111" i="13" s="1"/>
  <c r="H109" i="21"/>
  <c r="I109" i="21"/>
  <c r="J109" i="21" s="1"/>
  <c r="K109" i="21" l="1"/>
  <c r="L109" i="21"/>
  <c r="O108" i="21"/>
  <c r="F108" i="21" s="1"/>
  <c r="T109" i="13" s="1"/>
  <c r="M109" i="21"/>
  <c r="N109" i="21"/>
  <c r="E111" i="21"/>
  <c r="S112" i="13" s="1"/>
  <c r="H110" i="21"/>
  <c r="I110" i="21"/>
  <c r="J110" i="21" s="1"/>
  <c r="L110" i="21" l="1"/>
  <c r="K110" i="21"/>
  <c r="O109" i="21"/>
  <c r="F109" i="21" s="1"/>
  <c r="T110" i="13" s="1"/>
  <c r="E112" i="21"/>
  <c r="S113" i="13" s="1"/>
  <c r="I111" i="21"/>
  <c r="J111" i="21" s="1"/>
  <c r="H111" i="21"/>
  <c r="M110" i="21"/>
  <c r="N110" i="21"/>
  <c r="K111" i="21" l="1"/>
  <c r="L111" i="21"/>
  <c r="O110" i="21"/>
  <c r="F110" i="21" s="1"/>
  <c r="T111" i="13" s="1"/>
  <c r="M111" i="21"/>
  <c r="N111" i="21"/>
  <c r="E113" i="21"/>
  <c r="S114" i="13" s="1"/>
  <c r="I112" i="21"/>
  <c r="J112" i="21" s="1"/>
  <c r="H112" i="21"/>
  <c r="L112" i="21" l="1"/>
  <c r="K112" i="21"/>
  <c r="O111" i="21"/>
  <c r="F111" i="21" s="1"/>
  <c r="T112" i="13" s="1"/>
  <c r="E114" i="21"/>
  <c r="S115" i="13" s="1"/>
  <c r="H113" i="21"/>
  <c r="I113" i="21"/>
  <c r="J113" i="21" s="1"/>
  <c r="N112" i="21"/>
  <c r="M112" i="21"/>
  <c r="K113" i="21" l="1"/>
  <c r="L113" i="21"/>
  <c r="O112" i="21"/>
  <c r="F112" i="21"/>
  <c r="T113" i="13" s="1"/>
  <c r="M113" i="21"/>
  <c r="N113" i="21"/>
  <c r="E115" i="21"/>
  <c r="S116" i="13" s="1"/>
  <c r="H114" i="21"/>
  <c r="I114" i="21"/>
  <c r="J114" i="21" s="1"/>
  <c r="K114" i="21" l="1"/>
  <c r="L114" i="21"/>
  <c r="O113" i="21"/>
  <c r="F113" i="21" s="1"/>
  <c r="T114" i="13" s="1"/>
  <c r="E116" i="21"/>
  <c r="S117" i="13" s="1"/>
  <c r="I115" i="21"/>
  <c r="J115" i="21" s="1"/>
  <c r="H115" i="21"/>
  <c r="M114" i="21"/>
  <c r="N114" i="21"/>
  <c r="K115" i="21" l="1"/>
  <c r="L115" i="21"/>
  <c r="O114" i="21"/>
  <c r="F114" i="21" s="1"/>
  <c r="T115" i="13" s="1"/>
  <c r="M115" i="21"/>
  <c r="N115" i="21"/>
  <c r="E117" i="21"/>
  <c r="S118" i="13" s="1"/>
  <c r="I116" i="21"/>
  <c r="J116" i="21" s="1"/>
  <c r="H116" i="21"/>
  <c r="L116" i="21" l="1"/>
  <c r="K116" i="21"/>
  <c r="O115" i="21"/>
  <c r="F115" i="21" s="1"/>
  <c r="T116" i="13" s="1"/>
  <c r="M116" i="21"/>
  <c r="N116" i="21"/>
  <c r="E118" i="21"/>
  <c r="S119" i="13" s="1"/>
  <c r="I117" i="21"/>
  <c r="J117" i="21" s="1"/>
  <c r="H117" i="21"/>
  <c r="K117" i="21" l="1"/>
  <c r="L117" i="21"/>
  <c r="O116" i="21"/>
  <c r="F116" i="21" s="1"/>
  <c r="T117" i="13" s="1"/>
  <c r="M117" i="21"/>
  <c r="N117" i="21"/>
  <c r="E119" i="21"/>
  <c r="S120" i="13" s="1"/>
  <c r="I118" i="21"/>
  <c r="J118" i="21" s="1"/>
  <c r="H118" i="21"/>
  <c r="K118" i="21" l="1"/>
  <c r="L118" i="21"/>
  <c r="O117" i="21"/>
  <c r="F117" i="21" s="1"/>
  <c r="T118" i="13" s="1"/>
  <c r="M118" i="21"/>
  <c r="N118" i="21"/>
  <c r="E120" i="21"/>
  <c r="S121" i="13" s="1"/>
  <c r="I119" i="21"/>
  <c r="J119" i="21" s="1"/>
  <c r="H119" i="21"/>
  <c r="K119" i="21" l="1"/>
  <c r="L119" i="21"/>
  <c r="O118" i="21"/>
  <c r="F118" i="21" s="1"/>
  <c r="T119" i="13" s="1"/>
  <c r="E121" i="21"/>
  <c r="S122" i="13" s="1"/>
  <c r="H120" i="21"/>
  <c r="I120" i="21"/>
  <c r="J120" i="21" s="1"/>
  <c r="M119" i="21"/>
  <c r="N119" i="21"/>
  <c r="K120" i="21" l="1"/>
  <c r="L120" i="21"/>
  <c r="O119" i="21"/>
  <c r="F119" i="21" s="1"/>
  <c r="T120" i="13" s="1"/>
  <c r="N120" i="21"/>
  <c r="M120" i="21"/>
  <c r="E122" i="21"/>
  <c r="S123" i="13" s="1"/>
  <c r="I121" i="21"/>
  <c r="J121" i="21" s="1"/>
  <c r="H121" i="21"/>
  <c r="K121" i="21" l="1"/>
  <c r="L121" i="21"/>
  <c r="O120" i="21"/>
  <c r="F120" i="21" s="1"/>
  <c r="T121" i="13" s="1"/>
  <c r="E123" i="21"/>
  <c r="S124" i="13" s="1"/>
  <c r="I122" i="21"/>
  <c r="J122" i="21" s="1"/>
  <c r="H122" i="21"/>
  <c r="M121" i="21"/>
  <c r="N121" i="21"/>
  <c r="K122" i="21" l="1"/>
  <c r="L122" i="21"/>
  <c r="O121" i="21"/>
  <c r="F121" i="21" s="1"/>
  <c r="T122" i="13" s="1"/>
  <c r="E124" i="21"/>
  <c r="S125" i="13" s="1"/>
  <c r="I123" i="21"/>
  <c r="J123" i="21" s="1"/>
  <c r="H123" i="21"/>
  <c r="N122" i="21"/>
  <c r="M122" i="21"/>
  <c r="K123" i="21" l="1"/>
  <c r="L123" i="21"/>
  <c r="O122" i="21"/>
  <c r="F122" i="21"/>
  <c r="T123" i="13" s="1"/>
  <c r="M123" i="21"/>
  <c r="N123" i="21"/>
  <c r="E125" i="21"/>
  <c r="S126" i="13" s="1"/>
  <c r="I124" i="21"/>
  <c r="J124" i="21" s="1"/>
  <c r="H124" i="21"/>
  <c r="L124" i="21" l="1"/>
  <c r="K124" i="21"/>
  <c r="O123" i="21"/>
  <c r="F123" i="21" s="1"/>
  <c r="T124" i="13" s="1"/>
  <c r="E126" i="21"/>
  <c r="S127" i="13" s="1"/>
  <c r="I125" i="21"/>
  <c r="J125" i="21" s="1"/>
  <c r="H125" i="21"/>
  <c r="M124" i="21"/>
  <c r="N124" i="21"/>
  <c r="K125" i="21" l="1"/>
  <c r="L125" i="21"/>
  <c r="O124" i="21"/>
  <c r="F124" i="21" s="1"/>
  <c r="T125" i="13" s="1"/>
  <c r="E127" i="21"/>
  <c r="S128" i="13" s="1"/>
  <c r="H126" i="21"/>
  <c r="I126" i="21"/>
  <c r="J126" i="21" s="1"/>
  <c r="M125" i="21"/>
  <c r="N125" i="21"/>
  <c r="L126" i="21" l="1"/>
  <c r="K126" i="21"/>
  <c r="O125" i="21"/>
  <c r="F125" i="21" s="1"/>
  <c r="T126" i="13" s="1"/>
  <c r="M126" i="21"/>
  <c r="N126" i="21"/>
  <c r="E128" i="21"/>
  <c r="S129" i="13" s="1"/>
  <c r="I127" i="21"/>
  <c r="J127" i="21" s="1"/>
  <c r="H127" i="21"/>
  <c r="K127" i="21" l="1"/>
  <c r="L127" i="21"/>
  <c r="O126" i="21"/>
  <c r="F126" i="21" s="1"/>
  <c r="T127" i="13" s="1"/>
  <c r="E129" i="21"/>
  <c r="S130" i="13" s="1"/>
  <c r="I128" i="21"/>
  <c r="J128" i="21" s="1"/>
  <c r="H128" i="21"/>
  <c r="M127" i="21"/>
  <c r="N127" i="21"/>
  <c r="L128" i="21" l="1"/>
  <c r="K128" i="21"/>
  <c r="O127" i="21"/>
  <c r="F127" i="21" s="1"/>
  <c r="T128" i="13" s="1"/>
  <c r="E130" i="21"/>
  <c r="S131" i="13" s="1"/>
  <c r="I129" i="21"/>
  <c r="J129" i="21" s="1"/>
  <c r="H129" i="21"/>
  <c r="N128" i="21"/>
  <c r="M128" i="21"/>
  <c r="K129" i="21" l="1"/>
  <c r="L129" i="21"/>
  <c r="O128" i="21"/>
  <c r="F128" i="21" s="1"/>
  <c r="T129" i="13" s="1"/>
  <c r="E131" i="21"/>
  <c r="S132" i="13" s="1"/>
  <c r="H130" i="21"/>
  <c r="I130" i="21"/>
  <c r="J130" i="21" s="1"/>
  <c r="M129" i="21"/>
  <c r="N129" i="21"/>
  <c r="K130" i="21" l="1"/>
  <c r="L130" i="21"/>
  <c r="O129" i="21"/>
  <c r="F129" i="21" s="1"/>
  <c r="T130" i="13" s="1"/>
  <c r="M130" i="21"/>
  <c r="N130" i="21"/>
  <c r="E132" i="21"/>
  <c r="S133" i="13" s="1"/>
  <c r="I131" i="21"/>
  <c r="J131" i="21" s="1"/>
  <c r="H131" i="21"/>
  <c r="K131" i="21" l="1"/>
  <c r="L131" i="21"/>
  <c r="O130" i="21"/>
  <c r="F130" i="21" s="1"/>
  <c r="T131" i="13" s="1"/>
  <c r="E133" i="21"/>
  <c r="S134" i="13" s="1"/>
  <c r="I132" i="21"/>
  <c r="J132" i="21" s="1"/>
  <c r="H132" i="21"/>
  <c r="M131" i="21"/>
  <c r="N131" i="21"/>
  <c r="L132" i="21" l="1"/>
  <c r="K132" i="21"/>
  <c r="O131" i="21"/>
  <c r="F131" i="21" s="1"/>
  <c r="T132" i="13" s="1"/>
  <c r="E134" i="21"/>
  <c r="S135" i="13" s="1"/>
  <c r="I133" i="21"/>
  <c r="J133" i="21" s="1"/>
  <c r="H133" i="21"/>
  <c r="M132" i="21"/>
  <c r="N132" i="21"/>
  <c r="K133" i="21" l="1"/>
  <c r="L133" i="21"/>
  <c r="O132" i="21"/>
  <c r="F132" i="21" s="1"/>
  <c r="T133" i="13" s="1"/>
  <c r="M133" i="21"/>
  <c r="N133" i="21"/>
  <c r="E135" i="21"/>
  <c r="S136" i="13" s="1"/>
  <c r="I134" i="21"/>
  <c r="J134" i="21" s="1"/>
  <c r="H134" i="21"/>
  <c r="K134" i="21" l="1"/>
  <c r="L134" i="21"/>
  <c r="O133" i="21"/>
  <c r="F133" i="21" s="1"/>
  <c r="T134" i="13" s="1"/>
  <c r="E136" i="21"/>
  <c r="S137" i="13" s="1"/>
  <c r="I135" i="21"/>
  <c r="J135" i="21" s="1"/>
  <c r="H135" i="21"/>
  <c r="M134" i="21"/>
  <c r="N134" i="21"/>
  <c r="O134" i="21" l="1"/>
  <c r="F134" i="21" s="1"/>
  <c r="T135" i="13" s="1"/>
  <c r="K135" i="21"/>
  <c r="L135" i="21"/>
  <c r="M135" i="21"/>
  <c r="N135" i="21"/>
  <c r="E137" i="21"/>
  <c r="S138" i="13" s="1"/>
  <c r="I136" i="21"/>
  <c r="J136" i="21" s="1"/>
  <c r="H136" i="21"/>
  <c r="K136" i="21" l="1"/>
  <c r="L136" i="21"/>
  <c r="O135" i="21"/>
  <c r="F135" i="21" s="1"/>
  <c r="T136" i="13" s="1"/>
  <c r="E138" i="21"/>
  <c r="S139" i="13" s="1"/>
  <c r="I137" i="21"/>
  <c r="J137" i="21" s="1"/>
  <c r="H137" i="21"/>
  <c r="N136" i="21"/>
  <c r="M136" i="21"/>
  <c r="K137" i="21" l="1"/>
  <c r="L137" i="21"/>
  <c r="O136" i="21"/>
  <c r="F136" i="21" s="1"/>
  <c r="T137" i="13" s="1"/>
  <c r="M137" i="21"/>
  <c r="N137" i="21"/>
  <c r="E139" i="21"/>
  <c r="S140" i="13" s="1"/>
  <c r="I138" i="21"/>
  <c r="J138" i="21" s="1"/>
  <c r="H138" i="21"/>
  <c r="K138" i="21" l="1"/>
  <c r="L138" i="21"/>
  <c r="O137" i="21"/>
  <c r="F137" i="21" s="1"/>
  <c r="T138" i="13" s="1"/>
  <c r="E140" i="21"/>
  <c r="S141" i="13" s="1"/>
  <c r="I139" i="21"/>
  <c r="J139" i="21" s="1"/>
  <c r="H139" i="21"/>
  <c r="N138" i="21"/>
  <c r="M138" i="21"/>
  <c r="K139" i="21" l="1"/>
  <c r="L139" i="21"/>
  <c r="O138" i="21"/>
  <c r="F138" i="21" s="1"/>
  <c r="T139" i="13" s="1"/>
  <c r="M139" i="21"/>
  <c r="N139" i="21"/>
  <c r="E141" i="21"/>
  <c r="S142" i="13" s="1"/>
  <c r="I140" i="21"/>
  <c r="J140" i="21" s="1"/>
  <c r="H140" i="21"/>
  <c r="O139" i="21" l="1"/>
  <c r="L140" i="21"/>
  <c r="K140" i="21"/>
  <c r="F139" i="21"/>
  <c r="T140" i="13" s="1"/>
  <c r="M140" i="21"/>
  <c r="N140" i="21"/>
  <c r="E142" i="21"/>
  <c r="S143" i="13" s="1"/>
  <c r="H141" i="21"/>
  <c r="I141" i="21"/>
  <c r="J141" i="21" s="1"/>
  <c r="K141" i="21" l="1"/>
  <c r="L141" i="21"/>
  <c r="O140" i="21"/>
  <c r="F140" i="21" s="1"/>
  <c r="T141" i="13" s="1"/>
  <c r="E143" i="21"/>
  <c r="S144" i="13" s="1"/>
  <c r="H142" i="21"/>
  <c r="I142" i="21"/>
  <c r="J142" i="21" s="1"/>
  <c r="M141" i="21"/>
  <c r="N141" i="21"/>
  <c r="L142" i="21" l="1"/>
  <c r="K142" i="21"/>
  <c r="O141" i="21"/>
  <c r="F141" i="21" s="1"/>
  <c r="T142" i="13" s="1"/>
  <c r="E144" i="21"/>
  <c r="S145" i="13" s="1"/>
  <c r="I143" i="21"/>
  <c r="J143" i="21" s="1"/>
  <c r="H143" i="21"/>
  <c r="M142" i="21"/>
  <c r="N142" i="21"/>
  <c r="K143" i="21" l="1"/>
  <c r="L143" i="21"/>
  <c r="O142" i="21"/>
  <c r="F142" i="21" s="1"/>
  <c r="T143" i="13" s="1"/>
  <c r="M143" i="21"/>
  <c r="N143" i="21"/>
  <c r="E145" i="21"/>
  <c r="S146" i="13" s="1"/>
  <c r="I144" i="21"/>
  <c r="J144" i="21" s="1"/>
  <c r="H144" i="21"/>
  <c r="L144" i="21" l="1"/>
  <c r="K144" i="21"/>
  <c r="O143" i="21"/>
  <c r="F143" i="21" s="1"/>
  <c r="T144" i="13" s="1"/>
  <c r="E146" i="21"/>
  <c r="S147" i="13" s="1"/>
  <c r="I145" i="21"/>
  <c r="J145" i="21" s="1"/>
  <c r="H145" i="21"/>
  <c r="N144" i="21"/>
  <c r="M144" i="21"/>
  <c r="K145" i="21" l="1"/>
  <c r="L145" i="21"/>
  <c r="O144" i="21"/>
  <c r="F144" i="21" s="1"/>
  <c r="T145" i="13" s="1"/>
  <c r="E147" i="21"/>
  <c r="S148" i="13" s="1"/>
  <c r="H146" i="21"/>
  <c r="I146" i="21"/>
  <c r="J146" i="21" s="1"/>
  <c r="M145" i="21"/>
  <c r="N145" i="21"/>
  <c r="K146" i="21" l="1"/>
  <c r="L146" i="21"/>
  <c r="O145" i="21"/>
  <c r="F145" i="21" s="1"/>
  <c r="T146" i="13" s="1"/>
  <c r="E148" i="21"/>
  <c r="S149" i="13" s="1"/>
  <c r="H147" i="21"/>
  <c r="I147" i="21"/>
  <c r="J147" i="21" s="1"/>
  <c r="M146" i="21"/>
  <c r="N146" i="21"/>
  <c r="K147" i="21" l="1"/>
  <c r="L147" i="21"/>
  <c r="O146" i="21"/>
  <c r="F146" i="21" s="1"/>
  <c r="T147" i="13" s="1"/>
  <c r="E149" i="21"/>
  <c r="S150" i="13" s="1"/>
  <c r="I148" i="21"/>
  <c r="J148" i="21" s="1"/>
  <c r="H148" i="21"/>
  <c r="M147" i="21"/>
  <c r="N147" i="21"/>
  <c r="L148" i="21" l="1"/>
  <c r="K148" i="21"/>
  <c r="O147" i="21"/>
  <c r="F147" i="21" s="1"/>
  <c r="T148" i="13" s="1"/>
  <c r="E150" i="21"/>
  <c r="S151" i="13" s="1"/>
  <c r="I149" i="21"/>
  <c r="J149" i="21" s="1"/>
  <c r="H149" i="21"/>
  <c r="M148" i="21"/>
  <c r="N148" i="21"/>
  <c r="K149" i="21" l="1"/>
  <c r="L149" i="21"/>
  <c r="O148" i="21"/>
  <c r="F148" i="21" s="1"/>
  <c r="T149" i="13" s="1"/>
  <c r="E151" i="21"/>
  <c r="S152" i="13" s="1"/>
  <c r="H150" i="21"/>
  <c r="I150" i="21"/>
  <c r="J150" i="21" s="1"/>
  <c r="M149" i="21"/>
  <c r="N149" i="21"/>
  <c r="K150" i="21" l="1"/>
  <c r="L150" i="21"/>
  <c r="O149" i="21"/>
  <c r="F149" i="21" s="1"/>
  <c r="T150" i="13" s="1"/>
  <c r="E152" i="21"/>
  <c r="S153" i="13" s="1"/>
  <c r="I151" i="21"/>
  <c r="J151" i="21" s="1"/>
  <c r="H151" i="21"/>
  <c r="M150" i="21"/>
  <c r="N150" i="21"/>
  <c r="K151" i="21" l="1"/>
  <c r="L151" i="21"/>
  <c r="O150" i="21"/>
  <c r="F150" i="21" s="1"/>
  <c r="T151" i="13" s="1"/>
  <c r="E153" i="21"/>
  <c r="S154" i="13" s="1"/>
  <c r="I152" i="21"/>
  <c r="J152" i="21" s="1"/>
  <c r="H152" i="21"/>
  <c r="M151" i="21"/>
  <c r="N151" i="21"/>
  <c r="K152" i="21" l="1"/>
  <c r="L152" i="21"/>
  <c r="O151" i="21"/>
  <c r="F151" i="21" s="1"/>
  <c r="T152" i="13" s="1"/>
  <c r="E154" i="21"/>
  <c r="S155" i="13" s="1"/>
  <c r="I153" i="21"/>
  <c r="J153" i="21" s="1"/>
  <c r="H153" i="21"/>
  <c r="N152" i="21"/>
  <c r="M152" i="21"/>
  <c r="K153" i="21" l="1"/>
  <c r="L153" i="21"/>
  <c r="O152" i="21"/>
  <c r="F152" i="21" s="1"/>
  <c r="T153" i="13" s="1"/>
  <c r="E155" i="21"/>
  <c r="S156" i="13" s="1"/>
  <c r="H154" i="21"/>
  <c r="I154" i="21"/>
  <c r="J154" i="21" s="1"/>
  <c r="M153" i="21"/>
  <c r="N153" i="21"/>
  <c r="K154" i="21" l="1"/>
  <c r="L154" i="21"/>
  <c r="O153" i="21"/>
  <c r="F153" i="21" s="1"/>
  <c r="T154" i="13" s="1"/>
  <c r="E156" i="21"/>
  <c r="S157" i="13" s="1"/>
  <c r="I155" i="21"/>
  <c r="J155" i="21" s="1"/>
  <c r="H155" i="21"/>
  <c r="N154" i="21"/>
  <c r="M154" i="21"/>
  <c r="K155" i="21" l="1"/>
  <c r="L155" i="21"/>
  <c r="O154" i="21"/>
  <c r="F154" i="21" s="1"/>
  <c r="T155" i="13" s="1"/>
  <c r="E157" i="21"/>
  <c r="S158" i="13" s="1"/>
  <c r="I156" i="21"/>
  <c r="J156" i="21" s="1"/>
  <c r="H156" i="21"/>
  <c r="M155" i="21"/>
  <c r="N155" i="21"/>
  <c r="L156" i="21" l="1"/>
  <c r="K156" i="21"/>
  <c r="O155" i="21"/>
  <c r="F155" i="21" s="1"/>
  <c r="T156" i="13" s="1"/>
  <c r="E158" i="21"/>
  <c r="S159" i="13" s="1"/>
  <c r="I157" i="21"/>
  <c r="J157" i="21" s="1"/>
  <c r="H157" i="21"/>
  <c r="M156" i="21"/>
  <c r="N156" i="21"/>
  <c r="K157" i="21" l="1"/>
  <c r="L157" i="21"/>
  <c r="O156" i="21"/>
  <c r="F156" i="21" s="1"/>
  <c r="T157" i="13" s="1"/>
  <c r="E159" i="21"/>
  <c r="S160" i="13" s="1"/>
  <c r="H158" i="21"/>
  <c r="I158" i="21"/>
  <c r="J158" i="21" s="1"/>
  <c r="M157" i="21"/>
  <c r="N157" i="21"/>
  <c r="L158" i="21" l="1"/>
  <c r="K158" i="21"/>
  <c r="O157" i="21"/>
  <c r="F157" i="21" s="1"/>
  <c r="T158" i="13" s="1"/>
  <c r="M158" i="21"/>
  <c r="N158" i="21"/>
  <c r="E160" i="21"/>
  <c r="S161" i="13" s="1"/>
  <c r="I159" i="21"/>
  <c r="J159" i="21" s="1"/>
  <c r="H159" i="21"/>
  <c r="K159" i="21" l="1"/>
  <c r="L159" i="21"/>
  <c r="O158" i="21"/>
  <c r="F158" i="21" s="1"/>
  <c r="T159" i="13" s="1"/>
  <c r="M159" i="21"/>
  <c r="N159" i="21"/>
  <c r="E161" i="21"/>
  <c r="S162" i="13" s="1"/>
  <c r="I160" i="21"/>
  <c r="J160" i="21" s="1"/>
  <c r="H160" i="21"/>
  <c r="L160" i="21" l="1"/>
  <c r="K160" i="21"/>
  <c r="O159" i="21"/>
  <c r="F159" i="21" s="1"/>
  <c r="T160" i="13" s="1"/>
  <c r="E162" i="21"/>
  <c r="S163" i="13" s="1"/>
  <c r="I161" i="21"/>
  <c r="J161" i="21" s="1"/>
  <c r="H161" i="21"/>
  <c r="N160" i="21"/>
  <c r="M160" i="21"/>
  <c r="K161" i="21" l="1"/>
  <c r="L161" i="21"/>
  <c r="O160" i="21"/>
  <c r="F160" i="21" s="1"/>
  <c r="T161" i="13" s="1"/>
  <c r="E163" i="21"/>
  <c r="S164" i="13" s="1"/>
  <c r="H162" i="21"/>
  <c r="I162" i="21"/>
  <c r="J162" i="21" s="1"/>
  <c r="M161" i="21"/>
  <c r="N161" i="21"/>
  <c r="K162" i="21" l="1"/>
  <c r="L162" i="21"/>
  <c r="O161" i="21"/>
  <c r="F161" i="21" s="1"/>
  <c r="T162" i="13" s="1"/>
  <c r="E164" i="21"/>
  <c r="S165" i="13" s="1"/>
  <c r="H163" i="21"/>
  <c r="I163" i="21"/>
  <c r="J163" i="21" s="1"/>
  <c r="M162" i="21"/>
  <c r="N162" i="21"/>
  <c r="K163" i="21" l="1"/>
  <c r="L163" i="21"/>
  <c r="O162" i="21"/>
  <c r="F162" i="21" s="1"/>
  <c r="T163" i="13" s="1"/>
  <c r="E165" i="21"/>
  <c r="S166" i="13" s="1"/>
  <c r="I164" i="21"/>
  <c r="J164" i="21" s="1"/>
  <c r="H164" i="21"/>
  <c r="M163" i="21"/>
  <c r="N163" i="21"/>
  <c r="L164" i="21" l="1"/>
  <c r="K164" i="21"/>
  <c r="O163" i="21"/>
  <c r="F163" i="21" s="1"/>
  <c r="T164" i="13" s="1"/>
  <c r="M164" i="21"/>
  <c r="N164" i="21"/>
  <c r="E166" i="21"/>
  <c r="S167" i="13" s="1"/>
  <c r="I165" i="21"/>
  <c r="J165" i="21" s="1"/>
  <c r="H165" i="21"/>
  <c r="K165" i="21" l="1"/>
  <c r="L165" i="21"/>
  <c r="O164" i="21"/>
  <c r="F164" i="21" s="1"/>
  <c r="T165" i="13" s="1"/>
  <c r="M165" i="21"/>
  <c r="N165" i="21"/>
  <c r="E167" i="21"/>
  <c r="S168" i="13" s="1"/>
  <c r="H166" i="21"/>
  <c r="I166" i="21"/>
  <c r="J166" i="21" s="1"/>
  <c r="K166" i="21" l="1"/>
  <c r="L166" i="21"/>
  <c r="O165" i="21"/>
  <c r="F165" i="21" s="1"/>
  <c r="T166" i="13" s="1"/>
  <c r="M166" i="21"/>
  <c r="N166" i="21"/>
  <c r="E168" i="21"/>
  <c r="S169" i="13" s="1"/>
  <c r="I167" i="21"/>
  <c r="J167" i="21" s="1"/>
  <c r="H167" i="21"/>
  <c r="K167" i="21" l="1"/>
  <c r="L167" i="21"/>
  <c r="O166" i="21"/>
  <c r="F166" i="21" s="1"/>
  <c r="T167" i="13" s="1"/>
  <c r="E169" i="21"/>
  <c r="S170" i="13" s="1"/>
  <c r="I168" i="21"/>
  <c r="J168" i="21" s="1"/>
  <c r="H168" i="21"/>
  <c r="M167" i="21"/>
  <c r="N167" i="21"/>
  <c r="K168" i="21" l="1"/>
  <c r="L168" i="21"/>
  <c r="O167" i="21"/>
  <c r="F167" i="21" s="1"/>
  <c r="T168" i="13" s="1"/>
  <c r="E170" i="21"/>
  <c r="S171" i="13" s="1"/>
  <c r="I169" i="21"/>
  <c r="J169" i="21" s="1"/>
  <c r="H169" i="21"/>
  <c r="N168" i="21"/>
  <c r="M168" i="21"/>
  <c r="K169" i="21" l="1"/>
  <c r="L169" i="21"/>
  <c r="O168" i="21"/>
  <c r="F168" i="21" s="1"/>
  <c r="T169" i="13" s="1"/>
  <c r="M169" i="21"/>
  <c r="N169" i="21"/>
  <c r="E171" i="21"/>
  <c r="S172" i="13" s="1"/>
  <c r="H170" i="21"/>
  <c r="I170" i="21"/>
  <c r="J170" i="21" s="1"/>
  <c r="K170" i="21" l="1"/>
  <c r="L170" i="21"/>
  <c r="O169" i="21"/>
  <c r="F169" i="21" s="1"/>
  <c r="T170" i="13" s="1"/>
  <c r="N170" i="21"/>
  <c r="M170" i="21"/>
  <c r="E172" i="21"/>
  <c r="S173" i="13" s="1"/>
  <c r="I171" i="21"/>
  <c r="J171" i="21" s="1"/>
  <c r="H171" i="21"/>
  <c r="K171" i="21" l="1"/>
  <c r="L171" i="21"/>
  <c r="O170" i="21"/>
  <c r="F170" i="21" s="1"/>
  <c r="T171" i="13" s="1"/>
  <c r="M171" i="21"/>
  <c r="N171" i="21"/>
  <c r="E173" i="21"/>
  <c r="S174" i="13" s="1"/>
  <c r="I172" i="21"/>
  <c r="J172" i="21" s="1"/>
  <c r="H172" i="21"/>
  <c r="L172" i="21" l="1"/>
  <c r="K172" i="21"/>
  <c r="O171" i="21"/>
  <c r="F171" i="21" s="1"/>
  <c r="T172" i="13" s="1"/>
  <c r="M172" i="21"/>
  <c r="N172" i="21"/>
  <c r="E174" i="21"/>
  <c r="S175" i="13" s="1"/>
  <c r="I173" i="21"/>
  <c r="J173" i="21" s="1"/>
  <c r="H173" i="21"/>
  <c r="L173" i="21" l="1"/>
  <c r="K173" i="21"/>
  <c r="O172" i="21"/>
  <c r="F172" i="21" s="1"/>
  <c r="T173" i="13" s="1"/>
  <c r="E175" i="21"/>
  <c r="S176" i="13" s="1"/>
  <c r="H174" i="21"/>
  <c r="I174" i="21"/>
  <c r="J174" i="21" s="1"/>
  <c r="M173" i="21"/>
  <c r="N173" i="21"/>
  <c r="L174" i="21" l="1"/>
  <c r="K174" i="21"/>
  <c r="O173" i="21"/>
  <c r="F173" i="21" s="1"/>
  <c r="T174" i="13" s="1"/>
  <c r="M174" i="21"/>
  <c r="N174" i="21"/>
  <c r="E176" i="21"/>
  <c r="S177" i="13" s="1"/>
  <c r="I175" i="21"/>
  <c r="J175" i="21" s="1"/>
  <c r="H175" i="21"/>
  <c r="K175" i="21" l="1"/>
  <c r="L175" i="21"/>
  <c r="O174" i="21"/>
  <c r="F174" i="21" s="1"/>
  <c r="T175" i="13" s="1"/>
  <c r="M175" i="21"/>
  <c r="N175" i="21"/>
  <c r="E177" i="21"/>
  <c r="S178" i="13" s="1"/>
  <c r="I176" i="21"/>
  <c r="J176" i="21" s="1"/>
  <c r="H176" i="21"/>
  <c r="L176" i="21" l="1"/>
  <c r="K176" i="21"/>
  <c r="O175" i="21"/>
  <c r="F175" i="21" s="1"/>
  <c r="T176" i="13" s="1"/>
  <c r="N176" i="21"/>
  <c r="M176" i="21"/>
  <c r="E178" i="21"/>
  <c r="S179" i="13" s="1"/>
  <c r="I177" i="21"/>
  <c r="J177" i="21" s="1"/>
  <c r="H177" i="21"/>
  <c r="K177" i="21" l="1"/>
  <c r="L177" i="21"/>
  <c r="O176" i="21"/>
  <c r="F176" i="21" s="1"/>
  <c r="T177" i="13" s="1"/>
  <c r="E179" i="21"/>
  <c r="S180" i="13" s="1"/>
  <c r="H178" i="21"/>
  <c r="I178" i="21"/>
  <c r="J178" i="21" s="1"/>
  <c r="M177" i="21"/>
  <c r="N177" i="21"/>
  <c r="L178" i="21" l="1"/>
  <c r="K178" i="21"/>
  <c r="O177" i="21"/>
  <c r="F177" i="21" s="1"/>
  <c r="T178" i="13" s="1"/>
  <c r="E180" i="21"/>
  <c r="S181" i="13" s="1"/>
  <c r="H179" i="21"/>
  <c r="I179" i="21"/>
  <c r="J179" i="21" s="1"/>
  <c r="M178" i="21"/>
  <c r="N178" i="21"/>
  <c r="L179" i="21" l="1"/>
  <c r="K179" i="21"/>
  <c r="O178" i="21"/>
  <c r="F178" i="21" s="1"/>
  <c r="T179" i="13" s="1"/>
  <c r="M179" i="21"/>
  <c r="N179" i="21"/>
  <c r="E181" i="21"/>
  <c r="S182" i="13" s="1"/>
  <c r="I180" i="21"/>
  <c r="J180" i="21" s="1"/>
  <c r="H180" i="21"/>
  <c r="L180" i="21" l="1"/>
  <c r="K180" i="21"/>
  <c r="O179" i="21"/>
  <c r="F179" i="21"/>
  <c r="T180" i="13" s="1"/>
  <c r="M180" i="21"/>
  <c r="N180" i="21"/>
  <c r="E182" i="21"/>
  <c r="S183" i="13" s="1"/>
  <c r="I181" i="21"/>
  <c r="J181" i="21" s="1"/>
  <c r="H181" i="21"/>
  <c r="L181" i="21" l="1"/>
  <c r="K181" i="21"/>
  <c r="O180" i="21"/>
  <c r="F180" i="21" s="1"/>
  <c r="T181" i="13" s="1"/>
  <c r="E183" i="21"/>
  <c r="S184" i="13" s="1"/>
  <c r="H182" i="21"/>
  <c r="I182" i="21"/>
  <c r="J182" i="21" s="1"/>
  <c r="M181" i="21"/>
  <c r="N181" i="21"/>
  <c r="L182" i="21" l="1"/>
  <c r="K182" i="21"/>
  <c r="O181" i="21"/>
  <c r="F181" i="21" s="1"/>
  <c r="T182" i="13" s="1"/>
  <c r="M182" i="21"/>
  <c r="N182" i="21"/>
  <c r="E184" i="21"/>
  <c r="S185" i="13" s="1"/>
  <c r="I183" i="21"/>
  <c r="J183" i="21" s="1"/>
  <c r="H183" i="21"/>
  <c r="K183" i="21" l="1"/>
  <c r="L183" i="21"/>
  <c r="O182" i="21"/>
  <c r="F182" i="21" s="1"/>
  <c r="T183" i="13" s="1"/>
  <c r="E185" i="21"/>
  <c r="S186" i="13" s="1"/>
  <c r="I184" i="21"/>
  <c r="J184" i="21" s="1"/>
  <c r="H184" i="21"/>
  <c r="M183" i="21"/>
  <c r="N183" i="21"/>
  <c r="L184" i="21" l="1"/>
  <c r="K184" i="21"/>
  <c r="O183" i="21"/>
  <c r="F183" i="21" s="1"/>
  <c r="T184" i="13" s="1"/>
  <c r="N184" i="21"/>
  <c r="M184" i="21"/>
  <c r="E186" i="21"/>
  <c r="S187" i="13" s="1"/>
  <c r="I185" i="21"/>
  <c r="J185" i="21" s="1"/>
  <c r="H185" i="21"/>
  <c r="K185" i="21" l="1"/>
  <c r="L185" i="21"/>
  <c r="O184" i="21"/>
  <c r="F184" i="21" s="1"/>
  <c r="T185" i="13" s="1"/>
  <c r="E187" i="21"/>
  <c r="S188" i="13" s="1"/>
  <c r="H186" i="21"/>
  <c r="I186" i="21"/>
  <c r="J186" i="21" s="1"/>
  <c r="M185" i="21"/>
  <c r="N185" i="21"/>
  <c r="L186" i="21" l="1"/>
  <c r="K186" i="21"/>
  <c r="O185" i="21"/>
  <c r="F185" i="21"/>
  <c r="T186" i="13" s="1"/>
  <c r="N186" i="21"/>
  <c r="M186" i="21"/>
  <c r="E188" i="21"/>
  <c r="S189" i="13" s="1"/>
  <c r="I187" i="21"/>
  <c r="J187" i="21" s="1"/>
  <c r="H187" i="21"/>
  <c r="L187" i="21" l="1"/>
  <c r="K187" i="21"/>
  <c r="O186" i="21"/>
  <c r="F186" i="21" s="1"/>
  <c r="T187" i="13" s="1"/>
  <c r="E189" i="21"/>
  <c r="S190" i="13" s="1"/>
  <c r="I188" i="21"/>
  <c r="J188" i="21" s="1"/>
  <c r="H188" i="21"/>
  <c r="M187" i="21"/>
  <c r="N187" i="21"/>
  <c r="L188" i="21" l="1"/>
  <c r="K188" i="21"/>
  <c r="O187" i="21"/>
  <c r="F187" i="21" s="1"/>
  <c r="T188" i="13" s="1"/>
  <c r="M188" i="21"/>
  <c r="N188" i="21"/>
  <c r="E190" i="21"/>
  <c r="S191" i="13" s="1"/>
  <c r="I189" i="21"/>
  <c r="J189" i="21" s="1"/>
  <c r="H189" i="21"/>
  <c r="K189" i="21" l="1"/>
  <c r="L189" i="21"/>
  <c r="O188" i="21"/>
  <c r="F188" i="21" s="1"/>
  <c r="T189" i="13" s="1"/>
  <c r="M189" i="21"/>
  <c r="N189" i="21"/>
  <c r="E191" i="21"/>
  <c r="S192" i="13" s="1"/>
  <c r="H190" i="21"/>
  <c r="I190" i="21"/>
  <c r="J190" i="21" s="1"/>
  <c r="L190" i="21" l="1"/>
  <c r="K190" i="21"/>
  <c r="O189" i="21"/>
  <c r="F189" i="21" s="1"/>
  <c r="T190" i="13" s="1"/>
  <c r="E192" i="21"/>
  <c r="S193" i="13" s="1"/>
  <c r="I191" i="21"/>
  <c r="J191" i="21" s="1"/>
  <c r="H191" i="21"/>
  <c r="M190" i="21"/>
  <c r="N190" i="21"/>
  <c r="L191" i="21" l="1"/>
  <c r="K191" i="21"/>
  <c r="O190" i="21"/>
  <c r="F190" i="21"/>
  <c r="T191" i="13" s="1"/>
  <c r="M191" i="21"/>
  <c r="N191" i="21"/>
  <c r="E193" i="21"/>
  <c r="S194" i="13" s="1"/>
  <c r="I192" i="21"/>
  <c r="J192" i="21" s="1"/>
  <c r="H192" i="21"/>
  <c r="L192" i="21" l="1"/>
  <c r="K192" i="21"/>
  <c r="O191" i="21"/>
  <c r="F191" i="21"/>
  <c r="T192" i="13" s="1"/>
  <c r="N192" i="21"/>
  <c r="M192" i="21"/>
  <c r="E194" i="21"/>
  <c r="S195" i="13" s="1"/>
  <c r="I193" i="21"/>
  <c r="J193" i="21" s="1"/>
  <c r="H193" i="21"/>
  <c r="K193" i="21" l="1"/>
  <c r="L193" i="21"/>
  <c r="O192" i="21"/>
  <c r="F192" i="21" s="1"/>
  <c r="T193" i="13" s="1"/>
  <c r="M193" i="21"/>
  <c r="N193" i="21"/>
  <c r="E195" i="21"/>
  <c r="S196" i="13" s="1"/>
  <c r="H194" i="21"/>
  <c r="I194" i="21"/>
  <c r="J194" i="21" s="1"/>
  <c r="L194" i="21" l="1"/>
  <c r="K194" i="21"/>
  <c r="O193" i="21"/>
  <c r="F193" i="21" s="1"/>
  <c r="T194" i="13" s="1"/>
  <c r="E196" i="21"/>
  <c r="S197" i="13" s="1"/>
  <c r="H195" i="21"/>
  <c r="I195" i="21"/>
  <c r="J195" i="21" s="1"/>
  <c r="M194" i="21"/>
  <c r="N194" i="21"/>
  <c r="L195" i="21" l="1"/>
  <c r="K195" i="21"/>
  <c r="O194" i="21"/>
  <c r="F194" i="21" s="1"/>
  <c r="T195" i="13" s="1"/>
  <c r="M195" i="21"/>
  <c r="N195" i="21"/>
  <c r="E197" i="21"/>
  <c r="S198" i="13" s="1"/>
  <c r="I196" i="21"/>
  <c r="J196" i="21" s="1"/>
  <c r="H196" i="21"/>
  <c r="L196" i="21" l="1"/>
  <c r="K196" i="21"/>
  <c r="O195" i="21"/>
  <c r="F195" i="21" s="1"/>
  <c r="T196" i="13" s="1"/>
  <c r="M196" i="21"/>
  <c r="N196" i="21"/>
  <c r="E198" i="21"/>
  <c r="S199" i="13" s="1"/>
  <c r="I197" i="21"/>
  <c r="J197" i="21" s="1"/>
  <c r="H197" i="21"/>
  <c r="K197" i="21" l="1"/>
  <c r="L197" i="21"/>
  <c r="O196" i="21"/>
  <c r="F196" i="21" s="1"/>
  <c r="T197" i="13" s="1"/>
  <c r="M197" i="21"/>
  <c r="N197" i="21"/>
  <c r="E199" i="21"/>
  <c r="S200" i="13" s="1"/>
  <c r="H198" i="21"/>
  <c r="I198" i="21"/>
  <c r="J198" i="21" s="1"/>
  <c r="L198" i="21" l="1"/>
  <c r="K198" i="21"/>
  <c r="O197" i="21"/>
  <c r="F197" i="21" s="1"/>
  <c r="T198" i="13" s="1"/>
  <c r="M198" i="21"/>
  <c r="N198" i="21"/>
  <c r="E200" i="21"/>
  <c r="S201" i="13" s="1"/>
  <c r="I199" i="21"/>
  <c r="J199" i="21" s="1"/>
  <c r="H199" i="21"/>
  <c r="L199" i="21" l="1"/>
  <c r="K199" i="21"/>
  <c r="O198" i="21"/>
  <c r="F198" i="21" s="1"/>
  <c r="T199" i="13" s="1"/>
  <c r="E201" i="21"/>
  <c r="S202" i="13" s="1"/>
  <c r="I200" i="21"/>
  <c r="J200" i="21" s="1"/>
  <c r="H200" i="21"/>
  <c r="M199" i="21"/>
  <c r="N199" i="21"/>
  <c r="L200" i="21" l="1"/>
  <c r="K200" i="21"/>
  <c r="O199" i="21"/>
  <c r="F199" i="21" s="1"/>
  <c r="T200" i="13" s="1"/>
  <c r="N200" i="21"/>
  <c r="M200" i="21"/>
  <c r="E202" i="21"/>
  <c r="S203" i="13" s="1"/>
  <c r="I201" i="21"/>
  <c r="J201" i="21" s="1"/>
  <c r="H201" i="21"/>
  <c r="K201" i="21" l="1"/>
  <c r="L201" i="21"/>
  <c r="O200" i="21"/>
  <c r="F200" i="21" s="1"/>
  <c r="T201" i="13" s="1"/>
  <c r="E203" i="21"/>
  <c r="S204" i="13" s="1"/>
  <c r="H202" i="21"/>
  <c r="I202" i="21"/>
  <c r="J202" i="21" s="1"/>
  <c r="M201" i="21"/>
  <c r="N201" i="21"/>
  <c r="L202" i="21" l="1"/>
  <c r="K202" i="21"/>
  <c r="O201" i="21"/>
  <c r="F201" i="21" s="1"/>
  <c r="T202" i="13" s="1"/>
  <c r="N202" i="21"/>
  <c r="M202" i="21"/>
  <c r="E204" i="21"/>
  <c r="S205" i="13" s="1"/>
  <c r="I203" i="21"/>
  <c r="J203" i="21" s="1"/>
  <c r="H203" i="21"/>
  <c r="L203" i="21" l="1"/>
  <c r="K203" i="21"/>
  <c r="O202" i="21"/>
  <c r="F202" i="21" s="1"/>
  <c r="T203" i="13" s="1"/>
  <c r="E205" i="21"/>
  <c r="S206" i="13" s="1"/>
  <c r="I204" i="21"/>
  <c r="J204" i="21" s="1"/>
  <c r="H204" i="21"/>
  <c r="M203" i="21"/>
  <c r="N203" i="21"/>
  <c r="L204" i="21" l="1"/>
  <c r="K204" i="21"/>
  <c r="O203" i="21"/>
  <c r="F203" i="21" s="1"/>
  <c r="T204" i="13" s="1"/>
  <c r="M204" i="21"/>
  <c r="N204" i="21"/>
  <c r="E206" i="21"/>
  <c r="S207" i="13" s="1"/>
  <c r="I205" i="21"/>
  <c r="J205" i="21" s="1"/>
  <c r="H205" i="21"/>
  <c r="L205" i="21" l="1"/>
  <c r="K205" i="21"/>
  <c r="O204" i="21"/>
  <c r="F204" i="21" s="1"/>
  <c r="T205" i="13" s="1"/>
  <c r="M205" i="21"/>
  <c r="N205" i="21"/>
  <c r="E207" i="21"/>
  <c r="S208" i="13" s="1"/>
  <c r="H206" i="21"/>
  <c r="I206" i="21"/>
  <c r="J206" i="21" s="1"/>
  <c r="L206" i="21" l="1"/>
  <c r="K206" i="21"/>
  <c r="O205" i="21"/>
  <c r="F205" i="21" s="1"/>
  <c r="T206" i="13" s="1"/>
  <c r="M206" i="21"/>
  <c r="N206" i="21"/>
  <c r="E208" i="21"/>
  <c r="S209" i="13" s="1"/>
  <c r="I207" i="21"/>
  <c r="J207" i="21" s="1"/>
  <c r="H207" i="21"/>
  <c r="K207" i="21" l="1"/>
  <c r="L207" i="21"/>
  <c r="O206" i="21"/>
  <c r="F206" i="21" s="1"/>
  <c r="T207" i="13" s="1"/>
  <c r="E209" i="21"/>
  <c r="S210" i="13" s="1"/>
  <c r="I208" i="21"/>
  <c r="J208" i="21" s="1"/>
  <c r="H208" i="21"/>
  <c r="M207" i="21"/>
  <c r="N207" i="21"/>
  <c r="L208" i="21" l="1"/>
  <c r="K208" i="21"/>
  <c r="O207" i="21"/>
  <c r="F207" i="21" s="1"/>
  <c r="T208" i="13" s="1"/>
  <c r="N208" i="21"/>
  <c r="M208" i="21"/>
  <c r="E210" i="21"/>
  <c r="S211" i="13" s="1"/>
  <c r="I209" i="21"/>
  <c r="J209" i="21" s="1"/>
  <c r="H209" i="21"/>
  <c r="K209" i="21" l="1"/>
  <c r="L209" i="21"/>
  <c r="O208" i="21"/>
  <c r="F208" i="21" s="1"/>
  <c r="T209" i="13" s="1"/>
  <c r="M209" i="21"/>
  <c r="N209" i="21"/>
  <c r="E211" i="21"/>
  <c r="S212" i="13" s="1"/>
  <c r="H210" i="21"/>
  <c r="I210" i="21"/>
  <c r="J210" i="21" s="1"/>
  <c r="L210" i="21" l="1"/>
  <c r="K210" i="21"/>
  <c r="O209" i="21"/>
  <c r="F209" i="21" s="1"/>
  <c r="T210" i="13" s="1"/>
  <c r="M210" i="21"/>
  <c r="N210" i="21"/>
  <c r="E212" i="21"/>
  <c r="S213" i="13" s="1"/>
  <c r="H211" i="21"/>
  <c r="I211" i="21"/>
  <c r="J211" i="21" s="1"/>
  <c r="L211" i="21" l="1"/>
  <c r="K211" i="21"/>
  <c r="O210" i="21"/>
  <c r="F210" i="21" s="1"/>
  <c r="T211" i="13" s="1"/>
  <c r="M211" i="21"/>
  <c r="N211" i="21"/>
  <c r="E213" i="21"/>
  <c r="S214" i="13" s="1"/>
  <c r="I212" i="21"/>
  <c r="J212" i="21" s="1"/>
  <c r="H212" i="21"/>
  <c r="L212" i="21" l="1"/>
  <c r="K212" i="21"/>
  <c r="O211" i="21"/>
  <c r="F211" i="21" s="1"/>
  <c r="T212" i="13" s="1"/>
  <c r="E214" i="21"/>
  <c r="S215" i="13" s="1"/>
  <c r="I213" i="21"/>
  <c r="J213" i="21" s="1"/>
  <c r="H213" i="21"/>
  <c r="M212" i="21"/>
  <c r="N212" i="21"/>
  <c r="L213" i="21" l="1"/>
  <c r="K213" i="21"/>
  <c r="O212" i="21"/>
  <c r="F212" i="21" s="1"/>
  <c r="T213" i="13" s="1"/>
  <c r="M213" i="21"/>
  <c r="N213" i="21"/>
  <c r="E215" i="21"/>
  <c r="S216" i="13" s="1"/>
  <c r="H214" i="21"/>
  <c r="I214" i="21"/>
  <c r="J214" i="21" s="1"/>
  <c r="L214" i="21" l="1"/>
  <c r="K214" i="21"/>
  <c r="O213" i="21"/>
  <c r="F213" i="21" s="1"/>
  <c r="T214" i="13" s="1"/>
  <c r="E216" i="21"/>
  <c r="S217" i="13" s="1"/>
  <c r="I215" i="21"/>
  <c r="J215" i="21" s="1"/>
  <c r="H215" i="21"/>
  <c r="M214" i="21"/>
  <c r="N214" i="21"/>
  <c r="K215" i="21" l="1"/>
  <c r="L215" i="21"/>
  <c r="O214" i="21"/>
  <c r="F214" i="21" s="1"/>
  <c r="T215" i="13" s="1"/>
  <c r="M215" i="21"/>
  <c r="N215" i="21"/>
  <c r="E217" i="21"/>
  <c r="S218" i="13" s="1"/>
  <c r="I216" i="21"/>
  <c r="J216" i="21" s="1"/>
  <c r="H216" i="21"/>
  <c r="L216" i="21" l="1"/>
  <c r="K216" i="21"/>
  <c r="O215" i="21"/>
  <c r="F215" i="21" s="1"/>
  <c r="T216" i="13" s="1"/>
  <c r="E218" i="21"/>
  <c r="S219" i="13" s="1"/>
  <c r="I217" i="21"/>
  <c r="J217" i="21" s="1"/>
  <c r="H217" i="21"/>
  <c r="N216" i="21"/>
  <c r="M216" i="21"/>
  <c r="K217" i="21" l="1"/>
  <c r="L217" i="21"/>
  <c r="O216" i="21"/>
  <c r="F216" i="21" s="1"/>
  <c r="T217" i="13" s="1"/>
  <c r="M217" i="21"/>
  <c r="N217" i="21"/>
  <c r="E219" i="21"/>
  <c r="S220" i="13" s="1"/>
  <c r="H218" i="21"/>
  <c r="I218" i="21"/>
  <c r="J218" i="21" s="1"/>
  <c r="L218" i="21" l="1"/>
  <c r="K218" i="21"/>
  <c r="O217" i="21"/>
  <c r="F217" i="21" s="1"/>
  <c r="T218" i="13" s="1"/>
  <c r="E220" i="21"/>
  <c r="S221" i="13" s="1"/>
  <c r="I219" i="21"/>
  <c r="J219" i="21" s="1"/>
  <c r="H219" i="21"/>
  <c r="N218" i="21"/>
  <c r="M218" i="21"/>
  <c r="L219" i="21" l="1"/>
  <c r="K219" i="21"/>
  <c r="O218" i="21"/>
  <c r="F218" i="21"/>
  <c r="T219" i="13" s="1"/>
  <c r="M219" i="21"/>
  <c r="N219" i="21"/>
  <c r="E221" i="21"/>
  <c r="S222" i="13" s="1"/>
  <c r="I220" i="21"/>
  <c r="J220" i="21" s="1"/>
  <c r="H220" i="21"/>
  <c r="L220" i="21" l="1"/>
  <c r="K220" i="21"/>
  <c r="O219" i="21"/>
  <c r="F219" i="21" s="1"/>
  <c r="T220" i="13" s="1"/>
  <c r="E222" i="21"/>
  <c r="S223" i="13" s="1"/>
  <c r="I221" i="21"/>
  <c r="J221" i="21" s="1"/>
  <c r="H221" i="21"/>
  <c r="M220" i="21"/>
  <c r="N220" i="21"/>
  <c r="K221" i="21" l="1"/>
  <c r="L221" i="21"/>
  <c r="O220" i="21"/>
  <c r="F220" i="21"/>
  <c r="T221" i="13" s="1"/>
  <c r="M221" i="21"/>
  <c r="N221" i="21"/>
  <c r="E223" i="21"/>
  <c r="S224" i="13" s="1"/>
  <c r="H222" i="21"/>
  <c r="I222" i="21"/>
  <c r="J222" i="21" s="1"/>
  <c r="L222" i="21" l="1"/>
  <c r="K222" i="21"/>
  <c r="O221" i="21"/>
  <c r="F221" i="21" s="1"/>
  <c r="T222" i="13" s="1"/>
  <c r="E224" i="21"/>
  <c r="S225" i="13" s="1"/>
  <c r="I223" i="21"/>
  <c r="J223" i="21" s="1"/>
  <c r="H223" i="21"/>
  <c r="M222" i="21"/>
  <c r="N222" i="21"/>
  <c r="K223" i="21" l="1"/>
  <c r="L223" i="21"/>
  <c r="O222" i="21"/>
  <c r="F222" i="21" s="1"/>
  <c r="T223" i="13" s="1"/>
  <c r="E225" i="21"/>
  <c r="S226" i="13" s="1"/>
  <c r="I224" i="21"/>
  <c r="J224" i="21" s="1"/>
  <c r="H224" i="21"/>
  <c r="M223" i="21"/>
  <c r="N223" i="21"/>
  <c r="L224" i="21" l="1"/>
  <c r="K224" i="21"/>
  <c r="O223" i="21"/>
  <c r="F223" i="21" s="1"/>
  <c r="T224" i="13" s="1"/>
  <c r="N224" i="21"/>
  <c r="M224" i="21"/>
  <c r="E226" i="21"/>
  <c r="S227" i="13" s="1"/>
  <c r="I225" i="21"/>
  <c r="J225" i="21" s="1"/>
  <c r="H225" i="21"/>
  <c r="K225" i="21" l="1"/>
  <c r="L225" i="21"/>
  <c r="O224" i="21"/>
  <c r="F224" i="21" s="1"/>
  <c r="T225" i="13" s="1"/>
  <c r="M225" i="21"/>
  <c r="N225" i="21"/>
  <c r="E227" i="21"/>
  <c r="S228" i="13" s="1"/>
  <c r="H226" i="21"/>
  <c r="I226" i="21"/>
  <c r="J226" i="21" s="1"/>
  <c r="L226" i="21" l="1"/>
  <c r="K226" i="21"/>
  <c r="O225" i="21"/>
  <c r="F225" i="21" s="1"/>
  <c r="T226" i="13" s="1"/>
  <c r="M226" i="21"/>
  <c r="N226" i="21"/>
  <c r="E228" i="21"/>
  <c r="S229" i="13" s="1"/>
  <c r="H227" i="21"/>
  <c r="I227" i="21"/>
  <c r="J227" i="21" s="1"/>
  <c r="L227" i="21" l="1"/>
  <c r="K227" i="21"/>
  <c r="O226" i="21"/>
  <c r="F226" i="21" s="1"/>
  <c r="T227" i="13" s="1"/>
  <c r="E229" i="21"/>
  <c r="S230" i="13" s="1"/>
  <c r="I228" i="21"/>
  <c r="J228" i="21" s="1"/>
  <c r="H228" i="21"/>
  <c r="M227" i="21"/>
  <c r="N227" i="21"/>
  <c r="L228" i="21" l="1"/>
  <c r="K228" i="21"/>
  <c r="O227" i="21"/>
  <c r="F227" i="21" s="1"/>
  <c r="T228" i="13" s="1"/>
  <c r="M228" i="21"/>
  <c r="N228" i="21"/>
  <c r="E230" i="21"/>
  <c r="S231" i="13" s="1"/>
  <c r="I229" i="21"/>
  <c r="J229" i="21" s="1"/>
  <c r="H229" i="21"/>
  <c r="L229" i="21" l="1"/>
  <c r="K229" i="21"/>
  <c r="O228" i="21"/>
  <c r="F228" i="21" s="1"/>
  <c r="T229" i="13" s="1"/>
  <c r="E231" i="21"/>
  <c r="S232" i="13" s="1"/>
  <c r="H230" i="21"/>
  <c r="I230" i="21"/>
  <c r="J230" i="21" s="1"/>
  <c r="M229" i="21"/>
  <c r="N229" i="21"/>
  <c r="L230" i="21" l="1"/>
  <c r="K230" i="21"/>
  <c r="O229" i="21"/>
  <c r="F229" i="21" s="1"/>
  <c r="T230" i="13" s="1"/>
  <c r="E232" i="21"/>
  <c r="S233" i="13" s="1"/>
  <c r="I231" i="21"/>
  <c r="J231" i="21" s="1"/>
  <c r="H231" i="21"/>
  <c r="N230" i="21"/>
  <c r="M230" i="21"/>
  <c r="K231" i="21" l="1"/>
  <c r="L231" i="21"/>
  <c r="O230" i="21"/>
  <c r="F230" i="21"/>
  <c r="T231" i="13" s="1"/>
  <c r="E233" i="21"/>
  <c r="S234" i="13" s="1"/>
  <c r="I232" i="21"/>
  <c r="J232" i="21" s="1"/>
  <c r="H232" i="21"/>
  <c r="M231" i="21"/>
  <c r="N231" i="21"/>
  <c r="L232" i="21" l="1"/>
  <c r="K232" i="21"/>
  <c r="O231" i="21"/>
  <c r="F231" i="21" s="1"/>
  <c r="T232" i="13" s="1"/>
  <c r="N232" i="21"/>
  <c r="M232" i="21"/>
  <c r="E234" i="21"/>
  <c r="S235" i="13" s="1"/>
  <c r="I233" i="21"/>
  <c r="J233" i="21" s="1"/>
  <c r="H233" i="21"/>
  <c r="K233" i="21" l="1"/>
  <c r="L233" i="21"/>
  <c r="O232" i="21"/>
  <c r="F232" i="21" s="1"/>
  <c r="T233" i="13" s="1"/>
  <c r="E235" i="21"/>
  <c r="S236" i="13" s="1"/>
  <c r="H234" i="21"/>
  <c r="I234" i="21"/>
  <c r="J234" i="21" s="1"/>
  <c r="M233" i="21"/>
  <c r="N233" i="21"/>
  <c r="L234" i="21" l="1"/>
  <c r="K234" i="21"/>
  <c r="O233" i="21"/>
  <c r="F233" i="21" s="1"/>
  <c r="T234" i="13" s="1"/>
  <c r="M234" i="21"/>
  <c r="N234" i="21"/>
  <c r="E236" i="21"/>
  <c r="S237" i="13" s="1"/>
  <c r="I235" i="21"/>
  <c r="J235" i="21" s="1"/>
  <c r="H235" i="21"/>
  <c r="L235" i="21" l="1"/>
  <c r="K235" i="21"/>
  <c r="O234" i="21"/>
  <c r="F234" i="21" s="1"/>
  <c r="T235" i="13" s="1"/>
  <c r="E237" i="21"/>
  <c r="S238" i="13" s="1"/>
  <c r="I236" i="21"/>
  <c r="J236" i="21" s="1"/>
  <c r="H236" i="21"/>
  <c r="M235" i="21"/>
  <c r="N235" i="21"/>
  <c r="L236" i="21" l="1"/>
  <c r="K236" i="21"/>
  <c r="O235" i="21"/>
  <c r="F235" i="21" s="1"/>
  <c r="T236" i="13" s="1"/>
  <c r="M236" i="21"/>
  <c r="N236" i="21"/>
  <c r="E238" i="21"/>
  <c r="S239" i="13" s="1"/>
  <c r="I237" i="21"/>
  <c r="J237" i="21" s="1"/>
  <c r="H237" i="21"/>
  <c r="K237" i="21" l="1"/>
  <c r="L237" i="21"/>
  <c r="O236" i="21"/>
  <c r="F236" i="21" s="1"/>
  <c r="T237" i="13" s="1"/>
  <c r="E239" i="21"/>
  <c r="S240" i="13" s="1"/>
  <c r="H238" i="21"/>
  <c r="I238" i="21"/>
  <c r="J238" i="21" s="1"/>
  <c r="M237" i="21"/>
  <c r="N237" i="21"/>
  <c r="L238" i="21" l="1"/>
  <c r="K238" i="21"/>
  <c r="O237" i="21"/>
  <c r="F237" i="21" s="1"/>
  <c r="T238" i="13" s="1"/>
  <c r="E240" i="21"/>
  <c r="S241" i="13" s="1"/>
  <c r="I239" i="21"/>
  <c r="J239" i="21" s="1"/>
  <c r="H239" i="21"/>
  <c r="N238" i="21"/>
  <c r="M238" i="21"/>
  <c r="K239" i="21" l="1"/>
  <c r="L239" i="21"/>
  <c r="O238" i="21"/>
  <c r="F238" i="21" s="1"/>
  <c r="T239" i="13" s="1"/>
  <c r="M239" i="21"/>
  <c r="N239" i="21"/>
  <c r="E241" i="21"/>
  <c r="S242" i="13" s="1"/>
  <c r="I240" i="21"/>
  <c r="J240" i="21" s="1"/>
  <c r="H240" i="21"/>
  <c r="L240" i="21" l="1"/>
  <c r="K240" i="21"/>
  <c r="O239" i="21"/>
  <c r="F239" i="21" s="1"/>
  <c r="T240" i="13" s="1"/>
  <c r="E242" i="21"/>
  <c r="S243" i="13" s="1"/>
  <c r="I241" i="21"/>
  <c r="J241" i="21" s="1"/>
  <c r="H241" i="21"/>
  <c r="M240" i="21"/>
  <c r="N240" i="21"/>
  <c r="K241" i="21" l="1"/>
  <c r="L241" i="21"/>
  <c r="O240" i="21"/>
  <c r="F240" i="21" s="1"/>
  <c r="T241" i="13" s="1"/>
  <c r="M241" i="21"/>
  <c r="N241" i="21"/>
  <c r="E243" i="21"/>
  <c r="S244" i="13" s="1"/>
  <c r="H242" i="21"/>
  <c r="I242" i="21"/>
  <c r="J242" i="21" s="1"/>
  <c r="L242" i="21" l="1"/>
  <c r="K242" i="21"/>
  <c r="O241" i="21"/>
  <c r="F241" i="21" s="1"/>
  <c r="T242" i="13" s="1"/>
  <c r="N242" i="21"/>
  <c r="M242" i="21"/>
  <c r="E244" i="21"/>
  <c r="S245" i="13" s="1"/>
  <c r="H243" i="21"/>
  <c r="I243" i="21"/>
  <c r="J243" i="21" s="1"/>
  <c r="L243" i="21" l="1"/>
  <c r="K243" i="21"/>
  <c r="O242" i="21"/>
  <c r="F242" i="21" s="1"/>
  <c r="T243" i="13" s="1"/>
  <c r="E245" i="21"/>
  <c r="S246" i="13" s="1"/>
  <c r="I244" i="21"/>
  <c r="J244" i="21" s="1"/>
  <c r="H244" i="21"/>
  <c r="M243" i="21"/>
  <c r="N243" i="21"/>
  <c r="L244" i="21" l="1"/>
  <c r="K244" i="21"/>
  <c r="O243" i="21"/>
  <c r="F243" i="21" s="1"/>
  <c r="T244" i="13" s="1"/>
  <c r="M244" i="21"/>
  <c r="N244" i="21"/>
  <c r="E246" i="21"/>
  <c r="S247" i="13" s="1"/>
  <c r="I245" i="21"/>
  <c r="J245" i="21" s="1"/>
  <c r="H245" i="21"/>
  <c r="K245" i="21" l="1"/>
  <c r="L245" i="21"/>
  <c r="O244" i="21"/>
  <c r="F244" i="21" s="1"/>
  <c r="T245" i="13" s="1"/>
  <c r="M245" i="21"/>
  <c r="N245" i="21"/>
  <c r="E247" i="21"/>
  <c r="S248" i="13" s="1"/>
  <c r="H246" i="21"/>
  <c r="I246" i="21"/>
  <c r="J246" i="21" s="1"/>
  <c r="L246" i="21" l="1"/>
  <c r="K246" i="21"/>
  <c r="O245" i="21"/>
  <c r="F245" i="21" s="1"/>
  <c r="T246" i="13" s="1"/>
  <c r="N246" i="21"/>
  <c r="M246" i="21"/>
  <c r="E248" i="21"/>
  <c r="S249" i="13" s="1"/>
  <c r="I247" i="21"/>
  <c r="J247" i="21" s="1"/>
  <c r="H247" i="21"/>
  <c r="K247" i="21" l="1"/>
  <c r="L247" i="21"/>
  <c r="O246" i="21"/>
  <c r="F246" i="21" s="1"/>
  <c r="T247" i="13" s="1"/>
  <c r="M247" i="21"/>
  <c r="N247" i="21"/>
  <c r="E249" i="21"/>
  <c r="S250" i="13" s="1"/>
  <c r="I248" i="21"/>
  <c r="J248" i="21" s="1"/>
  <c r="H248" i="21"/>
  <c r="L248" i="21" l="1"/>
  <c r="K248" i="21"/>
  <c r="O247" i="21"/>
  <c r="F247" i="21" s="1"/>
  <c r="T248" i="13" s="1"/>
  <c r="M248" i="21"/>
  <c r="N248" i="21"/>
  <c r="E250" i="21"/>
  <c r="S251" i="13" s="1"/>
  <c r="I249" i="21"/>
  <c r="J249" i="21" s="1"/>
  <c r="H249" i="21"/>
  <c r="K249" i="21" l="1"/>
  <c r="L249" i="21"/>
  <c r="O248" i="21"/>
  <c r="F248" i="21" s="1"/>
  <c r="T249" i="13" s="1"/>
  <c r="E251" i="21"/>
  <c r="H250" i="21"/>
  <c r="I250" i="21"/>
  <c r="J250" i="21" s="1"/>
  <c r="M249" i="21"/>
  <c r="N249" i="21"/>
  <c r="E252" i="21" l="1"/>
  <c r="S253" i="13" s="1"/>
  <c r="S252" i="13"/>
  <c r="L250" i="21"/>
  <c r="K250" i="21"/>
  <c r="O249" i="21"/>
  <c r="F249" i="21" s="1"/>
  <c r="T250" i="13" s="1"/>
  <c r="N250" i="21"/>
  <c r="M250" i="21"/>
  <c r="I251" i="21"/>
  <c r="J251" i="21" s="1"/>
  <c r="H251" i="21"/>
  <c r="I252" i="21" l="1"/>
  <c r="J252" i="21" s="1"/>
  <c r="H252" i="21"/>
  <c r="N252" i="21" s="1"/>
  <c r="E253" i="21"/>
  <c r="S254" i="13" s="1"/>
  <c r="F252" i="21"/>
  <c r="T253" i="13" s="1"/>
  <c r="L252" i="21"/>
  <c r="I253" i="21"/>
  <c r="J253" i="21" s="1"/>
  <c r="L251" i="21"/>
  <c r="K251" i="21"/>
  <c r="O250" i="21"/>
  <c r="F250" i="21" s="1"/>
  <c r="T251" i="13" s="1"/>
  <c r="M251" i="21"/>
  <c r="N251" i="21"/>
  <c r="M252" i="21" l="1"/>
  <c r="K252" i="21"/>
  <c r="O252" i="21" s="1"/>
  <c r="H253" i="21"/>
  <c r="K253" i="21" s="1"/>
  <c r="E254" i="21"/>
  <c r="S255" i="13" s="1"/>
  <c r="F253" i="21"/>
  <c r="T254" i="13" s="1"/>
  <c r="L253" i="21"/>
  <c r="N253" i="21"/>
  <c r="M253" i="21"/>
  <c r="F254" i="21"/>
  <c r="T255" i="13" s="1"/>
  <c r="O251" i="21"/>
  <c r="F251" i="21" s="1"/>
  <c r="T252" i="13" s="1"/>
  <c r="H254" i="21" l="1"/>
  <c r="E255" i="21"/>
  <c r="S256" i="13" s="1"/>
  <c r="I254" i="21"/>
  <c r="J254" i="21" s="1"/>
  <c r="O253" i="21"/>
  <c r="N254" i="21"/>
  <c r="L254" i="21"/>
  <c r="K254" i="21"/>
  <c r="M254" i="21"/>
  <c r="E256" i="21"/>
  <c r="S257" i="13" s="1"/>
  <c r="H255" i="21"/>
  <c r="I255" i="21"/>
  <c r="J255" i="21" s="1"/>
  <c r="F255" i="21"/>
  <c r="T256" i="13" s="1"/>
  <c r="O254" i="21" l="1"/>
  <c r="L255" i="21"/>
  <c r="N255" i="21"/>
  <c r="M255" i="21"/>
  <c r="K255" i="21"/>
  <c r="E257" i="21"/>
  <c r="S258" i="13" s="1"/>
  <c r="H256" i="21"/>
  <c r="F256" i="21"/>
  <c r="T257" i="13" s="1"/>
  <c r="I256" i="21"/>
  <c r="J256" i="21" s="1"/>
  <c r="O255" i="21" l="1"/>
  <c r="N256" i="21"/>
  <c r="L256" i="21"/>
  <c r="K256" i="21"/>
  <c r="O256" i="21" s="1"/>
  <c r="M256" i="21"/>
  <c r="E258" i="21"/>
  <c r="S259" i="13" s="1"/>
  <c r="H257" i="21"/>
  <c r="I257" i="21"/>
  <c r="J257" i="21" s="1"/>
  <c r="F257" i="21"/>
  <c r="T258" i="13" s="1"/>
  <c r="L257" i="21" l="1"/>
  <c r="N257" i="21"/>
  <c r="M257" i="21"/>
  <c r="K257" i="21"/>
  <c r="E259" i="21"/>
  <c r="S260" i="13" s="1"/>
  <c r="H258" i="21"/>
  <c r="F258" i="21"/>
  <c r="T259" i="13" s="1"/>
  <c r="I258" i="21"/>
  <c r="J258" i="21" s="1"/>
  <c r="O257" i="21" l="1"/>
  <c r="N258" i="21"/>
  <c r="L258" i="21"/>
  <c r="M258" i="21"/>
  <c r="K258" i="21"/>
  <c r="E260" i="21"/>
  <c r="S261" i="13" s="1"/>
  <c r="H259" i="21"/>
  <c r="I259" i="21"/>
  <c r="J259" i="21" s="1"/>
  <c r="F259" i="21"/>
  <c r="T260" i="13" s="1"/>
  <c r="O258" i="21" l="1"/>
  <c r="L259" i="21"/>
  <c r="N259" i="21"/>
  <c r="M259" i="21"/>
  <c r="K259" i="21"/>
  <c r="E261" i="21"/>
  <c r="S262" i="13" s="1"/>
  <c r="H260" i="21"/>
  <c r="I260" i="21"/>
  <c r="J260" i="21" s="1"/>
  <c r="F260" i="21"/>
  <c r="T261" i="13" s="1"/>
  <c r="E262" i="21" l="1"/>
  <c r="S263" i="13" s="1"/>
  <c r="H261" i="21"/>
  <c r="I261" i="21"/>
  <c r="J261" i="21" s="1"/>
  <c r="F261" i="21"/>
  <c r="T262" i="13" s="1"/>
  <c r="O259" i="21"/>
  <c r="N260" i="21"/>
  <c r="L260" i="21"/>
  <c r="K260" i="21"/>
  <c r="O260" i="21" s="1"/>
  <c r="M260" i="21"/>
  <c r="E263" i="21" l="1"/>
  <c r="S264" i="13" s="1"/>
  <c r="H262" i="21"/>
  <c r="F262" i="21"/>
  <c r="T263" i="13" s="1"/>
  <c r="I262" i="21"/>
  <c r="J262" i="21" s="1"/>
  <c r="L261" i="21"/>
  <c r="N261" i="21"/>
  <c r="K261" i="21"/>
  <c r="M261" i="21"/>
  <c r="E264" i="21" l="1"/>
  <c r="S265" i="13" s="1"/>
  <c r="H263" i="21"/>
  <c r="F263" i="21"/>
  <c r="T264" i="13" s="1"/>
  <c r="I263" i="21"/>
  <c r="J263" i="21" s="1"/>
  <c r="O261" i="21"/>
  <c r="N262" i="21"/>
  <c r="L262" i="21"/>
  <c r="K262" i="21"/>
  <c r="O262" i="21" s="1"/>
  <c r="M262" i="21"/>
  <c r="E265" i="21" l="1"/>
  <c r="S266" i="13" s="1"/>
  <c r="H264" i="21"/>
  <c r="F264" i="21"/>
  <c r="T265" i="13" s="1"/>
  <c r="I264" i="21"/>
  <c r="J264" i="21" s="1"/>
  <c r="L263" i="21"/>
  <c r="N263" i="21"/>
  <c r="M263" i="21"/>
  <c r="K263" i="21"/>
  <c r="O263" i="21" s="1"/>
  <c r="N264" i="21" l="1"/>
  <c r="L264" i="21"/>
  <c r="K264" i="21"/>
  <c r="M264" i="21"/>
  <c r="E266" i="21"/>
  <c r="S267" i="13" s="1"/>
  <c r="H265" i="21"/>
  <c r="I265" i="21"/>
  <c r="J265" i="21" s="1"/>
  <c r="F265" i="21"/>
  <c r="T266" i="13" s="1"/>
  <c r="O264" i="21" l="1"/>
  <c r="L265" i="21"/>
  <c r="N265" i="21"/>
  <c r="M265" i="21"/>
  <c r="K265" i="21"/>
  <c r="E267" i="21"/>
  <c r="S268" i="13" s="1"/>
  <c r="H266" i="21"/>
  <c r="F266" i="21"/>
  <c r="T267" i="13" s="1"/>
  <c r="I266" i="21"/>
  <c r="J266" i="21" s="1"/>
  <c r="O265" i="21" l="1"/>
  <c r="N266" i="21"/>
  <c r="L266" i="21"/>
  <c r="M266" i="21"/>
  <c r="K266" i="21"/>
  <c r="E268" i="21"/>
  <c r="S269" i="13" s="1"/>
  <c r="H267" i="21"/>
  <c r="I267" i="21"/>
  <c r="J267" i="21" s="1"/>
  <c r="F267" i="21"/>
  <c r="T268" i="13" s="1"/>
  <c r="O266" i="21" l="1"/>
  <c r="L267" i="21"/>
  <c r="N267" i="21"/>
  <c r="M267" i="21"/>
  <c r="K267" i="21"/>
  <c r="E269" i="21"/>
  <c r="S270" i="13" s="1"/>
  <c r="H268" i="21"/>
  <c r="I268" i="21"/>
  <c r="J268" i="21" s="1"/>
  <c r="F268" i="21"/>
  <c r="T269" i="13" s="1"/>
  <c r="O267" i="21" l="1"/>
  <c r="N268" i="21"/>
  <c r="L268" i="21"/>
  <c r="K268" i="21"/>
  <c r="M268" i="21"/>
  <c r="E270" i="21"/>
  <c r="S271" i="13" s="1"/>
  <c r="H269" i="21"/>
  <c r="I269" i="21"/>
  <c r="J269" i="21" s="1"/>
  <c r="F269" i="21"/>
  <c r="T270" i="13" s="1"/>
  <c r="O268" i="21" l="1"/>
  <c r="L269" i="21"/>
  <c r="N269" i="21"/>
  <c r="K269" i="21"/>
  <c r="M269" i="21"/>
  <c r="E271" i="21"/>
  <c r="S272" i="13" s="1"/>
  <c r="H270" i="21"/>
  <c r="F270" i="21"/>
  <c r="T271" i="13" s="1"/>
  <c r="I270" i="21"/>
  <c r="J270" i="21" s="1"/>
  <c r="O269" i="21" l="1"/>
  <c r="N270" i="21"/>
  <c r="L270" i="21"/>
  <c r="K270" i="21"/>
  <c r="M270" i="21"/>
  <c r="E272" i="21"/>
  <c r="S273" i="13" s="1"/>
  <c r="H271" i="21"/>
  <c r="F271" i="21"/>
  <c r="T272" i="13" s="1"/>
  <c r="I271" i="21"/>
  <c r="J271" i="21" s="1"/>
  <c r="O270" i="21" l="1"/>
  <c r="L271" i="21"/>
  <c r="N271" i="21"/>
  <c r="M271" i="21"/>
  <c r="K271" i="21"/>
  <c r="E273" i="21"/>
  <c r="S274" i="13" s="1"/>
  <c r="H272" i="21"/>
  <c r="F272" i="21"/>
  <c r="T273" i="13" s="1"/>
  <c r="I272" i="21"/>
  <c r="J272" i="21" s="1"/>
  <c r="E274" i="21" l="1"/>
  <c r="S275" i="13" s="1"/>
  <c r="H273" i="21"/>
  <c r="I273" i="21"/>
  <c r="J273" i="21" s="1"/>
  <c r="F273" i="21"/>
  <c r="T274" i="13" s="1"/>
  <c r="O271" i="21"/>
  <c r="N272" i="21"/>
  <c r="L272" i="21"/>
  <c r="K272" i="21"/>
  <c r="O272" i="21" s="1"/>
  <c r="M272" i="21"/>
  <c r="L273" i="21" l="1"/>
  <c r="N273" i="21"/>
  <c r="M273" i="21"/>
  <c r="K273" i="21"/>
  <c r="E275" i="21"/>
  <c r="S276" i="13" s="1"/>
  <c r="H274" i="21"/>
  <c r="F274" i="21"/>
  <c r="T275" i="13" s="1"/>
  <c r="I274" i="21"/>
  <c r="J274" i="21" s="1"/>
  <c r="N274" i="21" l="1"/>
  <c r="L274" i="21"/>
  <c r="K274" i="21"/>
  <c r="M274" i="21"/>
  <c r="E276" i="21"/>
  <c r="S277" i="13" s="1"/>
  <c r="H275" i="21"/>
  <c r="I275" i="21"/>
  <c r="J275" i="21" s="1"/>
  <c r="F275" i="21"/>
  <c r="T276" i="13" s="1"/>
  <c r="O273" i="21"/>
  <c r="O274" i="21" l="1"/>
  <c r="L275" i="21"/>
  <c r="N275" i="21"/>
  <c r="M275" i="21"/>
  <c r="K275" i="21"/>
  <c r="E277" i="21"/>
  <c r="S278" i="13" s="1"/>
  <c r="H276" i="21"/>
  <c r="I276" i="21"/>
  <c r="J276" i="21" s="1"/>
  <c r="F276" i="21"/>
  <c r="T277" i="13" s="1"/>
  <c r="N276" i="21" l="1"/>
  <c r="L276" i="21"/>
  <c r="K276" i="21"/>
  <c r="M276" i="21"/>
  <c r="E278" i="21"/>
  <c r="S279" i="13" s="1"/>
  <c r="H277" i="21"/>
  <c r="I277" i="21"/>
  <c r="J277" i="21" s="1"/>
  <c r="F277" i="21"/>
  <c r="T278" i="13" s="1"/>
  <c r="O275" i="21"/>
  <c r="O276" i="21" l="1"/>
  <c r="L277" i="21"/>
  <c r="N277" i="21"/>
  <c r="K277" i="21"/>
  <c r="M277" i="21"/>
  <c r="E279" i="21"/>
  <c r="S280" i="13" s="1"/>
  <c r="H278" i="21"/>
  <c r="F278" i="21"/>
  <c r="T279" i="13" s="1"/>
  <c r="I278" i="21"/>
  <c r="J278" i="21" s="1"/>
  <c r="O277" i="21" l="1"/>
  <c r="N278" i="21"/>
  <c r="L278" i="21"/>
  <c r="K278" i="21"/>
  <c r="O278" i="21" s="1"/>
  <c r="M278" i="21"/>
  <c r="E280" i="21"/>
  <c r="S281" i="13" s="1"/>
  <c r="H279" i="21"/>
  <c r="F279" i="21"/>
  <c r="T280" i="13" s="1"/>
  <c r="I279" i="21"/>
  <c r="J279" i="21" s="1"/>
  <c r="E281" i="21" l="1"/>
  <c r="S282" i="13" s="1"/>
  <c r="H280" i="21"/>
  <c r="F280" i="21"/>
  <c r="T281" i="13" s="1"/>
  <c r="I280" i="21"/>
  <c r="J280" i="21" s="1"/>
  <c r="L279" i="21"/>
  <c r="N279" i="21"/>
  <c r="M279" i="21"/>
  <c r="K279" i="21"/>
  <c r="N280" i="21" l="1"/>
  <c r="L280" i="21"/>
  <c r="K280" i="21"/>
  <c r="M280" i="21"/>
  <c r="E282" i="21"/>
  <c r="S283" i="13" s="1"/>
  <c r="H281" i="21"/>
  <c r="I281" i="21"/>
  <c r="J281" i="21" s="1"/>
  <c r="F281" i="21"/>
  <c r="T282" i="13" s="1"/>
  <c r="O279" i="21"/>
  <c r="L281" i="21" l="1"/>
  <c r="N281" i="21"/>
  <c r="M281" i="21"/>
  <c r="K281" i="21"/>
  <c r="O280" i="21"/>
  <c r="E283" i="21"/>
  <c r="S284" i="13" s="1"/>
  <c r="H282" i="21"/>
  <c r="F282" i="21"/>
  <c r="T283" i="13" s="1"/>
  <c r="I282" i="21"/>
  <c r="J282" i="21" s="1"/>
  <c r="O281" i="21" l="1"/>
  <c r="N282" i="21"/>
  <c r="L282" i="21"/>
  <c r="M282" i="21"/>
  <c r="K282" i="21"/>
  <c r="E284" i="21"/>
  <c r="S285" i="13" s="1"/>
  <c r="H283" i="21"/>
  <c r="I283" i="21"/>
  <c r="J283" i="21" s="1"/>
  <c r="F283" i="21"/>
  <c r="T284" i="13" s="1"/>
  <c r="O282" i="21" l="1"/>
  <c r="L283" i="21"/>
  <c r="N283" i="21"/>
  <c r="M283" i="21"/>
  <c r="K283" i="21"/>
  <c r="E285" i="21"/>
  <c r="S286" i="13" s="1"/>
  <c r="H284" i="21"/>
  <c r="I284" i="21"/>
  <c r="J284" i="21" s="1"/>
  <c r="F284" i="21"/>
  <c r="T285" i="13" s="1"/>
  <c r="O283" i="21" l="1"/>
  <c r="N284" i="21"/>
  <c r="L284" i="21"/>
  <c r="K284" i="21"/>
  <c r="M284" i="21"/>
  <c r="E286" i="21"/>
  <c r="S287" i="13" s="1"/>
  <c r="H285" i="21"/>
  <c r="I285" i="21"/>
  <c r="J285" i="21" s="1"/>
  <c r="F285" i="21"/>
  <c r="T286" i="13" s="1"/>
  <c r="O284" i="21" l="1"/>
  <c r="L285" i="21"/>
  <c r="N285" i="21"/>
  <c r="K285" i="21"/>
  <c r="M285" i="21"/>
  <c r="E287" i="21"/>
  <c r="S288" i="13" s="1"/>
  <c r="H286" i="21"/>
  <c r="F286" i="21"/>
  <c r="T287" i="13" s="1"/>
  <c r="I286" i="21"/>
  <c r="J286" i="21" s="1"/>
  <c r="E288" i="21" l="1"/>
  <c r="S289" i="13" s="1"/>
  <c r="H287" i="21"/>
  <c r="I287" i="21"/>
  <c r="J287" i="21" s="1"/>
  <c r="F287" i="21"/>
  <c r="T288" i="13" s="1"/>
  <c r="O285" i="21"/>
  <c r="N286" i="21"/>
  <c r="L286" i="21"/>
  <c r="K286" i="21"/>
  <c r="O286" i="21" s="1"/>
  <c r="M286" i="21"/>
  <c r="L287" i="21" l="1"/>
  <c r="N287" i="21"/>
  <c r="M287" i="21"/>
  <c r="K287" i="21"/>
  <c r="E289" i="21"/>
  <c r="S290" i="13" s="1"/>
  <c r="H288" i="21"/>
  <c r="F288" i="21"/>
  <c r="T289" i="13" s="1"/>
  <c r="I288" i="21"/>
  <c r="J288" i="21" s="1"/>
  <c r="N288" i="21" l="1"/>
  <c r="L288" i="21"/>
  <c r="K288" i="21"/>
  <c r="M288" i="21"/>
  <c r="E290" i="21"/>
  <c r="S291" i="13" s="1"/>
  <c r="H289" i="21"/>
  <c r="I289" i="21"/>
  <c r="J289" i="21" s="1"/>
  <c r="F289" i="21"/>
  <c r="T290" i="13" s="1"/>
  <c r="O287" i="21"/>
  <c r="L289" i="21" l="1"/>
  <c r="N289" i="21"/>
  <c r="M289" i="21"/>
  <c r="K289" i="21"/>
  <c r="E291" i="21"/>
  <c r="S292" i="13" s="1"/>
  <c r="H290" i="21"/>
  <c r="F290" i="21"/>
  <c r="T291" i="13" s="1"/>
  <c r="I290" i="21"/>
  <c r="J290" i="21" s="1"/>
  <c r="O288" i="21"/>
  <c r="N290" i="21" l="1"/>
  <c r="L290" i="21"/>
  <c r="M290" i="21"/>
  <c r="K290" i="21"/>
  <c r="O290" i="21" s="1"/>
  <c r="E292" i="21"/>
  <c r="S293" i="13" s="1"/>
  <c r="H291" i="21"/>
  <c r="I291" i="21"/>
  <c r="J291" i="21" s="1"/>
  <c r="F291" i="21"/>
  <c r="T292" i="13" s="1"/>
  <c r="O289" i="21"/>
  <c r="L291" i="21" l="1"/>
  <c r="N291" i="21"/>
  <c r="M291" i="21"/>
  <c r="K291" i="21"/>
  <c r="O291" i="21" s="1"/>
  <c r="E293" i="21"/>
  <c r="S294" i="13" s="1"/>
  <c r="H292" i="21"/>
  <c r="I292" i="21"/>
  <c r="J292" i="21" s="1"/>
  <c r="F292" i="21"/>
  <c r="T293" i="13" s="1"/>
  <c r="N292" i="21" l="1"/>
  <c r="L292" i="21"/>
  <c r="K292" i="21"/>
  <c r="M292" i="21"/>
  <c r="E294" i="21"/>
  <c r="S295" i="13" s="1"/>
  <c r="H293" i="21"/>
  <c r="I293" i="21"/>
  <c r="J293" i="21" s="1"/>
  <c r="F293" i="21"/>
  <c r="T294" i="13" s="1"/>
  <c r="L293" i="21" l="1"/>
  <c r="N293" i="21"/>
  <c r="M293" i="21"/>
  <c r="K293" i="21"/>
  <c r="O292" i="21"/>
  <c r="E295" i="21"/>
  <c r="S296" i="13" s="1"/>
  <c r="H294" i="21"/>
  <c r="F294" i="21"/>
  <c r="T295" i="13" s="1"/>
  <c r="I294" i="21"/>
  <c r="J294" i="21" s="1"/>
  <c r="O293" i="21" l="1"/>
  <c r="N294" i="21"/>
  <c r="L294" i="21"/>
  <c r="K294" i="21"/>
  <c r="O294" i="21" s="1"/>
  <c r="M294" i="21"/>
  <c r="E296" i="21"/>
  <c r="S297" i="13" s="1"/>
  <c r="H295" i="21"/>
  <c r="I295" i="21"/>
  <c r="J295" i="21" s="1"/>
  <c r="F295" i="21"/>
  <c r="T296" i="13" s="1"/>
  <c r="E297" i="21" l="1"/>
  <c r="S298" i="13" s="1"/>
  <c r="H296" i="21"/>
  <c r="F296" i="21"/>
  <c r="T297" i="13" s="1"/>
  <c r="I296" i="21"/>
  <c r="J296" i="21" s="1"/>
  <c r="L295" i="21"/>
  <c r="N295" i="21"/>
  <c r="M295" i="21"/>
  <c r="K295" i="21"/>
  <c r="O295" i="21" s="1"/>
  <c r="N296" i="21" l="1"/>
  <c r="L296" i="21"/>
  <c r="K296" i="21"/>
  <c r="M296" i="21"/>
  <c r="E298" i="21"/>
  <c r="S299" i="13" s="1"/>
  <c r="H297" i="21"/>
  <c r="I297" i="21"/>
  <c r="J297" i="21" s="1"/>
  <c r="F297" i="21"/>
  <c r="T298" i="13" s="1"/>
  <c r="O296" i="21" l="1"/>
  <c r="L297" i="21"/>
  <c r="N297" i="21"/>
  <c r="K297" i="21"/>
  <c r="O297" i="21" s="1"/>
  <c r="M297" i="21"/>
  <c r="E299" i="21"/>
  <c r="S300" i="13" s="1"/>
  <c r="H298" i="21"/>
  <c r="F298" i="21"/>
  <c r="T299" i="13" s="1"/>
  <c r="I298" i="21"/>
  <c r="J298" i="21" s="1"/>
  <c r="N298" i="21" l="1"/>
  <c r="L298" i="21"/>
  <c r="K298" i="21"/>
  <c r="M298" i="21"/>
  <c r="E300" i="21"/>
  <c r="S301" i="13" s="1"/>
  <c r="H299" i="21"/>
  <c r="I299" i="21"/>
  <c r="J299" i="21" s="1"/>
  <c r="F299" i="21"/>
  <c r="T300" i="13" s="1"/>
  <c r="O298" i="21" l="1"/>
  <c r="L299" i="21"/>
  <c r="N299" i="21"/>
  <c r="M299" i="21"/>
  <c r="K299" i="21"/>
  <c r="E301" i="21"/>
  <c r="S302" i="13" s="1"/>
  <c r="H300" i="21"/>
  <c r="F300" i="21"/>
  <c r="T301" i="13" s="1"/>
  <c r="I300" i="21"/>
  <c r="J300" i="21" s="1"/>
  <c r="O299" i="21" l="1"/>
  <c r="N300" i="21"/>
  <c r="L300" i="21"/>
  <c r="K300" i="21"/>
  <c r="O300" i="21" s="1"/>
  <c r="M300" i="21"/>
  <c r="E302" i="21"/>
  <c r="S303" i="13" s="1"/>
  <c r="H301" i="21"/>
  <c r="I301" i="21"/>
  <c r="J301" i="21" s="1"/>
  <c r="F301" i="21"/>
  <c r="T302" i="13" s="1"/>
  <c r="E303" i="21" l="1"/>
  <c r="S304" i="13" s="1"/>
  <c r="H302" i="21"/>
  <c r="F302" i="21"/>
  <c r="T303" i="13" s="1"/>
  <c r="I302" i="21"/>
  <c r="J302" i="21" s="1"/>
  <c r="L301" i="21"/>
  <c r="N301" i="21"/>
  <c r="M301" i="21"/>
  <c r="K301" i="21"/>
  <c r="O301" i="21" l="1"/>
  <c r="N302" i="21"/>
  <c r="L302" i="21"/>
  <c r="K302" i="21"/>
  <c r="O302" i="21" s="1"/>
  <c r="M302" i="21"/>
  <c r="E304" i="21"/>
  <c r="S305" i="13" s="1"/>
  <c r="H303" i="21"/>
  <c r="I303" i="21"/>
  <c r="J303" i="21" s="1"/>
  <c r="F303" i="21"/>
  <c r="T304" i="13" s="1"/>
  <c r="L303" i="21" l="1"/>
  <c r="N303" i="21"/>
  <c r="M303" i="21"/>
  <c r="K303" i="21"/>
  <c r="E305" i="21"/>
  <c r="S306" i="13" s="1"/>
  <c r="H304" i="21"/>
  <c r="F304" i="21"/>
  <c r="T305" i="13" s="1"/>
  <c r="I304" i="21"/>
  <c r="J304" i="21" s="1"/>
  <c r="O303" i="21" l="1"/>
  <c r="N304" i="21"/>
  <c r="L304" i="21"/>
  <c r="K304" i="21"/>
  <c r="O304" i="21" s="1"/>
  <c r="M304" i="21"/>
  <c r="E306" i="21"/>
  <c r="S307" i="13" s="1"/>
  <c r="H305" i="21"/>
  <c r="I305" i="21"/>
  <c r="J305" i="21" s="1"/>
  <c r="F305" i="21"/>
  <c r="T306" i="13" s="1"/>
  <c r="L305" i="21" l="1"/>
  <c r="N305" i="21"/>
  <c r="M305" i="21"/>
  <c r="K305" i="21"/>
  <c r="E307" i="21"/>
  <c r="S308" i="13" s="1"/>
  <c r="H306" i="21"/>
  <c r="F306" i="21"/>
  <c r="T307" i="13" s="1"/>
  <c r="I306" i="21"/>
  <c r="J306" i="21" s="1"/>
  <c r="O305" i="21" l="1"/>
  <c r="N306" i="21"/>
  <c r="L306" i="21"/>
  <c r="K306" i="21"/>
  <c r="O306" i="21" s="1"/>
  <c r="M306" i="21"/>
  <c r="E308" i="21"/>
  <c r="S309" i="13" s="1"/>
  <c r="H307" i="21"/>
  <c r="I307" i="21"/>
  <c r="J307" i="21" s="1"/>
  <c r="F307" i="21"/>
  <c r="T308" i="13" s="1"/>
  <c r="L307" i="21" l="1"/>
  <c r="N307" i="21"/>
  <c r="M307" i="21"/>
  <c r="K307" i="21"/>
  <c r="O307" i="21" s="1"/>
  <c r="E309" i="21"/>
  <c r="S310" i="13" s="1"/>
  <c r="H308" i="21"/>
  <c r="I308" i="21"/>
  <c r="J308" i="21" s="1"/>
  <c r="F308" i="21"/>
  <c r="T309" i="13" s="1"/>
  <c r="N308" i="21" l="1"/>
  <c r="L308" i="21"/>
  <c r="K308" i="21"/>
  <c r="M308" i="21"/>
  <c r="E310" i="21"/>
  <c r="S311" i="13" s="1"/>
  <c r="H309" i="21"/>
  <c r="I309" i="21"/>
  <c r="J309" i="21" s="1"/>
  <c r="F309" i="21"/>
  <c r="T310" i="13" s="1"/>
  <c r="O308" i="21" l="1"/>
  <c r="E311" i="21"/>
  <c r="S312" i="13" s="1"/>
  <c r="H310" i="21"/>
  <c r="F310" i="21"/>
  <c r="T311" i="13" s="1"/>
  <c r="I310" i="21"/>
  <c r="J310" i="21" s="1"/>
  <c r="L309" i="21"/>
  <c r="N309" i="21"/>
  <c r="M309" i="21"/>
  <c r="K309" i="21"/>
  <c r="E312" i="21" l="1"/>
  <c r="S313" i="13" s="1"/>
  <c r="H311" i="21"/>
  <c r="F311" i="21"/>
  <c r="T312" i="13" s="1"/>
  <c r="I311" i="21"/>
  <c r="J311" i="21" s="1"/>
  <c r="O309" i="21"/>
  <c r="N310" i="21"/>
  <c r="L310" i="21"/>
  <c r="K310" i="21"/>
  <c r="O310" i="21" s="1"/>
  <c r="M310" i="21"/>
  <c r="L311" i="21" l="1"/>
  <c r="N311" i="21"/>
  <c r="M311" i="21"/>
  <c r="K311" i="21"/>
  <c r="E313" i="21"/>
  <c r="S314" i="13" s="1"/>
  <c r="H312" i="21"/>
  <c r="F312" i="21"/>
  <c r="T313" i="13" s="1"/>
  <c r="I312" i="21"/>
  <c r="J312" i="21" s="1"/>
  <c r="O311" i="21" l="1"/>
  <c r="N312" i="21"/>
  <c r="L312" i="21"/>
  <c r="K312" i="21"/>
  <c r="O312" i="21" s="1"/>
  <c r="M312" i="21"/>
  <c r="E314" i="21"/>
  <c r="S315" i="13" s="1"/>
  <c r="H313" i="21"/>
  <c r="I313" i="21"/>
  <c r="J313" i="21" s="1"/>
  <c r="F313" i="21"/>
  <c r="T314" i="13" s="1"/>
  <c r="L313" i="21" l="1"/>
  <c r="N313" i="21"/>
  <c r="M313" i="21"/>
  <c r="K313" i="21"/>
  <c r="E315" i="21"/>
  <c r="S316" i="13" s="1"/>
  <c r="H314" i="21"/>
  <c r="F314" i="21"/>
  <c r="T315" i="13" s="1"/>
  <c r="I314" i="21"/>
  <c r="J314" i="21" s="1"/>
  <c r="O313" i="21" l="1"/>
  <c r="N314" i="21"/>
  <c r="L314" i="21"/>
  <c r="M314" i="21"/>
  <c r="K314" i="21"/>
  <c r="E316" i="21"/>
  <c r="S317" i="13" s="1"/>
  <c r="H315" i="21"/>
  <c r="I315" i="21"/>
  <c r="J315" i="21" s="1"/>
  <c r="F315" i="21"/>
  <c r="T316" i="13" s="1"/>
  <c r="O314" i="21" l="1"/>
  <c r="L315" i="21"/>
  <c r="N315" i="21"/>
  <c r="M315" i="21"/>
  <c r="K315" i="21"/>
  <c r="E317" i="21"/>
  <c r="S318" i="13" s="1"/>
  <c r="H316" i="21"/>
  <c r="I316" i="21"/>
  <c r="J316" i="21" s="1"/>
  <c r="F316" i="21"/>
  <c r="T317" i="13" s="1"/>
  <c r="O315" i="21" l="1"/>
  <c r="N316" i="21"/>
  <c r="L316" i="21"/>
  <c r="K316" i="21"/>
  <c r="O316" i="21" s="1"/>
  <c r="M316" i="21"/>
  <c r="E318" i="21"/>
  <c r="S319" i="13" s="1"/>
  <c r="H317" i="21"/>
  <c r="I317" i="21"/>
  <c r="J317" i="21" s="1"/>
  <c r="F317" i="21"/>
  <c r="T318" i="13" s="1"/>
  <c r="L317" i="21" l="1"/>
  <c r="N317" i="21"/>
  <c r="K317" i="21"/>
  <c r="M317" i="21"/>
  <c r="E319" i="21"/>
  <c r="S320" i="13" s="1"/>
  <c r="H318" i="21"/>
  <c r="F318" i="21"/>
  <c r="T319" i="13" s="1"/>
  <c r="I318" i="21"/>
  <c r="J318" i="21" s="1"/>
  <c r="O317" i="21" l="1"/>
  <c r="N318" i="21"/>
  <c r="L318" i="21"/>
  <c r="K318" i="21"/>
  <c r="O318" i="21" s="1"/>
  <c r="M318" i="21"/>
  <c r="E320" i="21"/>
  <c r="S321" i="13" s="1"/>
  <c r="H319" i="21"/>
  <c r="F319" i="21"/>
  <c r="T320" i="13" s="1"/>
  <c r="I319" i="21"/>
  <c r="J319" i="21" s="1"/>
  <c r="E321" i="21" l="1"/>
  <c r="S322" i="13" s="1"/>
  <c r="H320" i="21"/>
  <c r="F320" i="21"/>
  <c r="T321" i="13" s="1"/>
  <c r="I320" i="21"/>
  <c r="J320" i="21" s="1"/>
  <c r="L319" i="21"/>
  <c r="N319" i="21"/>
  <c r="M319" i="21"/>
  <c r="K319" i="21"/>
  <c r="N320" i="21" l="1"/>
  <c r="L320" i="21"/>
  <c r="K320" i="21"/>
  <c r="M320" i="21"/>
  <c r="E322" i="21"/>
  <c r="S323" i="13" s="1"/>
  <c r="H321" i="21"/>
  <c r="I321" i="21"/>
  <c r="J321" i="21" s="1"/>
  <c r="F321" i="21"/>
  <c r="T322" i="13" s="1"/>
  <c r="O319" i="21"/>
  <c r="L321" i="21" l="1"/>
  <c r="N321" i="21"/>
  <c r="M321" i="21"/>
  <c r="K321" i="21"/>
  <c r="E323" i="21"/>
  <c r="S324" i="13" s="1"/>
  <c r="H322" i="21"/>
  <c r="F322" i="21"/>
  <c r="T323" i="13" s="1"/>
  <c r="I322" i="21"/>
  <c r="J322" i="21" s="1"/>
  <c r="O320" i="21"/>
  <c r="O321" i="21" l="1"/>
  <c r="N322" i="21"/>
  <c r="L322" i="21"/>
  <c r="M322" i="21"/>
  <c r="K322" i="21"/>
  <c r="E324" i="21"/>
  <c r="S325" i="13" s="1"/>
  <c r="H323" i="21"/>
  <c r="I323" i="21"/>
  <c r="J323" i="21" s="1"/>
  <c r="F323" i="21"/>
  <c r="T324" i="13" s="1"/>
  <c r="L323" i="21" l="1"/>
  <c r="N323" i="21"/>
  <c r="M323" i="21"/>
  <c r="K323" i="21"/>
  <c r="O322" i="21"/>
  <c r="E325" i="21"/>
  <c r="S326" i="13" s="1"/>
  <c r="H324" i="21"/>
  <c r="I324" i="21"/>
  <c r="J324" i="21" s="1"/>
  <c r="F324" i="21"/>
  <c r="T325" i="13" s="1"/>
  <c r="O323" i="21" l="1"/>
  <c r="N324" i="21"/>
  <c r="L324" i="21"/>
  <c r="K324" i="21"/>
  <c r="M324" i="21"/>
  <c r="E326" i="21"/>
  <c r="S327" i="13" s="1"/>
  <c r="H325" i="21"/>
  <c r="I325" i="21"/>
  <c r="J325" i="21" s="1"/>
  <c r="F325" i="21"/>
  <c r="T326" i="13" s="1"/>
  <c r="L325" i="21" l="1"/>
  <c r="N325" i="21"/>
  <c r="K325" i="21"/>
  <c r="M325" i="21"/>
  <c r="O324" i="21"/>
  <c r="E327" i="21"/>
  <c r="S328" i="13" s="1"/>
  <c r="H326" i="21"/>
  <c r="F326" i="21"/>
  <c r="T327" i="13" s="1"/>
  <c r="I326" i="21"/>
  <c r="J326" i="21" s="1"/>
  <c r="N326" i="21" l="1"/>
  <c r="L326" i="21"/>
  <c r="K326" i="21"/>
  <c r="M326" i="21"/>
  <c r="O325" i="21"/>
  <c r="E328" i="21"/>
  <c r="S329" i="13" s="1"/>
  <c r="H327" i="21"/>
  <c r="F327" i="21"/>
  <c r="T328" i="13" s="1"/>
  <c r="I327" i="21"/>
  <c r="J327" i="21" s="1"/>
  <c r="O326" i="21" l="1"/>
  <c r="L327" i="21"/>
  <c r="N327" i="21"/>
  <c r="M327" i="21"/>
  <c r="K327" i="21"/>
  <c r="E329" i="21"/>
  <c r="S330" i="13" s="1"/>
  <c r="H328" i="21"/>
  <c r="F328" i="21"/>
  <c r="T329" i="13" s="1"/>
  <c r="I328" i="21"/>
  <c r="J328" i="21" s="1"/>
  <c r="O327" i="21" l="1"/>
  <c r="N328" i="21"/>
  <c r="L328" i="21"/>
  <c r="K328" i="21"/>
  <c r="O328" i="21" s="1"/>
  <c r="M328" i="21"/>
  <c r="E330" i="21"/>
  <c r="S331" i="13" s="1"/>
  <c r="H329" i="21"/>
  <c r="I329" i="21"/>
  <c r="J329" i="21" s="1"/>
  <c r="F329" i="21"/>
  <c r="T330" i="13" s="1"/>
  <c r="L329" i="21" l="1"/>
  <c r="N329" i="21"/>
  <c r="M329" i="21"/>
  <c r="K329" i="21"/>
  <c r="E331" i="21"/>
  <c r="S332" i="13" s="1"/>
  <c r="H330" i="21"/>
  <c r="F330" i="21"/>
  <c r="T331" i="13" s="1"/>
  <c r="I330" i="21"/>
  <c r="J330" i="21" s="1"/>
  <c r="O329" i="21" l="1"/>
  <c r="N330" i="21"/>
  <c r="L330" i="21"/>
  <c r="M330" i="21"/>
  <c r="K330" i="21"/>
  <c r="E332" i="21"/>
  <c r="S333" i="13" s="1"/>
  <c r="H331" i="21"/>
  <c r="I331" i="21"/>
  <c r="J331" i="21" s="1"/>
  <c r="F331" i="21"/>
  <c r="T332" i="13" s="1"/>
  <c r="O330" i="21" l="1"/>
  <c r="L331" i="21"/>
  <c r="N331" i="21"/>
  <c r="M331" i="21"/>
  <c r="K331" i="21"/>
  <c r="E333" i="21"/>
  <c r="S334" i="13" s="1"/>
  <c r="H332" i="21"/>
  <c r="I332" i="21"/>
  <c r="J332" i="21" s="1"/>
  <c r="F332" i="21"/>
  <c r="T333" i="13" s="1"/>
  <c r="N332" i="21" l="1"/>
  <c r="L332" i="21"/>
  <c r="K332" i="21"/>
  <c r="M332" i="21"/>
  <c r="E334" i="21"/>
  <c r="S335" i="13" s="1"/>
  <c r="H333" i="21"/>
  <c r="I333" i="21"/>
  <c r="J333" i="21" s="1"/>
  <c r="F333" i="21"/>
  <c r="T334" i="13" s="1"/>
  <c r="O331" i="21"/>
  <c r="O332" i="21" l="1"/>
  <c r="L333" i="21"/>
  <c r="N333" i="21"/>
  <c r="K333" i="21"/>
  <c r="M333" i="21"/>
  <c r="E335" i="21"/>
  <c r="S336" i="13" s="1"/>
  <c r="H334" i="21"/>
  <c r="F334" i="21"/>
  <c r="T335" i="13" s="1"/>
  <c r="I334" i="21"/>
  <c r="J334" i="21" s="1"/>
  <c r="O333" i="21" l="1"/>
  <c r="N334" i="21"/>
  <c r="L334" i="21"/>
  <c r="K334" i="21"/>
  <c r="O334" i="21" s="1"/>
  <c r="M334" i="21"/>
  <c r="E336" i="21"/>
  <c r="S337" i="13" s="1"/>
  <c r="H335" i="21"/>
  <c r="F335" i="21"/>
  <c r="T336" i="13" s="1"/>
  <c r="I335" i="21"/>
  <c r="J335" i="21" s="1"/>
  <c r="L335" i="21" l="1"/>
  <c r="N335" i="21"/>
  <c r="M335" i="21"/>
  <c r="K335" i="21"/>
  <c r="E337" i="21"/>
  <c r="S338" i="13" s="1"/>
  <c r="H336" i="21"/>
  <c r="F336" i="21"/>
  <c r="T337" i="13" s="1"/>
  <c r="I336" i="21"/>
  <c r="J336" i="21" s="1"/>
  <c r="O335" i="21" l="1"/>
  <c r="N336" i="21"/>
  <c r="L336" i="21"/>
  <c r="K336" i="21"/>
  <c r="M336" i="21"/>
  <c r="E338" i="21"/>
  <c r="S339" i="13" s="1"/>
  <c r="H337" i="21"/>
  <c r="I337" i="21"/>
  <c r="J337" i="21" s="1"/>
  <c r="F337" i="21"/>
  <c r="T338" i="13" s="1"/>
  <c r="L337" i="21" l="1"/>
  <c r="N337" i="21"/>
  <c r="M337" i="21"/>
  <c r="K337" i="21"/>
  <c r="O336" i="21"/>
  <c r="E339" i="21"/>
  <c r="S340" i="13" s="1"/>
  <c r="H338" i="21"/>
  <c r="F338" i="21"/>
  <c r="T339" i="13" s="1"/>
  <c r="I338" i="21"/>
  <c r="J338" i="21" s="1"/>
  <c r="O337" i="21" l="1"/>
  <c r="N338" i="21"/>
  <c r="L338" i="21"/>
  <c r="M338" i="21"/>
  <c r="K338" i="21"/>
  <c r="E340" i="21"/>
  <c r="S341" i="13" s="1"/>
  <c r="H339" i="21"/>
  <c r="I339" i="21"/>
  <c r="J339" i="21" s="1"/>
  <c r="F339" i="21"/>
  <c r="T340" i="13" s="1"/>
  <c r="O338" i="21" l="1"/>
  <c r="L339" i="21"/>
  <c r="N339" i="21"/>
  <c r="M339" i="21"/>
  <c r="K339" i="21"/>
  <c r="E341" i="21"/>
  <c r="S342" i="13" s="1"/>
  <c r="H340" i="21"/>
  <c r="I340" i="21"/>
  <c r="J340" i="21" s="1"/>
  <c r="F340" i="21"/>
  <c r="T341" i="13" s="1"/>
  <c r="O339" i="21" l="1"/>
  <c r="N340" i="21"/>
  <c r="L340" i="21"/>
  <c r="K340" i="21"/>
  <c r="M340" i="21"/>
  <c r="E342" i="21"/>
  <c r="S343" i="13" s="1"/>
  <c r="H341" i="21"/>
  <c r="I341" i="21"/>
  <c r="J341" i="21" s="1"/>
  <c r="F341" i="21"/>
  <c r="T342" i="13" s="1"/>
  <c r="O340" i="21" l="1"/>
  <c r="L341" i="21"/>
  <c r="N341" i="21"/>
  <c r="M341" i="21"/>
  <c r="K341" i="21"/>
  <c r="E343" i="21"/>
  <c r="S344" i="13" s="1"/>
  <c r="H342" i="21"/>
  <c r="F342" i="21"/>
  <c r="T343" i="13" s="1"/>
  <c r="I342" i="21"/>
  <c r="J342" i="21" s="1"/>
  <c r="E344" i="21" l="1"/>
  <c r="S345" i="13" s="1"/>
  <c r="H343" i="21"/>
  <c r="I343" i="21"/>
  <c r="J343" i="21" s="1"/>
  <c r="F343" i="21"/>
  <c r="T344" i="13" s="1"/>
  <c r="O341" i="21"/>
  <c r="N342" i="21"/>
  <c r="L342" i="21"/>
  <c r="M342" i="21"/>
  <c r="K342" i="21"/>
  <c r="O342" i="21" l="1"/>
  <c r="L343" i="21"/>
  <c r="N343" i="21"/>
  <c r="M343" i="21"/>
  <c r="K343" i="21"/>
  <c r="E345" i="21"/>
  <c r="S346" i="13" s="1"/>
  <c r="H344" i="21"/>
  <c r="I344" i="21"/>
  <c r="J344" i="21" s="1"/>
  <c r="F344" i="21"/>
  <c r="T345" i="13" s="1"/>
  <c r="O343" i="21" l="1"/>
  <c r="N344" i="21"/>
  <c r="L344" i="21"/>
  <c r="K344" i="21"/>
  <c r="O344" i="21" s="1"/>
  <c r="M344" i="21"/>
  <c r="E346" i="21"/>
  <c r="S347" i="13" s="1"/>
  <c r="H345" i="21"/>
  <c r="I345" i="21"/>
  <c r="J345" i="21" s="1"/>
  <c r="F345" i="21"/>
  <c r="T346" i="13" s="1"/>
  <c r="L345" i="21" l="1"/>
  <c r="N345" i="21"/>
  <c r="M345" i="21"/>
  <c r="K345" i="21"/>
  <c r="E347" i="21"/>
  <c r="S348" i="13" s="1"/>
  <c r="H346" i="21"/>
  <c r="F346" i="21"/>
  <c r="T347" i="13" s="1"/>
  <c r="I346" i="21"/>
  <c r="J346" i="21" s="1"/>
  <c r="O345" i="21" l="1"/>
  <c r="N346" i="21"/>
  <c r="L346" i="21"/>
  <c r="K346" i="21"/>
  <c r="O346" i="21" s="1"/>
  <c r="M346" i="21"/>
  <c r="E348" i="21"/>
  <c r="S349" i="13" s="1"/>
  <c r="H347" i="21"/>
  <c r="I347" i="21"/>
  <c r="J347" i="21" s="1"/>
  <c r="F347" i="21"/>
  <c r="T348" i="13" s="1"/>
  <c r="L347" i="21" l="1"/>
  <c r="N347" i="21"/>
  <c r="M347" i="21"/>
  <c r="K347" i="21"/>
  <c r="O347" i="21" s="1"/>
  <c r="E349" i="21"/>
  <c r="S350" i="13" s="1"/>
  <c r="H348" i="21"/>
  <c r="F348" i="21"/>
  <c r="T349" i="13" s="1"/>
  <c r="I348" i="21"/>
  <c r="J348" i="21" s="1"/>
  <c r="N348" i="21" l="1"/>
  <c r="L348" i="21"/>
  <c r="K348" i="21"/>
  <c r="M348" i="21"/>
  <c r="E350" i="21"/>
  <c r="S351" i="13" s="1"/>
  <c r="H349" i="21"/>
  <c r="I349" i="21"/>
  <c r="J349" i="21" s="1"/>
  <c r="F349" i="21"/>
  <c r="T350" i="13" s="1"/>
  <c r="O348" i="21" l="1"/>
  <c r="L349" i="21"/>
  <c r="N349" i="21"/>
  <c r="M349" i="21"/>
  <c r="K349" i="21"/>
  <c r="E351" i="21"/>
  <c r="S352" i="13" s="1"/>
  <c r="H350" i="21"/>
  <c r="F350" i="21"/>
  <c r="T351" i="13" s="1"/>
  <c r="I350" i="21"/>
  <c r="J350" i="21" s="1"/>
  <c r="O349" i="21" l="1"/>
  <c r="N350" i="21"/>
  <c r="L350" i="21"/>
  <c r="M350" i="21"/>
  <c r="K350" i="21"/>
  <c r="E352" i="21"/>
  <c r="S353" i="13" s="1"/>
  <c r="H351" i="21"/>
  <c r="I351" i="21"/>
  <c r="J351" i="21" s="1"/>
  <c r="F351" i="21"/>
  <c r="T352" i="13" s="1"/>
  <c r="O350" i="21" l="1"/>
  <c r="L351" i="21"/>
  <c r="N351" i="21"/>
  <c r="M351" i="21"/>
  <c r="K351" i="21"/>
  <c r="O351" i="21" s="1"/>
  <c r="E353" i="21"/>
  <c r="S354" i="13" s="1"/>
  <c r="H352" i="21"/>
  <c r="I352" i="21"/>
  <c r="J352" i="21" s="1"/>
  <c r="F352" i="21"/>
  <c r="T353" i="13" s="1"/>
  <c r="N352" i="21" l="1"/>
  <c r="L352" i="21"/>
  <c r="K352" i="21"/>
  <c r="M352" i="21"/>
  <c r="E354" i="21"/>
  <c r="S355" i="13" s="1"/>
  <c r="H353" i="21"/>
  <c r="I353" i="21"/>
  <c r="J353" i="21" s="1"/>
  <c r="F353" i="21"/>
  <c r="T354" i="13" s="1"/>
  <c r="O352" i="21" l="1"/>
  <c r="L353" i="21"/>
  <c r="N353" i="21"/>
  <c r="K353" i="21"/>
  <c r="M353" i="21"/>
  <c r="E355" i="21"/>
  <c r="S356" i="13" s="1"/>
  <c r="H354" i="21"/>
  <c r="F354" i="21"/>
  <c r="T355" i="13" s="1"/>
  <c r="I354" i="21"/>
  <c r="J354" i="21" s="1"/>
  <c r="O353" i="21" l="1"/>
  <c r="N354" i="21"/>
  <c r="L354" i="21"/>
  <c r="M354" i="21"/>
  <c r="K354" i="21"/>
  <c r="E356" i="21"/>
  <c r="S357" i="13" s="1"/>
  <c r="H355" i="21"/>
  <c r="I355" i="21"/>
  <c r="J355" i="21" s="1"/>
  <c r="F355" i="21"/>
  <c r="T356" i="13" s="1"/>
  <c r="O354" i="21" l="1"/>
  <c r="L355" i="21"/>
  <c r="N355" i="21"/>
  <c r="M355" i="21"/>
  <c r="K355" i="21"/>
  <c r="E357" i="21"/>
  <c r="S358" i="13" s="1"/>
  <c r="H356" i="21"/>
  <c r="I356" i="21"/>
  <c r="J356" i="21" s="1"/>
  <c r="F356" i="21"/>
  <c r="T357" i="13" s="1"/>
  <c r="O355" i="21" l="1"/>
  <c r="N356" i="21"/>
  <c r="L356" i="21"/>
  <c r="K356" i="21"/>
  <c r="O356" i="21" s="1"/>
  <c r="M356" i="21"/>
  <c r="E358" i="21"/>
  <c r="S359" i="13" s="1"/>
  <c r="H357" i="21"/>
  <c r="I357" i="21"/>
  <c r="J357" i="21" s="1"/>
  <c r="F357" i="21"/>
  <c r="T358" i="13" s="1"/>
  <c r="L357" i="21" l="1"/>
  <c r="N357" i="21"/>
  <c r="M357" i="21"/>
  <c r="K357" i="21"/>
  <c r="E359" i="21"/>
  <c r="S360" i="13" s="1"/>
  <c r="H358" i="21"/>
  <c r="F358" i="21"/>
  <c r="T359" i="13" s="1"/>
  <c r="I358" i="21"/>
  <c r="J358" i="21" s="1"/>
  <c r="O357" i="21" l="1"/>
  <c r="N358" i="21"/>
  <c r="L358" i="21"/>
  <c r="K358" i="21"/>
  <c r="O358" i="21" s="1"/>
  <c r="M358" i="21"/>
  <c r="E360" i="21"/>
  <c r="S361" i="13" s="1"/>
  <c r="H359" i="21"/>
  <c r="I359" i="21"/>
  <c r="J359" i="21" s="1"/>
  <c r="F359" i="21"/>
  <c r="T360" i="13" s="1"/>
  <c r="L359" i="21" l="1"/>
  <c r="N359" i="21"/>
  <c r="M359" i="21"/>
  <c r="K359" i="21"/>
  <c r="E361" i="21"/>
  <c r="S362" i="13" s="1"/>
  <c r="H360" i="21"/>
  <c r="F360" i="21"/>
  <c r="T361" i="13" s="1"/>
  <c r="I360" i="21"/>
  <c r="J360" i="21" s="1"/>
  <c r="O359" i="21" l="1"/>
  <c r="N360" i="21"/>
  <c r="L360" i="21"/>
  <c r="K360" i="21"/>
  <c r="O360" i="21" s="1"/>
  <c r="M360" i="21"/>
  <c r="E362" i="21"/>
  <c r="S363" i="13" s="1"/>
  <c r="H361" i="21"/>
  <c r="I361" i="21"/>
  <c r="J361" i="21" s="1"/>
  <c r="F361" i="21"/>
  <c r="T362" i="13" s="1"/>
  <c r="L361" i="21" l="1"/>
  <c r="N361" i="21"/>
  <c r="M361" i="21"/>
  <c r="K361" i="21"/>
  <c r="E363" i="21"/>
  <c r="S364" i="13" s="1"/>
  <c r="H362" i="21"/>
  <c r="F362" i="21"/>
  <c r="T363" i="13" s="1"/>
  <c r="I362" i="21"/>
  <c r="J362" i="21" s="1"/>
  <c r="O361" i="21" l="1"/>
  <c r="N362" i="21"/>
  <c r="L362" i="21"/>
  <c r="M362" i="21"/>
  <c r="K362" i="21"/>
  <c r="E364" i="21"/>
  <c r="S365" i="13" s="1"/>
  <c r="H363" i="21"/>
  <c r="I363" i="21"/>
  <c r="J363" i="21" s="1"/>
  <c r="F363" i="21"/>
  <c r="T364" i="13" s="1"/>
  <c r="O362" i="21" l="1"/>
  <c r="L363" i="21"/>
  <c r="N363" i="21"/>
  <c r="M363" i="21"/>
  <c r="K363" i="21"/>
  <c r="E365" i="21"/>
  <c r="S366" i="13" s="1"/>
  <c r="H364" i="21"/>
  <c r="I364" i="21"/>
  <c r="J364" i="21" s="1"/>
  <c r="F364" i="21"/>
  <c r="T365" i="13" s="1"/>
  <c r="O363" i="21" l="1"/>
  <c r="N364" i="21"/>
  <c r="L364" i="21"/>
  <c r="K364" i="21"/>
  <c r="O364" i="21" s="1"/>
  <c r="M364" i="21"/>
  <c r="E366" i="21"/>
  <c r="S367" i="13" s="1"/>
  <c r="H365" i="21"/>
  <c r="I365" i="21"/>
  <c r="J365" i="21" s="1"/>
  <c r="F365" i="21"/>
  <c r="T366" i="13" s="1"/>
  <c r="L365" i="21" l="1"/>
  <c r="N365" i="21"/>
  <c r="K365" i="21"/>
  <c r="M365" i="21"/>
  <c r="E367" i="21"/>
  <c r="S368" i="13" s="1"/>
  <c r="H366" i="21"/>
  <c r="F366" i="21"/>
  <c r="T367" i="13" s="1"/>
  <c r="I366" i="21"/>
  <c r="J366" i="21" s="1"/>
  <c r="O365" i="21" l="1"/>
  <c r="N366" i="21"/>
  <c r="L366" i="21"/>
  <c r="K366" i="21"/>
  <c r="O366" i="21" s="1"/>
  <c r="M366" i="21"/>
  <c r="E368" i="21"/>
  <c r="S369" i="13" s="1"/>
  <c r="H367" i="21"/>
  <c r="F367" i="21"/>
  <c r="T368" i="13" s="1"/>
  <c r="I367" i="21"/>
  <c r="J367" i="21" s="1"/>
  <c r="L367" i="21" l="1"/>
  <c r="N367" i="21"/>
  <c r="M367" i="21"/>
  <c r="K367" i="21"/>
  <c r="E369" i="21"/>
  <c r="S370" i="13" s="1"/>
  <c r="H368" i="21"/>
  <c r="I368" i="21"/>
  <c r="J368" i="21" s="1"/>
  <c r="F368" i="21"/>
  <c r="T369" i="13" s="1"/>
  <c r="O367" i="21" l="1"/>
  <c r="N368" i="21"/>
  <c r="L368" i="21"/>
  <c r="K368" i="21"/>
  <c r="O368" i="21" s="1"/>
  <c r="M368" i="21"/>
  <c r="E370" i="21"/>
  <c r="S371" i="13" s="1"/>
  <c r="H369" i="21"/>
  <c r="I369" i="21"/>
  <c r="J369" i="21" s="1"/>
  <c r="F369" i="21"/>
  <c r="T370" i="13" s="1"/>
  <c r="L369" i="21" l="1"/>
  <c r="N369" i="21"/>
  <c r="M369" i="21"/>
  <c r="K369" i="21"/>
  <c r="E371" i="21"/>
  <c r="S372" i="13" s="1"/>
  <c r="H370" i="21"/>
  <c r="F370" i="21"/>
  <c r="T371" i="13" s="1"/>
  <c r="I370" i="21"/>
  <c r="J370" i="21" s="1"/>
  <c r="O369" i="21" l="1"/>
  <c r="N370" i="21"/>
  <c r="L370" i="21"/>
  <c r="K370" i="21"/>
  <c r="M370" i="21"/>
  <c r="E372" i="21"/>
  <c r="S373" i="13" s="1"/>
  <c r="H371" i="21"/>
  <c r="I371" i="21"/>
  <c r="J371" i="21" s="1"/>
  <c r="F371" i="21"/>
  <c r="T372" i="13" s="1"/>
  <c r="O370" i="21" l="1"/>
  <c r="L371" i="21"/>
  <c r="N371" i="21"/>
  <c r="M371" i="21"/>
  <c r="K371" i="21"/>
  <c r="E373" i="21"/>
  <c r="S374" i="13" s="1"/>
  <c r="H372" i="21"/>
  <c r="F372" i="21"/>
  <c r="T373" i="13" s="1"/>
  <c r="I372" i="21"/>
  <c r="J372" i="21" s="1"/>
  <c r="O371" i="21" l="1"/>
  <c r="N372" i="21"/>
  <c r="L372" i="21"/>
  <c r="K372" i="21"/>
  <c r="O372" i="21" s="1"/>
  <c r="M372" i="21"/>
  <c r="E374" i="21"/>
  <c r="S375" i="13" s="1"/>
  <c r="H373" i="21"/>
  <c r="I373" i="21"/>
  <c r="J373" i="21" s="1"/>
  <c r="F373" i="21"/>
  <c r="T374" i="13" s="1"/>
  <c r="E375" i="21" l="1"/>
  <c r="S376" i="13" s="1"/>
  <c r="H374" i="21"/>
  <c r="F374" i="21"/>
  <c r="T375" i="13" s="1"/>
  <c r="I374" i="21"/>
  <c r="J374" i="21" s="1"/>
  <c r="L373" i="21"/>
  <c r="N373" i="21"/>
  <c r="M373" i="21"/>
  <c r="K373" i="21"/>
  <c r="N374" i="21" l="1"/>
  <c r="L374" i="21"/>
  <c r="M374" i="21"/>
  <c r="K374" i="21"/>
  <c r="O373" i="21"/>
  <c r="E376" i="21"/>
  <c r="S377" i="13" s="1"/>
  <c r="H375" i="21"/>
  <c r="I375" i="21"/>
  <c r="J375" i="21" s="1"/>
  <c r="F375" i="21"/>
  <c r="T376" i="13" s="1"/>
  <c r="O374" i="21" l="1"/>
  <c r="L375" i="21"/>
  <c r="N375" i="21"/>
  <c r="M375" i="21"/>
  <c r="K375" i="21"/>
  <c r="E377" i="21"/>
  <c r="S378" i="13" s="1"/>
  <c r="H376" i="21"/>
  <c r="I376" i="21"/>
  <c r="J376" i="21" s="1"/>
  <c r="F376" i="21"/>
  <c r="T377" i="13" s="1"/>
  <c r="E378" i="21" l="1"/>
  <c r="S379" i="13" s="1"/>
  <c r="H377" i="21"/>
  <c r="I377" i="21"/>
  <c r="J377" i="21" s="1"/>
  <c r="F377" i="21"/>
  <c r="T378" i="13" s="1"/>
  <c r="O375" i="21"/>
  <c r="N376" i="21"/>
  <c r="L376" i="21"/>
  <c r="K376" i="21"/>
  <c r="O376" i="21" s="1"/>
  <c r="M376" i="21"/>
  <c r="L377" i="21" l="1"/>
  <c r="N377" i="21"/>
  <c r="K377" i="21"/>
  <c r="M377" i="21"/>
  <c r="E379" i="21"/>
  <c r="S380" i="13" s="1"/>
  <c r="H378" i="21"/>
  <c r="F378" i="21"/>
  <c r="T379" i="13" s="1"/>
  <c r="I378" i="21"/>
  <c r="J378" i="21" s="1"/>
  <c r="N378" i="21" l="1"/>
  <c r="L378" i="21"/>
  <c r="K378" i="21"/>
  <c r="M378" i="21"/>
  <c r="E380" i="21"/>
  <c r="S381" i="13" s="1"/>
  <c r="H379" i="21"/>
  <c r="F379" i="21"/>
  <c r="T380" i="13" s="1"/>
  <c r="I379" i="21"/>
  <c r="J379" i="21" s="1"/>
  <c r="O377" i="21"/>
  <c r="L379" i="21" l="1"/>
  <c r="N379" i="21"/>
  <c r="M379" i="21"/>
  <c r="K379" i="21"/>
  <c r="O378" i="21"/>
  <c r="E381" i="21"/>
  <c r="S382" i="13" s="1"/>
  <c r="H380" i="21"/>
  <c r="F380" i="21"/>
  <c r="T381" i="13" s="1"/>
  <c r="I380" i="21"/>
  <c r="J380" i="21" s="1"/>
  <c r="O379" i="21" l="1"/>
  <c r="N380" i="21"/>
  <c r="L380" i="21"/>
  <c r="K380" i="21"/>
  <c r="O380" i="21" s="1"/>
  <c r="M380" i="21"/>
  <c r="E382" i="21"/>
  <c r="S383" i="13" s="1"/>
  <c r="H381" i="21"/>
  <c r="I381" i="21"/>
  <c r="J381" i="21" s="1"/>
  <c r="F381" i="21"/>
  <c r="T382" i="13" s="1"/>
  <c r="L381" i="21" l="1"/>
  <c r="N381" i="21"/>
  <c r="M381" i="21"/>
  <c r="K381" i="21"/>
  <c r="E383" i="21"/>
  <c r="S384" i="13" s="1"/>
  <c r="H382" i="21"/>
  <c r="F382" i="21"/>
  <c r="T383" i="13" s="1"/>
  <c r="I382" i="21"/>
  <c r="J382" i="21" s="1"/>
  <c r="N382" i="21" l="1"/>
  <c r="L382" i="21"/>
  <c r="M382" i="21"/>
  <c r="K382" i="21"/>
  <c r="E384" i="21"/>
  <c r="S385" i="13" s="1"/>
  <c r="H383" i="21"/>
  <c r="I383" i="21"/>
  <c r="J383" i="21" s="1"/>
  <c r="F383" i="21"/>
  <c r="T384" i="13" s="1"/>
  <c r="O381" i="21"/>
  <c r="L383" i="21" l="1"/>
  <c r="N383" i="21"/>
  <c r="M383" i="21"/>
  <c r="K383" i="21"/>
  <c r="E385" i="21"/>
  <c r="S386" i="13" s="1"/>
  <c r="H384" i="21"/>
  <c r="I384" i="21"/>
  <c r="J384" i="21" s="1"/>
  <c r="F384" i="21"/>
  <c r="T385" i="13" s="1"/>
  <c r="O382" i="21"/>
  <c r="O383" i="21" l="1"/>
  <c r="N384" i="21"/>
  <c r="L384" i="21"/>
  <c r="K384" i="21"/>
  <c r="M384" i="21"/>
  <c r="E386" i="21"/>
  <c r="S387" i="13" s="1"/>
  <c r="H385" i="21"/>
  <c r="I385" i="21"/>
  <c r="J385" i="21" s="1"/>
  <c r="F385" i="21"/>
  <c r="T386" i="13" s="1"/>
  <c r="L385" i="21" l="1"/>
  <c r="N385" i="21"/>
  <c r="K385" i="21"/>
  <c r="M385" i="21"/>
  <c r="O384" i="21"/>
  <c r="E387" i="21"/>
  <c r="S388" i="13" s="1"/>
  <c r="H386" i="21"/>
  <c r="F386" i="21"/>
  <c r="T387" i="13" s="1"/>
  <c r="I386" i="21"/>
  <c r="J386" i="21" s="1"/>
  <c r="N386" i="21" l="1"/>
  <c r="L386" i="21"/>
  <c r="K386" i="21"/>
  <c r="M386" i="21"/>
  <c r="O385" i="21"/>
  <c r="E388" i="21"/>
  <c r="S389" i="13" s="1"/>
  <c r="H387" i="21"/>
  <c r="F387" i="21"/>
  <c r="T388" i="13" s="1"/>
  <c r="I387" i="21"/>
  <c r="J387" i="21" s="1"/>
  <c r="O386" i="21" l="1"/>
  <c r="L387" i="21"/>
  <c r="N387" i="21"/>
  <c r="M387" i="21"/>
  <c r="K387" i="21"/>
  <c r="E389" i="21"/>
  <c r="S390" i="13" s="1"/>
  <c r="H388" i="21"/>
  <c r="F388" i="21"/>
  <c r="T389" i="13" s="1"/>
  <c r="I388" i="21"/>
  <c r="J388" i="21" s="1"/>
  <c r="O387" i="21" l="1"/>
  <c r="N388" i="21"/>
  <c r="L388" i="21"/>
  <c r="K388" i="21"/>
  <c r="O388" i="21" s="1"/>
  <c r="M388" i="21"/>
  <c r="E390" i="21"/>
  <c r="S391" i="13" s="1"/>
  <c r="H389" i="21"/>
  <c r="I389" i="21"/>
  <c r="J389" i="21" s="1"/>
  <c r="F389" i="21"/>
  <c r="T390" i="13" s="1"/>
  <c r="L389" i="21" l="1"/>
  <c r="N389" i="21"/>
  <c r="M389" i="21"/>
  <c r="K389" i="21"/>
  <c r="E391" i="21"/>
  <c r="S392" i="13" s="1"/>
  <c r="H390" i="21"/>
  <c r="F390" i="21"/>
  <c r="T391" i="13" s="1"/>
  <c r="I390" i="21"/>
  <c r="J390" i="21" s="1"/>
  <c r="O389" i="21" l="1"/>
  <c r="N390" i="21"/>
  <c r="L390" i="21"/>
  <c r="M390" i="21"/>
  <c r="K390" i="21"/>
  <c r="E392" i="21"/>
  <c r="S393" i="13" s="1"/>
  <c r="H391" i="21"/>
  <c r="I391" i="21"/>
  <c r="J391" i="21" s="1"/>
  <c r="F391" i="21"/>
  <c r="T392" i="13" s="1"/>
  <c r="O390" i="21" l="1"/>
  <c r="L391" i="21"/>
  <c r="N391" i="21"/>
  <c r="M391" i="21"/>
  <c r="K391" i="21"/>
  <c r="E393" i="21"/>
  <c r="S394" i="13" s="1"/>
  <c r="H392" i="21"/>
  <c r="I392" i="21"/>
  <c r="J392" i="21" s="1"/>
  <c r="F392" i="21"/>
  <c r="T393" i="13" s="1"/>
  <c r="E394" i="21" l="1"/>
  <c r="S395" i="13" s="1"/>
  <c r="H393" i="21"/>
  <c r="I393" i="21"/>
  <c r="J393" i="21" s="1"/>
  <c r="F393" i="21"/>
  <c r="T394" i="13" s="1"/>
  <c r="O391" i="21"/>
  <c r="N392" i="21"/>
  <c r="L392" i="21"/>
  <c r="K392" i="21"/>
  <c r="O392" i="21" s="1"/>
  <c r="M392" i="21"/>
  <c r="L393" i="21" l="1"/>
  <c r="N393" i="21"/>
  <c r="K393" i="21"/>
  <c r="M393" i="21"/>
  <c r="E395" i="21"/>
  <c r="S396" i="13" s="1"/>
  <c r="H394" i="21"/>
  <c r="F394" i="21"/>
  <c r="T395" i="13" s="1"/>
  <c r="I394" i="21"/>
  <c r="J394" i="21" s="1"/>
  <c r="N394" i="21" l="1"/>
  <c r="L394" i="21"/>
  <c r="K394" i="21"/>
  <c r="M394" i="21"/>
  <c r="E396" i="21"/>
  <c r="S397" i="13" s="1"/>
  <c r="H395" i="21"/>
  <c r="F395" i="21"/>
  <c r="T396" i="13" s="1"/>
  <c r="I395" i="21"/>
  <c r="J395" i="21" s="1"/>
  <c r="O393" i="21"/>
  <c r="O394" i="21" l="1"/>
  <c r="L395" i="21"/>
  <c r="N395" i="21"/>
  <c r="M395" i="21"/>
  <c r="K395" i="21"/>
  <c r="E397" i="21"/>
  <c r="S398" i="13" s="1"/>
  <c r="H396" i="21"/>
  <c r="F396" i="21"/>
  <c r="T397" i="13" s="1"/>
  <c r="I396" i="21"/>
  <c r="J396" i="21" s="1"/>
  <c r="N396" i="21" l="1"/>
  <c r="L396" i="21"/>
  <c r="K396" i="21"/>
  <c r="M396" i="21"/>
  <c r="O395" i="21"/>
  <c r="E398" i="21"/>
  <c r="S399" i="13" s="1"/>
  <c r="H397" i="21"/>
  <c r="I397" i="21"/>
  <c r="J397" i="21" s="1"/>
  <c r="F397" i="21"/>
  <c r="T398" i="13" s="1"/>
  <c r="O396" i="21" l="1"/>
  <c r="L397" i="21"/>
  <c r="N397" i="21"/>
  <c r="M397" i="21"/>
  <c r="K397" i="21"/>
  <c r="E399" i="21"/>
  <c r="S400" i="13" s="1"/>
  <c r="H398" i="21"/>
  <c r="F398" i="21"/>
  <c r="T399" i="13" s="1"/>
  <c r="I398" i="21"/>
  <c r="J398" i="21" s="1"/>
  <c r="E400" i="21" l="1"/>
  <c r="S401" i="13" s="1"/>
  <c r="H399" i="21"/>
  <c r="I399" i="21"/>
  <c r="J399" i="21" s="1"/>
  <c r="F399" i="21"/>
  <c r="T400" i="13" s="1"/>
  <c r="O397" i="21"/>
  <c r="N398" i="21"/>
  <c r="L398" i="21"/>
  <c r="M398" i="21"/>
  <c r="K398" i="21"/>
  <c r="L399" i="21" l="1"/>
  <c r="N399" i="21"/>
  <c r="M399" i="21"/>
  <c r="K399" i="21"/>
  <c r="O398" i="21"/>
  <c r="E401" i="21"/>
  <c r="S402" i="13" s="1"/>
  <c r="H400" i="21"/>
  <c r="I400" i="21"/>
  <c r="J400" i="21" s="1"/>
  <c r="F400" i="21"/>
  <c r="T401" i="13" s="1"/>
  <c r="E402" i="21" l="1"/>
  <c r="S403" i="13" s="1"/>
  <c r="H401" i="21"/>
  <c r="I401" i="21"/>
  <c r="J401" i="21" s="1"/>
  <c r="F401" i="21"/>
  <c r="T402" i="13" s="1"/>
  <c r="O399" i="21"/>
  <c r="N400" i="21"/>
  <c r="L400" i="21"/>
  <c r="K400" i="21"/>
  <c r="O400" i="21" s="1"/>
  <c r="M400" i="21"/>
  <c r="L401" i="21" l="1"/>
  <c r="N401" i="21"/>
  <c r="K401" i="21"/>
  <c r="M401" i="21"/>
  <c r="E403" i="21"/>
  <c r="S404" i="13" s="1"/>
  <c r="H402" i="21"/>
  <c r="F402" i="21"/>
  <c r="T403" i="13" s="1"/>
  <c r="I402" i="21"/>
  <c r="J402" i="21" s="1"/>
  <c r="O401" i="21" l="1"/>
  <c r="N402" i="21"/>
  <c r="L402" i="21"/>
  <c r="K402" i="21"/>
  <c r="O402" i="21" s="1"/>
  <c r="M402" i="21"/>
  <c r="E404" i="21"/>
  <c r="S405" i="13" s="1"/>
  <c r="H403" i="21"/>
  <c r="F403" i="21"/>
  <c r="T404" i="13" s="1"/>
  <c r="I403" i="21"/>
  <c r="J403" i="21" s="1"/>
  <c r="L403" i="21" l="1"/>
  <c r="N403" i="21"/>
  <c r="M403" i="21"/>
  <c r="K403" i="21"/>
  <c r="E405" i="21"/>
  <c r="S406" i="13" s="1"/>
  <c r="H404" i="21"/>
  <c r="F404" i="21"/>
  <c r="T405" i="13" s="1"/>
  <c r="I404" i="21"/>
  <c r="J404" i="21" s="1"/>
  <c r="E406" i="21" l="1"/>
  <c r="S407" i="13" s="1"/>
  <c r="H405" i="21"/>
  <c r="I405" i="21"/>
  <c r="J405" i="21" s="1"/>
  <c r="F405" i="21"/>
  <c r="T406" i="13" s="1"/>
  <c r="O403" i="21"/>
  <c r="N404" i="21"/>
  <c r="L404" i="21"/>
  <c r="K404" i="21"/>
  <c r="O404" i="21" s="1"/>
  <c r="M404" i="21"/>
  <c r="L405" i="21" l="1"/>
  <c r="N405" i="21"/>
  <c r="M405" i="21"/>
  <c r="K405" i="21"/>
  <c r="E407" i="21"/>
  <c r="S408" i="13" s="1"/>
  <c r="H406" i="21"/>
  <c r="F406" i="21"/>
  <c r="T407" i="13" s="1"/>
  <c r="I406" i="21"/>
  <c r="J406" i="21" s="1"/>
  <c r="O405" i="21" l="1"/>
  <c r="N406" i="21"/>
  <c r="L406" i="21"/>
  <c r="M406" i="21"/>
  <c r="K406" i="21"/>
  <c r="E408" i="21"/>
  <c r="S409" i="13" s="1"/>
  <c r="H407" i="21"/>
  <c r="I407" i="21"/>
  <c r="J407" i="21" s="1"/>
  <c r="F407" i="21"/>
  <c r="T408" i="13" s="1"/>
  <c r="O406" i="21" l="1"/>
  <c r="L407" i="21"/>
  <c r="N407" i="21"/>
  <c r="M407" i="21"/>
  <c r="K407" i="21"/>
  <c r="E409" i="21"/>
  <c r="S410" i="13" s="1"/>
  <c r="H408" i="21"/>
  <c r="I408" i="21"/>
  <c r="J408" i="21" s="1"/>
  <c r="F408" i="21"/>
  <c r="T409" i="13" s="1"/>
  <c r="O407" i="21" l="1"/>
  <c r="N408" i="21"/>
  <c r="L408" i="21"/>
  <c r="K408" i="21"/>
  <c r="O408" i="21" s="1"/>
  <c r="M408" i="21"/>
  <c r="E410" i="21"/>
  <c r="S411" i="13" s="1"/>
  <c r="H409" i="21"/>
  <c r="I409" i="21"/>
  <c r="J409" i="21" s="1"/>
  <c r="F409" i="21"/>
  <c r="T410" i="13" s="1"/>
  <c r="L409" i="21" l="1"/>
  <c r="N409" i="21"/>
  <c r="M409" i="21"/>
  <c r="K409" i="21"/>
  <c r="E411" i="21"/>
  <c r="S412" i="13" s="1"/>
  <c r="H410" i="21"/>
  <c r="F410" i="21"/>
  <c r="T411" i="13" s="1"/>
  <c r="I410" i="21"/>
  <c r="J410" i="21" s="1"/>
  <c r="E412" i="21" l="1"/>
  <c r="S413" i="13" s="1"/>
  <c r="H411" i="21"/>
  <c r="I411" i="21"/>
  <c r="J411" i="21" s="1"/>
  <c r="F411" i="21"/>
  <c r="T412" i="13" s="1"/>
  <c r="O409" i="21"/>
  <c r="N410" i="21"/>
  <c r="L410" i="21"/>
  <c r="K410" i="21"/>
  <c r="O410" i="21" s="1"/>
  <c r="M410" i="21"/>
  <c r="E413" i="21" l="1"/>
  <c r="S414" i="13" s="1"/>
  <c r="H412" i="21"/>
  <c r="F412" i="21"/>
  <c r="T413" i="13" s="1"/>
  <c r="I412" i="21"/>
  <c r="J412" i="21" s="1"/>
  <c r="L411" i="21"/>
  <c r="N411" i="21"/>
  <c r="M411" i="21"/>
  <c r="K411" i="21"/>
  <c r="E414" i="21" l="1"/>
  <c r="S415" i="13" s="1"/>
  <c r="H413" i="21"/>
  <c r="I413" i="21"/>
  <c r="J413" i="21" s="1"/>
  <c r="F413" i="21"/>
  <c r="T414" i="13" s="1"/>
  <c r="O411" i="21"/>
  <c r="N412" i="21"/>
  <c r="L412" i="21"/>
  <c r="K412" i="21"/>
  <c r="O412" i="21" s="1"/>
  <c r="M412" i="21"/>
  <c r="L413" i="21" l="1"/>
  <c r="N413" i="21"/>
  <c r="M413" i="21"/>
  <c r="K413" i="21"/>
  <c r="E415" i="21"/>
  <c r="S416" i="13" s="1"/>
  <c r="H414" i="21"/>
  <c r="F414" i="21"/>
  <c r="T415" i="13" s="1"/>
  <c r="I414" i="21"/>
  <c r="J414" i="21" s="1"/>
  <c r="O413" i="21" l="1"/>
  <c r="N414" i="21"/>
  <c r="L414" i="21"/>
  <c r="M414" i="21"/>
  <c r="K414" i="21"/>
  <c r="E416" i="21"/>
  <c r="S417" i="13" s="1"/>
  <c r="H415" i="21"/>
  <c r="I415" i="21"/>
  <c r="J415" i="21" s="1"/>
  <c r="F415" i="21"/>
  <c r="T416" i="13" s="1"/>
  <c r="O414" i="21" l="1"/>
  <c r="L415" i="21"/>
  <c r="N415" i="21"/>
  <c r="M415" i="21"/>
  <c r="K415" i="21"/>
  <c r="E417" i="21"/>
  <c r="S418" i="13" s="1"/>
  <c r="H416" i="21"/>
  <c r="I416" i="21"/>
  <c r="J416" i="21" s="1"/>
  <c r="F416" i="21"/>
  <c r="T417" i="13" s="1"/>
  <c r="O415" i="21" l="1"/>
  <c r="N416" i="21"/>
  <c r="L416" i="21"/>
  <c r="K416" i="21"/>
  <c r="O416" i="21" s="1"/>
  <c r="M416" i="21"/>
  <c r="E418" i="21"/>
  <c r="S419" i="13" s="1"/>
  <c r="H417" i="21"/>
  <c r="I417" i="21"/>
  <c r="J417" i="21" s="1"/>
  <c r="F417" i="21"/>
  <c r="T418" i="13" s="1"/>
  <c r="E419" i="21" l="1"/>
  <c r="S420" i="13" s="1"/>
  <c r="H418" i="21"/>
  <c r="F418" i="21"/>
  <c r="T419" i="13" s="1"/>
  <c r="I418" i="21"/>
  <c r="J418" i="21" s="1"/>
  <c r="L417" i="21"/>
  <c r="N417" i="21"/>
  <c r="M417" i="21"/>
  <c r="K417" i="21"/>
  <c r="O417" i="21" s="1"/>
  <c r="N418" i="21" l="1"/>
  <c r="L418" i="21"/>
  <c r="K418" i="21"/>
  <c r="M418" i="21"/>
  <c r="E420" i="21"/>
  <c r="S421" i="13" s="1"/>
  <c r="H419" i="21"/>
  <c r="I419" i="21"/>
  <c r="J419" i="21" s="1"/>
  <c r="F419" i="21"/>
  <c r="T420" i="13" s="1"/>
  <c r="O418" i="21" l="1"/>
  <c r="L419" i="21"/>
  <c r="N419" i="21"/>
  <c r="M419" i="21"/>
  <c r="K419" i="21"/>
  <c r="E421" i="21"/>
  <c r="S422" i="13" s="1"/>
  <c r="H420" i="21"/>
  <c r="F420" i="21"/>
  <c r="T421" i="13" s="1"/>
  <c r="I420" i="21"/>
  <c r="J420" i="21" s="1"/>
  <c r="N420" i="21" l="1"/>
  <c r="L420" i="21"/>
  <c r="K420" i="21"/>
  <c r="M420" i="21"/>
  <c r="E422" i="21"/>
  <c r="S423" i="13" s="1"/>
  <c r="H421" i="21"/>
  <c r="I421" i="21"/>
  <c r="J421" i="21" s="1"/>
  <c r="F421" i="21"/>
  <c r="T422" i="13" s="1"/>
  <c r="O419" i="21"/>
  <c r="L421" i="21" l="1"/>
  <c r="N421" i="21"/>
  <c r="M421" i="21"/>
  <c r="K421" i="21"/>
  <c r="O420" i="21"/>
  <c r="E423" i="21"/>
  <c r="S424" i="13" s="1"/>
  <c r="H422" i="21"/>
  <c r="F422" i="21"/>
  <c r="T423" i="13" s="1"/>
  <c r="I422" i="21"/>
  <c r="J422" i="21" s="1"/>
  <c r="O421" i="21" l="1"/>
  <c r="N422" i="21"/>
  <c r="L422" i="21"/>
  <c r="M422" i="21"/>
  <c r="K422" i="21"/>
  <c r="O422" i="21" s="1"/>
  <c r="E424" i="21"/>
  <c r="S425" i="13" s="1"/>
  <c r="H423" i="21"/>
  <c r="I423" i="21"/>
  <c r="J423" i="21" s="1"/>
  <c r="F423" i="21"/>
  <c r="T424" i="13" s="1"/>
  <c r="L423" i="21" l="1"/>
  <c r="N423" i="21"/>
  <c r="M423" i="21"/>
  <c r="K423" i="21"/>
  <c r="E425" i="21"/>
  <c r="S426" i="13" s="1"/>
  <c r="H424" i="21"/>
  <c r="I424" i="21"/>
  <c r="J424" i="21" s="1"/>
  <c r="F424" i="21"/>
  <c r="T425" i="13" s="1"/>
  <c r="O423" i="21" l="1"/>
  <c r="N424" i="21"/>
  <c r="L424" i="21"/>
  <c r="K424" i="21"/>
  <c r="M424" i="21"/>
  <c r="E426" i="21"/>
  <c r="S427" i="13" s="1"/>
  <c r="H425" i="21"/>
  <c r="I425" i="21"/>
  <c r="J425" i="21" s="1"/>
  <c r="F425" i="21"/>
  <c r="T426" i="13" s="1"/>
  <c r="O424" i="21" l="1"/>
  <c r="E427" i="21"/>
  <c r="S428" i="13" s="1"/>
  <c r="H426" i="21"/>
  <c r="F426" i="21"/>
  <c r="T427" i="13" s="1"/>
  <c r="I426" i="21"/>
  <c r="J426" i="21" s="1"/>
  <c r="L425" i="21"/>
  <c r="N425" i="21"/>
  <c r="K425" i="21"/>
  <c r="M425" i="21"/>
  <c r="O425" i="21" l="1"/>
  <c r="N426" i="21"/>
  <c r="L426" i="21"/>
  <c r="K426" i="21"/>
  <c r="O426" i="21" s="1"/>
  <c r="M426" i="21"/>
  <c r="E428" i="21"/>
  <c r="S429" i="13" s="1"/>
  <c r="H427" i="21"/>
  <c r="F427" i="21"/>
  <c r="T428" i="13" s="1"/>
  <c r="I427" i="21"/>
  <c r="J427" i="21" s="1"/>
  <c r="L427" i="21" l="1"/>
  <c r="N427" i="21"/>
  <c r="M427" i="21"/>
  <c r="K427" i="21"/>
  <c r="E429" i="21"/>
  <c r="S430" i="13" s="1"/>
  <c r="H428" i="21"/>
  <c r="F428" i="21"/>
  <c r="T429" i="13" s="1"/>
  <c r="I428" i="21"/>
  <c r="J428" i="21" s="1"/>
  <c r="O427" i="21" l="1"/>
  <c r="N428" i="21"/>
  <c r="L428" i="21"/>
  <c r="K428" i="21"/>
  <c r="O428" i="21" s="1"/>
  <c r="M428" i="21"/>
  <c r="E430" i="21"/>
  <c r="S431" i="13" s="1"/>
  <c r="H429" i="21"/>
  <c r="I429" i="21"/>
  <c r="J429" i="21" s="1"/>
  <c r="F429" i="21"/>
  <c r="T430" i="13" s="1"/>
  <c r="L429" i="21" l="1"/>
  <c r="N429" i="21"/>
  <c r="M429" i="21"/>
  <c r="K429" i="21"/>
  <c r="E431" i="21"/>
  <c r="S432" i="13" s="1"/>
  <c r="H430" i="21"/>
  <c r="F430" i="21"/>
  <c r="T431" i="13" s="1"/>
  <c r="I430" i="21"/>
  <c r="J430" i="21" s="1"/>
  <c r="O429" i="21" l="1"/>
  <c r="N430" i="21"/>
  <c r="L430" i="21"/>
  <c r="M430" i="21"/>
  <c r="K430" i="21"/>
  <c r="E432" i="21"/>
  <c r="S433" i="13" s="1"/>
  <c r="H431" i="21"/>
  <c r="I431" i="21"/>
  <c r="J431" i="21" s="1"/>
  <c r="F431" i="21"/>
  <c r="T432" i="13" s="1"/>
  <c r="O430" i="21" l="1"/>
  <c r="L431" i="21"/>
  <c r="N431" i="21"/>
  <c r="M431" i="21"/>
  <c r="K431" i="21"/>
  <c r="O431" i="21" s="1"/>
  <c r="E433" i="21"/>
  <c r="S434" i="13" s="1"/>
  <c r="H432" i="21"/>
  <c r="I432" i="21"/>
  <c r="J432" i="21" s="1"/>
  <c r="F432" i="21"/>
  <c r="T433" i="13" s="1"/>
  <c r="N432" i="21" l="1"/>
  <c r="L432" i="21"/>
  <c r="K432" i="21"/>
  <c r="M432" i="21"/>
  <c r="E434" i="21"/>
  <c r="S435" i="13" s="1"/>
  <c r="H433" i="21"/>
  <c r="I433" i="21"/>
  <c r="J433" i="21" s="1"/>
  <c r="F433" i="21"/>
  <c r="T434" i="13" s="1"/>
  <c r="L433" i="21" l="1"/>
  <c r="N433" i="21"/>
  <c r="K433" i="21"/>
  <c r="M433" i="21"/>
  <c r="O432" i="21"/>
  <c r="E435" i="21"/>
  <c r="S436" i="13" s="1"/>
  <c r="H434" i="21"/>
  <c r="F434" i="21"/>
  <c r="T435" i="13" s="1"/>
  <c r="I434" i="21"/>
  <c r="J434" i="21" s="1"/>
  <c r="E436" i="21" l="1"/>
  <c r="S437" i="13" s="1"/>
  <c r="H435" i="21"/>
  <c r="F435" i="21"/>
  <c r="T436" i="13" s="1"/>
  <c r="I435" i="21"/>
  <c r="J435" i="21" s="1"/>
  <c r="N434" i="21"/>
  <c r="L434" i="21"/>
  <c r="K434" i="21"/>
  <c r="M434" i="21"/>
  <c r="O433" i="21"/>
  <c r="O434" i="21" l="1"/>
  <c r="L435" i="21"/>
  <c r="N435" i="21"/>
  <c r="M435" i="21"/>
  <c r="K435" i="21"/>
  <c r="E437" i="21"/>
  <c r="S438" i="13" s="1"/>
  <c r="H436" i="21"/>
  <c r="F436" i="21"/>
  <c r="T437" i="13" s="1"/>
  <c r="I436" i="21"/>
  <c r="J436" i="21" s="1"/>
  <c r="N436" i="21" l="1"/>
  <c r="L436" i="21"/>
  <c r="K436" i="21"/>
  <c r="M436" i="21"/>
  <c r="E438" i="21"/>
  <c r="S439" i="13" s="1"/>
  <c r="H437" i="21"/>
  <c r="I437" i="21"/>
  <c r="J437" i="21" s="1"/>
  <c r="F437" i="21"/>
  <c r="T438" i="13" s="1"/>
  <c r="O435" i="21"/>
  <c r="L437" i="21" l="1"/>
  <c r="N437" i="21"/>
  <c r="M437" i="21"/>
  <c r="K437" i="21"/>
  <c r="O436" i="21"/>
  <c r="E439" i="21"/>
  <c r="S440" i="13" s="1"/>
  <c r="H438" i="21"/>
  <c r="F438" i="21"/>
  <c r="T439" i="13" s="1"/>
  <c r="I438" i="21"/>
  <c r="J438" i="21" s="1"/>
  <c r="O437" i="21" l="1"/>
  <c r="N438" i="21"/>
  <c r="L438" i="21"/>
  <c r="K438" i="21"/>
  <c r="O438" i="21" s="1"/>
  <c r="M438" i="21"/>
  <c r="E440" i="21"/>
  <c r="S441" i="13" s="1"/>
  <c r="H439" i="21"/>
  <c r="I439" i="21"/>
  <c r="J439" i="21" s="1"/>
  <c r="F439" i="21"/>
  <c r="T440" i="13" s="1"/>
  <c r="L439" i="21" l="1"/>
  <c r="N439" i="21"/>
  <c r="M439" i="21"/>
  <c r="K439" i="21"/>
  <c r="E441" i="21"/>
  <c r="S442" i="13" s="1"/>
  <c r="H440" i="21"/>
  <c r="F440" i="21"/>
  <c r="T441" i="13" s="1"/>
  <c r="I440" i="21"/>
  <c r="J440" i="21" s="1"/>
  <c r="O439" i="21" l="1"/>
  <c r="N440" i="21"/>
  <c r="L440" i="21"/>
  <c r="K440" i="21"/>
  <c r="O440" i="21" s="1"/>
  <c r="M440" i="21"/>
  <c r="E442" i="21"/>
  <c r="S443" i="13" s="1"/>
  <c r="H441" i="21"/>
  <c r="I441" i="21"/>
  <c r="J441" i="21" s="1"/>
  <c r="F441" i="21"/>
  <c r="T442" i="13" s="1"/>
  <c r="L441" i="21" l="1"/>
  <c r="N441" i="21"/>
  <c r="M441" i="21"/>
  <c r="K441" i="21"/>
  <c r="E443" i="21"/>
  <c r="S444" i="13" s="1"/>
  <c r="H442" i="21"/>
  <c r="F442" i="21"/>
  <c r="T443" i="13" s="1"/>
  <c r="I442" i="21"/>
  <c r="J442" i="21" s="1"/>
  <c r="O441" i="21" l="1"/>
  <c r="N442" i="21"/>
  <c r="L442" i="21"/>
  <c r="M442" i="21"/>
  <c r="K442" i="21"/>
  <c r="E444" i="21"/>
  <c r="S445" i="13" s="1"/>
  <c r="H443" i="21"/>
  <c r="I443" i="21"/>
  <c r="J443" i="21" s="1"/>
  <c r="F443" i="21"/>
  <c r="T444" i="13" s="1"/>
  <c r="O442" i="21" l="1"/>
  <c r="L443" i="21"/>
  <c r="N443" i="21"/>
  <c r="M443" i="21"/>
  <c r="K443" i="21"/>
  <c r="E445" i="21"/>
  <c r="S446" i="13" s="1"/>
  <c r="H444" i="21"/>
  <c r="I444" i="21"/>
  <c r="J444" i="21" s="1"/>
  <c r="F444" i="21"/>
  <c r="T445" i="13" s="1"/>
  <c r="O443" i="21" l="1"/>
  <c r="N444" i="21"/>
  <c r="L444" i="21"/>
  <c r="K444" i="21"/>
  <c r="M444" i="21"/>
  <c r="E446" i="21"/>
  <c r="S447" i="13" s="1"/>
  <c r="H445" i="21"/>
  <c r="I445" i="21"/>
  <c r="J445" i="21" s="1"/>
  <c r="F445" i="21"/>
  <c r="T446" i="13" s="1"/>
  <c r="L445" i="21" l="1"/>
  <c r="N445" i="21"/>
  <c r="M445" i="21"/>
  <c r="K445" i="21"/>
  <c r="O445" i="21" s="1"/>
  <c r="O444" i="21"/>
  <c r="E447" i="21"/>
  <c r="S448" i="13" s="1"/>
  <c r="H446" i="21"/>
  <c r="F446" i="21"/>
  <c r="T447" i="13" s="1"/>
  <c r="I446" i="21"/>
  <c r="J446" i="21" s="1"/>
  <c r="N446" i="21" l="1"/>
  <c r="L446" i="21"/>
  <c r="K446" i="21"/>
  <c r="M446" i="21"/>
  <c r="E448" i="21"/>
  <c r="S449" i="13" s="1"/>
  <c r="H447" i="21"/>
  <c r="I447" i="21"/>
  <c r="J447" i="21" s="1"/>
  <c r="F447" i="21"/>
  <c r="T448" i="13" s="1"/>
  <c r="O446" i="21" l="1"/>
  <c r="L447" i="21"/>
  <c r="N447" i="21"/>
  <c r="M447" i="21"/>
  <c r="K447" i="21"/>
  <c r="E449" i="21"/>
  <c r="S450" i="13" s="1"/>
  <c r="H448" i="21"/>
  <c r="F448" i="21"/>
  <c r="T449" i="13" s="1"/>
  <c r="I448" i="21"/>
  <c r="J448" i="21" s="1"/>
  <c r="O447" i="21" l="1"/>
  <c r="N448" i="21"/>
  <c r="L448" i="21"/>
  <c r="K448" i="21"/>
  <c r="O448" i="21" s="1"/>
  <c r="M448" i="21"/>
  <c r="E450" i="21"/>
  <c r="S451" i="13" s="1"/>
  <c r="H449" i="21"/>
  <c r="I449" i="21"/>
  <c r="J449" i="21" s="1"/>
  <c r="F449" i="21"/>
  <c r="T450" i="13" s="1"/>
  <c r="L449" i="21" l="1"/>
  <c r="N449" i="21"/>
  <c r="K449" i="21"/>
  <c r="M449" i="21"/>
  <c r="E451" i="21"/>
  <c r="S452" i="13" s="1"/>
  <c r="H450" i="21"/>
  <c r="F450" i="21"/>
  <c r="T451" i="13" s="1"/>
  <c r="I450" i="21"/>
  <c r="J450" i="21" s="1"/>
  <c r="N450" i="21" l="1"/>
  <c r="L450" i="21"/>
  <c r="K450" i="21"/>
  <c r="M450" i="21"/>
  <c r="O449" i="21"/>
  <c r="E452" i="21"/>
  <c r="S453" i="13" s="1"/>
  <c r="H451" i="21"/>
  <c r="F451" i="21"/>
  <c r="T452" i="13" s="1"/>
  <c r="I451" i="21"/>
  <c r="J451" i="21" s="1"/>
  <c r="O450" i="21" l="1"/>
  <c r="L451" i="21"/>
  <c r="N451" i="21"/>
  <c r="M451" i="21"/>
  <c r="K451" i="21"/>
  <c r="E453" i="21"/>
  <c r="S454" i="13" s="1"/>
  <c r="H452" i="21"/>
  <c r="F452" i="21"/>
  <c r="T453" i="13" s="1"/>
  <c r="I452" i="21"/>
  <c r="J452" i="21" s="1"/>
  <c r="O451" i="21" l="1"/>
  <c r="N452" i="21"/>
  <c r="L452" i="21"/>
  <c r="K452" i="21"/>
  <c r="O452" i="21" s="1"/>
  <c r="M452" i="21"/>
  <c r="E454" i="21"/>
  <c r="S455" i="13" s="1"/>
  <c r="H453" i="21"/>
  <c r="I453" i="21"/>
  <c r="J453" i="21" s="1"/>
  <c r="F453" i="21"/>
  <c r="T454" i="13" s="1"/>
  <c r="E455" i="21" l="1"/>
  <c r="S456" i="13" s="1"/>
  <c r="H454" i="21"/>
  <c r="F454" i="21"/>
  <c r="T455" i="13" s="1"/>
  <c r="I454" i="21"/>
  <c r="J454" i="21" s="1"/>
  <c r="L453" i="21"/>
  <c r="N453" i="21"/>
  <c r="M453" i="21"/>
  <c r="K453" i="21"/>
  <c r="O453" i="21" l="1"/>
  <c r="N454" i="21"/>
  <c r="L454" i="21"/>
  <c r="M454" i="21"/>
  <c r="K454" i="21"/>
  <c r="E456" i="21"/>
  <c r="S457" i="13" s="1"/>
  <c r="H455" i="21"/>
  <c r="I455" i="21"/>
  <c r="J455" i="21" s="1"/>
  <c r="F455" i="21"/>
  <c r="T456" i="13" s="1"/>
  <c r="O454" i="21" l="1"/>
  <c r="L455" i="21"/>
  <c r="N455" i="21"/>
  <c r="M455" i="21"/>
  <c r="K455" i="21"/>
  <c r="E457" i="21"/>
  <c r="S458" i="13" s="1"/>
  <c r="H456" i="21"/>
  <c r="I456" i="21"/>
  <c r="J456" i="21" s="1"/>
  <c r="F456" i="21"/>
  <c r="T457" i="13" s="1"/>
  <c r="O455" i="21" l="1"/>
  <c r="N456" i="21"/>
  <c r="L456" i="21"/>
  <c r="K456" i="21"/>
  <c r="M456" i="21"/>
  <c r="E458" i="21"/>
  <c r="S459" i="13" s="1"/>
  <c r="H457" i="21"/>
  <c r="I457" i="21"/>
  <c r="J457" i="21" s="1"/>
  <c r="F457" i="21"/>
  <c r="T458" i="13" s="1"/>
  <c r="L457" i="21" l="1"/>
  <c r="N457" i="21"/>
  <c r="K457" i="21"/>
  <c r="M457" i="21"/>
  <c r="O456" i="21"/>
  <c r="E459" i="21"/>
  <c r="S460" i="13" s="1"/>
  <c r="H458" i="21"/>
  <c r="F458" i="21"/>
  <c r="T459" i="13" s="1"/>
  <c r="I458" i="21"/>
  <c r="J458" i="21" s="1"/>
  <c r="E460" i="21" l="1"/>
  <c r="S461" i="13" s="1"/>
  <c r="H459" i="21"/>
  <c r="F459" i="21"/>
  <c r="T460" i="13" s="1"/>
  <c r="I459" i="21"/>
  <c r="J459" i="21" s="1"/>
  <c r="N458" i="21"/>
  <c r="L458" i="21"/>
  <c r="K458" i="21"/>
  <c r="M458" i="21"/>
  <c r="O457" i="21"/>
  <c r="O458" i="21" l="1"/>
  <c r="L459" i="21"/>
  <c r="N459" i="21"/>
  <c r="M459" i="21"/>
  <c r="K459" i="21"/>
  <c r="E461" i="21"/>
  <c r="S462" i="13" s="1"/>
  <c r="H460" i="21"/>
  <c r="F460" i="21"/>
  <c r="T461" i="13" s="1"/>
  <c r="I460" i="21"/>
  <c r="J460" i="21" s="1"/>
  <c r="O459" i="21" l="1"/>
  <c r="N460" i="21"/>
  <c r="L460" i="21"/>
  <c r="K460" i="21"/>
  <c r="M460" i="21"/>
  <c r="E462" i="21"/>
  <c r="S463" i="13" s="1"/>
  <c r="H461" i="21"/>
  <c r="I461" i="21"/>
  <c r="J461" i="21" s="1"/>
  <c r="F461" i="21"/>
  <c r="T462" i="13" s="1"/>
  <c r="O460" i="21" l="1"/>
  <c r="L461" i="21"/>
  <c r="N461" i="21"/>
  <c r="M461" i="21"/>
  <c r="K461" i="21"/>
  <c r="E463" i="21"/>
  <c r="S464" i="13" s="1"/>
  <c r="H462" i="21"/>
  <c r="F462" i="21"/>
  <c r="T463" i="13" s="1"/>
  <c r="I462" i="21"/>
  <c r="J462" i="21" s="1"/>
  <c r="O461" i="21" l="1"/>
  <c r="N462" i="21"/>
  <c r="L462" i="21"/>
  <c r="M462" i="21"/>
  <c r="K462" i="21"/>
  <c r="E464" i="21"/>
  <c r="S465" i="13" s="1"/>
  <c r="H463" i="21"/>
  <c r="I463" i="21"/>
  <c r="J463" i="21" s="1"/>
  <c r="F463" i="21"/>
  <c r="T464" i="13" s="1"/>
  <c r="O462" i="21" l="1"/>
  <c r="L463" i="21"/>
  <c r="N463" i="21"/>
  <c r="M463" i="21"/>
  <c r="K463" i="21"/>
  <c r="E465" i="21"/>
  <c r="S466" i="13" s="1"/>
  <c r="H464" i="21"/>
  <c r="I464" i="21"/>
  <c r="J464" i="21" s="1"/>
  <c r="F464" i="21"/>
  <c r="T465" i="13" s="1"/>
  <c r="E466" i="21" l="1"/>
  <c r="S467" i="13" s="1"/>
  <c r="H465" i="21"/>
  <c r="I465" i="21"/>
  <c r="J465" i="21" s="1"/>
  <c r="F465" i="21"/>
  <c r="T466" i="13" s="1"/>
  <c r="O463" i="21"/>
  <c r="N464" i="21"/>
  <c r="L464" i="21"/>
  <c r="K464" i="21"/>
  <c r="O464" i="21" s="1"/>
  <c r="M464" i="21"/>
  <c r="L465" i="21" l="1"/>
  <c r="N465" i="21"/>
  <c r="M465" i="21"/>
  <c r="K465" i="21"/>
  <c r="E467" i="21"/>
  <c r="S468" i="13" s="1"/>
  <c r="H466" i="21"/>
  <c r="F466" i="21"/>
  <c r="T467" i="13" s="1"/>
  <c r="I466" i="21"/>
  <c r="J466" i="21" s="1"/>
  <c r="O465" i="21" l="1"/>
  <c r="N466" i="21"/>
  <c r="L466" i="21"/>
  <c r="K466" i="21"/>
  <c r="O466" i="21" s="1"/>
  <c r="M466" i="21"/>
  <c r="E468" i="21"/>
  <c r="S469" i="13" s="1"/>
  <c r="H467" i="21"/>
  <c r="I467" i="21"/>
  <c r="J467" i="21" s="1"/>
  <c r="F467" i="21"/>
  <c r="T468" i="13" s="1"/>
  <c r="L467" i="21" l="1"/>
  <c r="N467" i="21"/>
  <c r="M467" i="21"/>
  <c r="K467" i="21"/>
  <c r="O467" i="21" s="1"/>
  <c r="E469" i="21"/>
  <c r="S470" i="13" s="1"/>
  <c r="H468" i="21"/>
  <c r="I468" i="21"/>
  <c r="J468" i="21" s="1"/>
  <c r="F468" i="21"/>
  <c r="T469" i="13" s="1"/>
  <c r="N468" i="21" l="1"/>
  <c r="L468" i="21"/>
  <c r="K468" i="21"/>
  <c r="M468" i="21"/>
  <c r="E470" i="21"/>
  <c r="S471" i="13" s="1"/>
  <c r="H469" i="21"/>
  <c r="I469" i="21"/>
  <c r="J469" i="21" s="1"/>
  <c r="F469" i="21"/>
  <c r="T470" i="13" s="1"/>
  <c r="O468" i="21" l="1"/>
  <c r="E471" i="21"/>
  <c r="S472" i="13" s="1"/>
  <c r="H470" i="21"/>
  <c r="F470" i="21"/>
  <c r="T471" i="13" s="1"/>
  <c r="I470" i="21"/>
  <c r="J470" i="21" s="1"/>
  <c r="L469" i="21"/>
  <c r="N469" i="21"/>
  <c r="M469" i="21"/>
  <c r="K469" i="21"/>
  <c r="O469" i="21" l="1"/>
  <c r="N470" i="21"/>
  <c r="L470" i="21"/>
  <c r="K470" i="21"/>
  <c r="M470" i="21"/>
  <c r="E472" i="21"/>
  <c r="S473" i="13" s="1"/>
  <c r="H471" i="21"/>
  <c r="I471" i="21"/>
  <c r="J471" i="21" s="1"/>
  <c r="F471" i="21"/>
  <c r="T472" i="13" s="1"/>
  <c r="O470" i="21" l="1"/>
  <c r="L471" i="21"/>
  <c r="N471" i="21"/>
  <c r="M471" i="21"/>
  <c r="K471" i="21"/>
  <c r="E473" i="21"/>
  <c r="S474" i="13" s="1"/>
  <c r="H472" i="21"/>
  <c r="F472" i="21"/>
  <c r="T473" i="13" s="1"/>
  <c r="I472" i="21"/>
  <c r="J472" i="21" s="1"/>
  <c r="O471" i="21" l="1"/>
  <c r="N472" i="21"/>
  <c r="L472" i="21"/>
  <c r="K472" i="21"/>
  <c r="M472" i="21"/>
  <c r="E474" i="21"/>
  <c r="S475" i="13" s="1"/>
  <c r="H473" i="21"/>
  <c r="I473" i="21"/>
  <c r="J473" i="21" s="1"/>
  <c r="F473" i="21"/>
  <c r="T474" i="13" s="1"/>
  <c r="O472" i="21" l="1"/>
  <c r="L473" i="21"/>
  <c r="N473" i="21"/>
  <c r="M473" i="21"/>
  <c r="K473" i="21"/>
  <c r="E475" i="21"/>
  <c r="S476" i="13" s="1"/>
  <c r="H474" i="21"/>
  <c r="F474" i="21"/>
  <c r="T475" i="13" s="1"/>
  <c r="I474" i="21"/>
  <c r="J474" i="21" s="1"/>
  <c r="O473" i="21" l="1"/>
  <c r="N474" i="21"/>
  <c r="L474" i="21"/>
  <c r="M474" i="21"/>
  <c r="K474" i="21"/>
  <c r="E476" i="21"/>
  <c r="S477" i="13" s="1"/>
  <c r="H475" i="21"/>
  <c r="I475" i="21"/>
  <c r="J475" i="21" s="1"/>
  <c r="F475" i="21"/>
  <c r="T476" i="13" s="1"/>
  <c r="O474" i="21" l="1"/>
  <c r="L475" i="21"/>
  <c r="N475" i="21"/>
  <c r="M475" i="21"/>
  <c r="K475" i="21"/>
  <c r="E477" i="21"/>
  <c r="S478" i="13" s="1"/>
  <c r="H476" i="21"/>
  <c r="I476" i="21"/>
  <c r="J476" i="21" s="1"/>
  <c r="F476" i="21"/>
  <c r="T477" i="13" s="1"/>
  <c r="E478" i="21" l="1"/>
  <c r="S479" i="13" s="1"/>
  <c r="H477" i="21"/>
  <c r="I477" i="21"/>
  <c r="J477" i="21" s="1"/>
  <c r="F477" i="21"/>
  <c r="T478" i="13" s="1"/>
  <c r="O475" i="21"/>
  <c r="N476" i="21"/>
  <c r="L476" i="21"/>
  <c r="K476" i="21"/>
  <c r="M476" i="21"/>
  <c r="O476" i="21" l="1"/>
  <c r="L477" i="21"/>
  <c r="N477" i="21"/>
  <c r="M477" i="21"/>
  <c r="K477" i="21"/>
  <c r="E479" i="21"/>
  <c r="S480" i="13" s="1"/>
  <c r="H478" i="21"/>
  <c r="F478" i="21"/>
  <c r="T479" i="13" s="1"/>
  <c r="I478" i="21"/>
  <c r="J478" i="21" s="1"/>
  <c r="E480" i="21" l="1"/>
  <c r="S481" i="13" s="1"/>
  <c r="H479" i="21"/>
  <c r="I479" i="21"/>
  <c r="J479" i="21" s="1"/>
  <c r="F479" i="21"/>
  <c r="T480" i="13" s="1"/>
  <c r="O477" i="21"/>
  <c r="N478" i="21"/>
  <c r="L478" i="21"/>
  <c r="K478" i="21"/>
  <c r="O478" i="21" s="1"/>
  <c r="M478" i="21"/>
  <c r="L479" i="21" l="1"/>
  <c r="N479" i="21"/>
  <c r="M479" i="21"/>
  <c r="K479" i="21"/>
  <c r="E481" i="21"/>
  <c r="S482" i="13" s="1"/>
  <c r="H480" i="21"/>
  <c r="F480" i="21"/>
  <c r="T481" i="13" s="1"/>
  <c r="I480" i="21"/>
  <c r="J480" i="21" s="1"/>
  <c r="O479" i="21" l="1"/>
  <c r="N480" i="21"/>
  <c r="L480" i="21"/>
  <c r="K480" i="21"/>
  <c r="O480" i="21" s="1"/>
  <c r="M480" i="21"/>
  <c r="E482" i="21"/>
  <c r="S483" i="13" s="1"/>
  <c r="H481" i="21"/>
  <c r="I481" i="21"/>
  <c r="J481" i="21" s="1"/>
  <c r="F481" i="21"/>
  <c r="T482" i="13" s="1"/>
  <c r="L481" i="21" l="1"/>
  <c r="N481" i="21"/>
  <c r="M481" i="21"/>
  <c r="K481" i="21"/>
  <c r="O481" i="21" s="1"/>
  <c r="E483" i="21"/>
  <c r="S484" i="13" s="1"/>
  <c r="H482" i="21"/>
  <c r="F482" i="21"/>
  <c r="T483" i="13" s="1"/>
  <c r="I482" i="21"/>
  <c r="J482" i="21" s="1"/>
  <c r="N482" i="21" l="1"/>
  <c r="L482" i="21"/>
  <c r="M482" i="21"/>
  <c r="K482" i="21"/>
  <c r="O482" i="21" s="1"/>
  <c r="E484" i="21"/>
  <c r="S485" i="13" s="1"/>
  <c r="H483" i="21"/>
  <c r="I483" i="21"/>
  <c r="J483" i="21" s="1"/>
  <c r="F483" i="21"/>
  <c r="T484" i="13" s="1"/>
  <c r="L483" i="21" l="1"/>
  <c r="N483" i="21"/>
  <c r="M483" i="21"/>
  <c r="K483" i="21"/>
  <c r="E485" i="21"/>
  <c r="S486" i="13" s="1"/>
  <c r="H484" i="21"/>
  <c r="I484" i="21"/>
  <c r="J484" i="21" s="1"/>
  <c r="F484" i="21"/>
  <c r="T485" i="13" s="1"/>
  <c r="E486" i="21" l="1"/>
  <c r="S487" i="13" s="1"/>
  <c r="H485" i="21"/>
  <c r="I485" i="21"/>
  <c r="J485" i="21" s="1"/>
  <c r="F485" i="21"/>
  <c r="T486" i="13" s="1"/>
  <c r="O483" i="21"/>
  <c r="N484" i="21"/>
  <c r="L484" i="21"/>
  <c r="K484" i="21"/>
  <c r="O484" i="21" s="1"/>
  <c r="M484" i="21"/>
  <c r="L485" i="21" l="1"/>
  <c r="N485" i="21"/>
  <c r="M485" i="21"/>
  <c r="K485" i="21"/>
  <c r="E487" i="21"/>
  <c r="S488" i="13" s="1"/>
  <c r="H486" i="21"/>
  <c r="F486" i="21"/>
  <c r="T487" i="13" s="1"/>
  <c r="I486" i="21"/>
  <c r="J486" i="21" s="1"/>
  <c r="O485" i="21" l="1"/>
  <c r="N486" i="21"/>
  <c r="L486" i="21"/>
  <c r="K486" i="21"/>
  <c r="O486" i="21" s="1"/>
  <c r="M486" i="21"/>
  <c r="E488" i="21"/>
  <c r="S489" i="13" s="1"/>
  <c r="H487" i="21"/>
  <c r="I487" i="21"/>
  <c r="J487" i="21" s="1"/>
  <c r="F487" i="21"/>
  <c r="T488" i="13" s="1"/>
  <c r="L487" i="21" l="1"/>
  <c r="N487" i="21"/>
  <c r="M487" i="21"/>
  <c r="K487" i="21"/>
  <c r="E489" i="21"/>
  <c r="S490" i="13" s="1"/>
  <c r="H488" i="21"/>
  <c r="F488" i="21"/>
  <c r="T489" i="13" s="1"/>
  <c r="I488" i="21"/>
  <c r="J488" i="21" s="1"/>
  <c r="O487" i="21" l="1"/>
  <c r="N488" i="21"/>
  <c r="L488" i="21"/>
  <c r="K488" i="21"/>
  <c r="O488" i="21" s="1"/>
  <c r="M488" i="21"/>
  <c r="E490" i="21"/>
  <c r="S491" i="13" s="1"/>
  <c r="H489" i="21"/>
  <c r="I489" i="21"/>
  <c r="J489" i="21" s="1"/>
  <c r="F489" i="21"/>
  <c r="T490" i="13" s="1"/>
  <c r="L489" i="21" l="1"/>
  <c r="N489" i="21"/>
  <c r="M489" i="21"/>
  <c r="K489" i="21"/>
  <c r="E491" i="21"/>
  <c r="S492" i="13" s="1"/>
  <c r="H490" i="21"/>
  <c r="F490" i="21"/>
  <c r="T491" i="13" s="1"/>
  <c r="I490" i="21"/>
  <c r="J490" i="21" s="1"/>
  <c r="O489" i="21" l="1"/>
  <c r="N490" i="21"/>
  <c r="L490" i="21"/>
  <c r="M490" i="21"/>
  <c r="K490" i="21"/>
  <c r="E492" i="21"/>
  <c r="S493" i="13" s="1"/>
  <c r="H491" i="21"/>
  <c r="I491" i="21"/>
  <c r="J491" i="21" s="1"/>
  <c r="F491" i="21"/>
  <c r="T492" i="13" s="1"/>
  <c r="O490" i="21" l="1"/>
  <c r="L491" i="21"/>
  <c r="N491" i="21"/>
  <c r="M491" i="21"/>
  <c r="K491" i="21"/>
  <c r="O491" i="21" s="1"/>
  <c r="E493" i="21"/>
  <c r="S494" i="13" s="1"/>
  <c r="H492" i="21"/>
  <c r="I492" i="21"/>
  <c r="J492" i="21" s="1"/>
  <c r="F492" i="21"/>
  <c r="T493" i="13" s="1"/>
  <c r="N492" i="21" l="1"/>
  <c r="L492" i="21"/>
  <c r="K492" i="21"/>
  <c r="M492" i="21"/>
  <c r="E494" i="21"/>
  <c r="S495" i="13" s="1"/>
  <c r="H493" i="21"/>
  <c r="I493" i="21"/>
  <c r="J493" i="21" s="1"/>
  <c r="F493" i="21"/>
  <c r="T494" i="13" s="1"/>
  <c r="O492" i="21" l="1"/>
  <c r="L493" i="21"/>
  <c r="N493" i="21"/>
  <c r="M493" i="21"/>
  <c r="K493" i="21"/>
  <c r="E495" i="21"/>
  <c r="S496" i="13" s="1"/>
  <c r="H494" i="21"/>
  <c r="F494" i="21"/>
  <c r="T495" i="13" s="1"/>
  <c r="I494" i="21"/>
  <c r="J494" i="21" s="1"/>
  <c r="O493" i="21" l="1"/>
  <c r="N494" i="21"/>
  <c r="L494" i="21"/>
  <c r="K494" i="21"/>
  <c r="M494" i="21"/>
  <c r="E496" i="21"/>
  <c r="S497" i="13" s="1"/>
  <c r="H495" i="21"/>
  <c r="I495" i="21"/>
  <c r="J495" i="21" s="1"/>
  <c r="F495" i="21"/>
  <c r="T496" i="13" s="1"/>
  <c r="O494" i="21" l="1"/>
  <c r="L495" i="21"/>
  <c r="N495" i="21"/>
  <c r="M495" i="21"/>
  <c r="K495" i="21"/>
  <c r="E497" i="21"/>
  <c r="S498" i="13" s="1"/>
  <c r="H496" i="21"/>
  <c r="F496" i="21"/>
  <c r="T497" i="13" s="1"/>
  <c r="I496" i="21"/>
  <c r="J496" i="21" s="1"/>
  <c r="E498" i="21" l="1"/>
  <c r="S499" i="13" s="1"/>
  <c r="H497" i="21"/>
  <c r="I497" i="21"/>
  <c r="J497" i="21" s="1"/>
  <c r="F497" i="21"/>
  <c r="T498" i="13" s="1"/>
  <c r="N496" i="21"/>
  <c r="L496" i="21"/>
  <c r="K496" i="21"/>
  <c r="M496" i="21"/>
  <c r="O495" i="21"/>
  <c r="O496" i="21" l="1"/>
  <c r="L497" i="21"/>
  <c r="N497" i="21"/>
  <c r="M497" i="21"/>
  <c r="K497" i="21"/>
  <c r="E499" i="21"/>
  <c r="S500" i="13" s="1"/>
  <c r="H498" i="21"/>
  <c r="F498" i="21"/>
  <c r="T499" i="13" s="1"/>
  <c r="I498" i="21"/>
  <c r="J498" i="21" s="1"/>
  <c r="O497" i="21" l="1"/>
  <c r="N498" i="21"/>
  <c r="L498" i="21"/>
  <c r="K498" i="21"/>
  <c r="O498" i="21" s="1"/>
  <c r="M498" i="21"/>
  <c r="E500" i="21"/>
  <c r="S501" i="13" s="1"/>
  <c r="H499" i="21"/>
  <c r="I499" i="21"/>
  <c r="J499" i="21" s="1"/>
  <c r="F499" i="21"/>
  <c r="T500" i="13" s="1"/>
  <c r="L499" i="21" l="1"/>
  <c r="N499" i="21"/>
  <c r="M499" i="21"/>
  <c r="K499" i="21"/>
  <c r="E501" i="21"/>
  <c r="S502" i="13" s="1"/>
  <c r="H500" i="21"/>
  <c r="F500" i="21"/>
  <c r="T501" i="13" s="1"/>
  <c r="I500" i="21"/>
  <c r="J500" i="21" s="1"/>
  <c r="O499" i="21" l="1"/>
  <c r="N500" i="21"/>
  <c r="L500" i="21"/>
  <c r="K500" i="21"/>
  <c r="M500" i="21"/>
  <c r="E502" i="21"/>
  <c r="S503" i="13" s="1"/>
  <c r="H501" i="21"/>
  <c r="I501" i="21"/>
  <c r="J501" i="21" s="1"/>
  <c r="F501" i="21"/>
  <c r="T502" i="13" s="1"/>
  <c r="O500" i="21" l="1"/>
  <c r="L501" i="21"/>
  <c r="N501" i="21"/>
  <c r="M501" i="21"/>
  <c r="K501" i="21"/>
  <c r="E503" i="21"/>
  <c r="S504" i="13" s="1"/>
  <c r="H502" i="21"/>
  <c r="F502" i="21"/>
  <c r="T503" i="13" s="1"/>
  <c r="I502" i="21"/>
  <c r="J502" i="21" s="1"/>
  <c r="O501" i="21" l="1"/>
  <c r="N502" i="21"/>
  <c r="L502" i="21"/>
  <c r="M502" i="21"/>
  <c r="K502" i="21"/>
  <c r="E504" i="21"/>
  <c r="S505" i="13" s="1"/>
  <c r="H503" i="21"/>
  <c r="I503" i="21"/>
  <c r="J503" i="21" s="1"/>
  <c r="F503" i="21"/>
  <c r="T504" i="13" s="1"/>
  <c r="O502" i="21" l="1"/>
  <c r="L503" i="21"/>
  <c r="N503" i="21"/>
  <c r="M503" i="21"/>
  <c r="K503" i="21"/>
  <c r="E505" i="21"/>
  <c r="S506" i="13" s="1"/>
  <c r="H504" i="21"/>
  <c r="I504" i="21"/>
  <c r="J504" i="21" s="1"/>
  <c r="F504" i="21"/>
  <c r="T505" i="13" s="1"/>
  <c r="E506" i="21" l="1"/>
  <c r="S507" i="13" s="1"/>
  <c r="H505" i="21"/>
  <c r="I505" i="21"/>
  <c r="J505" i="21" s="1"/>
  <c r="F505" i="21"/>
  <c r="T506" i="13" s="1"/>
  <c r="O503" i="21"/>
  <c r="N504" i="21"/>
  <c r="L504" i="21"/>
  <c r="K504" i="21"/>
  <c r="O504" i="21" s="1"/>
  <c r="M504" i="21"/>
  <c r="L505" i="21" l="1"/>
  <c r="N505" i="21"/>
  <c r="M505" i="21"/>
  <c r="K505" i="21"/>
  <c r="E507" i="21"/>
  <c r="S508" i="13" s="1"/>
  <c r="H506" i="21"/>
  <c r="F506" i="21"/>
  <c r="T507" i="13" s="1"/>
  <c r="I506" i="21"/>
  <c r="J506" i="21" s="1"/>
  <c r="O505" i="21" l="1"/>
  <c r="N506" i="21"/>
  <c r="L506" i="21"/>
  <c r="M506" i="21"/>
  <c r="K506" i="21"/>
  <c r="E508" i="21"/>
  <c r="S509" i="13" s="1"/>
  <c r="H507" i="21"/>
  <c r="I507" i="21"/>
  <c r="J507" i="21" s="1"/>
  <c r="F507" i="21"/>
  <c r="T508" i="13" s="1"/>
  <c r="O506" i="21" l="1"/>
  <c r="L507" i="21"/>
  <c r="N507" i="21"/>
  <c r="M507" i="21"/>
  <c r="K507" i="21"/>
  <c r="E509" i="21"/>
  <c r="S510" i="13" s="1"/>
  <c r="H508" i="21"/>
  <c r="I508" i="21"/>
  <c r="J508" i="21" s="1"/>
  <c r="F508" i="21"/>
  <c r="T509" i="13" s="1"/>
  <c r="O507" i="21" l="1"/>
  <c r="N508" i="21"/>
  <c r="L508" i="21"/>
  <c r="K508" i="21"/>
  <c r="O508" i="21" s="1"/>
  <c r="M508" i="21"/>
  <c r="E510" i="21"/>
  <c r="S511" i="13" s="1"/>
  <c r="H509" i="21"/>
  <c r="I509" i="21"/>
  <c r="J509" i="21" s="1"/>
  <c r="F509" i="21"/>
  <c r="T510" i="13" s="1"/>
  <c r="L509" i="21" l="1"/>
  <c r="N509" i="21"/>
  <c r="K509" i="21"/>
  <c r="M509" i="21"/>
  <c r="E511" i="21"/>
  <c r="S512" i="13" s="1"/>
  <c r="H510" i="21"/>
  <c r="F510" i="21"/>
  <c r="T511" i="13" s="1"/>
  <c r="I510" i="21"/>
  <c r="J510" i="21" s="1"/>
  <c r="E512" i="21" l="1"/>
  <c r="S513" i="13" s="1"/>
  <c r="H511" i="21"/>
  <c r="F511" i="21"/>
  <c r="T512" i="13" s="1"/>
  <c r="I511" i="21"/>
  <c r="J511" i="21" s="1"/>
  <c r="O509" i="21"/>
  <c r="N510" i="21"/>
  <c r="L510" i="21"/>
  <c r="K510" i="21"/>
  <c r="O510" i="21" s="1"/>
  <c r="M510" i="21"/>
  <c r="L511" i="21" l="1"/>
  <c r="N511" i="21"/>
  <c r="M511" i="21"/>
  <c r="K511" i="21"/>
  <c r="E513" i="21"/>
  <c r="S514" i="13" s="1"/>
  <c r="H512" i="21"/>
  <c r="F512" i="21"/>
  <c r="T513" i="13" s="1"/>
  <c r="I512" i="21"/>
  <c r="J512" i="21" s="1"/>
  <c r="O511" i="21" l="1"/>
  <c r="N512" i="21"/>
  <c r="L512" i="21"/>
  <c r="K512" i="21"/>
  <c r="M512" i="21"/>
  <c r="E514" i="21"/>
  <c r="S515" i="13" s="1"/>
  <c r="H513" i="21"/>
  <c r="I513" i="21"/>
  <c r="J513" i="21" s="1"/>
  <c r="F513" i="21"/>
  <c r="T514" i="13" s="1"/>
  <c r="O512" i="21" l="1"/>
  <c r="L513" i="21"/>
  <c r="N513" i="21"/>
  <c r="M513" i="21"/>
  <c r="K513" i="21"/>
  <c r="E515" i="21"/>
  <c r="S516" i="13" s="1"/>
  <c r="H514" i="21"/>
  <c r="F514" i="21"/>
  <c r="T515" i="13" s="1"/>
  <c r="I514" i="21"/>
  <c r="J514" i="21" s="1"/>
  <c r="O513" i="21" l="1"/>
  <c r="N514" i="21"/>
  <c r="L514" i="21"/>
  <c r="M514" i="21"/>
  <c r="K514" i="21"/>
  <c r="E516" i="21"/>
  <c r="S517" i="13" s="1"/>
  <c r="H515" i="21"/>
  <c r="I515" i="21"/>
  <c r="J515" i="21" s="1"/>
  <c r="F515" i="21"/>
  <c r="T516" i="13" s="1"/>
  <c r="O514" i="21" l="1"/>
  <c r="L515" i="21"/>
  <c r="N515" i="21"/>
  <c r="M515" i="21"/>
  <c r="K515" i="21"/>
  <c r="E517" i="21"/>
  <c r="S518" i="13" s="1"/>
  <c r="H516" i="21"/>
  <c r="I516" i="21"/>
  <c r="J516" i="21" s="1"/>
  <c r="F516" i="21"/>
  <c r="T517" i="13" s="1"/>
  <c r="E518" i="21" l="1"/>
  <c r="S519" i="13" s="1"/>
  <c r="H517" i="21"/>
  <c r="I517" i="21"/>
  <c r="J517" i="21" s="1"/>
  <c r="F517" i="21"/>
  <c r="T518" i="13" s="1"/>
  <c r="O515" i="21"/>
  <c r="N516" i="21"/>
  <c r="L516" i="21"/>
  <c r="K516" i="21"/>
  <c r="O516" i="21" s="1"/>
  <c r="M516" i="21"/>
  <c r="L517" i="21" l="1"/>
  <c r="N517" i="21"/>
  <c r="K517" i="21"/>
  <c r="M517" i="21"/>
  <c r="E519" i="21"/>
  <c r="S520" i="13" s="1"/>
  <c r="H518" i="21"/>
  <c r="F518" i="21"/>
  <c r="T519" i="13" s="1"/>
  <c r="I518" i="21"/>
  <c r="J518" i="21" s="1"/>
  <c r="O517" i="21" l="1"/>
  <c r="N518" i="21"/>
  <c r="L518" i="21"/>
  <c r="K518" i="21"/>
  <c r="O518" i="21" s="1"/>
  <c r="M518" i="21"/>
  <c r="E520" i="21"/>
  <c r="S521" i="13" s="1"/>
  <c r="H519" i="21"/>
  <c r="F519" i="21"/>
  <c r="T520" i="13" s="1"/>
  <c r="I519" i="21"/>
  <c r="J519" i="21" s="1"/>
  <c r="L519" i="21" l="1"/>
  <c r="N519" i="21"/>
  <c r="M519" i="21"/>
  <c r="K519" i="21"/>
  <c r="E521" i="21"/>
  <c r="S522" i="13" s="1"/>
  <c r="H520" i="21"/>
  <c r="F520" i="21"/>
  <c r="T521" i="13" s="1"/>
  <c r="I520" i="21"/>
  <c r="J520" i="21" s="1"/>
  <c r="O519" i="21" l="1"/>
  <c r="N520" i="21"/>
  <c r="L520" i="21"/>
  <c r="K520" i="21"/>
  <c r="O520" i="21" s="1"/>
  <c r="M520" i="21"/>
  <c r="E522" i="21"/>
  <c r="S523" i="13" s="1"/>
  <c r="H521" i="21"/>
  <c r="I521" i="21"/>
  <c r="J521" i="21" s="1"/>
  <c r="F521" i="21"/>
  <c r="T522" i="13" s="1"/>
  <c r="E523" i="21" l="1"/>
  <c r="S524" i="13" s="1"/>
  <c r="H522" i="21"/>
  <c r="F522" i="21"/>
  <c r="T523" i="13" s="1"/>
  <c r="I522" i="21"/>
  <c r="J522" i="21" s="1"/>
  <c r="L521" i="21"/>
  <c r="N521" i="21"/>
  <c r="M521" i="21"/>
  <c r="K521" i="21"/>
  <c r="O521" i="21" l="1"/>
  <c r="N522" i="21"/>
  <c r="L522" i="21"/>
  <c r="M522" i="21"/>
  <c r="K522" i="21"/>
  <c r="E524" i="21"/>
  <c r="S525" i="13" s="1"/>
  <c r="H523" i="21"/>
  <c r="I523" i="21"/>
  <c r="J523" i="21" s="1"/>
  <c r="F523" i="21"/>
  <c r="T524" i="13" s="1"/>
  <c r="O522" i="21" l="1"/>
  <c r="L523" i="21"/>
  <c r="N523" i="21"/>
  <c r="M523" i="21"/>
  <c r="K523" i="21"/>
  <c r="E525" i="21"/>
  <c r="S526" i="13" s="1"/>
  <c r="H524" i="21"/>
  <c r="I524" i="21"/>
  <c r="J524" i="21" s="1"/>
  <c r="F524" i="21"/>
  <c r="T525" i="13" s="1"/>
  <c r="O523" i="21" l="1"/>
  <c r="N524" i="21"/>
  <c r="L524" i="21"/>
  <c r="K524" i="21"/>
  <c r="O524" i="21" s="1"/>
  <c r="M524" i="21"/>
  <c r="E526" i="21"/>
  <c r="S527" i="13" s="1"/>
  <c r="H525" i="21"/>
  <c r="I525" i="21"/>
  <c r="J525" i="21" s="1"/>
  <c r="F525" i="21"/>
  <c r="T526" i="13" s="1"/>
  <c r="L525" i="21" l="1"/>
  <c r="N525" i="21"/>
  <c r="M525" i="21"/>
  <c r="K525" i="21"/>
  <c r="E527" i="21"/>
  <c r="S528" i="13" s="1"/>
  <c r="H526" i="21"/>
  <c r="F526" i="21"/>
  <c r="T527" i="13" s="1"/>
  <c r="I526" i="21"/>
  <c r="J526" i="21" s="1"/>
  <c r="O525" i="21" l="1"/>
  <c r="N526" i="21"/>
  <c r="L526" i="21"/>
  <c r="M526" i="21"/>
  <c r="K526" i="21"/>
  <c r="E528" i="21"/>
  <c r="S529" i="13" s="1"/>
  <c r="H527" i="21"/>
  <c r="I527" i="21"/>
  <c r="J527" i="21" s="1"/>
  <c r="F527" i="21"/>
  <c r="T528" i="13" s="1"/>
  <c r="O526" i="21" l="1"/>
  <c r="L527" i="21"/>
  <c r="N527" i="21"/>
  <c r="M527" i="21"/>
  <c r="K527" i="21"/>
  <c r="E529" i="21"/>
  <c r="S530" i="13" s="1"/>
  <c r="H528" i="21"/>
  <c r="I528" i="21"/>
  <c r="J528" i="21" s="1"/>
  <c r="F528" i="21"/>
  <c r="T529" i="13" s="1"/>
  <c r="O527" i="21" l="1"/>
  <c r="N528" i="21"/>
  <c r="L528" i="21"/>
  <c r="K528" i="21"/>
  <c r="O528" i="21" s="1"/>
  <c r="M528" i="21"/>
  <c r="E530" i="21"/>
  <c r="S531" i="13" s="1"/>
  <c r="H529" i="21"/>
  <c r="I529" i="21"/>
  <c r="J529" i="21" s="1"/>
  <c r="F529" i="21"/>
  <c r="T530" i="13" s="1"/>
  <c r="L529" i="21" l="1"/>
  <c r="N529" i="21"/>
  <c r="K529" i="21"/>
  <c r="M529" i="21"/>
  <c r="E531" i="21"/>
  <c r="S532" i="13" s="1"/>
  <c r="H530" i="21"/>
  <c r="F530" i="21"/>
  <c r="T531" i="13" s="1"/>
  <c r="I530" i="21"/>
  <c r="J530" i="21" s="1"/>
  <c r="O529" i="21" l="1"/>
  <c r="N530" i="21"/>
  <c r="L530" i="21"/>
  <c r="K530" i="21"/>
  <c r="O530" i="21" s="1"/>
  <c r="M530" i="21"/>
  <c r="E532" i="21"/>
  <c r="S533" i="13" s="1"/>
  <c r="H531" i="21"/>
  <c r="F531" i="21"/>
  <c r="T532" i="13" s="1"/>
  <c r="I531" i="21"/>
  <c r="J531" i="21" s="1"/>
  <c r="L531" i="21" l="1"/>
  <c r="N531" i="21"/>
  <c r="M531" i="21"/>
  <c r="K531" i="21"/>
  <c r="E533" i="21"/>
  <c r="S534" i="13" s="1"/>
  <c r="H532" i="21"/>
  <c r="F532" i="21"/>
  <c r="T533" i="13" s="1"/>
  <c r="I532" i="21"/>
  <c r="J532" i="21" s="1"/>
  <c r="O531" i="21" l="1"/>
  <c r="N532" i="21"/>
  <c r="L532" i="21"/>
  <c r="K532" i="21"/>
  <c r="O532" i="21" s="1"/>
  <c r="M532" i="21"/>
  <c r="E534" i="21"/>
  <c r="S535" i="13" s="1"/>
  <c r="H533" i="21"/>
  <c r="I533" i="21"/>
  <c r="J533" i="21" s="1"/>
  <c r="F533" i="21"/>
  <c r="T534" i="13" s="1"/>
  <c r="L533" i="21" l="1"/>
  <c r="N533" i="21"/>
  <c r="M533" i="21"/>
  <c r="K533" i="21"/>
  <c r="E535" i="21"/>
  <c r="S536" i="13" s="1"/>
  <c r="H534" i="21"/>
  <c r="F534" i="21"/>
  <c r="T535" i="13" s="1"/>
  <c r="I534" i="21"/>
  <c r="J534" i="21" s="1"/>
  <c r="O533" i="21" l="1"/>
  <c r="N534" i="21"/>
  <c r="L534" i="21"/>
  <c r="M534" i="21"/>
  <c r="K534" i="21"/>
  <c r="E536" i="21"/>
  <c r="S537" i="13" s="1"/>
  <c r="H535" i="21"/>
  <c r="I535" i="21"/>
  <c r="J535" i="21" s="1"/>
  <c r="F535" i="21"/>
  <c r="T536" i="13" s="1"/>
  <c r="O534" i="21" l="1"/>
  <c r="L535" i="21"/>
  <c r="N535" i="21"/>
  <c r="M535" i="21"/>
  <c r="K535" i="21"/>
  <c r="E537" i="21"/>
  <c r="S538" i="13" s="1"/>
  <c r="H536" i="21"/>
  <c r="I536" i="21"/>
  <c r="J536" i="21" s="1"/>
  <c r="F536" i="21"/>
  <c r="T537" i="13" s="1"/>
  <c r="O535" i="21" l="1"/>
  <c r="N536" i="21"/>
  <c r="L536" i="21"/>
  <c r="K536" i="21"/>
  <c r="O536" i="21" s="1"/>
  <c r="M536" i="21"/>
  <c r="E538" i="21"/>
  <c r="S539" i="13" s="1"/>
  <c r="H537" i="21"/>
  <c r="I537" i="21"/>
  <c r="J537" i="21" s="1"/>
  <c r="F537" i="21"/>
  <c r="T538" i="13" s="1"/>
  <c r="L537" i="21" l="1"/>
  <c r="N537" i="21"/>
  <c r="K537" i="21"/>
  <c r="M537" i="21"/>
  <c r="E539" i="21"/>
  <c r="S540" i="13" s="1"/>
  <c r="H538" i="21"/>
  <c r="F538" i="21"/>
  <c r="T539" i="13" s="1"/>
  <c r="I538" i="21"/>
  <c r="J538" i="21" s="1"/>
  <c r="O537" i="21" l="1"/>
  <c r="N538" i="21"/>
  <c r="L538" i="21"/>
  <c r="K538" i="21"/>
  <c r="O538" i="21" s="1"/>
  <c r="M538" i="21"/>
  <c r="E540" i="21"/>
  <c r="S541" i="13" s="1"/>
  <c r="H539" i="21"/>
  <c r="F539" i="21"/>
  <c r="T540" i="13" s="1"/>
  <c r="I539" i="21"/>
  <c r="J539" i="21" s="1"/>
  <c r="L539" i="21" l="1"/>
  <c r="N539" i="21"/>
  <c r="M539" i="21"/>
  <c r="K539" i="21"/>
  <c r="E541" i="21"/>
  <c r="S542" i="13" s="1"/>
  <c r="H540" i="21"/>
  <c r="F540" i="21"/>
  <c r="T541" i="13" s="1"/>
  <c r="I540" i="21"/>
  <c r="J540" i="21" s="1"/>
  <c r="O539" i="21" l="1"/>
  <c r="N540" i="21"/>
  <c r="L540" i="21"/>
  <c r="K540" i="21"/>
  <c r="O540" i="21" s="1"/>
  <c r="M540" i="21"/>
  <c r="E542" i="21"/>
  <c r="S543" i="13" s="1"/>
  <c r="H541" i="21"/>
  <c r="I541" i="21"/>
  <c r="J541" i="21" s="1"/>
  <c r="F541" i="21"/>
  <c r="T542" i="13" s="1"/>
  <c r="L541" i="21" l="1"/>
  <c r="N541" i="21"/>
  <c r="M541" i="21"/>
  <c r="K541" i="21"/>
  <c r="E543" i="21"/>
  <c r="S544" i="13" s="1"/>
  <c r="H542" i="21"/>
  <c r="F542" i="21"/>
  <c r="T543" i="13" s="1"/>
  <c r="I542" i="21"/>
  <c r="J542" i="21" s="1"/>
  <c r="O541" i="21" l="1"/>
  <c r="N542" i="21"/>
  <c r="L542" i="21"/>
  <c r="M542" i="21"/>
  <c r="K542" i="21"/>
  <c r="E544" i="21"/>
  <c r="S545" i="13" s="1"/>
  <c r="H543" i="21"/>
  <c r="I543" i="21"/>
  <c r="J543" i="21" s="1"/>
  <c r="F543" i="21"/>
  <c r="T544" i="13" s="1"/>
  <c r="O542" i="21" l="1"/>
  <c r="L543" i="21"/>
  <c r="N543" i="21"/>
  <c r="M543" i="21"/>
  <c r="K543" i="21"/>
  <c r="E545" i="21"/>
  <c r="S546" i="13" s="1"/>
  <c r="H544" i="21"/>
  <c r="I544" i="21"/>
  <c r="J544" i="21" s="1"/>
  <c r="F544" i="21"/>
  <c r="T545" i="13" s="1"/>
  <c r="O543" i="21" l="1"/>
  <c r="N544" i="21"/>
  <c r="L544" i="21"/>
  <c r="K544" i="21"/>
  <c r="M544" i="21"/>
  <c r="E546" i="21"/>
  <c r="S547" i="13" s="1"/>
  <c r="H545" i="21"/>
  <c r="I545" i="21"/>
  <c r="J545" i="21" s="1"/>
  <c r="F545" i="21"/>
  <c r="T546" i="13" s="1"/>
  <c r="O544" i="21" l="1"/>
  <c r="L545" i="21"/>
  <c r="N545" i="21"/>
  <c r="M545" i="21"/>
  <c r="K545" i="21"/>
  <c r="E547" i="21"/>
  <c r="S548" i="13" s="1"/>
  <c r="H546" i="21"/>
  <c r="F546" i="21"/>
  <c r="T547" i="13" s="1"/>
  <c r="I546" i="21"/>
  <c r="J546" i="21" s="1"/>
  <c r="O545" i="21" l="1"/>
  <c r="N546" i="21"/>
  <c r="L546" i="21"/>
  <c r="K546" i="21"/>
  <c r="O546" i="21" s="1"/>
  <c r="M546" i="21"/>
  <c r="E548" i="21"/>
  <c r="S549" i="13" s="1"/>
  <c r="H547" i="21"/>
  <c r="I547" i="21"/>
  <c r="J547" i="21" s="1"/>
  <c r="F547" i="21"/>
  <c r="T548" i="13" s="1"/>
  <c r="L547" i="21" l="1"/>
  <c r="N547" i="21"/>
  <c r="M547" i="21"/>
  <c r="K547" i="21"/>
  <c r="E549" i="21"/>
  <c r="S550" i="13" s="1"/>
  <c r="H548" i="21"/>
  <c r="F548" i="21"/>
  <c r="T549" i="13" s="1"/>
  <c r="I548" i="21"/>
  <c r="J548" i="21" s="1"/>
  <c r="O547" i="21" l="1"/>
  <c r="N548" i="21"/>
  <c r="L548" i="21"/>
  <c r="K548" i="21"/>
  <c r="O548" i="21" s="1"/>
  <c r="M548" i="21"/>
  <c r="E550" i="21"/>
  <c r="S551" i="13" s="1"/>
  <c r="H549" i="21"/>
  <c r="I549" i="21"/>
  <c r="J549" i="21" s="1"/>
  <c r="F549" i="21"/>
  <c r="T550" i="13" s="1"/>
  <c r="L549" i="21" l="1"/>
  <c r="N549" i="21"/>
  <c r="M549" i="21"/>
  <c r="K549" i="21"/>
  <c r="E551" i="21"/>
  <c r="S552" i="13" s="1"/>
  <c r="H550" i="21"/>
  <c r="F550" i="21"/>
  <c r="T551" i="13" s="1"/>
  <c r="I550" i="21"/>
  <c r="J550" i="21" s="1"/>
  <c r="O549" i="21" l="1"/>
  <c r="N550" i="21"/>
  <c r="L550" i="21"/>
  <c r="M550" i="21"/>
  <c r="K550" i="21"/>
  <c r="E552" i="21"/>
  <c r="S553" i="13" s="1"/>
  <c r="H551" i="21"/>
  <c r="I551" i="21"/>
  <c r="J551" i="21" s="1"/>
  <c r="F551" i="21"/>
  <c r="T552" i="13" s="1"/>
  <c r="O550" i="21" l="1"/>
  <c r="L551" i="21"/>
  <c r="N551" i="21"/>
  <c r="K551" i="21"/>
  <c r="M551" i="21"/>
  <c r="E553" i="21"/>
  <c r="S554" i="13" s="1"/>
  <c r="I552" i="21"/>
  <c r="J552" i="21" s="1"/>
  <c r="F552" i="21"/>
  <c r="T553" i="13" s="1"/>
  <c r="H552" i="21"/>
  <c r="O551" i="21" l="1"/>
  <c r="N552" i="21"/>
  <c r="M552" i="21"/>
  <c r="L552" i="21"/>
  <c r="K552" i="21"/>
  <c r="E554" i="21"/>
  <c r="S555" i="13" s="1"/>
  <c r="H553" i="21"/>
  <c r="F553" i="21"/>
  <c r="T554" i="13" s="1"/>
  <c r="I553" i="21"/>
  <c r="J553" i="21" s="1"/>
  <c r="O552" i="21" l="1"/>
  <c r="L553" i="21"/>
  <c r="K553" i="21"/>
  <c r="N553" i="21"/>
  <c r="M553" i="21"/>
  <c r="I554" i="21"/>
  <c r="J554" i="21" s="1"/>
  <c r="E555" i="21"/>
  <c r="S556" i="13" s="1"/>
  <c r="H554" i="21"/>
  <c r="F554" i="21"/>
  <c r="T555" i="13" s="1"/>
  <c r="O553" i="21" l="1"/>
  <c r="N554" i="21"/>
  <c r="M554" i="21"/>
  <c r="L554" i="21"/>
  <c r="K554" i="21"/>
  <c r="E556" i="21"/>
  <c r="S557" i="13" s="1"/>
  <c r="H555" i="21"/>
  <c r="F555" i="21"/>
  <c r="T556" i="13" s="1"/>
  <c r="I555" i="21"/>
  <c r="J555" i="21" s="1"/>
  <c r="O554" i="21" l="1"/>
  <c r="L555" i="21"/>
  <c r="K555" i="21"/>
  <c r="N555" i="21"/>
  <c r="M555" i="21"/>
  <c r="I556" i="21"/>
  <c r="J556" i="21" s="1"/>
  <c r="E557" i="21"/>
  <c r="S558" i="13" s="1"/>
  <c r="H556" i="21"/>
  <c r="F556" i="21"/>
  <c r="T557" i="13" s="1"/>
  <c r="N556" i="21" l="1"/>
  <c r="M556" i="21"/>
  <c r="L556" i="21"/>
  <c r="K556" i="21"/>
  <c r="O556" i="21" s="1"/>
  <c r="E558" i="21"/>
  <c r="S559" i="13" s="1"/>
  <c r="H557" i="21"/>
  <c r="F557" i="21"/>
  <c r="T558" i="13" s="1"/>
  <c r="I557" i="21"/>
  <c r="J557" i="21" s="1"/>
  <c r="O555" i="21"/>
  <c r="L557" i="21" l="1"/>
  <c r="K557" i="21"/>
  <c r="N557" i="21"/>
  <c r="M557" i="21"/>
  <c r="I558" i="21"/>
  <c r="J558" i="21" s="1"/>
  <c r="E559" i="21"/>
  <c r="S560" i="13" s="1"/>
  <c r="H558" i="21"/>
  <c r="F558" i="21"/>
  <c r="T559" i="13" s="1"/>
  <c r="N558" i="21" l="1"/>
  <c r="M558" i="21"/>
  <c r="L558" i="21"/>
  <c r="K558" i="21"/>
  <c r="O558" i="21" s="1"/>
  <c r="E560" i="21"/>
  <c r="S561" i="13" s="1"/>
  <c r="H559" i="21"/>
  <c r="F559" i="21"/>
  <c r="T560" i="13" s="1"/>
  <c r="I559" i="21"/>
  <c r="J559" i="21" s="1"/>
  <c r="O557" i="21"/>
  <c r="L559" i="21" l="1"/>
  <c r="K559" i="21"/>
  <c r="N559" i="21"/>
  <c r="M559" i="21"/>
  <c r="I560" i="21"/>
  <c r="J560" i="21" s="1"/>
  <c r="E561" i="21"/>
  <c r="S562" i="13" s="1"/>
  <c r="H560" i="21"/>
  <c r="F560" i="21"/>
  <c r="T561" i="13" s="1"/>
  <c r="N560" i="21" l="1"/>
  <c r="M560" i="21"/>
  <c r="L560" i="21"/>
  <c r="K560" i="21"/>
  <c r="O560" i="21" s="1"/>
  <c r="E562" i="21"/>
  <c r="S563" i="13" s="1"/>
  <c r="H561" i="21"/>
  <c r="F561" i="21"/>
  <c r="T562" i="13" s="1"/>
  <c r="I561" i="21"/>
  <c r="J561" i="21" s="1"/>
  <c r="O559" i="21"/>
  <c r="L561" i="21" l="1"/>
  <c r="K561" i="21"/>
  <c r="N561" i="21"/>
  <c r="M561" i="21"/>
  <c r="I562" i="21"/>
  <c r="J562" i="21" s="1"/>
  <c r="E563" i="21"/>
  <c r="S564" i="13" s="1"/>
  <c r="H562" i="21"/>
  <c r="F562" i="21"/>
  <c r="T563" i="13" s="1"/>
  <c r="N562" i="21" l="1"/>
  <c r="M562" i="21"/>
  <c r="L562" i="21"/>
  <c r="K562" i="21"/>
  <c r="O562" i="21" s="1"/>
  <c r="E564" i="21"/>
  <c r="S565" i="13" s="1"/>
  <c r="H563" i="21"/>
  <c r="F563" i="21"/>
  <c r="T564" i="13" s="1"/>
  <c r="I563" i="21"/>
  <c r="J563" i="21" s="1"/>
  <c r="O561" i="21"/>
  <c r="L563" i="21" l="1"/>
  <c r="K563" i="21"/>
  <c r="O563" i="21" s="1"/>
  <c r="N563" i="21"/>
  <c r="M563" i="21"/>
  <c r="I564" i="21"/>
  <c r="J564" i="21" s="1"/>
  <c r="E565" i="21"/>
  <c r="S566" i="13" s="1"/>
  <c r="H564" i="21"/>
  <c r="F564" i="21"/>
  <c r="T565" i="13" s="1"/>
  <c r="N564" i="21" l="1"/>
  <c r="M564" i="21"/>
  <c r="L564" i="21"/>
  <c r="K564" i="21"/>
  <c r="O564" i="21" s="1"/>
  <c r="E566" i="21"/>
  <c r="S567" i="13" s="1"/>
  <c r="H565" i="21"/>
  <c r="F565" i="21"/>
  <c r="T566" i="13" s="1"/>
  <c r="I565" i="21"/>
  <c r="J565" i="21" s="1"/>
  <c r="L565" i="21" l="1"/>
  <c r="K565" i="21"/>
  <c r="N565" i="21"/>
  <c r="M565" i="21"/>
  <c r="I566" i="21"/>
  <c r="J566" i="21" s="1"/>
  <c r="E567" i="21"/>
  <c r="S568" i="13" s="1"/>
  <c r="H566" i="21"/>
  <c r="F566" i="21"/>
  <c r="T567" i="13" s="1"/>
  <c r="N566" i="21" l="1"/>
  <c r="M566" i="21"/>
  <c r="L566" i="21"/>
  <c r="K566" i="21"/>
  <c r="O566" i="21" s="1"/>
  <c r="E568" i="21"/>
  <c r="S569" i="13" s="1"/>
  <c r="H567" i="21"/>
  <c r="F567" i="21"/>
  <c r="T568" i="13" s="1"/>
  <c r="I567" i="21"/>
  <c r="J567" i="21" s="1"/>
  <c r="O565" i="21"/>
  <c r="L567" i="21" l="1"/>
  <c r="K567" i="21"/>
  <c r="N567" i="21"/>
  <c r="M567" i="21"/>
  <c r="I568" i="21"/>
  <c r="J568" i="21" s="1"/>
  <c r="E569" i="21"/>
  <c r="S570" i="13" s="1"/>
  <c r="H568" i="21"/>
  <c r="F568" i="21"/>
  <c r="T569" i="13" s="1"/>
  <c r="O567" i="21" l="1"/>
  <c r="E570" i="21"/>
  <c r="S571" i="13" s="1"/>
  <c r="H569" i="21"/>
  <c r="F569" i="21"/>
  <c r="T570" i="13" s="1"/>
  <c r="I569" i="21"/>
  <c r="J569" i="21" s="1"/>
  <c r="N568" i="21"/>
  <c r="M568" i="21"/>
  <c r="L568" i="21"/>
  <c r="K568" i="21"/>
  <c r="O568" i="21" l="1"/>
  <c r="L569" i="21"/>
  <c r="K569" i="21"/>
  <c r="N569" i="21"/>
  <c r="M569" i="21"/>
  <c r="I570" i="21"/>
  <c r="J570" i="21" s="1"/>
  <c r="E571" i="21"/>
  <c r="S572" i="13" s="1"/>
  <c r="H570" i="21"/>
  <c r="F570" i="21"/>
  <c r="T571" i="13" s="1"/>
  <c r="O569" i="21" l="1"/>
  <c r="E572" i="21"/>
  <c r="S573" i="13" s="1"/>
  <c r="H571" i="21"/>
  <c r="F571" i="21"/>
  <c r="T572" i="13" s="1"/>
  <c r="I571" i="21"/>
  <c r="J571" i="21" s="1"/>
  <c r="N570" i="21"/>
  <c r="M570" i="21"/>
  <c r="L570" i="21"/>
  <c r="K570" i="21"/>
  <c r="O570" i="21" s="1"/>
  <c r="L571" i="21" l="1"/>
  <c r="K571" i="21"/>
  <c r="N571" i="21"/>
  <c r="M571" i="21"/>
  <c r="I572" i="21"/>
  <c r="J572" i="21" s="1"/>
  <c r="E573" i="21"/>
  <c r="S574" i="13" s="1"/>
  <c r="H572" i="21"/>
  <c r="F572" i="21"/>
  <c r="T573" i="13" s="1"/>
  <c r="N572" i="21" l="1"/>
  <c r="M572" i="21"/>
  <c r="L572" i="21"/>
  <c r="K572" i="21"/>
  <c r="O572" i="21" s="1"/>
  <c r="E574" i="21"/>
  <c r="S575" i="13" s="1"/>
  <c r="H573" i="21"/>
  <c r="F573" i="21"/>
  <c r="T574" i="13" s="1"/>
  <c r="I573" i="21"/>
  <c r="J573" i="21" s="1"/>
  <c r="O571" i="21"/>
  <c r="L573" i="21" l="1"/>
  <c r="K573" i="21"/>
  <c r="N573" i="21"/>
  <c r="M573" i="21"/>
  <c r="I574" i="21"/>
  <c r="J574" i="21" s="1"/>
  <c r="E575" i="21"/>
  <c r="S576" i="13" s="1"/>
  <c r="H574" i="21"/>
  <c r="F574" i="21"/>
  <c r="T575" i="13" s="1"/>
  <c r="O573" i="21" l="1"/>
  <c r="N574" i="21"/>
  <c r="M574" i="21"/>
  <c r="L574" i="21"/>
  <c r="K574" i="21"/>
  <c r="E576" i="21"/>
  <c r="S577" i="13" s="1"/>
  <c r="H575" i="21"/>
  <c r="F575" i="21"/>
  <c r="T576" i="13" s="1"/>
  <c r="I575" i="21"/>
  <c r="J575" i="21" s="1"/>
  <c r="O574" i="21" l="1"/>
  <c r="L575" i="21"/>
  <c r="K575" i="21"/>
  <c r="N575" i="21"/>
  <c r="M575" i="21"/>
  <c r="I576" i="21"/>
  <c r="J576" i="21" s="1"/>
  <c r="E577" i="21"/>
  <c r="S578" i="13" s="1"/>
  <c r="H576" i="21"/>
  <c r="F576" i="21"/>
  <c r="T577" i="13" s="1"/>
  <c r="N576" i="21" l="1"/>
  <c r="M576" i="21"/>
  <c r="L576" i="21"/>
  <c r="K576" i="21"/>
  <c r="O576" i="21" s="1"/>
  <c r="E578" i="21"/>
  <c r="S579" i="13" s="1"/>
  <c r="H577" i="21"/>
  <c r="F577" i="21"/>
  <c r="T578" i="13" s="1"/>
  <c r="I577" i="21"/>
  <c r="J577" i="21" s="1"/>
  <c r="O575" i="21"/>
  <c r="L577" i="21" l="1"/>
  <c r="K577" i="21"/>
  <c r="N577" i="21"/>
  <c r="M577" i="21"/>
  <c r="I578" i="21"/>
  <c r="J578" i="21" s="1"/>
  <c r="E579" i="21"/>
  <c r="S580" i="13" s="1"/>
  <c r="H578" i="21"/>
  <c r="F578" i="21"/>
  <c r="T579" i="13" s="1"/>
  <c r="N578" i="21" l="1"/>
  <c r="M578" i="21"/>
  <c r="L578" i="21"/>
  <c r="K578" i="21"/>
  <c r="O578" i="21" s="1"/>
  <c r="E580" i="21"/>
  <c r="S581" i="13" s="1"/>
  <c r="H579" i="21"/>
  <c r="F579" i="21"/>
  <c r="T580" i="13" s="1"/>
  <c r="I579" i="21"/>
  <c r="J579" i="21" s="1"/>
  <c r="O577" i="21"/>
  <c r="L579" i="21" l="1"/>
  <c r="K579" i="21"/>
  <c r="N579" i="21"/>
  <c r="M579" i="21"/>
  <c r="I580" i="21"/>
  <c r="J580" i="21" s="1"/>
  <c r="E581" i="21"/>
  <c r="S582" i="13" s="1"/>
  <c r="H580" i="21"/>
  <c r="F580" i="21"/>
  <c r="T581" i="13" s="1"/>
  <c r="N580" i="21" l="1"/>
  <c r="M580" i="21"/>
  <c r="L580" i="21"/>
  <c r="K580" i="21"/>
  <c r="O580" i="21" s="1"/>
  <c r="E582" i="21"/>
  <c r="S583" i="13" s="1"/>
  <c r="H581" i="21"/>
  <c r="F581" i="21"/>
  <c r="T582" i="13" s="1"/>
  <c r="I581" i="21"/>
  <c r="J581" i="21" s="1"/>
  <c r="O579" i="21"/>
  <c r="L581" i="21" l="1"/>
  <c r="K581" i="21"/>
  <c r="N581" i="21"/>
  <c r="M581" i="21"/>
  <c r="I582" i="21"/>
  <c r="J582" i="21" s="1"/>
  <c r="E583" i="21"/>
  <c r="S584" i="13" s="1"/>
  <c r="H582" i="21"/>
  <c r="F582" i="21"/>
  <c r="T583" i="13" s="1"/>
  <c r="O581" i="21" l="1"/>
  <c r="N582" i="21"/>
  <c r="M582" i="21"/>
  <c r="L582" i="21"/>
  <c r="K582" i="21"/>
  <c r="E584" i="21"/>
  <c r="S585" i="13" s="1"/>
  <c r="H583" i="21"/>
  <c r="F583" i="21"/>
  <c r="T584" i="13" s="1"/>
  <c r="I583" i="21"/>
  <c r="J583" i="21" s="1"/>
  <c r="O582" i="21" l="1"/>
  <c r="L583" i="21"/>
  <c r="K583" i="21"/>
  <c r="N583" i="21"/>
  <c r="M583" i="21"/>
  <c r="I584" i="21"/>
  <c r="J584" i="21" s="1"/>
  <c r="E585" i="21"/>
  <c r="S586" i="13" s="1"/>
  <c r="H584" i="21"/>
  <c r="F584" i="21"/>
  <c r="T585" i="13" s="1"/>
  <c r="O583" i="21" l="1"/>
  <c r="N584" i="21"/>
  <c r="M584" i="21"/>
  <c r="L584" i="21"/>
  <c r="K584" i="21"/>
  <c r="E586" i="21"/>
  <c r="S587" i="13" s="1"/>
  <c r="H585" i="21"/>
  <c r="F585" i="21"/>
  <c r="T586" i="13" s="1"/>
  <c r="I585" i="21"/>
  <c r="J585" i="21" s="1"/>
  <c r="O584" i="21" l="1"/>
  <c r="L585" i="21"/>
  <c r="K585" i="21"/>
  <c r="N585" i="21"/>
  <c r="M585" i="21"/>
  <c r="I586" i="21"/>
  <c r="J586" i="21" s="1"/>
  <c r="E587" i="21"/>
  <c r="S588" i="13" s="1"/>
  <c r="H586" i="21"/>
  <c r="F586" i="21"/>
  <c r="T587" i="13" s="1"/>
  <c r="O585" i="21" l="1"/>
  <c r="N586" i="21"/>
  <c r="M586" i="21"/>
  <c r="L586" i="21"/>
  <c r="K586" i="21"/>
  <c r="E588" i="21"/>
  <c r="S589" i="13" s="1"/>
  <c r="H587" i="21"/>
  <c r="F587" i="21"/>
  <c r="T588" i="13" s="1"/>
  <c r="I587" i="21"/>
  <c r="J587" i="21" s="1"/>
  <c r="O586" i="21" l="1"/>
  <c r="L587" i="21"/>
  <c r="K587" i="21"/>
  <c r="N587" i="21"/>
  <c r="M587" i="21"/>
  <c r="I588" i="21"/>
  <c r="J588" i="21" s="1"/>
  <c r="E589" i="21"/>
  <c r="S590" i="13" s="1"/>
  <c r="H588" i="21"/>
  <c r="F588" i="21"/>
  <c r="T589" i="13" s="1"/>
  <c r="O587" i="21" l="1"/>
  <c r="N588" i="21"/>
  <c r="M588" i="21"/>
  <c r="L588" i="21"/>
  <c r="K588" i="21"/>
  <c r="E590" i="21"/>
  <c r="S591" i="13" s="1"/>
  <c r="H589" i="21"/>
  <c r="F589" i="21"/>
  <c r="T590" i="13" s="1"/>
  <c r="I589" i="21"/>
  <c r="J589" i="21" s="1"/>
  <c r="O588" i="21" l="1"/>
  <c r="L589" i="21"/>
  <c r="K589" i="21"/>
  <c r="N589" i="21"/>
  <c r="M589" i="21"/>
  <c r="I590" i="21"/>
  <c r="J590" i="21" s="1"/>
  <c r="E591" i="21"/>
  <c r="S592" i="13" s="1"/>
  <c r="H590" i="21"/>
  <c r="F590" i="21"/>
  <c r="T591" i="13" s="1"/>
  <c r="O589" i="21" l="1"/>
  <c r="N590" i="21"/>
  <c r="M590" i="21"/>
  <c r="L590" i="21"/>
  <c r="K590" i="21"/>
  <c r="E592" i="21"/>
  <c r="S593" i="13" s="1"/>
  <c r="H591" i="21"/>
  <c r="F591" i="21"/>
  <c r="T592" i="13" s="1"/>
  <c r="I591" i="21"/>
  <c r="J591" i="21" s="1"/>
  <c r="O590" i="21" l="1"/>
  <c r="L591" i="21"/>
  <c r="K591" i="21"/>
  <c r="N591" i="21"/>
  <c r="M591" i="21"/>
  <c r="I592" i="21"/>
  <c r="J592" i="21" s="1"/>
  <c r="E593" i="21"/>
  <c r="S594" i="13" s="1"/>
  <c r="H592" i="21"/>
  <c r="F592" i="21"/>
  <c r="T593" i="13" s="1"/>
  <c r="O591" i="21" l="1"/>
  <c r="N592" i="21"/>
  <c r="M592" i="21"/>
  <c r="L592" i="21"/>
  <c r="K592" i="21"/>
  <c r="E594" i="21"/>
  <c r="S595" i="13" s="1"/>
  <c r="H593" i="21"/>
  <c r="F593" i="21"/>
  <c r="T594" i="13" s="1"/>
  <c r="I593" i="21"/>
  <c r="J593" i="21" s="1"/>
  <c r="O592" i="21" l="1"/>
  <c r="L593" i="21"/>
  <c r="K593" i="21"/>
  <c r="N593" i="21"/>
  <c r="M593" i="21"/>
  <c r="I594" i="21"/>
  <c r="J594" i="21" s="1"/>
  <c r="E595" i="21"/>
  <c r="S596" i="13" s="1"/>
  <c r="H594" i="21"/>
  <c r="F594" i="21"/>
  <c r="T595" i="13" s="1"/>
  <c r="O593" i="21" l="1"/>
  <c r="N594" i="21"/>
  <c r="M594" i="21"/>
  <c r="L594" i="21"/>
  <c r="K594" i="21"/>
  <c r="E596" i="21"/>
  <c r="S597" i="13" s="1"/>
  <c r="H595" i="21"/>
  <c r="F595" i="21"/>
  <c r="T596" i="13" s="1"/>
  <c r="I595" i="21"/>
  <c r="J595" i="21" s="1"/>
  <c r="O594" i="21" l="1"/>
  <c r="L595" i="21"/>
  <c r="K595" i="21"/>
  <c r="N595" i="21"/>
  <c r="M595" i="21"/>
  <c r="I596" i="21"/>
  <c r="J596" i="21" s="1"/>
  <c r="E597" i="21"/>
  <c r="S598" i="13" s="1"/>
  <c r="H596" i="21"/>
  <c r="F596" i="21"/>
  <c r="T597" i="13" s="1"/>
  <c r="O595" i="21" l="1"/>
  <c r="N596" i="21"/>
  <c r="M596" i="21"/>
  <c r="L596" i="21"/>
  <c r="K596" i="21"/>
  <c r="E598" i="21"/>
  <c r="S599" i="13" s="1"/>
  <c r="H597" i="21"/>
  <c r="F597" i="21"/>
  <c r="T598" i="13" s="1"/>
  <c r="I597" i="21"/>
  <c r="J597" i="21" s="1"/>
  <c r="O596" i="21" l="1"/>
  <c r="L597" i="21"/>
  <c r="K597" i="21"/>
  <c r="N597" i="21"/>
  <c r="M597" i="21"/>
  <c r="I598" i="21"/>
  <c r="J598" i="21" s="1"/>
  <c r="E599" i="21"/>
  <c r="S600" i="13" s="1"/>
  <c r="H598" i="21"/>
  <c r="F598" i="21"/>
  <c r="T599" i="13" s="1"/>
  <c r="O597" i="21" l="1"/>
  <c r="N598" i="21"/>
  <c r="M598" i="21"/>
  <c r="L598" i="21"/>
  <c r="K598" i="21"/>
  <c r="E600" i="21"/>
  <c r="S601" i="13" s="1"/>
  <c r="H599" i="21"/>
  <c r="F599" i="21"/>
  <c r="T600" i="13" s="1"/>
  <c r="I599" i="21"/>
  <c r="J599" i="21" s="1"/>
  <c r="O598" i="21" l="1"/>
  <c r="L599" i="21"/>
  <c r="K599" i="21"/>
  <c r="N599" i="21"/>
  <c r="M599" i="21"/>
  <c r="I600" i="21"/>
  <c r="J600" i="21" s="1"/>
  <c r="E601" i="21"/>
  <c r="S602" i="13" s="1"/>
  <c r="H600" i="21"/>
  <c r="F600" i="21"/>
  <c r="T601" i="13" s="1"/>
  <c r="O599" i="21" l="1"/>
  <c r="N600" i="21"/>
  <c r="M600" i="21"/>
  <c r="L600" i="21"/>
  <c r="K600" i="21"/>
  <c r="E602" i="21"/>
  <c r="S603" i="13" s="1"/>
  <c r="H601" i="21"/>
  <c r="F601" i="21"/>
  <c r="T602" i="13" s="1"/>
  <c r="I601" i="21"/>
  <c r="J601" i="21" s="1"/>
  <c r="O600" i="21" l="1"/>
  <c r="L601" i="21"/>
  <c r="K601" i="21"/>
  <c r="N601" i="21"/>
  <c r="M601" i="21"/>
  <c r="I602" i="21"/>
  <c r="J602" i="21" s="1"/>
  <c r="E603" i="21"/>
  <c r="S604" i="13" s="1"/>
  <c r="H602" i="21"/>
  <c r="F602" i="21"/>
  <c r="T603" i="13" s="1"/>
  <c r="O601" i="21" l="1"/>
  <c r="N602" i="21"/>
  <c r="M602" i="21"/>
  <c r="L602" i="21"/>
  <c r="K602" i="21"/>
  <c r="E604" i="21"/>
  <c r="S605" i="13" s="1"/>
  <c r="H603" i="21"/>
  <c r="F603" i="21"/>
  <c r="T604" i="13" s="1"/>
  <c r="I603" i="21"/>
  <c r="J603" i="21" s="1"/>
  <c r="O602" i="21" l="1"/>
  <c r="L603" i="21"/>
  <c r="K603" i="21"/>
  <c r="N603" i="21"/>
  <c r="M603" i="21"/>
  <c r="I604" i="21"/>
  <c r="J604" i="21" s="1"/>
  <c r="E605" i="21"/>
  <c r="S606" i="13" s="1"/>
  <c r="H604" i="21"/>
  <c r="F604" i="21"/>
  <c r="T605" i="13" s="1"/>
  <c r="O603" i="21" l="1"/>
  <c r="N604" i="21"/>
  <c r="M604" i="21"/>
  <c r="L604" i="21"/>
  <c r="K604" i="21"/>
  <c r="E606" i="21"/>
  <c r="S607" i="13" s="1"/>
  <c r="H605" i="21"/>
  <c r="F605" i="21"/>
  <c r="T606" i="13" s="1"/>
  <c r="I605" i="21"/>
  <c r="J605" i="21" s="1"/>
  <c r="O604" i="21" l="1"/>
  <c r="L605" i="21"/>
  <c r="K605" i="21"/>
  <c r="N605" i="21"/>
  <c r="M605" i="21"/>
  <c r="I606" i="21"/>
  <c r="J606" i="21" s="1"/>
  <c r="E607" i="21"/>
  <c r="S608" i="13" s="1"/>
  <c r="H606" i="21"/>
  <c r="F606" i="21"/>
  <c r="T607" i="13" s="1"/>
  <c r="O605" i="21" l="1"/>
  <c r="N606" i="21"/>
  <c r="M606" i="21"/>
  <c r="L606" i="21"/>
  <c r="K606" i="21"/>
  <c r="E608" i="21"/>
  <c r="S609" i="13" s="1"/>
  <c r="H607" i="21"/>
  <c r="F607" i="21"/>
  <c r="T608" i="13" s="1"/>
  <c r="I607" i="21"/>
  <c r="J607" i="21" s="1"/>
  <c r="O606" i="21" l="1"/>
  <c r="L607" i="21"/>
  <c r="K607" i="21"/>
  <c r="N607" i="21"/>
  <c r="M607" i="21"/>
  <c r="I608" i="21"/>
  <c r="J608" i="21" s="1"/>
  <c r="E609" i="21"/>
  <c r="S610" i="13" s="1"/>
  <c r="H608" i="21"/>
  <c r="F608" i="21"/>
  <c r="T609" i="13" s="1"/>
  <c r="O607" i="21" l="1"/>
  <c r="N608" i="21"/>
  <c r="M608" i="21"/>
  <c r="L608" i="21"/>
  <c r="K608" i="21"/>
  <c r="E610" i="21"/>
  <c r="S611" i="13" s="1"/>
  <c r="H609" i="21"/>
  <c r="F609" i="21"/>
  <c r="T610" i="13" s="1"/>
  <c r="I609" i="21"/>
  <c r="J609" i="21" s="1"/>
  <c r="O608" i="21" l="1"/>
  <c r="L609" i="21"/>
  <c r="K609" i="21"/>
  <c r="N609" i="21"/>
  <c r="M609" i="21"/>
  <c r="I610" i="21"/>
  <c r="J610" i="21" s="1"/>
  <c r="E611" i="21"/>
  <c r="S612" i="13" s="1"/>
  <c r="H610" i="21"/>
  <c r="F610" i="21"/>
  <c r="T611" i="13" s="1"/>
  <c r="O609" i="21" l="1"/>
  <c r="N610" i="21"/>
  <c r="M610" i="21"/>
  <c r="L610" i="21"/>
  <c r="K610" i="21"/>
  <c r="E612" i="21"/>
  <c r="S613" i="13" s="1"/>
  <c r="H611" i="21"/>
  <c r="F611" i="21"/>
  <c r="T612" i="13" s="1"/>
  <c r="I611" i="21"/>
  <c r="J611" i="21" s="1"/>
  <c r="O610" i="21" l="1"/>
  <c r="L611" i="21"/>
  <c r="K611" i="21"/>
  <c r="N611" i="21"/>
  <c r="M611" i="21"/>
  <c r="I612" i="21"/>
  <c r="J612" i="21" s="1"/>
  <c r="E613" i="21"/>
  <c r="S614" i="13" s="1"/>
  <c r="H612" i="21"/>
  <c r="F612" i="21"/>
  <c r="T613" i="13" s="1"/>
  <c r="O611" i="21" l="1"/>
  <c r="N612" i="21"/>
  <c r="M612" i="21"/>
  <c r="L612" i="21"/>
  <c r="K612" i="21"/>
  <c r="E614" i="21"/>
  <c r="S615" i="13" s="1"/>
  <c r="H613" i="21"/>
  <c r="F613" i="21"/>
  <c r="T614" i="13" s="1"/>
  <c r="I613" i="21"/>
  <c r="J613" i="21" s="1"/>
  <c r="O612" i="21" l="1"/>
  <c r="L613" i="21"/>
  <c r="K613" i="21"/>
  <c r="N613" i="21"/>
  <c r="M613" i="21"/>
  <c r="I614" i="21"/>
  <c r="J614" i="21" s="1"/>
  <c r="E615" i="21"/>
  <c r="S616" i="13" s="1"/>
  <c r="H614" i="21"/>
  <c r="F614" i="21"/>
  <c r="T615" i="13" s="1"/>
  <c r="O613" i="21" l="1"/>
  <c r="N614" i="21"/>
  <c r="M614" i="21"/>
  <c r="L614" i="21"/>
  <c r="K614" i="21"/>
  <c r="E616" i="21"/>
  <c r="S617" i="13" s="1"/>
  <c r="H615" i="21"/>
  <c r="F615" i="21"/>
  <c r="T616" i="13" s="1"/>
  <c r="I615" i="21"/>
  <c r="J615" i="21" s="1"/>
  <c r="O614" i="21" l="1"/>
  <c r="L615" i="21"/>
  <c r="K615" i="21"/>
  <c r="N615" i="21"/>
  <c r="M615" i="21"/>
  <c r="I616" i="21"/>
  <c r="J616" i="21" s="1"/>
  <c r="E617" i="21"/>
  <c r="S618" i="13" s="1"/>
  <c r="H616" i="21"/>
  <c r="F616" i="21"/>
  <c r="T617" i="13" s="1"/>
  <c r="O615" i="21" l="1"/>
  <c r="N616" i="21"/>
  <c r="M616" i="21"/>
  <c r="L616" i="21"/>
  <c r="K616" i="21"/>
  <c r="E618" i="21"/>
  <c r="S619" i="13" s="1"/>
  <c r="H617" i="21"/>
  <c r="F617" i="21"/>
  <c r="T618" i="13" s="1"/>
  <c r="I617" i="21"/>
  <c r="J617" i="21" s="1"/>
  <c r="O616" i="21" l="1"/>
  <c r="L617" i="21"/>
  <c r="K617" i="21"/>
  <c r="N617" i="21"/>
  <c r="M617" i="21"/>
  <c r="I618" i="21"/>
  <c r="J618" i="21" s="1"/>
  <c r="E619" i="21"/>
  <c r="S620" i="13" s="1"/>
  <c r="H618" i="21"/>
  <c r="F618" i="21"/>
  <c r="T619" i="13" s="1"/>
  <c r="O617" i="21" l="1"/>
  <c r="N618" i="21"/>
  <c r="M618" i="21"/>
  <c r="L618" i="21"/>
  <c r="K618" i="21"/>
  <c r="E620" i="21"/>
  <c r="S621" i="13" s="1"/>
  <c r="H619" i="21"/>
  <c r="F619" i="21"/>
  <c r="T620" i="13" s="1"/>
  <c r="I619" i="21"/>
  <c r="J619" i="21" s="1"/>
  <c r="O618" i="21" l="1"/>
  <c r="L619" i="21"/>
  <c r="K619" i="21"/>
  <c r="N619" i="21"/>
  <c r="M619" i="21"/>
  <c r="I620" i="21"/>
  <c r="J620" i="21" s="1"/>
  <c r="E621" i="21"/>
  <c r="S622" i="13" s="1"/>
  <c r="H620" i="21"/>
  <c r="F620" i="21"/>
  <c r="T621" i="13" s="1"/>
  <c r="O619" i="21" l="1"/>
  <c r="N620" i="21"/>
  <c r="M620" i="21"/>
  <c r="L620" i="21"/>
  <c r="K620" i="21"/>
  <c r="E622" i="21"/>
  <c r="S623" i="13" s="1"/>
  <c r="H621" i="21"/>
  <c r="F621" i="21"/>
  <c r="T622" i="13" s="1"/>
  <c r="I621" i="21"/>
  <c r="J621" i="21" s="1"/>
  <c r="O620" i="21" l="1"/>
  <c r="L621" i="21"/>
  <c r="K621" i="21"/>
  <c r="N621" i="21"/>
  <c r="M621" i="21"/>
  <c r="I622" i="21"/>
  <c r="J622" i="21" s="1"/>
  <c r="E623" i="21"/>
  <c r="S624" i="13" s="1"/>
  <c r="H622" i="21"/>
  <c r="F622" i="21"/>
  <c r="T623" i="13" s="1"/>
  <c r="O621" i="21" l="1"/>
  <c r="N622" i="21"/>
  <c r="M622" i="21"/>
  <c r="L622" i="21"/>
  <c r="K622" i="21"/>
  <c r="E624" i="21"/>
  <c r="S625" i="13" s="1"/>
  <c r="H623" i="21"/>
  <c r="F623" i="21"/>
  <c r="T624" i="13" s="1"/>
  <c r="I623" i="21"/>
  <c r="J623" i="21" s="1"/>
  <c r="O622" i="21" l="1"/>
  <c r="L623" i="21"/>
  <c r="K623" i="21"/>
  <c r="N623" i="21"/>
  <c r="M623" i="21"/>
  <c r="I624" i="21"/>
  <c r="J624" i="21" s="1"/>
  <c r="E625" i="21"/>
  <c r="S626" i="13" s="1"/>
  <c r="H624" i="21"/>
  <c r="F624" i="21"/>
  <c r="T625" i="13" s="1"/>
  <c r="O623" i="21" l="1"/>
  <c r="N624" i="21"/>
  <c r="M624" i="21"/>
  <c r="L624" i="21"/>
  <c r="K624" i="21"/>
  <c r="E626" i="21"/>
  <c r="S627" i="13" s="1"/>
  <c r="H625" i="21"/>
  <c r="F625" i="21"/>
  <c r="T626" i="13" s="1"/>
  <c r="I625" i="21"/>
  <c r="J625" i="21" s="1"/>
  <c r="O624" i="21" l="1"/>
  <c r="L625" i="21"/>
  <c r="K625" i="21"/>
  <c r="N625" i="21"/>
  <c r="M625" i="21"/>
  <c r="I626" i="21"/>
  <c r="J626" i="21" s="1"/>
  <c r="E627" i="21"/>
  <c r="S628" i="13" s="1"/>
  <c r="H626" i="21"/>
  <c r="F626" i="21"/>
  <c r="T627" i="13" s="1"/>
  <c r="N626" i="21" l="1"/>
  <c r="M626" i="21"/>
  <c r="L626" i="21"/>
  <c r="K626" i="21"/>
  <c r="O626" i="21" s="1"/>
  <c r="E628" i="21"/>
  <c r="S629" i="13" s="1"/>
  <c r="H627" i="21"/>
  <c r="F627" i="21"/>
  <c r="T628" i="13" s="1"/>
  <c r="I627" i="21"/>
  <c r="J627" i="21" s="1"/>
  <c r="O625" i="21"/>
  <c r="I628" i="21" l="1"/>
  <c r="J628" i="21" s="1"/>
  <c r="E629" i="21"/>
  <c r="S630" i="13" s="1"/>
  <c r="H628" i="21"/>
  <c r="F628" i="21"/>
  <c r="T629" i="13" s="1"/>
  <c r="L627" i="21"/>
  <c r="K627" i="21"/>
  <c r="N627" i="21"/>
  <c r="M627" i="21"/>
  <c r="N628" i="21" l="1"/>
  <c r="M628" i="21"/>
  <c r="L628" i="21"/>
  <c r="K628" i="21"/>
  <c r="O628" i="21" s="1"/>
  <c r="O627" i="21"/>
  <c r="E630" i="21"/>
  <c r="S631" i="13" s="1"/>
  <c r="H629" i="21"/>
  <c r="F629" i="21"/>
  <c r="T630" i="13" s="1"/>
  <c r="I629" i="21"/>
  <c r="J629" i="21" s="1"/>
  <c r="L629" i="21" l="1"/>
  <c r="K629" i="21"/>
  <c r="N629" i="21"/>
  <c r="M629" i="21"/>
  <c r="I630" i="21"/>
  <c r="J630" i="21" s="1"/>
  <c r="E631" i="21"/>
  <c r="S632" i="13" s="1"/>
  <c r="H630" i="21"/>
  <c r="F630" i="21"/>
  <c r="T631" i="13" s="1"/>
  <c r="N630" i="21" l="1"/>
  <c r="M630" i="21"/>
  <c r="L630" i="21"/>
  <c r="K630" i="21"/>
  <c r="O630" i="21" s="1"/>
  <c r="E632" i="21"/>
  <c r="S633" i="13" s="1"/>
  <c r="H631" i="21"/>
  <c r="F631" i="21"/>
  <c r="T632" i="13" s="1"/>
  <c r="I631" i="21"/>
  <c r="J631" i="21" s="1"/>
  <c r="O629" i="21"/>
  <c r="I632" i="21" l="1"/>
  <c r="J632" i="21" s="1"/>
  <c r="E633" i="21"/>
  <c r="S634" i="13" s="1"/>
  <c r="H632" i="21"/>
  <c r="F632" i="21"/>
  <c r="T633" i="13" s="1"/>
  <c r="L631" i="21"/>
  <c r="K631" i="21"/>
  <c r="N631" i="21"/>
  <c r="M631" i="21"/>
  <c r="N632" i="21" l="1"/>
  <c r="M632" i="21"/>
  <c r="L632" i="21"/>
  <c r="K632" i="21"/>
  <c r="O632" i="21" s="1"/>
  <c r="O631" i="21"/>
  <c r="E634" i="21"/>
  <c r="S635" i="13" s="1"/>
  <c r="H633" i="21"/>
  <c r="F633" i="21"/>
  <c r="T634" i="13" s="1"/>
  <c r="I633" i="21"/>
  <c r="J633" i="21" s="1"/>
  <c r="L633" i="21" l="1"/>
  <c r="K633" i="21"/>
  <c r="N633" i="21"/>
  <c r="M633" i="21"/>
  <c r="I634" i="21"/>
  <c r="J634" i="21" s="1"/>
  <c r="E635" i="21"/>
  <c r="S636" i="13" s="1"/>
  <c r="H634" i="21"/>
  <c r="F634" i="21"/>
  <c r="T635" i="13" s="1"/>
  <c r="N634" i="21" l="1"/>
  <c r="M634" i="21"/>
  <c r="L634" i="21"/>
  <c r="K634" i="21"/>
  <c r="O634" i="21" s="1"/>
  <c r="E636" i="21"/>
  <c r="S637" i="13" s="1"/>
  <c r="H635" i="21"/>
  <c r="F635" i="21"/>
  <c r="T636" i="13" s="1"/>
  <c r="I635" i="21"/>
  <c r="J635" i="21" s="1"/>
  <c r="O633" i="21"/>
  <c r="I636" i="21" l="1"/>
  <c r="J636" i="21" s="1"/>
  <c r="E637" i="21"/>
  <c r="S638" i="13" s="1"/>
  <c r="H636" i="21"/>
  <c r="F636" i="21"/>
  <c r="T637" i="13" s="1"/>
  <c r="L635" i="21"/>
  <c r="K635" i="21"/>
  <c r="N635" i="21"/>
  <c r="M635" i="21"/>
  <c r="N636" i="21" l="1"/>
  <c r="M636" i="21"/>
  <c r="L636" i="21"/>
  <c r="K636" i="21"/>
  <c r="O636" i="21" s="1"/>
  <c r="O635" i="21"/>
  <c r="E638" i="21"/>
  <c r="S639" i="13" s="1"/>
  <c r="H637" i="21"/>
  <c r="F637" i="21"/>
  <c r="T638" i="13" s="1"/>
  <c r="I637" i="21"/>
  <c r="J637" i="21" s="1"/>
  <c r="L637" i="21" l="1"/>
  <c r="K637" i="21"/>
  <c r="N637" i="21"/>
  <c r="M637" i="21"/>
  <c r="I638" i="21"/>
  <c r="J638" i="21" s="1"/>
  <c r="E639" i="21"/>
  <c r="S640" i="13" s="1"/>
  <c r="H638" i="21"/>
  <c r="F638" i="21"/>
  <c r="T639" i="13" s="1"/>
  <c r="N638" i="21" l="1"/>
  <c r="M638" i="21"/>
  <c r="L638" i="21"/>
  <c r="K638" i="21"/>
  <c r="O638" i="21" s="1"/>
  <c r="E640" i="21"/>
  <c r="S641" i="13" s="1"/>
  <c r="H639" i="21"/>
  <c r="F639" i="21"/>
  <c r="T640" i="13" s="1"/>
  <c r="I639" i="21"/>
  <c r="J639" i="21" s="1"/>
  <c r="O637" i="21"/>
  <c r="I640" i="21" l="1"/>
  <c r="J640" i="21" s="1"/>
  <c r="E641" i="21"/>
  <c r="S642" i="13" s="1"/>
  <c r="H640" i="21"/>
  <c r="F640" i="21"/>
  <c r="T641" i="13" s="1"/>
  <c r="L639" i="21"/>
  <c r="K639" i="21"/>
  <c r="N639" i="21"/>
  <c r="M639" i="21"/>
  <c r="N640" i="21" l="1"/>
  <c r="M640" i="21"/>
  <c r="L640" i="21"/>
  <c r="K640" i="21"/>
  <c r="O640" i="21" s="1"/>
  <c r="O639" i="21"/>
  <c r="E642" i="21"/>
  <c r="S643" i="13" s="1"/>
  <c r="H641" i="21"/>
  <c r="F641" i="21"/>
  <c r="T642" i="13" s="1"/>
  <c r="I641" i="21"/>
  <c r="J641" i="21" s="1"/>
  <c r="L641" i="21" l="1"/>
  <c r="K641" i="21"/>
  <c r="N641" i="21"/>
  <c r="M641" i="21"/>
  <c r="I642" i="21"/>
  <c r="J642" i="21" s="1"/>
  <c r="E643" i="21"/>
  <c r="S644" i="13" s="1"/>
  <c r="H642" i="21"/>
  <c r="F642" i="21"/>
  <c r="T643" i="13" s="1"/>
  <c r="N642" i="21" l="1"/>
  <c r="M642" i="21"/>
  <c r="L642" i="21"/>
  <c r="K642" i="21"/>
  <c r="O642" i="21" s="1"/>
  <c r="E644" i="21"/>
  <c r="S645" i="13" s="1"/>
  <c r="H643" i="21"/>
  <c r="F643" i="21"/>
  <c r="T644" i="13" s="1"/>
  <c r="I643" i="21"/>
  <c r="J643" i="21" s="1"/>
  <c r="O641" i="21"/>
  <c r="I644" i="21" l="1"/>
  <c r="J644" i="21" s="1"/>
  <c r="E645" i="21"/>
  <c r="S646" i="13" s="1"/>
  <c r="H644" i="21"/>
  <c r="F644" i="21"/>
  <c r="T645" i="13" s="1"/>
  <c r="L643" i="21"/>
  <c r="K643" i="21"/>
  <c r="N643" i="21"/>
  <c r="M643" i="21"/>
  <c r="N644" i="21" l="1"/>
  <c r="M644" i="21"/>
  <c r="L644" i="21"/>
  <c r="K644" i="21"/>
  <c r="O644" i="21" s="1"/>
  <c r="O643" i="21"/>
  <c r="E646" i="21"/>
  <c r="S647" i="13" s="1"/>
  <c r="H645" i="21"/>
  <c r="F645" i="21"/>
  <c r="T646" i="13" s="1"/>
  <c r="I645" i="21"/>
  <c r="J645" i="21" s="1"/>
  <c r="L645" i="21" l="1"/>
  <c r="K645" i="21"/>
  <c r="N645" i="21"/>
  <c r="M645" i="21"/>
  <c r="I646" i="21"/>
  <c r="J646" i="21" s="1"/>
  <c r="E647" i="21"/>
  <c r="S648" i="13" s="1"/>
  <c r="H646" i="21"/>
  <c r="F646" i="21"/>
  <c r="T647" i="13" s="1"/>
  <c r="N646" i="21" l="1"/>
  <c r="M646" i="21"/>
  <c r="L646" i="21"/>
  <c r="K646" i="21"/>
  <c r="O646" i="21" s="1"/>
  <c r="E648" i="21"/>
  <c r="S649" i="13" s="1"/>
  <c r="H647" i="21"/>
  <c r="F647" i="21"/>
  <c r="T648" i="13" s="1"/>
  <c r="I647" i="21"/>
  <c r="J647" i="21" s="1"/>
  <c r="O645" i="21"/>
  <c r="I648" i="21" l="1"/>
  <c r="J648" i="21" s="1"/>
  <c r="E649" i="21"/>
  <c r="S650" i="13" s="1"/>
  <c r="H648" i="21"/>
  <c r="F648" i="21"/>
  <c r="T649" i="13" s="1"/>
  <c r="L647" i="21"/>
  <c r="K647" i="21"/>
  <c r="N647" i="21"/>
  <c r="M647" i="21"/>
  <c r="N648" i="21" l="1"/>
  <c r="M648" i="21"/>
  <c r="L648" i="21"/>
  <c r="K648" i="21"/>
  <c r="O648" i="21" s="1"/>
  <c r="O647" i="21"/>
  <c r="E650" i="21"/>
  <c r="S651" i="13" s="1"/>
  <c r="H649" i="21"/>
  <c r="F649" i="21"/>
  <c r="T650" i="13" s="1"/>
  <c r="I649" i="21"/>
  <c r="J649" i="21" s="1"/>
  <c r="L649" i="21" l="1"/>
  <c r="K649" i="21"/>
  <c r="N649" i="21"/>
  <c r="M649" i="21"/>
  <c r="I650" i="21"/>
  <c r="J650" i="21" s="1"/>
  <c r="E651" i="21"/>
  <c r="S652" i="13" s="1"/>
  <c r="H650" i="21"/>
  <c r="F650" i="21"/>
  <c r="T651" i="13" s="1"/>
  <c r="N650" i="21" l="1"/>
  <c r="M650" i="21"/>
  <c r="L650" i="21"/>
  <c r="K650" i="21"/>
  <c r="O650" i="21" s="1"/>
  <c r="E652" i="21"/>
  <c r="S653" i="13" s="1"/>
  <c r="H651" i="21"/>
  <c r="F651" i="21"/>
  <c r="T652" i="13" s="1"/>
  <c r="I651" i="21"/>
  <c r="J651" i="21" s="1"/>
  <c r="O649" i="21"/>
  <c r="I652" i="21" l="1"/>
  <c r="J652" i="21" s="1"/>
  <c r="E653" i="21"/>
  <c r="S654" i="13" s="1"/>
  <c r="H652" i="21"/>
  <c r="F652" i="21"/>
  <c r="T653" i="13" s="1"/>
  <c r="L651" i="21"/>
  <c r="K651" i="21"/>
  <c r="N651" i="21"/>
  <c r="M651" i="21"/>
  <c r="N652" i="21" l="1"/>
  <c r="M652" i="21"/>
  <c r="L652" i="21"/>
  <c r="K652" i="21"/>
  <c r="O652" i="21" s="1"/>
  <c r="O651" i="21"/>
  <c r="E654" i="21"/>
  <c r="S655" i="13" s="1"/>
  <c r="H653" i="21"/>
  <c r="F653" i="21"/>
  <c r="T654" i="13" s="1"/>
  <c r="I653" i="21"/>
  <c r="J653" i="21" s="1"/>
  <c r="L653" i="21" l="1"/>
  <c r="K653" i="21"/>
  <c r="N653" i="21"/>
  <c r="M653" i="21"/>
  <c r="I654" i="21"/>
  <c r="J654" i="21" s="1"/>
  <c r="E655" i="21"/>
  <c r="S656" i="13" s="1"/>
  <c r="H654" i="21"/>
  <c r="F654" i="21"/>
  <c r="T655" i="13" s="1"/>
  <c r="N654" i="21" l="1"/>
  <c r="M654" i="21"/>
  <c r="L654" i="21"/>
  <c r="K654" i="21"/>
  <c r="O654" i="21" s="1"/>
  <c r="E656" i="21"/>
  <c r="S657" i="13" s="1"/>
  <c r="H655" i="21"/>
  <c r="F655" i="21"/>
  <c r="T656" i="13" s="1"/>
  <c r="I655" i="21"/>
  <c r="J655" i="21" s="1"/>
  <c r="O653" i="21"/>
  <c r="I656" i="21" l="1"/>
  <c r="J656" i="21" s="1"/>
  <c r="E657" i="21"/>
  <c r="S658" i="13" s="1"/>
  <c r="H656" i="21"/>
  <c r="F656" i="21"/>
  <c r="T657" i="13" s="1"/>
  <c r="L655" i="21"/>
  <c r="K655" i="21"/>
  <c r="N655" i="21"/>
  <c r="M655" i="21"/>
  <c r="O655" i="21" l="1"/>
  <c r="E658" i="21"/>
  <c r="S659" i="13" s="1"/>
  <c r="H657" i="21"/>
  <c r="F657" i="21"/>
  <c r="T658" i="13" s="1"/>
  <c r="I657" i="21"/>
  <c r="J657" i="21" s="1"/>
  <c r="N656" i="21"/>
  <c r="M656" i="21"/>
  <c r="L656" i="21"/>
  <c r="K656" i="21"/>
  <c r="O656" i="21" s="1"/>
  <c r="L657" i="21" l="1"/>
  <c r="K657" i="21"/>
  <c r="N657" i="21"/>
  <c r="M657" i="21"/>
  <c r="I658" i="21"/>
  <c r="J658" i="21" s="1"/>
  <c r="E659" i="21"/>
  <c r="S660" i="13" s="1"/>
  <c r="H658" i="21"/>
  <c r="F658" i="21"/>
  <c r="T659" i="13" s="1"/>
  <c r="O657" i="21" l="1"/>
  <c r="E660" i="21"/>
  <c r="S661" i="13" s="1"/>
  <c r="H659" i="21"/>
  <c r="F659" i="21"/>
  <c r="T660" i="13" s="1"/>
  <c r="I659" i="21"/>
  <c r="J659" i="21" s="1"/>
  <c r="N658" i="21"/>
  <c r="M658" i="21"/>
  <c r="L658" i="21"/>
  <c r="K658" i="21"/>
  <c r="O658" i="21" l="1"/>
  <c r="L659" i="21"/>
  <c r="K659" i="21"/>
  <c r="N659" i="21"/>
  <c r="M659" i="21"/>
  <c r="I660" i="21"/>
  <c r="J660" i="21" s="1"/>
  <c r="E661" i="21"/>
  <c r="S662" i="13" s="1"/>
  <c r="H660" i="21"/>
  <c r="F660" i="21"/>
  <c r="T661" i="13" s="1"/>
  <c r="N660" i="21" l="1"/>
  <c r="M660" i="21"/>
  <c r="L660" i="21"/>
  <c r="K660" i="21"/>
  <c r="O660" i="21" s="1"/>
  <c r="E662" i="21"/>
  <c r="S663" i="13" s="1"/>
  <c r="H661" i="21"/>
  <c r="F661" i="21"/>
  <c r="T662" i="13" s="1"/>
  <c r="I661" i="21"/>
  <c r="J661" i="21" s="1"/>
  <c r="O659" i="21"/>
  <c r="L661" i="21" l="1"/>
  <c r="K661" i="21"/>
  <c r="N661" i="21"/>
  <c r="M661" i="21"/>
  <c r="I662" i="21"/>
  <c r="J662" i="21" s="1"/>
  <c r="E663" i="21"/>
  <c r="S664" i="13" s="1"/>
  <c r="H662" i="21"/>
  <c r="F662" i="21"/>
  <c r="T663" i="13" s="1"/>
  <c r="N662" i="21" l="1"/>
  <c r="M662" i="21"/>
  <c r="L662" i="21"/>
  <c r="K662" i="21"/>
  <c r="O662" i="21" s="1"/>
  <c r="E664" i="21"/>
  <c r="S665" i="13" s="1"/>
  <c r="H663" i="21"/>
  <c r="F663" i="21"/>
  <c r="T664" i="13" s="1"/>
  <c r="I663" i="21"/>
  <c r="J663" i="21" s="1"/>
  <c r="O661" i="21"/>
  <c r="I664" i="21" l="1"/>
  <c r="J664" i="21" s="1"/>
  <c r="E665" i="21"/>
  <c r="S666" i="13" s="1"/>
  <c r="H664" i="21"/>
  <c r="F664" i="21"/>
  <c r="T665" i="13" s="1"/>
  <c r="L663" i="21"/>
  <c r="K663" i="21"/>
  <c r="N663" i="21"/>
  <c r="M663" i="21"/>
  <c r="N664" i="21" l="1"/>
  <c r="M664" i="21"/>
  <c r="L664" i="21"/>
  <c r="K664" i="21"/>
  <c r="O664" i="21" s="1"/>
  <c r="O663" i="21"/>
  <c r="E666" i="21"/>
  <c r="S667" i="13" s="1"/>
  <c r="H665" i="21"/>
  <c r="F665" i="21"/>
  <c r="T666" i="13" s="1"/>
  <c r="I665" i="21"/>
  <c r="J665" i="21" s="1"/>
  <c r="L665" i="21" l="1"/>
  <c r="K665" i="21"/>
  <c r="N665" i="21"/>
  <c r="M665" i="21"/>
  <c r="I666" i="21"/>
  <c r="J666" i="21" s="1"/>
  <c r="E667" i="21"/>
  <c r="S668" i="13" s="1"/>
  <c r="H666" i="21"/>
  <c r="F666" i="21"/>
  <c r="T667" i="13" s="1"/>
  <c r="O665" i="21" l="1"/>
  <c r="N666" i="21"/>
  <c r="M666" i="21"/>
  <c r="L666" i="21"/>
  <c r="K666" i="21"/>
  <c r="E668" i="21"/>
  <c r="S669" i="13" s="1"/>
  <c r="H667" i="21"/>
  <c r="F667" i="21"/>
  <c r="T668" i="13" s="1"/>
  <c r="I667" i="21"/>
  <c r="J667" i="21" s="1"/>
  <c r="O666" i="21" l="1"/>
  <c r="L667" i="21"/>
  <c r="K667" i="21"/>
  <c r="N667" i="21"/>
  <c r="M667" i="21"/>
  <c r="I668" i="21"/>
  <c r="J668" i="21" s="1"/>
  <c r="E669" i="21"/>
  <c r="S670" i="13" s="1"/>
  <c r="H668" i="21"/>
  <c r="F668" i="21"/>
  <c r="T669" i="13" s="1"/>
  <c r="O667" i="21" l="1"/>
  <c r="E670" i="21"/>
  <c r="S671" i="13" s="1"/>
  <c r="H669" i="21"/>
  <c r="F669" i="21"/>
  <c r="T670" i="13" s="1"/>
  <c r="I669" i="21"/>
  <c r="J669" i="21" s="1"/>
  <c r="N668" i="21"/>
  <c r="M668" i="21"/>
  <c r="L668" i="21"/>
  <c r="K668" i="21"/>
  <c r="O668" i="21" l="1"/>
  <c r="L669" i="21"/>
  <c r="K669" i="21"/>
  <c r="N669" i="21"/>
  <c r="M669" i="21"/>
  <c r="I670" i="21"/>
  <c r="J670" i="21" s="1"/>
  <c r="E671" i="21"/>
  <c r="S672" i="13" s="1"/>
  <c r="H670" i="21"/>
  <c r="F670" i="21"/>
  <c r="T671" i="13" s="1"/>
  <c r="N670" i="21" l="1"/>
  <c r="M670" i="21"/>
  <c r="L670" i="21"/>
  <c r="K670" i="21"/>
  <c r="O670" i="21" s="1"/>
  <c r="E672" i="21"/>
  <c r="S673" i="13" s="1"/>
  <c r="H671" i="21"/>
  <c r="F671" i="21"/>
  <c r="T672" i="13" s="1"/>
  <c r="I671" i="21"/>
  <c r="J671" i="21" s="1"/>
  <c r="O669" i="21"/>
  <c r="I672" i="21" l="1"/>
  <c r="J672" i="21" s="1"/>
  <c r="E673" i="21"/>
  <c r="S674" i="13" s="1"/>
  <c r="H672" i="21"/>
  <c r="F672" i="21"/>
  <c r="T673" i="13" s="1"/>
  <c r="L671" i="21"/>
  <c r="K671" i="21"/>
  <c r="N671" i="21"/>
  <c r="M671" i="21"/>
  <c r="O671" i="21" l="1"/>
  <c r="E674" i="21"/>
  <c r="S675" i="13" s="1"/>
  <c r="H673" i="21"/>
  <c r="F673" i="21"/>
  <c r="T674" i="13" s="1"/>
  <c r="I673" i="21"/>
  <c r="J673" i="21" s="1"/>
  <c r="N672" i="21"/>
  <c r="M672" i="21"/>
  <c r="L672" i="21"/>
  <c r="K672" i="21"/>
  <c r="O672" i="21" l="1"/>
  <c r="L673" i="21"/>
  <c r="K673" i="21"/>
  <c r="N673" i="21"/>
  <c r="M673" i="21"/>
  <c r="I674" i="21"/>
  <c r="J674" i="21" s="1"/>
  <c r="E675" i="21"/>
  <c r="S676" i="13" s="1"/>
  <c r="H674" i="21"/>
  <c r="F674" i="21"/>
  <c r="T675" i="13" s="1"/>
  <c r="O673" i="21" l="1"/>
  <c r="E676" i="21"/>
  <c r="S677" i="13" s="1"/>
  <c r="H675" i="21"/>
  <c r="F675" i="21"/>
  <c r="T676" i="13" s="1"/>
  <c r="I675" i="21"/>
  <c r="J675" i="21" s="1"/>
  <c r="N674" i="21"/>
  <c r="M674" i="21"/>
  <c r="L674" i="21"/>
  <c r="K674" i="21"/>
  <c r="O674" i="21" l="1"/>
  <c r="L675" i="21"/>
  <c r="K675" i="21"/>
  <c r="N675" i="21"/>
  <c r="M675" i="21"/>
  <c r="I676" i="21"/>
  <c r="J676" i="21" s="1"/>
  <c r="E677" i="21"/>
  <c r="S678" i="13" s="1"/>
  <c r="H676" i="21"/>
  <c r="F676" i="21"/>
  <c r="T677" i="13" s="1"/>
  <c r="N676" i="21" l="1"/>
  <c r="M676" i="21"/>
  <c r="L676" i="21"/>
  <c r="K676" i="21"/>
  <c r="O676" i="21" s="1"/>
  <c r="E678" i="21"/>
  <c r="S679" i="13" s="1"/>
  <c r="H677" i="21"/>
  <c r="F677" i="21"/>
  <c r="T678" i="13" s="1"/>
  <c r="I677" i="21"/>
  <c r="J677" i="21" s="1"/>
  <c r="O675" i="21"/>
  <c r="I678" i="21" l="1"/>
  <c r="J678" i="21" s="1"/>
  <c r="E679" i="21"/>
  <c r="S680" i="13" s="1"/>
  <c r="H678" i="21"/>
  <c r="F678" i="21"/>
  <c r="T679" i="13" s="1"/>
  <c r="L677" i="21"/>
  <c r="K677" i="21"/>
  <c r="N677" i="21"/>
  <c r="M677" i="21"/>
  <c r="N678" i="21" l="1"/>
  <c r="M678" i="21"/>
  <c r="L678" i="21"/>
  <c r="K678" i="21"/>
  <c r="O678" i="21" s="1"/>
  <c r="O677" i="21"/>
  <c r="E680" i="21"/>
  <c r="S681" i="13" s="1"/>
  <c r="H679" i="21"/>
  <c r="F679" i="21"/>
  <c r="T680" i="13" s="1"/>
  <c r="I679" i="21"/>
  <c r="J679" i="21" s="1"/>
  <c r="L679" i="21" l="1"/>
  <c r="K679" i="21"/>
  <c r="N679" i="21"/>
  <c r="M679" i="21"/>
  <c r="I680" i="21"/>
  <c r="J680" i="21" s="1"/>
  <c r="E681" i="21"/>
  <c r="S682" i="13" s="1"/>
  <c r="H680" i="21"/>
  <c r="F680" i="21"/>
  <c r="T681" i="13" s="1"/>
  <c r="N680" i="21" l="1"/>
  <c r="M680" i="21"/>
  <c r="L680" i="21"/>
  <c r="K680" i="21"/>
  <c r="O680" i="21" s="1"/>
  <c r="E682" i="21"/>
  <c r="S683" i="13" s="1"/>
  <c r="H681" i="21"/>
  <c r="F681" i="21"/>
  <c r="T682" i="13" s="1"/>
  <c r="I681" i="21"/>
  <c r="J681" i="21" s="1"/>
  <c r="O679" i="21"/>
  <c r="L681" i="21" l="1"/>
  <c r="K681" i="21"/>
  <c r="N681" i="21"/>
  <c r="M681" i="21"/>
  <c r="I682" i="21"/>
  <c r="J682" i="21" s="1"/>
  <c r="E683" i="21"/>
  <c r="S684" i="13" s="1"/>
  <c r="H682" i="21"/>
  <c r="F682" i="21"/>
  <c r="T683" i="13" s="1"/>
  <c r="O681" i="21" l="1"/>
  <c r="N682" i="21"/>
  <c r="M682" i="21"/>
  <c r="L682" i="21"/>
  <c r="K682" i="21"/>
  <c r="E684" i="21"/>
  <c r="S685" i="13" s="1"/>
  <c r="H683" i="21"/>
  <c r="F683" i="21"/>
  <c r="T684" i="13" s="1"/>
  <c r="I683" i="21"/>
  <c r="J683" i="21" s="1"/>
  <c r="O682" i="21" l="1"/>
  <c r="L683" i="21"/>
  <c r="K683" i="21"/>
  <c r="N683" i="21"/>
  <c r="M683" i="21"/>
  <c r="I684" i="21"/>
  <c r="J684" i="21" s="1"/>
  <c r="E685" i="21"/>
  <c r="S686" i="13" s="1"/>
  <c r="H684" i="21"/>
  <c r="F684" i="21"/>
  <c r="T685" i="13" s="1"/>
  <c r="N684" i="21" l="1"/>
  <c r="M684" i="21"/>
  <c r="L684" i="21"/>
  <c r="K684" i="21"/>
  <c r="O684" i="21" s="1"/>
  <c r="E686" i="21"/>
  <c r="S687" i="13" s="1"/>
  <c r="H685" i="21"/>
  <c r="F685" i="21"/>
  <c r="T686" i="13" s="1"/>
  <c r="I685" i="21"/>
  <c r="J685" i="21" s="1"/>
  <c r="O683" i="21"/>
  <c r="I686" i="21" l="1"/>
  <c r="J686" i="21" s="1"/>
  <c r="E687" i="21"/>
  <c r="S688" i="13" s="1"/>
  <c r="H686" i="21"/>
  <c r="F686" i="21"/>
  <c r="T687" i="13" s="1"/>
  <c r="L685" i="21"/>
  <c r="K685" i="21"/>
  <c r="N685" i="21"/>
  <c r="M685" i="21"/>
  <c r="N686" i="21" l="1"/>
  <c r="M686" i="21"/>
  <c r="L686" i="21"/>
  <c r="K686" i="21"/>
  <c r="O686" i="21" s="1"/>
  <c r="O685" i="21"/>
  <c r="E688" i="21"/>
  <c r="S689" i="13" s="1"/>
  <c r="H687" i="21"/>
  <c r="F687" i="21"/>
  <c r="T688" i="13" s="1"/>
  <c r="I687" i="21"/>
  <c r="J687" i="21" s="1"/>
  <c r="L687" i="21" l="1"/>
  <c r="K687" i="21"/>
  <c r="N687" i="21"/>
  <c r="M687" i="21"/>
  <c r="I688" i="21"/>
  <c r="J688" i="21" s="1"/>
  <c r="E689" i="21"/>
  <c r="S690" i="13" s="1"/>
  <c r="H688" i="21"/>
  <c r="F688" i="21"/>
  <c r="T689" i="13" s="1"/>
  <c r="O687" i="21" l="1"/>
  <c r="N688" i="21"/>
  <c r="M688" i="21"/>
  <c r="L688" i="21"/>
  <c r="K688" i="21"/>
  <c r="E690" i="21"/>
  <c r="S691" i="13" s="1"/>
  <c r="H689" i="21"/>
  <c r="F689" i="21"/>
  <c r="T690" i="13" s="1"/>
  <c r="I689" i="21"/>
  <c r="J689" i="21" s="1"/>
  <c r="O688" i="21" l="1"/>
  <c r="L689" i="21"/>
  <c r="K689" i="21"/>
  <c r="N689" i="21"/>
  <c r="M689" i="21"/>
  <c r="I690" i="21"/>
  <c r="J690" i="21" s="1"/>
  <c r="E691" i="21"/>
  <c r="S692" i="13" s="1"/>
  <c r="H690" i="21"/>
  <c r="F690" i="21"/>
  <c r="T691" i="13" s="1"/>
  <c r="O689" i="21" l="1"/>
  <c r="N690" i="21"/>
  <c r="M690" i="21"/>
  <c r="L690" i="21"/>
  <c r="K690" i="21"/>
  <c r="E692" i="21"/>
  <c r="S693" i="13" s="1"/>
  <c r="H691" i="21"/>
  <c r="F691" i="21"/>
  <c r="T692" i="13" s="1"/>
  <c r="I691" i="21"/>
  <c r="J691" i="21" s="1"/>
  <c r="O690" i="21" l="1"/>
  <c r="L691" i="21"/>
  <c r="K691" i="21"/>
  <c r="N691" i="21"/>
  <c r="M691" i="21"/>
  <c r="I692" i="21"/>
  <c r="J692" i="21" s="1"/>
  <c r="E693" i="21"/>
  <c r="S694" i="13" s="1"/>
  <c r="H692" i="21"/>
  <c r="F692" i="21"/>
  <c r="T693" i="13" s="1"/>
  <c r="N692" i="21" l="1"/>
  <c r="M692" i="21"/>
  <c r="L692" i="21"/>
  <c r="K692" i="21"/>
  <c r="O692" i="21" s="1"/>
  <c r="E694" i="21"/>
  <c r="S695" i="13" s="1"/>
  <c r="H693" i="21"/>
  <c r="F693" i="21"/>
  <c r="T694" i="13" s="1"/>
  <c r="I693" i="21"/>
  <c r="J693" i="21" s="1"/>
  <c r="O691" i="21"/>
  <c r="I694" i="21" l="1"/>
  <c r="J694" i="21" s="1"/>
  <c r="E695" i="21"/>
  <c r="S696" i="13" s="1"/>
  <c r="H694" i="21"/>
  <c r="F694" i="21"/>
  <c r="T695" i="13" s="1"/>
  <c r="L693" i="21"/>
  <c r="K693" i="21"/>
  <c r="N693" i="21"/>
  <c r="M693" i="21"/>
  <c r="O693" i="21" l="1"/>
  <c r="E696" i="21"/>
  <c r="S697" i="13" s="1"/>
  <c r="H695" i="21"/>
  <c r="F695" i="21"/>
  <c r="T696" i="13" s="1"/>
  <c r="I695" i="21"/>
  <c r="J695" i="21" s="1"/>
  <c r="N694" i="21"/>
  <c r="M694" i="21"/>
  <c r="L694" i="21"/>
  <c r="K694" i="21"/>
  <c r="O694" i="21" l="1"/>
  <c r="L695" i="21"/>
  <c r="K695" i="21"/>
  <c r="N695" i="21"/>
  <c r="M695" i="21"/>
  <c r="I696" i="21"/>
  <c r="J696" i="21" s="1"/>
  <c r="E697" i="21"/>
  <c r="S698" i="13" s="1"/>
  <c r="H696" i="21"/>
  <c r="F696" i="21"/>
  <c r="T697" i="13" s="1"/>
  <c r="N696" i="21" l="1"/>
  <c r="M696" i="21"/>
  <c r="L696" i="21"/>
  <c r="K696" i="21"/>
  <c r="O696" i="21" s="1"/>
  <c r="E698" i="21"/>
  <c r="S699" i="13" s="1"/>
  <c r="H697" i="21"/>
  <c r="F697" i="21"/>
  <c r="T698" i="13" s="1"/>
  <c r="I697" i="21"/>
  <c r="J697" i="21" s="1"/>
  <c r="O695" i="21"/>
  <c r="L697" i="21" l="1"/>
  <c r="K697" i="21"/>
  <c r="N697" i="21"/>
  <c r="M697" i="21"/>
  <c r="I698" i="21"/>
  <c r="J698" i="21" s="1"/>
  <c r="E699" i="21"/>
  <c r="S700" i="13" s="1"/>
  <c r="H698" i="21"/>
  <c r="F698" i="21"/>
  <c r="T699" i="13" s="1"/>
  <c r="O697" i="21" l="1"/>
  <c r="N698" i="21"/>
  <c r="M698" i="21"/>
  <c r="L698" i="21"/>
  <c r="K698" i="21"/>
  <c r="E700" i="21"/>
  <c r="S701" i="13" s="1"/>
  <c r="H699" i="21"/>
  <c r="F699" i="21"/>
  <c r="T700" i="13" s="1"/>
  <c r="I699" i="21"/>
  <c r="J699" i="21" s="1"/>
  <c r="O698" i="21" l="1"/>
  <c r="L699" i="21"/>
  <c r="K699" i="21"/>
  <c r="N699" i="21"/>
  <c r="M699" i="21"/>
  <c r="I700" i="21"/>
  <c r="J700" i="21" s="1"/>
  <c r="E701" i="21"/>
  <c r="S702" i="13" s="1"/>
  <c r="H700" i="21"/>
  <c r="F700" i="21"/>
  <c r="T701" i="13" s="1"/>
  <c r="N700" i="21" l="1"/>
  <c r="M700" i="21"/>
  <c r="L700" i="21"/>
  <c r="K700" i="21"/>
  <c r="O700" i="21" s="1"/>
  <c r="E702" i="21"/>
  <c r="S703" i="13" s="1"/>
  <c r="H701" i="21"/>
  <c r="F701" i="21"/>
  <c r="T702" i="13" s="1"/>
  <c r="I701" i="21"/>
  <c r="J701" i="21" s="1"/>
  <c r="O699" i="21"/>
  <c r="L701" i="21" l="1"/>
  <c r="K701" i="21"/>
  <c r="N701" i="21"/>
  <c r="M701" i="21"/>
  <c r="I702" i="21"/>
  <c r="J702" i="21" s="1"/>
  <c r="E703" i="21"/>
  <c r="S704" i="13" s="1"/>
  <c r="H702" i="21"/>
  <c r="F702" i="21"/>
  <c r="T703" i="13" s="1"/>
  <c r="O701" i="21" l="1"/>
  <c r="N702" i="21"/>
  <c r="M702" i="21"/>
  <c r="L702" i="21"/>
  <c r="K702" i="21"/>
  <c r="E704" i="21"/>
  <c r="S705" i="13" s="1"/>
  <c r="H703" i="21"/>
  <c r="F703" i="21"/>
  <c r="T704" i="13" s="1"/>
  <c r="I703" i="21"/>
  <c r="J703" i="21" s="1"/>
  <c r="O702" i="21" l="1"/>
  <c r="L703" i="21"/>
  <c r="K703" i="21"/>
  <c r="N703" i="21"/>
  <c r="M703" i="21"/>
  <c r="I704" i="21"/>
  <c r="J704" i="21" s="1"/>
  <c r="E705" i="21"/>
  <c r="S706" i="13" s="1"/>
  <c r="H704" i="21"/>
  <c r="F704" i="21"/>
  <c r="T705" i="13" s="1"/>
  <c r="N704" i="21" l="1"/>
  <c r="M704" i="21"/>
  <c r="L704" i="21"/>
  <c r="K704" i="21"/>
  <c r="O704" i="21" s="1"/>
  <c r="E706" i="21"/>
  <c r="S707" i="13" s="1"/>
  <c r="H705" i="21"/>
  <c r="F705" i="21"/>
  <c r="T706" i="13" s="1"/>
  <c r="I705" i="21"/>
  <c r="J705" i="21" s="1"/>
  <c r="O703" i="21"/>
  <c r="L705" i="21" l="1"/>
  <c r="K705" i="21"/>
  <c r="N705" i="21"/>
  <c r="M705" i="21"/>
  <c r="I706" i="21"/>
  <c r="J706" i="21" s="1"/>
  <c r="E707" i="21"/>
  <c r="S708" i="13" s="1"/>
  <c r="H706" i="21"/>
  <c r="F706" i="21"/>
  <c r="T707" i="13" s="1"/>
  <c r="N706" i="21" l="1"/>
  <c r="M706" i="21"/>
  <c r="L706" i="21"/>
  <c r="K706" i="21"/>
  <c r="O706" i="21" s="1"/>
  <c r="E708" i="21"/>
  <c r="S709" i="13" s="1"/>
  <c r="H707" i="21"/>
  <c r="F707" i="21"/>
  <c r="T708" i="13" s="1"/>
  <c r="I707" i="21"/>
  <c r="J707" i="21" s="1"/>
  <c r="O705" i="21"/>
  <c r="L707" i="21" l="1"/>
  <c r="K707" i="21"/>
  <c r="N707" i="21"/>
  <c r="M707" i="21"/>
  <c r="I708" i="21"/>
  <c r="J708" i="21" s="1"/>
  <c r="E709" i="21"/>
  <c r="S710" i="13" s="1"/>
  <c r="H708" i="21"/>
  <c r="F708" i="21"/>
  <c r="T709" i="13" s="1"/>
  <c r="O707" i="21" l="1"/>
  <c r="N708" i="21"/>
  <c r="M708" i="21"/>
  <c r="L708" i="21"/>
  <c r="K708" i="21"/>
  <c r="E710" i="21"/>
  <c r="S711" i="13" s="1"/>
  <c r="H709" i="21"/>
  <c r="F709" i="21"/>
  <c r="T710" i="13" s="1"/>
  <c r="I709" i="21"/>
  <c r="J709" i="21" s="1"/>
  <c r="O708" i="21" l="1"/>
  <c r="L709" i="21"/>
  <c r="K709" i="21"/>
  <c r="N709" i="21"/>
  <c r="M709" i="21"/>
  <c r="I710" i="21"/>
  <c r="J710" i="21" s="1"/>
  <c r="E711" i="21"/>
  <c r="S712" i="13" s="1"/>
  <c r="H710" i="21"/>
  <c r="F710" i="21"/>
  <c r="T711" i="13" s="1"/>
  <c r="O709" i="21" l="1"/>
  <c r="N710" i="21"/>
  <c r="M710" i="21"/>
  <c r="L710" i="21"/>
  <c r="K710" i="21"/>
  <c r="E712" i="21"/>
  <c r="S713" i="13" s="1"/>
  <c r="H711" i="21"/>
  <c r="F711" i="21"/>
  <c r="T712" i="13" s="1"/>
  <c r="I711" i="21"/>
  <c r="J711" i="21" s="1"/>
  <c r="O710" i="21" l="1"/>
  <c r="L711" i="21"/>
  <c r="K711" i="21"/>
  <c r="N711" i="21"/>
  <c r="M711" i="21"/>
  <c r="I712" i="21"/>
  <c r="J712" i="21" s="1"/>
  <c r="E713" i="21"/>
  <c r="S714" i="13" s="1"/>
  <c r="H712" i="21"/>
  <c r="F712" i="21"/>
  <c r="T713" i="13" s="1"/>
  <c r="N712" i="21" l="1"/>
  <c r="M712" i="21"/>
  <c r="L712" i="21"/>
  <c r="K712" i="21"/>
  <c r="O712" i="21" s="1"/>
  <c r="E714" i="21"/>
  <c r="S715" i="13" s="1"/>
  <c r="H713" i="21"/>
  <c r="F713" i="21"/>
  <c r="T714" i="13" s="1"/>
  <c r="I713" i="21"/>
  <c r="J713" i="21" s="1"/>
  <c r="O711" i="21"/>
  <c r="L713" i="21" l="1"/>
  <c r="K713" i="21"/>
  <c r="N713" i="21"/>
  <c r="M713" i="21"/>
  <c r="I714" i="21"/>
  <c r="J714" i="21" s="1"/>
  <c r="E715" i="21"/>
  <c r="S716" i="13" s="1"/>
  <c r="H714" i="21"/>
  <c r="F714" i="21"/>
  <c r="T715" i="13" s="1"/>
  <c r="N714" i="21" l="1"/>
  <c r="M714" i="21"/>
  <c r="L714" i="21"/>
  <c r="K714" i="21"/>
  <c r="O714" i="21" s="1"/>
  <c r="E716" i="21"/>
  <c r="S717" i="13" s="1"/>
  <c r="H715" i="21"/>
  <c r="F715" i="21"/>
  <c r="T716" i="13" s="1"/>
  <c r="I715" i="21"/>
  <c r="J715" i="21" s="1"/>
  <c r="O713" i="21"/>
  <c r="L715" i="21" l="1"/>
  <c r="K715" i="21"/>
  <c r="N715" i="21"/>
  <c r="M715" i="21"/>
  <c r="I716" i="21"/>
  <c r="J716" i="21" s="1"/>
  <c r="E717" i="21"/>
  <c r="S718" i="13" s="1"/>
  <c r="H716" i="21"/>
  <c r="F716" i="21"/>
  <c r="T717" i="13" s="1"/>
  <c r="O715" i="21" l="1"/>
  <c r="N716" i="21"/>
  <c r="M716" i="21"/>
  <c r="L716" i="21"/>
  <c r="K716" i="21"/>
  <c r="E718" i="21"/>
  <c r="S719" i="13" s="1"/>
  <c r="H717" i="21"/>
  <c r="F717" i="21"/>
  <c r="T718" i="13" s="1"/>
  <c r="I717" i="21"/>
  <c r="J717" i="21" s="1"/>
  <c r="O716" i="21" l="1"/>
  <c r="L717" i="21"/>
  <c r="K717" i="21"/>
  <c r="N717" i="21"/>
  <c r="M717" i="21"/>
  <c r="I718" i="21"/>
  <c r="J718" i="21" s="1"/>
  <c r="E719" i="21"/>
  <c r="S720" i="13" s="1"/>
  <c r="H718" i="21"/>
  <c r="F718" i="21"/>
  <c r="T719" i="13" s="1"/>
  <c r="N718" i="21" l="1"/>
  <c r="M718" i="21"/>
  <c r="L718" i="21"/>
  <c r="K718" i="21"/>
  <c r="O718" i="21" s="1"/>
  <c r="E720" i="21"/>
  <c r="S721" i="13" s="1"/>
  <c r="H719" i="21"/>
  <c r="F719" i="21"/>
  <c r="T720" i="13" s="1"/>
  <c r="I719" i="21"/>
  <c r="J719" i="21" s="1"/>
  <c r="O717" i="21"/>
  <c r="L719" i="21" l="1"/>
  <c r="K719" i="21"/>
  <c r="N719" i="21"/>
  <c r="M719" i="21"/>
  <c r="I720" i="21"/>
  <c r="J720" i="21" s="1"/>
  <c r="E721" i="21"/>
  <c r="S722" i="13" s="1"/>
  <c r="H720" i="21"/>
  <c r="F720" i="21"/>
  <c r="T721" i="13" s="1"/>
  <c r="N720" i="21" l="1"/>
  <c r="M720" i="21"/>
  <c r="L720" i="21"/>
  <c r="K720" i="21"/>
  <c r="O720" i="21" s="1"/>
  <c r="E722" i="21"/>
  <c r="S723" i="13" s="1"/>
  <c r="H721" i="21"/>
  <c r="F721" i="21"/>
  <c r="T722" i="13" s="1"/>
  <c r="I721" i="21"/>
  <c r="J721" i="21" s="1"/>
  <c r="O719" i="21"/>
  <c r="L721" i="21" l="1"/>
  <c r="K721" i="21"/>
  <c r="O721" i="21" s="1"/>
  <c r="N721" i="21"/>
  <c r="M721" i="21"/>
  <c r="I722" i="21"/>
  <c r="J722" i="21" s="1"/>
  <c r="E723" i="21"/>
  <c r="S724" i="13" s="1"/>
  <c r="H722" i="21"/>
  <c r="F722" i="21"/>
  <c r="T723" i="13" s="1"/>
  <c r="N722" i="21" l="1"/>
  <c r="M722" i="21"/>
  <c r="L722" i="21"/>
  <c r="K722" i="21"/>
  <c r="O722" i="21" s="1"/>
  <c r="E724" i="21"/>
  <c r="S725" i="13" s="1"/>
  <c r="H723" i="21"/>
  <c r="F723" i="21"/>
  <c r="T724" i="13" s="1"/>
  <c r="I723" i="21"/>
  <c r="J723" i="21" s="1"/>
  <c r="L723" i="21" l="1"/>
  <c r="K723" i="21"/>
  <c r="N723" i="21"/>
  <c r="M723" i="21"/>
  <c r="I724" i="21"/>
  <c r="J724" i="21" s="1"/>
  <c r="E725" i="21"/>
  <c r="S726" i="13" s="1"/>
  <c r="H724" i="21"/>
  <c r="F724" i="21"/>
  <c r="T725" i="13" s="1"/>
  <c r="O723" i="21" l="1"/>
  <c r="N724" i="21"/>
  <c r="M724" i="21"/>
  <c r="L724" i="21"/>
  <c r="K724" i="21"/>
  <c r="E726" i="21"/>
  <c r="S727" i="13" s="1"/>
  <c r="H725" i="21"/>
  <c r="F725" i="21"/>
  <c r="T726" i="13" s="1"/>
  <c r="I725" i="21"/>
  <c r="J725" i="21" s="1"/>
  <c r="O724" i="21" l="1"/>
  <c r="L725" i="21"/>
  <c r="K725" i="21"/>
  <c r="N725" i="21"/>
  <c r="M725" i="21"/>
  <c r="I726" i="21"/>
  <c r="J726" i="21" s="1"/>
  <c r="E727" i="21"/>
  <c r="S728" i="13" s="1"/>
  <c r="H726" i="21"/>
  <c r="F726" i="21"/>
  <c r="T727" i="13" s="1"/>
  <c r="N726" i="21" l="1"/>
  <c r="M726" i="21"/>
  <c r="L726" i="21"/>
  <c r="K726" i="21"/>
  <c r="O726" i="21" s="1"/>
  <c r="E728" i="21"/>
  <c r="S729" i="13" s="1"/>
  <c r="H727" i="21"/>
  <c r="F727" i="21"/>
  <c r="T728" i="13" s="1"/>
  <c r="I727" i="21"/>
  <c r="J727" i="21" s="1"/>
  <c r="O725" i="21"/>
  <c r="L727" i="21" l="1"/>
  <c r="K727" i="21"/>
  <c r="N727" i="21"/>
  <c r="M727" i="21"/>
  <c r="I728" i="21"/>
  <c r="J728" i="21" s="1"/>
  <c r="E729" i="21"/>
  <c r="S730" i="13" s="1"/>
  <c r="H728" i="21"/>
  <c r="F728" i="21"/>
  <c r="T729" i="13" s="1"/>
  <c r="O727" i="21" l="1"/>
  <c r="N728" i="21"/>
  <c r="M728" i="21"/>
  <c r="L728" i="21"/>
  <c r="K728" i="21"/>
  <c r="E730" i="21"/>
  <c r="S731" i="13" s="1"/>
  <c r="H729" i="21"/>
  <c r="F729" i="21"/>
  <c r="T730" i="13" s="1"/>
  <c r="I729" i="21"/>
  <c r="J729" i="21" s="1"/>
  <c r="O728" i="21" l="1"/>
  <c r="L729" i="21"/>
  <c r="K729" i="21"/>
  <c r="N729" i="21"/>
  <c r="M729" i="21"/>
  <c r="I730" i="21"/>
  <c r="J730" i="21" s="1"/>
  <c r="E731" i="21"/>
  <c r="S732" i="13" s="1"/>
  <c r="H730" i="21"/>
  <c r="F730" i="21"/>
  <c r="T731" i="13" s="1"/>
  <c r="N730" i="21" l="1"/>
  <c r="M730" i="21"/>
  <c r="L730" i="21"/>
  <c r="K730" i="21"/>
  <c r="O730" i="21" s="1"/>
  <c r="E732" i="21"/>
  <c r="S733" i="13" s="1"/>
  <c r="H731" i="21"/>
  <c r="F731" i="21"/>
  <c r="T732" i="13" s="1"/>
  <c r="I731" i="21"/>
  <c r="J731" i="21" s="1"/>
  <c r="O729" i="21"/>
  <c r="L731" i="21" l="1"/>
  <c r="K731" i="21"/>
  <c r="N731" i="21"/>
  <c r="M731" i="21"/>
  <c r="I732" i="21"/>
  <c r="J732" i="21" s="1"/>
  <c r="E733" i="21"/>
  <c r="S734" i="13" s="1"/>
  <c r="H732" i="21"/>
  <c r="F732" i="21"/>
  <c r="T733" i="13" s="1"/>
  <c r="N732" i="21" l="1"/>
  <c r="M732" i="21"/>
  <c r="L732" i="21"/>
  <c r="K732" i="21"/>
  <c r="O732" i="21" s="1"/>
  <c r="E734" i="21"/>
  <c r="S735" i="13" s="1"/>
  <c r="H733" i="21"/>
  <c r="F733" i="21"/>
  <c r="T734" i="13" s="1"/>
  <c r="I733" i="21"/>
  <c r="J733" i="21" s="1"/>
  <c r="O731" i="21"/>
  <c r="L733" i="21" l="1"/>
  <c r="K733" i="21"/>
  <c r="N733" i="21"/>
  <c r="M733" i="21"/>
  <c r="I734" i="21"/>
  <c r="J734" i="21" s="1"/>
  <c r="E735" i="21"/>
  <c r="S736" i="13" s="1"/>
  <c r="H734" i="21"/>
  <c r="F734" i="21"/>
  <c r="T735" i="13" s="1"/>
  <c r="O733" i="21" l="1"/>
  <c r="N734" i="21"/>
  <c r="M734" i="21"/>
  <c r="L734" i="21"/>
  <c r="K734" i="21"/>
  <c r="E736" i="21"/>
  <c r="S737" i="13" s="1"/>
  <c r="H735" i="21"/>
  <c r="F735" i="21"/>
  <c r="T736" i="13" s="1"/>
  <c r="I735" i="21"/>
  <c r="J735" i="21" s="1"/>
  <c r="O734" i="21" l="1"/>
  <c r="L735" i="21"/>
  <c r="K735" i="21"/>
  <c r="N735" i="21"/>
  <c r="M735" i="21"/>
  <c r="I736" i="21"/>
  <c r="J736" i="21" s="1"/>
  <c r="E737" i="21"/>
  <c r="S738" i="13" s="1"/>
  <c r="H736" i="21"/>
  <c r="F736" i="21"/>
  <c r="T737" i="13" s="1"/>
  <c r="N736" i="21" l="1"/>
  <c r="M736" i="21"/>
  <c r="L736" i="21"/>
  <c r="K736" i="21"/>
  <c r="O736" i="21" s="1"/>
  <c r="E738" i="21"/>
  <c r="S739" i="13" s="1"/>
  <c r="H737" i="21"/>
  <c r="F737" i="21"/>
  <c r="T738" i="13" s="1"/>
  <c r="I737" i="21"/>
  <c r="J737" i="21" s="1"/>
  <c r="O735" i="21"/>
  <c r="L737" i="21" l="1"/>
  <c r="K737" i="21"/>
  <c r="O737" i="21" s="1"/>
  <c r="N737" i="21"/>
  <c r="M737" i="21"/>
  <c r="I738" i="21"/>
  <c r="J738" i="21" s="1"/>
  <c r="E739" i="21"/>
  <c r="S740" i="13" s="1"/>
  <c r="H738" i="21"/>
  <c r="F738" i="21"/>
  <c r="T739" i="13" s="1"/>
  <c r="N738" i="21" l="1"/>
  <c r="M738" i="21"/>
  <c r="L738" i="21"/>
  <c r="K738" i="21"/>
  <c r="O738" i="21" s="1"/>
  <c r="E740" i="21"/>
  <c r="S741" i="13" s="1"/>
  <c r="H739" i="21"/>
  <c r="F739" i="21"/>
  <c r="T740" i="13" s="1"/>
  <c r="I739" i="21"/>
  <c r="J739" i="21" s="1"/>
  <c r="L739" i="21" l="1"/>
  <c r="K739" i="21"/>
  <c r="N739" i="21"/>
  <c r="M739" i="21"/>
  <c r="I740" i="21"/>
  <c r="J740" i="21" s="1"/>
  <c r="E741" i="21"/>
  <c r="S742" i="13" s="1"/>
  <c r="H740" i="21"/>
  <c r="F740" i="21"/>
  <c r="T741" i="13" s="1"/>
  <c r="N740" i="21" l="1"/>
  <c r="M740" i="21"/>
  <c r="L740" i="21"/>
  <c r="K740" i="21"/>
  <c r="O740" i="21" s="1"/>
  <c r="I741" i="21"/>
  <c r="J741" i="21" s="1"/>
  <c r="H741" i="21"/>
  <c r="F741" i="21"/>
  <c r="T742" i="13" s="1"/>
  <c r="E742" i="21"/>
  <c r="S743" i="13" s="1"/>
  <c r="O739" i="21"/>
  <c r="M741" i="21" l="1"/>
  <c r="N741" i="21"/>
  <c r="L741" i="21"/>
  <c r="K741" i="21"/>
  <c r="O741" i="21" s="1"/>
  <c r="F742" i="21"/>
  <c r="T743" i="13" s="1"/>
  <c r="I742" i="21"/>
  <c r="J742" i="21" s="1"/>
  <c r="H742" i="21"/>
  <c r="E743" i="21"/>
  <c r="S744" i="13" s="1"/>
  <c r="I743" i="21" l="1"/>
  <c r="J743" i="21" s="1"/>
  <c r="H743" i="21"/>
  <c r="F743" i="21"/>
  <c r="T744" i="13" s="1"/>
  <c r="E744" i="21"/>
  <c r="S745" i="13" s="1"/>
  <c r="K742" i="21"/>
  <c r="N742" i="21"/>
  <c r="M742" i="21"/>
  <c r="L742" i="21"/>
  <c r="O742" i="21" l="1"/>
  <c r="F744" i="21"/>
  <c r="T745" i="13" s="1"/>
  <c r="E745" i="21"/>
  <c r="S746" i="13" s="1"/>
  <c r="I744" i="21"/>
  <c r="J744" i="21" s="1"/>
  <c r="H744" i="21"/>
  <c r="M743" i="21"/>
  <c r="N743" i="21"/>
  <c r="L743" i="21"/>
  <c r="K743" i="21"/>
  <c r="O743" i="21" l="1"/>
  <c r="K744" i="21"/>
  <c r="N744" i="21"/>
  <c r="M744" i="21"/>
  <c r="L744" i="21"/>
  <c r="I745" i="21"/>
  <c r="J745" i="21" s="1"/>
  <c r="E746" i="21"/>
  <c r="S747" i="13" s="1"/>
  <c r="H745" i="21"/>
  <c r="F745" i="21"/>
  <c r="T746" i="13" s="1"/>
  <c r="O744" i="21" l="1"/>
  <c r="M745" i="21"/>
  <c r="K745" i="21"/>
  <c r="N745" i="21"/>
  <c r="L745" i="21"/>
  <c r="F746" i="21"/>
  <c r="T747" i="13" s="1"/>
  <c r="E747" i="21"/>
  <c r="S748" i="13" s="1"/>
  <c r="I746" i="21"/>
  <c r="J746" i="21" s="1"/>
  <c r="H746" i="21"/>
  <c r="K746" i="21" l="1"/>
  <c r="L746" i="21"/>
  <c r="N746" i="21"/>
  <c r="M746" i="21"/>
  <c r="I747" i="21"/>
  <c r="J747" i="21" s="1"/>
  <c r="F747" i="21"/>
  <c r="T748" i="13" s="1"/>
  <c r="E748" i="21"/>
  <c r="S749" i="13" s="1"/>
  <c r="H747" i="21"/>
  <c r="O745" i="21"/>
  <c r="M747" i="21" l="1"/>
  <c r="L747" i="21"/>
  <c r="K747" i="21"/>
  <c r="N747" i="21"/>
  <c r="F748" i="21"/>
  <c r="T749" i="13" s="1"/>
  <c r="H748" i="21"/>
  <c r="E749" i="21"/>
  <c r="S750" i="13" s="1"/>
  <c r="I748" i="21"/>
  <c r="J748" i="21" s="1"/>
  <c r="O746" i="21"/>
  <c r="K748" i="21" l="1"/>
  <c r="M748" i="21"/>
  <c r="L748" i="21"/>
  <c r="N748" i="21"/>
  <c r="I749" i="21"/>
  <c r="J749" i="21" s="1"/>
  <c r="H749" i="21"/>
  <c r="F749" i="21"/>
  <c r="T750" i="13" s="1"/>
  <c r="E750" i="21"/>
  <c r="S751" i="13" s="1"/>
  <c r="O747" i="21"/>
  <c r="O748" i="21" l="1"/>
  <c r="M749" i="21"/>
  <c r="N749" i="21"/>
  <c r="L749" i="21"/>
  <c r="K749" i="21"/>
  <c r="E751" i="21"/>
  <c r="S752" i="13" s="1"/>
  <c r="F750" i="21"/>
  <c r="T751" i="13" s="1"/>
  <c r="I750" i="21"/>
  <c r="J750" i="21" s="1"/>
  <c r="H750" i="21"/>
  <c r="O749" i="21" l="1"/>
  <c r="L750" i="21"/>
  <c r="K750" i="21"/>
  <c r="O750" i="21" s="1"/>
  <c r="N750" i="21"/>
  <c r="M750" i="21"/>
  <c r="I751" i="21"/>
  <c r="J751" i="21" s="1"/>
  <c r="E752" i="21"/>
  <c r="S753" i="13" s="1"/>
  <c r="H751" i="21"/>
  <c r="F751" i="21"/>
  <c r="T752" i="13" s="1"/>
  <c r="E753" i="21" l="1"/>
  <c r="S754" i="13" s="1"/>
  <c r="H752" i="21"/>
  <c r="F752" i="21"/>
  <c r="T753" i="13" s="1"/>
  <c r="I752" i="21"/>
  <c r="J752" i="21" s="1"/>
  <c r="N751" i="21"/>
  <c r="M751" i="21"/>
  <c r="K751" i="21"/>
  <c r="L751" i="21"/>
  <c r="O751" i="21" l="1"/>
  <c r="L752" i="21"/>
  <c r="K752" i="21"/>
  <c r="N752" i="21"/>
  <c r="M752" i="21"/>
  <c r="I753" i="21"/>
  <c r="J753" i="21" s="1"/>
  <c r="H753" i="21"/>
  <c r="F753" i="21"/>
  <c r="T754" i="13" s="1"/>
  <c r="E754" i="21"/>
  <c r="S755" i="13" s="1"/>
  <c r="E755" i="21" l="1"/>
  <c r="S756" i="13" s="1"/>
  <c r="H754" i="21"/>
  <c r="F754" i="21"/>
  <c r="T755" i="13" s="1"/>
  <c r="I754" i="21"/>
  <c r="J754" i="21" s="1"/>
  <c r="N753" i="21"/>
  <c r="M753" i="21"/>
  <c r="L753" i="21"/>
  <c r="K753" i="21"/>
  <c r="O753" i="21" s="1"/>
  <c r="O752" i="21"/>
  <c r="L754" i="21" l="1"/>
  <c r="K754" i="21"/>
  <c r="M754" i="21"/>
  <c r="N754" i="21"/>
  <c r="I755" i="21"/>
  <c r="J755" i="21" s="1"/>
  <c r="E756" i="21"/>
  <c r="S757" i="13" s="1"/>
  <c r="H755" i="21"/>
  <c r="F755" i="21"/>
  <c r="T756" i="13" s="1"/>
  <c r="O754" i="21" l="1"/>
  <c r="E757" i="21"/>
  <c r="S758" i="13" s="1"/>
  <c r="H756" i="21"/>
  <c r="F756" i="21"/>
  <c r="T757" i="13" s="1"/>
  <c r="I756" i="21"/>
  <c r="J756" i="21" s="1"/>
  <c r="N755" i="21"/>
  <c r="M755" i="21"/>
  <c r="L755" i="21"/>
  <c r="K755" i="21"/>
  <c r="O755" i="21" l="1"/>
  <c r="L756" i="21"/>
  <c r="K756" i="21"/>
  <c r="N756" i="21"/>
  <c r="M756" i="21"/>
  <c r="I757" i="21"/>
  <c r="J757" i="21" s="1"/>
  <c r="H757" i="21"/>
  <c r="E758" i="21"/>
  <c r="S759" i="13" s="1"/>
  <c r="F757" i="21"/>
  <c r="T758" i="13" s="1"/>
  <c r="E759" i="21" l="1"/>
  <c r="S760" i="13" s="1"/>
  <c r="H758" i="21"/>
  <c r="F758" i="21"/>
  <c r="T759" i="13" s="1"/>
  <c r="I758" i="21"/>
  <c r="J758" i="21" s="1"/>
  <c r="N757" i="21"/>
  <c r="M757" i="21"/>
  <c r="L757" i="21"/>
  <c r="K757" i="21"/>
  <c r="O757" i="21" s="1"/>
  <c r="O756" i="21"/>
  <c r="L758" i="21" l="1"/>
  <c r="K758" i="21"/>
  <c r="N758" i="21"/>
  <c r="M758" i="21"/>
  <c r="I759" i="21"/>
  <c r="J759" i="21" s="1"/>
  <c r="E760" i="21"/>
  <c r="S761" i="13" s="1"/>
  <c r="H759" i="21"/>
  <c r="F759" i="21"/>
  <c r="T760" i="13" s="1"/>
  <c r="O758" i="21" l="1"/>
  <c r="E761" i="21"/>
  <c r="S762" i="13" s="1"/>
  <c r="H760" i="21"/>
  <c r="F760" i="21"/>
  <c r="T761" i="13" s="1"/>
  <c r="I760" i="21"/>
  <c r="J760" i="21" s="1"/>
  <c r="N759" i="21"/>
  <c r="M759" i="21"/>
  <c r="L759" i="21"/>
  <c r="K759" i="21"/>
  <c r="O759" i="21" l="1"/>
  <c r="L760" i="21"/>
  <c r="K760" i="21"/>
  <c r="O760" i="21" s="1"/>
  <c r="N760" i="21"/>
  <c r="M760" i="21"/>
  <c r="I761" i="21"/>
  <c r="J761" i="21" s="1"/>
  <c r="E762" i="21"/>
  <c r="S763" i="13" s="1"/>
  <c r="F761" i="21"/>
  <c r="T762" i="13" s="1"/>
  <c r="H761" i="21"/>
  <c r="N761" i="21" l="1"/>
  <c r="M761" i="21"/>
  <c r="L761" i="21"/>
  <c r="K761" i="21"/>
  <c r="O761" i="21" s="1"/>
  <c r="E763" i="21"/>
  <c r="S764" i="13" s="1"/>
  <c r="H762" i="21"/>
  <c r="F762" i="21"/>
  <c r="T763" i="13" s="1"/>
  <c r="I762" i="21"/>
  <c r="J762" i="21" s="1"/>
  <c r="L762" i="21" l="1"/>
  <c r="K762" i="21"/>
  <c r="N762" i="21"/>
  <c r="M762" i="21"/>
  <c r="I763" i="21"/>
  <c r="J763" i="21" s="1"/>
  <c r="E764" i="21"/>
  <c r="S765" i="13" s="1"/>
  <c r="H763" i="21"/>
  <c r="F763" i="21"/>
  <c r="T764" i="13" s="1"/>
  <c r="N763" i="21" l="1"/>
  <c r="M763" i="21"/>
  <c r="L763" i="21"/>
  <c r="K763" i="21"/>
  <c r="O763" i="21" s="1"/>
  <c r="E765" i="21"/>
  <c r="S766" i="13" s="1"/>
  <c r="H764" i="21"/>
  <c r="F764" i="21"/>
  <c r="T765" i="13" s="1"/>
  <c r="I764" i="21"/>
  <c r="J764" i="21" s="1"/>
  <c r="O762" i="21"/>
  <c r="I765" i="21" l="1"/>
  <c r="J765" i="21" s="1"/>
  <c r="H765" i="21"/>
  <c r="E766" i="21"/>
  <c r="S767" i="13" s="1"/>
  <c r="F765" i="21"/>
  <c r="T766" i="13" s="1"/>
  <c r="L764" i="21"/>
  <c r="K764" i="21"/>
  <c r="N764" i="21"/>
  <c r="M764" i="21"/>
  <c r="O764" i="21" l="1"/>
  <c r="N765" i="21"/>
  <c r="M765" i="21"/>
  <c r="L765" i="21"/>
  <c r="K765" i="21"/>
  <c r="E767" i="21"/>
  <c r="S768" i="13" s="1"/>
  <c r="H766" i="21"/>
  <c r="F766" i="21"/>
  <c r="T767" i="13" s="1"/>
  <c r="I766" i="21"/>
  <c r="J766" i="21" s="1"/>
  <c r="O765" i="21" l="1"/>
  <c r="L766" i="21"/>
  <c r="K766" i="21"/>
  <c r="N766" i="21"/>
  <c r="M766" i="21"/>
  <c r="I767" i="21"/>
  <c r="J767" i="21" s="1"/>
  <c r="E768" i="21"/>
  <c r="S769" i="13" s="1"/>
  <c r="H767" i="21"/>
  <c r="F767" i="21"/>
  <c r="T768" i="13" s="1"/>
  <c r="O766" i="21" l="1"/>
  <c r="E769" i="21"/>
  <c r="S770" i="13" s="1"/>
  <c r="H768" i="21"/>
  <c r="F768" i="21"/>
  <c r="T769" i="13" s="1"/>
  <c r="I768" i="21"/>
  <c r="J768" i="21" s="1"/>
  <c r="N767" i="21"/>
  <c r="M767" i="21"/>
  <c r="K767" i="21"/>
  <c r="L767" i="21"/>
  <c r="O767" i="21" l="1"/>
  <c r="L768" i="21"/>
  <c r="K768" i="21"/>
  <c r="N768" i="21"/>
  <c r="M768" i="21"/>
  <c r="I769" i="21"/>
  <c r="J769" i="21" s="1"/>
  <c r="H769" i="21"/>
  <c r="E770" i="21"/>
  <c r="S771" i="13" s="1"/>
  <c r="F769" i="21"/>
  <c r="T770" i="13" s="1"/>
  <c r="O768" i="21" l="1"/>
  <c r="E771" i="21"/>
  <c r="S772" i="13" s="1"/>
  <c r="H770" i="21"/>
  <c r="F770" i="21"/>
  <c r="T771" i="13" s="1"/>
  <c r="I770" i="21"/>
  <c r="J770" i="21" s="1"/>
  <c r="N769" i="21"/>
  <c r="M769" i="21"/>
  <c r="L769" i="21"/>
  <c r="K769" i="21"/>
  <c r="O769" i="21" s="1"/>
  <c r="L770" i="21" l="1"/>
  <c r="K770" i="21"/>
  <c r="M770" i="21"/>
  <c r="N770" i="21"/>
  <c r="I771" i="21"/>
  <c r="J771" i="21" s="1"/>
  <c r="E772" i="21"/>
  <c r="S773" i="13" s="1"/>
  <c r="H771" i="21"/>
  <c r="F771" i="21"/>
  <c r="T772" i="13" s="1"/>
  <c r="O770" i="21" l="1"/>
  <c r="E773" i="21"/>
  <c r="S774" i="13" s="1"/>
  <c r="H772" i="21"/>
  <c r="F772" i="21"/>
  <c r="T773" i="13" s="1"/>
  <c r="I772" i="21"/>
  <c r="J772" i="21" s="1"/>
  <c r="N771" i="21"/>
  <c r="M771" i="21"/>
  <c r="L771" i="21"/>
  <c r="K771" i="21"/>
  <c r="O771" i="21" l="1"/>
  <c r="L772" i="21"/>
  <c r="K772" i="21"/>
  <c r="N772" i="21"/>
  <c r="M772" i="21"/>
  <c r="I773" i="21"/>
  <c r="J773" i="21" s="1"/>
  <c r="H773" i="21"/>
  <c r="F773" i="21"/>
  <c r="T774" i="13" s="1"/>
  <c r="E774" i="21"/>
  <c r="S775" i="13" s="1"/>
  <c r="E775" i="21" l="1"/>
  <c r="S776" i="13" s="1"/>
  <c r="H774" i="21"/>
  <c r="F774" i="21"/>
  <c r="T775" i="13" s="1"/>
  <c r="I774" i="21"/>
  <c r="J774" i="21" s="1"/>
  <c r="N773" i="21"/>
  <c r="M773" i="21"/>
  <c r="L773" i="21"/>
  <c r="K773" i="21"/>
  <c r="O773" i="21" s="1"/>
  <c r="O772" i="21"/>
  <c r="L774" i="21" l="1"/>
  <c r="K774" i="21"/>
  <c r="N774" i="21"/>
  <c r="M774" i="21"/>
  <c r="I775" i="21"/>
  <c r="J775" i="21" s="1"/>
  <c r="E776" i="21"/>
  <c r="S777" i="13" s="1"/>
  <c r="H775" i="21"/>
  <c r="F775" i="21"/>
  <c r="T776" i="13" s="1"/>
  <c r="O774" i="21" l="1"/>
  <c r="N775" i="21"/>
  <c r="M775" i="21"/>
  <c r="L775" i="21"/>
  <c r="K775" i="21"/>
  <c r="E777" i="21"/>
  <c r="S778" i="13" s="1"/>
  <c r="H776" i="21"/>
  <c r="F776" i="21"/>
  <c r="T777" i="13" s="1"/>
  <c r="I776" i="21"/>
  <c r="J776" i="21" s="1"/>
  <c r="O775" i="21" l="1"/>
  <c r="L776" i="21"/>
  <c r="K776" i="21"/>
  <c r="N776" i="21"/>
  <c r="M776" i="21"/>
  <c r="I777" i="21"/>
  <c r="J777" i="21" s="1"/>
  <c r="E778" i="21"/>
  <c r="S779" i="13" s="1"/>
  <c r="F777" i="21"/>
  <c r="T778" i="13" s="1"/>
  <c r="H777" i="21"/>
  <c r="N777" i="21" l="1"/>
  <c r="M777" i="21"/>
  <c r="L777" i="21"/>
  <c r="K777" i="21"/>
  <c r="O777" i="21" s="1"/>
  <c r="E779" i="21"/>
  <c r="S780" i="13" s="1"/>
  <c r="H778" i="21"/>
  <c r="F778" i="21"/>
  <c r="T779" i="13" s="1"/>
  <c r="I778" i="21"/>
  <c r="J778" i="21" s="1"/>
  <c r="O776" i="21"/>
  <c r="L778" i="21" l="1"/>
  <c r="K778" i="21"/>
  <c r="N778" i="21"/>
  <c r="M778" i="21"/>
  <c r="I779" i="21"/>
  <c r="J779" i="21" s="1"/>
  <c r="E780" i="21"/>
  <c r="S781" i="13" s="1"/>
  <c r="H779" i="21"/>
  <c r="F779" i="21"/>
  <c r="T780" i="13" s="1"/>
  <c r="N779" i="21" l="1"/>
  <c r="M779" i="21"/>
  <c r="L779" i="21"/>
  <c r="K779" i="21"/>
  <c r="O779" i="21" s="1"/>
  <c r="E781" i="21"/>
  <c r="S782" i="13" s="1"/>
  <c r="H780" i="21"/>
  <c r="F780" i="21"/>
  <c r="T781" i="13" s="1"/>
  <c r="I780" i="21"/>
  <c r="J780" i="21" s="1"/>
  <c r="O778" i="21"/>
  <c r="I781" i="21" l="1"/>
  <c r="J781" i="21" s="1"/>
  <c r="H781" i="21"/>
  <c r="E782" i="21"/>
  <c r="S783" i="13" s="1"/>
  <c r="F781" i="21"/>
  <c r="T782" i="13" s="1"/>
  <c r="L780" i="21"/>
  <c r="K780" i="21"/>
  <c r="N780" i="21"/>
  <c r="M780" i="21"/>
  <c r="E783" i="21" l="1"/>
  <c r="S784" i="13" s="1"/>
  <c r="H782" i="21"/>
  <c r="F782" i="21"/>
  <c r="T783" i="13" s="1"/>
  <c r="I782" i="21"/>
  <c r="J782" i="21" s="1"/>
  <c r="O780" i="21"/>
  <c r="N781" i="21"/>
  <c r="M781" i="21"/>
  <c r="L781" i="21"/>
  <c r="K781" i="21"/>
  <c r="L782" i="21" l="1"/>
  <c r="K782" i="21"/>
  <c r="N782" i="21"/>
  <c r="M782" i="21"/>
  <c r="O781" i="21"/>
  <c r="I783" i="21"/>
  <c r="J783" i="21" s="1"/>
  <c r="E784" i="21"/>
  <c r="S785" i="13" s="1"/>
  <c r="H783" i="21"/>
  <c r="F783" i="21"/>
  <c r="T784" i="13" s="1"/>
  <c r="E785" i="21" l="1"/>
  <c r="S786" i="13" s="1"/>
  <c r="H784" i="21"/>
  <c r="F784" i="21"/>
  <c r="T785" i="13" s="1"/>
  <c r="I784" i="21"/>
  <c r="J784" i="21" s="1"/>
  <c r="O782" i="21"/>
  <c r="N783" i="21"/>
  <c r="M783" i="21"/>
  <c r="K783" i="21"/>
  <c r="L783" i="21"/>
  <c r="O783" i="21" l="1"/>
  <c r="L784" i="21"/>
  <c r="K784" i="21"/>
  <c r="N784" i="21"/>
  <c r="M784" i="21"/>
  <c r="I785" i="21"/>
  <c r="J785" i="21" s="1"/>
  <c r="H785" i="21"/>
  <c r="F785" i="21"/>
  <c r="T786" i="13" s="1"/>
  <c r="E786" i="21"/>
  <c r="S787" i="13" s="1"/>
  <c r="O784" i="21" l="1"/>
  <c r="E787" i="21"/>
  <c r="S788" i="13" s="1"/>
  <c r="H786" i="21"/>
  <c r="F786" i="21"/>
  <c r="T787" i="13" s="1"/>
  <c r="I786" i="21"/>
  <c r="J786" i="21" s="1"/>
  <c r="N785" i="21"/>
  <c r="M785" i="21"/>
  <c r="L785" i="21"/>
  <c r="K785" i="21"/>
  <c r="O785" i="21" l="1"/>
  <c r="L786" i="21"/>
  <c r="K786" i="21"/>
  <c r="M786" i="21"/>
  <c r="N786" i="21"/>
  <c r="I787" i="21"/>
  <c r="J787" i="21" s="1"/>
  <c r="E788" i="21"/>
  <c r="S789" i="13" s="1"/>
  <c r="H787" i="21"/>
  <c r="F787" i="21"/>
  <c r="T788" i="13" s="1"/>
  <c r="N787" i="21" l="1"/>
  <c r="M787" i="21"/>
  <c r="L787" i="21"/>
  <c r="K787" i="21"/>
  <c r="O787" i="21" s="1"/>
  <c r="E789" i="21"/>
  <c r="S790" i="13" s="1"/>
  <c r="H788" i="21"/>
  <c r="F788" i="21"/>
  <c r="T789" i="13" s="1"/>
  <c r="I788" i="21"/>
  <c r="J788" i="21" s="1"/>
  <c r="O786" i="21"/>
  <c r="I789" i="21" l="1"/>
  <c r="J789" i="21" s="1"/>
  <c r="H789" i="21"/>
  <c r="E790" i="21"/>
  <c r="S791" i="13" s="1"/>
  <c r="F789" i="21"/>
  <c r="T790" i="13" s="1"/>
  <c r="L788" i="21"/>
  <c r="K788" i="21"/>
  <c r="N788" i="21"/>
  <c r="M788" i="21"/>
  <c r="E791" i="21" l="1"/>
  <c r="S792" i="13" s="1"/>
  <c r="H790" i="21"/>
  <c r="F790" i="21"/>
  <c r="T791" i="13" s="1"/>
  <c r="I790" i="21"/>
  <c r="J790" i="21" s="1"/>
  <c r="O788" i="21"/>
  <c r="N789" i="21"/>
  <c r="M789" i="21"/>
  <c r="L789" i="21"/>
  <c r="K789" i="21"/>
  <c r="O789" i="21" l="1"/>
  <c r="I791" i="21"/>
  <c r="J791" i="21" s="1"/>
  <c r="E792" i="21"/>
  <c r="S793" i="13" s="1"/>
  <c r="H791" i="21"/>
  <c r="F791" i="21"/>
  <c r="T792" i="13" s="1"/>
  <c r="L790" i="21"/>
  <c r="K790" i="21"/>
  <c r="N790" i="21"/>
  <c r="M790" i="21"/>
  <c r="N791" i="21" l="1"/>
  <c r="M791" i="21"/>
  <c r="L791" i="21"/>
  <c r="K791" i="21"/>
  <c r="O791" i="21" s="1"/>
  <c r="O790" i="21"/>
  <c r="E793" i="21"/>
  <c r="S794" i="13" s="1"/>
  <c r="H792" i="21"/>
  <c r="F792" i="21"/>
  <c r="T793" i="13" s="1"/>
  <c r="I792" i="21"/>
  <c r="J792" i="21" s="1"/>
  <c r="L792" i="21" l="1"/>
  <c r="K792" i="21"/>
  <c r="N792" i="21"/>
  <c r="M792" i="21"/>
  <c r="I793" i="21"/>
  <c r="J793" i="21" s="1"/>
  <c r="E794" i="21"/>
  <c r="S795" i="13" s="1"/>
  <c r="F793" i="21"/>
  <c r="T794" i="13" s="1"/>
  <c r="H793" i="21"/>
  <c r="N793" i="21" l="1"/>
  <c r="M793" i="21"/>
  <c r="L793" i="21"/>
  <c r="K793" i="21"/>
  <c r="O793" i="21" s="1"/>
  <c r="E795" i="21"/>
  <c r="S796" i="13" s="1"/>
  <c r="H794" i="21"/>
  <c r="F794" i="21"/>
  <c r="T795" i="13" s="1"/>
  <c r="I794" i="21"/>
  <c r="J794" i="21" s="1"/>
  <c r="O792" i="21"/>
  <c r="L794" i="21" l="1"/>
  <c r="K794" i="21"/>
  <c r="N794" i="21"/>
  <c r="M794" i="21"/>
  <c r="I795" i="21"/>
  <c r="J795" i="21" s="1"/>
  <c r="E796" i="21"/>
  <c r="S797" i="13" s="1"/>
  <c r="H795" i="21"/>
  <c r="F795" i="21"/>
  <c r="T796" i="13" s="1"/>
  <c r="N795" i="21" l="1"/>
  <c r="M795" i="21"/>
  <c r="L795" i="21"/>
  <c r="K795" i="21"/>
  <c r="O795" i="21" s="1"/>
  <c r="E797" i="21"/>
  <c r="S798" i="13" s="1"/>
  <c r="H796" i="21"/>
  <c r="F796" i="21"/>
  <c r="T797" i="13" s="1"/>
  <c r="I796" i="21"/>
  <c r="J796" i="21" s="1"/>
  <c r="O794" i="21"/>
  <c r="L796" i="21" l="1"/>
  <c r="K796" i="21"/>
  <c r="N796" i="21"/>
  <c r="M796" i="21"/>
  <c r="I797" i="21"/>
  <c r="J797" i="21" s="1"/>
  <c r="H797" i="21"/>
  <c r="E798" i="21"/>
  <c r="S799" i="13" s="1"/>
  <c r="F797" i="21"/>
  <c r="T798" i="13" s="1"/>
  <c r="O796" i="21" l="1"/>
  <c r="N797" i="21"/>
  <c r="M797" i="21"/>
  <c r="L797" i="21"/>
  <c r="K797" i="21"/>
  <c r="E799" i="21"/>
  <c r="S800" i="13" s="1"/>
  <c r="H798" i="21"/>
  <c r="F798" i="21"/>
  <c r="T799" i="13" s="1"/>
  <c r="I798" i="21"/>
  <c r="J798" i="21" s="1"/>
  <c r="O797" i="21" l="1"/>
  <c r="L798" i="21"/>
  <c r="K798" i="21"/>
  <c r="N798" i="21"/>
  <c r="M798" i="21"/>
  <c r="I799" i="21"/>
  <c r="J799" i="21" s="1"/>
  <c r="E800" i="21"/>
  <c r="S801" i="13" s="1"/>
  <c r="H799" i="21"/>
  <c r="F799" i="21"/>
  <c r="T800" i="13" s="1"/>
  <c r="O798" i="21" l="1"/>
  <c r="N799" i="21"/>
  <c r="M799" i="21"/>
  <c r="K799" i="21"/>
  <c r="L799" i="21"/>
  <c r="E801" i="21"/>
  <c r="S802" i="13" s="1"/>
  <c r="H800" i="21"/>
  <c r="F800" i="21"/>
  <c r="T801" i="13" s="1"/>
  <c r="I800" i="21"/>
  <c r="J800" i="21" s="1"/>
  <c r="O799" i="21" l="1"/>
  <c r="L800" i="21"/>
  <c r="K800" i="21"/>
  <c r="N800" i="21"/>
  <c r="M800" i="21"/>
  <c r="I801" i="21"/>
  <c r="J801" i="21" s="1"/>
  <c r="H801" i="21"/>
  <c r="E802" i="21"/>
  <c r="S803" i="13" s="1"/>
  <c r="F801" i="21"/>
  <c r="T802" i="13" s="1"/>
  <c r="O800" i="21" l="1"/>
  <c r="E803" i="21"/>
  <c r="S804" i="13" s="1"/>
  <c r="H802" i="21"/>
  <c r="F802" i="21"/>
  <c r="T803" i="13" s="1"/>
  <c r="I802" i="21"/>
  <c r="J802" i="21" s="1"/>
  <c r="N801" i="21"/>
  <c r="M801" i="21"/>
  <c r="L801" i="21"/>
  <c r="K801" i="21"/>
  <c r="O801" i="21" l="1"/>
  <c r="L802" i="21"/>
  <c r="K802" i="21"/>
  <c r="M802" i="21"/>
  <c r="N802" i="21"/>
  <c r="I803" i="21"/>
  <c r="J803" i="21" s="1"/>
  <c r="E804" i="21"/>
  <c r="S805" i="13" s="1"/>
  <c r="H803" i="21"/>
  <c r="F803" i="21"/>
  <c r="T804" i="13" s="1"/>
  <c r="O802" i="21" l="1"/>
  <c r="E805" i="21"/>
  <c r="S806" i="13" s="1"/>
  <c r="H804" i="21"/>
  <c r="F804" i="21"/>
  <c r="T805" i="13" s="1"/>
  <c r="I804" i="21"/>
  <c r="J804" i="21" s="1"/>
  <c r="N803" i="21"/>
  <c r="M803" i="21"/>
  <c r="L803" i="21"/>
  <c r="K803" i="21"/>
  <c r="O803" i="21" s="1"/>
  <c r="L804" i="21" l="1"/>
  <c r="K804" i="21"/>
  <c r="N804" i="21"/>
  <c r="M804" i="21"/>
  <c r="I805" i="21"/>
  <c r="J805" i="21" s="1"/>
  <c r="E806" i="21"/>
  <c r="S807" i="13" s="1"/>
  <c r="H805" i="21"/>
  <c r="F805" i="21"/>
  <c r="T806" i="13" s="1"/>
  <c r="N805" i="21" l="1"/>
  <c r="M805" i="21"/>
  <c r="L805" i="21"/>
  <c r="K805" i="21"/>
  <c r="O805" i="21" s="1"/>
  <c r="E807" i="21"/>
  <c r="S808" i="13" s="1"/>
  <c r="H806" i="21"/>
  <c r="F806" i="21"/>
  <c r="T807" i="13" s="1"/>
  <c r="I806" i="21"/>
  <c r="J806" i="21" s="1"/>
  <c r="O804" i="21"/>
  <c r="I807" i="21" l="1"/>
  <c r="J807" i="21" s="1"/>
  <c r="E808" i="21"/>
  <c r="S809" i="13" s="1"/>
  <c r="H807" i="21"/>
  <c r="F807" i="21"/>
  <c r="T808" i="13" s="1"/>
  <c r="L806" i="21"/>
  <c r="K806" i="21"/>
  <c r="N806" i="21"/>
  <c r="M806" i="21"/>
  <c r="N807" i="21" l="1"/>
  <c r="M807" i="21"/>
  <c r="L807" i="21"/>
  <c r="K807" i="21"/>
  <c r="O807" i="21" s="1"/>
  <c r="O806" i="21"/>
  <c r="E809" i="21"/>
  <c r="S810" i="13" s="1"/>
  <c r="H808" i="21"/>
  <c r="F808" i="21"/>
  <c r="T809" i="13" s="1"/>
  <c r="I808" i="21"/>
  <c r="J808" i="21" s="1"/>
  <c r="L808" i="21" l="1"/>
  <c r="K808" i="21"/>
  <c r="N808" i="21"/>
  <c r="M808" i="21"/>
  <c r="I809" i="21"/>
  <c r="J809" i="21" s="1"/>
  <c r="E810" i="21"/>
  <c r="S811" i="13" s="1"/>
  <c r="F809" i="21"/>
  <c r="T810" i="13" s="1"/>
  <c r="H809" i="21"/>
  <c r="N809" i="21" l="1"/>
  <c r="M809" i="21"/>
  <c r="L809" i="21"/>
  <c r="K809" i="21"/>
  <c r="O809" i="21" s="1"/>
  <c r="E811" i="21"/>
  <c r="S812" i="13" s="1"/>
  <c r="H810" i="21"/>
  <c r="F810" i="21"/>
  <c r="T811" i="13" s="1"/>
  <c r="I810" i="21"/>
  <c r="J810" i="21" s="1"/>
  <c r="O808" i="21"/>
  <c r="L810" i="21" l="1"/>
  <c r="K810" i="21"/>
  <c r="N810" i="21"/>
  <c r="M810" i="21"/>
  <c r="I811" i="21"/>
  <c r="J811" i="21" s="1"/>
  <c r="E812" i="21"/>
  <c r="S813" i="13" s="1"/>
  <c r="H811" i="21"/>
  <c r="F811" i="21"/>
  <c r="T812" i="13" s="1"/>
  <c r="O810" i="21" l="1"/>
  <c r="E813" i="21"/>
  <c r="S814" i="13" s="1"/>
  <c r="H812" i="21"/>
  <c r="F812" i="21"/>
  <c r="T813" i="13" s="1"/>
  <c r="I812" i="21"/>
  <c r="J812" i="21" s="1"/>
  <c r="N811" i="21"/>
  <c r="M811" i="21"/>
  <c r="L811" i="21"/>
  <c r="K811" i="21"/>
  <c r="O811" i="21" s="1"/>
  <c r="L812" i="21" l="1"/>
  <c r="K812" i="21"/>
  <c r="N812" i="21"/>
  <c r="M812" i="21"/>
  <c r="I813" i="21"/>
  <c r="J813" i="21" s="1"/>
  <c r="E814" i="21"/>
  <c r="S815" i="13" s="1"/>
  <c r="H813" i="21"/>
  <c r="F813" i="21"/>
  <c r="T814" i="13" s="1"/>
  <c r="O812" i="21" l="1"/>
  <c r="E815" i="21"/>
  <c r="S816" i="13" s="1"/>
  <c r="H814" i="21"/>
  <c r="F814" i="21"/>
  <c r="T815" i="13" s="1"/>
  <c r="I814" i="21"/>
  <c r="J814" i="21" s="1"/>
  <c r="N813" i="21"/>
  <c r="M813" i="21"/>
  <c r="L813" i="21"/>
  <c r="K813" i="21"/>
  <c r="O813" i="21" l="1"/>
  <c r="L814" i="21"/>
  <c r="K814" i="21"/>
  <c r="N814" i="21"/>
  <c r="M814" i="21"/>
  <c r="I815" i="21"/>
  <c r="J815" i="21" s="1"/>
  <c r="E816" i="21"/>
  <c r="S817" i="13" s="1"/>
  <c r="H815" i="21"/>
  <c r="F815" i="21"/>
  <c r="T816" i="13" s="1"/>
  <c r="N815" i="21" l="1"/>
  <c r="M815" i="21"/>
  <c r="L815" i="21"/>
  <c r="K815" i="21"/>
  <c r="O815" i="21" s="1"/>
  <c r="E817" i="21"/>
  <c r="S818" i="13" s="1"/>
  <c r="H816" i="21"/>
  <c r="F816" i="21"/>
  <c r="T817" i="13" s="1"/>
  <c r="I816" i="21"/>
  <c r="J816" i="21" s="1"/>
  <c r="O814" i="21"/>
  <c r="L816" i="21" l="1"/>
  <c r="K816" i="21"/>
  <c r="N816" i="21"/>
  <c r="M816" i="21"/>
  <c r="I817" i="21"/>
  <c r="J817" i="21" s="1"/>
  <c r="E818" i="21"/>
  <c r="S819" i="13" s="1"/>
  <c r="H817" i="21"/>
  <c r="F817" i="21"/>
  <c r="T818" i="13" s="1"/>
  <c r="N817" i="21" l="1"/>
  <c r="M817" i="21"/>
  <c r="L817" i="21"/>
  <c r="K817" i="21"/>
  <c r="O817" i="21" s="1"/>
  <c r="E819" i="21"/>
  <c r="S820" i="13" s="1"/>
  <c r="H818" i="21"/>
  <c r="F818" i="21"/>
  <c r="T819" i="13" s="1"/>
  <c r="I818" i="21"/>
  <c r="J818" i="21" s="1"/>
  <c r="O816" i="21"/>
  <c r="L818" i="21" l="1"/>
  <c r="K818" i="21"/>
  <c r="N818" i="21"/>
  <c r="M818" i="21"/>
  <c r="I819" i="21"/>
  <c r="J819" i="21" s="1"/>
  <c r="E820" i="21"/>
  <c r="S821" i="13" s="1"/>
  <c r="H819" i="21"/>
  <c r="F819" i="21"/>
  <c r="T820" i="13" s="1"/>
  <c r="N819" i="21" l="1"/>
  <c r="M819" i="21"/>
  <c r="L819" i="21"/>
  <c r="K819" i="21"/>
  <c r="O819" i="21" s="1"/>
  <c r="E821" i="21"/>
  <c r="S822" i="13" s="1"/>
  <c r="H820" i="21"/>
  <c r="F820" i="21"/>
  <c r="T821" i="13" s="1"/>
  <c r="I820" i="21"/>
  <c r="J820" i="21" s="1"/>
  <c r="O818" i="21"/>
  <c r="I821" i="21" l="1"/>
  <c r="J821" i="21" s="1"/>
  <c r="E822" i="21"/>
  <c r="S823" i="13" s="1"/>
  <c r="H821" i="21"/>
  <c r="F821" i="21"/>
  <c r="T822" i="13" s="1"/>
  <c r="L820" i="21"/>
  <c r="K820" i="21"/>
  <c r="N820" i="21"/>
  <c r="M820" i="21"/>
  <c r="N821" i="21" l="1"/>
  <c r="M821" i="21"/>
  <c r="L821" i="21"/>
  <c r="K821" i="21"/>
  <c r="O821" i="21" s="1"/>
  <c r="O820" i="21"/>
  <c r="E823" i="21"/>
  <c r="S824" i="13" s="1"/>
  <c r="H822" i="21"/>
  <c r="F822" i="21"/>
  <c r="T823" i="13" s="1"/>
  <c r="I822" i="21"/>
  <c r="J822" i="21" s="1"/>
  <c r="L822" i="21" l="1"/>
  <c r="K822" i="21"/>
  <c r="N822" i="21"/>
  <c r="M822" i="21"/>
  <c r="I823" i="21"/>
  <c r="J823" i="21" s="1"/>
  <c r="E824" i="21"/>
  <c r="S825" i="13" s="1"/>
  <c r="H823" i="21"/>
  <c r="F823" i="21"/>
  <c r="T824" i="13" s="1"/>
  <c r="O822" i="21" l="1"/>
  <c r="N823" i="21"/>
  <c r="M823" i="21"/>
  <c r="L823" i="21"/>
  <c r="K823" i="21"/>
  <c r="E825" i="21"/>
  <c r="S826" i="13" s="1"/>
  <c r="H824" i="21"/>
  <c r="F824" i="21"/>
  <c r="T825" i="13" s="1"/>
  <c r="I824" i="21"/>
  <c r="J824" i="21" s="1"/>
  <c r="O823" i="21" l="1"/>
  <c r="L824" i="21"/>
  <c r="K824" i="21"/>
  <c r="N824" i="21"/>
  <c r="M824" i="21"/>
  <c r="I825" i="21"/>
  <c r="J825" i="21" s="1"/>
  <c r="E826" i="21"/>
  <c r="S827" i="13" s="1"/>
  <c r="H825" i="21"/>
  <c r="F825" i="21"/>
  <c r="T826" i="13" s="1"/>
  <c r="O824" i="21" l="1"/>
  <c r="N825" i="21"/>
  <c r="M825" i="21"/>
  <c r="L825" i="21"/>
  <c r="K825" i="21"/>
  <c r="E827" i="21"/>
  <c r="S828" i="13" s="1"/>
  <c r="H826" i="21"/>
  <c r="F826" i="21"/>
  <c r="T827" i="13" s="1"/>
  <c r="I826" i="21"/>
  <c r="J826" i="21" s="1"/>
  <c r="O825" i="21" l="1"/>
  <c r="L826" i="21"/>
  <c r="K826" i="21"/>
  <c r="N826" i="21"/>
  <c r="M826" i="21"/>
  <c r="I827" i="21"/>
  <c r="J827" i="21" s="1"/>
  <c r="E828" i="21"/>
  <c r="S829" i="13" s="1"/>
  <c r="H827" i="21"/>
  <c r="F827" i="21"/>
  <c r="T828" i="13" s="1"/>
  <c r="N827" i="21" l="1"/>
  <c r="M827" i="21"/>
  <c r="L827" i="21"/>
  <c r="K827" i="21"/>
  <c r="O827" i="21" s="1"/>
  <c r="E829" i="21"/>
  <c r="S830" i="13" s="1"/>
  <c r="H828" i="21"/>
  <c r="F828" i="21"/>
  <c r="T829" i="13" s="1"/>
  <c r="I828" i="21"/>
  <c r="J828" i="21" s="1"/>
  <c r="O826" i="21"/>
  <c r="L828" i="21" l="1"/>
  <c r="K828" i="21"/>
  <c r="O828" i="21" s="1"/>
  <c r="N828" i="21"/>
  <c r="M828" i="21"/>
  <c r="I829" i="21"/>
  <c r="J829" i="21" s="1"/>
  <c r="E830" i="21"/>
  <c r="S831" i="13" s="1"/>
  <c r="H829" i="21"/>
  <c r="F829" i="21"/>
  <c r="T830" i="13" s="1"/>
  <c r="N829" i="21" l="1"/>
  <c r="M829" i="21"/>
  <c r="L829" i="21"/>
  <c r="K829" i="21"/>
  <c r="O829" i="21" s="1"/>
  <c r="E831" i="21"/>
  <c r="S832" i="13" s="1"/>
  <c r="H830" i="21"/>
  <c r="F830" i="21"/>
  <c r="T831" i="13" s="1"/>
  <c r="I830" i="21"/>
  <c r="J830" i="21" s="1"/>
  <c r="L830" i="21" l="1"/>
  <c r="K830" i="21"/>
  <c r="N830" i="21"/>
  <c r="M830" i="21"/>
  <c r="I831" i="21"/>
  <c r="J831" i="21" s="1"/>
  <c r="E832" i="21"/>
  <c r="S833" i="13" s="1"/>
  <c r="H831" i="21"/>
  <c r="F831" i="21"/>
  <c r="T832" i="13" s="1"/>
  <c r="N831" i="21" l="1"/>
  <c r="M831" i="21"/>
  <c r="L831" i="21"/>
  <c r="K831" i="21"/>
  <c r="O831" i="21" s="1"/>
  <c r="E833" i="21"/>
  <c r="S834" i="13" s="1"/>
  <c r="H832" i="21"/>
  <c r="F832" i="21"/>
  <c r="T833" i="13" s="1"/>
  <c r="I832" i="21"/>
  <c r="J832" i="21" s="1"/>
  <c r="O830" i="21"/>
  <c r="L832" i="21" l="1"/>
  <c r="K832" i="21"/>
  <c r="N832" i="21"/>
  <c r="M832" i="21"/>
  <c r="I833" i="21"/>
  <c r="J833" i="21" s="1"/>
  <c r="E834" i="21"/>
  <c r="S835" i="13" s="1"/>
  <c r="H833" i="21"/>
  <c r="F833" i="21"/>
  <c r="T834" i="13" s="1"/>
  <c r="O832" i="21" l="1"/>
  <c r="N833" i="21"/>
  <c r="M833" i="21"/>
  <c r="L833" i="21"/>
  <c r="K833" i="21"/>
  <c r="E835" i="21"/>
  <c r="S836" i="13" s="1"/>
  <c r="H834" i="21"/>
  <c r="F834" i="21"/>
  <c r="T835" i="13" s="1"/>
  <c r="I834" i="21"/>
  <c r="J834" i="21" s="1"/>
  <c r="O833" i="21" l="1"/>
  <c r="L834" i="21"/>
  <c r="K834" i="21"/>
  <c r="N834" i="21"/>
  <c r="M834" i="21"/>
  <c r="I835" i="21"/>
  <c r="J835" i="21" s="1"/>
  <c r="E836" i="21"/>
  <c r="S837" i="13" s="1"/>
  <c r="H835" i="21"/>
  <c r="F835" i="21"/>
  <c r="T836" i="13" s="1"/>
  <c r="N835" i="21" l="1"/>
  <c r="M835" i="21"/>
  <c r="L835" i="21"/>
  <c r="K835" i="21"/>
  <c r="O835" i="21" s="1"/>
  <c r="E837" i="21"/>
  <c r="S838" i="13" s="1"/>
  <c r="H836" i="21"/>
  <c r="F836" i="21"/>
  <c r="T837" i="13" s="1"/>
  <c r="I836" i="21"/>
  <c r="J836" i="21" s="1"/>
  <c r="O834" i="21"/>
  <c r="L836" i="21" l="1"/>
  <c r="K836" i="21"/>
  <c r="N836" i="21"/>
  <c r="M836" i="21"/>
  <c r="I837" i="21"/>
  <c r="J837" i="21" s="1"/>
  <c r="E838" i="21"/>
  <c r="S839" i="13" s="1"/>
  <c r="H837" i="21"/>
  <c r="F837" i="21"/>
  <c r="T838" i="13" s="1"/>
  <c r="N837" i="21" l="1"/>
  <c r="M837" i="21"/>
  <c r="L837" i="21"/>
  <c r="K837" i="21"/>
  <c r="O837" i="21" s="1"/>
  <c r="E839" i="21"/>
  <c r="S840" i="13" s="1"/>
  <c r="H838" i="21"/>
  <c r="F838" i="21"/>
  <c r="T839" i="13" s="1"/>
  <c r="I838" i="21"/>
  <c r="J838" i="21" s="1"/>
  <c r="O836" i="21"/>
  <c r="L838" i="21" l="1"/>
  <c r="K838" i="21"/>
  <c r="N838" i="21"/>
  <c r="M838" i="21"/>
  <c r="I839" i="21"/>
  <c r="J839" i="21" s="1"/>
  <c r="E840" i="21"/>
  <c r="S841" i="13" s="1"/>
  <c r="H839" i="21"/>
  <c r="F839" i="21"/>
  <c r="T840" i="13" s="1"/>
  <c r="O838" i="21" l="1"/>
  <c r="N839" i="21"/>
  <c r="M839" i="21"/>
  <c r="L839" i="21"/>
  <c r="K839" i="21"/>
  <c r="E841" i="21"/>
  <c r="S842" i="13" s="1"/>
  <c r="H840" i="21"/>
  <c r="F840" i="21"/>
  <c r="T841" i="13" s="1"/>
  <c r="I840" i="21"/>
  <c r="J840" i="21" s="1"/>
  <c r="O839" i="21" l="1"/>
  <c r="L840" i="21"/>
  <c r="K840" i="21"/>
  <c r="N840" i="21"/>
  <c r="M840" i="21"/>
  <c r="I841" i="21"/>
  <c r="J841" i="21" s="1"/>
  <c r="E842" i="21"/>
  <c r="S843" i="13" s="1"/>
  <c r="H841" i="21"/>
  <c r="F841" i="21"/>
  <c r="T842" i="13" s="1"/>
  <c r="N841" i="21" l="1"/>
  <c r="M841" i="21"/>
  <c r="L841" i="21"/>
  <c r="K841" i="21"/>
  <c r="O841" i="21" s="1"/>
  <c r="E843" i="21"/>
  <c r="S844" i="13" s="1"/>
  <c r="H842" i="21"/>
  <c r="F842" i="21"/>
  <c r="T843" i="13" s="1"/>
  <c r="I842" i="21"/>
  <c r="J842" i="21" s="1"/>
  <c r="O840" i="21"/>
  <c r="L842" i="21" l="1"/>
  <c r="K842" i="21"/>
  <c r="N842" i="21"/>
  <c r="M842" i="21"/>
  <c r="I843" i="21"/>
  <c r="J843" i="21" s="1"/>
  <c r="E844" i="21"/>
  <c r="S845" i="13" s="1"/>
  <c r="H843" i="21"/>
  <c r="F843" i="21"/>
  <c r="T844" i="13" s="1"/>
  <c r="O842" i="21" l="1"/>
  <c r="N843" i="21"/>
  <c r="M843" i="21"/>
  <c r="L843" i="21"/>
  <c r="K843" i="21"/>
  <c r="E845" i="21"/>
  <c r="S846" i="13" s="1"/>
  <c r="H844" i="21"/>
  <c r="F844" i="21"/>
  <c r="T845" i="13" s="1"/>
  <c r="I844" i="21"/>
  <c r="J844" i="21" s="1"/>
  <c r="O843" i="21" l="1"/>
  <c r="L844" i="21"/>
  <c r="K844" i="21"/>
  <c r="N844" i="21"/>
  <c r="M844" i="21"/>
  <c r="I845" i="21"/>
  <c r="J845" i="21" s="1"/>
  <c r="E846" i="21"/>
  <c r="S847" i="13" s="1"/>
  <c r="H845" i="21"/>
  <c r="F845" i="21"/>
  <c r="T846" i="13" s="1"/>
  <c r="O844" i="21" l="1"/>
  <c r="N845" i="21"/>
  <c r="M845" i="21"/>
  <c r="L845" i="21"/>
  <c r="K845" i="21"/>
  <c r="E847" i="21"/>
  <c r="S848" i="13" s="1"/>
  <c r="H846" i="21"/>
  <c r="F846" i="21"/>
  <c r="T847" i="13" s="1"/>
  <c r="I846" i="21"/>
  <c r="J846" i="21" s="1"/>
  <c r="O845" i="21" l="1"/>
  <c r="L846" i="21"/>
  <c r="K846" i="21"/>
  <c r="N846" i="21"/>
  <c r="M846" i="21"/>
  <c r="I847" i="21"/>
  <c r="J847" i="21" s="1"/>
  <c r="E848" i="21"/>
  <c r="S849" i="13" s="1"/>
  <c r="H847" i="21"/>
  <c r="F847" i="21"/>
  <c r="T848" i="13" s="1"/>
  <c r="N847" i="21" l="1"/>
  <c r="M847" i="21"/>
  <c r="L847" i="21"/>
  <c r="K847" i="21"/>
  <c r="O847" i="21" s="1"/>
  <c r="E849" i="21"/>
  <c r="S850" i="13" s="1"/>
  <c r="H848" i="21"/>
  <c r="F848" i="21"/>
  <c r="T849" i="13" s="1"/>
  <c r="I848" i="21"/>
  <c r="J848" i="21" s="1"/>
  <c r="O846" i="21"/>
  <c r="L848" i="21" l="1"/>
  <c r="K848" i="21"/>
  <c r="O848" i="21" s="1"/>
  <c r="N848" i="21"/>
  <c r="M848" i="21"/>
  <c r="I849" i="21"/>
  <c r="J849" i="21" s="1"/>
  <c r="E850" i="21"/>
  <c r="S851" i="13" s="1"/>
  <c r="H849" i="21"/>
  <c r="F849" i="21"/>
  <c r="T850" i="13" s="1"/>
  <c r="N849" i="21" l="1"/>
  <c r="M849" i="21"/>
  <c r="L849" i="21"/>
  <c r="K849" i="21"/>
  <c r="O849" i="21" s="1"/>
  <c r="E851" i="21"/>
  <c r="S852" i="13" s="1"/>
  <c r="H850" i="21"/>
  <c r="F850" i="21"/>
  <c r="T851" i="13" s="1"/>
  <c r="I850" i="21"/>
  <c r="J850" i="21" s="1"/>
  <c r="L850" i="21" l="1"/>
  <c r="K850" i="21"/>
  <c r="N850" i="21"/>
  <c r="M850" i="21"/>
  <c r="I851" i="21"/>
  <c r="J851" i="21" s="1"/>
  <c r="E852" i="21"/>
  <c r="S853" i="13" s="1"/>
  <c r="H851" i="21"/>
  <c r="F851" i="21"/>
  <c r="T852" i="13" s="1"/>
  <c r="N851" i="21" l="1"/>
  <c r="M851" i="21"/>
  <c r="L851" i="21"/>
  <c r="K851" i="21"/>
  <c r="O851" i="21" s="1"/>
  <c r="E853" i="21"/>
  <c r="S854" i="13" s="1"/>
  <c r="H852" i="21"/>
  <c r="F852" i="21"/>
  <c r="T853" i="13" s="1"/>
  <c r="I852" i="21"/>
  <c r="J852" i="21" s="1"/>
  <c r="O850" i="21"/>
  <c r="L852" i="21" l="1"/>
  <c r="K852" i="21"/>
  <c r="N852" i="21"/>
  <c r="M852" i="21"/>
  <c r="I853" i="21"/>
  <c r="J853" i="21" s="1"/>
  <c r="E854" i="21"/>
  <c r="S855" i="13" s="1"/>
  <c r="H853" i="21"/>
  <c r="F853" i="21"/>
  <c r="T854" i="13" s="1"/>
  <c r="O852" i="21" l="1"/>
  <c r="N853" i="21"/>
  <c r="M853" i="21"/>
  <c r="L853" i="21"/>
  <c r="K853" i="21"/>
  <c r="E855" i="21"/>
  <c r="S856" i="13" s="1"/>
  <c r="H854" i="21"/>
  <c r="F854" i="21"/>
  <c r="T855" i="13" s="1"/>
  <c r="I854" i="21"/>
  <c r="J854" i="21" s="1"/>
  <c r="O853" i="21" l="1"/>
  <c r="I855" i="21"/>
  <c r="J855" i="21" s="1"/>
  <c r="E856" i="21"/>
  <c r="S857" i="13" s="1"/>
  <c r="H855" i="21"/>
  <c r="F855" i="21"/>
  <c r="T856" i="13" s="1"/>
  <c r="L854" i="21"/>
  <c r="K854" i="21"/>
  <c r="N854" i="21"/>
  <c r="M854" i="21"/>
  <c r="O854" i="21" l="1"/>
  <c r="N855" i="21"/>
  <c r="M855" i="21"/>
  <c r="L855" i="21"/>
  <c r="K855" i="21"/>
  <c r="E857" i="21"/>
  <c r="S858" i="13" s="1"/>
  <c r="H856" i="21"/>
  <c r="F856" i="21"/>
  <c r="T857" i="13" s="1"/>
  <c r="I856" i="21"/>
  <c r="J856" i="21" s="1"/>
  <c r="O855" i="21" l="1"/>
  <c r="I857" i="21"/>
  <c r="J857" i="21" s="1"/>
  <c r="E858" i="21"/>
  <c r="S859" i="13" s="1"/>
  <c r="H857" i="21"/>
  <c r="F857" i="21"/>
  <c r="T858" i="13" s="1"/>
  <c r="L856" i="21"/>
  <c r="K856" i="21"/>
  <c r="N856" i="21"/>
  <c r="M856" i="21"/>
  <c r="N857" i="21" l="1"/>
  <c r="M857" i="21"/>
  <c r="L857" i="21"/>
  <c r="K857" i="21"/>
  <c r="O857" i="21" s="1"/>
  <c r="O856" i="21"/>
  <c r="E859" i="21"/>
  <c r="S860" i="13" s="1"/>
  <c r="H858" i="21"/>
  <c r="F858" i="21"/>
  <c r="T859" i="13" s="1"/>
  <c r="I858" i="21"/>
  <c r="J858" i="21" s="1"/>
  <c r="L858" i="21" l="1"/>
  <c r="K858" i="21"/>
  <c r="N858" i="21"/>
  <c r="M858" i="21"/>
  <c r="I859" i="21"/>
  <c r="J859" i="21" s="1"/>
  <c r="E860" i="21"/>
  <c r="S861" i="13" s="1"/>
  <c r="H859" i="21"/>
  <c r="F859" i="21"/>
  <c r="T860" i="13" s="1"/>
  <c r="O858" i="21" l="1"/>
  <c r="N859" i="21"/>
  <c r="M859" i="21"/>
  <c r="L859" i="21"/>
  <c r="K859" i="21"/>
  <c r="E861" i="21"/>
  <c r="S862" i="13" s="1"/>
  <c r="H860" i="21"/>
  <c r="F860" i="21"/>
  <c r="T861" i="13" s="1"/>
  <c r="I860" i="21"/>
  <c r="J860" i="21" s="1"/>
  <c r="O859" i="21" l="1"/>
  <c r="L860" i="21"/>
  <c r="K860" i="21"/>
  <c r="N860" i="21"/>
  <c r="M860" i="21"/>
  <c r="I861" i="21"/>
  <c r="J861" i="21" s="1"/>
  <c r="E862" i="21"/>
  <c r="S863" i="13" s="1"/>
  <c r="H861" i="21"/>
  <c r="F861" i="21"/>
  <c r="T862" i="13" s="1"/>
  <c r="O860" i="21" l="1"/>
  <c r="N861" i="21"/>
  <c r="M861" i="21"/>
  <c r="L861" i="21"/>
  <c r="K861" i="21"/>
  <c r="E863" i="21"/>
  <c r="S864" i="13" s="1"/>
  <c r="H862" i="21"/>
  <c r="F862" i="21"/>
  <c r="T863" i="13" s="1"/>
  <c r="I862" i="21"/>
  <c r="J862" i="21" s="1"/>
  <c r="O861" i="21" l="1"/>
  <c r="L862" i="21"/>
  <c r="K862" i="21"/>
  <c r="N862" i="21"/>
  <c r="M862" i="21"/>
  <c r="I863" i="21"/>
  <c r="J863" i="21" s="1"/>
  <c r="E864" i="21"/>
  <c r="S865" i="13" s="1"/>
  <c r="H863" i="21"/>
  <c r="F863" i="21"/>
  <c r="T864" i="13" s="1"/>
  <c r="N863" i="21" l="1"/>
  <c r="M863" i="21"/>
  <c r="L863" i="21"/>
  <c r="K863" i="21"/>
  <c r="O863" i="21" s="1"/>
  <c r="E865" i="21"/>
  <c r="S866" i="13" s="1"/>
  <c r="H864" i="21"/>
  <c r="F864" i="21"/>
  <c r="T865" i="13" s="1"/>
  <c r="I864" i="21"/>
  <c r="J864" i="21" s="1"/>
  <c r="O862" i="21"/>
  <c r="L864" i="21" l="1"/>
  <c r="K864" i="21"/>
  <c r="N864" i="21"/>
  <c r="M864" i="21"/>
  <c r="I865" i="21"/>
  <c r="J865" i="21" s="1"/>
  <c r="E866" i="21"/>
  <c r="S867" i="13" s="1"/>
  <c r="H865" i="21"/>
  <c r="F865" i="21"/>
  <c r="T866" i="13" s="1"/>
  <c r="O864" i="21" l="1"/>
  <c r="E867" i="21"/>
  <c r="S868" i="13" s="1"/>
  <c r="H866" i="21"/>
  <c r="F866" i="21"/>
  <c r="T867" i="13" s="1"/>
  <c r="I866" i="21"/>
  <c r="J866" i="21" s="1"/>
  <c r="N865" i="21"/>
  <c r="M865" i="21"/>
  <c r="L865" i="21"/>
  <c r="K865" i="21"/>
  <c r="O865" i="21" l="1"/>
  <c r="L866" i="21"/>
  <c r="K866" i="21"/>
  <c r="N866" i="21"/>
  <c r="M866" i="21"/>
  <c r="I867" i="21"/>
  <c r="J867" i="21" s="1"/>
  <c r="E868" i="21"/>
  <c r="S869" i="13" s="1"/>
  <c r="H867" i="21"/>
  <c r="F867" i="21"/>
  <c r="T868" i="13" s="1"/>
  <c r="O866" i="21" l="1"/>
  <c r="E869" i="21"/>
  <c r="S870" i="13" s="1"/>
  <c r="H868" i="21"/>
  <c r="F868" i="21"/>
  <c r="T869" i="13" s="1"/>
  <c r="I868" i="21"/>
  <c r="J868" i="21" s="1"/>
  <c r="N867" i="21"/>
  <c r="M867" i="21"/>
  <c r="L867" i="21"/>
  <c r="K867" i="21"/>
  <c r="O867" i="21" l="1"/>
  <c r="L868" i="21"/>
  <c r="K868" i="21"/>
  <c r="N868" i="21"/>
  <c r="M868" i="21"/>
  <c r="I869" i="21"/>
  <c r="J869" i="21" s="1"/>
  <c r="E870" i="21"/>
  <c r="S871" i="13" s="1"/>
  <c r="H869" i="21"/>
  <c r="F869" i="21"/>
  <c r="T870" i="13" s="1"/>
  <c r="O868" i="21" l="1"/>
  <c r="N869" i="21"/>
  <c r="M869" i="21"/>
  <c r="L869" i="21"/>
  <c r="K869" i="21"/>
  <c r="E871" i="21"/>
  <c r="S872" i="13" s="1"/>
  <c r="H870" i="21"/>
  <c r="F870" i="21"/>
  <c r="T871" i="13" s="1"/>
  <c r="I870" i="21"/>
  <c r="J870" i="21" s="1"/>
  <c r="O869" i="21" l="1"/>
  <c r="L870" i="21"/>
  <c r="K870" i="21"/>
  <c r="N870" i="21"/>
  <c r="M870" i="21"/>
  <c r="I871" i="21"/>
  <c r="J871" i="21" s="1"/>
  <c r="E872" i="21"/>
  <c r="S873" i="13" s="1"/>
  <c r="H871" i="21"/>
  <c r="F871" i="21"/>
  <c r="T872" i="13" s="1"/>
  <c r="N871" i="21" l="1"/>
  <c r="M871" i="21"/>
  <c r="L871" i="21"/>
  <c r="K871" i="21"/>
  <c r="O871" i="21" s="1"/>
  <c r="E873" i="21"/>
  <c r="S874" i="13" s="1"/>
  <c r="H872" i="21"/>
  <c r="F872" i="21"/>
  <c r="T873" i="13" s="1"/>
  <c r="I872" i="21"/>
  <c r="J872" i="21" s="1"/>
  <c r="O870" i="21"/>
  <c r="L872" i="21" l="1"/>
  <c r="K872" i="21"/>
  <c r="N872" i="21"/>
  <c r="M872" i="21"/>
  <c r="I873" i="21"/>
  <c r="J873" i="21" s="1"/>
  <c r="E874" i="21"/>
  <c r="S875" i="13" s="1"/>
  <c r="H873" i="21"/>
  <c r="F873" i="21"/>
  <c r="T874" i="13" s="1"/>
  <c r="O872" i="21" l="1"/>
  <c r="N873" i="21"/>
  <c r="M873" i="21"/>
  <c r="L873" i="21"/>
  <c r="K873" i="21"/>
  <c r="E875" i="21"/>
  <c r="S876" i="13" s="1"/>
  <c r="H874" i="21"/>
  <c r="F874" i="21"/>
  <c r="T875" i="13" s="1"/>
  <c r="I874" i="21"/>
  <c r="J874" i="21" s="1"/>
  <c r="O873" i="21" l="1"/>
  <c r="L874" i="21"/>
  <c r="K874" i="21"/>
  <c r="N874" i="21"/>
  <c r="M874" i="21"/>
  <c r="I875" i="21"/>
  <c r="J875" i="21" s="1"/>
  <c r="E876" i="21"/>
  <c r="S877" i="13" s="1"/>
  <c r="H875" i="21"/>
  <c r="F875" i="21"/>
  <c r="T876" i="13" s="1"/>
  <c r="O874" i="21" l="1"/>
  <c r="N875" i="21"/>
  <c r="M875" i="21"/>
  <c r="L875" i="21"/>
  <c r="K875" i="21"/>
  <c r="E877" i="21"/>
  <c r="S878" i="13" s="1"/>
  <c r="H876" i="21"/>
  <c r="F876" i="21"/>
  <c r="T877" i="13" s="1"/>
  <c r="I876" i="21"/>
  <c r="J876" i="21" s="1"/>
  <c r="O875" i="21" l="1"/>
  <c r="L876" i="21"/>
  <c r="K876" i="21"/>
  <c r="N876" i="21"/>
  <c r="M876" i="21"/>
  <c r="I877" i="21"/>
  <c r="J877" i="21" s="1"/>
  <c r="E878" i="21"/>
  <c r="S879" i="13" s="1"/>
  <c r="H877" i="21"/>
  <c r="F877" i="21"/>
  <c r="T878" i="13" s="1"/>
  <c r="N877" i="21" l="1"/>
  <c r="M877" i="21"/>
  <c r="L877" i="21"/>
  <c r="K877" i="21"/>
  <c r="O877" i="21" s="1"/>
  <c r="E879" i="21"/>
  <c r="S880" i="13" s="1"/>
  <c r="H878" i="21"/>
  <c r="F878" i="21"/>
  <c r="T879" i="13" s="1"/>
  <c r="I878" i="21"/>
  <c r="J878" i="21" s="1"/>
  <c r="O876" i="21"/>
  <c r="L878" i="21" l="1"/>
  <c r="K878" i="21"/>
  <c r="N878" i="21"/>
  <c r="M878" i="21"/>
  <c r="I879" i="21"/>
  <c r="J879" i="21" s="1"/>
  <c r="E880" i="21"/>
  <c r="S881" i="13" s="1"/>
  <c r="H879" i="21"/>
  <c r="F879" i="21"/>
  <c r="T880" i="13" s="1"/>
  <c r="O878" i="21" l="1"/>
  <c r="N879" i="21"/>
  <c r="M879" i="21"/>
  <c r="L879" i="21"/>
  <c r="K879" i="21"/>
  <c r="E881" i="21"/>
  <c r="S882" i="13" s="1"/>
  <c r="H880" i="21"/>
  <c r="F880" i="21"/>
  <c r="T881" i="13" s="1"/>
  <c r="I880" i="21"/>
  <c r="J880" i="21" s="1"/>
  <c r="O879" i="21" l="1"/>
  <c r="L880" i="21"/>
  <c r="K880" i="21"/>
  <c r="N880" i="21"/>
  <c r="M880" i="21"/>
  <c r="I881" i="21"/>
  <c r="J881" i="21" s="1"/>
  <c r="E882" i="21"/>
  <c r="S883" i="13" s="1"/>
  <c r="H881" i="21"/>
  <c r="F881" i="21"/>
  <c r="T882" i="13" s="1"/>
  <c r="N881" i="21" l="1"/>
  <c r="M881" i="21"/>
  <c r="L881" i="21"/>
  <c r="K881" i="21"/>
  <c r="O881" i="21" s="1"/>
  <c r="E883" i="21"/>
  <c r="S884" i="13" s="1"/>
  <c r="H882" i="21"/>
  <c r="F882" i="21"/>
  <c r="T883" i="13" s="1"/>
  <c r="I882" i="21"/>
  <c r="J882" i="21" s="1"/>
  <c r="O880" i="21"/>
  <c r="L882" i="21" l="1"/>
  <c r="K882" i="21"/>
  <c r="N882" i="21"/>
  <c r="M882" i="21"/>
  <c r="I883" i="21"/>
  <c r="J883" i="21" s="1"/>
  <c r="E884" i="21"/>
  <c r="S885" i="13" s="1"/>
  <c r="H883" i="21"/>
  <c r="F883" i="21"/>
  <c r="T884" i="13" s="1"/>
  <c r="O882" i="21" l="1"/>
  <c r="N883" i="21"/>
  <c r="M883" i="21"/>
  <c r="L883" i="21"/>
  <c r="K883" i="21"/>
  <c r="E885" i="21"/>
  <c r="S886" i="13" s="1"/>
  <c r="H884" i="21"/>
  <c r="F884" i="21"/>
  <c r="T885" i="13" s="1"/>
  <c r="I884" i="21"/>
  <c r="J884" i="21" s="1"/>
  <c r="O883" i="21" l="1"/>
  <c r="L884" i="21"/>
  <c r="K884" i="21"/>
  <c r="N884" i="21"/>
  <c r="M884" i="21"/>
  <c r="I885" i="21"/>
  <c r="J885" i="21" s="1"/>
  <c r="E886" i="21"/>
  <c r="S887" i="13" s="1"/>
  <c r="H885" i="21"/>
  <c r="F885" i="21"/>
  <c r="T886" i="13" s="1"/>
  <c r="N885" i="21" l="1"/>
  <c r="M885" i="21"/>
  <c r="L885" i="21"/>
  <c r="K885" i="21"/>
  <c r="O885" i="21" s="1"/>
  <c r="E887" i="21"/>
  <c r="S888" i="13" s="1"/>
  <c r="H886" i="21"/>
  <c r="F886" i="21"/>
  <c r="T887" i="13" s="1"/>
  <c r="I886" i="21"/>
  <c r="J886" i="21" s="1"/>
  <c r="O884" i="21"/>
  <c r="L886" i="21" l="1"/>
  <c r="K886" i="21"/>
  <c r="N886" i="21"/>
  <c r="M886" i="21"/>
  <c r="I887" i="21"/>
  <c r="J887" i="21" s="1"/>
  <c r="E888" i="21"/>
  <c r="S889" i="13" s="1"/>
  <c r="H887" i="21"/>
  <c r="F887" i="21"/>
  <c r="T888" i="13" s="1"/>
  <c r="O886" i="21" l="1"/>
  <c r="N887" i="21"/>
  <c r="M887" i="21"/>
  <c r="L887" i="21"/>
  <c r="K887" i="21"/>
  <c r="E889" i="21"/>
  <c r="S890" i="13" s="1"/>
  <c r="H888" i="21"/>
  <c r="F888" i="21"/>
  <c r="T889" i="13" s="1"/>
  <c r="I888" i="21"/>
  <c r="J888" i="21" s="1"/>
  <c r="O887" i="21" l="1"/>
  <c r="L888" i="21"/>
  <c r="K888" i="21"/>
  <c r="N888" i="21"/>
  <c r="M888" i="21"/>
  <c r="I889" i="21"/>
  <c r="J889" i="21" s="1"/>
  <c r="E890" i="21"/>
  <c r="S891" i="13" s="1"/>
  <c r="H889" i="21"/>
  <c r="F889" i="21"/>
  <c r="T890" i="13" s="1"/>
  <c r="N889" i="21" l="1"/>
  <c r="M889" i="21"/>
  <c r="L889" i="21"/>
  <c r="K889" i="21"/>
  <c r="O889" i="21" s="1"/>
  <c r="E891" i="21"/>
  <c r="S892" i="13" s="1"/>
  <c r="H890" i="21"/>
  <c r="F890" i="21"/>
  <c r="T891" i="13" s="1"/>
  <c r="I890" i="21"/>
  <c r="J890" i="21" s="1"/>
  <c r="O888" i="21"/>
  <c r="L890" i="21" l="1"/>
  <c r="K890" i="21"/>
  <c r="N890" i="21"/>
  <c r="M890" i="21"/>
  <c r="I891" i="21"/>
  <c r="J891" i="21" s="1"/>
  <c r="E892" i="21"/>
  <c r="S893" i="13" s="1"/>
  <c r="H891" i="21"/>
  <c r="F891" i="21"/>
  <c r="T892" i="13" s="1"/>
  <c r="N891" i="21" l="1"/>
  <c r="M891" i="21"/>
  <c r="L891" i="21"/>
  <c r="K891" i="21"/>
  <c r="O891" i="21" s="1"/>
  <c r="E893" i="21"/>
  <c r="S894" i="13" s="1"/>
  <c r="H892" i="21"/>
  <c r="F892" i="21"/>
  <c r="T893" i="13" s="1"/>
  <c r="I892" i="21"/>
  <c r="J892" i="21" s="1"/>
  <c r="O890" i="21"/>
  <c r="L892" i="21" l="1"/>
  <c r="K892" i="21"/>
  <c r="N892" i="21"/>
  <c r="M892" i="21"/>
  <c r="I893" i="21"/>
  <c r="J893" i="21" s="1"/>
  <c r="E894" i="21"/>
  <c r="S895" i="13" s="1"/>
  <c r="H893" i="21"/>
  <c r="F893" i="21"/>
  <c r="T894" i="13" s="1"/>
  <c r="O892" i="21" l="1"/>
  <c r="N893" i="21"/>
  <c r="M893" i="21"/>
  <c r="L893" i="21"/>
  <c r="K893" i="21"/>
  <c r="E895" i="21"/>
  <c r="S896" i="13" s="1"/>
  <c r="H894" i="21"/>
  <c r="F894" i="21"/>
  <c r="T895" i="13" s="1"/>
  <c r="I894" i="21"/>
  <c r="J894" i="21" s="1"/>
  <c r="O893" i="21" l="1"/>
  <c r="L894" i="21"/>
  <c r="K894" i="21"/>
  <c r="N894" i="21"/>
  <c r="M894" i="21"/>
  <c r="I895" i="21"/>
  <c r="J895" i="21" s="1"/>
  <c r="E896" i="21"/>
  <c r="S897" i="13" s="1"/>
  <c r="H895" i="21"/>
  <c r="F895" i="21"/>
  <c r="T896" i="13" s="1"/>
  <c r="N895" i="21" l="1"/>
  <c r="M895" i="21"/>
  <c r="L895" i="21"/>
  <c r="K895" i="21"/>
  <c r="O895" i="21" s="1"/>
  <c r="E897" i="21"/>
  <c r="S898" i="13" s="1"/>
  <c r="H896" i="21"/>
  <c r="F896" i="21"/>
  <c r="T897" i="13" s="1"/>
  <c r="I896" i="21"/>
  <c r="J896" i="21" s="1"/>
  <c r="O894" i="21"/>
  <c r="L896" i="21" l="1"/>
  <c r="K896" i="21"/>
  <c r="O896" i="21" s="1"/>
  <c r="N896" i="21"/>
  <c r="M896" i="21"/>
  <c r="I897" i="21"/>
  <c r="J897" i="21" s="1"/>
  <c r="E898" i="21"/>
  <c r="S899" i="13" s="1"/>
  <c r="H897" i="21"/>
  <c r="F897" i="21"/>
  <c r="T898" i="13" s="1"/>
  <c r="N897" i="21" l="1"/>
  <c r="M897" i="21"/>
  <c r="L897" i="21"/>
  <c r="K897" i="21"/>
  <c r="O897" i="21" s="1"/>
  <c r="E899" i="21"/>
  <c r="S900" i="13" s="1"/>
  <c r="H898" i="21"/>
  <c r="F898" i="21"/>
  <c r="T899" i="13" s="1"/>
  <c r="I898" i="21"/>
  <c r="J898" i="21" s="1"/>
  <c r="L898" i="21" l="1"/>
  <c r="K898" i="21"/>
  <c r="N898" i="21"/>
  <c r="M898" i="21"/>
  <c r="I899" i="21"/>
  <c r="J899" i="21" s="1"/>
  <c r="E900" i="21"/>
  <c r="S901" i="13" s="1"/>
  <c r="H899" i="21"/>
  <c r="F899" i="21"/>
  <c r="T900" i="13" s="1"/>
  <c r="N899" i="21" l="1"/>
  <c r="M899" i="21"/>
  <c r="L899" i="21"/>
  <c r="K899" i="21"/>
  <c r="O899" i="21" s="1"/>
  <c r="E901" i="21"/>
  <c r="S902" i="13" s="1"/>
  <c r="H900" i="21"/>
  <c r="F900" i="21"/>
  <c r="T901" i="13" s="1"/>
  <c r="I900" i="21"/>
  <c r="J900" i="21" s="1"/>
  <c r="O898" i="21"/>
  <c r="L900" i="21" l="1"/>
  <c r="K900" i="21"/>
  <c r="N900" i="21"/>
  <c r="M900" i="21"/>
  <c r="I901" i="21"/>
  <c r="J901" i="21" s="1"/>
  <c r="E902" i="21"/>
  <c r="S903" i="13" s="1"/>
  <c r="H901" i="21"/>
  <c r="F901" i="21"/>
  <c r="T902" i="13" s="1"/>
  <c r="O900" i="21" l="1"/>
  <c r="N901" i="21"/>
  <c r="M901" i="21"/>
  <c r="L901" i="21"/>
  <c r="K901" i="21"/>
  <c r="E903" i="21"/>
  <c r="S904" i="13" s="1"/>
  <c r="H902" i="21"/>
  <c r="F902" i="21"/>
  <c r="T903" i="13" s="1"/>
  <c r="I902" i="21"/>
  <c r="J902" i="21" s="1"/>
  <c r="O901" i="21" l="1"/>
  <c r="L902" i="21"/>
  <c r="K902" i="21"/>
  <c r="N902" i="21"/>
  <c r="M902" i="21"/>
  <c r="I903" i="21"/>
  <c r="J903" i="21" s="1"/>
  <c r="E904" i="21"/>
  <c r="S905" i="13" s="1"/>
  <c r="H903" i="21"/>
  <c r="F903" i="21"/>
  <c r="T904" i="13" s="1"/>
  <c r="N903" i="21" l="1"/>
  <c r="M903" i="21"/>
  <c r="L903" i="21"/>
  <c r="K903" i="21"/>
  <c r="O903" i="21" s="1"/>
  <c r="E905" i="21"/>
  <c r="S906" i="13" s="1"/>
  <c r="H904" i="21"/>
  <c r="F904" i="21"/>
  <c r="T905" i="13" s="1"/>
  <c r="I904" i="21"/>
  <c r="J904" i="21" s="1"/>
  <c r="O902" i="21"/>
  <c r="L904" i="21" l="1"/>
  <c r="K904" i="21"/>
  <c r="N904" i="21"/>
  <c r="M904" i="21"/>
  <c r="I905" i="21"/>
  <c r="J905" i="21" s="1"/>
  <c r="E906" i="21"/>
  <c r="S907" i="13" s="1"/>
  <c r="H905" i="21"/>
  <c r="F905" i="21"/>
  <c r="T906" i="13" s="1"/>
  <c r="O904" i="21" l="1"/>
  <c r="N905" i="21"/>
  <c r="M905" i="21"/>
  <c r="L905" i="21"/>
  <c r="K905" i="21"/>
  <c r="E907" i="21"/>
  <c r="S908" i="13" s="1"/>
  <c r="H906" i="21"/>
  <c r="F906" i="21"/>
  <c r="T907" i="13" s="1"/>
  <c r="I906" i="21"/>
  <c r="J906" i="21" s="1"/>
  <c r="O905" i="21" l="1"/>
  <c r="L906" i="21"/>
  <c r="K906" i="21"/>
  <c r="N906" i="21"/>
  <c r="M906" i="21"/>
  <c r="I907" i="21"/>
  <c r="J907" i="21" s="1"/>
  <c r="E908" i="21"/>
  <c r="S909" i="13" s="1"/>
  <c r="H907" i="21"/>
  <c r="F907" i="21"/>
  <c r="T908" i="13" s="1"/>
  <c r="O906" i="21" l="1"/>
  <c r="N907" i="21"/>
  <c r="M907" i="21"/>
  <c r="L907" i="21"/>
  <c r="K907" i="21"/>
  <c r="E909" i="21"/>
  <c r="S910" i="13" s="1"/>
  <c r="H908" i="21"/>
  <c r="F908" i="21"/>
  <c r="T909" i="13" s="1"/>
  <c r="I908" i="21"/>
  <c r="J908" i="21" s="1"/>
  <c r="O907" i="21" l="1"/>
  <c r="L908" i="21"/>
  <c r="K908" i="21"/>
  <c r="N908" i="21"/>
  <c r="M908" i="21"/>
  <c r="I909" i="21"/>
  <c r="J909" i="21" s="1"/>
  <c r="E910" i="21"/>
  <c r="S911" i="13" s="1"/>
  <c r="H909" i="21"/>
  <c r="F909" i="21"/>
  <c r="T910" i="13" s="1"/>
  <c r="O908" i="21" l="1"/>
  <c r="N909" i="21"/>
  <c r="M909" i="21"/>
  <c r="L909" i="21"/>
  <c r="K909" i="21"/>
  <c r="E911" i="21"/>
  <c r="S912" i="13" s="1"/>
  <c r="H910" i="21"/>
  <c r="F910" i="21"/>
  <c r="T911" i="13" s="1"/>
  <c r="I910" i="21"/>
  <c r="J910" i="21" s="1"/>
  <c r="O909" i="21" l="1"/>
  <c r="L910" i="21"/>
  <c r="K910" i="21"/>
  <c r="N910" i="21"/>
  <c r="M910" i="21"/>
  <c r="I911" i="21"/>
  <c r="J911" i="21" s="1"/>
  <c r="E912" i="21"/>
  <c r="S913" i="13" s="1"/>
  <c r="H911" i="21"/>
  <c r="F911" i="21"/>
  <c r="T912" i="13" s="1"/>
  <c r="N911" i="21" l="1"/>
  <c r="M911" i="21"/>
  <c r="L911" i="21"/>
  <c r="K911" i="21"/>
  <c r="O911" i="21" s="1"/>
  <c r="E913" i="21"/>
  <c r="S914" i="13" s="1"/>
  <c r="H912" i="21"/>
  <c r="F912" i="21"/>
  <c r="T913" i="13" s="1"/>
  <c r="I912" i="21"/>
  <c r="J912" i="21" s="1"/>
  <c r="O910" i="21"/>
  <c r="L912" i="21" l="1"/>
  <c r="K912" i="21"/>
  <c r="N912" i="21"/>
  <c r="M912" i="21"/>
  <c r="I913" i="21"/>
  <c r="J913" i="21" s="1"/>
  <c r="E914" i="21"/>
  <c r="S915" i="13" s="1"/>
  <c r="H913" i="21"/>
  <c r="F913" i="21"/>
  <c r="T914" i="13" s="1"/>
  <c r="O912" i="21" l="1"/>
  <c r="N913" i="21"/>
  <c r="M913" i="21"/>
  <c r="L913" i="21"/>
  <c r="K913" i="21"/>
  <c r="H914" i="21"/>
  <c r="F914" i="21"/>
  <c r="T915" i="13" s="1"/>
  <c r="E915" i="21"/>
  <c r="S916" i="13" s="1"/>
  <c r="I914" i="21"/>
  <c r="J914" i="21" s="1"/>
  <c r="O913" i="21" l="1"/>
  <c r="I915" i="21"/>
  <c r="J915" i="21" s="1"/>
  <c r="H915" i="21"/>
  <c r="F915" i="21"/>
  <c r="T916" i="13" s="1"/>
  <c r="E916" i="21"/>
  <c r="S917" i="13" s="1"/>
  <c r="K914" i="21"/>
  <c r="M914" i="21"/>
  <c r="L914" i="21"/>
  <c r="N914" i="21"/>
  <c r="M915" i="21" l="1"/>
  <c r="N915" i="21"/>
  <c r="L915" i="21"/>
  <c r="K915" i="21"/>
  <c r="O915" i="21" s="1"/>
  <c r="F916" i="21"/>
  <c r="T917" i="13" s="1"/>
  <c r="I916" i="21"/>
  <c r="J916" i="21" s="1"/>
  <c r="H916" i="21"/>
  <c r="E917" i="21"/>
  <c r="S918" i="13" s="1"/>
  <c r="O914" i="21"/>
  <c r="I917" i="21" l="1"/>
  <c r="J917" i="21" s="1"/>
  <c r="H917" i="21"/>
  <c r="F917" i="21"/>
  <c r="T918" i="13" s="1"/>
  <c r="E918" i="21"/>
  <c r="S919" i="13" s="1"/>
  <c r="K916" i="21"/>
  <c r="N916" i="21"/>
  <c r="M916" i="21"/>
  <c r="L916" i="21"/>
  <c r="F918" i="21" l="1"/>
  <c r="T919" i="13" s="1"/>
  <c r="E919" i="21"/>
  <c r="S920" i="13" s="1"/>
  <c r="I918" i="21"/>
  <c r="J918" i="21" s="1"/>
  <c r="H918" i="21"/>
  <c r="M917" i="21"/>
  <c r="N917" i="21"/>
  <c r="L917" i="21"/>
  <c r="K917" i="21"/>
  <c r="O917" i="21" s="1"/>
  <c r="O916" i="21"/>
  <c r="K918" i="21" l="1"/>
  <c r="N918" i="21"/>
  <c r="M918" i="21"/>
  <c r="L918" i="21"/>
  <c r="I919" i="21"/>
  <c r="J919" i="21" s="1"/>
  <c r="E920" i="21"/>
  <c r="S921" i="13" s="1"/>
  <c r="H919" i="21"/>
  <c r="F919" i="21"/>
  <c r="T920" i="13" s="1"/>
  <c r="M919" i="21" l="1"/>
  <c r="K919" i="21"/>
  <c r="N919" i="21"/>
  <c r="L919" i="21"/>
  <c r="F920" i="21"/>
  <c r="T921" i="13" s="1"/>
  <c r="E921" i="21"/>
  <c r="S922" i="13" s="1"/>
  <c r="I920" i="21"/>
  <c r="J920" i="21" s="1"/>
  <c r="H920" i="21"/>
  <c r="O918" i="21"/>
  <c r="K920" i="21" l="1"/>
  <c r="L920" i="21"/>
  <c r="N920" i="21"/>
  <c r="M920" i="21"/>
  <c r="I921" i="21"/>
  <c r="J921" i="21" s="1"/>
  <c r="F921" i="21"/>
  <c r="T922" i="13" s="1"/>
  <c r="E922" i="21"/>
  <c r="S923" i="13" s="1"/>
  <c r="H921" i="21"/>
  <c r="O919" i="21"/>
  <c r="M921" i="21" l="1"/>
  <c r="L921" i="21"/>
  <c r="K921" i="21"/>
  <c r="N921" i="21"/>
  <c r="F922" i="21"/>
  <c r="T923" i="13" s="1"/>
  <c r="H922" i="21"/>
  <c r="E923" i="21"/>
  <c r="S924" i="13" s="1"/>
  <c r="I922" i="21"/>
  <c r="J922" i="21" s="1"/>
  <c r="O920" i="21"/>
  <c r="O921" i="21" l="1"/>
  <c r="K922" i="21"/>
  <c r="M922" i="21"/>
  <c r="L922" i="21"/>
  <c r="N922" i="21"/>
  <c r="I923" i="21"/>
  <c r="J923" i="21" s="1"/>
  <c r="H923" i="21"/>
  <c r="F923" i="21"/>
  <c r="T924" i="13" s="1"/>
  <c r="E924" i="21"/>
  <c r="S925" i="13" s="1"/>
  <c r="E925" i="21" l="1"/>
  <c r="S926" i="13" s="1"/>
  <c r="H924" i="21"/>
  <c r="F924" i="21"/>
  <c r="T925" i="13" s="1"/>
  <c r="I924" i="21"/>
  <c r="J924" i="21" s="1"/>
  <c r="N923" i="21"/>
  <c r="M923" i="21"/>
  <c r="L923" i="21"/>
  <c r="K923" i="21"/>
  <c r="O923" i="21" s="1"/>
  <c r="O922" i="21"/>
  <c r="L924" i="21" l="1"/>
  <c r="K924" i="21"/>
  <c r="M924" i="21"/>
  <c r="N924" i="21"/>
  <c r="I925" i="21"/>
  <c r="J925" i="21" s="1"/>
  <c r="E926" i="21"/>
  <c r="S927" i="13" s="1"/>
  <c r="H925" i="21"/>
  <c r="F925" i="21"/>
  <c r="T926" i="13" s="1"/>
  <c r="O924" i="21" l="1"/>
  <c r="N925" i="21"/>
  <c r="M925" i="21"/>
  <c r="K925" i="21"/>
  <c r="L925" i="21"/>
  <c r="E927" i="21"/>
  <c r="S928" i="13" s="1"/>
  <c r="H926" i="21"/>
  <c r="F926" i="21"/>
  <c r="T927" i="13" s="1"/>
  <c r="I926" i="21"/>
  <c r="J926" i="21" s="1"/>
  <c r="L926" i="21" l="1"/>
  <c r="K926" i="21"/>
  <c r="N926" i="21"/>
  <c r="M926" i="21"/>
  <c r="O925" i="21"/>
  <c r="I927" i="21"/>
  <c r="J927" i="21" s="1"/>
  <c r="F927" i="21"/>
  <c r="T928" i="13" s="1"/>
  <c r="E928" i="21"/>
  <c r="S929" i="13" s="1"/>
  <c r="H927" i="21"/>
  <c r="O926" i="21" l="1"/>
  <c r="E929" i="21"/>
  <c r="S930" i="13" s="1"/>
  <c r="H928" i="21"/>
  <c r="F928" i="21"/>
  <c r="T929" i="13" s="1"/>
  <c r="I928" i="21"/>
  <c r="J928" i="21" s="1"/>
  <c r="N927" i="21"/>
  <c r="M927" i="21"/>
  <c r="L927" i="21"/>
  <c r="K927" i="21"/>
  <c r="O927" i="21" s="1"/>
  <c r="L928" i="21" l="1"/>
  <c r="K928" i="21"/>
  <c r="M928" i="21"/>
  <c r="N928" i="21"/>
  <c r="I929" i="21"/>
  <c r="J929" i="21" s="1"/>
  <c r="E930" i="21"/>
  <c r="S931" i="13" s="1"/>
  <c r="H929" i="21"/>
  <c r="F929" i="21"/>
  <c r="T930" i="13" s="1"/>
  <c r="O928" i="21" l="1"/>
  <c r="E931" i="21"/>
  <c r="S932" i="13" s="1"/>
  <c r="H930" i="21"/>
  <c r="F930" i="21"/>
  <c r="T931" i="13" s="1"/>
  <c r="I930" i="21"/>
  <c r="J930" i="21" s="1"/>
  <c r="N929" i="21"/>
  <c r="M929" i="21"/>
  <c r="K929" i="21"/>
  <c r="L929" i="21"/>
  <c r="O929" i="21" l="1"/>
  <c r="L930" i="21"/>
  <c r="K930" i="21"/>
  <c r="N930" i="21"/>
  <c r="M930" i="21"/>
  <c r="I931" i="21"/>
  <c r="J931" i="21" s="1"/>
  <c r="F931" i="21"/>
  <c r="T932" i="13" s="1"/>
  <c r="E932" i="21"/>
  <c r="S933" i="13" s="1"/>
  <c r="H931" i="21"/>
  <c r="E933" i="21" l="1"/>
  <c r="S934" i="13" s="1"/>
  <c r="H932" i="21"/>
  <c r="F932" i="21"/>
  <c r="T933" i="13" s="1"/>
  <c r="I932" i="21"/>
  <c r="J932" i="21" s="1"/>
  <c r="O930" i="21"/>
  <c r="N931" i="21"/>
  <c r="M931" i="21"/>
  <c r="L931" i="21"/>
  <c r="K931" i="21"/>
  <c r="L932" i="21" l="1"/>
  <c r="K932" i="21"/>
  <c r="O932" i="21" s="1"/>
  <c r="M932" i="21"/>
  <c r="N932" i="21"/>
  <c r="O931" i="21"/>
  <c r="I933" i="21"/>
  <c r="J933" i="21" s="1"/>
  <c r="E934" i="21"/>
  <c r="S935" i="13" s="1"/>
  <c r="H933" i="21"/>
  <c r="F933" i="21"/>
  <c r="T934" i="13" s="1"/>
  <c r="N933" i="21" l="1"/>
  <c r="M933" i="21"/>
  <c r="K933" i="21"/>
  <c r="L933" i="21"/>
  <c r="E935" i="21"/>
  <c r="S936" i="13" s="1"/>
  <c r="H934" i="21"/>
  <c r="F934" i="21"/>
  <c r="T935" i="13" s="1"/>
  <c r="I934" i="21"/>
  <c r="J934" i="21" s="1"/>
  <c r="O933" i="21" l="1"/>
  <c r="L934" i="21"/>
  <c r="K934" i="21"/>
  <c r="N934" i="21"/>
  <c r="M934" i="21"/>
  <c r="I935" i="21"/>
  <c r="J935" i="21" s="1"/>
  <c r="F935" i="21"/>
  <c r="T936" i="13" s="1"/>
  <c r="H935" i="21"/>
  <c r="E936" i="21"/>
  <c r="S937" i="13" s="1"/>
  <c r="O934" i="21" l="1"/>
  <c r="N935" i="21"/>
  <c r="M935" i="21"/>
  <c r="L935" i="21"/>
  <c r="K935" i="21"/>
  <c r="E937" i="21"/>
  <c r="S938" i="13" s="1"/>
  <c r="H936" i="21"/>
  <c r="F936" i="21"/>
  <c r="T937" i="13" s="1"/>
  <c r="I936" i="21"/>
  <c r="J936" i="21" s="1"/>
  <c r="O935" i="21" l="1"/>
  <c r="L936" i="21"/>
  <c r="K936" i="21"/>
  <c r="M936" i="21"/>
  <c r="N936" i="21"/>
  <c r="I937" i="21"/>
  <c r="J937" i="21" s="1"/>
  <c r="E938" i="21"/>
  <c r="S939" i="13" s="1"/>
  <c r="H937" i="21"/>
  <c r="F937" i="21"/>
  <c r="T938" i="13" s="1"/>
  <c r="O936" i="21" l="1"/>
  <c r="N937" i="21"/>
  <c r="M937" i="21"/>
  <c r="K937" i="21"/>
  <c r="L937" i="21"/>
  <c r="E939" i="21"/>
  <c r="S940" i="13" s="1"/>
  <c r="H938" i="21"/>
  <c r="F938" i="21"/>
  <c r="T939" i="13" s="1"/>
  <c r="I938" i="21"/>
  <c r="J938" i="21" s="1"/>
  <c r="O937" i="21" l="1"/>
  <c r="L938" i="21"/>
  <c r="K938" i="21"/>
  <c r="N938" i="21"/>
  <c r="M938" i="21"/>
  <c r="I939" i="21"/>
  <c r="J939" i="21" s="1"/>
  <c r="F939" i="21"/>
  <c r="T940" i="13" s="1"/>
  <c r="E940" i="21"/>
  <c r="S941" i="13" s="1"/>
  <c r="H939" i="21"/>
  <c r="O938" i="21" l="1"/>
  <c r="E941" i="21"/>
  <c r="S942" i="13" s="1"/>
  <c r="H940" i="21"/>
  <c r="F940" i="21"/>
  <c r="T941" i="13" s="1"/>
  <c r="I940" i="21"/>
  <c r="J940" i="21" s="1"/>
  <c r="N939" i="21"/>
  <c r="M939" i="21"/>
  <c r="L939" i="21"/>
  <c r="K939" i="21"/>
  <c r="O939" i="21" l="1"/>
  <c r="L940" i="21"/>
  <c r="K940" i="21"/>
  <c r="M940" i="21"/>
  <c r="N940" i="21"/>
  <c r="I941" i="21"/>
  <c r="J941" i="21" s="1"/>
  <c r="E942" i="21"/>
  <c r="S943" i="13" s="1"/>
  <c r="H941" i="21"/>
  <c r="F941" i="21"/>
  <c r="T942" i="13" s="1"/>
  <c r="O940" i="21" l="1"/>
  <c r="N941" i="21"/>
  <c r="M941" i="21"/>
  <c r="K941" i="21"/>
  <c r="L941" i="21"/>
  <c r="E943" i="21"/>
  <c r="S944" i="13" s="1"/>
  <c r="H942" i="21"/>
  <c r="F942" i="21"/>
  <c r="T943" i="13" s="1"/>
  <c r="I942" i="21"/>
  <c r="J942" i="21" s="1"/>
  <c r="O941" i="21" l="1"/>
  <c r="L942" i="21"/>
  <c r="K942" i="21"/>
  <c r="N942" i="21"/>
  <c r="M942" i="21"/>
  <c r="I943" i="21"/>
  <c r="J943" i="21" s="1"/>
  <c r="F943" i="21"/>
  <c r="T944" i="13" s="1"/>
  <c r="E944" i="21"/>
  <c r="S945" i="13" s="1"/>
  <c r="H943" i="21"/>
  <c r="O942" i="21" l="1"/>
  <c r="E945" i="21"/>
  <c r="S946" i="13" s="1"/>
  <c r="H944" i="21"/>
  <c r="F944" i="21"/>
  <c r="T945" i="13" s="1"/>
  <c r="I944" i="21"/>
  <c r="J944" i="21" s="1"/>
  <c r="N943" i="21"/>
  <c r="M943" i="21"/>
  <c r="L943" i="21"/>
  <c r="K943" i="21"/>
  <c r="O943" i="21" l="1"/>
  <c r="L944" i="21"/>
  <c r="K944" i="21"/>
  <c r="M944" i="21"/>
  <c r="N944" i="21"/>
  <c r="I945" i="21"/>
  <c r="J945" i="21" s="1"/>
  <c r="E946" i="21"/>
  <c r="S947" i="13" s="1"/>
  <c r="H945" i="21"/>
  <c r="F945" i="21"/>
  <c r="T946" i="13" s="1"/>
  <c r="O944" i="21" l="1"/>
  <c r="N945" i="21"/>
  <c r="M945" i="21"/>
  <c r="K945" i="21"/>
  <c r="L945" i="21"/>
  <c r="E947" i="21"/>
  <c r="S948" i="13" s="1"/>
  <c r="H946" i="21"/>
  <c r="F946" i="21"/>
  <c r="T947" i="13" s="1"/>
  <c r="I946" i="21"/>
  <c r="J946" i="21" s="1"/>
  <c r="O945" i="21" l="1"/>
  <c r="L946" i="21"/>
  <c r="K946" i="21"/>
  <c r="N946" i="21"/>
  <c r="M946" i="21"/>
  <c r="I947" i="21"/>
  <c r="J947" i="21" s="1"/>
  <c r="F947" i="21"/>
  <c r="T948" i="13" s="1"/>
  <c r="E948" i="21"/>
  <c r="S949" i="13" s="1"/>
  <c r="H947" i="21"/>
  <c r="O946" i="21" l="1"/>
  <c r="E949" i="21"/>
  <c r="S950" i="13" s="1"/>
  <c r="H948" i="21"/>
  <c r="F948" i="21"/>
  <c r="T949" i="13" s="1"/>
  <c r="I948" i="21"/>
  <c r="J948" i="21" s="1"/>
  <c r="N947" i="21"/>
  <c r="M947" i="21"/>
  <c r="L947" i="21"/>
  <c r="K947" i="21"/>
  <c r="O947" i="21" l="1"/>
  <c r="L948" i="21"/>
  <c r="K948" i="21"/>
  <c r="M948" i="21"/>
  <c r="N948" i="21"/>
  <c r="I949" i="21"/>
  <c r="J949" i="21" s="1"/>
  <c r="E950" i="21"/>
  <c r="S951" i="13" s="1"/>
  <c r="H949" i="21"/>
  <c r="F949" i="21"/>
  <c r="T950" i="13" s="1"/>
  <c r="O948" i="21" l="1"/>
  <c r="N949" i="21"/>
  <c r="M949" i="21"/>
  <c r="K949" i="21"/>
  <c r="L949" i="21"/>
  <c r="E951" i="21"/>
  <c r="S952" i="13" s="1"/>
  <c r="H950" i="21"/>
  <c r="F950" i="21"/>
  <c r="T951" i="13" s="1"/>
  <c r="I950" i="21"/>
  <c r="J950" i="21" s="1"/>
  <c r="O949" i="21" l="1"/>
  <c r="L950" i="21"/>
  <c r="K950" i="21"/>
  <c r="N950" i="21"/>
  <c r="M950" i="21"/>
  <c r="I951" i="21"/>
  <c r="J951" i="21" s="1"/>
  <c r="F951" i="21"/>
  <c r="T952" i="13" s="1"/>
  <c r="H951" i="21"/>
  <c r="E952" i="21"/>
  <c r="S953" i="13" s="1"/>
  <c r="O950" i="21" l="1"/>
  <c r="N951" i="21"/>
  <c r="M951" i="21"/>
  <c r="L951" i="21"/>
  <c r="K951" i="21"/>
  <c r="E953" i="21"/>
  <c r="S954" i="13" s="1"/>
  <c r="H952" i="21"/>
  <c r="F952" i="21"/>
  <c r="T953" i="13" s="1"/>
  <c r="I952" i="21"/>
  <c r="J952" i="21" s="1"/>
  <c r="O951" i="21" l="1"/>
  <c r="L952" i="21"/>
  <c r="K952" i="21"/>
  <c r="M952" i="21"/>
  <c r="N952" i="21"/>
  <c r="I953" i="21"/>
  <c r="J953" i="21" s="1"/>
  <c r="E954" i="21"/>
  <c r="S955" i="13" s="1"/>
  <c r="H953" i="21"/>
  <c r="F953" i="21"/>
  <c r="T954" i="13" s="1"/>
  <c r="O952" i="21" l="1"/>
  <c r="N953" i="21"/>
  <c r="M953" i="21"/>
  <c r="K953" i="21"/>
  <c r="L953" i="21"/>
  <c r="E955" i="21"/>
  <c r="S956" i="13" s="1"/>
  <c r="H954" i="21"/>
  <c r="F954" i="21"/>
  <c r="T955" i="13" s="1"/>
  <c r="I954" i="21"/>
  <c r="J954" i="21" s="1"/>
  <c r="O953" i="21" l="1"/>
  <c r="L954" i="21"/>
  <c r="K954" i="21"/>
  <c r="N954" i="21"/>
  <c r="M954" i="21"/>
  <c r="I955" i="21"/>
  <c r="J955" i="21" s="1"/>
  <c r="F955" i="21"/>
  <c r="T956" i="13" s="1"/>
  <c r="E956" i="21"/>
  <c r="S957" i="13" s="1"/>
  <c r="H955" i="21"/>
  <c r="O954" i="21" l="1"/>
  <c r="E957" i="21"/>
  <c r="S958" i="13" s="1"/>
  <c r="H956" i="21"/>
  <c r="F956" i="21"/>
  <c r="T957" i="13" s="1"/>
  <c r="I956" i="21"/>
  <c r="J956" i="21" s="1"/>
  <c r="N955" i="21"/>
  <c r="M955" i="21"/>
  <c r="L955" i="21"/>
  <c r="K955" i="21"/>
  <c r="O955" i="21" l="1"/>
  <c r="L956" i="21"/>
  <c r="K956" i="21"/>
  <c r="M956" i="21"/>
  <c r="N956" i="21"/>
  <c r="I957" i="21"/>
  <c r="J957" i="21" s="1"/>
  <c r="E958" i="21"/>
  <c r="S959" i="13" s="1"/>
  <c r="H957" i="21"/>
  <c r="F957" i="21"/>
  <c r="T958" i="13" s="1"/>
  <c r="O956" i="21" l="1"/>
  <c r="N957" i="21"/>
  <c r="M957" i="21"/>
  <c r="K957" i="21"/>
  <c r="L957" i="21"/>
  <c r="E959" i="21"/>
  <c r="S960" i="13" s="1"/>
  <c r="H958" i="21"/>
  <c r="F958" i="21"/>
  <c r="T959" i="13" s="1"/>
  <c r="I958" i="21"/>
  <c r="J958" i="21" s="1"/>
  <c r="O957" i="21" l="1"/>
  <c r="L958" i="21"/>
  <c r="K958" i="21"/>
  <c r="N958" i="21"/>
  <c r="M958" i="21"/>
  <c r="I959" i="21"/>
  <c r="J959" i="21" s="1"/>
  <c r="F959" i="21"/>
  <c r="T960" i="13" s="1"/>
  <c r="E960" i="21"/>
  <c r="S961" i="13" s="1"/>
  <c r="H959" i="21"/>
  <c r="O958" i="21" l="1"/>
  <c r="E961" i="21"/>
  <c r="S962" i="13" s="1"/>
  <c r="H960" i="21"/>
  <c r="F960" i="21"/>
  <c r="T961" i="13" s="1"/>
  <c r="I960" i="21"/>
  <c r="J960" i="21" s="1"/>
  <c r="N959" i="21"/>
  <c r="M959" i="21"/>
  <c r="L959" i="21"/>
  <c r="K959" i="21"/>
  <c r="O959" i="21" l="1"/>
  <c r="L960" i="21"/>
  <c r="K960" i="21"/>
  <c r="M960" i="21"/>
  <c r="N960" i="21"/>
  <c r="I961" i="21"/>
  <c r="J961" i="21" s="1"/>
  <c r="E962" i="21"/>
  <c r="S963" i="13" s="1"/>
  <c r="H961" i="21"/>
  <c r="F961" i="21"/>
  <c r="T962" i="13" s="1"/>
  <c r="O960" i="21" l="1"/>
  <c r="N961" i="21"/>
  <c r="M961" i="21"/>
  <c r="K961" i="21"/>
  <c r="L961" i="21"/>
  <c r="E963" i="21"/>
  <c r="S964" i="13" s="1"/>
  <c r="H962" i="21"/>
  <c r="F962" i="21"/>
  <c r="T963" i="13" s="1"/>
  <c r="I962" i="21"/>
  <c r="J962" i="21" s="1"/>
  <c r="O961" i="21" l="1"/>
  <c r="L962" i="21"/>
  <c r="K962" i="21"/>
  <c r="N962" i="21"/>
  <c r="M962" i="21"/>
  <c r="I963" i="21"/>
  <c r="J963" i="21" s="1"/>
  <c r="F963" i="21"/>
  <c r="T964" i="13" s="1"/>
  <c r="E964" i="21"/>
  <c r="S965" i="13" s="1"/>
  <c r="H963" i="21"/>
  <c r="O962" i="21" l="1"/>
  <c r="E965" i="21"/>
  <c r="S966" i="13" s="1"/>
  <c r="H964" i="21"/>
  <c r="F964" i="21"/>
  <c r="T965" i="13" s="1"/>
  <c r="I964" i="21"/>
  <c r="J964" i="21" s="1"/>
  <c r="N963" i="21"/>
  <c r="M963" i="21"/>
  <c r="L963" i="21"/>
  <c r="K963" i="21"/>
  <c r="O963" i="21" l="1"/>
  <c r="L964" i="21"/>
  <c r="K964" i="21"/>
  <c r="M964" i="21"/>
  <c r="N964" i="21"/>
  <c r="I965" i="21"/>
  <c r="J965" i="21" s="1"/>
  <c r="E966" i="21"/>
  <c r="S967" i="13" s="1"/>
  <c r="H965" i="21"/>
  <c r="F965" i="21"/>
  <c r="T966" i="13" s="1"/>
  <c r="O964" i="21" l="1"/>
  <c r="N965" i="21"/>
  <c r="M965" i="21"/>
  <c r="K965" i="21"/>
  <c r="L965" i="21"/>
  <c r="E967" i="21"/>
  <c r="S968" i="13" s="1"/>
  <c r="H966" i="21"/>
  <c r="F966" i="21"/>
  <c r="T967" i="13" s="1"/>
  <c r="I966" i="21"/>
  <c r="J966" i="21" s="1"/>
  <c r="O965" i="21" l="1"/>
  <c r="L966" i="21"/>
  <c r="K966" i="21"/>
  <c r="N966" i="21"/>
  <c r="M966" i="21"/>
  <c r="I967" i="21"/>
  <c r="J967" i="21" s="1"/>
  <c r="F967" i="21"/>
  <c r="T968" i="13" s="1"/>
  <c r="H967" i="21"/>
  <c r="E968" i="21"/>
  <c r="S969" i="13" s="1"/>
  <c r="O966" i="21" l="1"/>
  <c r="N967" i="21"/>
  <c r="M967" i="21"/>
  <c r="L967" i="21"/>
  <c r="K967" i="21"/>
  <c r="E969" i="21"/>
  <c r="S970" i="13" s="1"/>
  <c r="H968" i="21"/>
  <c r="F968" i="21"/>
  <c r="T969" i="13" s="1"/>
  <c r="I968" i="21"/>
  <c r="J968" i="21" s="1"/>
  <c r="O967" i="21" l="1"/>
  <c r="L968" i="21"/>
  <c r="K968" i="21"/>
  <c r="M968" i="21"/>
  <c r="N968" i="21"/>
  <c r="I969" i="21"/>
  <c r="J969" i="21" s="1"/>
  <c r="E970" i="21"/>
  <c r="S971" i="13" s="1"/>
  <c r="H969" i="21"/>
  <c r="F969" i="21"/>
  <c r="T970" i="13" s="1"/>
  <c r="O968" i="21" l="1"/>
  <c r="N969" i="21"/>
  <c r="M969" i="21"/>
  <c r="K969" i="21"/>
  <c r="L969" i="21"/>
  <c r="E971" i="21"/>
  <c r="S972" i="13" s="1"/>
  <c r="H970" i="21"/>
  <c r="F970" i="21"/>
  <c r="T971" i="13" s="1"/>
  <c r="I970" i="21"/>
  <c r="J970" i="21" s="1"/>
  <c r="O969" i="21" l="1"/>
  <c r="L970" i="21"/>
  <c r="K970" i="21"/>
  <c r="N970" i="21"/>
  <c r="M970" i="21"/>
  <c r="I971" i="21"/>
  <c r="J971" i="21" s="1"/>
  <c r="F971" i="21"/>
  <c r="T972" i="13" s="1"/>
  <c r="E972" i="21"/>
  <c r="S973" i="13" s="1"/>
  <c r="H971" i="21"/>
  <c r="O970" i="21" l="1"/>
  <c r="E973" i="21"/>
  <c r="S974" i="13" s="1"/>
  <c r="H972" i="21"/>
  <c r="F972" i="21"/>
  <c r="T973" i="13" s="1"/>
  <c r="I972" i="21"/>
  <c r="J972" i="21" s="1"/>
  <c r="N971" i="21"/>
  <c r="M971" i="21"/>
  <c r="L971" i="21"/>
  <c r="K971" i="21"/>
  <c r="O971" i="21" l="1"/>
  <c r="L972" i="21"/>
  <c r="K972" i="21"/>
  <c r="M972" i="21"/>
  <c r="N972" i="21"/>
  <c r="I973" i="21"/>
  <c r="J973" i="21" s="1"/>
  <c r="E974" i="21"/>
  <c r="S975" i="13" s="1"/>
  <c r="H973" i="21"/>
  <c r="F973" i="21"/>
  <c r="T974" i="13" s="1"/>
  <c r="O972" i="21" l="1"/>
  <c r="N973" i="21"/>
  <c r="M973" i="21"/>
  <c r="K973" i="21"/>
  <c r="L973" i="21"/>
  <c r="E975" i="21"/>
  <c r="S976" i="13" s="1"/>
  <c r="H974" i="21"/>
  <c r="F974" i="21"/>
  <c r="T975" i="13" s="1"/>
  <c r="I974" i="21"/>
  <c r="J974" i="21" s="1"/>
  <c r="O973" i="21" l="1"/>
  <c r="L974" i="21"/>
  <c r="K974" i="21"/>
  <c r="N974" i="21"/>
  <c r="M974" i="21"/>
  <c r="I975" i="21"/>
  <c r="J975" i="21" s="1"/>
  <c r="F975" i="21"/>
  <c r="T976" i="13" s="1"/>
  <c r="E976" i="21"/>
  <c r="S977" i="13" s="1"/>
  <c r="H975" i="21"/>
  <c r="O974" i="21" l="1"/>
  <c r="E977" i="21"/>
  <c r="S978" i="13" s="1"/>
  <c r="H976" i="21"/>
  <c r="F976" i="21"/>
  <c r="T977" i="13" s="1"/>
  <c r="I976" i="21"/>
  <c r="J976" i="21" s="1"/>
  <c r="N975" i="21"/>
  <c r="M975" i="21"/>
  <c r="L975" i="21"/>
  <c r="K975" i="21"/>
  <c r="O975" i="21" l="1"/>
  <c r="L976" i="21"/>
  <c r="K976" i="21"/>
  <c r="M976" i="21"/>
  <c r="N976" i="21"/>
  <c r="I977" i="21"/>
  <c r="J977" i="21" s="1"/>
  <c r="E978" i="21"/>
  <c r="S979" i="13" s="1"/>
  <c r="H977" i="21"/>
  <c r="F977" i="21"/>
  <c r="T978" i="13" s="1"/>
  <c r="O976" i="21" l="1"/>
  <c r="N977" i="21"/>
  <c r="M977" i="21"/>
  <c r="K977" i="21"/>
  <c r="L977" i="21"/>
  <c r="E979" i="21"/>
  <c r="S980" i="13" s="1"/>
  <c r="H978" i="21"/>
  <c r="F978" i="21"/>
  <c r="T979" i="13" s="1"/>
  <c r="I978" i="21"/>
  <c r="J978" i="21" s="1"/>
  <c r="O977" i="21" l="1"/>
  <c r="L978" i="21"/>
  <c r="K978" i="21"/>
  <c r="N978" i="21"/>
  <c r="M978" i="21"/>
  <c r="I979" i="21"/>
  <c r="J979" i="21" s="1"/>
  <c r="F979" i="21"/>
  <c r="T980" i="13" s="1"/>
  <c r="E980" i="21"/>
  <c r="S981" i="13" s="1"/>
  <c r="H979" i="21"/>
  <c r="O978" i="21" l="1"/>
  <c r="E981" i="21"/>
  <c r="S982" i="13" s="1"/>
  <c r="H980" i="21"/>
  <c r="F980" i="21"/>
  <c r="T981" i="13" s="1"/>
  <c r="I980" i="21"/>
  <c r="J980" i="21" s="1"/>
  <c r="N979" i="21"/>
  <c r="M979" i="21"/>
  <c r="L979" i="21"/>
  <c r="K979" i="21"/>
  <c r="O979" i="21" l="1"/>
  <c r="L980" i="21"/>
  <c r="K980" i="21"/>
  <c r="M980" i="21"/>
  <c r="N980" i="21"/>
  <c r="I981" i="21"/>
  <c r="J981" i="21" s="1"/>
  <c r="E982" i="21"/>
  <c r="S983" i="13" s="1"/>
  <c r="H981" i="21"/>
  <c r="F981" i="21"/>
  <c r="T982" i="13" s="1"/>
  <c r="O980" i="21" l="1"/>
  <c r="E983" i="21"/>
  <c r="S984" i="13" s="1"/>
  <c r="H982" i="21"/>
  <c r="F982" i="21"/>
  <c r="T983" i="13" s="1"/>
  <c r="I982" i="21"/>
  <c r="J982" i="21" s="1"/>
  <c r="N981" i="21"/>
  <c r="M981" i="21"/>
  <c r="K981" i="21"/>
  <c r="L981" i="21"/>
  <c r="O981" i="21" l="1"/>
  <c r="L982" i="21"/>
  <c r="K982" i="21"/>
  <c r="N982" i="21"/>
  <c r="M982" i="21"/>
  <c r="I983" i="21"/>
  <c r="J983" i="21" s="1"/>
  <c r="F983" i="21"/>
  <c r="T984" i="13" s="1"/>
  <c r="H983" i="21"/>
  <c r="E984" i="21"/>
  <c r="S985" i="13" s="1"/>
  <c r="E985" i="21" l="1"/>
  <c r="S986" i="13" s="1"/>
  <c r="H984" i="21"/>
  <c r="F984" i="21"/>
  <c r="T985" i="13" s="1"/>
  <c r="I984" i="21"/>
  <c r="J984" i="21" s="1"/>
  <c r="N983" i="21"/>
  <c r="M983" i="21"/>
  <c r="L983" i="21"/>
  <c r="K983" i="21"/>
  <c r="O983" i="21" s="1"/>
  <c r="O982" i="21"/>
  <c r="L984" i="21" l="1"/>
  <c r="K984" i="21"/>
  <c r="M984" i="21"/>
  <c r="N984" i="21"/>
  <c r="I985" i="21"/>
  <c r="J985" i="21" s="1"/>
  <c r="E986" i="21"/>
  <c r="S987" i="13" s="1"/>
  <c r="H985" i="21"/>
  <c r="F985" i="21"/>
  <c r="T986" i="13" s="1"/>
  <c r="N985" i="21" l="1"/>
  <c r="M985" i="21"/>
  <c r="K985" i="21"/>
  <c r="L985" i="21"/>
  <c r="E987" i="21"/>
  <c r="S988" i="13" s="1"/>
  <c r="H986" i="21"/>
  <c r="F986" i="21"/>
  <c r="T987" i="13" s="1"/>
  <c r="I986" i="21"/>
  <c r="J986" i="21" s="1"/>
  <c r="O984" i="21"/>
  <c r="O985" i="21" l="1"/>
  <c r="L986" i="21"/>
  <c r="K986" i="21"/>
  <c r="N986" i="21"/>
  <c r="M986" i="21"/>
  <c r="I987" i="21"/>
  <c r="J987" i="21" s="1"/>
  <c r="F987" i="21"/>
  <c r="T988" i="13" s="1"/>
  <c r="E988" i="21"/>
  <c r="S989" i="13" s="1"/>
  <c r="H987" i="21"/>
  <c r="N987" i="21" l="1"/>
  <c r="M987" i="21"/>
  <c r="L987" i="21"/>
  <c r="K987" i="21"/>
  <c r="O987" i="21" s="1"/>
  <c r="E989" i="21"/>
  <c r="S990" i="13" s="1"/>
  <c r="H988" i="21"/>
  <c r="F988" i="21"/>
  <c r="T989" i="13" s="1"/>
  <c r="I988" i="21"/>
  <c r="J988" i="21" s="1"/>
  <c r="O986" i="21"/>
  <c r="L988" i="21" l="1"/>
  <c r="K988" i="21"/>
  <c r="M988" i="21"/>
  <c r="N988" i="21"/>
  <c r="I989" i="21"/>
  <c r="J989" i="21" s="1"/>
  <c r="E990" i="21"/>
  <c r="S991" i="13" s="1"/>
  <c r="H989" i="21"/>
  <c r="F989" i="21"/>
  <c r="T990" i="13" s="1"/>
  <c r="N989" i="21" l="1"/>
  <c r="M989" i="21"/>
  <c r="K989" i="21"/>
  <c r="L989" i="21"/>
  <c r="E991" i="21"/>
  <c r="S992" i="13" s="1"/>
  <c r="H990" i="21"/>
  <c r="F990" i="21"/>
  <c r="T991" i="13" s="1"/>
  <c r="I990" i="21"/>
  <c r="J990" i="21" s="1"/>
  <c r="O988" i="21"/>
  <c r="I991" i="21" l="1"/>
  <c r="J991" i="21" s="1"/>
  <c r="F991" i="21"/>
  <c r="T992" i="13" s="1"/>
  <c r="E992" i="21"/>
  <c r="S993" i="13" s="1"/>
  <c r="H991" i="21"/>
  <c r="O989" i="21"/>
  <c r="L990" i="21"/>
  <c r="K990" i="21"/>
  <c r="N990" i="21"/>
  <c r="M990" i="21"/>
  <c r="N991" i="21" l="1"/>
  <c r="M991" i="21"/>
  <c r="L991" i="21"/>
  <c r="K991" i="21"/>
  <c r="O991" i="21" s="1"/>
  <c r="O990" i="21"/>
  <c r="E993" i="21"/>
  <c r="S994" i="13" s="1"/>
  <c r="H992" i="21"/>
  <c r="F992" i="21"/>
  <c r="T993" i="13" s="1"/>
  <c r="I992" i="21"/>
  <c r="J992" i="21" s="1"/>
  <c r="I993" i="21" l="1"/>
  <c r="J993" i="21" s="1"/>
  <c r="E994" i="21"/>
  <c r="S995" i="13" s="1"/>
  <c r="H993" i="21"/>
  <c r="F993" i="21"/>
  <c r="T994" i="13" s="1"/>
  <c r="L992" i="21"/>
  <c r="K992" i="21"/>
  <c r="M992" i="21"/>
  <c r="N992" i="21"/>
  <c r="O992" i="21" l="1"/>
  <c r="E995" i="21"/>
  <c r="S996" i="13" s="1"/>
  <c r="H994" i="21"/>
  <c r="F994" i="21"/>
  <c r="T995" i="13" s="1"/>
  <c r="I994" i="21"/>
  <c r="J994" i="21" s="1"/>
  <c r="N993" i="21"/>
  <c r="M993" i="21"/>
  <c r="K993" i="21"/>
  <c r="L993" i="21"/>
  <c r="O993" i="21" l="1"/>
  <c r="L994" i="21"/>
  <c r="K994" i="21"/>
  <c r="N994" i="21"/>
  <c r="M994" i="21"/>
  <c r="I995" i="21"/>
  <c r="J995" i="21" s="1"/>
  <c r="F995" i="21"/>
  <c r="T996" i="13" s="1"/>
  <c r="E996" i="21"/>
  <c r="S997" i="13" s="1"/>
  <c r="H995" i="21"/>
  <c r="N995" i="21" l="1"/>
  <c r="M995" i="21"/>
  <c r="L995" i="21"/>
  <c r="K995" i="21"/>
  <c r="O995" i="21" s="1"/>
  <c r="E997" i="21"/>
  <c r="S998" i="13" s="1"/>
  <c r="H996" i="21"/>
  <c r="F996" i="21"/>
  <c r="T997" i="13" s="1"/>
  <c r="I996" i="21"/>
  <c r="J996" i="21" s="1"/>
  <c r="O994" i="21"/>
  <c r="L996" i="21" l="1"/>
  <c r="K996" i="21"/>
  <c r="M996" i="21"/>
  <c r="N996" i="21"/>
  <c r="I997" i="21"/>
  <c r="J997" i="21" s="1"/>
  <c r="E998" i="21"/>
  <c r="S999" i="13" s="1"/>
  <c r="H997" i="21"/>
  <c r="F997" i="21"/>
  <c r="T998" i="13" s="1"/>
  <c r="O996" i="21" l="1"/>
  <c r="E999" i="21"/>
  <c r="S1000" i="13" s="1"/>
  <c r="H998" i="21"/>
  <c r="F998" i="21"/>
  <c r="T999" i="13" s="1"/>
  <c r="I998" i="21"/>
  <c r="J998" i="21" s="1"/>
  <c r="N997" i="21"/>
  <c r="M997" i="21"/>
  <c r="K997" i="21"/>
  <c r="L997" i="21"/>
  <c r="O997" i="21" l="1"/>
  <c r="L998" i="21"/>
  <c r="K998" i="21"/>
  <c r="N998" i="21"/>
  <c r="M998" i="21"/>
  <c r="I999" i="21"/>
  <c r="J999" i="21" s="1"/>
  <c r="F999" i="21"/>
  <c r="T1000" i="13" s="1"/>
  <c r="H999" i="21"/>
  <c r="E1000" i="21"/>
  <c r="S1001" i="13" s="1"/>
  <c r="N999" i="21" l="1"/>
  <c r="M999" i="21"/>
  <c r="L999" i="21"/>
  <c r="K999" i="21"/>
  <c r="O999" i="21" s="1"/>
  <c r="O998" i="21"/>
  <c r="E1001" i="21"/>
  <c r="S1002" i="13" s="1"/>
  <c r="H1000" i="21"/>
  <c r="F1000" i="21"/>
  <c r="T1001" i="13" s="1"/>
  <c r="I1000" i="21"/>
  <c r="J1000" i="21" s="1"/>
  <c r="L1000" i="21" l="1"/>
  <c r="K1000" i="21"/>
  <c r="M1000" i="21"/>
  <c r="N1000" i="21"/>
  <c r="I1001" i="21"/>
  <c r="J1001" i="21" s="1"/>
  <c r="E1002" i="21"/>
  <c r="S1003" i="13" s="1"/>
  <c r="H1001" i="21"/>
  <c r="F1001" i="21"/>
  <c r="T1002" i="13" s="1"/>
  <c r="O1000" i="21" l="1"/>
  <c r="N1001" i="21"/>
  <c r="M1001" i="21"/>
  <c r="K1001" i="21"/>
  <c r="L1001" i="21"/>
  <c r="H1002" i="21"/>
  <c r="F1002" i="21"/>
  <c r="T1003" i="13" s="1"/>
  <c r="I1002" i="21"/>
  <c r="J1002" i="21" s="1"/>
  <c r="N2751" i="13" l="1" a="1"/>
  <c r="N2751" i="13" s="1"/>
  <c r="N891" i="13" a="1"/>
  <c r="N891" i="13" s="1"/>
  <c r="N1166" i="13" a="1"/>
  <c r="N1166" i="13" s="1"/>
  <c r="N2256" i="13" a="1"/>
  <c r="N2256" i="13" s="1"/>
  <c r="N1617" i="13" a="1"/>
  <c r="N1617" i="13" s="1"/>
  <c r="N2078" i="13" a="1"/>
  <c r="N2078" i="13" s="1"/>
  <c r="N1059" i="13" a="1"/>
  <c r="N1059" i="13" s="1"/>
  <c r="N1334" i="13" a="1"/>
  <c r="N1334" i="13" s="1"/>
  <c r="N336" i="13" a="1"/>
  <c r="N336" i="13" s="1"/>
  <c r="N2009" i="13" a="1"/>
  <c r="N2009" i="13" s="1"/>
  <c r="N3025" i="13" a="1"/>
  <c r="N3025" i="13" s="1"/>
  <c r="N700" i="13" a="1"/>
  <c r="N700" i="13" s="1"/>
  <c r="N2279" i="13" a="1"/>
  <c r="N2279" i="13" s="1"/>
  <c r="N1001" i="13" a="1"/>
  <c r="N1001" i="13" s="1"/>
  <c r="N1276" i="13" a="1"/>
  <c r="N1276" i="13" s="1"/>
  <c r="N26" i="13" a="1"/>
  <c r="N26" i="13" s="1"/>
  <c r="N1471" i="13" a="1"/>
  <c r="N1471" i="13" s="1"/>
  <c r="N2943" i="13" a="1"/>
  <c r="N2943" i="13" s="1"/>
  <c r="N1070" i="13" a="1"/>
  <c r="N1070" i="13" s="1"/>
  <c r="N1942" i="13" a="1"/>
  <c r="N1942" i="13" s="1"/>
  <c r="N923" i="13" a="1"/>
  <c r="N923" i="13" s="1"/>
  <c r="N1198" i="13" a="1"/>
  <c r="N1198" i="13" s="1"/>
  <c r="N2274" i="13" a="1"/>
  <c r="N2274" i="13" s="1"/>
  <c r="N1649" i="13" a="1"/>
  <c r="N1649" i="13" s="1"/>
  <c r="N2110" i="13" a="1"/>
  <c r="N2110" i="13" s="1"/>
  <c r="N1091" i="13" a="1"/>
  <c r="N1091" i="13" s="1"/>
  <c r="N1366" i="13" a="1"/>
  <c r="N1366" i="13" s="1"/>
  <c r="N633" i="13" a="1"/>
  <c r="N633" i="13" s="1"/>
  <c r="N2041" i="13" a="1"/>
  <c r="N2041" i="13" s="1"/>
  <c r="N2158" i="13" a="1"/>
  <c r="N2158" i="13" s="1"/>
  <c r="N732" i="13" a="1"/>
  <c r="N732" i="13" s="1"/>
  <c r="N2313" i="13" a="1"/>
  <c r="N2313" i="13" s="1"/>
  <c r="N1033" i="13" a="1"/>
  <c r="N1033" i="13" s="1"/>
  <c r="N1308" i="13" a="1"/>
  <c r="N1308" i="13" s="1"/>
  <c r="N58" i="13" a="1"/>
  <c r="N58" i="13" s="1"/>
  <c r="N1503" i="13" a="1"/>
  <c r="N1503" i="13" s="1"/>
  <c r="N2673" i="13" a="1"/>
  <c r="N2673" i="13" s="1"/>
  <c r="N1844" i="13" a="1"/>
  <c r="N1844" i="13" s="1"/>
  <c r="N972" i="13" a="1"/>
  <c r="N972" i="13" s="1"/>
  <c r="N281" i="13" a="1"/>
  <c r="N281" i="13" s="1"/>
  <c r="N1528" i="13" a="1"/>
  <c r="N1528" i="13" s="1"/>
  <c r="N502" i="13" a="1"/>
  <c r="N502" i="13" s="1"/>
  <c r="N3149" i="13" a="1"/>
  <c r="N3149" i="13" s="1"/>
  <c r="N3290" i="13" a="1"/>
  <c r="N3290" i="13" s="1"/>
  <c r="N5243" i="13" a="1"/>
  <c r="N5243" i="13" s="1"/>
  <c r="N2614" i="13" a="1"/>
  <c r="N2614" i="13" s="1"/>
  <c r="N4561" i="13" a="1"/>
  <c r="N4561" i="13" s="1"/>
  <c r="N5060" i="13" a="1"/>
  <c r="N5060" i="13" s="1"/>
  <c r="N3927" i="13" a="1"/>
  <c r="N3927" i="13" s="1"/>
  <c r="N4070" i="13" a="1"/>
  <c r="N4070" i="13" s="1"/>
  <c r="N3251" i="13" a="1"/>
  <c r="N3251" i="13" s="1"/>
  <c r="N3392" i="13" a="1"/>
  <c r="N3392" i="13" s="1"/>
  <c r="N5345" i="13" a="1"/>
  <c r="N5345" i="13" s="1"/>
  <c r="N2164" i="13" a="1"/>
  <c r="N2164" i="13" s="1"/>
  <c r="N2047" i="13" a="1"/>
  <c r="N2047" i="13" s="1"/>
  <c r="N775" i="13" a="1"/>
  <c r="N775" i="13" s="1"/>
  <c r="N1696" i="13" a="1"/>
  <c r="N1696" i="13" s="1"/>
  <c r="N826" i="13" a="1"/>
  <c r="N826" i="13" s="1"/>
  <c r="N132" i="13" a="1"/>
  <c r="N132" i="13" s="1"/>
  <c r="N3851" i="13" a="1"/>
  <c r="N3851" i="13" s="1"/>
  <c r="N3994" i="13" a="1"/>
  <c r="N3994" i="13" s="1"/>
  <c r="N3175" i="13" a="1"/>
  <c r="N3175" i="13" s="1"/>
  <c r="N3316" i="13" a="1"/>
  <c r="N3316" i="13" s="1"/>
  <c r="N5269" i="13" a="1"/>
  <c r="N5269" i="13" s="1"/>
  <c r="N2720" i="13" a="1"/>
  <c r="N2720" i="13" s="1"/>
  <c r="N4667" i="13" a="1"/>
  <c r="N4667" i="13" s="1"/>
  <c r="N5166" i="13" a="1"/>
  <c r="N5166" i="13" s="1"/>
  <c r="N3953" i="13" a="1"/>
  <c r="N3953" i="13" s="1"/>
  <c r="N4096" i="13" a="1"/>
  <c r="N4096" i="13" s="1"/>
  <c r="N2148" i="13" a="1"/>
  <c r="N2148" i="13" s="1"/>
  <c r="N1687" i="13" a="1"/>
  <c r="N1687" i="13" s="1"/>
  <c r="N182" i="13" a="1"/>
  <c r="N182" i="13" s="1"/>
  <c r="N2387" i="13" a="1"/>
  <c r="N2387" i="13" s="1"/>
  <c r="N1217" i="13" a="1"/>
  <c r="N1217" i="13" s="1"/>
  <c r="N2302" i="13" a="1"/>
  <c r="N2302" i="13" s="1"/>
  <c r="N4211" i="13" a="1"/>
  <c r="N4211" i="13" s="1"/>
  <c r="N4354" i="13" a="1"/>
  <c r="N4354" i="13" s="1"/>
  <c r="N3535" i="13" a="1"/>
  <c r="N3535" i="13" s="1"/>
  <c r="N3678" i="13" a="1"/>
  <c r="N3678" i="13" s="1"/>
  <c r="N4756" i="13" a="1"/>
  <c r="N4756" i="13" s="1"/>
  <c r="N3080" i="13" a="1"/>
  <c r="N3080" i="13" s="1"/>
  <c r="N5027" i="13" a="1"/>
  <c r="N5027" i="13" s="1"/>
  <c r="N2404" i="13" a="1"/>
  <c r="N2404" i="13" s="1"/>
  <c r="N4313" i="13" a="1"/>
  <c r="N4313" i="13" s="1"/>
  <c r="N4456" i="13" a="1"/>
  <c r="N4456" i="13" s="1"/>
  <c r="N56" i="13" a="1"/>
  <c r="N56" i="13" s="1"/>
  <c r="N1258" i="13" a="1"/>
  <c r="N1258" i="13" s="1"/>
  <c r="N983" i="13" a="1"/>
  <c r="N983" i="13" s="1"/>
  <c r="N2002" i="13" a="1"/>
  <c r="N2002" i="13" s="1"/>
  <c r="N1541" i="13" a="1"/>
  <c r="N1541" i="13" s="1"/>
  <c r="N439" i="13" a="1"/>
  <c r="N439" i="13" s="1"/>
  <c r="N3004" i="13" a="1"/>
  <c r="N3004" i="13" s="1"/>
  <c r="N4951" i="13" a="1"/>
  <c r="N4951" i="13" s="1"/>
  <c r="N2328" i="13" a="1"/>
  <c r="N2328" i="13" s="1"/>
  <c r="N4237" i="13" a="1"/>
  <c r="N4237" i="13" s="1"/>
  <c r="N4380" i="13" a="1"/>
  <c r="N4380" i="13" s="1"/>
  <c r="N3641" i="13" a="1"/>
  <c r="N3641" i="13" s="1"/>
  <c r="N3784" i="13" a="1"/>
  <c r="N3784" i="13" s="1"/>
  <c r="N4862" i="13" a="1"/>
  <c r="N4862" i="13" s="1"/>
  <c r="N3106" i="13" a="1"/>
  <c r="N3106" i="13" s="1"/>
  <c r="N5053" i="13" a="1"/>
  <c r="N5053" i="13" s="1"/>
  <c r="N2605" i="13" a="1"/>
  <c r="N2605" i="13" s="1"/>
  <c r="N1435" i="13" a="1"/>
  <c r="N1435" i="13" s="1"/>
  <c r="N159" i="13" a="1"/>
  <c r="N159" i="13" s="1"/>
  <c r="N1240" i="13" a="1"/>
  <c r="N1240" i="13" s="1"/>
  <c r="N965" i="13" a="1"/>
  <c r="N965" i="13" s="1"/>
  <c r="N3437" i="13" a="1"/>
  <c r="N3437" i="13" s="1"/>
  <c r="N3580" i="13" a="1"/>
  <c r="N3580" i="13" s="1"/>
  <c r="N4658" i="13" a="1"/>
  <c r="N4658" i="13" s="1"/>
  <c r="N2902" i="13" a="1"/>
  <c r="N2902" i="13" s="1"/>
  <c r="N4849" i="13" a="1"/>
  <c r="N4849" i="13" s="1"/>
  <c r="N5350" i="13" a="1"/>
  <c r="N5350" i="13" s="1"/>
  <c r="N4215" i="13" a="1"/>
  <c r="N4215" i="13" s="1"/>
  <c r="N4358" i="13" a="1"/>
  <c r="N4358" i="13" s="1"/>
  <c r="N3539" i="13" a="1"/>
  <c r="N3539" i="13" s="1"/>
  <c r="N3682" i="13" a="1"/>
  <c r="N3682" i="13" s="1"/>
  <c r="N4760" i="13" a="1"/>
  <c r="N4760" i="13" s="1"/>
  <c r="N2775" i="13" a="1"/>
  <c r="N2775" i="13" s="1"/>
  <c r="N1759" i="13" a="1"/>
  <c r="N1759" i="13" s="1"/>
  <c r="N254" i="13" a="1"/>
  <c r="N254" i="13" s="1"/>
  <c r="N2459" i="13" a="1"/>
  <c r="N2459" i="13" s="1"/>
  <c r="N1289" i="13" a="1"/>
  <c r="N1289" i="13" s="1"/>
  <c r="N13" i="13" a="1"/>
  <c r="N13" i="13" s="1"/>
  <c r="N4139" i="13" a="1"/>
  <c r="N4139" i="13" s="1"/>
  <c r="N4282" i="13" a="1"/>
  <c r="N4282" i="13" s="1"/>
  <c r="N3463" i="13" a="1"/>
  <c r="N3463" i="13" s="1"/>
  <c r="N3606" i="13" a="1"/>
  <c r="N3606" i="13" s="1"/>
  <c r="N4684" i="13" a="1"/>
  <c r="N4684" i="13" s="1"/>
  <c r="N3008" i="13" a="1"/>
  <c r="N3008" i="13" s="1"/>
  <c r="N4955" i="13" a="1"/>
  <c r="N4955" i="13" s="1"/>
  <c r="N2332" i="13" a="1"/>
  <c r="N2332" i="13" s="1"/>
  <c r="N4241" i="13" a="1"/>
  <c r="N4241" i="13" s="1"/>
  <c r="N4384" i="13" a="1"/>
  <c r="N4384" i="13" s="1"/>
  <c r="N1860" i="13" a="1"/>
  <c r="N1860" i="13" s="1"/>
  <c r="N988" i="13" a="1"/>
  <c r="N988" i="13" s="1"/>
  <c r="N297" i="13" a="1"/>
  <c r="N297" i="13" s="1"/>
  <c r="N1544" i="13" a="1"/>
  <c r="N1544" i="13" s="1"/>
  <c r="N518" i="13" a="1"/>
  <c r="N518" i="13" s="1"/>
  <c r="N3133" i="13" a="1"/>
  <c r="N3133" i="13" s="1"/>
  <c r="N3274" i="13" a="1"/>
  <c r="N3274" i="13" s="1"/>
  <c r="N5227" i="13" a="1"/>
  <c r="N5227" i="13" s="1"/>
  <c r="N2598" i="13" a="1"/>
  <c r="N2598" i="13" s="1"/>
  <c r="N4545" i="13" a="1"/>
  <c r="N4545" i="13" s="1"/>
  <c r="N5044" i="13" a="1"/>
  <c r="N5044" i="13" s="1"/>
  <c r="N3911" i="13" a="1"/>
  <c r="N3911" i="13" s="1"/>
  <c r="N4054" i="13" a="1"/>
  <c r="N4054" i="13" s="1"/>
  <c r="N3235" i="13" a="1"/>
  <c r="N3235" i="13" s="1"/>
  <c r="N3376" i="13" a="1"/>
  <c r="N3376" i="13" s="1"/>
  <c r="N5329" i="13" a="1"/>
  <c r="N5329" i="13" s="1"/>
  <c r="N2180" i="13" a="1"/>
  <c r="N2180" i="13" s="1"/>
  <c r="N2063" i="13" a="1"/>
  <c r="N2063" i="13" s="1"/>
  <c r="N791" i="13" a="1"/>
  <c r="N791" i="13" s="1"/>
  <c r="N1712" i="13" a="1"/>
  <c r="N1712" i="13" s="1"/>
  <c r="N842" i="13" a="1"/>
  <c r="N842" i="13" s="1"/>
  <c r="N148" i="13" a="1"/>
  <c r="N148" i="13" s="1"/>
  <c r="N3835" i="13" a="1"/>
  <c r="N3835" i="13" s="1"/>
  <c r="N3978" i="13" a="1"/>
  <c r="N3978" i="13" s="1"/>
  <c r="N3159" i="13" a="1"/>
  <c r="N3159" i="13" s="1"/>
  <c r="N3300" i="13" a="1"/>
  <c r="N3300" i="13" s="1"/>
  <c r="N5253" i="13" a="1"/>
  <c r="N5253" i="13" s="1"/>
  <c r="N2704" i="13" a="1"/>
  <c r="N2704" i="13" s="1"/>
  <c r="N4651" i="13" a="1"/>
  <c r="N4651" i="13" s="1"/>
  <c r="N5150" i="13" a="1"/>
  <c r="N5150" i="13" s="1"/>
  <c r="N3937" i="13" a="1"/>
  <c r="N3937" i="13" s="1"/>
  <c r="N4080" i="13" a="1"/>
  <c r="N4080" i="13" s="1"/>
  <c r="N2719" i="13" a="1"/>
  <c r="N2719" i="13" s="1"/>
  <c r="N1703" i="13" a="1"/>
  <c r="N1703" i="13" s="1"/>
  <c r="N198" i="13" a="1"/>
  <c r="N198" i="13" s="1"/>
  <c r="N2403" i="13" a="1"/>
  <c r="N2403" i="13" s="1"/>
  <c r="N1233" i="13" a="1"/>
  <c r="N1233" i="13" s="1"/>
  <c r="N2286" i="13" a="1"/>
  <c r="N2286" i="13" s="1"/>
  <c r="N4195" i="13" a="1"/>
  <c r="N4195" i="13" s="1"/>
  <c r="N4338" i="13" a="1"/>
  <c r="N4338" i="13" s="1"/>
  <c r="N3519" i="13" a="1"/>
  <c r="N3519" i="13" s="1"/>
  <c r="N3662" i="13" a="1"/>
  <c r="N3662" i="13" s="1"/>
  <c r="N4740" i="13" a="1"/>
  <c r="N4740" i="13" s="1"/>
  <c r="N3064" i="13" a="1"/>
  <c r="N3064" i="13" s="1"/>
  <c r="N5011" i="13" a="1"/>
  <c r="N5011" i="13" s="1"/>
  <c r="N2388" i="13" a="1"/>
  <c r="N2388" i="13" s="1"/>
  <c r="N4297" i="13" a="1"/>
  <c r="N4297" i="13" s="1"/>
  <c r="N4440" i="13" a="1"/>
  <c r="N4440" i="13" s="1"/>
  <c r="N72" i="13" a="1"/>
  <c r="N72" i="13" s="1"/>
  <c r="N1274" i="13" a="1"/>
  <c r="N1274" i="13" s="1"/>
  <c r="N999" i="13" a="1"/>
  <c r="N999" i="13" s="1"/>
  <c r="N2018" i="13" a="1"/>
  <c r="N2018" i="13" s="1"/>
  <c r="N1557" i="13" a="1"/>
  <c r="N1557" i="13" s="1"/>
  <c r="N455" i="13" a="1"/>
  <c r="N455" i="13" s="1"/>
  <c r="N2988" i="13" a="1"/>
  <c r="N2988" i="13" s="1"/>
  <c r="N4935" i="13" a="1"/>
  <c r="N4935" i="13" s="1"/>
  <c r="N2312" i="13" a="1"/>
  <c r="N2312" i="13" s="1"/>
  <c r="N4221" i="13" a="1"/>
  <c r="N4221" i="13" s="1"/>
  <c r="N4364" i="13" a="1"/>
  <c r="N4364" i="13" s="1"/>
  <c r="N3625" i="13" a="1"/>
  <c r="N3625" i="13" s="1"/>
  <c r="N3768" i="13" a="1"/>
  <c r="N3768" i="13" s="1"/>
  <c r="N4846" i="13" a="1"/>
  <c r="N4846" i="13" s="1"/>
  <c r="N3090" i="13" a="1"/>
  <c r="N3090" i="13" s="1"/>
  <c r="N5037" i="13" a="1"/>
  <c r="N5037" i="13" s="1"/>
  <c r="N3023" i="13" a="1"/>
  <c r="N3023" i="13" s="1"/>
  <c r="N2007" i="13" a="1"/>
  <c r="N2007" i="13" s="1"/>
  <c r="N735" i="13" a="1"/>
  <c r="N735" i="13" s="1"/>
  <c r="N2707" i="13" a="1"/>
  <c r="N2707" i="13" s="1"/>
  <c r="N786" i="13" a="1"/>
  <c r="N786" i="13" s="1"/>
  <c r="N92" i="13" a="1"/>
  <c r="N92" i="13" s="1"/>
  <c r="N3891" i="13" a="1"/>
  <c r="N3891" i="13" s="1"/>
  <c r="N4034" i="13" a="1"/>
  <c r="N4034" i="13" s="1"/>
  <c r="N3215" i="13" a="1"/>
  <c r="N3215" i="13" s="1"/>
  <c r="N3356" i="13" a="1"/>
  <c r="N3356" i="13" s="1"/>
  <c r="N5309" i="13" a="1"/>
  <c r="N5309" i="13" s="1"/>
  <c r="N2760" i="13" a="1"/>
  <c r="N2760" i="13" s="1"/>
  <c r="N4707" i="13" a="1"/>
  <c r="N4707" i="13" s="1"/>
  <c r="N5206" i="13" a="1"/>
  <c r="N5206" i="13" s="1"/>
  <c r="N3993" i="13" a="1"/>
  <c r="N3993" i="13" s="1"/>
  <c r="N4136" i="13" a="1"/>
  <c r="N4136" i="13" s="1"/>
  <c r="N379" i="13" a="1"/>
  <c r="N379" i="13" s="1"/>
  <c r="N1578" i="13" a="1"/>
  <c r="N1578" i="13" s="1"/>
  <c r="N552" i="13" a="1"/>
  <c r="N552" i="13" s="1"/>
  <c r="N2877" i="13" a="1"/>
  <c r="N2877" i="13" s="1"/>
  <c r="N1861" i="13" a="1"/>
  <c r="N1861" i="13" s="1"/>
  <c r="N589" i="13" a="1"/>
  <c r="N589" i="13" s="1"/>
  <c r="N2684" i="13" a="1"/>
  <c r="N2684" i="13" s="1"/>
  <c r="N4631" i="13" a="1"/>
  <c r="N4631" i="13" s="1"/>
  <c r="N5130" i="13" a="1"/>
  <c r="N5130" i="13" s="1"/>
  <c r="N3917" i="13" a="1"/>
  <c r="N3917" i="13" s="1"/>
  <c r="N4060" i="13" a="1"/>
  <c r="N4060" i="13" s="1"/>
  <c r="N3321" i="13" a="1"/>
  <c r="N3321" i="13" s="1"/>
  <c r="N3462" i="13" a="1"/>
  <c r="N3462" i="13" s="1"/>
  <c r="N4542" i="13" a="1"/>
  <c r="N4542" i="13" s="1"/>
  <c r="N2786" i="13" a="1"/>
  <c r="N2786" i="13" s="1"/>
  <c r="N4733" i="13" a="1"/>
  <c r="N4733" i="13" s="1"/>
  <c r="N5232" i="13" a="1"/>
  <c r="N5232" i="13" s="1"/>
  <c r="N2004" i="13" a="1"/>
  <c r="N2004" i="13" s="1"/>
  <c r="N1543" i="13" a="1"/>
  <c r="N1543" i="13" s="1"/>
  <c r="N441" i="13" a="1"/>
  <c r="N441" i="13" s="1"/>
  <c r="N2241" i="13" a="1"/>
  <c r="N2241" i="13" s="1"/>
  <c r="N662" i="13" a="1"/>
  <c r="N662" i="13" s="1"/>
  <c r="N2446" i="13" a="1"/>
  <c r="N2446" i="13" s="1"/>
  <c r="N4355" i="13" a="1"/>
  <c r="N4355" i="13" s="1"/>
  <c r="N4498" i="13" a="1"/>
  <c r="N4498" i="13" s="1"/>
  <c r="N3679" i="13" a="1"/>
  <c r="N3679" i="13" s="1"/>
  <c r="N3822" i="13" a="1"/>
  <c r="N3822" i="13" s="1"/>
  <c r="N4900" i="13" a="1"/>
  <c r="N4900" i="13" s="1"/>
  <c r="N3767" i="13" a="1"/>
  <c r="N3767" i="13" s="1"/>
  <c r="N3910" i="13" a="1"/>
  <c r="N3910" i="13" s="1"/>
  <c r="N3091" i="13" a="1"/>
  <c r="N3091" i="13" s="1"/>
  <c r="N3232" i="13" a="1"/>
  <c r="N3232" i="13" s="1"/>
  <c r="N5185" i="13" a="1"/>
  <c r="N5185" i="13" s="1"/>
  <c r="N81" i="13" a="1"/>
  <c r="N81" i="13" s="1"/>
  <c r="N2207" i="13" a="1"/>
  <c r="N2207" i="13" s="1"/>
  <c r="N428" i="13" a="1"/>
  <c r="N428" i="13" s="1"/>
  <c r="N1858" i="13" a="1"/>
  <c r="N1858" i="13" s="1"/>
  <c r="N986" i="13" a="1"/>
  <c r="N986" i="13" s="1"/>
  <c r="N295" i="13" a="1"/>
  <c r="N295" i="13" s="1"/>
  <c r="N3148" i="13" a="1"/>
  <c r="N3148" i="13" s="1"/>
  <c r="N5095" i="13" a="1"/>
  <c r="N5095" i="13" s="1"/>
  <c r="N2472" i="13" a="1"/>
  <c r="N2472" i="13" s="1"/>
  <c r="N4381" i="13" a="1"/>
  <c r="N4381" i="13" s="1"/>
  <c r="N5109" i="13" a="1"/>
  <c r="N5109" i="13" s="1"/>
  <c r="N2560" i="13" a="1"/>
  <c r="N2560" i="13" s="1"/>
  <c r="N4507" i="13" a="1"/>
  <c r="N4507" i="13" s="1"/>
  <c r="N5006" i="13" a="1"/>
  <c r="N5006" i="13" s="1"/>
  <c r="N3793" i="13" a="1"/>
  <c r="N3793" i="13" s="1"/>
  <c r="N3936" i="13" a="1"/>
  <c r="N3936" i="13" s="1"/>
  <c r="N2863" i="13" a="1"/>
  <c r="N2863" i="13" s="1"/>
  <c r="N1847" i="13" a="1"/>
  <c r="N1847" i="13" s="1"/>
  <c r="N575" i="13" a="1"/>
  <c r="N575" i="13" s="1"/>
  <c r="N2547" i="13" a="1"/>
  <c r="N2547" i="13" s="1"/>
  <c r="N1377" i="13" a="1"/>
  <c r="N1377" i="13" s="1"/>
  <c r="N101" i="13" a="1"/>
  <c r="N101" i="13" s="1"/>
  <c r="N4051" i="13" a="1"/>
  <c r="N4051" i="13" s="1"/>
  <c r="N4194" i="13" a="1"/>
  <c r="N4194" i="13" s="1"/>
  <c r="N3375" i="13" a="1"/>
  <c r="N3375" i="13" s="1"/>
  <c r="N3518" i="13" a="1"/>
  <c r="N3518" i="13" s="1"/>
  <c r="N4596" i="13" a="1"/>
  <c r="N4596" i="13" s="1"/>
  <c r="N2920" i="13" a="1"/>
  <c r="N2920" i="13" s="1"/>
  <c r="N4867" i="13" a="1"/>
  <c r="N4867" i="13" s="1"/>
  <c r="N5368" i="13" a="1"/>
  <c r="N5368" i="13" s="1"/>
  <c r="N4153" i="13" a="1"/>
  <c r="N4153" i="13" s="1"/>
  <c r="N4296" i="13" a="1"/>
  <c r="N4296" i="13" s="1"/>
  <c r="N219" i="13" a="1"/>
  <c r="N219" i="13" s="1"/>
  <c r="N1418" i="13" a="1"/>
  <c r="N1418" i="13" s="1"/>
  <c r="N1143" i="13" a="1"/>
  <c r="N1143" i="13" s="1"/>
  <c r="N2717" i="13" a="1"/>
  <c r="N2717" i="13" s="1"/>
  <c r="N1701" i="13" a="1"/>
  <c r="N1701" i="13" s="1"/>
  <c r="N196" i="13" a="1"/>
  <c r="N196" i="13" s="1"/>
  <c r="N2844" i="13" a="1"/>
  <c r="N2844" i="13" s="1"/>
  <c r="N4791" i="13" a="1"/>
  <c r="N4791" i="13" s="1"/>
  <c r="N5290" i="13" a="1"/>
  <c r="N5290" i="13" s="1"/>
  <c r="N4077" i="13" a="1"/>
  <c r="N4077" i="13" s="1"/>
  <c r="N4220" i="13" a="1"/>
  <c r="N4220" i="13" s="1"/>
  <c r="N3481" i="13" a="1"/>
  <c r="N3481" i="13" s="1"/>
  <c r="N3624" i="13" a="1"/>
  <c r="N3624" i="13" s="1"/>
  <c r="N4702" i="13" a="1"/>
  <c r="N4702" i="13" s="1"/>
  <c r="N2946" i="13" a="1"/>
  <c r="N2946" i="13" s="1"/>
  <c r="N4893" i="13" a="1"/>
  <c r="N4893" i="13" s="1"/>
  <c r="N130" i="13" a="1"/>
  <c r="N130" i="13" s="1"/>
  <c r="N1405" i="13" a="1"/>
  <c r="N1405" i="13" s="1"/>
  <c r="N2575" i="13" a="1"/>
  <c r="N2575" i="13" s="1"/>
  <c r="N603" i="13" a="1"/>
  <c r="N603" i="13" s="1"/>
  <c r="N1875" i="13" a="1"/>
  <c r="N1875" i="13" s="1"/>
  <c r="N2891" i="13" a="1"/>
  <c r="N2891" i="13" s="1"/>
  <c r="N822" i="13" a="1"/>
  <c r="N822" i="13" s="1"/>
  <c r="N1692" i="13" a="1"/>
  <c r="N1692" i="13" s="1"/>
  <c r="N771" i="13" a="1"/>
  <c r="N771" i="13" s="1"/>
  <c r="N2043" i="13" a="1"/>
  <c r="N2043" i="13" s="1"/>
  <c r="N2224" i="13" a="1"/>
  <c r="N2224" i="13" s="1"/>
  <c r="N1625" i="13" a="1"/>
  <c r="N1625" i="13" s="1"/>
  <c r="N2086" i="13" a="1"/>
  <c r="N2086" i="13" s="1"/>
  <c r="N1067" i="13" a="1"/>
  <c r="N1067" i="13" s="1"/>
  <c r="N1342" i="13" a="1"/>
  <c r="N1342" i="13" s="1"/>
  <c r="N288" i="13" a="1"/>
  <c r="N288" i="13" s="1"/>
  <c r="N1985" i="13" a="1"/>
  <c r="N1985" i="13" s="1"/>
  <c r="N3001" i="13" a="1"/>
  <c r="N3001" i="13" s="1"/>
  <c r="N676" i="13" a="1"/>
  <c r="N676" i="13" s="1"/>
  <c r="N2255" i="13" a="1"/>
  <c r="N2255" i="13" s="1"/>
  <c r="N1437" i="13" a="1"/>
  <c r="N1437" i="13" s="1"/>
  <c r="N2607" i="13" a="1"/>
  <c r="N2607" i="13" s="1"/>
  <c r="N635" i="13" a="1"/>
  <c r="N635" i="13" s="1"/>
  <c r="N1907" i="13" a="1"/>
  <c r="N1907" i="13" s="1"/>
  <c r="N2923" i="13" a="1"/>
  <c r="N2923" i="13" s="1"/>
  <c r="N854" i="13" a="1"/>
  <c r="N854" i="13" s="1"/>
  <c r="N1724" i="13" a="1"/>
  <c r="N1724" i="13" s="1"/>
  <c r="N803" i="13" a="1"/>
  <c r="N803" i="13" s="1"/>
  <c r="N2075" i="13" a="1"/>
  <c r="N2075" i="13" s="1"/>
  <c r="N2232" i="13" a="1"/>
  <c r="N2232" i="13" s="1"/>
  <c r="N1657" i="13" a="1"/>
  <c r="N1657" i="13" s="1"/>
  <c r="N2118" i="13" a="1"/>
  <c r="N2118" i="13" s="1"/>
  <c r="N1099" i="13" a="1"/>
  <c r="N1099" i="13" s="1"/>
  <c r="N1374" i="13" a="1"/>
  <c r="N1374" i="13" s="1"/>
  <c r="N585" i="13" a="1"/>
  <c r="N585" i="13" s="1"/>
  <c r="N2017" i="13" a="1"/>
  <c r="N2017" i="13" s="1"/>
  <c r="N3033" i="13" a="1"/>
  <c r="N3033" i="13" s="1"/>
  <c r="N708" i="13" a="1"/>
  <c r="N708" i="13" s="1"/>
  <c r="N2287" i="13" a="1"/>
  <c r="N2287" i="13" s="1"/>
  <c r="N2783" i="13" a="1"/>
  <c r="N2783" i="13" s="1"/>
  <c r="N1767" i="13" a="1"/>
  <c r="N1767" i="13" s="1"/>
  <c r="N262" i="13" a="1"/>
  <c r="N262" i="13" s="1"/>
  <c r="N2467" i="13" a="1"/>
  <c r="N2467" i="13" s="1"/>
  <c r="N1297" i="13" a="1"/>
  <c r="N1297" i="13" s="1"/>
  <c r="N21" i="13" a="1"/>
  <c r="N21" i="13" s="1"/>
  <c r="N4131" i="13" a="1"/>
  <c r="N4131" i="13" s="1"/>
  <c r="N4274" i="13" a="1"/>
  <c r="N4274" i="13" s="1"/>
  <c r="N3455" i="13" a="1"/>
  <c r="N3455" i="13" s="1"/>
  <c r="N3598" i="13" a="1"/>
  <c r="N3598" i="13" s="1"/>
  <c r="N4676" i="13" a="1"/>
  <c r="N4676" i="13" s="1"/>
  <c r="N3000" i="13" a="1"/>
  <c r="N3000" i="13" s="1"/>
  <c r="N4947" i="13" a="1"/>
  <c r="N4947" i="13" s="1"/>
  <c r="N2324" i="13" a="1"/>
  <c r="N2324" i="13" s="1"/>
  <c r="N4233" i="13" a="1"/>
  <c r="N4233" i="13" s="1"/>
  <c r="N4376" i="13" a="1"/>
  <c r="N4376" i="13" s="1"/>
  <c r="N136" i="13" a="1"/>
  <c r="N136" i="13" s="1"/>
  <c r="N1338" i="13" a="1"/>
  <c r="N1338" i="13" s="1"/>
  <c r="N1063" i="13" a="1"/>
  <c r="N1063" i="13" s="1"/>
  <c r="N2082" i="13" a="1"/>
  <c r="N2082" i="13" s="1"/>
  <c r="N1621" i="13" a="1"/>
  <c r="N1621" i="13" s="1"/>
  <c r="N519" i="13" a="1"/>
  <c r="N519" i="13" s="1"/>
  <c r="N2924" i="13" a="1"/>
  <c r="N2924" i="13" s="1"/>
  <c r="N4871" i="13" a="1"/>
  <c r="N4871" i="13" s="1"/>
  <c r="N5372" i="13" a="1"/>
  <c r="N5372" i="13" s="1"/>
  <c r="N4157" i="13" a="1"/>
  <c r="N4157" i="13" s="1"/>
  <c r="N4300" i="13" a="1"/>
  <c r="N4300" i="13" s="1"/>
  <c r="N3561" i="13" a="1"/>
  <c r="N3561" i="13" s="1"/>
  <c r="N3704" i="13" a="1"/>
  <c r="N3704" i="13" s="1"/>
  <c r="N4782" i="13" a="1"/>
  <c r="N4782" i="13" s="1"/>
  <c r="N3026" i="13" a="1"/>
  <c r="N3026" i="13" s="1"/>
  <c r="N4973" i="13" a="1"/>
  <c r="N4973" i="13" s="1"/>
  <c r="N2188" i="13" a="1"/>
  <c r="N2188" i="13" s="1"/>
  <c r="N2071" i="13" a="1"/>
  <c r="N2071" i="13" s="1"/>
  <c r="N799" i="13" a="1"/>
  <c r="N799" i="13" s="1"/>
  <c r="N1720" i="13" a="1"/>
  <c r="N1720" i="13" s="1"/>
  <c r="N850" i="13" a="1"/>
  <c r="N850" i="13" s="1"/>
  <c r="N156" i="13" a="1"/>
  <c r="N156" i="13" s="1"/>
  <c r="N3827" i="13" a="1"/>
  <c r="N3827" i="13" s="1"/>
  <c r="N3970" i="13" a="1"/>
  <c r="N3970" i="13" s="1"/>
  <c r="N3151" i="13" a="1"/>
  <c r="N3151" i="13" s="1"/>
  <c r="N3292" i="13" a="1"/>
  <c r="N3292" i="13" s="1"/>
  <c r="N5245" i="13" a="1"/>
  <c r="N5245" i="13" s="1"/>
  <c r="N2696" i="13" a="1"/>
  <c r="N2696" i="13" s="1"/>
  <c r="N4643" i="13" a="1"/>
  <c r="N4643" i="13" s="1"/>
  <c r="N5142" i="13" a="1"/>
  <c r="N5142" i="13" s="1"/>
  <c r="N3929" i="13" a="1"/>
  <c r="N3929" i="13" s="1"/>
  <c r="N4072" i="13" a="1"/>
  <c r="N4072" i="13" s="1"/>
  <c r="N443" i="13" a="1"/>
  <c r="N443" i="13" s="1"/>
  <c r="N1642" i="13" a="1"/>
  <c r="N1642" i="13" s="1"/>
  <c r="N616" i="13" a="1"/>
  <c r="N616" i="13" s="1"/>
  <c r="N2941" i="13" a="1"/>
  <c r="N2941" i="13" s="1"/>
  <c r="N1925" i="13" a="1"/>
  <c r="N1925" i="13" s="1"/>
  <c r="N653" i="13" a="1"/>
  <c r="N653" i="13" s="1"/>
  <c r="N2620" i="13" a="1"/>
  <c r="N2620" i="13" s="1"/>
  <c r="N4567" i="13" a="1"/>
  <c r="N4567" i="13" s="1"/>
  <c r="N5066" i="13" a="1"/>
  <c r="N5066" i="13" s="1"/>
  <c r="N3853" i="13" a="1"/>
  <c r="N3853" i="13" s="1"/>
  <c r="N3996" i="13" a="1"/>
  <c r="N3996" i="13" s="1"/>
  <c r="N3257" i="13" a="1"/>
  <c r="N3257" i="13" s="1"/>
  <c r="N3398" i="13" a="1"/>
  <c r="N3398" i="13" s="1"/>
  <c r="N5351" i="13" a="1"/>
  <c r="N5351" i="13" s="1"/>
  <c r="N2722" i="13" a="1"/>
  <c r="N2722" i="13" s="1"/>
  <c r="N4669" i="13" a="1"/>
  <c r="N4669" i="13" s="1"/>
  <c r="N5168" i="13" a="1"/>
  <c r="N5168" i="13" s="1"/>
  <c r="N1940" i="13" a="1"/>
  <c r="N1940" i="13" s="1"/>
  <c r="N1068" i="13" a="1"/>
  <c r="N1068" i="13" s="1"/>
  <c r="N377" i="13" a="1"/>
  <c r="N377" i="13" s="1"/>
  <c r="N1624" i="13" a="1"/>
  <c r="N1624" i="13" s="1"/>
  <c r="N598" i="13" a="1"/>
  <c r="N598" i="13" s="1"/>
  <c r="N3053" i="13" a="1"/>
  <c r="N3053" i="13" s="1"/>
  <c r="N3194" i="13" a="1"/>
  <c r="N3194" i="13" s="1"/>
  <c r="N5147" i="13" a="1"/>
  <c r="N5147" i="13" s="1"/>
  <c r="N2518" i="13" a="1"/>
  <c r="N2518" i="13" s="1"/>
  <c r="N4465" i="13" a="1"/>
  <c r="N4465" i="13" s="1"/>
  <c r="N4964" i="13" a="1"/>
  <c r="N4964" i="13" s="1"/>
  <c r="N3831" i="13" a="1"/>
  <c r="N3831" i="13" s="1"/>
  <c r="N3974" i="13" a="1"/>
  <c r="N3974" i="13" s="1"/>
  <c r="N3155" i="13" a="1"/>
  <c r="N3155" i="13" s="1"/>
  <c r="N3296" i="13" a="1"/>
  <c r="N3296" i="13" s="1"/>
  <c r="N5249" i="13" a="1"/>
  <c r="N5249" i="13" s="1"/>
  <c r="N2260" i="13" a="1"/>
  <c r="N2260" i="13" s="1"/>
  <c r="N2143" i="13" a="1"/>
  <c r="N2143" i="13" s="1"/>
  <c r="N364" i="13" a="1"/>
  <c r="N364" i="13" s="1"/>
  <c r="N1794" i="13" a="1"/>
  <c r="N1794" i="13" s="1"/>
  <c r="N922" i="13" a="1"/>
  <c r="N922" i="13" s="1"/>
  <c r="N231" i="13" a="1"/>
  <c r="N231" i="13" s="1"/>
  <c r="N3755" i="13" a="1"/>
  <c r="N3755" i="13" s="1"/>
  <c r="N3898" i="13" a="1"/>
  <c r="N3898" i="13" s="1"/>
  <c r="N3079" i="13" a="1"/>
  <c r="N3079" i="13" s="1"/>
  <c r="N3220" i="13" a="1"/>
  <c r="N3220" i="13" s="1"/>
  <c r="N5173" i="13" a="1"/>
  <c r="N5173" i="13" s="1"/>
  <c r="N2624" i="13" a="1"/>
  <c r="N2624" i="13" s="1"/>
  <c r="N4571" i="13" a="1"/>
  <c r="N4571" i="13" s="1"/>
  <c r="N5070" i="13" a="1"/>
  <c r="N5070" i="13" s="1"/>
  <c r="N3857" i="13" a="1"/>
  <c r="N3857" i="13" s="1"/>
  <c r="N4000" i="13" a="1"/>
  <c r="N4000" i="13" s="1"/>
  <c r="N2799" i="13" a="1"/>
  <c r="N2799" i="13" s="1"/>
  <c r="N1783" i="13" a="1"/>
  <c r="N1783" i="13" s="1"/>
  <c r="N278" i="13" a="1"/>
  <c r="N278" i="13" s="1"/>
  <c r="N2483" i="13" a="1"/>
  <c r="N2483" i="13" s="1"/>
  <c r="N1313" i="13" a="1"/>
  <c r="N1313" i="13" s="1"/>
  <c r="N37" i="13" a="1"/>
  <c r="N37" i="13" s="1"/>
  <c r="N4115" i="13" a="1"/>
  <c r="N4115" i="13" s="1"/>
  <c r="N4258" i="13" a="1"/>
  <c r="N4258" i="13" s="1"/>
  <c r="N3439" i="13" a="1"/>
  <c r="N3439" i="13" s="1"/>
  <c r="N3582" i="13" a="1"/>
  <c r="N3582" i="13" s="1"/>
  <c r="N4660" i="13" a="1"/>
  <c r="N4660" i="13" s="1"/>
  <c r="N2984" i="13" a="1"/>
  <c r="N2984" i="13" s="1"/>
  <c r="N4931" i="13" a="1"/>
  <c r="N4931" i="13" s="1"/>
  <c r="N2308" i="13" a="1"/>
  <c r="N2308" i="13" s="1"/>
  <c r="N4217" i="13" a="1"/>
  <c r="N4217" i="13" s="1"/>
  <c r="N4360" i="13" a="1"/>
  <c r="N4360" i="13" s="1"/>
  <c r="N152" i="13" a="1"/>
  <c r="N152" i="13" s="1"/>
  <c r="N1354" i="13" a="1"/>
  <c r="N1354" i="13" s="1"/>
  <c r="N1079" i="13" a="1"/>
  <c r="N1079" i="13" s="1"/>
  <c r="N2098" i="13" a="1"/>
  <c r="N2098" i="13" s="1"/>
  <c r="N1637" i="13" a="1"/>
  <c r="N1637" i="13" s="1"/>
  <c r="N535" i="13" a="1"/>
  <c r="N535" i="13" s="1"/>
  <c r="N2908" i="13" a="1"/>
  <c r="N2908" i="13" s="1"/>
  <c r="N4855" i="13" a="1"/>
  <c r="N4855" i="13" s="1"/>
  <c r="N5356" i="13" a="1"/>
  <c r="N5356" i="13" s="1"/>
  <c r="N4141" i="13" a="1"/>
  <c r="N4141" i="13" s="1"/>
  <c r="N4284" i="13" a="1"/>
  <c r="N4284" i="13" s="1"/>
  <c r="N3545" i="13" a="1"/>
  <c r="N3545" i="13" s="1"/>
  <c r="N3688" i="13" a="1"/>
  <c r="N3688" i="13" s="1"/>
  <c r="N4766" i="13" a="1"/>
  <c r="N4766" i="13" s="1"/>
  <c r="N3010" i="13" a="1"/>
  <c r="N3010" i="13" s="1"/>
  <c r="N4957" i="13" a="1"/>
  <c r="N4957" i="13" s="1"/>
  <c r="N2204" i="13" a="1"/>
  <c r="N2204" i="13" s="1"/>
  <c r="N2087" i="13" a="1"/>
  <c r="N2087" i="13" s="1"/>
  <c r="N815" i="13" a="1"/>
  <c r="N815" i="13" s="1"/>
  <c r="N1736" i="13" a="1"/>
  <c r="N1736" i="13" s="1"/>
  <c r="N866" i="13" a="1"/>
  <c r="N866" i="13" s="1"/>
  <c r="N175" i="13" a="1"/>
  <c r="N175" i="13" s="1"/>
  <c r="N3811" i="13" a="1"/>
  <c r="N3811" i="13" s="1"/>
  <c r="N3954" i="13" a="1"/>
  <c r="N3954" i="13" s="1"/>
  <c r="N3135" i="13" a="1"/>
  <c r="N3135" i="13" s="1"/>
  <c r="N3276" i="13" a="1"/>
  <c r="N3276" i="13" s="1"/>
  <c r="N5229" i="13" a="1"/>
  <c r="N5229" i="13" s="1"/>
  <c r="N2680" i="13" a="1"/>
  <c r="N2680" i="13" s="1"/>
  <c r="N4627" i="13" a="1"/>
  <c r="N4627" i="13" s="1"/>
  <c r="N5126" i="13" a="1"/>
  <c r="N5126" i="13" s="1"/>
  <c r="N3913" i="13" a="1"/>
  <c r="N3913" i="13" s="1"/>
  <c r="N4056" i="13" a="1"/>
  <c r="N4056" i="13" s="1"/>
  <c r="N459" i="13" a="1"/>
  <c r="N459" i="13" s="1"/>
  <c r="N2211" i="13" a="1"/>
  <c r="N2211" i="13" s="1"/>
  <c r="N632" i="13" a="1"/>
  <c r="N632" i="13" s="1"/>
  <c r="N2957" i="13" a="1"/>
  <c r="N2957" i="13" s="1"/>
  <c r="N1941" i="13" a="1"/>
  <c r="N1941" i="13" s="1"/>
  <c r="N669" i="13" a="1"/>
  <c r="N669" i="13" s="1"/>
  <c r="N2604" i="13" a="1"/>
  <c r="N2604" i="13" s="1"/>
  <c r="N4551" i="13" a="1"/>
  <c r="N5050" i="13" a="1"/>
  <c r="N5050" i="13" s="1"/>
  <c r="N3837" i="13" a="1"/>
  <c r="N3837" i="13" s="1"/>
  <c r="N3980" i="13" a="1"/>
  <c r="N3980" i="13" s="1"/>
  <c r="N3241" i="13" a="1"/>
  <c r="N3241" i="13" s="1"/>
  <c r="N3382" i="13" a="1"/>
  <c r="N3382" i="13" s="1"/>
  <c r="N5335" i="13" a="1"/>
  <c r="N5335" i="13" s="1"/>
  <c r="N2706" i="13" a="1"/>
  <c r="N2706" i="13" s="1"/>
  <c r="N4653" i="13" a="1"/>
  <c r="N4653" i="13" s="1"/>
  <c r="N5152" i="13" a="1"/>
  <c r="N5152" i="13" s="1"/>
  <c r="N1298" i="13" a="1"/>
  <c r="N1298" i="13" s="1"/>
  <c r="N1023" i="13" a="1"/>
  <c r="N1023" i="13" s="1"/>
  <c r="N2042" i="13" a="1"/>
  <c r="N2042" i="13" s="1"/>
  <c r="N1581" i="13" a="1"/>
  <c r="N1581" i="13" s="1"/>
  <c r="N479" i="13" a="1"/>
  <c r="N479" i="13" s="1"/>
  <c r="N2964" i="13" a="1"/>
  <c r="N2964" i="13" s="1"/>
  <c r="N4911" i="13" a="1"/>
  <c r="N4911" i="13" s="1"/>
  <c r="N2288" i="13" a="1"/>
  <c r="N2288" i="13" s="1"/>
  <c r="N4197" i="13" a="1"/>
  <c r="N4197" i="13" s="1"/>
  <c r="N4340" i="13" a="1"/>
  <c r="N4340" i="13" s="1"/>
  <c r="N3601" i="13" a="1"/>
  <c r="N3601" i="13" s="1"/>
  <c r="N3744" i="13" a="1"/>
  <c r="N3744" i="13" s="1"/>
  <c r="N4822" i="13" a="1"/>
  <c r="N4822" i="13" s="1"/>
  <c r="N3066" i="13" a="1"/>
  <c r="N3066" i="13" s="1"/>
  <c r="N5013" i="13" a="1"/>
  <c r="N5013" i="13" s="1"/>
  <c r="N593" i="13" a="1"/>
  <c r="N593" i="13" s="1"/>
  <c r="N2517" i="13" a="1"/>
  <c r="N2517" i="13" s="1"/>
  <c r="N1347" i="13" a="1"/>
  <c r="N1347" i="13" s="1"/>
  <c r="N71" i="13" a="1"/>
  <c r="N71" i="13" s="1"/>
  <c r="N1152" i="13" a="1"/>
  <c r="N1152" i="13" s="1"/>
  <c r="N877" i="13" a="1"/>
  <c r="N877" i="13" s="1"/>
  <c r="N3525" i="13" a="1"/>
  <c r="N3525" i="13" s="1"/>
  <c r="N3668" i="13" a="1"/>
  <c r="N3668" i="13" s="1"/>
  <c r="N4746" i="13" a="1"/>
  <c r="N4746" i="13" s="1"/>
  <c r="N2990" i="13" a="1"/>
  <c r="N2990" i="13" s="1"/>
  <c r="N4937" i="13" a="1"/>
  <c r="N4937" i="13" s="1"/>
  <c r="N2394" i="13" a="1"/>
  <c r="N2394" i="13" s="1"/>
  <c r="N4303" i="13" a="1"/>
  <c r="N4303" i="13" s="1"/>
  <c r="N4446" i="13" a="1"/>
  <c r="N4446" i="13" s="1"/>
  <c r="N3627" i="13" a="1"/>
  <c r="N3627" i="13" s="1"/>
  <c r="N3770" i="13" a="1"/>
  <c r="N3770" i="13" s="1"/>
  <c r="N4848" i="13" a="1"/>
  <c r="N4848" i="13" s="1"/>
  <c r="N1927" i="13" a="1"/>
  <c r="N1927" i="13" s="1"/>
  <c r="N655" i="13" a="1"/>
  <c r="N655" i="13" s="1"/>
  <c r="N2627" i="13" a="1"/>
  <c r="N2627" i="13" s="1"/>
  <c r="N1457" i="13" a="1"/>
  <c r="N1457" i="13" s="1"/>
  <c r="N12" i="13" a="1"/>
  <c r="N12" i="13" s="1"/>
  <c r="N3971" i="13" a="1"/>
  <c r="N3971" i="13" s="1"/>
  <c r="N4114" i="13" a="1"/>
  <c r="N4114" i="13" s="1"/>
  <c r="N3295" i="13" a="1"/>
  <c r="N3295" i="13" s="1"/>
  <c r="N3436" i="13" a="1"/>
  <c r="N3436" i="13" s="1"/>
  <c r="N4516" i="13" a="1"/>
  <c r="N4516" i="13" s="1"/>
  <c r="N2840" i="13" a="1"/>
  <c r="N2840" i="13" s="1"/>
  <c r="N4787" i="13" a="1"/>
  <c r="N4787" i="13" s="1"/>
  <c r="N5286" i="13" a="1"/>
  <c r="N5286" i="13" s="1"/>
  <c r="N4073" i="13" a="1"/>
  <c r="N4073" i="13" s="1"/>
  <c r="N4216" i="13" a="1"/>
  <c r="N4216" i="13" s="1"/>
  <c r="N299" i="13" a="1"/>
  <c r="N299" i="13" s="1"/>
  <c r="N1498" i="13" a="1"/>
  <c r="N1498" i="13" s="1"/>
  <c r="N472" i="13" a="1"/>
  <c r="N472" i="13" s="1"/>
  <c r="N2797" i="13" a="1"/>
  <c r="N2797" i="13" s="1"/>
  <c r="N1781" i="13" a="1"/>
  <c r="N1781" i="13" s="1"/>
  <c r="N276" i="13" a="1"/>
  <c r="N276" i="13" s="1"/>
  <c r="N2764" i="13" a="1"/>
  <c r="N2764" i="13" s="1"/>
  <c r="N4711" i="13" a="1"/>
  <c r="N4711" i="13" s="1"/>
  <c r="N5210" i="13" a="1"/>
  <c r="N5210" i="13" s="1"/>
  <c r="N3997" i="13" a="1"/>
  <c r="N3997" i="13" s="1"/>
  <c r="N4140" i="13" a="1"/>
  <c r="N4140" i="13" s="1"/>
  <c r="N3401" i="13" a="1"/>
  <c r="N3401" i="13" s="1"/>
  <c r="N3544" i="13" a="1"/>
  <c r="N3544" i="13" s="1"/>
  <c r="N4622" i="13" a="1"/>
  <c r="N4622" i="13" s="1"/>
  <c r="N2866" i="13" a="1"/>
  <c r="N2866" i="13" s="1"/>
  <c r="N4813" i="13" a="1"/>
  <c r="N4813" i="13" s="1"/>
  <c r="N5314" i="13" a="1"/>
  <c r="N5314" i="13" s="1"/>
  <c r="N105" i="13" a="1"/>
  <c r="N105" i="13" s="1"/>
  <c r="N1138" i="13" a="1"/>
  <c r="N1138" i="13" s="1"/>
  <c r="N863" i="13" a="1"/>
  <c r="N863" i="13" s="1"/>
  <c r="N1882" i="13" a="1"/>
  <c r="N1882" i="13" s="1"/>
  <c r="N1010" i="13" a="1"/>
  <c r="N1010" i="13" s="1"/>
  <c r="N319" i="13" a="1"/>
  <c r="N319" i="13" s="1"/>
  <c r="N3124" i="13" a="1"/>
  <c r="N3124" i="13" s="1"/>
  <c r="N5071" i="13" a="1"/>
  <c r="N5071" i="13" s="1"/>
  <c r="N2448" i="13" a="1"/>
  <c r="N2448" i="13" s="1"/>
  <c r="N4357" i="13" a="1"/>
  <c r="N4357" i="13" s="1"/>
  <c r="N4500" i="13" a="1"/>
  <c r="N4500" i="13" s="1"/>
  <c r="N2536" i="13" a="1"/>
  <c r="N2536" i="13" s="1"/>
  <c r="N4483" i="13" a="1"/>
  <c r="N4483" i="13" s="1"/>
  <c r="N4982" i="13" a="1"/>
  <c r="N4982" i="13" s="1"/>
  <c r="N3769" i="13" a="1"/>
  <c r="N3769" i="13" s="1"/>
  <c r="N3912" i="13" a="1"/>
  <c r="N3912" i="13" s="1"/>
  <c r="N200" i="13" a="1"/>
  <c r="N200" i="13" s="1"/>
  <c r="N2357" i="13" a="1"/>
  <c r="N2357" i="13" s="1"/>
  <c r="N776" i="13" a="1"/>
  <c r="N776" i="13" s="1"/>
  <c r="N2202" i="13" a="1"/>
  <c r="N2202" i="13" s="1"/>
  <c r="N2085" i="13" a="1"/>
  <c r="N2085" i="13" s="1"/>
  <c r="N813" i="13" a="1"/>
  <c r="N813" i="13" s="1"/>
  <c r="N3685" i="13" a="1"/>
  <c r="N3685" i="13" s="1"/>
  <c r="N3828" i="13" a="1"/>
  <c r="N3828" i="13" s="1"/>
  <c r="N4906" i="13" a="1"/>
  <c r="N4906" i="13" s="1"/>
  <c r="N3150" i="13" a="1"/>
  <c r="N3150" i="13" s="1"/>
  <c r="N5097" i="13" a="1"/>
  <c r="N5097" i="13" s="1"/>
  <c r="N3097" i="13" a="1"/>
  <c r="N3097" i="13" s="1"/>
  <c r="N3238" i="13" a="1"/>
  <c r="N3238" i="13" s="1"/>
  <c r="N5191" i="13" a="1"/>
  <c r="N5191" i="13" s="1"/>
  <c r="N2562" i="13" a="1"/>
  <c r="N2562" i="13" s="1"/>
  <c r="N4509" i="13" a="1"/>
  <c r="N4509" i="13" s="1"/>
  <c r="N5008" i="13" a="1"/>
  <c r="N5008" i="13" s="1"/>
  <c r="N1705" i="13" a="1"/>
  <c r="N1705" i="13" s="1"/>
  <c r="N43" i="13" a="1"/>
  <c r="N43" i="13" s="1"/>
  <c r="N1319" i="13" a="1"/>
  <c r="N1319" i="13" s="1"/>
  <c r="N2489" i="13" a="1"/>
  <c r="N2489" i="13" s="1"/>
  <c r="N1017" i="13" a="1"/>
  <c r="N1017" i="13" s="1"/>
  <c r="N1292" i="13" a="1"/>
  <c r="N1292" i="13" s="1"/>
  <c r="N42" i="13" a="1"/>
  <c r="N42" i="13" s="1"/>
  <c r="N1487" i="13" a="1"/>
  <c r="N1487" i="13" s="1"/>
  <c r="N2657" i="13" a="1"/>
  <c r="N2657" i="13" s="1"/>
  <c r="N658" i="13" a="1"/>
  <c r="N658" i="13" s="1"/>
  <c r="N2237" i="13" a="1"/>
  <c r="N2237" i="13" s="1"/>
  <c r="N437" i="13" a="1"/>
  <c r="N437" i="13" s="1"/>
  <c r="N1539" i="13" a="1"/>
  <c r="N1539" i="13" s="1"/>
  <c r="N2000" i="13" a="1"/>
  <c r="N2000" i="13" s="1"/>
  <c r="N1429" i="13" a="1"/>
  <c r="N1429" i="13" s="1"/>
  <c r="N2599" i="13" a="1"/>
  <c r="N2599" i="13" s="1"/>
  <c r="N627" i="13" a="1"/>
  <c r="N627" i="13" s="1"/>
  <c r="N1899" i="13" a="1"/>
  <c r="N1899" i="13" s="1"/>
  <c r="N881" i="13" a="1"/>
  <c r="N881" i="13" s="1"/>
  <c r="N1156" i="13" a="1"/>
  <c r="N1156" i="13" s="1"/>
  <c r="N75" i="13" a="1"/>
  <c r="N75" i="13" s="1"/>
  <c r="N1351" i="13" a="1"/>
  <c r="N1351" i="13" s="1"/>
  <c r="N2521" i="13" a="1"/>
  <c r="N2521" i="13" s="1"/>
  <c r="N1049" i="13" a="1"/>
  <c r="N1049" i="13" s="1"/>
  <c r="N1324" i="13" a="1"/>
  <c r="N1324" i="13" s="1"/>
  <c r="N74" i="13" a="1"/>
  <c r="N74" i="13" s="1"/>
  <c r="N1519" i="13" a="1"/>
  <c r="N1519" i="13" s="1"/>
  <c r="N2689" i="13" a="1"/>
  <c r="N2689" i="13" s="1"/>
  <c r="N690" i="13" a="1"/>
  <c r="N690" i="13" s="1"/>
  <c r="N2269" i="13" a="1"/>
  <c r="N2269" i="13" s="1"/>
  <c r="N469" i="13" a="1"/>
  <c r="N469" i="13" s="1"/>
  <c r="N1571" i="13" a="1"/>
  <c r="N1571" i="13" s="1"/>
  <c r="N2032" i="13" a="1"/>
  <c r="N2032" i="13" s="1"/>
  <c r="N1461" i="13" a="1"/>
  <c r="N1461" i="13" s="1"/>
  <c r="N2631" i="13" a="1"/>
  <c r="N2631" i="13" s="1"/>
  <c r="N659" i="13" a="1"/>
  <c r="N659" i="13" s="1"/>
  <c r="N1931" i="13" a="1"/>
  <c r="N1931" i="13" s="1"/>
  <c r="N2947" i="13" a="1"/>
  <c r="N2947" i="13" s="1"/>
  <c r="N1570" i="13" a="1"/>
  <c r="N1570" i="13" s="1"/>
  <c r="N544" i="13" a="1"/>
  <c r="N544" i="13" s="1"/>
  <c r="N2869" i="13" a="1"/>
  <c r="N2869" i="13" s="1"/>
  <c r="N1853" i="13" a="1"/>
  <c r="N1853" i="13" s="1"/>
  <c r="N581" i="13" a="1"/>
  <c r="N581" i="13" s="1"/>
  <c r="N2692" i="13" a="1"/>
  <c r="N2692" i="13" s="1"/>
  <c r="N4639" i="13" a="1"/>
  <c r="N4639" i="13" s="1"/>
  <c r="N5138" i="13" a="1"/>
  <c r="N5138" i="13" s="1"/>
  <c r="N3925" i="13" a="1"/>
  <c r="N3925" i="13" s="1"/>
  <c r="N4068" i="13" a="1"/>
  <c r="N4068" i="13" s="1"/>
  <c r="N3329" i="13" a="1"/>
  <c r="N3329" i="13" s="1"/>
  <c r="N3470" i="13" a="1"/>
  <c r="N3470" i="13" s="1"/>
  <c r="N4550" i="13" a="1"/>
  <c r="N4550" i="13" s="1"/>
  <c r="N2794" i="13" a="1"/>
  <c r="N2794" i="13" s="1"/>
  <c r="N4741" i="13" a="1"/>
  <c r="N4741" i="13" s="1"/>
  <c r="N5240" i="13" a="1"/>
  <c r="N5240" i="13" s="1"/>
  <c r="N358" i="13" a="1"/>
  <c r="N358" i="13" s="1"/>
  <c r="N1738" i="13" a="1"/>
  <c r="N1738" i="13" s="1"/>
  <c r="N868" i="13" a="1"/>
  <c r="N868" i="13" s="1"/>
  <c r="N177" i="13" a="1"/>
  <c r="N177" i="13" s="1"/>
  <c r="N1424" i="13" a="1"/>
  <c r="N1424" i="13" s="1"/>
  <c r="N1149" i="13" a="1"/>
  <c r="N1149" i="13" s="1"/>
  <c r="N3253" i="13" a="1"/>
  <c r="N3253" i="13" s="1"/>
  <c r="N3394" i="13" a="1"/>
  <c r="N3394" i="13" s="1"/>
  <c r="N5347" i="13" a="1"/>
  <c r="N5347" i="13" s="1"/>
  <c r="N2718" i="13" a="1"/>
  <c r="N2718" i="13" s="1"/>
  <c r="N4665" i="13" a="1"/>
  <c r="N4665" i="13" s="1"/>
  <c r="N5164" i="13" a="1"/>
  <c r="N5164" i="13" s="1"/>
  <c r="N4031" i="13" a="1"/>
  <c r="N4031" i="13" s="1"/>
  <c r="N4174" i="13" a="1"/>
  <c r="N4174" i="13" s="1"/>
  <c r="N3355" i="13" a="1"/>
  <c r="N3355" i="13" s="1"/>
  <c r="N3498" i="13" a="1"/>
  <c r="N3498" i="13" s="1"/>
  <c r="N4576" i="13" a="1"/>
  <c r="N4576" i="13" s="1"/>
  <c r="N2429" i="13" a="1"/>
  <c r="N2429" i="13" s="1"/>
  <c r="N1259" i="13" a="1"/>
  <c r="N1259" i="13" s="1"/>
  <c r="N2314" i="13" a="1"/>
  <c r="N2314" i="13" s="1"/>
  <c r="N2157" i="13" a="1"/>
  <c r="N2157" i="13" s="1"/>
  <c r="N378" i="13" a="1"/>
  <c r="N378" i="13" s="1"/>
  <c r="N3613" i="13" a="1"/>
  <c r="N3613" i="13" s="1"/>
  <c r="N3756" i="13" a="1"/>
  <c r="N3756" i="13" s="1"/>
  <c r="N4834" i="13" a="1"/>
  <c r="N4834" i="13" s="1"/>
  <c r="N3078" i="13" a="1"/>
  <c r="N3078" i="13" s="1"/>
  <c r="N5025" i="13" a="1"/>
  <c r="N5025" i="13" s="1"/>
  <c r="N2482" i="13" a="1"/>
  <c r="N2482" i="13" s="1"/>
  <c r="N4391" i="13" a="1"/>
  <c r="N4391" i="13" s="1"/>
  <c r="N5119" i="13" a="1"/>
  <c r="N5119" i="13" s="1"/>
  <c r="N3715" i="13" a="1"/>
  <c r="N3715" i="13" s="1"/>
  <c r="N4437" i="13" a="1"/>
  <c r="N4437" i="13" s="1"/>
  <c r="N4936" i="13" a="1"/>
  <c r="N4936" i="13" s="1"/>
  <c r="N2044" i="13" a="1"/>
  <c r="N2044" i="13" s="1"/>
  <c r="N1583" i="13" a="1"/>
  <c r="N1583" i="13" s="1"/>
  <c r="N481" i="13" a="1"/>
  <c r="N481" i="13" s="1"/>
  <c r="N2281" i="13" a="1"/>
  <c r="N2281" i="13" s="1"/>
  <c r="N702" i="13" a="1"/>
  <c r="N702" i="13" s="1"/>
  <c r="N2406" i="13" a="1"/>
  <c r="N2406" i="13" s="1"/>
  <c r="N4315" i="13" a="1"/>
  <c r="N4315" i="13" s="1"/>
  <c r="N4458" i="13" a="1"/>
  <c r="N4458" i="13" s="1"/>
  <c r="N3639" i="13" a="1"/>
  <c r="N3639" i="13" s="1"/>
  <c r="N3782" i="13" a="1"/>
  <c r="N3782" i="13" s="1"/>
  <c r="N4860" i="13" a="1"/>
  <c r="N4860" i="13" s="1"/>
  <c r="N3184" i="13" a="1"/>
  <c r="N3184" i="13" s="1"/>
  <c r="N3870" i="13" a="1"/>
  <c r="N3870" i="13" s="1"/>
  <c r="N2508" i="13" a="1"/>
  <c r="N2508" i="13" s="1"/>
  <c r="N3192" i="13" a="1"/>
  <c r="N3192" i="13" s="1"/>
  <c r="N5145" i="13" a="1"/>
  <c r="N5145" i="13" s="1"/>
  <c r="N1282" i="13" a="1"/>
  <c r="N1282" i="13" s="1"/>
  <c r="N1007" i="13" a="1"/>
  <c r="N1007" i="13" s="1"/>
  <c r="N2026" i="13" a="1"/>
  <c r="N2026" i="13" s="1"/>
  <c r="N1565" i="13" a="1"/>
  <c r="N1565" i="13" s="1"/>
  <c r="N463" i="13" a="1"/>
  <c r="N463" i="13" s="1"/>
  <c r="N2980" i="13" a="1"/>
  <c r="N2980" i="13" s="1"/>
  <c r="N4927" i="13" a="1"/>
  <c r="N4927" i="13" s="1"/>
  <c r="N2304" i="13" a="1"/>
  <c r="N2304" i="13" s="1"/>
  <c r="N4213" i="13" a="1"/>
  <c r="N4213" i="13" s="1"/>
  <c r="N4356" i="13" a="1"/>
  <c r="N4356" i="13" s="1"/>
  <c r="N3617" i="13" a="1"/>
  <c r="N3617" i="13" s="1"/>
  <c r="N3760" i="13" a="1"/>
  <c r="N3760" i="13" s="1"/>
  <c r="N4838" i="13" a="1"/>
  <c r="N4838" i="13" s="1"/>
  <c r="N3082" i="13" a="1"/>
  <c r="N3082" i="13" s="1"/>
  <c r="N5029" i="13" a="1"/>
  <c r="N5029" i="13" s="1"/>
  <c r="N577" i="13" a="1"/>
  <c r="N577" i="13" s="1"/>
  <c r="N2501" i="13" a="1"/>
  <c r="N2501" i="13" s="1"/>
  <c r="N1331" i="13" a="1"/>
  <c r="N1331" i="13" s="1"/>
  <c r="N55" i="13" a="1"/>
  <c r="N55" i="13" s="1"/>
  <c r="N1136" i="13" a="1"/>
  <c r="N1136" i="13" s="1"/>
  <c r="N861" i="13" a="1"/>
  <c r="N861" i="13" s="1"/>
  <c r="N3541" i="13" a="1"/>
  <c r="N3541" i="13" s="1"/>
  <c r="N3684" i="13" a="1"/>
  <c r="N3684" i="13" s="1"/>
  <c r="N4762" i="13" a="1"/>
  <c r="N4762" i="13" s="1"/>
  <c r="N3006" i="13" a="1"/>
  <c r="N3006" i="13" s="1"/>
  <c r="N4953" i="13" a="1"/>
  <c r="N4953" i="13" s="1"/>
  <c r="N2410" i="13" a="1"/>
  <c r="N2410" i="13" s="1"/>
  <c r="N4319" i="13" a="1"/>
  <c r="N4319" i="13" s="1"/>
  <c r="N4462" i="13" a="1"/>
  <c r="N4462" i="13" s="1"/>
  <c r="N3643" i="13" a="1"/>
  <c r="N3643" i="13" s="1"/>
  <c r="N3786" i="13" a="1"/>
  <c r="N3786" i="13" s="1"/>
  <c r="N4864" i="13" a="1"/>
  <c r="N4864" i="13" s="1"/>
  <c r="N1586" i="13" a="1"/>
  <c r="N1586" i="13" s="1"/>
  <c r="N560" i="13" a="1"/>
  <c r="N560" i="13" s="1"/>
  <c r="N2885" i="13" a="1"/>
  <c r="N2885" i="13" s="1"/>
  <c r="N1869" i="13" a="1"/>
  <c r="N1869" i="13" s="1"/>
  <c r="N597" i="13" a="1"/>
  <c r="N597" i="13" s="1"/>
  <c r="N2676" i="13" a="1"/>
  <c r="N2676" i="13" s="1"/>
  <c r="N4623" i="13" a="1"/>
  <c r="N4623" i="13" s="1"/>
  <c r="N5122" i="13" a="1"/>
  <c r="N5122" i="13" s="1"/>
  <c r="N3909" i="13" a="1"/>
  <c r="N3909" i="13" s="1"/>
  <c r="N4052" i="13" a="1"/>
  <c r="N4052" i="13" s="1"/>
  <c r="N3313" i="13" a="1"/>
  <c r="N3313" i="13" s="1"/>
  <c r="N3454" i="13" a="1"/>
  <c r="N3454" i="13" s="1"/>
  <c r="N4534" i="13" a="1"/>
  <c r="N4534" i="13" s="1"/>
  <c r="N2778" i="13" a="1"/>
  <c r="N2778" i="13" s="1"/>
  <c r="N4725" i="13" a="1"/>
  <c r="N4725" i="13" s="1"/>
  <c r="N5224" i="13" a="1"/>
  <c r="N5224" i="13" s="1"/>
  <c r="N374" i="13" a="1"/>
  <c r="N374" i="13" s="1"/>
  <c r="N1756" i="13" a="1"/>
  <c r="N1756" i="13" s="1"/>
  <c r="N884" i="13" a="1"/>
  <c r="N884" i="13" s="1"/>
  <c r="N193" i="13" a="1"/>
  <c r="N193" i="13" s="1"/>
  <c r="N1440" i="13" a="1"/>
  <c r="N1440" i="13" s="1"/>
  <c r="N1165" i="13" a="1"/>
  <c r="N1165" i="13" s="1"/>
  <c r="N3237" i="13" a="1"/>
  <c r="N3237" i="13" s="1"/>
  <c r="N3378" i="13" a="1"/>
  <c r="N3378" i="13" s="1"/>
  <c r="N5331" i="13" a="1"/>
  <c r="N5331" i="13" s="1"/>
  <c r="N2702" i="13" a="1"/>
  <c r="N2702" i="13" s="1"/>
  <c r="N4649" i="13" a="1"/>
  <c r="N4649" i="13" s="1"/>
  <c r="N5148" i="13" a="1"/>
  <c r="N5148" i="13" s="1"/>
  <c r="N4015" i="13" a="1"/>
  <c r="N4015" i="13" s="1"/>
  <c r="N4158" i="13" a="1"/>
  <c r="N4158" i="13" s="1"/>
  <c r="N3339" i="13" a="1"/>
  <c r="N3339" i="13" s="1"/>
  <c r="N3482" i="13" a="1"/>
  <c r="N3482" i="13" s="1"/>
  <c r="N4560" i="13" a="1"/>
  <c r="N4560" i="13" s="1"/>
  <c r="N2445" i="13" a="1"/>
  <c r="N2445" i="13" s="1"/>
  <c r="N1275" i="13" a="1"/>
  <c r="N1275" i="13" s="1"/>
  <c r="N2173" i="13" a="1"/>
  <c r="N2173" i="13" s="1"/>
  <c r="N394" i="13" a="1"/>
  <c r="N394" i="13" s="1"/>
  <c r="N3597" i="13" a="1"/>
  <c r="N3597" i="13" s="1"/>
  <c r="N3740" i="13" a="1"/>
  <c r="N3740" i="13" s="1"/>
  <c r="N4818" i="13" a="1"/>
  <c r="N4818" i="13" s="1"/>
  <c r="N3062" i="13" a="1"/>
  <c r="N3062" i="13" s="1"/>
  <c r="N5009" i="13" a="1"/>
  <c r="N5009" i="13" s="1"/>
  <c r="N2466" i="13" a="1"/>
  <c r="N2466" i="13" s="1"/>
  <c r="N4375" i="13" a="1"/>
  <c r="N4375" i="13" s="1"/>
  <c r="N5103" i="13" a="1"/>
  <c r="N5103" i="13" s="1"/>
  <c r="N3699" i="13" a="1"/>
  <c r="N3699" i="13" s="1"/>
  <c r="N4421" i="13" a="1"/>
  <c r="N4421" i="13" s="1"/>
  <c r="N4920" i="13" a="1"/>
  <c r="N4920" i="13" s="1"/>
  <c r="N2060" i="13" a="1"/>
  <c r="N2060" i="13" s="1"/>
  <c r="N1599" i="13" a="1"/>
  <c r="N1599" i="13" s="1"/>
  <c r="N497" i="13" a="1"/>
  <c r="N497" i="13" s="1"/>
  <c r="N2297" i="13" a="1"/>
  <c r="N2297" i="13" s="1"/>
  <c r="N718" i="13" a="1"/>
  <c r="N718" i="13" s="1"/>
  <c r="N2390" i="13" a="1"/>
  <c r="N2390" i="13" s="1"/>
  <c r="N4299" i="13" a="1"/>
  <c r="N4299" i="13" s="1"/>
  <c r="N4442" i="13" a="1"/>
  <c r="N4442" i="13" s="1"/>
  <c r="N3623" i="13" a="1"/>
  <c r="N3623" i="13" s="1"/>
  <c r="N3766" i="13" a="1"/>
  <c r="N3766" i="13" s="1"/>
  <c r="N4844" i="13" a="1"/>
  <c r="N4844" i="13" s="1"/>
  <c r="N3168" i="13" a="1"/>
  <c r="N3168" i="13" s="1"/>
  <c r="N3854" i="13" a="1"/>
  <c r="N3854" i="13" s="1"/>
  <c r="N2492" i="13" a="1"/>
  <c r="N2492" i="13" s="1"/>
  <c r="N4401" i="13" a="1"/>
  <c r="N4401" i="13" s="1"/>
  <c r="N5129" i="13" a="1"/>
  <c r="N5129" i="13" s="1"/>
  <c r="N1698" i="13" a="1"/>
  <c r="N1698" i="13" s="1"/>
  <c r="N828" i="13" a="1"/>
  <c r="N828" i="13" s="1"/>
  <c r="N134" i="13" a="1"/>
  <c r="N134" i="13" s="1"/>
  <c r="N1384" i="13" a="1"/>
  <c r="N1384" i="13" s="1"/>
  <c r="N1109" i="13" a="1"/>
  <c r="N1109" i="13" s="1"/>
  <c r="N3293" i="13" a="1"/>
  <c r="N3293" i="13" s="1"/>
  <c r="N3434" i="13" a="1"/>
  <c r="N3434" i="13" s="1"/>
  <c r="N4514" i="13" a="1"/>
  <c r="N4514" i="13" s="1"/>
  <c r="N2758" i="13" a="1"/>
  <c r="N2758" i="13" s="1"/>
  <c r="N4705" i="13" a="1"/>
  <c r="N4705" i="13" s="1"/>
  <c r="N5204" i="13" a="1"/>
  <c r="N5204" i="13" s="1"/>
  <c r="N4071" i="13" a="1"/>
  <c r="N4071" i="13" s="1"/>
  <c r="N4214" i="13" a="1"/>
  <c r="N4214" i="13" s="1"/>
  <c r="N3395" i="13" a="1"/>
  <c r="N3395" i="13" s="1"/>
  <c r="N3538" i="13" a="1"/>
  <c r="N3538" i="13" s="1"/>
  <c r="N4616" i="13" a="1"/>
  <c r="N4616" i="13" s="1"/>
  <c r="N2919" i="13" a="1"/>
  <c r="N2919" i="13" s="1"/>
  <c r="N1903" i="13" a="1"/>
  <c r="N1903" i="13" s="1"/>
  <c r="N631" i="13" a="1"/>
  <c r="N631" i="13" s="1"/>
  <c r="N2603" i="13" a="1"/>
  <c r="N2603" i="13" s="1"/>
  <c r="N1433" i="13" a="1"/>
  <c r="N1433" i="13" s="1"/>
  <c r="N157" i="13" a="1"/>
  <c r="N157" i="13" s="1"/>
  <c r="N3995" i="13" a="1"/>
  <c r="N3995" i="13" s="1"/>
  <c r="N4138" i="13" a="1"/>
  <c r="N4138" i="13" s="1"/>
  <c r="N3319" i="13" a="1"/>
  <c r="N3319" i="13" s="1"/>
  <c r="N3460" i="13" a="1"/>
  <c r="N3460" i="13" s="1"/>
  <c r="N4540" i="13" a="1"/>
  <c r="N4540" i="13" s="1"/>
  <c r="N2864" i="13" a="1"/>
  <c r="N2864" i="13" s="1"/>
  <c r="N4811" i="13" a="1"/>
  <c r="N4811" i="13" s="1"/>
  <c r="N5312" i="13" a="1"/>
  <c r="N5312" i="13" s="1"/>
  <c r="N4097" i="13" a="1"/>
  <c r="N4097" i="13" s="1"/>
  <c r="N4240" i="13" a="1"/>
  <c r="N4240" i="13" s="1"/>
  <c r="N2283" i="13" a="1"/>
  <c r="N2283" i="13" s="1"/>
  <c r="N704" i="13" a="1"/>
  <c r="N704" i="13" s="1"/>
  <c r="N3029" i="13" a="1"/>
  <c r="N3029" i="13" s="1"/>
  <c r="N2013" i="13" a="1"/>
  <c r="N2013" i="13" s="1"/>
  <c r="N741" i="13" a="1"/>
  <c r="N741" i="13" s="1"/>
  <c r="N2532" i="13" a="1"/>
  <c r="N2532" i="13" s="1"/>
  <c r="N4479" i="13" a="1"/>
  <c r="N4479" i="13" s="1"/>
  <c r="N4978" i="13" a="1"/>
  <c r="N4978" i="13" s="1"/>
  <c r="N3765" i="13" a="1"/>
  <c r="N3765" i="13" s="1"/>
  <c r="N3908" i="13" a="1"/>
  <c r="N3908" i="13" s="1"/>
  <c r="N3169" i="13" a="1"/>
  <c r="N3169" i="13" s="1"/>
  <c r="N3310" i="13" a="1"/>
  <c r="N3310" i="13" s="1"/>
  <c r="N5263" i="13" a="1"/>
  <c r="N5263" i="13" s="1"/>
  <c r="N2634" i="13" a="1"/>
  <c r="N2634" i="13" s="1"/>
  <c r="N4581" i="13" a="1"/>
  <c r="N4581" i="13" s="1"/>
  <c r="N5080" i="13" a="1"/>
  <c r="N5080" i="13" s="1"/>
  <c r="N1900" i="13" a="1"/>
  <c r="N1900" i="13" s="1"/>
  <c r="N1028" i="13" a="1"/>
  <c r="N1028" i="13" s="1"/>
  <c r="N337" i="13" a="1"/>
  <c r="N337" i="13" s="1"/>
  <c r="N1584" i="13" a="1"/>
  <c r="N1584" i="13" s="1"/>
  <c r="N558" i="13" a="1"/>
  <c r="N558" i="13" s="1"/>
  <c r="N3093" i="13" a="1"/>
  <c r="N3093" i="13" s="1"/>
  <c r="N3234" i="13" a="1"/>
  <c r="N3234" i="13" s="1"/>
  <c r="N5187" i="13" a="1"/>
  <c r="N5187" i="13" s="1"/>
  <c r="N2558" i="13" a="1"/>
  <c r="N2558" i="13" s="1"/>
  <c r="N4505" i="13" a="1"/>
  <c r="N4505" i="13" s="1"/>
  <c r="N5004" i="13" a="1"/>
  <c r="N5004" i="13" s="1"/>
  <c r="N3871" i="13" a="1"/>
  <c r="N3871" i="13" s="1"/>
  <c r="N4014" i="13" a="1"/>
  <c r="N4014" i="13" s="1"/>
  <c r="N3195" i="13" a="1"/>
  <c r="N3195" i="13" s="1"/>
  <c r="N3336" i="13" a="1"/>
  <c r="N3336" i="13" s="1"/>
  <c r="N5289" i="13" a="1"/>
  <c r="N5289" i="13" s="1"/>
  <c r="N2589" i="13" a="1"/>
  <c r="N2589" i="13" s="1"/>
  <c r="N1419" i="13" a="1"/>
  <c r="N1419" i="13" s="1"/>
  <c r="N143" i="13" a="1"/>
  <c r="N143" i="13" s="1"/>
  <c r="N1224" i="13" a="1"/>
  <c r="N1224" i="13" s="1"/>
  <c r="N949" i="13" a="1"/>
  <c r="N949" i="13" s="1"/>
  <c r="N3453" i="13" a="1"/>
  <c r="N3453" i="13" s="1"/>
  <c r="N3596" i="13" a="1"/>
  <c r="N3596" i="13" s="1"/>
  <c r="N4674" i="13" a="1"/>
  <c r="N4674" i="13" s="1"/>
  <c r="N2918" i="13" a="1"/>
  <c r="N2918" i="13" s="1"/>
  <c r="N4865" i="13" a="1"/>
  <c r="N4865" i="13" s="1"/>
  <c r="N5366" i="13" a="1"/>
  <c r="N5366" i="13" s="1"/>
  <c r="N4231" i="13" a="1"/>
  <c r="N4231" i="13" s="1"/>
  <c r="N4374" i="13" a="1"/>
  <c r="N4374" i="13" s="1"/>
  <c r="N3555" i="13" a="1"/>
  <c r="N3555" i="13" s="1"/>
  <c r="N3698" i="13" a="1"/>
  <c r="N3698" i="13" s="1"/>
  <c r="N4776" i="13" a="1"/>
  <c r="N4776" i="13" s="1"/>
  <c r="N2759" i="13" a="1"/>
  <c r="N2759" i="13" s="1"/>
  <c r="N1743" i="13" a="1"/>
  <c r="N1743" i="13" s="1"/>
  <c r="N238" i="13" a="1"/>
  <c r="N238" i="13" s="1"/>
  <c r="N2443" i="13" a="1"/>
  <c r="N2443" i="13" s="1"/>
  <c r="N1273" i="13" a="1"/>
  <c r="N1273" i="13" s="1"/>
  <c r="N4155" i="13" a="1"/>
  <c r="N4155" i="13" s="1"/>
  <c r="N4298" i="13" a="1"/>
  <c r="N4298" i="13" s="1"/>
  <c r="N3479" i="13" a="1"/>
  <c r="N3479" i="13" s="1"/>
  <c r="N3622" i="13" a="1"/>
  <c r="N3622" i="13" s="1"/>
  <c r="N4700" i="13" a="1"/>
  <c r="N4700" i="13" s="1"/>
  <c r="N3024" i="13" a="1"/>
  <c r="N3024" i="13" s="1"/>
  <c r="N4971" i="13" a="1"/>
  <c r="N4971" i="13" s="1"/>
  <c r="N2348" i="13" a="1"/>
  <c r="N2348" i="13" s="1"/>
  <c r="N4257" i="13" a="1"/>
  <c r="N4257" i="13" s="1"/>
  <c r="N4400" i="13" a="1"/>
  <c r="N4400" i="13" s="1"/>
  <c r="N2609" i="13" a="1"/>
  <c r="N2609" i="13" s="1"/>
  <c r="N1439" i="13" a="1"/>
  <c r="N1439" i="13" s="1"/>
  <c r="N163" i="13" a="1"/>
  <c r="N163" i="13" s="1"/>
  <c r="N1244" i="13" a="1"/>
  <c r="N1244" i="13" s="1"/>
  <c r="N969" i="13" a="1"/>
  <c r="N969" i="13" s="1"/>
  <c r="N2247" i="13" a="1"/>
  <c r="N2247" i="13" s="1"/>
  <c r="N668" i="13" a="1"/>
  <c r="N668" i="13" s="1"/>
  <c r="N2993" i="13" a="1"/>
  <c r="N2993" i="13" s="1"/>
  <c r="N1977" i="13" a="1"/>
  <c r="N1977" i="13" s="1"/>
  <c r="N272" i="13" a="1"/>
  <c r="N272" i="13" s="1"/>
  <c r="N1302" i="13" a="1"/>
  <c r="N1302" i="13" s="1"/>
  <c r="N1027" i="13" a="1"/>
  <c r="N1027" i="13" s="1"/>
  <c r="N2046" i="13" a="1"/>
  <c r="N2046" i="13" s="1"/>
  <c r="N1585" i="13" a="1"/>
  <c r="N1585" i="13" s="1"/>
  <c r="N2192" i="13" a="1"/>
  <c r="N2192" i="13" s="1"/>
  <c r="N1134" i="13" a="1"/>
  <c r="N1134" i="13" s="1"/>
  <c r="N859" i="13" a="1"/>
  <c r="N859" i="13" s="1"/>
  <c r="N1878" i="13" a="1"/>
  <c r="N1878" i="13" s="1"/>
  <c r="N1006" i="13" a="1"/>
  <c r="N1006" i="13" s="1"/>
  <c r="N2815" i="13" a="1"/>
  <c r="N2815" i="13" s="1"/>
  <c r="N1407" i="13" a="1"/>
  <c r="N1407" i="13" s="1"/>
  <c r="N131" i="13" a="1"/>
  <c r="N131" i="13" s="1"/>
  <c r="N1212" i="13" a="1"/>
  <c r="N1212" i="13" s="1"/>
  <c r="N937" i="13" a="1"/>
  <c r="N937" i="13" s="1"/>
  <c r="N2215" i="13" a="1"/>
  <c r="N2215" i="13" s="1"/>
  <c r="N636" i="13" a="1"/>
  <c r="N636" i="13" s="1"/>
  <c r="N2961" i="13" a="1"/>
  <c r="N2961" i="13" s="1"/>
  <c r="N1945" i="13" a="1"/>
  <c r="N1945" i="13" s="1"/>
  <c r="N208" i="13" a="1"/>
  <c r="N208" i="13" s="1"/>
  <c r="N1270" i="13" a="1"/>
  <c r="N1270" i="13" s="1"/>
  <c r="N995" i="13" a="1"/>
  <c r="N995" i="13" s="1"/>
  <c r="N2014" i="13" a="1"/>
  <c r="N2014" i="13" s="1"/>
  <c r="N1553" i="13" a="1"/>
  <c r="N1553" i="13" s="1"/>
  <c r="N3027" i="13" a="1"/>
  <c r="N3027" i="13" s="1"/>
  <c r="N2195" i="13" a="1"/>
  <c r="N2195" i="13" s="1"/>
  <c r="N416" i="13" a="1"/>
  <c r="N416" i="13" s="1"/>
  <c r="N1846" i="13" a="1"/>
  <c r="N1846" i="13" s="1"/>
  <c r="N974" i="13" a="1"/>
  <c r="N974" i="13" s="1"/>
  <c r="N1944" i="13" a="1"/>
  <c r="N1944" i="13" s="1"/>
  <c r="N1072" i="13" a="1"/>
  <c r="N1072" i="13" s="1"/>
  <c r="N381" i="13" a="1"/>
  <c r="N381" i="13" s="1"/>
  <c r="N1628" i="13" a="1"/>
  <c r="N1628" i="13" s="1"/>
  <c r="N602" i="13" a="1"/>
  <c r="N602" i="13" s="1"/>
  <c r="N2633" i="13" a="1"/>
  <c r="N2633" i="13" s="1"/>
  <c r="N1463" i="13" a="1"/>
  <c r="N1463" i="13" s="1"/>
  <c r="N18" i="13" a="1"/>
  <c r="N18" i="13" s="1"/>
  <c r="N1268" i="13" a="1"/>
  <c r="N1268" i="13" s="1"/>
  <c r="N993" i="13" a="1"/>
  <c r="N993" i="13" s="1"/>
  <c r="N2239" i="13" a="1"/>
  <c r="N2239" i="13" s="1"/>
  <c r="N660" i="13" a="1"/>
  <c r="N660" i="13" s="1"/>
  <c r="N2985" i="13" a="1"/>
  <c r="N2985" i="13" s="1"/>
  <c r="N1969" i="13" a="1"/>
  <c r="N1969" i="13" s="1"/>
  <c r="N256" i="13" a="1"/>
  <c r="N256" i="13" s="1"/>
  <c r="N1518" i="13" a="1"/>
  <c r="N1518" i="13" s="1"/>
  <c r="N492" i="13" a="1"/>
  <c r="N492" i="13" s="1"/>
  <c r="N2817" i="13" a="1"/>
  <c r="N2817" i="13" s="1"/>
  <c r="N1801" i="13" a="1"/>
  <c r="N1801" i="13" s="1"/>
  <c r="N323" i="13" a="1"/>
  <c r="N323" i="13" s="1"/>
  <c r="N1040" i="13" a="1"/>
  <c r="N1040" i="13" s="1"/>
  <c r="N349" i="13" a="1"/>
  <c r="N349" i="13" s="1"/>
  <c r="N1596" i="13" a="1"/>
  <c r="N1596" i="13" s="1"/>
  <c r="N570" i="13" a="1"/>
  <c r="N570" i="13" s="1"/>
  <c r="N2601" i="13" a="1"/>
  <c r="N2601" i="13" s="1"/>
  <c r="N1431" i="13" a="1"/>
  <c r="N1431" i="13" s="1"/>
  <c r="N155" i="13" a="1"/>
  <c r="N155" i="13" s="1"/>
  <c r="N1236" i="13" a="1"/>
  <c r="N1236" i="13" s="1"/>
  <c r="N961" i="13" a="1"/>
  <c r="N961" i="13" s="1"/>
  <c r="N1654" i="13" a="1"/>
  <c r="N1654" i="13" s="1"/>
  <c r="N628" i="13" a="1"/>
  <c r="N628" i="13" s="1"/>
  <c r="N2953" i="13" a="1"/>
  <c r="N2953" i="13" s="1"/>
  <c r="N1937" i="13" a="1"/>
  <c r="N1937" i="13" s="1"/>
  <c r="N192" i="13" a="1"/>
  <c r="N192" i="13" s="1"/>
  <c r="N1486" i="13" a="1"/>
  <c r="N1486" i="13" s="1"/>
  <c r="N460" i="13" a="1"/>
  <c r="N460" i="13" s="1"/>
  <c r="N2785" i="13" a="1"/>
  <c r="N2785" i="13" s="1"/>
  <c r="N1769" i="13" a="1"/>
  <c r="N1769" i="13" s="1"/>
  <c r="N259" i="13" a="1"/>
  <c r="N259" i="13" s="1"/>
  <c r="N2353" i="13" a="1"/>
  <c r="N2353" i="13" s="1"/>
  <c r="N772" i="13" a="1"/>
  <c r="N772" i="13" s="1"/>
  <c r="N2198" i="13" a="1"/>
  <c r="N2198" i="13" s="1"/>
  <c r="N2081" i="13" a="1"/>
  <c r="N2081" i="13" s="1"/>
  <c r="N713" i="13" a="1"/>
  <c r="N713" i="13" s="1"/>
  <c r="N1438" i="13" a="1"/>
  <c r="N1438" i="13" s="1"/>
  <c r="N1163" i="13" a="1"/>
  <c r="N1163" i="13" s="1"/>
  <c r="N2737" i="13" a="1"/>
  <c r="N2737" i="13" s="1"/>
  <c r="N1721" i="13" a="1"/>
  <c r="N1721" i="13" s="1"/>
  <c r="N160" i="13" a="1"/>
  <c r="N160" i="13" s="1"/>
  <c r="N2139" i="13" a="1"/>
  <c r="N2139" i="13" s="1"/>
  <c r="N360" i="13" a="1"/>
  <c r="N360" i="13" s="1"/>
  <c r="N1790" i="13" a="1"/>
  <c r="N1790" i="13" s="1"/>
  <c r="N918" i="13" a="1"/>
  <c r="N918" i="13" s="1"/>
  <c r="N2987" i="13" a="1"/>
  <c r="N2987" i="13" s="1"/>
  <c r="N1971" i="13" a="1"/>
  <c r="N1971" i="13" s="1"/>
  <c r="N699" i="13" a="1"/>
  <c r="N699" i="13" s="1"/>
  <c r="N2671" i="13" a="1"/>
  <c r="N2671" i="13" s="1"/>
  <c r="N1501" i="13" a="1"/>
  <c r="N1501" i="13" s="1"/>
  <c r="N2321" i="13" a="1"/>
  <c r="N2321" i="13" s="1"/>
  <c r="N740" i="13" a="1"/>
  <c r="N740" i="13" s="1"/>
  <c r="N2166" i="13" a="1"/>
  <c r="N2166" i="13" s="1"/>
  <c r="N2049" i="13" a="1"/>
  <c r="N2049" i="13" s="1"/>
  <c r="N649" i="13" a="1"/>
  <c r="N649" i="13" s="1"/>
  <c r="N1406" i="13" a="1"/>
  <c r="N1406" i="13" s="1"/>
  <c r="N1131" i="13" a="1"/>
  <c r="N1131" i="13" s="1"/>
  <c r="N2150" i="13" a="1"/>
  <c r="N2150" i="13" s="1"/>
  <c r="N1689" i="13" a="1"/>
  <c r="N1689" i="13" s="1"/>
  <c r="N96" i="13" a="1"/>
  <c r="N96" i="13" s="1"/>
  <c r="N2107" i="13" a="1"/>
  <c r="N2107" i="13" s="1"/>
  <c r="N835" i="13" a="1"/>
  <c r="N835" i="13" s="1"/>
  <c r="N1758" i="13" a="1"/>
  <c r="N1758" i="13" s="1"/>
  <c r="N886" i="13" a="1"/>
  <c r="N886" i="13" s="1"/>
  <c r="N2955" i="13" a="1"/>
  <c r="N2955" i="13" s="1"/>
  <c r="N1939" i="13" a="1"/>
  <c r="N1939" i="13" s="1"/>
  <c r="N667" i="13" a="1"/>
  <c r="N667" i="13" s="1"/>
  <c r="N2639" i="13" a="1"/>
  <c r="N2639" i="13" s="1"/>
  <c r="N1469" i="13" a="1"/>
  <c r="N1469" i="13" s="1"/>
  <c r="N1686" i="13" a="1"/>
  <c r="N1686" i="13" s="1"/>
  <c r="N816" i="13" a="1"/>
  <c r="N816" i="13" s="1"/>
  <c r="N122" i="13" a="1"/>
  <c r="N122" i="13" s="1"/>
  <c r="N1372" i="13" a="1"/>
  <c r="N1372" i="13" s="1"/>
  <c r="N1097" i="13" a="1"/>
  <c r="N1097" i="13" s="1"/>
  <c r="N2377" i="13" a="1"/>
  <c r="N2377" i="13" s="1"/>
  <c r="N1207" i="13" a="1"/>
  <c r="N1207" i="13" s="1"/>
  <c r="N2222" i="13" a="1"/>
  <c r="N2222" i="13" s="1"/>
  <c r="N2105" i="13" a="1"/>
  <c r="N2105" i="13" s="1"/>
  <c r="N761" i="13" a="1"/>
  <c r="N761" i="13" s="1"/>
  <c r="N1430" i="13" a="1"/>
  <c r="N1430" i="13" s="1"/>
  <c r="N1155" i="13" a="1"/>
  <c r="N1155" i="13" s="1"/>
  <c r="N2729" i="13" a="1"/>
  <c r="N2729" i="13" s="1"/>
  <c r="N1713" i="13" a="1"/>
  <c r="N1713" i="13" s="1"/>
  <c r="N144" i="13" a="1"/>
  <c r="N144" i="13" s="1"/>
  <c r="N1262" i="13" a="1"/>
  <c r="N1262" i="13" s="1"/>
  <c r="N987" i="13" a="1"/>
  <c r="N987" i="13" s="1"/>
  <c r="N2006" i="13" a="1"/>
  <c r="N2006" i="13" s="1"/>
  <c r="N1545" i="13" a="1"/>
  <c r="N1545" i="13" s="1"/>
  <c r="N2172" i="13" a="1"/>
  <c r="N2172" i="13" s="1"/>
  <c r="N784" i="13" a="1"/>
  <c r="N784" i="13" s="1"/>
  <c r="N90" i="13" a="1"/>
  <c r="N90" i="13" s="1"/>
  <c r="N1340" i="13" a="1"/>
  <c r="N1340" i="13" s="1"/>
  <c r="N1065" i="13" a="1"/>
  <c r="N1065" i="13" s="1"/>
  <c r="N2345" i="13" a="1"/>
  <c r="N2345" i="13" s="1"/>
  <c r="N764" i="13" a="1"/>
  <c r="N764" i="13" s="1"/>
  <c r="N2190" i="13" a="1"/>
  <c r="N2190" i="13" s="1"/>
  <c r="N2073" i="13" a="1"/>
  <c r="N2073" i="13" s="1"/>
  <c r="N697" i="13" a="1"/>
  <c r="N697" i="13" s="1"/>
  <c r="N1398" i="13" a="1"/>
  <c r="N1398" i="13" s="1"/>
  <c r="N1123" i="13" a="1"/>
  <c r="N1123" i="13" s="1"/>
  <c r="N2142" i="13" a="1"/>
  <c r="N2142" i="13" s="1"/>
  <c r="N1681" i="13" a="1"/>
  <c r="N1681" i="13" s="1"/>
  <c r="N80" i="13" a="1"/>
  <c r="N80" i="13" s="1"/>
  <c r="N1230" i="13" a="1"/>
  <c r="N1230" i="13" s="1"/>
  <c r="N955" i="13" a="1"/>
  <c r="N955" i="13" s="1"/>
  <c r="N1974" i="13" a="1"/>
  <c r="N1974" i="13" s="1"/>
  <c r="N1102" i="13" a="1"/>
  <c r="N1102" i="13" s="1"/>
  <c r="N3007" i="13" a="1"/>
  <c r="N3007" i="13" s="1"/>
  <c r="N849" i="13" a="1"/>
  <c r="N849" i="13" s="1"/>
  <c r="N387" i="13" a="1"/>
  <c r="N387" i="13" s="1"/>
  <c r="N1833" i="13" a="1"/>
  <c r="N1833" i="13" s="1"/>
  <c r="N2849" i="13" a="1"/>
  <c r="N2849" i="13" s="1"/>
  <c r="N524" i="13" a="1"/>
  <c r="N524" i="13" s="1"/>
  <c r="N1550" i="13" a="1"/>
  <c r="N1550" i="13" s="1"/>
  <c r="N320" i="13" a="1"/>
  <c r="N320" i="13" s="1"/>
  <c r="N2001" i="13" a="1"/>
  <c r="N2001" i="13" s="1"/>
  <c r="N3017" i="13" a="1"/>
  <c r="N3017" i="13" s="1"/>
  <c r="N692" i="13" a="1"/>
  <c r="N692" i="13" s="1"/>
  <c r="N2271" i="13" a="1"/>
  <c r="N2271" i="13" s="1"/>
  <c r="N1025" i="13" a="1"/>
  <c r="N1025" i="13" s="1"/>
  <c r="N1300" i="13" a="1"/>
  <c r="N1300" i="13" s="1"/>
  <c r="N50" i="13" a="1"/>
  <c r="N50" i="13" s="1"/>
  <c r="N1495" i="13" a="1"/>
  <c r="N1495" i="13" s="1"/>
  <c r="N2665" i="13" a="1"/>
  <c r="N2665" i="13" s="1"/>
  <c r="N634" i="13" a="1"/>
  <c r="N634" i="13" s="1"/>
  <c r="N2213" i="13" a="1"/>
  <c r="N2213" i="13" s="1"/>
  <c r="N413" i="13" a="1"/>
  <c r="N413" i="13" s="1"/>
  <c r="N1104" i="13" a="1"/>
  <c r="N1104" i="13" s="1"/>
  <c r="N451" i="13" a="1"/>
  <c r="N451" i="13" s="1"/>
  <c r="N1865" i="13" a="1"/>
  <c r="N1865" i="13" s="1"/>
  <c r="N2881" i="13" a="1"/>
  <c r="N2881" i="13" s="1"/>
  <c r="N556" i="13" a="1"/>
  <c r="N556" i="13" s="1"/>
  <c r="N1582" i="13" a="1"/>
  <c r="N1582" i="13" s="1"/>
  <c r="N617" i="13" a="1"/>
  <c r="N617" i="13" s="1"/>
  <c r="N2033" i="13" a="1"/>
  <c r="N2033" i="13" s="1"/>
  <c r="N3049" i="13" a="1"/>
  <c r="N3049" i="13" s="1"/>
  <c r="N724" i="13" a="1"/>
  <c r="N724" i="13" s="1"/>
  <c r="N2305" i="13" a="1"/>
  <c r="N2305" i="13" s="1"/>
  <c r="N1057" i="13" a="1"/>
  <c r="N1057" i="13" s="1"/>
  <c r="N1332" i="13" a="1"/>
  <c r="N1332" i="13" s="1"/>
  <c r="N82" i="13" a="1"/>
  <c r="N82" i="13" s="1"/>
  <c r="N1527" i="13" a="1"/>
  <c r="N1527" i="13" s="1"/>
  <c r="N2697" i="13" a="1"/>
  <c r="N2697" i="13" s="1"/>
  <c r="N666" i="13" a="1"/>
  <c r="N666" i="13" s="1"/>
  <c r="N2245" i="13" a="1"/>
  <c r="N2245" i="13" s="1"/>
  <c r="N445" i="13" a="1"/>
  <c r="N445" i="13" s="1"/>
  <c r="N1547" i="13" a="1"/>
  <c r="N1547" i="13" s="1"/>
  <c r="N2008" i="13" a="1"/>
  <c r="N2008" i="13" s="1"/>
  <c r="N2509" i="13" a="1"/>
  <c r="N2509" i="13" s="1"/>
  <c r="N1339" i="13" a="1"/>
  <c r="N1339" i="13" s="1"/>
  <c r="N63" i="13" a="1"/>
  <c r="N63" i="13" s="1"/>
  <c r="N1144" i="13" a="1"/>
  <c r="N1144" i="13" s="1"/>
  <c r="N869" i="13" a="1"/>
  <c r="N869" i="13" s="1"/>
  <c r="N3533" i="13" a="1"/>
  <c r="N3533" i="13" s="1"/>
  <c r="N3676" i="13" a="1"/>
  <c r="N3676" i="13" s="1"/>
  <c r="N4754" i="13" a="1"/>
  <c r="N4754" i="13" s="1"/>
  <c r="N2998" i="13" a="1"/>
  <c r="N2998" i="13" s="1"/>
  <c r="N4945" i="13" a="1"/>
  <c r="N4945" i="13" s="1"/>
  <c r="N2402" i="13" a="1"/>
  <c r="N2402" i="13" s="1"/>
  <c r="N4311" i="13" a="1"/>
  <c r="N4311" i="13" s="1"/>
  <c r="N4454" i="13" a="1"/>
  <c r="N4454" i="13" s="1"/>
  <c r="N3635" i="13" a="1"/>
  <c r="N3635" i="13" s="1"/>
  <c r="N3778" i="13" a="1"/>
  <c r="N3778" i="13" s="1"/>
  <c r="N4856" i="13" a="1"/>
  <c r="N4856" i="13" s="1"/>
  <c r="N2124" i="13" a="1"/>
  <c r="N2124" i="13" s="1"/>
  <c r="N1663" i="13" a="1"/>
  <c r="N1663" i="13" s="1"/>
  <c r="N561" i="13" a="1"/>
  <c r="N561" i="13" s="1"/>
  <c r="N2363" i="13" a="1"/>
  <c r="N2363" i="13" s="1"/>
  <c r="N1193" i="13" a="1"/>
  <c r="N1193" i="13" s="1"/>
  <c r="N2326" i="13" a="1"/>
  <c r="N2326" i="13" s="1"/>
  <c r="N4235" i="13" a="1"/>
  <c r="N4235" i="13" s="1"/>
  <c r="N4378" i="13" a="1"/>
  <c r="N4378" i="13" s="1"/>
  <c r="N3559" i="13" a="1"/>
  <c r="N3559" i="13" s="1"/>
  <c r="N3702" i="13" a="1"/>
  <c r="N3702" i="13" s="1"/>
  <c r="N4780" i="13" a="1"/>
  <c r="N4780" i="13" s="1"/>
  <c r="N3104" i="13" a="1"/>
  <c r="N3104" i="13" s="1"/>
  <c r="N5051" i="13" a="1"/>
  <c r="N5051" i="13" s="1"/>
  <c r="N2428" i="13" a="1"/>
  <c r="N2428" i="13" s="1"/>
  <c r="N4337" i="13" a="1"/>
  <c r="N4337" i="13" s="1"/>
  <c r="N4480" i="13" a="1"/>
  <c r="N4480" i="13" s="1"/>
  <c r="N1764" i="13" a="1"/>
  <c r="N1764" i="13" s="1"/>
  <c r="N892" i="13" a="1"/>
  <c r="N892" i="13" s="1"/>
  <c r="N201" i="13" a="1"/>
  <c r="N201" i="13" s="1"/>
  <c r="N1448" i="13" a="1"/>
  <c r="N1448" i="13" s="1"/>
  <c r="N1173" i="13" a="1"/>
  <c r="N1173" i="13" s="1"/>
  <c r="N3229" i="13" a="1"/>
  <c r="N3229" i="13" s="1"/>
  <c r="N3370" i="13" a="1"/>
  <c r="N3370" i="13" s="1"/>
  <c r="N5323" i="13" a="1"/>
  <c r="N5323" i="13" s="1"/>
  <c r="N2694" i="13" a="1"/>
  <c r="N2694" i="13" s="1"/>
  <c r="N4641" i="13" a="1"/>
  <c r="N4641" i="13" s="1"/>
  <c r="N5140" i="13" a="1"/>
  <c r="N5140" i="13" s="1"/>
  <c r="N4007" i="13" a="1"/>
  <c r="N4007" i="13" s="1"/>
  <c r="N4150" i="13" a="1"/>
  <c r="N4150" i="13" s="1"/>
  <c r="N3331" i="13" a="1"/>
  <c r="N3331" i="13" s="1"/>
  <c r="N3472" i="13" a="1"/>
  <c r="N3472" i="13" s="1"/>
  <c r="N4552" i="13" a="1"/>
  <c r="N4552" i="13" s="1"/>
  <c r="N2983" i="13" a="1"/>
  <c r="N2983" i="13" s="1"/>
  <c r="N1967" i="13" a="1"/>
  <c r="N1967" i="13" s="1"/>
  <c r="N695" i="13" a="1"/>
  <c r="N695" i="13" s="1"/>
  <c r="N2667" i="13" a="1"/>
  <c r="N2667" i="13" s="1"/>
  <c r="N1497" i="13" a="1"/>
  <c r="N1497" i="13" s="1"/>
  <c r="N52" i="13" a="1"/>
  <c r="N52" i="13" s="1"/>
  <c r="N3931" i="13" a="1"/>
  <c r="N3931" i="13" s="1"/>
  <c r="N4074" i="13" a="1"/>
  <c r="N4074" i="13" s="1"/>
  <c r="N3255" i="13" a="1"/>
  <c r="N3255" i="13" s="1"/>
  <c r="N3396" i="13" a="1"/>
  <c r="N3396" i="13" s="1"/>
  <c r="N5349" i="13" a="1"/>
  <c r="N5349" i="13" s="1"/>
  <c r="N2447" i="13" a="1"/>
  <c r="N2447" i="13" s="1"/>
  <c r="N652" i="13" a="1"/>
  <c r="N652" i="13" s="1"/>
  <c r="N2231" i="13" a="1"/>
  <c r="N2231" i="13" s="1"/>
  <c r="N809" i="13" a="1"/>
  <c r="N809" i="13" s="1"/>
  <c r="N2129" i="13" a="1"/>
  <c r="N2129" i="13" s="1"/>
  <c r="N2246" i="13" a="1"/>
  <c r="N2246" i="13" s="1"/>
  <c r="N1231" i="13" a="1"/>
  <c r="N1231" i="13" s="1"/>
  <c r="N2401" i="13" a="1"/>
  <c r="N2401" i="13" s="1"/>
  <c r="N1153" i="13" a="1"/>
  <c r="N1153" i="13" s="1"/>
  <c r="N1428" i="13" a="1"/>
  <c r="N1428" i="13" s="1"/>
  <c r="N181" i="13" a="1"/>
  <c r="N181" i="13" s="1"/>
  <c r="N872" i="13" a="1"/>
  <c r="N872" i="13" s="1"/>
  <c r="N1742" i="13" a="1"/>
  <c r="N1742" i="13" s="1"/>
  <c r="N762" i="13" a="1"/>
  <c r="N762" i="13" s="1"/>
  <c r="N2343" i="13" a="1"/>
  <c r="N2343" i="13" s="1"/>
  <c r="N541" i="13" a="1"/>
  <c r="N541" i="13" s="1"/>
  <c r="N1643" i="13" a="1"/>
  <c r="N1643" i="13" s="1"/>
  <c r="N304" i="13" a="1"/>
  <c r="N304" i="13" s="1"/>
  <c r="N1993" i="13" a="1"/>
  <c r="N1993" i="13" s="1"/>
  <c r="N3009" i="13" a="1"/>
  <c r="N3009" i="13" s="1"/>
  <c r="N684" i="13" a="1"/>
  <c r="N684" i="13" s="1"/>
  <c r="N2263" i="13" a="1"/>
  <c r="N2263" i="13" s="1"/>
  <c r="N366" i="13" a="1"/>
  <c r="N366" i="13" s="1"/>
  <c r="N2161" i="13" a="1"/>
  <c r="N2161" i="13" s="1"/>
  <c r="N2330" i="13" a="1"/>
  <c r="N2330" i="13" s="1"/>
  <c r="N1263" i="13" a="1"/>
  <c r="N1263" i="13" s="1"/>
  <c r="N2433" i="13" a="1"/>
  <c r="N2433" i="13" s="1"/>
  <c r="N1185" i="13" a="1"/>
  <c r="N1185" i="13" s="1"/>
  <c r="N1460" i="13" a="1"/>
  <c r="N1460" i="13" s="1"/>
  <c r="N213" i="13" a="1"/>
  <c r="N213" i="13" s="1"/>
  <c r="N904" i="13" a="1"/>
  <c r="N904" i="13" s="1"/>
  <c r="N1776" i="13" a="1"/>
  <c r="N1776" i="13" s="1"/>
  <c r="N1205" i="13" a="1"/>
  <c r="N1205" i="13" s="1"/>
  <c r="N2375" i="13" a="1"/>
  <c r="N2375" i="13" s="1"/>
  <c r="N573" i="13" a="1"/>
  <c r="N573" i="13" s="1"/>
  <c r="N1675" i="13" a="1"/>
  <c r="N1675" i="13" s="1"/>
  <c r="N2136" i="13" a="1"/>
  <c r="N2136" i="13" s="1"/>
  <c r="N2381" i="13" a="1"/>
  <c r="N2381" i="13" s="1"/>
  <c r="N1211" i="13" a="1"/>
  <c r="N1211" i="13" s="1"/>
  <c r="N2226" i="13" a="1"/>
  <c r="N2226" i="13" s="1"/>
  <c r="N2109" i="13" a="1"/>
  <c r="N2109" i="13" s="1"/>
  <c r="N837" i="13" a="1"/>
  <c r="N837" i="13" s="1"/>
  <c r="N3661" i="13" a="1"/>
  <c r="N3661" i="13" s="1"/>
  <c r="N3804" i="13" a="1"/>
  <c r="N3804" i="13" s="1"/>
  <c r="N4882" i="13" a="1"/>
  <c r="N4882" i="13" s="1"/>
  <c r="N3126" i="13" a="1"/>
  <c r="N3126" i="13" s="1"/>
  <c r="N5073" i="13" a="1"/>
  <c r="N5073" i="13" s="1"/>
  <c r="N3073" i="13" a="1"/>
  <c r="N3073" i="13" s="1"/>
  <c r="N3214" i="13" a="1"/>
  <c r="N3214" i="13" s="1"/>
  <c r="N5167" i="13" a="1"/>
  <c r="N5167" i="13" s="1"/>
  <c r="N2538" i="13" a="1"/>
  <c r="N2538" i="13" s="1"/>
  <c r="N4485" i="13" a="1"/>
  <c r="N4485" i="13" s="1"/>
  <c r="N4984" i="13" a="1"/>
  <c r="N4984" i="13" s="1"/>
  <c r="N1996" i="13" a="1"/>
  <c r="N1996" i="13" s="1"/>
  <c r="N1535" i="13" a="1"/>
  <c r="N1535" i="13" s="1"/>
  <c r="N433" i="13" a="1"/>
  <c r="N433" i="13" s="1"/>
  <c r="N2233" i="13" a="1"/>
  <c r="N2233" i="13" s="1"/>
  <c r="N654" i="13" a="1"/>
  <c r="N654" i="13" s="1"/>
  <c r="N2454" i="13" a="1"/>
  <c r="N2454" i="13" s="1"/>
  <c r="N4363" i="13" a="1"/>
  <c r="N4363" i="13" s="1"/>
  <c r="N4506" i="13" a="1"/>
  <c r="N4506" i="13" s="1"/>
  <c r="N3687" i="13" a="1"/>
  <c r="N3687" i="13" s="1"/>
  <c r="N3830" i="13" a="1"/>
  <c r="N3830" i="13" s="1"/>
  <c r="N4908" i="13" a="1"/>
  <c r="N4908" i="13" s="1"/>
  <c r="N3775" i="13" a="1"/>
  <c r="N3775" i="13" s="1"/>
  <c r="N3918" i="13" a="1"/>
  <c r="N3918" i="13" s="1"/>
  <c r="N3099" i="13" a="1"/>
  <c r="N3099" i="13" s="1"/>
  <c r="N3240" i="13" a="1"/>
  <c r="N3240" i="13" s="1"/>
  <c r="N5193" i="13" a="1"/>
  <c r="N5193" i="13" s="1"/>
  <c r="N2685" i="13" a="1"/>
  <c r="N2685" i="13" s="1"/>
  <c r="N1515" i="13" a="1"/>
  <c r="N1515" i="13" s="1"/>
  <c r="N70" i="13" a="1"/>
  <c r="N70" i="13" s="1"/>
  <c r="N1320" i="13" a="1"/>
  <c r="N1320" i="13" s="1"/>
  <c r="N1045" i="13" a="1"/>
  <c r="N1045" i="13" s="1"/>
  <c r="N3357" i="13" a="1"/>
  <c r="N3357" i="13" s="1"/>
  <c r="N3500" i="13" a="1"/>
  <c r="N3500" i="13" s="1"/>
  <c r="N4578" i="13" a="1"/>
  <c r="N4578" i="13" s="1"/>
  <c r="N2822" i="13" a="1"/>
  <c r="N2822" i="13" s="1"/>
  <c r="N4769" i="13" a="1"/>
  <c r="N4769" i="13" s="1"/>
  <c r="N5268" i="13" a="1"/>
  <c r="N5268" i="13" s="1"/>
  <c r="N4135" i="13" a="1"/>
  <c r="N4135" i="13" s="1"/>
  <c r="N4278" i="13" a="1"/>
  <c r="N4278" i="13" s="1"/>
  <c r="N3459" i="13" a="1"/>
  <c r="N3459" i="13" s="1"/>
  <c r="N3602" i="13" a="1"/>
  <c r="N3602" i="13" s="1"/>
  <c r="N4680" i="13" a="1"/>
  <c r="N4680" i="13" s="1"/>
  <c r="N2855" i="13" a="1"/>
  <c r="N2855" i="13" s="1"/>
  <c r="N1839" i="13" a="1"/>
  <c r="N1839" i="13" s="1"/>
  <c r="N334" i="13" a="1"/>
  <c r="N334" i="13" s="1"/>
  <c r="N2539" i="13" a="1"/>
  <c r="N2539" i="13" s="1"/>
  <c r="N1369" i="13" a="1"/>
  <c r="N1369" i="13" s="1"/>
  <c r="N93" i="13" a="1"/>
  <c r="N93" i="13" s="1"/>
  <c r="N4059" i="13" a="1"/>
  <c r="N4059" i="13" s="1"/>
  <c r="N4202" i="13" a="1"/>
  <c r="N4202" i="13" s="1"/>
  <c r="N3383" i="13" a="1"/>
  <c r="N3383" i="13" s="1"/>
  <c r="N3526" i="13" a="1"/>
  <c r="N3526" i="13" s="1"/>
  <c r="N4604" i="13" a="1"/>
  <c r="N4604" i="13" s="1"/>
  <c r="N2928" i="13" a="1"/>
  <c r="N2928" i="13" s="1"/>
  <c r="N4875" i="13" a="1"/>
  <c r="N4875" i="13" s="1"/>
  <c r="N5376" i="13" a="1"/>
  <c r="N5376" i="13" s="1"/>
  <c r="N4161" i="13" a="1"/>
  <c r="N4161" i="13" s="1"/>
  <c r="N4304" i="13" a="1"/>
  <c r="N4304" i="13" s="1"/>
  <c r="N1538" i="13" a="1"/>
  <c r="N1538" i="13" s="1"/>
  <c r="N512" i="13" a="1"/>
  <c r="N512" i="13" s="1"/>
  <c r="N2837" i="13" a="1"/>
  <c r="N2837" i="13" s="1"/>
  <c r="N1821" i="13" a="1"/>
  <c r="N1821" i="13" s="1"/>
  <c r="N316" i="13" a="1"/>
  <c r="N316" i="13" s="1"/>
  <c r="N2724" i="13" a="1"/>
  <c r="N2724" i="13" s="1"/>
  <c r="N4671" i="13" a="1"/>
  <c r="N4671" i="13" s="1"/>
  <c r="N5170" i="13" a="1"/>
  <c r="N5170" i="13" s="1"/>
  <c r="N3957" i="13" a="1"/>
  <c r="N3957" i="13" s="1"/>
  <c r="N4100" i="13" a="1"/>
  <c r="N4100" i="13" s="1"/>
  <c r="N3361" i="13" a="1"/>
  <c r="N3361" i="13" s="1"/>
  <c r="N3504" i="13" a="1"/>
  <c r="N3504" i="13" s="1"/>
  <c r="N4582" i="13" a="1"/>
  <c r="N4582" i="13" s="1"/>
  <c r="N2826" i="13" a="1"/>
  <c r="N2826" i="13" s="1"/>
  <c r="N4773" i="13" a="1"/>
  <c r="N4773" i="13" s="1"/>
  <c r="N5272" i="13" a="1"/>
  <c r="N5272" i="13" s="1"/>
  <c r="N833" i="13" a="1"/>
  <c r="N833" i="13" s="1"/>
  <c r="N1706" i="13" a="1"/>
  <c r="N1706" i="13" s="1"/>
  <c r="N836" i="13" a="1"/>
  <c r="N836" i="13" s="1"/>
  <c r="N142" i="13" a="1"/>
  <c r="N142" i="13" s="1"/>
  <c r="N1392" i="13" a="1"/>
  <c r="N1392" i="13" s="1"/>
  <c r="N1117" i="13" a="1"/>
  <c r="N1117" i="13" s="1"/>
  <c r="N3285" i="13" a="1"/>
  <c r="N3285" i="13" s="1"/>
  <c r="N3426" i="13" a="1"/>
  <c r="N3426" i="13" s="1"/>
  <c r="N5379" i="13" a="1"/>
  <c r="N5379" i="13" s="1"/>
  <c r="N2750" i="13" a="1"/>
  <c r="N2750" i="13" s="1"/>
  <c r="N4697" i="13" a="1"/>
  <c r="N4697" i="13" s="1"/>
  <c r="N5196" i="13" a="1"/>
  <c r="N5196" i="13" s="1"/>
  <c r="N4063" i="13" a="1"/>
  <c r="N4063" i="13" s="1"/>
  <c r="N4206" i="13" a="1"/>
  <c r="N4206" i="13" s="1"/>
  <c r="N3387" i="13" a="1"/>
  <c r="N3387" i="13" s="1"/>
  <c r="N3530" i="13" a="1"/>
  <c r="N3530" i="13" s="1"/>
  <c r="N4608" i="13" a="1"/>
  <c r="N4608" i="13" s="1"/>
  <c r="N2397" i="13" a="1"/>
  <c r="N2397" i="13" s="1"/>
  <c r="N1227" i="13" a="1"/>
  <c r="N1227" i="13" s="1"/>
  <c r="N2242" i="13" a="1"/>
  <c r="N2242" i="13" s="1"/>
  <c r="N2125" i="13" a="1"/>
  <c r="N2125" i="13" s="1"/>
  <c r="N346" i="13" a="1"/>
  <c r="N346" i="13" s="1"/>
  <c r="N3645" i="13" a="1"/>
  <c r="N3645" i="13" s="1"/>
  <c r="N3788" i="13" a="1"/>
  <c r="N3788" i="13" s="1"/>
  <c r="N4866" i="13" a="1"/>
  <c r="N4866" i="13" s="1"/>
  <c r="N3110" i="13" a="1"/>
  <c r="N3110" i="13" s="1"/>
  <c r="N5057" i="13" a="1"/>
  <c r="N5057" i="13" s="1"/>
  <c r="N3057" i="13" a="1"/>
  <c r="N3057" i="13" s="1"/>
  <c r="N3198" i="13" a="1"/>
  <c r="N3198" i="13" s="1"/>
  <c r="N5151" i="13" a="1"/>
  <c r="N5151" i="13" s="1"/>
  <c r="N2522" i="13" a="1"/>
  <c r="N2522" i="13" s="1"/>
  <c r="N4469" i="13" a="1"/>
  <c r="N4469" i="13" s="1"/>
  <c r="N4968" i="13" a="1"/>
  <c r="N4968" i="13" s="1"/>
  <c r="N2012" i="13" a="1"/>
  <c r="N2012" i="13" s="1"/>
  <c r="N1551" i="13" a="1"/>
  <c r="N1551" i="13" s="1"/>
  <c r="N449" i="13" a="1"/>
  <c r="N449" i="13" s="1"/>
  <c r="N2249" i="13" a="1"/>
  <c r="N2249" i="13" s="1"/>
  <c r="N670" i="13" a="1"/>
  <c r="N670" i="13" s="1"/>
  <c r="N2438" i="13" a="1"/>
  <c r="N2438" i="13" s="1"/>
  <c r="N4347" i="13" a="1"/>
  <c r="N4347" i="13" s="1"/>
  <c r="N4490" i="13" a="1"/>
  <c r="N4490" i="13" s="1"/>
  <c r="N3671" i="13" a="1"/>
  <c r="N3671" i="13" s="1"/>
  <c r="N3814" i="13" a="1"/>
  <c r="N3814" i="13" s="1"/>
  <c r="N4892" i="13" a="1"/>
  <c r="N4892" i="13" s="1"/>
  <c r="N3759" i="13" a="1"/>
  <c r="N3759" i="13" s="1"/>
  <c r="N3902" i="13" a="1"/>
  <c r="N3902" i="13" s="1"/>
  <c r="N3083" i="13" a="1"/>
  <c r="N3083" i="13" s="1"/>
  <c r="N3224" i="13" a="1"/>
  <c r="N3224" i="13" s="1"/>
  <c r="N5177" i="13" a="1"/>
  <c r="N5177" i="13" s="1"/>
  <c r="N2701" i="13" a="1"/>
  <c r="N2701" i="13" s="1"/>
  <c r="N780" i="13" a="1"/>
  <c r="N780" i="13" s="1"/>
  <c r="N86" i="13" a="1"/>
  <c r="N86" i="13" s="1"/>
  <c r="N1336" i="13" a="1"/>
  <c r="N1336" i="13" s="1"/>
  <c r="N1061" i="13" a="1"/>
  <c r="N1061" i="13" s="1"/>
  <c r="N3341" i="13" a="1"/>
  <c r="N3341" i="13" s="1"/>
  <c r="N3484" i="13" a="1"/>
  <c r="N3484" i="13" s="1"/>
  <c r="N4562" i="13" a="1"/>
  <c r="N4562" i="13" s="1"/>
  <c r="N2806" i="13" a="1"/>
  <c r="N2806" i="13" s="1"/>
  <c r="N4753" i="13" a="1"/>
  <c r="N4753" i="13" s="1"/>
  <c r="N5252" i="13" a="1"/>
  <c r="N5252" i="13" s="1"/>
  <c r="N4119" i="13" a="1"/>
  <c r="N4119" i="13" s="1"/>
  <c r="N4262" i="13" a="1"/>
  <c r="N4262" i="13" s="1"/>
  <c r="N3443" i="13" a="1"/>
  <c r="N3443" i="13" s="1"/>
  <c r="N3586" i="13" a="1"/>
  <c r="N3586" i="13" s="1"/>
  <c r="N4664" i="13" a="1"/>
  <c r="N4664" i="13" s="1"/>
  <c r="N2871" i="13" a="1"/>
  <c r="N2871" i="13" s="1"/>
  <c r="N1855" i="13" a="1"/>
  <c r="N1855" i="13" s="1"/>
  <c r="N583" i="13" a="1"/>
  <c r="N583" i="13" s="1"/>
  <c r="N2555" i="13" a="1"/>
  <c r="N2555" i="13" s="1"/>
  <c r="N1385" i="13" a="1"/>
  <c r="N1385" i="13" s="1"/>
  <c r="N109" i="13" a="1"/>
  <c r="N109" i="13" s="1"/>
  <c r="N4043" i="13" a="1"/>
  <c r="N4043" i="13" s="1"/>
  <c r="N4186" i="13" a="1"/>
  <c r="N4186" i="13" s="1"/>
  <c r="N3367" i="13" a="1"/>
  <c r="N3367" i="13" s="1"/>
  <c r="N3510" i="13" a="1"/>
  <c r="N3510" i="13" s="1"/>
  <c r="N4588" i="13" a="1"/>
  <c r="N4588" i="13" s="1"/>
  <c r="N2912" i="13" a="1"/>
  <c r="N2912" i="13" s="1"/>
  <c r="N4859" i="13" a="1"/>
  <c r="N4859" i="13" s="1"/>
  <c r="N5360" i="13" a="1"/>
  <c r="N5360" i="13" s="1"/>
  <c r="N4145" i="13" a="1"/>
  <c r="N4145" i="13" s="1"/>
  <c r="N4288" i="13" a="1"/>
  <c r="N4288" i="13" s="1"/>
  <c r="N1956" i="13" a="1"/>
  <c r="N1956" i="13" s="1"/>
  <c r="N1084" i="13" a="1"/>
  <c r="N1084" i="13" s="1"/>
  <c r="N393" i="13" a="1"/>
  <c r="N393" i="13" s="1"/>
  <c r="N1640" i="13" a="1"/>
  <c r="N1640" i="13" s="1"/>
  <c r="N614" i="13" a="1"/>
  <c r="N614" i="13" s="1"/>
  <c r="N2494" i="13" a="1"/>
  <c r="N2494" i="13" s="1"/>
  <c r="N4403" i="13" a="1"/>
  <c r="N4403" i="13" s="1"/>
  <c r="N5131" i="13" a="1"/>
  <c r="N5131" i="13" s="1"/>
  <c r="N3727" i="13" a="1"/>
  <c r="N3727" i="13" s="1"/>
  <c r="N4449" i="13" a="1"/>
  <c r="N4449" i="13" s="1"/>
  <c r="N4948" i="13" a="1"/>
  <c r="N4948" i="13" s="1"/>
  <c r="N3815" i="13" a="1"/>
  <c r="N3815" i="13" s="1"/>
  <c r="N3958" i="13" a="1"/>
  <c r="N3958" i="13" s="1"/>
  <c r="N3139" i="13" a="1"/>
  <c r="N3139" i="13" s="1"/>
  <c r="N3280" i="13" a="1"/>
  <c r="N3280" i="13" s="1"/>
  <c r="N5233" i="13" a="1"/>
  <c r="N5233" i="13" s="1"/>
  <c r="N2322" i="13" a="1"/>
  <c r="N2322" i="13" s="1"/>
  <c r="N2159" i="13" a="1"/>
  <c r="N2159" i="13" s="1"/>
  <c r="N380" i="13" a="1"/>
  <c r="N380" i="13" s="1"/>
  <c r="N1810" i="13" a="1"/>
  <c r="N1810" i="13" s="1"/>
  <c r="N938" i="13" a="1"/>
  <c r="N938" i="13" s="1"/>
  <c r="N247" i="13" a="1"/>
  <c r="N247" i="13" s="1"/>
  <c r="N3739" i="13" a="1"/>
  <c r="N3739" i="13" s="1"/>
  <c r="N3882" i="13" a="1"/>
  <c r="N3882" i="13" s="1"/>
  <c r="N3063" i="13" a="1"/>
  <c r="N3063" i="13" s="1"/>
  <c r="N3204" i="13" a="1"/>
  <c r="N3204" i="13" s="1"/>
  <c r="N5157" i="13" a="1"/>
  <c r="N5157" i="13" s="1"/>
  <c r="N2608" i="13" a="1"/>
  <c r="N2608" i="13" s="1"/>
  <c r="N4555" i="13" a="1"/>
  <c r="N4555" i="13" s="1"/>
  <c r="N5054" i="13" a="1"/>
  <c r="N5054" i="13" s="1"/>
  <c r="N3841" i="13" a="1"/>
  <c r="N3841" i="13" s="1"/>
  <c r="N3984" i="13" a="1"/>
  <c r="N3984" i="13" s="1"/>
  <c r="N2541" i="13" a="1"/>
  <c r="N2541" i="13" s="1"/>
  <c r="N1371" i="13" a="1"/>
  <c r="N1371" i="13" s="1"/>
  <c r="N95" i="13" a="1"/>
  <c r="N95" i="13" s="1"/>
  <c r="N1176" i="13" a="1"/>
  <c r="N1176" i="13" s="1"/>
  <c r="N901" i="13" a="1"/>
  <c r="N901" i="13" s="1"/>
  <c r="N3501" i="13" a="1"/>
  <c r="N3501" i="13" s="1"/>
  <c r="N3644" i="13" a="1"/>
  <c r="N3644" i="13" s="1"/>
  <c r="N4722" i="13" a="1"/>
  <c r="N4722" i="13" s="1"/>
  <c r="N2966" i="13" a="1"/>
  <c r="N2966" i="13" s="1"/>
  <c r="N4913" i="13" a="1"/>
  <c r="N4913" i="13" s="1"/>
  <c r="N2370" i="13" a="1"/>
  <c r="N2370" i="13" s="1"/>
  <c r="N4279" i="13" a="1"/>
  <c r="N4279" i="13" s="1"/>
  <c r="N4422" i="13" a="1"/>
  <c r="N4422" i="13" s="1"/>
  <c r="N3603" i="13" a="1"/>
  <c r="N3603" i="13" s="1"/>
  <c r="N3746" i="13" a="1"/>
  <c r="N3746" i="13" s="1"/>
  <c r="N4824" i="13" a="1"/>
  <c r="N4824" i="13" s="1"/>
  <c r="N2711" i="13" a="1"/>
  <c r="N2711" i="13" s="1"/>
  <c r="N1695" i="13" a="1"/>
  <c r="N1695" i="13" s="1"/>
  <c r="N190" i="13" a="1"/>
  <c r="N190" i="13" s="1"/>
  <c r="N2395" i="13" a="1"/>
  <c r="N2395" i="13" s="1"/>
  <c r="N1225" i="13" a="1"/>
  <c r="N1225" i="13" s="1"/>
  <c r="N2294" i="13" a="1"/>
  <c r="N2294" i="13" s="1"/>
  <c r="N4203" i="13" a="1"/>
  <c r="N4203" i="13" s="1"/>
  <c r="N4346" i="13" a="1"/>
  <c r="N4346" i="13" s="1"/>
  <c r="N3527" i="13" a="1"/>
  <c r="N3527" i="13" s="1"/>
  <c r="N3670" i="13" a="1"/>
  <c r="N3670" i="13" s="1"/>
  <c r="N4748" i="13" a="1"/>
  <c r="N4748" i="13" s="1"/>
  <c r="N3072" i="13" a="1"/>
  <c r="N3072" i="13" s="1"/>
  <c r="N5019" i="13" a="1"/>
  <c r="N5019" i="13" s="1"/>
  <c r="N2396" i="13" a="1"/>
  <c r="N2396" i="13" s="1"/>
  <c r="N4305" i="13" a="1"/>
  <c r="N4305" i="13" s="1"/>
  <c r="N4448" i="13" a="1"/>
  <c r="N4448" i="13" s="1"/>
  <c r="N1796" i="13" a="1"/>
  <c r="N1796" i="13" s="1"/>
  <c r="N924" i="13" a="1"/>
  <c r="N924" i="13" s="1"/>
  <c r="N233" i="13" a="1"/>
  <c r="N233" i="13" s="1"/>
  <c r="N1480" i="13" a="1"/>
  <c r="N1480" i="13" s="1"/>
  <c r="N454" i="13" a="1"/>
  <c r="N454" i="13" s="1"/>
  <c r="N3197" i="13" a="1"/>
  <c r="N3197" i="13" s="1"/>
  <c r="N3338" i="13" a="1"/>
  <c r="N3338" i="13" s="1"/>
  <c r="N5291" i="13" a="1"/>
  <c r="N5291" i="13" s="1"/>
  <c r="N2662" i="13" a="1"/>
  <c r="N2662" i="13" s="1"/>
  <c r="N4609" i="13" a="1"/>
  <c r="N4609" i="13" s="1"/>
  <c r="N5108" i="13" a="1"/>
  <c r="N5108" i="13" s="1"/>
  <c r="N3975" i="13" a="1"/>
  <c r="N3975" i="13" s="1"/>
  <c r="N4118" i="13" a="1"/>
  <c r="N4118" i="13" s="1"/>
  <c r="N3299" i="13" a="1"/>
  <c r="N3299" i="13" s="1"/>
  <c r="N3440" i="13" a="1"/>
  <c r="N3440" i="13" s="1"/>
  <c r="N4520" i="13" a="1"/>
  <c r="N4520" i="13" s="1"/>
  <c r="N3015" i="13" a="1"/>
  <c r="N3015" i="13" s="1"/>
  <c r="N1999" i="13" a="1"/>
  <c r="N1999" i="13" s="1"/>
  <c r="N727" i="13" a="1"/>
  <c r="N727" i="13" s="1"/>
  <c r="N2699" i="13" a="1"/>
  <c r="N2699" i="13" s="1"/>
  <c r="N778" i="13" a="1"/>
  <c r="N778" i="13" s="1"/>
  <c r="N84" i="13" a="1"/>
  <c r="N84" i="13" s="1"/>
  <c r="N3899" i="13" a="1"/>
  <c r="N3899" i="13" s="1"/>
  <c r="N4042" i="13" a="1"/>
  <c r="N4042" i="13" s="1"/>
  <c r="N3223" i="13" a="1"/>
  <c r="N3223" i="13" s="1"/>
  <c r="N3364" i="13" a="1"/>
  <c r="N3364" i="13" s="1"/>
  <c r="N5317" i="13" a="1"/>
  <c r="N5317" i="13" s="1"/>
  <c r="N2768" i="13" a="1"/>
  <c r="N2768" i="13" s="1"/>
  <c r="N4715" i="13" a="1"/>
  <c r="N4715" i="13" s="1"/>
  <c r="N5214" i="13" a="1"/>
  <c r="N5214" i="13" s="1"/>
  <c r="N4001" i="13" a="1"/>
  <c r="N4001" i="13" s="1"/>
  <c r="N4144" i="13" a="1"/>
  <c r="N4144" i="13" s="1"/>
  <c r="N2236" i="13" a="1"/>
  <c r="N2236" i="13" s="1"/>
  <c r="N1577" i="13" a="1"/>
  <c r="N1577" i="13" s="1"/>
  <c r="N2038" i="13" a="1"/>
  <c r="N2038" i="13" s="1"/>
  <c r="N1019" i="13" a="1"/>
  <c r="N1019" i="13" s="1"/>
  <c r="N1294" i="13" a="1"/>
  <c r="N1294" i="13" s="1"/>
  <c r="N211" i="13" a="1"/>
  <c r="N211" i="13" s="1"/>
  <c r="N1745" i="13" a="1"/>
  <c r="N1745" i="13" s="1"/>
  <c r="N2761" i="13" a="1"/>
  <c r="N2761" i="13" s="1"/>
  <c r="N1187" i="13" a="1"/>
  <c r="N1187" i="13" s="1"/>
  <c r="N1462" i="13" a="1"/>
  <c r="N1462" i="13" s="1"/>
  <c r="N825" i="13" a="1"/>
  <c r="N825" i="13" s="1"/>
  <c r="N2137" i="13" a="1"/>
  <c r="N2137" i="13" s="1"/>
  <c r="N2254" i="13" a="1"/>
  <c r="N2254" i="13" s="1"/>
  <c r="N1239" i="13" a="1"/>
  <c r="N1239" i="13" s="1"/>
  <c r="N2409" i="13" a="1"/>
  <c r="N2409" i="13" s="1"/>
  <c r="N1129" i="13" a="1"/>
  <c r="N1129" i="13" s="1"/>
  <c r="N1404" i="13" a="1"/>
  <c r="N1404" i="13" s="1"/>
  <c r="N154" i="13" a="1"/>
  <c r="N154" i="13" s="1"/>
  <c r="N848" i="13" a="1"/>
  <c r="N848" i="13" s="1"/>
  <c r="N57" i="13" a="1"/>
  <c r="N57" i="13" s="1"/>
  <c r="N1609" i="13" a="1"/>
  <c r="N1609" i="13" s="1"/>
  <c r="N2070" i="13" a="1"/>
  <c r="N2070" i="13" s="1"/>
  <c r="N1051" i="13" a="1"/>
  <c r="N1051" i="13" s="1"/>
  <c r="N1326" i="13" a="1"/>
  <c r="N1326" i="13" s="1"/>
  <c r="N275" i="13" a="1"/>
  <c r="N275" i="13" s="1"/>
  <c r="N1777" i="13" a="1"/>
  <c r="N1777" i="13" s="1"/>
  <c r="N2793" i="13" a="1"/>
  <c r="N2793" i="13" s="1"/>
  <c r="N468" i="13" a="1"/>
  <c r="N468" i="13" s="1"/>
  <c r="N1494" i="13" a="1"/>
  <c r="N1494" i="13" s="1"/>
  <c r="N382" i="13" a="1"/>
  <c r="N382" i="13" s="1"/>
  <c r="N2169" i="13" a="1"/>
  <c r="N2169" i="13" s="1"/>
  <c r="N1271" i="13" a="1"/>
  <c r="N1271" i="13" s="1"/>
  <c r="N2441" i="13" a="1"/>
  <c r="N2441" i="13" s="1"/>
  <c r="N1161" i="13" a="1"/>
  <c r="N1161" i="13" s="1"/>
  <c r="N1436" i="13" a="1"/>
  <c r="N1436" i="13" s="1"/>
  <c r="N189" i="13" a="1"/>
  <c r="N189" i="13" s="1"/>
  <c r="N880" i="13" a="1"/>
  <c r="N880" i="13" s="1"/>
  <c r="N1750" i="13" a="1"/>
  <c r="N1750" i="13" s="1"/>
  <c r="N1714" i="13" a="1"/>
  <c r="N1714" i="13" s="1"/>
  <c r="N844" i="13" a="1"/>
  <c r="N844" i="13" s="1"/>
  <c r="N150" i="13" a="1"/>
  <c r="N150" i="13" s="1"/>
  <c r="N1400" i="13" a="1"/>
  <c r="N1400" i="13" s="1"/>
  <c r="N1125" i="13" a="1"/>
  <c r="N1125" i="13" s="1"/>
  <c r="N3277" i="13" a="1"/>
  <c r="N3277" i="13" s="1"/>
  <c r="N3418" i="13" a="1"/>
  <c r="N3418" i="13" s="1"/>
  <c r="N5371" i="13" a="1"/>
  <c r="N5371" i="13" s="1"/>
  <c r="N2742" i="13" a="1"/>
  <c r="N2742" i="13" s="1"/>
  <c r="N4689" i="13" a="1"/>
  <c r="N4689" i="13" s="1"/>
  <c r="N5188" i="13" a="1"/>
  <c r="N5188" i="13" s="1"/>
  <c r="N4055" i="13" a="1"/>
  <c r="N4055" i="13" s="1"/>
  <c r="N4198" i="13" a="1"/>
  <c r="N4198" i="13" s="1"/>
  <c r="N3379" i="13" a="1"/>
  <c r="N3379" i="13" s="1"/>
  <c r="N3522" i="13" a="1"/>
  <c r="N3522" i="13" s="1"/>
  <c r="N4600" i="13" a="1"/>
  <c r="N4600" i="13" s="1"/>
  <c r="N2935" i="13" a="1"/>
  <c r="N2935" i="13" s="1"/>
  <c r="N1919" i="13" a="1"/>
  <c r="N1919" i="13" s="1"/>
  <c r="N647" i="13" a="1"/>
  <c r="N647" i="13" s="1"/>
  <c r="N2619" i="13" a="1"/>
  <c r="N2619" i="13" s="1"/>
  <c r="N1449" i="13" a="1"/>
  <c r="N1449" i="13" s="1"/>
  <c r="N173" i="13" a="1"/>
  <c r="N173" i="13" s="1"/>
  <c r="N3979" i="13" a="1"/>
  <c r="N3979" i="13" s="1"/>
  <c r="N4122" i="13" a="1"/>
  <c r="N4122" i="13" s="1"/>
  <c r="N3303" i="13" a="1"/>
  <c r="N3303" i="13" s="1"/>
  <c r="N3444" i="13" a="1"/>
  <c r="N3444" i="13" s="1"/>
  <c r="N4524" i="13" a="1"/>
  <c r="N4524" i="13" s="1"/>
  <c r="N2848" i="13" a="1"/>
  <c r="N2848" i="13" s="1"/>
  <c r="N4795" i="13" a="1"/>
  <c r="N4795" i="13" s="1"/>
  <c r="N5294" i="13" a="1"/>
  <c r="N5294" i="13" s="1"/>
  <c r="N4081" i="13" a="1"/>
  <c r="N4081" i="13" s="1"/>
  <c r="N4224" i="13" a="1"/>
  <c r="N4224" i="13" s="1"/>
  <c r="N2020" i="13" a="1"/>
  <c r="N2020" i="13" s="1"/>
  <c r="N1559" i="13" a="1"/>
  <c r="N1559" i="13" s="1"/>
  <c r="N457" i="13" a="1"/>
  <c r="N457" i="13" s="1"/>
  <c r="N2257" i="13" a="1"/>
  <c r="N2257" i="13" s="1"/>
  <c r="N678" i="13" a="1"/>
  <c r="N678" i="13" s="1"/>
  <c r="N2430" i="13" a="1"/>
  <c r="N2430" i="13" s="1"/>
  <c r="N4339" i="13" a="1"/>
  <c r="N4339" i="13" s="1"/>
  <c r="N4482" i="13" a="1"/>
  <c r="N4482" i="13" s="1"/>
  <c r="N3663" i="13" a="1"/>
  <c r="N3663" i="13" s="1"/>
  <c r="N3806" i="13" a="1"/>
  <c r="N3806" i="13" s="1"/>
  <c r="N4884" i="13" a="1"/>
  <c r="N4884" i="13" s="1"/>
  <c r="N3751" i="13" a="1"/>
  <c r="N3751" i="13" s="1"/>
  <c r="N3894" i="13" a="1"/>
  <c r="N3894" i="13" s="1"/>
  <c r="N3075" i="13" a="1"/>
  <c r="N3075" i="13" s="1"/>
  <c r="N3216" i="13" a="1"/>
  <c r="N3216" i="13" s="1"/>
  <c r="N5169" i="13" a="1"/>
  <c r="N5169" i="13" s="1"/>
  <c r="N97" i="13" a="1"/>
  <c r="N97" i="13" s="1"/>
  <c r="N1130" i="13" a="1"/>
  <c r="N1130" i="13" s="1"/>
  <c r="N855" i="13" a="1"/>
  <c r="N855" i="13" s="1"/>
  <c r="N1874" i="13" a="1"/>
  <c r="N1874" i="13" s="1"/>
  <c r="N1002" i="13" a="1"/>
  <c r="N1002" i="13" s="1"/>
  <c r="N311" i="13" a="1"/>
  <c r="N311" i="13" s="1"/>
  <c r="N3132" i="13" a="1"/>
  <c r="N3132" i="13" s="1"/>
  <c r="N5079" i="13" a="1"/>
  <c r="N5079" i="13" s="1"/>
  <c r="N2456" i="13" a="1"/>
  <c r="N2456" i="13" s="1"/>
  <c r="N4365" i="13" a="1"/>
  <c r="N4365" i="13" s="1"/>
  <c r="N4508" i="13" a="1"/>
  <c r="N4508" i="13" s="1"/>
  <c r="N2544" i="13" a="1"/>
  <c r="N2544" i="13" s="1"/>
  <c r="N4491" i="13" a="1"/>
  <c r="N4491" i="13" s="1"/>
  <c r="N4990" i="13" a="1"/>
  <c r="N4990" i="13" s="1"/>
  <c r="N3777" i="13" a="1"/>
  <c r="N3777" i="13" s="1"/>
  <c r="N3920" i="13" a="1"/>
  <c r="N3920" i="13" s="1"/>
  <c r="N2477" i="13" a="1"/>
  <c r="N2477" i="13" s="1"/>
  <c r="N1307" i="13" a="1"/>
  <c r="N1307" i="13" s="1"/>
  <c r="N31" i="13" a="1"/>
  <c r="N31" i="13" s="1"/>
  <c r="N2205" i="13" a="1"/>
  <c r="N2205" i="13" s="1"/>
  <c r="N426" i="13" a="1"/>
  <c r="N426" i="13" s="1"/>
  <c r="N3565" i="13" a="1"/>
  <c r="N3565" i="13" s="1"/>
  <c r="N3708" i="13" a="1"/>
  <c r="N3708" i="13" s="1"/>
  <c r="N4786" i="13" a="1"/>
  <c r="N4786" i="13" s="1"/>
  <c r="N3030" i="13" a="1"/>
  <c r="N3030" i="13" s="1"/>
  <c r="N4977" i="13" a="1"/>
  <c r="N4977" i="13" s="1"/>
  <c r="N2434" i="13" a="1"/>
  <c r="N2434" i="13" s="1"/>
  <c r="N4343" i="13" a="1"/>
  <c r="N4343" i="13" s="1"/>
  <c r="N4486" i="13" a="1"/>
  <c r="N4486" i="13" s="1"/>
  <c r="N3667" i="13" a="1"/>
  <c r="N3667" i="13" s="1"/>
  <c r="N3810" i="13" a="1"/>
  <c r="N3810" i="13" s="1"/>
  <c r="N4888" i="13" a="1"/>
  <c r="N4888" i="13" s="1"/>
  <c r="N2092" i="13" a="1"/>
  <c r="N2092" i="13" s="1"/>
  <c r="N1631" i="13" a="1"/>
  <c r="N1631" i="13" s="1"/>
  <c r="N529" i="13" a="1"/>
  <c r="N529" i="13" s="1"/>
  <c r="N2331" i="13" a="1"/>
  <c r="N2331" i="13" s="1"/>
  <c r="N750" i="13" a="1"/>
  <c r="N750" i="13" s="1"/>
  <c r="N2358" i="13" a="1"/>
  <c r="N2358" i="13" s="1"/>
  <c r="N4267" i="13" a="1"/>
  <c r="N4267" i="13" s="1"/>
  <c r="N4410" i="13" a="1"/>
  <c r="N4410" i="13" s="1"/>
  <c r="N3591" i="13" a="1"/>
  <c r="N3591" i="13" s="1"/>
  <c r="N3734" i="13" a="1"/>
  <c r="N3734" i="13" s="1"/>
  <c r="N4812" i="13" a="1"/>
  <c r="N4812" i="13" s="1"/>
  <c r="N3136" i="13" a="1"/>
  <c r="N3136" i="13" s="1"/>
  <c r="N5083" i="13" a="1"/>
  <c r="N5083" i="13" s="1"/>
  <c r="N2460" i="13" a="1"/>
  <c r="N2460" i="13" s="1"/>
  <c r="N4369" i="13" a="1"/>
  <c r="N4369" i="13" s="1"/>
  <c r="N4512" i="13" a="1"/>
  <c r="N4512" i="13" s="1"/>
  <c r="N1730" i="13" a="1"/>
  <c r="N1730" i="13" s="1"/>
  <c r="N860" i="13" a="1"/>
  <c r="N860" i="13" s="1"/>
  <c r="N166" i="13" a="1"/>
  <c r="N166" i="13" s="1"/>
  <c r="N1416" i="13" a="1"/>
  <c r="N1416" i="13" s="1"/>
  <c r="N1141" i="13" a="1"/>
  <c r="N1141" i="13" s="1"/>
  <c r="N3261" i="13" a="1"/>
  <c r="N3261" i="13" s="1"/>
  <c r="N3402" i="13" a="1"/>
  <c r="N3402" i="13" s="1"/>
  <c r="N5355" i="13" a="1"/>
  <c r="N5355" i="13" s="1"/>
  <c r="N2726" i="13" a="1"/>
  <c r="N2726" i="13" s="1"/>
  <c r="N4673" i="13" a="1"/>
  <c r="N4673" i="13" s="1"/>
  <c r="N5172" i="13" a="1"/>
  <c r="N5172" i="13" s="1"/>
  <c r="N4039" i="13" a="1"/>
  <c r="N4039" i="13" s="1"/>
  <c r="N4182" i="13" a="1"/>
  <c r="N4182" i="13" s="1"/>
  <c r="N3363" i="13" a="1"/>
  <c r="N3363" i="13" s="1"/>
  <c r="N3506" i="13" a="1"/>
  <c r="N3506" i="13" s="1"/>
  <c r="N4584" i="13" a="1"/>
  <c r="N4584" i="13" s="1"/>
  <c r="N2951" i="13" a="1"/>
  <c r="N2951" i="13" s="1"/>
  <c r="N1935" i="13" a="1"/>
  <c r="N1935" i="13" s="1"/>
  <c r="N663" i="13" a="1"/>
  <c r="N663" i="13" s="1"/>
  <c r="N2635" i="13" a="1"/>
  <c r="N2635" i="13" s="1"/>
  <c r="N1465" i="13" a="1"/>
  <c r="N1465" i="13" s="1"/>
  <c r="N20" i="13" a="1"/>
  <c r="N20" i="13" s="1"/>
  <c r="N3963" i="13" a="1"/>
  <c r="N3963" i="13" s="1"/>
  <c r="N4106" i="13" a="1"/>
  <c r="N4106" i="13" s="1"/>
  <c r="N3287" i="13" a="1"/>
  <c r="N3287" i="13" s="1"/>
  <c r="N3428" i="13" a="1"/>
  <c r="N3428" i="13" s="1"/>
  <c r="N5381" i="13" a="1"/>
  <c r="N5381" i="13" s="1"/>
  <c r="N2832" i="13" a="1"/>
  <c r="N2832" i="13" s="1"/>
  <c r="N4779" i="13" a="1"/>
  <c r="N4779" i="13" s="1"/>
  <c r="N5278" i="13" a="1"/>
  <c r="N5278" i="13" s="1"/>
  <c r="N4065" i="13" a="1"/>
  <c r="N4065" i="13" s="1"/>
  <c r="N4208" i="13" a="1"/>
  <c r="N4208" i="13" s="1"/>
  <c r="N2036" i="13" a="1"/>
  <c r="N2036" i="13" s="1"/>
  <c r="N1575" i="13" a="1"/>
  <c r="N1575" i="13" s="1"/>
  <c r="N473" i="13" a="1"/>
  <c r="N473" i="13" s="1"/>
  <c r="N2273" i="13" a="1"/>
  <c r="N2273" i="13" s="1"/>
  <c r="N694" i="13" a="1"/>
  <c r="N694" i="13" s="1"/>
  <c r="N2414" i="13" a="1"/>
  <c r="N2414" i="13" s="1"/>
  <c r="N4323" i="13" a="1"/>
  <c r="N4323" i="13" s="1"/>
  <c r="N4466" i="13" a="1"/>
  <c r="N4466" i="13" s="1"/>
  <c r="N3647" i="13" a="1"/>
  <c r="N3647" i="13" s="1"/>
  <c r="N3790" i="13" a="1"/>
  <c r="N3790" i="13" s="1"/>
  <c r="N4868" i="13" a="1"/>
  <c r="N4868" i="13" s="1"/>
  <c r="N3735" i="13" a="1"/>
  <c r="N3735" i="13" s="1"/>
  <c r="N3878" i="13" a="1"/>
  <c r="N3878" i="13" s="1"/>
  <c r="N3059" i="13" a="1"/>
  <c r="N3059" i="13" s="1"/>
  <c r="N3200" i="13" a="1"/>
  <c r="N3200" i="13" s="1"/>
  <c r="N5153" i="13" a="1"/>
  <c r="N5153" i="13" s="1"/>
  <c r="N113" i="13" a="1"/>
  <c r="N113" i="13" s="1"/>
  <c r="N1146" i="13" a="1"/>
  <c r="N1146" i="13" s="1"/>
  <c r="N871" i="13" a="1"/>
  <c r="N871" i="13" s="1"/>
  <c r="N1890" i="13" a="1"/>
  <c r="N1890" i="13" s="1"/>
  <c r="N1018" i="13" a="1"/>
  <c r="N1018" i="13" s="1"/>
  <c r="N327" i="13" a="1"/>
  <c r="N327" i="13" s="1"/>
  <c r="N3116" i="13" a="1"/>
  <c r="N3116" i="13" s="1"/>
  <c r="N5063" i="13" a="1"/>
  <c r="N5063" i="13" s="1"/>
  <c r="N2440" i="13" a="1"/>
  <c r="N2440" i="13" s="1"/>
  <c r="N4349" i="13" a="1"/>
  <c r="N4349" i="13" s="1"/>
  <c r="N4492" i="13" a="1"/>
  <c r="N4492" i="13" s="1"/>
  <c r="N2528" i="13" a="1"/>
  <c r="N2528" i="13" s="1"/>
  <c r="N4475" i="13" a="1"/>
  <c r="N4475" i="13" s="1"/>
  <c r="N4974" i="13" a="1"/>
  <c r="N4974" i="13" s="1"/>
  <c r="N3761" i="13" a="1"/>
  <c r="N3761" i="13" s="1"/>
  <c r="N3904" i="13" a="1"/>
  <c r="N3904" i="13" s="1"/>
  <c r="N2895" i="13" a="1"/>
  <c r="N2895" i="13" s="1"/>
  <c r="N1879" i="13" a="1"/>
  <c r="N1879" i="13" s="1"/>
  <c r="N607" i="13" a="1"/>
  <c r="N607" i="13" s="1"/>
  <c r="N2579" i="13" a="1"/>
  <c r="N2579" i="13" s="1"/>
  <c r="N1409" i="13" a="1"/>
  <c r="N1409" i="13" s="1"/>
  <c r="N133" i="13" a="1"/>
  <c r="N133" i="13" s="1"/>
  <c r="N4019" i="13" a="1"/>
  <c r="N4019" i="13" s="1"/>
  <c r="N4162" i="13" a="1"/>
  <c r="N4162" i="13" s="1"/>
  <c r="N3343" i="13" a="1"/>
  <c r="N3343" i="13" s="1"/>
  <c r="N3486" i="13" a="1"/>
  <c r="N3486" i="13" s="1"/>
  <c r="N4564" i="13" a="1"/>
  <c r="N4564" i="13" s="1"/>
  <c r="N2888" i="13" a="1"/>
  <c r="N2888" i="13" s="1"/>
  <c r="N4835" i="13" a="1"/>
  <c r="N4835" i="13" s="1"/>
  <c r="N5336" i="13" a="1"/>
  <c r="N5336" i="13" s="1"/>
  <c r="N4121" i="13" a="1"/>
  <c r="N4121" i="13" s="1"/>
  <c r="N4264" i="13" a="1"/>
  <c r="N4264" i="13" s="1"/>
  <c r="N251" i="13" a="1"/>
  <c r="N251" i="13" s="1"/>
  <c r="N1450" i="13" a="1"/>
  <c r="N1450" i="13" s="1"/>
  <c r="N1175" i="13" a="1"/>
  <c r="N1175" i="13" s="1"/>
  <c r="N2749" i="13" a="1"/>
  <c r="N2749" i="13" s="1"/>
  <c r="N1733" i="13" a="1"/>
  <c r="N1733" i="13" s="1"/>
  <c r="N228" i="13" a="1"/>
  <c r="N228" i="13" s="1"/>
  <c r="N2812" i="13" a="1"/>
  <c r="N2812" i="13" s="1"/>
  <c r="N4759" i="13" a="1"/>
  <c r="N4759" i="13" s="1"/>
  <c r="N5258" i="13" a="1"/>
  <c r="N5258" i="13" s="1"/>
  <c r="N4045" i="13" a="1"/>
  <c r="N4045" i="13" s="1"/>
  <c r="N4188" i="13" a="1"/>
  <c r="N4188" i="13" s="1"/>
  <c r="N3449" i="13" a="1"/>
  <c r="N3449" i="13" s="1"/>
  <c r="N3592" i="13" a="1"/>
  <c r="N3592" i="13" s="1"/>
  <c r="N4670" i="13" a="1"/>
  <c r="N4670" i="13" s="1"/>
  <c r="N2914" i="13" a="1"/>
  <c r="N2914" i="13" s="1"/>
  <c r="N4861" i="13" a="1"/>
  <c r="N4861" i="13" s="1"/>
  <c r="N5362" i="13" a="1"/>
  <c r="N5362" i="13" s="1"/>
  <c r="N1876" i="13" a="1"/>
  <c r="N1876" i="13" s="1"/>
  <c r="N1004" i="13" a="1"/>
  <c r="N1004" i="13" s="1"/>
  <c r="N313" i="13" a="1"/>
  <c r="N313" i="13" s="1"/>
  <c r="N1560" i="13" a="1"/>
  <c r="N1560" i="13" s="1"/>
  <c r="N534" i="13" a="1"/>
  <c r="N534" i="13" s="1"/>
  <c r="N3117" i="13" a="1"/>
  <c r="N3117" i="13" s="1"/>
  <c r="N3258" i="13" a="1"/>
  <c r="N3258" i="13" s="1"/>
  <c r="N5211" i="13" a="1"/>
  <c r="N5211" i="13" s="1"/>
  <c r="N2582" i="13" a="1"/>
  <c r="N2582" i="13" s="1"/>
  <c r="N4529" i="13" a="1"/>
  <c r="N4529" i="13" s="1"/>
  <c r="N5028" i="13" a="1"/>
  <c r="N5028" i="13" s="1"/>
  <c r="N3895" i="13" a="1"/>
  <c r="N3895" i="13" s="1"/>
  <c r="N4038" i="13" a="1"/>
  <c r="N4038" i="13" s="1"/>
  <c r="N3219" i="13" a="1"/>
  <c r="N3219" i="13" s="1"/>
  <c r="N3360" i="13" a="1"/>
  <c r="N3360" i="13" s="1"/>
  <c r="N5313" i="13" a="1"/>
  <c r="N5313" i="13" s="1"/>
  <c r="N2196" i="13" a="1"/>
  <c r="N2196" i="13" s="1"/>
  <c r="N2079" i="13" a="1"/>
  <c r="N2079" i="13" s="1"/>
  <c r="N807" i="13" a="1"/>
  <c r="N807" i="13" s="1"/>
  <c r="N1728" i="13" a="1"/>
  <c r="N1728" i="13" s="1"/>
  <c r="N858" i="13" a="1"/>
  <c r="N858" i="13" s="1"/>
  <c r="N164" i="13" a="1"/>
  <c r="N164" i="13" s="1"/>
  <c r="N3819" i="13" a="1"/>
  <c r="N3819" i="13" s="1"/>
  <c r="N3962" i="13" a="1"/>
  <c r="N3962" i="13" s="1"/>
  <c r="N3143" i="13" a="1"/>
  <c r="N3143" i="13" s="1"/>
  <c r="N3284" i="13" a="1"/>
  <c r="N3284" i="13" s="1"/>
  <c r="N5237" i="13" a="1"/>
  <c r="N5237" i="13" s="1"/>
  <c r="N2688" i="13" a="1"/>
  <c r="N2688" i="13" s="1"/>
  <c r="N4635" i="13" a="1"/>
  <c r="N4635" i="13" s="1"/>
  <c r="N5134" i="13" a="1"/>
  <c r="N5134" i="13" s="1"/>
  <c r="N3921" i="13" a="1"/>
  <c r="N3921" i="13" s="1"/>
  <c r="N4064" i="13" a="1"/>
  <c r="N4064" i="13" s="1"/>
  <c r="N2735" i="13" a="1"/>
  <c r="N2735" i="13" s="1"/>
  <c r="N1719" i="13" a="1"/>
  <c r="N1719" i="13" s="1"/>
  <c r="N214" i="13" a="1"/>
  <c r="N214" i="13" s="1"/>
  <c r="N2419" i="13" a="1"/>
  <c r="N2419" i="13" s="1"/>
  <c r="N1249" i="13" a="1"/>
  <c r="N1249" i="13" s="1"/>
  <c r="N2270" i="13" a="1"/>
  <c r="N2270" i="13" s="1"/>
  <c r="N4179" i="13" a="1"/>
  <c r="N4179" i="13" s="1"/>
  <c r="N4322" i="13" a="1"/>
  <c r="N4322" i="13" s="1"/>
  <c r="N3503" i="13" a="1"/>
  <c r="N3503" i="13" s="1"/>
  <c r="N3646" i="13" a="1"/>
  <c r="N3646" i="13" s="1"/>
  <c r="N4724" i="13" a="1"/>
  <c r="N4724" i="13" s="1"/>
  <c r="N3048" i="13" a="1"/>
  <c r="N3048" i="13" s="1"/>
  <c r="N4995" i="13" a="1"/>
  <c r="N4995" i="13" s="1"/>
  <c r="N2372" i="13" a="1"/>
  <c r="N2372" i="13" s="1"/>
  <c r="N4281" i="13" a="1"/>
  <c r="N4281" i="13" s="1"/>
  <c r="N4424" i="13" a="1"/>
  <c r="N4424" i="13" s="1"/>
  <c r="N88" i="13" a="1"/>
  <c r="N88" i="13" s="1"/>
  <c r="N1290" i="13" a="1"/>
  <c r="N1290" i="13" s="1"/>
  <c r="N1015" i="13" a="1"/>
  <c r="N1015" i="13" s="1"/>
  <c r="N2034" i="13" a="1"/>
  <c r="N2034" i="13" s="1"/>
  <c r="N1573" i="13" a="1"/>
  <c r="N1573" i="13" s="1"/>
  <c r="N471" i="13" a="1"/>
  <c r="N471" i="13" s="1"/>
  <c r="N2972" i="13" a="1"/>
  <c r="N2972" i="13" s="1"/>
  <c r="N4919" i="13" a="1"/>
  <c r="N4919" i="13" s="1"/>
  <c r="N2296" i="13" a="1"/>
  <c r="N2296" i="13" s="1"/>
  <c r="N4205" i="13" a="1"/>
  <c r="N4205" i="13" s="1"/>
  <c r="N4348" i="13" a="1"/>
  <c r="N4348" i="13" s="1"/>
  <c r="N3609" i="13" a="1"/>
  <c r="N3609" i="13" s="1"/>
  <c r="N3752" i="13" a="1"/>
  <c r="N3752" i="13" s="1"/>
  <c r="N4830" i="13" a="1"/>
  <c r="N4830" i="13" s="1"/>
  <c r="N3074" i="13" a="1"/>
  <c r="N3074" i="13" s="1"/>
  <c r="N5021" i="13" a="1"/>
  <c r="N5021" i="13" s="1"/>
  <c r="N1636" i="13" a="1"/>
  <c r="N1636" i="13" s="1"/>
  <c r="N389" i="13" a="1"/>
  <c r="N389" i="13" s="1"/>
  <c r="N1080" i="13" a="1"/>
  <c r="N1080" i="13" s="1"/>
  <c r="N1952" i="13" a="1"/>
  <c r="N1952" i="13" s="1"/>
  <c r="N1189" i="13" a="1"/>
  <c r="N1189" i="13" s="1"/>
  <c r="N2359" i="13" a="1"/>
  <c r="N2359" i="13" s="1"/>
  <c r="N557" i="13" a="1"/>
  <c r="N557" i="13" s="1"/>
  <c r="N1659" i="13" a="1"/>
  <c r="N1659" i="13" s="1"/>
  <c r="N2120" i="13" a="1"/>
  <c r="N2120" i="13" s="1"/>
  <c r="N830" i="13" a="1"/>
  <c r="N830" i="13" s="1"/>
  <c r="N1700" i="13" a="1"/>
  <c r="N1700" i="13" s="1"/>
  <c r="N779" i="13" a="1"/>
  <c r="N779" i="13" s="1"/>
  <c r="N2051" i="13" a="1"/>
  <c r="N2051" i="13" s="1"/>
  <c r="N2168" i="13" a="1"/>
  <c r="N2168" i="13" s="1"/>
  <c r="N1601" i="13" a="1"/>
  <c r="N1601" i="13" s="1"/>
  <c r="N2062" i="13" a="1"/>
  <c r="N2062" i="13" s="1"/>
  <c r="N1043" i="13" a="1"/>
  <c r="N1043" i="13" s="1"/>
  <c r="N1318" i="13" a="1"/>
  <c r="N1318" i="13" s="1"/>
  <c r="N642" i="13" a="1"/>
  <c r="N642" i="13" s="1"/>
  <c r="N2221" i="13" a="1"/>
  <c r="N2221" i="13" s="1"/>
  <c r="N421" i="13" a="1"/>
  <c r="N421" i="13" s="1"/>
  <c r="N1112" i="13" a="1"/>
  <c r="N1112" i="13" s="1"/>
  <c r="N1984" i="13" a="1"/>
  <c r="N1984" i="13" s="1"/>
  <c r="N1221" i="13" a="1"/>
  <c r="N1221" i="13" s="1"/>
  <c r="N2391" i="13" a="1"/>
  <c r="N2391" i="13" s="1"/>
  <c r="N186" i="13" a="1"/>
  <c r="N186" i="13" s="1"/>
  <c r="N1691" i="13" a="1"/>
  <c r="N1691" i="13" s="1"/>
  <c r="N2152" i="13" a="1"/>
  <c r="N2152" i="13" s="1"/>
  <c r="N862" i="13" a="1"/>
  <c r="N862" i="13" s="1"/>
  <c r="N1732" i="13" a="1"/>
  <c r="N1732" i="13" s="1"/>
  <c r="N811" i="13" a="1"/>
  <c r="N811" i="13" s="1"/>
  <c r="N2083" i="13" a="1"/>
  <c r="N2083" i="13" s="1"/>
  <c r="N2200" i="13" a="1"/>
  <c r="N2200" i="13" s="1"/>
  <c r="N1633" i="13" a="1"/>
  <c r="N1633" i="13" s="1"/>
  <c r="N2094" i="13" a="1"/>
  <c r="N2094" i="13" s="1"/>
  <c r="N1075" i="13" a="1"/>
  <c r="N1075" i="13" s="1"/>
  <c r="N1350" i="13" a="1"/>
  <c r="N1350" i="13" s="1"/>
  <c r="N2290" i="13" a="1"/>
  <c r="N2290" i="13" s="1"/>
  <c r="N2151" i="13" a="1"/>
  <c r="N2151" i="13" s="1"/>
  <c r="N372" i="13" a="1"/>
  <c r="N372" i="13" s="1"/>
  <c r="N1802" i="13" a="1"/>
  <c r="N1802" i="13" s="1"/>
  <c r="N930" i="13" a="1"/>
  <c r="N930" i="13" s="1"/>
  <c r="N239" i="13" a="1"/>
  <c r="N239" i="13" s="1"/>
  <c r="N3747" i="13" a="1"/>
  <c r="N3747" i="13" s="1"/>
  <c r="N3890" i="13" a="1"/>
  <c r="N3890" i="13" s="1"/>
  <c r="N3071" i="13" a="1"/>
  <c r="N3071" i="13" s="1"/>
  <c r="N3212" i="13" a="1"/>
  <c r="N3212" i="13" s="1"/>
  <c r="N5165" i="13" a="1"/>
  <c r="N5165" i="13" s="1"/>
  <c r="N2616" i="13" a="1"/>
  <c r="N2616" i="13" s="1"/>
  <c r="N4563" i="13" a="1"/>
  <c r="N4563" i="13" s="1"/>
  <c r="N5062" i="13" a="1"/>
  <c r="N5062" i="13" s="1"/>
  <c r="N3849" i="13" a="1"/>
  <c r="N3849" i="13" s="1"/>
  <c r="N3992" i="13" a="1"/>
  <c r="N3992" i="13" s="1"/>
  <c r="N523" i="13" a="1"/>
  <c r="N523" i="13" s="1"/>
  <c r="N2275" i="13" a="1"/>
  <c r="N2275" i="13" s="1"/>
  <c r="N696" i="13" a="1"/>
  <c r="N696" i="13" s="1"/>
  <c r="N3021" i="13" a="1"/>
  <c r="N3021" i="13" s="1"/>
  <c r="N2005" i="13" a="1"/>
  <c r="N2005" i="13" s="1"/>
  <c r="N733" i="13" a="1"/>
  <c r="N733" i="13" s="1"/>
  <c r="N2540" i="13" a="1"/>
  <c r="N2540" i="13" s="1"/>
  <c r="N4487" i="13" a="1"/>
  <c r="N4487" i="13" s="1"/>
  <c r="N4986" i="13" a="1"/>
  <c r="N4986" i="13" s="1"/>
  <c r="N3773" i="13" a="1"/>
  <c r="N3773" i="13" s="1"/>
  <c r="N3916" i="13" a="1"/>
  <c r="N3916" i="13" s="1"/>
  <c r="N3177" i="13" a="1"/>
  <c r="N3177" i="13" s="1"/>
  <c r="N3318" i="13" a="1"/>
  <c r="N3318" i="13" s="1"/>
  <c r="N5271" i="13" a="1"/>
  <c r="N5271" i="13" s="1"/>
  <c r="N2642" i="13" a="1"/>
  <c r="N2642" i="13" s="1"/>
  <c r="N4589" i="13" a="1"/>
  <c r="N4589" i="13" s="1"/>
  <c r="N5088" i="13" a="1"/>
  <c r="N5088" i="13" s="1"/>
  <c r="N1362" i="13" a="1"/>
  <c r="N1362" i="13" s="1"/>
  <c r="N1087" i="13" a="1"/>
  <c r="N1087" i="13" s="1"/>
  <c r="N2106" i="13" a="1"/>
  <c r="N2106" i="13" s="1"/>
  <c r="N1645" i="13" a="1"/>
  <c r="N1645" i="13" s="1"/>
  <c r="N543" i="13" a="1"/>
  <c r="N543" i="13" s="1"/>
  <c r="N2900" i="13" a="1"/>
  <c r="N2900" i="13" s="1"/>
  <c r="N4847" i="13" a="1"/>
  <c r="N4847" i="13" s="1"/>
  <c r="N5348" i="13" a="1"/>
  <c r="N5348" i="13" s="1"/>
  <c r="N4133" i="13" a="1"/>
  <c r="N4133" i="13" s="1"/>
  <c r="N4276" i="13" a="1"/>
  <c r="N4276" i="13" s="1"/>
  <c r="N3537" i="13" a="1"/>
  <c r="N3537" i="13" s="1"/>
  <c r="N3680" i="13" a="1"/>
  <c r="N3680" i="13" s="1"/>
  <c r="N4758" i="13" a="1"/>
  <c r="N4758" i="13" s="1"/>
  <c r="N3002" i="13" a="1"/>
  <c r="N3002" i="13" s="1"/>
  <c r="N4949" i="13" a="1"/>
  <c r="N4949" i="13" s="1"/>
  <c r="N657" i="13" a="1"/>
  <c r="N657" i="13" s="1"/>
  <c r="N2581" i="13" a="1"/>
  <c r="N2581" i="13" s="1"/>
  <c r="N1411" i="13" a="1"/>
  <c r="N1411" i="13" s="1"/>
  <c r="N135" i="13" a="1"/>
  <c r="N135" i="13" s="1"/>
  <c r="N1216" i="13" a="1"/>
  <c r="N1216" i="13" s="1"/>
  <c r="N941" i="13" a="1"/>
  <c r="N941" i="13" s="1"/>
  <c r="N3461" i="13" a="1"/>
  <c r="N3461" i="13" s="1"/>
  <c r="N3604" i="13" a="1"/>
  <c r="N3604" i="13" s="1"/>
  <c r="N4682" i="13" a="1"/>
  <c r="N4682" i="13" s="1"/>
  <c r="N2926" i="13" a="1"/>
  <c r="N2926" i="13" s="1"/>
  <c r="N4873" i="13" a="1"/>
  <c r="N4873" i="13" s="1"/>
  <c r="N5374" i="13" a="1"/>
  <c r="N5374" i="13" s="1"/>
  <c r="N4239" i="13" a="1"/>
  <c r="N4239" i="13" s="1"/>
  <c r="N4382" i="13" a="1"/>
  <c r="N4382" i="13" s="1"/>
  <c r="N3563" i="13" a="1"/>
  <c r="N3563" i="13" s="1"/>
  <c r="N3706" i="13" a="1"/>
  <c r="N3706" i="13" s="1"/>
  <c r="N4784" i="13" a="1"/>
  <c r="N4784" i="13" s="1"/>
  <c r="N1863" i="13" a="1"/>
  <c r="N1863" i="13" s="1"/>
  <c r="N591" i="13" a="1"/>
  <c r="N591" i="13" s="1"/>
  <c r="N2563" i="13" a="1"/>
  <c r="N2563" i="13" s="1"/>
  <c r="N1393" i="13" a="1"/>
  <c r="N1393" i="13" s="1"/>
  <c r="N117" i="13" a="1"/>
  <c r="N117" i="13" s="1"/>
  <c r="N4035" i="13" a="1"/>
  <c r="N4035" i="13" s="1"/>
  <c r="N4178" i="13" a="1"/>
  <c r="N4178" i="13" s="1"/>
  <c r="N3359" i="13" a="1"/>
  <c r="N3359" i="13" s="1"/>
  <c r="N3502" i="13" a="1"/>
  <c r="N3502" i="13" s="1"/>
  <c r="N4580" i="13" a="1"/>
  <c r="N4580" i="13" s="1"/>
  <c r="N2904" i="13" a="1"/>
  <c r="N2904" i="13" s="1"/>
  <c r="N4851" i="13" a="1"/>
  <c r="N4851" i="13" s="1"/>
  <c r="N5352" i="13" a="1"/>
  <c r="N5352" i="13" s="1"/>
  <c r="N4137" i="13" a="1"/>
  <c r="N4137" i="13" s="1"/>
  <c r="N4280" i="13" a="1"/>
  <c r="N4280" i="13" s="1"/>
  <c r="N235" i="13" a="1"/>
  <c r="N235" i="13" s="1"/>
  <c r="N1434" i="13" a="1"/>
  <c r="N1434" i="13" s="1"/>
  <c r="N1159" i="13" a="1"/>
  <c r="N1159" i="13" s="1"/>
  <c r="N2733" i="13" a="1"/>
  <c r="N2733" i="13" s="1"/>
  <c r="N1717" i="13" a="1"/>
  <c r="N1717" i="13" s="1"/>
  <c r="N212" i="13" a="1"/>
  <c r="N212" i="13" s="1"/>
  <c r="N2828" i="13" a="1"/>
  <c r="N2828" i="13" s="1"/>
  <c r="N4775" i="13" a="1"/>
  <c r="N4775" i="13" s="1"/>
  <c r="N5274" i="13" a="1"/>
  <c r="N5274" i="13" s="1"/>
  <c r="N4061" i="13" a="1"/>
  <c r="N4061" i="13" s="1"/>
  <c r="N4204" i="13" a="1"/>
  <c r="N4204" i="13" s="1"/>
  <c r="N3465" i="13" a="1"/>
  <c r="N3465" i="13" s="1"/>
  <c r="N3608" i="13" a="1"/>
  <c r="N3608" i="13" s="1"/>
  <c r="N4686" i="13" a="1"/>
  <c r="N4686" i="13" s="1"/>
  <c r="N2930" i="13" a="1"/>
  <c r="N2930" i="13" s="1"/>
  <c r="N4877" i="13" a="1"/>
  <c r="N4877" i="13" s="1"/>
  <c r="N5378" i="13" a="1"/>
  <c r="N5378" i="13" s="1"/>
  <c r="N41" i="13" a="1"/>
  <c r="N41" i="13" s="1"/>
  <c r="N2167" i="13" a="1"/>
  <c r="N2167" i="13" s="1"/>
  <c r="N388" i="13" a="1"/>
  <c r="N388" i="13" s="1"/>
  <c r="N1818" i="13" a="1"/>
  <c r="N1818" i="13" s="1"/>
  <c r="N946" i="13" a="1"/>
  <c r="N946" i="13" s="1"/>
  <c r="N255" i="13" a="1"/>
  <c r="N255" i="13" s="1"/>
  <c r="N3188" i="13" a="1"/>
  <c r="N3188" i="13" s="1"/>
  <c r="N3874" i="13" a="1"/>
  <c r="N3874" i="13" s="1"/>
  <c r="N3055" i="13" a="1"/>
  <c r="N3055" i="13" s="1"/>
  <c r="N3196" i="13" a="1"/>
  <c r="N3196" i="13" s="1"/>
  <c r="N5149" i="13" a="1"/>
  <c r="N5149" i="13" s="1"/>
  <c r="N2600" i="13" a="1"/>
  <c r="N2600" i="13" s="1"/>
  <c r="N4547" i="13" a="1"/>
  <c r="N4547" i="13" s="1"/>
  <c r="N5046" i="13" a="1"/>
  <c r="N5046" i="13" s="1"/>
  <c r="N3833" i="13" a="1"/>
  <c r="N3833" i="13" s="1"/>
  <c r="N3976" i="13" a="1"/>
  <c r="N3976" i="13" s="1"/>
  <c r="N539" i="13" a="1"/>
  <c r="N539" i="13" s="1"/>
  <c r="N2291" i="13" a="1"/>
  <c r="N2291" i="13" s="1"/>
  <c r="N712" i="13" a="1"/>
  <c r="N712" i="13" s="1"/>
  <c r="N3037" i="13" a="1"/>
  <c r="N3037" i="13" s="1"/>
  <c r="N2021" i="13" a="1"/>
  <c r="N2021" i="13" s="1"/>
  <c r="N749" i="13" a="1"/>
  <c r="N749" i="13" s="1"/>
  <c r="N2524" i="13" a="1"/>
  <c r="N2524" i="13" s="1"/>
  <c r="N4471" i="13" a="1"/>
  <c r="N4471" i="13" s="1"/>
  <c r="N4970" i="13" a="1"/>
  <c r="N4970" i="13" s="1"/>
  <c r="N3757" i="13" a="1"/>
  <c r="N3757" i="13" s="1"/>
  <c r="N3900" i="13" a="1"/>
  <c r="N3900" i="13" s="1"/>
  <c r="N3161" i="13" a="1"/>
  <c r="N3161" i="13" s="1"/>
  <c r="N3302" i="13" a="1"/>
  <c r="N3302" i="13" s="1"/>
  <c r="N5255" i="13" a="1"/>
  <c r="N5255" i="13" s="1"/>
  <c r="N2626" i="13" a="1"/>
  <c r="N2626" i="13" s="1"/>
  <c r="N4573" i="13" a="1"/>
  <c r="N4573" i="13" s="1"/>
  <c r="N5072" i="13" a="1"/>
  <c r="N5072" i="13" s="1"/>
  <c r="N1378" i="13" a="1"/>
  <c r="N1378" i="13" s="1"/>
  <c r="N1103" i="13" a="1"/>
  <c r="N1103" i="13" s="1"/>
  <c r="N2122" i="13" a="1"/>
  <c r="N2122" i="13" s="1"/>
  <c r="N1661" i="13" a="1"/>
  <c r="N1661" i="13" s="1"/>
  <c r="N559" i="13" a="1"/>
  <c r="N559" i="13" s="1"/>
  <c r="N2884" i="13" a="1"/>
  <c r="N2884" i="13" s="1"/>
  <c r="N4831" i="13" a="1"/>
  <c r="N4831" i="13" s="1"/>
  <c r="N5332" i="13" a="1"/>
  <c r="N5332" i="13" s="1"/>
  <c r="N4117" i="13" a="1"/>
  <c r="N4117" i="13" s="1"/>
  <c r="N4260" i="13" a="1"/>
  <c r="N4260" i="13" s="1"/>
  <c r="N3521" i="13" a="1"/>
  <c r="N3521" i="13" s="1"/>
  <c r="N3664" i="13" a="1"/>
  <c r="N3664" i="13" s="1"/>
  <c r="N4742" i="13" a="1"/>
  <c r="N4742" i="13" s="1"/>
  <c r="N2986" i="13" a="1"/>
  <c r="N2986" i="13" s="1"/>
  <c r="N4933" i="13" a="1"/>
  <c r="N4933" i="13" s="1"/>
  <c r="N673" i="13" a="1"/>
  <c r="N673" i="13" s="1"/>
  <c r="N2597" i="13" a="1"/>
  <c r="N2597" i="13" s="1"/>
  <c r="N1427" i="13" a="1"/>
  <c r="N1427" i="13" s="1"/>
  <c r="N151" i="13" a="1"/>
  <c r="N151" i="13" s="1"/>
  <c r="N1232" i="13" a="1"/>
  <c r="N1232" i="13" s="1"/>
  <c r="N957" i="13" a="1"/>
  <c r="N957" i="13" s="1"/>
  <c r="N3445" i="13" a="1"/>
  <c r="N3445" i="13" s="1"/>
  <c r="N3588" i="13" a="1"/>
  <c r="N3588" i="13" s="1"/>
  <c r="N4666" i="13" a="1"/>
  <c r="N4666" i="13" s="1"/>
  <c r="N2910" i="13" a="1"/>
  <c r="N2910" i="13" s="1"/>
  <c r="N4857" i="13" a="1"/>
  <c r="N4857" i="13" s="1"/>
  <c r="N5358" i="13" a="1"/>
  <c r="N5358" i="13" s="1"/>
  <c r="N4223" i="13" a="1"/>
  <c r="N4223" i="13" s="1"/>
  <c r="N4366" i="13" a="1"/>
  <c r="N4366" i="13" s="1"/>
  <c r="N3547" i="13" a="1"/>
  <c r="N3547" i="13" s="1"/>
  <c r="N3690" i="13" a="1"/>
  <c r="N3690" i="13" s="1"/>
  <c r="N4768" i="13" a="1"/>
  <c r="N4768" i="13" s="1"/>
  <c r="N2235" i="13" a="1"/>
  <c r="N2235" i="13" s="1"/>
  <c r="N656" i="13" a="1"/>
  <c r="N656" i="13" s="1"/>
  <c r="N2981" i="13" a="1"/>
  <c r="N2981" i="13" s="1"/>
  <c r="N1965" i="13" a="1"/>
  <c r="N1965" i="13" s="1"/>
  <c r="N693" i="13" a="1"/>
  <c r="N693" i="13" s="1"/>
  <c r="N2580" i="13" a="1"/>
  <c r="N2580" i="13" s="1"/>
  <c r="N4527" i="13" a="1"/>
  <c r="N4527" i="13" s="1"/>
  <c r="N5026" i="13" a="1"/>
  <c r="N5026" i="13" s="1"/>
  <c r="N3813" i="13" a="1"/>
  <c r="N3813" i="13" s="1"/>
  <c r="N3956" i="13" a="1"/>
  <c r="N3956" i="13" s="1"/>
  <c r="N3217" i="13" a="1"/>
  <c r="N3217" i="13" s="1"/>
  <c r="N3358" i="13" a="1"/>
  <c r="N3358" i="13" s="1"/>
  <c r="N5311" i="13" a="1"/>
  <c r="N5311" i="13" s="1"/>
  <c r="N2682" i="13" a="1"/>
  <c r="N2682" i="13" s="1"/>
  <c r="N4629" i="13" a="1"/>
  <c r="N4629" i="13" s="1"/>
  <c r="N5128" i="13" a="1"/>
  <c r="N5128" i="13" s="1"/>
  <c r="N1852" i="13" a="1"/>
  <c r="N1852" i="13" s="1"/>
  <c r="N980" i="13" a="1"/>
  <c r="N980" i="13" s="1"/>
  <c r="N289" i="13" a="1"/>
  <c r="N289" i="13" s="1"/>
  <c r="N1536" i="13" a="1"/>
  <c r="N1536" i="13" s="1"/>
  <c r="N510" i="13" a="1"/>
  <c r="N510" i="13" s="1"/>
  <c r="N3141" i="13" a="1"/>
  <c r="N3141" i="13" s="1"/>
  <c r="N3282" i="13" a="1"/>
  <c r="N3282" i="13" s="1"/>
  <c r="N5235" i="13" a="1"/>
  <c r="N5235" i="13" s="1"/>
  <c r="N2606" i="13" a="1"/>
  <c r="N2606" i="13" s="1"/>
  <c r="N4553" i="13" a="1"/>
  <c r="N4553" i="13" s="1"/>
  <c r="N5052" i="13" a="1"/>
  <c r="N5052" i="13" s="1"/>
  <c r="N3919" i="13" a="1"/>
  <c r="N3919" i="13" s="1"/>
  <c r="N4062" i="13" a="1"/>
  <c r="N4062" i="13" s="1"/>
  <c r="N3243" i="13" a="1"/>
  <c r="N3243" i="13" s="1"/>
  <c r="N3384" i="13" a="1"/>
  <c r="N3384" i="13" s="1"/>
  <c r="N5337" i="13" a="1"/>
  <c r="N5337" i="13" s="1"/>
  <c r="N1218" i="13" a="1"/>
  <c r="N1218" i="13" s="1"/>
  <c r="N943" i="13" a="1"/>
  <c r="N943" i="13" s="1"/>
  <c r="N1962" i="13" a="1"/>
  <c r="N1962" i="13" s="1"/>
  <c r="N1090" i="13" a="1"/>
  <c r="N1090" i="13" s="1"/>
  <c r="N399" i="13" a="1"/>
  <c r="N399" i="13" s="1"/>
  <c r="N3044" i="13" a="1"/>
  <c r="N3044" i="13" s="1"/>
  <c r="N4991" i="13" a="1"/>
  <c r="N4991" i="13" s="1"/>
  <c r="N2368" i="13" a="1"/>
  <c r="N2368" i="13" s="1"/>
  <c r="N4277" i="13" a="1"/>
  <c r="N4277" i="13" s="1"/>
  <c r="N4420" i="13" a="1"/>
  <c r="N4420" i="13" s="1"/>
  <c r="N3681" i="13" a="1"/>
  <c r="N3681" i="13" s="1"/>
  <c r="N3824" i="13" a="1"/>
  <c r="N3824" i="13" s="1"/>
  <c r="N4902" i="13" a="1"/>
  <c r="N4902" i="13" s="1"/>
  <c r="N3146" i="13" a="1"/>
  <c r="N3146" i="13" s="1"/>
  <c r="N5093" i="13" a="1"/>
  <c r="N5093" i="13" s="1"/>
  <c r="N280" i="13" a="1"/>
  <c r="N280" i="13" s="1"/>
  <c r="N2437" i="13" a="1"/>
  <c r="N2437" i="13" s="1"/>
  <c r="N1267" i="13" a="1"/>
  <c r="N1267" i="13" s="1"/>
  <c r="N2165" i="13" a="1"/>
  <c r="N2165" i="13" s="1"/>
  <c r="N386" i="13" a="1"/>
  <c r="N386" i="13" s="1"/>
  <c r="N3605" i="13" a="1"/>
  <c r="N3605" i="13" s="1"/>
  <c r="N3748" i="13" a="1"/>
  <c r="N3748" i="13" s="1"/>
  <c r="N4826" i="13" a="1"/>
  <c r="N4826" i="13" s="1"/>
  <c r="N3070" i="13" a="1"/>
  <c r="N3070" i="13" s="1"/>
  <c r="N5017" i="13" a="1"/>
  <c r="N5017" i="13" s="1"/>
  <c r="N2474" i="13" a="1"/>
  <c r="N2474" i="13" s="1"/>
  <c r="N4383" i="13" a="1"/>
  <c r="N4383" i="13" s="1"/>
  <c r="N5111" i="13" a="1"/>
  <c r="N5111" i="13" s="1"/>
  <c r="N3707" i="13" a="1"/>
  <c r="N3707" i="13" s="1"/>
  <c r="N4429" i="13" a="1"/>
  <c r="N4429" i="13" s="1"/>
  <c r="N4928" i="13" a="1"/>
  <c r="N4928" i="13" s="1"/>
  <c r="N1522" i="13" a="1"/>
  <c r="N1522" i="13" s="1"/>
  <c r="N496" i="13" a="1"/>
  <c r="N496" i="13" s="1"/>
  <c r="N2821" i="13" a="1"/>
  <c r="N2821" i="13" s="1"/>
  <c r="N1805" i="13" a="1"/>
  <c r="N1805" i="13" s="1"/>
  <c r="N300" i="13" a="1"/>
  <c r="N300" i="13" s="1"/>
  <c r="N2740" i="13" a="1"/>
  <c r="N2740" i="13" s="1"/>
  <c r="N4687" i="13" a="1"/>
  <c r="N4687" i="13" s="1"/>
  <c r="N5186" i="13" a="1"/>
  <c r="N5186" i="13" s="1"/>
  <c r="N3973" i="13" a="1"/>
  <c r="N3973" i="13" s="1"/>
  <c r="N4116" i="13" a="1"/>
  <c r="N4116" i="13" s="1"/>
  <c r="N3377" i="13" a="1"/>
  <c r="N3377" i="13" s="1"/>
  <c r="N3520" i="13" a="1"/>
  <c r="N3520" i="13" s="1"/>
  <c r="N4598" i="13" a="1"/>
  <c r="N4598" i="13" s="1"/>
  <c r="N2842" i="13" a="1"/>
  <c r="N2842" i="13" s="1"/>
  <c r="N4789" i="13" a="1"/>
  <c r="N4789" i="13" s="1"/>
  <c r="N5288" i="13" a="1"/>
  <c r="N5288" i="13" s="1"/>
  <c r="N817" i="13" a="1"/>
  <c r="N817" i="13" s="1"/>
  <c r="N1690" i="13" a="1"/>
  <c r="N1690" i="13" s="1"/>
  <c r="N820" i="13" a="1"/>
  <c r="N820" i="13" s="1"/>
  <c r="N126" i="13" a="1"/>
  <c r="N126" i="13" s="1"/>
  <c r="N1376" i="13" a="1"/>
  <c r="N1376" i="13" s="1"/>
  <c r="N1101" i="13" a="1"/>
  <c r="N1101" i="13" s="1"/>
  <c r="N3301" i="13" a="1"/>
  <c r="N3301" i="13" s="1"/>
  <c r="N3442" i="13" a="1"/>
  <c r="N3442" i="13" s="1"/>
  <c r="N4522" i="13" a="1"/>
  <c r="N4522" i="13" s="1"/>
  <c r="N2766" i="13" a="1"/>
  <c r="N2766" i="13" s="1"/>
  <c r="N4713" i="13" a="1"/>
  <c r="N4713" i="13" s="1"/>
  <c r="N5212" i="13" a="1"/>
  <c r="N5212" i="13" s="1"/>
  <c r="N4079" i="13" a="1"/>
  <c r="N4079" i="13" s="1"/>
  <c r="N4222" i="13" a="1"/>
  <c r="N4222" i="13" s="1"/>
  <c r="N3403" i="13" a="1"/>
  <c r="N3403" i="13" s="1"/>
  <c r="N3546" i="13" a="1"/>
  <c r="N3546" i="13" s="1"/>
  <c r="N4624" i="13" a="1"/>
  <c r="N4624" i="13" s="1"/>
  <c r="N1542" i="13" a="1"/>
  <c r="N1542" i="13" s="1"/>
  <c r="N516" i="13" a="1"/>
  <c r="N516" i="13" s="1"/>
  <c r="N2841" i="13" a="1"/>
  <c r="N2841" i="13" s="1"/>
  <c r="N1825" i="13" a="1"/>
  <c r="N1825" i="13" s="1"/>
  <c r="N371" i="13" a="1"/>
  <c r="N371" i="13" s="1"/>
  <c r="N1182" i="13" a="1"/>
  <c r="N1182" i="13" s="1"/>
  <c r="N907" i="13" a="1"/>
  <c r="N907" i="13" s="1"/>
  <c r="N1926" i="13" a="1"/>
  <c r="N1926" i="13" s="1"/>
  <c r="N1054" i="13" a="1"/>
  <c r="N1054" i="13" s="1"/>
  <c r="N2899" i="13" a="1"/>
  <c r="N2899" i="13" s="1"/>
  <c r="N1883" i="13" a="1"/>
  <c r="N1883" i="13" s="1"/>
  <c r="N611" i="13" a="1"/>
  <c r="N611" i="13" s="1"/>
  <c r="N2583" i="13" a="1"/>
  <c r="N2583" i="13" s="1"/>
  <c r="N1413" i="13" a="1"/>
  <c r="N1413" i="13" s="1"/>
  <c r="N2731" i="13" a="1"/>
  <c r="N2731" i="13" s="1"/>
  <c r="N1715" i="13" a="1"/>
  <c r="N1715" i="13" s="1"/>
  <c r="N210" i="13" a="1"/>
  <c r="N210" i="13" s="1"/>
  <c r="N2415" i="13" a="1"/>
  <c r="N2415" i="13" s="1"/>
  <c r="N1245" i="13" a="1"/>
  <c r="N1245" i="13" s="1"/>
  <c r="N1510" i="13" a="1"/>
  <c r="N1510" i="13" s="1"/>
  <c r="N484" i="13" a="1"/>
  <c r="N484" i="13" s="1"/>
  <c r="N2809" i="13" a="1"/>
  <c r="N2809" i="13" s="1"/>
  <c r="N1793" i="13" a="1"/>
  <c r="N1793" i="13" s="1"/>
  <c r="N307" i="13" a="1"/>
  <c r="N307" i="13" s="1"/>
  <c r="N1150" i="13" a="1"/>
  <c r="N1150" i="13" s="1"/>
  <c r="N875" i="13" a="1"/>
  <c r="N875" i="13" s="1"/>
  <c r="N1894" i="13" a="1"/>
  <c r="N1894" i="13" s="1"/>
  <c r="N1022" i="13" a="1"/>
  <c r="N1022" i="13" s="1"/>
  <c r="N2867" i="13" a="1"/>
  <c r="N2867" i="13" s="1"/>
  <c r="N1851" i="13" a="1"/>
  <c r="N1851" i="13" s="1"/>
  <c r="N579" i="13" a="1"/>
  <c r="N579" i="13" s="1"/>
  <c r="N2551" i="13" a="1"/>
  <c r="N2551" i="13" s="1"/>
  <c r="N1381" i="13" a="1"/>
  <c r="N1381" i="13" s="1"/>
  <c r="N2144" i="13" a="1"/>
  <c r="N2144" i="13" s="1"/>
  <c r="N1683" i="13" a="1"/>
  <c r="N1683" i="13" s="1"/>
  <c r="N178" i="13" a="1"/>
  <c r="N178" i="13" s="1"/>
  <c r="N2383" i="13" a="1"/>
  <c r="N2383" i="13" s="1"/>
  <c r="N1213" i="13" a="1"/>
  <c r="N1213" i="13" s="1"/>
  <c r="N2481" i="13" a="1"/>
  <c r="N2481" i="13" s="1"/>
  <c r="N1311" i="13" a="1"/>
  <c r="N1311" i="13" s="1"/>
  <c r="N35" i="13" a="1"/>
  <c r="N35" i="13" s="1"/>
  <c r="N2209" i="13" a="1"/>
  <c r="N2209" i="13" s="1"/>
  <c r="N430" i="13" a="1"/>
  <c r="N430" i="13" s="1"/>
  <c r="N1566" i="13" a="1"/>
  <c r="N1566" i="13" s="1"/>
  <c r="N540" i="13" a="1"/>
  <c r="N540" i="13" s="1"/>
  <c r="N2865" i="13" a="1"/>
  <c r="N2865" i="13" s="1"/>
  <c r="N1849" i="13" a="1"/>
  <c r="N1849" i="13" s="1"/>
  <c r="N419" i="13" a="1"/>
  <c r="N419" i="13" s="1"/>
  <c r="N1174" i="13" a="1"/>
  <c r="N1174" i="13" s="1"/>
  <c r="N899" i="13" a="1"/>
  <c r="N899" i="13" s="1"/>
  <c r="N1918" i="13" a="1"/>
  <c r="N1918" i="13" s="1"/>
  <c r="N1046" i="13" a="1"/>
  <c r="N1046" i="13" s="1"/>
  <c r="N2216" i="13" a="1"/>
  <c r="N2216" i="13" s="1"/>
  <c r="N2099" i="13" a="1"/>
  <c r="N2099" i="13" s="1"/>
  <c r="N827" i="13" a="1"/>
  <c r="N827" i="13" s="1"/>
  <c r="N1748" i="13" a="1"/>
  <c r="N1748" i="13" s="1"/>
  <c r="N878" i="13" a="1"/>
  <c r="N878" i="13" s="1"/>
  <c r="N2449" i="13" a="1"/>
  <c r="N2449" i="13" s="1"/>
  <c r="N1279" i="13" a="1"/>
  <c r="N1279" i="13" s="1"/>
  <c r="N2177" i="13" a="1"/>
  <c r="N2177" i="13" s="1"/>
  <c r="N398" i="13" a="1"/>
  <c r="N398" i="13" s="1"/>
  <c r="N1534" i="13" a="1"/>
  <c r="N1534" i="13" s="1"/>
  <c r="N508" i="13" a="1"/>
  <c r="N508" i="13" s="1"/>
  <c r="N2833" i="13" a="1"/>
  <c r="N2833" i="13" s="1"/>
  <c r="N1817" i="13" a="1"/>
  <c r="N1817" i="13" s="1"/>
  <c r="N355" i="13" a="1"/>
  <c r="N355" i="13" s="1"/>
  <c r="N1142" i="13" a="1"/>
  <c r="N1142" i="13" s="1"/>
  <c r="N867" i="13" a="1"/>
  <c r="N867" i="13" s="1"/>
  <c r="N1886" i="13" a="1"/>
  <c r="N1886" i="13" s="1"/>
  <c r="N1014" i="13" a="1"/>
  <c r="N1014" i="13" s="1"/>
  <c r="N2184" i="13" a="1"/>
  <c r="N2184" i="13" s="1"/>
  <c r="N2067" i="13" a="1"/>
  <c r="N2067" i="13" s="1"/>
  <c r="N795" i="13" a="1"/>
  <c r="N795" i="13" s="1"/>
  <c r="N1716" i="13" a="1"/>
  <c r="N1716" i="13" s="1"/>
  <c r="N846" i="13" a="1"/>
  <c r="N846" i="13" s="1"/>
  <c r="N1286" i="13" a="1"/>
  <c r="N1286" i="13" s="1"/>
  <c r="N1011" i="13" a="1"/>
  <c r="N1011" i="13" s="1"/>
  <c r="N2030" i="13" a="1"/>
  <c r="N2030" i="13" s="1"/>
  <c r="N1569" i="13" a="1"/>
  <c r="N1569" i="13" s="1"/>
  <c r="N3035" i="13" a="1"/>
  <c r="N3035" i="13" s="1"/>
  <c r="N2019" i="13" a="1"/>
  <c r="N2019" i="13" s="1"/>
  <c r="N747" i="13" a="1"/>
  <c r="N747" i="13" s="1"/>
  <c r="N1668" i="13" a="1"/>
  <c r="N1668" i="13" s="1"/>
  <c r="N798" i="13" a="1"/>
  <c r="N798" i="13" s="1"/>
  <c r="N2088" i="13" a="1"/>
  <c r="N2088" i="13" s="1"/>
  <c r="N1627" i="13" a="1"/>
  <c r="N1627" i="13" s="1"/>
  <c r="N525" i="13" a="1"/>
  <c r="N525" i="13" s="1"/>
  <c r="N2327" i="13" a="1"/>
  <c r="N2327" i="13" s="1"/>
  <c r="N746" i="13" a="1"/>
  <c r="N746" i="13" s="1"/>
  <c r="N1920" i="13" a="1"/>
  <c r="N1920" i="13" s="1"/>
  <c r="N1048" i="13" a="1"/>
  <c r="N1048" i="13" s="1"/>
  <c r="N357" i="13" a="1"/>
  <c r="N357" i="13" s="1"/>
  <c r="N1604" i="13" a="1"/>
  <c r="N1604" i="13" s="1"/>
  <c r="N578" i="13" a="1"/>
  <c r="N578" i="13" s="1"/>
  <c r="N1254" i="13" a="1"/>
  <c r="N1254" i="13" s="1"/>
  <c r="N979" i="13" a="1"/>
  <c r="N979" i="13" s="1"/>
  <c r="N1998" i="13" a="1"/>
  <c r="N1998" i="13" s="1"/>
  <c r="N1537" i="13" a="1"/>
  <c r="N1537" i="13" s="1"/>
  <c r="N3003" i="13" a="1"/>
  <c r="N3003" i="13" s="1"/>
  <c r="N1987" i="13" a="1"/>
  <c r="N1987" i="13" s="1"/>
  <c r="N715" i="13" a="1"/>
  <c r="N715" i="13" s="1"/>
  <c r="N2687" i="13" a="1"/>
  <c r="N2687" i="13" s="1"/>
  <c r="N1517" i="13" a="1"/>
  <c r="N1517" i="13" s="1"/>
  <c r="N2056" i="13" a="1"/>
  <c r="N2056" i="13" s="1"/>
  <c r="N1595" i="13" a="1"/>
  <c r="N1595" i="13" s="1"/>
  <c r="N493" i="13" a="1"/>
  <c r="N493" i="13" s="1"/>
  <c r="N2293" i="13" a="1"/>
  <c r="N2293" i="13" s="1"/>
  <c r="N714" i="13" a="1"/>
  <c r="N714" i="13" s="1"/>
  <c r="N1888" i="13" a="1"/>
  <c r="N1888" i="13" s="1"/>
  <c r="N1016" i="13" a="1"/>
  <c r="N1016" i="13" s="1"/>
  <c r="N325" i="13" a="1"/>
  <c r="N325" i="13" s="1"/>
  <c r="N1572" i="13" a="1"/>
  <c r="N1572" i="13" s="1"/>
  <c r="N546" i="13" a="1"/>
  <c r="N546" i="13" s="1"/>
  <c r="N2223" i="13" a="1"/>
  <c r="N2223" i="13" s="1"/>
  <c r="N644" i="13" a="1"/>
  <c r="N644" i="13" s="1"/>
  <c r="N2969" i="13" a="1"/>
  <c r="N2969" i="13" s="1"/>
  <c r="N1953" i="13" a="1"/>
  <c r="N1953" i="13" s="1"/>
  <c r="N224" i="13" a="1"/>
  <c r="N224" i="13" s="1"/>
  <c r="N1310" i="13" a="1"/>
  <c r="N1310" i="13" s="1"/>
  <c r="N1035" i="13" a="1"/>
  <c r="N1035" i="13" s="1"/>
  <c r="N2054" i="13" a="1"/>
  <c r="N2054" i="13" s="1"/>
  <c r="N1593" i="13" a="1"/>
  <c r="N1593" i="13" s="1"/>
  <c r="N2160" i="13" a="1"/>
  <c r="N2160" i="13" s="1"/>
  <c r="N2011" i="13" a="1"/>
  <c r="N2011" i="13" s="1"/>
  <c r="N739" i="13" a="1"/>
  <c r="N739" i="13" s="1"/>
  <c r="N1660" i="13" a="1"/>
  <c r="N1660" i="13" s="1"/>
  <c r="N790" i="13" a="1"/>
  <c r="N790" i="13" s="1"/>
  <c r="N2859" i="13" a="1"/>
  <c r="N2859" i="13" s="1"/>
  <c r="N1843" i="13" a="1"/>
  <c r="N1843" i="13" s="1"/>
  <c r="N338" i="13" a="1"/>
  <c r="N338" i="13" s="1"/>
  <c r="N2543" i="13" a="1"/>
  <c r="N2543" i="13" s="1"/>
  <c r="N1373" i="13" a="1"/>
  <c r="N1373" i="13" s="1"/>
  <c r="N1638" i="13" a="1"/>
  <c r="N1638" i="13" s="1"/>
  <c r="N612" i="13" a="1"/>
  <c r="N612" i="13" s="1"/>
  <c r="N2937" i="13" a="1"/>
  <c r="N2937" i="13" s="1"/>
  <c r="N1921" i="13" a="1"/>
  <c r="N1921" i="13" s="1"/>
  <c r="N563" i="13" a="1"/>
  <c r="N563" i="13" s="1"/>
  <c r="N1278" i="13" a="1"/>
  <c r="N1278" i="13" s="1"/>
  <c r="N1003" i="13" a="1"/>
  <c r="N1003" i="13" s="1"/>
  <c r="N2022" i="13" a="1"/>
  <c r="N2022" i="13" s="1"/>
  <c r="N1561" i="13" a="1"/>
  <c r="N1561" i="13" s="1"/>
  <c r="N2995" i="13" a="1"/>
  <c r="N2995" i="13" s="1"/>
  <c r="N1979" i="13" a="1"/>
  <c r="N1979" i="13" s="1"/>
  <c r="N707" i="13" a="1"/>
  <c r="N707" i="13" s="1"/>
  <c r="N2679" i="13" a="1"/>
  <c r="N2679" i="13" s="1"/>
  <c r="N1509" i="13" a="1"/>
  <c r="N1509" i="13" s="1"/>
  <c r="N2827" i="13" a="1"/>
  <c r="N2827" i="13" s="1"/>
  <c r="N1811" i="13" a="1"/>
  <c r="N1811" i="13" s="1"/>
  <c r="N306" i="13" a="1"/>
  <c r="N306" i="13" s="1"/>
  <c r="N2511" i="13" a="1"/>
  <c r="N2511" i="13" s="1"/>
  <c r="N1341" i="13" a="1"/>
  <c r="N1341" i="13" s="1"/>
  <c r="N782" i="13" a="1"/>
  <c r="N782" i="13" s="1"/>
  <c r="N977" i="13" a="1"/>
  <c r="N977" i="13" s="1"/>
  <c r="N1252" i="13" a="1"/>
  <c r="N1252" i="13" s="1"/>
  <c r="N171" i="13" a="1"/>
  <c r="N171" i="13" s="1"/>
  <c r="N1447" i="13" a="1"/>
  <c r="N1447" i="13" s="1"/>
  <c r="N2617" i="13" a="1"/>
  <c r="N2617" i="13" s="1"/>
  <c r="N1145" i="13" a="1"/>
  <c r="N1145" i="13" s="1"/>
  <c r="N1420" i="13" a="1"/>
  <c r="N1420" i="13" s="1"/>
  <c r="N170" i="13" a="1"/>
  <c r="N170" i="13" s="1"/>
  <c r="N864" i="13" a="1"/>
  <c r="N864" i="13" s="1"/>
  <c r="N1734" i="13" a="1"/>
  <c r="N1734" i="13" s="1"/>
  <c r="N1197" i="13" a="1"/>
  <c r="N1197" i="13" s="1"/>
  <c r="N2367" i="13" a="1"/>
  <c r="N2367" i="13" s="1"/>
  <c r="N565" i="13" a="1"/>
  <c r="N565" i="13" s="1"/>
  <c r="N1667" i="13" a="1"/>
  <c r="N1667" i="13" s="1"/>
  <c r="N2128" i="13" a="1"/>
  <c r="N2128" i="13" s="1"/>
  <c r="N806" i="13" a="1"/>
  <c r="N806" i="13" s="1"/>
  <c r="N1676" i="13" a="1"/>
  <c r="N1676" i="13" s="1"/>
  <c r="N755" i="13" a="1"/>
  <c r="N755" i="13" s="1"/>
  <c r="N2027" i="13" a="1"/>
  <c r="N2027" i="13" s="1"/>
  <c r="N1009" i="13" a="1"/>
  <c r="N1009" i="13" s="1"/>
  <c r="N1284" i="13" a="1"/>
  <c r="N1284" i="13" s="1"/>
  <c r="N34" i="13" a="1"/>
  <c r="N34" i="13" s="1"/>
  <c r="N1479" i="13" a="1"/>
  <c r="N1479" i="13" s="1"/>
  <c r="N2649" i="13" a="1"/>
  <c r="N2649" i="13" s="1"/>
  <c r="N1177" i="13" a="1"/>
  <c r="N1177" i="13" s="1"/>
  <c r="N1452" i="13" a="1"/>
  <c r="N1452" i="13" s="1"/>
  <c r="N205" i="13" a="1"/>
  <c r="N205" i="13" s="1"/>
  <c r="N896" i="13" a="1"/>
  <c r="N896" i="13" s="1"/>
  <c r="N1768" i="13" a="1"/>
  <c r="N1768" i="13" s="1"/>
  <c r="N1229" i="13" a="1"/>
  <c r="N1229" i="13" s="1"/>
  <c r="N2399" i="13" a="1"/>
  <c r="N2399" i="13" s="1"/>
  <c r="N194" i="13" a="1"/>
  <c r="N194" i="13" s="1"/>
  <c r="N1699" i="13" a="1"/>
  <c r="N1699" i="13" s="1"/>
  <c r="N2715" i="13" a="1"/>
  <c r="N2715" i="13" s="1"/>
  <c r="N838" i="13" a="1"/>
  <c r="N838" i="13" s="1"/>
  <c r="N1708" i="13" a="1"/>
  <c r="N1708" i="13" s="1"/>
  <c r="N787" i="13" a="1"/>
  <c r="N787" i="13" s="1"/>
  <c r="N2059" i="13" a="1"/>
  <c r="N2059" i="13" s="1"/>
  <c r="N2176" i="13" a="1"/>
  <c r="N2176" i="13" s="1"/>
  <c r="N1442" i="13" a="1"/>
  <c r="N1442" i="13" s="1"/>
  <c r="N1167" i="13" a="1"/>
  <c r="N1167" i="13" s="1"/>
  <c r="N2741" i="13" a="1"/>
  <c r="N2741" i="13" s="1"/>
  <c r="N1725" i="13" a="1"/>
  <c r="N1725" i="13" s="1"/>
  <c r="N220" i="13" a="1"/>
  <c r="N220" i="13" s="1"/>
  <c r="N2820" i="13" a="1"/>
  <c r="N2820" i="13" s="1"/>
  <c r="N4767" i="13" a="1"/>
  <c r="N4767" i="13" s="1"/>
  <c r="N5266" i="13" a="1"/>
  <c r="N5266" i="13" s="1"/>
  <c r="N4053" i="13" a="1"/>
  <c r="N4053" i="13" s="1"/>
  <c r="N4196" i="13" a="1"/>
  <c r="N4196" i="13" s="1"/>
  <c r="N3457" i="13" a="1"/>
  <c r="N3457" i="13" s="1"/>
  <c r="N3600" i="13" a="1"/>
  <c r="N3600" i="13" s="1"/>
  <c r="N4678" i="13" a="1"/>
  <c r="N4678" i="13" s="1"/>
  <c r="N2922" i="13" a="1"/>
  <c r="N2922" i="13" s="1"/>
  <c r="N4869" i="13" a="1"/>
  <c r="N4869" i="13" s="1"/>
  <c r="N5370" i="13" a="1"/>
  <c r="N5370" i="13" s="1"/>
  <c r="N737" i="13" a="1"/>
  <c r="N737" i="13" s="1"/>
  <c r="N2661" i="13" a="1"/>
  <c r="N2661" i="13" s="1"/>
  <c r="N1491" i="13" a="1"/>
  <c r="N1491" i="13" s="1"/>
  <c r="N46" i="13" a="1"/>
  <c r="N46" i="13" s="1"/>
  <c r="N1296" i="13" a="1"/>
  <c r="N1296" i="13" s="1"/>
  <c r="N1021" i="13" a="1"/>
  <c r="N1021" i="13" s="1"/>
  <c r="N3381" i="13" a="1"/>
  <c r="N3381" i="13" s="1"/>
  <c r="N3524" i="13" a="1"/>
  <c r="N3524" i="13" s="1"/>
  <c r="N4602" i="13" a="1"/>
  <c r="N4602" i="13" s="1"/>
  <c r="N2846" i="13" a="1"/>
  <c r="N2846" i="13" s="1"/>
  <c r="N4793" i="13" a="1"/>
  <c r="N4793" i="13" s="1"/>
  <c r="N5292" i="13" a="1"/>
  <c r="N5292" i="13" s="1"/>
  <c r="N4159" i="13" a="1"/>
  <c r="N4159" i="13" s="1"/>
  <c r="N4302" i="13" a="1"/>
  <c r="N4302" i="13" s="1"/>
  <c r="N3483" i="13" a="1"/>
  <c r="N3483" i="13" s="1"/>
  <c r="N3626" i="13" a="1"/>
  <c r="N3626" i="13" s="1"/>
  <c r="N4704" i="13" a="1"/>
  <c r="N4704" i="13" s="1"/>
  <c r="N2301" i="13" a="1"/>
  <c r="N2301" i="13" s="1"/>
  <c r="N720" i="13" a="1"/>
  <c r="N720" i="13" s="1"/>
  <c r="N3045" i="13" a="1"/>
  <c r="N3045" i="13" s="1"/>
  <c r="N2029" i="13" a="1"/>
  <c r="N2029" i="13" s="1"/>
  <c r="N757" i="13" a="1"/>
  <c r="N757" i="13" s="1"/>
  <c r="N2516" i="13" a="1"/>
  <c r="N2516" i="13" s="1"/>
  <c r="N4463" i="13" a="1"/>
  <c r="N4463" i="13" s="1"/>
  <c r="N4962" i="13" a="1"/>
  <c r="N4962" i="13" s="1"/>
  <c r="N3749" i="13" a="1"/>
  <c r="N3749" i="13" s="1"/>
  <c r="N3892" i="13" a="1"/>
  <c r="N3892" i="13" s="1"/>
  <c r="N3153" i="13" a="1"/>
  <c r="N3153" i="13" s="1"/>
  <c r="N3294" i="13" a="1"/>
  <c r="N3294" i="13" s="1"/>
  <c r="N5247" i="13" a="1"/>
  <c r="N5247" i="13" s="1"/>
  <c r="N2618" i="13" a="1"/>
  <c r="N2618" i="13" s="1"/>
  <c r="N4565" i="13" a="1"/>
  <c r="N4565" i="13" s="1"/>
  <c r="N5064" i="13" a="1"/>
  <c r="N5064" i="13" s="1"/>
  <c r="N1916" i="13" a="1"/>
  <c r="N1916" i="13" s="1"/>
  <c r="N1044" i="13" a="1"/>
  <c r="N1044" i="13" s="1"/>
  <c r="N353" i="13" a="1"/>
  <c r="N353" i="13" s="1"/>
  <c r="N1600" i="13" a="1"/>
  <c r="N1600" i="13" s="1"/>
  <c r="N574" i="13" a="1"/>
  <c r="N574" i="13" s="1"/>
  <c r="N3077" i="13" a="1"/>
  <c r="N3077" i="13" s="1"/>
  <c r="N3218" i="13" a="1"/>
  <c r="N3218" i="13" s="1"/>
  <c r="N5171" i="13" a="1"/>
  <c r="N5171" i="13" s="1"/>
  <c r="N2542" i="13" a="1"/>
  <c r="N2542" i="13" s="1"/>
  <c r="N4489" i="13" a="1"/>
  <c r="N4489" i="13" s="1"/>
  <c r="N4988" i="13" a="1"/>
  <c r="N4988" i="13" s="1"/>
  <c r="N3855" i="13" a="1"/>
  <c r="N3855" i="13" s="1"/>
  <c r="N2977" i="13" a="1"/>
  <c r="N2977" i="13" s="1"/>
  <c r="N824" i="13" a="1"/>
  <c r="N824" i="13" s="1"/>
  <c r="N1694" i="13" a="1"/>
  <c r="N1694" i="13" s="1"/>
  <c r="N522" i="13" a="1"/>
  <c r="N522" i="13" s="1"/>
  <c r="N1548" i="13" a="1"/>
  <c r="N1548" i="13" s="1"/>
  <c r="N301" i="13" a="1"/>
  <c r="N301" i="13" s="1"/>
  <c r="N992" i="13" a="1"/>
  <c r="N992" i="13" s="1"/>
  <c r="N1864" i="13" a="1"/>
  <c r="N1864" i="13" s="1"/>
  <c r="N1325" i="13" a="1"/>
  <c r="N1325" i="13" s="1"/>
  <c r="N2495" i="13" a="1"/>
  <c r="N2495" i="13" s="1"/>
  <c r="N290" i="13" a="1"/>
  <c r="N290" i="13" s="1"/>
  <c r="N1795" i="13" a="1"/>
  <c r="N1795" i="13" s="1"/>
  <c r="N2811" i="13" a="1"/>
  <c r="N2811" i="13" s="1"/>
  <c r="N934" i="13" a="1"/>
  <c r="N934" i="13" s="1"/>
  <c r="N1806" i="13" a="1"/>
  <c r="N1806" i="13" s="1"/>
  <c r="N376" i="13" a="1"/>
  <c r="N376" i="13" s="1"/>
  <c r="N2155" i="13" a="1"/>
  <c r="N2155" i="13" s="1"/>
  <c r="N1137" i="13" a="1"/>
  <c r="N1137" i="13" s="1"/>
  <c r="N1412" i="13" a="1"/>
  <c r="N1412" i="13" s="1"/>
  <c r="N162" i="13" a="1"/>
  <c r="N162" i="13" s="1"/>
  <c r="N856" i="13" a="1"/>
  <c r="N856" i="13" s="1"/>
  <c r="N1726" i="13" a="1"/>
  <c r="N1726" i="13" s="1"/>
  <c r="N554" i="13" a="1"/>
  <c r="N554" i="13" s="1"/>
  <c r="N1580" i="13" a="1"/>
  <c r="N1580" i="13" s="1"/>
  <c r="N333" i="13" a="1"/>
  <c r="N333" i="13" s="1"/>
  <c r="N1024" i="13" a="1"/>
  <c r="N1024" i="13" s="1"/>
  <c r="N1896" i="13" a="1"/>
  <c r="N1896" i="13" s="1"/>
  <c r="N1357" i="13" a="1"/>
  <c r="N1357" i="13" s="1"/>
  <c r="N2527" i="13" a="1"/>
  <c r="N2527" i="13" s="1"/>
  <c r="N322" i="13" a="1"/>
  <c r="N322" i="13" s="1"/>
  <c r="N1827" i="13" a="1"/>
  <c r="N1827" i="13" s="1"/>
  <c r="N2843" i="13" a="1"/>
  <c r="N2843" i="13" s="1"/>
  <c r="N966" i="13" a="1"/>
  <c r="N966" i="13" s="1"/>
  <c r="N1838" i="13" a="1"/>
  <c r="N1838" i="13" s="1"/>
  <c r="N408" i="13" a="1"/>
  <c r="N408" i="13" s="1"/>
  <c r="N2187" i="13" a="1"/>
  <c r="N2187" i="13" s="1"/>
  <c r="N128" i="13" a="1"/>
  <c r="N128" i="13" s="1"/>
  <c r="N1314" i="13" a="1"/>
  <c r="N1314" i="13" s="1"/>
  <c r="N1039" i="13" a="1"/>
  <c r="N1039" i="13" s="1"/>
  <c r="N2058" i="13" a="1"/>
  <c r="N2058" i="13" s="1"/>
  <c r="N1597" i="13" a="1"/>
  <c r="N1597" i="13" s="1"/>
  <c r="N495" i="13" a="1"/>
  <c r="N495" i="13" s="1"/>
  <c r="N2948" i="13" a="1"/>
  <c r="N2948" i="13" s="1"/>
  <c r="N4895" i="13" a="1"/>
  <c r="N4895" i="13" s="1"/>
  <c r="N2272" i="13" a="1"/>
  <c r="N2272" i="13" s="1"/>
  <c r="N4181" i="13" a="1"/>
  <c r="N4181" i="13" s="1"/>
  <c r="N4324" i="13" a="1"/>
  <c r="N4324" i="13" s="1"/>
  <c r="N3585" i="13" a="1"/>
  <c r="N3585" i="13" s="1"/>
  <c r="N3728" i="13" a="1"/>
  <c r="N3728" i="13" s="1"/>
  <c r="N4806" i="13" a="1"/>
  <c r="N4806" i="13" s="1"/>
  <c r="N3050" i="13" a="1"/>
  <c r="N3050" i="13" s="1"/>
  <c r="N4997" i="13" a="1"/>
  <c r="N4997" i="13" s="1"/>
  <c r="N609" i="13" a="1"/>
  <c r="N609" i="13" s="1"/>
  <c r="N2533" i="13" a="1"/>
  <c r="N2533" i="13" s="1"/>
  <c r="N1363" i="13" a="1"/>
  <c r="N1363" i="13" s="1"/>
  <c r="N87" i="13" a="1"/>
  <c r="N87" i="13" s="1"/>
  <c r="N1168" i="13" a="1"/>
  <c r="N1168" i="13" s="1"/>
  <c r="N893" i="13" a="1"/>
  <c r="N893" i="13" s="1"/>
  <c r="N3509" i="13" a="1"/>
  <c r="N3509" i="13" s="1"/>
  <c r="N3652" i="13" a="1"/>
  <c r="N3652" i="13" s="1"/>
  <c r="N4730" i="13" a="1"/>
  <c r="N4730" i="13" s="1"/>
  <c r="N2974" i="13" a="1"/>
  <c r="N2974" i="13" s="1"/>
  <c r="N4921" i="13" a="1"/>
  <c r="N4921" i="13" s="1"/>
  <c r="N2378" i="13" a="1"/>
  <c r="N2378" i="13" s="1"/>
  <c r="N4287" i="13" a="1"/>
  <c r="N4287" i="13" s="1"/>
  <c r="N4430" i="13" a="1"/>
  <c r="N4430" i="13" s="1"/>
  <c r="N3611" i="13" a="1"/>
  <c r="N3611" i="13" s="1"/>
  <c r="N3754" i="13" a="1"/>
  <c r="N3754" i="13" s="1"/>
  <c r="N4832" i="13" a="1"/>
  <c r="N4832" i="13" s="1"/>
  <c r="N1618" i="13" a="1"/>
  <c r="N1618" i="13" s="1"/>
  <c r="N592" i="13" a="1"/>
  <c r="N592" i="13" s="1"/>
  <c r="N2917" i="13" a="1"/>
  <c r="N2917" i="13" s="1"/>
  <c r="N1901" i="13" a="1"/>
  <c r="N1901" i="13" s="1"/>
  <c r="N629" i="13" a="1"/>
  <c r="N629" i="13" s="1"/>
  <c r="N2644" i="13" a="1"/>
  <c r="N2644" i="13" s="1"/>
  <c r="N4591" i="13" a="1"/>
  <c r="N4591" i="13" s="1"/>
  <c r="N5090" i="13" a="1"/>
  <c r="N5090" i="13" s="1"/>
  <c r="N3877" i="13" a="1"/>
  <c r="N3877" i="13" s="1"/>
  <c r="N4020" i="13" a="1"/>
  <c r="N4020" i="13" s="1"/>
  <c r="N3281" i="13" a="1"/>
  <c r="N3281" i="13" s="1"/>
  <c r="N3422" i="13" a="1"/>
  <c r="N3422" i="13" s="1"/>
  <c r="N5375" i="13" a="1"/>
  <c r="N5375" i="13" s="1"/>
  <c r="N2746" i="13" a="1"/>
  <c r="N2746" i="13" s="1"/>
  <c r="N4693" i="13" a="1"/>
  <c r="N4693" i="13" s="1"/>
  <c r="N5192" i="13" a="1"/>
  <c r="N5192" i="13" s="1"/>
  <c r="N1788" i="13" a="1"/>
  <c r="N1788" i="13" s="1"/>
  <c r="N916" i="13" a="1"/>
  <c r="N916" i="13" s="1"/>
  <c r="N225" i="13" a="1"/>
  <c r="N225" i="13" s="1"/>
  <c r="N1472" i="13" a="1"/>
  <c r="N1472" i="13" s="1"/>
  <c r="N446" i="13" a="1"/>
  <c r="N446" i="13" s="1"/>
  <c r="N3205" i="13" a="1"/>
  <c r="N3205" i="13" s="1"/>
  <c r="N3346" i="13" a="1"/>
  <c r="N3346" i="13" s="1"/>
  <c r="N5299" i="13" a="1"/>
  <c r="N5299" i="13" s="1"/>
  <c r="N2670" i="13" a="1"/>
  <c r="N2670" i="13" s="1"/>
  <c r="N4617" i="13" a="1"/>
  <c r="N4617" i="13" s="1"/>
  <c r="N5116" i="13" a="1"/>
  <c r="N5116" i="13" s="1"/>
  <c r="N3983" i="13" a="1"/>
  <c r="N3983" i="13" s="1"/>
  <c r="N4126" i="13" a="1"/>
  <c r="N4126" i="13" s="1"/>
  <c r="N3307" i="13" a="1"/>
  <c r="N3307" i="13" s="1"/>
  <c r="N3448" i="13" a="1"/>
  <c r="N3448" i="13" s="1"/>
  <c r="N4528" i="13" a="1"/>
  <c r="N4528" i="13" s="1"/>
  <c r="N2119" i="13" a="1"/>
  <c r="N2119" i="13" s="1"/>
  <c r="N847" i="13" a="1"/>
  <c r="N847" i="13" s="1"/>
  <c r="N1770" i="13" a="1"/>
  <c r="N1770" i="13" s="1"/>
  <c r="N898" i="13" a="1"/>
  <c r="N898" i="13" s="1"/>
  <c r="N207" i="13" a="1"/>
  <c r="N207" i="13" s="1"/>
  <c r="N3779" i="13" a="1"/>
  <c r="N3779" i="13" s="1"/>
  <c r="N3922" i="13" a="1"/>
  <c r="N3922" i="13" s="1"/>
  <c r="N3103" i="13" a="1"/>
  <c r="N3103" i="13" s="1"/>
  <c r="N3244" i="13" a="1"/>
  <c r="N3244" i="13" s="1"/>
  <c r="N5197" i="13" a="1"/>
  <c r="N5197" i="13" s="1"/>
  <c r="N2648" i="13" a="1"/>
  <c r="N2648" i="13" s="1"/>
  <c r="N4595" i="13" a="1"/>
  <c r="N4595" i="13" s="1"/>
  <c r="N5094" i="13" a="1"/>
  <c r="N5094" i="13" s="1"/>
  <c r="N3881" i="13" a="1"/>
  <c r="N3881" i="13" s="1"/>
  <c r="N4024" i="13" a="1"/>
  <c r="N4024" i="13" s="1"/>
  <c r="N491" i="13" a="1"/>
  <c r="N491" i="13" s="1"/>
  <c r="N2243" i="13" a="1"/>
  <c r="N2243" i="13" s="1"/>
  <c r="N664" i="13" a="1"/>
  <c r="N664" i="13" s="1"/>
  <c r="N2989" i="13" a="1"/>
  <c r="N2989" i="13" s="1"/>
  <c r="N1973" i="13" a="1"/>
  <c r="N1973" i="13" s="1"/>
  <c r="N701" i="13" a="1"/>
  <c r="N701" i="13" s="1"/>
  <c r="N2572" i="13" a="1"/>
  <c r="N2572" i="13" s="1"/>
  <c r="N4519" i="13" a="1"/>
  <c r="N4519" i="13" s="1"/>
  <c r="N5018" i="13" a="1"/>
  <c r="N5018" i="13" s="1"/>
  <c r="N3805" i="13" a="1"/>
  <c r="N3805" i="13" s="1"/>
  <c r="N3948" i="13" a="1"/>
  <c r="N3948" i="13" s="1"/>
  <c r="N3209" i="13" a="1"/>
  <c r="N3209" i="13" s="1"/>
  <c r="N3350" i="13" a="1"/>
  <c r="N3350" i="13" s="1"/>
  <c r="N5303" i="13" a="1"/>
  <c r="N5303" i="13" s="1"/>
  <c r="N2674" i="13" a="1"/>
  <c r="N2674" i="13" s="1"/>
  <c r="N4621" i="13" a="1"/>
  <c r="N4621" i="13" s="1"/>
  <c r="N5120" i="13" a="1"/>
  <c r="N5120" i="13" s="1"/>
  <c r="N1330" i="13" a="1"/>
  <c r="N1330" i="13" s="1"/>
  <c r="N1055" i="13" a="1"/>
  <c r="N1055" i="13" s="1"/>
  <c r="N2074" i="13" a="1"/>
  <c r="N2074" i="13" s="1"/>
  <c r="N1613" i="13" a="1"/>
  <c r="N1613" i="13" s="1"/>
  <c r="N511" i="13" a="1"/>
  <c r="N511" i="13" s="1"/>
  <c r="N2932" i="13" a="1"/>
  <c r="N2932" i="13" s="1"/>
  <c r="N4879" i="13" a="1"/>
  <c r="N4879" i="13" s="1"/>
  <c r="N5380" i="13" a="1"/>
  <c r="N5380" i="13" s="1"/>
  <c r="N4165" i="13" a="1"/>
  <c r="N4165" i="13" s="1"/>
  <c r="N4308" i="13" a="1"/>
  <c r="N4308" i="13" s="1"/>
  <c r="N3569" i="13" a="1"/>
  <c r="N3569" i="13" s="1"/>
  <c r="N3712" i="13" a="1"/>
  <c r="N3712" i="13" s="1"/>
  <c r="N4790" i="13" a="1"/>
  <c r="N4790" i="13" s="1"/>
  <c r="N3034" i="13" a="1"/>
  <c r="N3034" i="13" s="1"/>
  <c r="N4981" i="13" a="1"/>
  <c r="N4981" i="13" s="1"/>
  <c r="N625" i="13" a="1"/>
  <c r="N625" i="13" s="1"/>
  <c r="N2549" i="13" a="1"/>
  <c r="N2549" i="13" s="1"/>
  <c r="N1379" i="13" a="1"/>
  <c r="N1379" i="13" s="1"/>
  <c r="N103" i="13" a="1"/>
  <c r="N103" i="13" s="1"/>
  <c r="N1184" i="13" a="1"/>
  <c r="N1184" i="13" s="1"/>
  <c r="N909" i="13" a="1"/>
  <c r="N909" i="13" s="1"/>
  <c r="N3493" i="13" a="1"/>
  <c r="N3493" i="13" s="1"/>
  <c r="N3636" i="13" a="1"/>
  <c r="N3636" i="13" s="1"/>
  <c r="N4714" i="13" a="1"/>
  <c r="N4714" i="13" s="1"/>
  <c r="N2958" i="13" a="1"/>
  <c r="N2958" i="13" s="1"/>
  <c r="N4905" i="13" a="1"/>
  <c r="N4905" i="13" s="1"/>
  <c r="N2362" i="13" a="1"/>
  <c r="N2362" i="13" s="1"/>
  <c r="N4271" i="13" a="1"/>
  <c r="N4271" i="13" s="1"/>
  <c r="N4414" i="13" a="1"/>
  <c r="N4414" i="13" s="1"/>
  <c r="N3595" i="13" a="1"/>
  <c r="N3595" i="13" s="1"/>
  <c r="N3738" i="13" a="1"/>
  <c r="N3738" i="13" s="1"/>
  <c r="N4816" i="13" a="1"/>
  <c r="N4816" i="13" s="1"/>
  <c r="N1634" i="13" a="1"/>
  <c r="N1634" i="13" s="1"/>
  <c r="N608" i="13" a="1"/>
  <c r="N608" i="13" s="1"/>
  <c r="N2933" i="13" a="1"/>
  <c r="N2933" i="13" s="1"/>
  <c r="N1917" i="13" a="1"/>
  <c r="N1917" i="13" s="1"/>
  <c r="N645" i="13" a="1"/>
  <c r="N645" i="13" s="1"/>
  <c r="N2628" i="13" a="1"/>
  <c r="N2628" i="13" s="1"/>
  <c r="N4575" i="13" a="1"/>
  <c r="N4575" i="13" s="1"/>
  <c r="N5074" i="13" a="1"/>
  <c r="N5074" i="13" s="1"/>
  <c r="N3861" i="13" a="1"/>
  <c r="N3861" i="13" s="1"/>
  <c r="N4004" i="13" a="1"/>
  <c r="N4004" i="13" s="1"/>
  <c r="N3265" i="13" a="1"/>
  <c r="N3265" i="13" s="1"/>
  <c r="N3406" i="13" a="1"/>
  <c r="N3406" i="13" s="1"/>
  <c r="N5359" i="13" a="1"/>
  <c r="N5359" i="13" s="1"/>
  <c r="N2730" i="13" a="1"/>
  <c r="N2730" i="13" s="1"/>
  <c r="N4677" i="13" a="1"/>
  <c r="N4677" i="13" s="1"/>
  <c r="N5176" i="13" a="1"/>
  <c r="N5176" i="13" s="1"/>
  <c r="N1804" i="13" a="1"/>
  <c r="N1804" i="13" s="1"/>
  <c r="N932" i="13" a="1"/>
  <c r="N932" i="13" s="1"/>
  <c r="N241" i="13" a="1"/>
  <c r="N241" i="13" s="1"/>
  <c r="N1488" i="13" a="1"/>
  <c r="N1488" i="13" s="1"/>
  <c r="N462" i="13" a="1"/>
  <c r="N462" i="13" s="1"/>
  <c r="N3189" i="13" a="1"/>
  <c r="N3189" i="13" s="1"/>
  <c r="N3330" i="13" a="1"/>
  <c r="N3330" i="13" s="1"/>
  <c r="N5283" i="13" a="1"/>
  <c r="N5283" i="13" s="1"/>
  <c r="N2654" i="13" a="1"/>
  <c r="N2654" i="13" s="1"/>
  <c r="N4601" i="13" a="1"/>
  <c r="N4601" i="13" s="1"/>
  <c r="N5100" i="13" a="1"/>
  <c r="N5100" i="13" s="1"/>
  <c r="N3967" i="13" a="1"/>
  <c r="N3967" i="13" s="1"/>
  <c r="N4110" i="13" a="1"/>
  <c r="N4110" i="13" s="1"/>
  <c r="N3291" i="13" a="1"/>
  <c r="N3291" i="13" s="1"/>
  <c r="N3432" i="13" a="1"/>
  <c r="N3432" i="13" s="1"/>
  <c r="N5385" i="13" a="1"/>
  <c r="N5385" i="13" s="1"/>
  <c r="N2493" i="13" a="1"/>
  <c r="N2493" i="13" s="1"/>
  <c r="N1323" i="13" a="1"/>
  <c r="N1323" i="13" s="1"/>
  <c r="N47" i="13" a="1"/>
  <c r="N47" i="13" s="1"/>
  <c r="N1128" i="13" a="1"/>
  <c r="N1128" i="13" s="1"/>
  <c r="N853" i="13" a="1"/>
  <c r="N853" i="13" s="1"/>
  <c r="N3549" i="13" a="1"/>
  <c r="N3549" i="13" s="1"/>
  <c r="N3692" i="13" a="1"/>
  <c r="N3692" i="13" s="1"/>
  <c r="N4770" i="13" a="1"/>
  <c r="N4770" i="13" s="1"/>
  <c r="N3014" i="13" a="1"/>
  <c r="N3014" i="13" s="1"/>
  <c r="N4961" i="13" a="1"/>
  <c r="N4961" i="13" s="1"/>
  <c r="N2418" i="13" a="1"/>
  <c r="N2418" i="13" s="1"/>
  <c r="N4327" i="13" a="1"/>
  <c r="N4327" i="13" s="1"/>
  <c r="N4470" i="13" a="1"/>
  <c r="N4470" i="13" s="1"/>
  <c r="N3651" i="13" a="1"/>
  <c r="N3651" i="13" s="1"/>
  <c r="N3794" i="13" a="1"/>
  <c r="N3794" i="13" s="1"/>
  <c r="N4872" i="13" a="1"/>
  <c r="N4872" i="13" s="1"/>
  <c r="N2108" i="13" a="1"/>
  <c r="N2108" i="13" s="1"/>
  <c r="N1647" i="13" a="1"/>
  <c r="N1647" i="13" s="1"/>
  <c r="N545" i="13" a="1"/>
  <c r="N545" i="13" s="1"/>
  <c r="N2347" i="13" a="1"/>
  <c r="N2347" i="13" s="1"/>
  <c r="N766" i="13" a="1"/>
  <c r="N766" i="13" s="1"/>
  <c r="N2342" i="13" a="1"/>
  <c r="N2342" i="13" s="1"/>
  <c r="N4251" i="13" a="1"/>
  <c r="N4251" i="13" s="1"/>
  <c r="N4394" i="13" a="1"/>
  <c r="N4394" i="13" s="1"/>
  <c r="N3575" i="13" a="1"/>
  <c r="N3575" i="13" s="1"/>
  <c r="N3718" i="13" a="1"/>
  <c r="N3718" i="13" s="1"/>
  <c r="N4796" i="13" a="1"/>
  <c r="N4796" i="13" s="1"/>
  <c r="N3120" i="13" a="1"/>
  <c r="N3120" i="13" s="1"/>
  <c r="N5067" i="13" a="1"/>
  <c r="N5067" i="13" s="1"/>
  <c r="N2444" i="13" a="1"/>
  <c r="N2444" i="13" s="1"/>
  <c r="N4353" i="13" a="1"/>
  <c r="N4353" i="13" s="1"/>
  <c r="N4496" i="13" a="1"/>
  <c r="N4496" i="13" s="1"/>
  <c r="N1474" i="13" a="1"/>
  <c r="N1474" i="13" s="1"/>
  <c r="N448" i="13" a="1"/>
  <c r="N448" i="13" s="1"/>
  <c r="N2773" i="13" a="1"/>
  <c r="N2773" i="13" s="1"/>
  <c r="N1757" i="13" a="1"/>
  <c r="N1757" i="13" s="1"/>
  <c r="N252" i="13" a="1"/>
  <c r="N252" i="13" s="1"/>
  <c r="N2788" i="13" a="1"/>
  <c r="N2788" i="13" s="1"/>
  <c r="N4735" i="13" a="1"/>
  <c r="N4735" i="13" s="1"/>
  <c r="N5234" i="13" a="1"/>
  <c r="N5234" i="13" s="1"/>
  <c r="N4021" i="13" a="1"/>
  <c r="N4021" i="13" s="1"/>
  <c r="N4164" i="13" a="1"/>
  <c r="N4164" i="13" s="1"/>
  <c r="N3425" i="13" a="1"/>
  <c r="N3425" i="13" s="1"/>
  <c r="N3568" i="13" a="1"/>
  <c r="N3568" i="13" s="1"/>
  <c r="N4646" i="13" a="1"/>
  <c r="N4646" i="13" s="1"/>
  <c r="N2890" i="13" a="1"/>
  <c r="N2890" i="13" s="1"/>
  <c r="N4837" i="13" a="1"/>
  <c r="N4837" i="13" s="1"/>
  <c r="N5338" i="13" a="1"/>
  <c r="N5338" i="13" s="1"/>
  <c r="N769" i="13" a="1"/>
  <c r="N769" i="13" s="1"/>
  <c r="N2693" i="13" a="1"/>
  <c r="N2693" i="13" s="1"/>
  <c r="N1523" i="13" a="1"/>
  <c r="N1523" i="13" s="1"/>
  <c r="N78" i="13" a="1"/>
  <c r="N78" i="13" s="1"/>
  <c r="N1328" i="13" a="1"/>
  <c r="N1328" i="13" s="1"/>
  <c r="N1053" i="13" a="1"/>
  <c r="N1053" i="13" s="1"/>
  <c r="N3349" i="13" a="1"/>
  <c r="N3349" i="13" s="1"/>
  <c r="N3492" i="13" a="1"/>
  <c r="N3492" i="13" s="1"/>
  <c r="N4570" i="13" a="1"/>
  <c r="N4570" i="13" s="1"/>
  <c r="N2814" i="13" a="1"/>
  <c r="N2814" i="13" s="1"/>
  <c r="N4761" i="13" a="1"/>
  <c r="N4761" i="13" s="1"/>
  <c r="N5260" i="13" a="1"/>
  <c r="N5260" i="13" s="1"/>
  <c r="N4127" i="13" a="1"/>
  <c r="N4127" i="13" s="1"/>
  <c r="N4270" i="13" a="1"/>
  <c r="N4270" i="13" s="1"/>
  <c r="N3451" i="13" a="1"/>
  <c r="N3451" i="13" s="1"/>
  <c r="N3594" i="13" a="1"/>
  <c r="N3594" i="13" s="1"/>
  <c r="N4672" i="13" a="1"/>
  <c r="N4672" i="13" s="1"/>
  <c r="N2333" i="13" a="1"/>
  <c r="N2333" i="13" s="1"/>
  <c r="N752" i="13" a="1"/>
  <c r="N752" i="13" s="1"/>
  <c r="N2178" i="13" a="1"/>
  <c r="N2178" i="13" s="1"/>
  <c r="N2061" i="13" a="1"/>
  <c r="N2061" i="13" s="1"/>
  <c r="N789" i="13" a="1"/>
  <c r="N789" i="13" s="1"/>
  <c r="N3709" i="13" a="1"/>
  <c r="N3709" i="13" s="1"/>
  <c r="N4431" i="13" a="1"/>
  <c r="N4431" i="13" s="1"/>
  <c r="N4930" i="13" a="1"/>
  <c r="N4930" i="13" s="1"/>
  <c r="N3174" i="13" a="1"/>
  <c r="N3174" i="13" s="1"/>
  <c r="N3860" i="13" a="1"/>
  <c r="N3860" i="13" s="1"/>
  <c r="N3121" i="13" a="1"/>
  <c r="N3121" i="13" s="1"/>
  <c r="N3262" i="13" a="1"/>
  <c r="N3262" i="13" s="1"/>
  <c r="N5215" i="13" a="1"/>
  <c r="N5215" i="13" s="1"/>
  <c r="N2586" i="13" a="1"/>
  <c r="N2586" i="13" s="1"/>
  <c r="N4533" i="13" a="1"/>
  <c r="N4533" i="13" s="1"/>
  <c r="N5032" i="13" a="1"/>
  <c r="N5032" i="13" s="1"/>
  <c r="N1948" i="13" a="1"/>
  <c r="N1948" i="13" s="1"/>
  <c r="N1076" i="13" a="1"/>
  <c r="N1076" i="13" s="1"/>
  <c r="N385" i="13" a="1"/>
  <c r="N385" i="13" s="1"/>
  <c r="N1632" i="13" a="1"/>
  <c r="N1632" i="13" s="1"/>
  <c r="N606" i="13" a="1"/>
  <c r="N606" i="13" s="1"/>
  <c r="N2502" i="13" a="1"/>
  <c r="N2502" i="13" s="1"/>
  <c r="N4411" i="13" a="1"/>
  <c r="N4411" i="13" s="1"/>
  <c r="N5139" i="13" a="1"/>
  <c r="N5139" i="13" s="1"/>
  <c r="N2510" i="13" a="1"/>
  <c r="N2510" i="13" s="1"/>
  <c r="N4457" i="13" a="1"/>
  <c r="N4457" i="13" s="1"/>
  <c r="N4956" i="13" a="1"/>
  <c r="N4956" i="13" s="1"/>
  <c r="N3823" i="13" a="1"/>
  <c r="N3823" i="13" s="1"/>
  <c r="N3966" i="13" a="1"/>
  <c r="N3966" i="13" s="1"/>
  <c r="N3147" i="13" a="1"/>
  <c r="N3147" i="13" s="1"/>
  <c r="N3288" i="13" a="1"/>
  <c r="N3288" i="13" s="1"/>
  <c r="N5241" i="13" a="1"/>
  <c r="N5241" i="13" s="1"/>
  <c r="N1380" i="13" a="1"/>
  <c r="N1380" i="13" s="1"/>
  <c r="N729" i="13" a="1"/>
  <c r="N729" i="13" s="1"/>
  <c r="N2089" i="13" a="1"/>
  <c r="N2089" i="13" s="1"/>
  <c r="N2206" i="13" a="1"/>
  <c r="N2206" i="13" s="1"/>
  <c r="N1191" i="13" a="1"/>
  <c r="N1191" i="13" s="1"/>
  <c r="N2361" i="13" a="1"/>
  <c r="N2361" i="13" s="1"/>
  <c r="N889" i="13" a="1"/>
  <c r="N889" i="13" s="1"/>
  <c r="N1164" i="13" a="1"/>
  <c r="N1164" i="13" s="1"/>
  <c r="N83" i="13" a="1"/>
  <c r="N83" i="13" s="1"/>
  <c r="N1359" i="13" a="1"/>
  <c r="N1359" i="13" s="1"/>
  <c r="N2529" i="13" a="1"/>
  <c r="N2529" i="13" s="1"/>
  <c r="N530" i="13" a="1"/>
  <c r="N530" i="13" s="1"/>
  <c r="N1556" i="13" a="1"/>
  <c r="N1556" i="13" s="1"/>
  <c r="N309" i="13" a="1"/>
  <c r="N309" i="13" s="1"/>
  <c r="N1000" i="13" a="1"/>
  <c r="N1000" i="13" s="1"/>
  <c r="N1872" i="13" a="1"/>
  <c r="N1872" i="13" s="1"/>
  <c r="N1301" i="13" a="1"/>
  <c r="N1301" i="13" s="1"/>
  <c r="N2471" i="13" a="1"/>
  <c r="N2471" i="13" s="1"/>
  <c r="N266" i="13" a="1"/>
  <c r="N266" i="13" s="1"/>
  <c r="N1771" i="13" a="1"/>
  <c r="N1771" i="13" s="1"/>
  <c r="N793" i="13" a="1"/>
  <c r="N793" i="13" s="1"/>
  <c r="N2121" i="13" a="1"/>
  <c r="N2121" i="13" s="1"/>
  <c r="N2238" i="13" a="1"/>
  <c r="N2238" i="13" s="1"/>
  <c r="N1223" i="13" a="1"/>
  <c r="N1223" i="13" s="1"/>
  <c r="N2393" i="13" a="1"/>
  <c r="N2393" i="13" s="1"/>
  <c r="N921" i="13" a="1"/>
  <c r="N921" i="13" s="1"/>
  <c r="N1196" i="13" a="1"/>
  <c r="N1196" i="13" s="1"/>
  <c r="N115" i="13" a="1"/>
  <c r="N115" i="13" s="1"/>
  <c r="N1391" i="13" a="1"/>
  <c r="N1391" i="13" s="1"/>
  <c r="N2561" i="13" a="1"/>
  <c r="N2561" i="13" s="1"/>
  <c r="N562" i="13" a="1"/>
  <c r="N562" i="13" s="1"/>
  <c r="N1588" i="13" a="1"/>
  <c r="N1588" i="13" s="1"/>
  <c r="N341" i="13" a="1"/>
  <c r="N341" i="13" s="1"/>
  <c r="N1032" i="13" a="1"/>
  <c r="N1032" i="13" s="1"/>
  <c r="N1904" i="13" a="1"/>
  <c r="N1904" i="13" s="1"/>
  <c r="N1333" i="13" a="1"/>
  <c r="N1333" i="13" s="1"/>
  <c r="N2503" i="13" a="1"/>
  <c r="N2503" i="13" s="1"/>
  <c r="N298" i="13" a="1"/>
  <c r="N298" i="13" s="1"/>
  <c r="N1803" i="13" a="1"/>
  <c r="N1803" i="13" s="1"/>
  <c r="N2819" i="13" a="1"/>
  <c r="N2819" i="13" s="1"/>
  <c r="N2251" i="13" a="1"/>
  <c r="N2251" i="13" s="1"/>
  <c r="N672" i="13" a="1"/>
  <c r="N672" i="13" s="1"/>
  <c r="N2997" i="13" a="1"/>
  <c r="N2997" i="13" s="1"/>
  <c r="N1981" i="13" a="1"/>
  <c r="N1981" i="13" s="1"/>
  <c r="N709" i="13" a="1"/>
  <c r="N709" i="13" s="1"/>
  <c r="N2564" i="13" a="1"/>
  <c r="N2564" i="13" s="1"/>
  <c r="N4511" i="13" a="1"/>
  <c r="N4511" i="13" s="1"/>
  <c r="N5010" i="13" a="1"/>
  <c r="N5010" i="13" s="1"/>
  <c r="N3797" i="13" a="1"/>
  <c r="N3797" i="13" s="1"/>
  <c r="N3940" i="13" a="1"/>
  <c r="N3940" i="13" s="1"/>
  <c r="N3201" i="13" a="1"/>
  <c r="N3201" i="13" s="1"/>
  <c r="N3342" i="13" a="1"/>
  <c r="N3342" i="13" s="1"/>
  <c r="N5295" i="13" a="1"/>
  <c r="N5295" i="13" s="1"/>
  <c r="N2666" i="13" a="1"/>
  <c r="N2666" i="13" s="1"/>
  <c r="N4613" i="13" a="1"/>
  <c r="N4613" i="13" s="1"/>
  <c r="N5112" i="13" a="1"/>
  <c r="N5112" i="13" s="1"/>
  <c r="N1868" i="13" a="1"/>
  <c r="N1868" i="13" s="1"/>
  <c r="N996" i="13" a="1"/>
  <c r="N996" i="13" s="1"/>
  <c r="N305" i="13" a="1"/>
  <c r="N305" i="13" s="1"/>
  <c r="N1552" i="13" a="1"/>
  <c r="N1552" i="13" s="1"/>
  <c r="N526" i="13" a="1"/>
  <c r="N526" i="13" s="1"/>
  <c r="N3125" i="13" a="1"/>
  <c r="N3125" i="13" s="1"/>
  <c r="N3266" i="13" a="1"/>
  <c r="N3266" i="13" s="1"/>
  <c r="N5219" i="13" a="1"/>
  <c r="N5219" i="13" s="1"/>
  <c r="N2590" i="13" a="1"/>
  <c r="N2590" i="13" s="1"/>
  <c r="N4537" i="13" a="1"/>
  <c r="N4537" i="13" s="1"/>
  <c r="N5036" i="13" a="1"/>
  <c r="N5036" i="13" s="1"/>
  <c r="N3903" i="13" a="1"/>
  <c r="N3903" i="13" s="1"/>
  <c r="N4046" i="13" a="1"/>
  <c r="N4046" i="13" s="1"/>
  <c r="N3227" i="13" a="1"/>
  <c r="N3227" i="13" s="1"/>
  <c r="N3368" i="13" a="1"/>
  <c r="N3368" i="13" s="1"/>
  <c r="N5321" i="13" a="1"/>
  <c r="N5321" i="13" s="1"/>
  <c r="N2557" i="13" a="1"/>
  <c r="N2557" i="13" s="1"/>
  <c r="N1387" i="13" a="1"/>
  <c r="N1387" i="13" s="1"/>
  <c r="N111" i="13" a="1"/>
  <c r="N111" i="13" s="1"/>
  <c r="N1192" i="13" a="1"/>
  <c r="N1192" i="13" s="1"/>
  <c r="N917" i="13" a="1"/>
  <c r="N917" i="13" s="1"/>
  <c r="N3485" i="13" a="1"/>
  <c r="N3485" i="13" s="1"/>
  <c r="N3628" i="13" a="1"/>
  <c r="N3628" i="13" s="1"/>
  <c r="N4706" i="13" a="1"/>
  <c r="N4706" i="13" s="1"/>
  <c r="N2950" i="13" a="1"/>
  <c r="N2950" i="13" s="1"/>
  <c r="N4897" i="13" a="1"/>
  <c r="N4897" i="13" s="1"/>
  <c r="N2354" i="13" a="1"/>
  <c r="N2354" i="13" s="1"/>
  <c r="N4263" i="13" a="1"/>
  <c r="N4263" i="13" s="1"/>
  <c r="N4406" i="13" a="1"/>
  <c r="N4406" i="13" s="1"/>
  <c r="N3587" i="13" a="1"/>
  <c r="N3587" i="13" s="1"/>
  <c r="N3730" i="13" a="1"/>
  <c r="N3730" i="13" s="1"/>
  <c r="N4808" i="13" a="1"/>
  <c r="N4808" i="13" s="1"/>
  <c r="N2727" i="13" a="1"/>
  <c r="N2727" i="13" s="1"/>
  <c r="N1711" i="13" a="1"/>
  <c r="N1711" i="13" s="1"/>
  <c r="N206" i="13" a="1"/>
  <c r="N206" i="13" s="1"/>
  <c r="N2411" i="13" a="1"/>
  <c r="N2411" i="13" s="1"/>
  <c r="N1241" i="13" a="1"/>
  <c r="N1241" i="13" s="1"/>
  <c r="N2278" i="13" a="1"/>
  <c r="N2278" i="13" s="1"/>
  <c r="N4187" i="13" a="1"/>
  <c r="N4187" i="13" s="1"/>
  <c r="N4330" i="13" a="1"/>
  <c r="N4330" i="13" s="1"/>
  <c r="N3511" i="13" a="1"/>
  <c r="N3511" i="13" s="1"/>
  <c r="N3654" i="13" a="1"/>
  <c r="N3654" i="13" s="1"/>
  <c r="N4732" i="13" a="1"/>
  <c r="N4732" i="13" s="1"/>
  <c r="N3056" i="13" a="1"/>
  <c r="N3056" i="13" s="1"/>
  <c r="N5003" i="13" a="1"/>
  <c r="N5003" i="13" s="1"/>
  <c r="N2380" i="13" a="1"/>
  <c r="N2380" i="13" s="1"/>
  <c r="N4289" i="13" a="1"/>
  <c r="N4289" i="13" s="1"/>
  <c r="N4432" i="13" a="1"/>
  <c r="N4432" i="13" s="1"/>
  <c r="N1410" i="13" a="1"/>
  <c r="N1410" i="13" s="1"/>
  <c r="N1135" i="13" a="1"/>
  <c r="N1135" i="13" s="1"/>
  <c r="N2709" i="13" a="1"/>
  <c r="N2709" i="13" s="1"/>
  <c r="N1693" i="13" a="1"/>
  <c r="N1693" i="13" s="1"/>
  <c r="N188" i="13" a="1"/>
  <c r="N188" i="13" s="1"/>
  <c r="N2852" i="13" a="1"/>
  <c r="N2852" i="13" s="1"/>
  <c r="N4799" i="13" a="1"/>
  <c r="N4799" i="13" s="1"/>
  <c r="N5298" i="13" a="1"/>
  <c r="N5298" i="13" s="1"/>
  <c r="N4085" i="13" a="1"/>
  <c r="N4085" i="13" s="1"/>
  <c r="N4228" i="13" a="1"/>
  <c r="N4228" i="13" s="1"/>
  <c r="N3489" i="13" a="1"/>
  <c r="N3489" i="13" s="1"/>
  <c r="N3632" i="13" a="1"/>
  <c r="N3632" i="13" s="1"/>
  <c r="N4710" i="13" a="1"/>
  <c r="N4710" i="13" s="1"/>
  <c r="N2954" i="13" a="1"/>
  <c r="N2954" i="13" s="1"/>
  <c r="N4901" i="13" a="1"/>
  <c r="N4901" i="13" s="1"/>
  <c r="N705" i="13" a="1"/>
  <c r="N705" i="13" s="1"/>
  <c r="N2629" i="13" a="1"/>
  <c r="N2629" i="13" s="1"/>
  <c r="N1459" i="13" a="1"/>
  <c r="N1459" i="13" s="1"/>
  <c r="N14" i="13" a="1"/>
  <c r="N14" i="13" s="1"/>
  <c r="N1264" i="13" a="1"/>
  <c r="N1264" i="13" s="1"/>
  <c r="N989" i="13" a="1"/>
  <c r="N989" i="13" s="1"/>
  <c r="N3413" i="13" a="1"/>
  <c r="N3413" i="13" s="1"/>
  <c r="N3556" i="13" a="1"/>
  <c r="N3556" i="13" s="1"/>
  <c r="N4634" i="13" a="1"/>
  <c r="N4634" i="13" s="1"/>
  <c r="N2878" i="13" a="1"/>
  <c r="N2878" i="13" s="1"/>
  <c r="N4825" i="13" a="1"/>
  <c r="N4825" i="13" s="1"/>
  <c r="N5326" i="13" a="1"/>
  <c r="N5326" i="13" s="1"/>
  <c r="N4191" i="13" a="1"/>
  <c r="N4191" i="13" s="1"/>
  <c r="N4334" i="13" a="1"/>
  <c r="N4334" i="13" s="1"/>
  <c r="N3515" i="13" a="1"/>
  <c r="N3515" i="13" s="1"/>
  <c r="N3658" i="13" a="1"/>
  <c r="N3658" i="13" s="1"/>
  <c r="N4736" i="13" a="1"/>
  <c r="N4736" i="13" s="1"/>
  <c r="N2267" i="13" a="1"/>
  <c r="N2267" i="13" s="1"/>
  <c r="N688" i="13" a="1"/>
  <c r="N688" i="13" s="1"/>
  <c r="N3013" i="13" a="1"/>
  <c r="N3013" i="13" s="1"/>
  <c r="N1997" i="13" a="1"/>
  <c r="N1997" i="13" s="1"/>
  <c r="N725" i="13" a="1"/>
  <c r="N725" i="13" s="1"/>
  <c r="N2548" i="13" a="1"/>
  <c r="N2548" i="13" s="1"/>
  <c r="N4495" i="13" a="1"/>
  <c r="N4495" i="13" s="1"/>
  <c r="N4994" i="13" a="1"/>
  <c r="N4994" i="13" s="1"/>
  <c r="N3781" i="13" a="1"/>
  <c r="N3781" i="13" s="1"/>
  <c r="N3924" i="13" a="1"/>
  <c r="N3924" i="13" s="1"/>
  <c r="N3185" i="13" a="1"/>
  <c r="N3185" i="13" s="1"/>
  <c r="N3326" i="13" a="1"/>
  <c r="N3326" i="13" s="1"/>
  <c r="N5279" i="13" a="1"/>
  <c r="N5279" i="13" s="1"/>
  <c r="N2650" i="13" a="1"/>
  <c r="N2650" i="13" s="1"/>
  <c r="N4597" i="13" a="1"/>
  <c r="N4597" i="13" s="1"/>
  <c r="N5096" i="13" a="1"/>
  <c r="N5096" i="13" s="1"/>
  <c r="N1884" i="13" a="1"/>
  <c r="N1884" i="13" s="1"/>
  <c r="N1012" i="13" a="1"/>
  <c r="N1012" i="13" s="1"/>
  <c r="N321" i="13" a="1"/>
  <c r="N321" i="13" s="1"/>
  <c r="N1568" i="13" a="1"/>
  <c r="N1568" i="13" s="1"/>
  <c r="N542" i="13" a="1"/>
  <c r="N542" i="13" s="1"/>
  <c r="N3109" i="13" a="1"/>
  <c r="N3109" i="13" s="1"/>
  <c r="N3250" i="13" a="1"/>
  <c r="N3250" i="13" s="1"/>
  <c r="N5203" i="13" a="1"/>
  <c r="N5203" i="13" s="1"/>
  <c r="N2574" i="13" a="1"/>
  <c r="N2574" i="13" s="1"/>
  <c r="N4521" i="13" a="1"/>
  <c r="N4521" i="13" s="1"/>
  <c r="N5020" i="13" a="1"/>
  <c r="N5020" i="13" s="1"/>
  <c r="N3887" i="13" a="1"/>
  <c r="N3887" i="13" s="1"/>
  <c r="N4030" i="13" a="1"/>
  <c r="N4030" i="13" s="1"/>
  <c r="N3211" i="13" a="1"/>
  <c r="N3211" i="13" s="1"/>
  <c r="N3352" i="13" a="1"/>
  <c r="N3352" i="13" s="1"/>
  <c r="N5305" i="13" a="1"/>
  <c r="N5305" i="13" s="1"/>
  <c r="N2573" i="13" a="1"/>
  <c r="N2573" i="13" s="1"/>
  <c r="N1403" i="13" a="1"/>
  <c r="N1403" i="13" s="1"/>
  <c r="N127" i="13" a="1"/>
  <c r="N127" i="13" s="1"/>
  <c r="N1208" i="13" a="1"/>
  <c r="N1208" i="13" s="1"/>
  <c r="N933" i="13" a="1"/>
  <c r="N933" i="13" s="1"/>
  <c r="N3469" i="13" a="1"/>
  <c r="N3469" i="13" s="1"/>
  <c r="N3612" i="13" a="1"/>
  <c r="N3612" i="13" s="1"/>
  <c r="N4690" i="13" a="1"/>
  <c r="N4690" i="13" s="1"/>
  <c r="N2934" i="13" a="1"/>
  <c r="N2934" i="13" s="1"/>
  <c r="N4881" i="13" a="1"/>
  <c r="N4881" i="13" s="1"/>
  <c r="N5382" i="13" a="1"/>
  <c r="N5382" i="13" s="1"/>
  <c r="N4247" i="13" a="1"/>
  <c r="N4247" i="13" s="1"/>
  <c r="N4390" i="13" a="1"/>
  <c r="N4390" i="13" s="1"/>
  <c r="N3571" i="13" a="1"/>
  <c r="N3571" i="13" s="1"/>
  <c r="N3714" i="13" a="1"/>
  <c r="N3714" i="13" s="1"/>
  <c r="N4792" i="13" a="1"/>
  <c r="N4792" i="13" s="1"/>
  <c r="N2743" i="13" a="1"/>
  <c r="N2743" i="13" s="1"/>
  <c r="N1727" i="13" a="1"/>
  <c r="N1727" i="13" s="1"/>
  <c r="N222" i="13" a="1"/>
  <c r="N222" i="13" s="1"/>
  <c r="N2427" i="13" a="1"/>
  <c r="N2427" i="13" s="1"/>
  <c r="N1257" i="13" a="1"/>
  <c r="N1257" i="13" s="1"/>
  <c r="N2262" i="13" a="1"/>
  <c r="N2262" i="13" s="1"/>
  <c r="N4171" i="13" a="1"/>
  <c r="N4171" i="13" s="1"/>
  <c r="N4314" i="13" a="1"/>
  <c r="N4314" i="13" s="1"/>
  <c r="N3495" i="13" a="1"/>
  <c r="N3495" i="13" s="1"/>
  <c r="N3638" i="13" a="1"/>
  <c r="N3638" i="13" s="1"/>
  <c r="N4716" i="13" a="1"/>
  <c r="N4716" i="13" s="1"/>
  <c r="N3040" i="13" a="1"/>
  <c r="N3040" i="13" s="1"/>
  <c r="N4987" i="13" a="1"/>
  <c r="N4987" i="13" s="1"/>
  <c r="N2364" i="13" a="1"/>
  <c r="N2364" i="13" s="1"/>
  <c r="N4273" i="13" a="1"/>
  <c r="N4273" i="13" s="1"/>
  <c r="N4416" i="13" a="1"/>
  <c r="N4416" i="13" s="1"/>
  <c r="N1828" i="13" a="1"/>
  <c r="N1828" i="13" s="1"/>
  <c r="N956" i="13" a="1"/>
  <c r="N956" i="13" s="1"/>
  <c r="N265" i="13" a="1"/>
  <c r="N265" i="13" s="1"/>
  <c r="N1512" i="13" a="1"/>
  <c r="N1512" i="13" s="1"/>
  <c r="N486" i="13" a="1"/>
  <c r="N486" i="13" s="1"/>
  <c r="N3165" i="13" a="1"/>
  <c r="N3165" i="13" s="1"/>
  <c r="N3306" i="13" a="1"/>
  <c r="N3306" i="13" s="1"/>
  <c r="N5259" i="13" a="1"/>
  <c r="N5259" i="13" s="1"/>
  <c r="N2630" i="13" a="1"/>
  <c r="N2630" i="13" s="1"/>
  <c r="N4577" i="13" a="1"/>
  <c r="N4577" i="13" s="1"/>
  <c r="N5076" i="13" a="1"/>
  <c r="N5076" i="13" s="1"/>
  <c r="N3943" i="13" a="1"/>
  <c r="N3943" i="13" s="1"/>
  <c r="N4086" i="13" a="1"/>
  <c r="N4086" i="13" s="1"/>
  <c r="N3267" i="13" a="1"/>
  <c r="N3267" i="13" s="1"/>
  <c r="N3408" i="13" a="1"/>
  <c r="N3408" i="13" s="1"/>
  <c r="N5361" i="13" a="1"/>
  <c r="N5361" i="13" s="1"/>
  <c r="N3047" i="13" a="1"/>
  <c r="N3047" i="13" s="1"/>
  <c r="N2031" i="13" a="1"/>
  <c r="N2031" i="13" s="1"/>
  <c r="N759" i="13" a="1"/>
  <c r="N759" i="13" s="1"/>
  <c r="N1680" i="13" a="1"/>
  <c r="N1680" i="13" s="1"/>
  <c r="N810" i="13" a="1"/>
  <c r="N810" i="13" s="1"/>
  <c r="N116" i="13" a="1"/>
  <c r="N116" i="13" s="1"/>
  <c r="N3867" i="13" a="1"/>
  <c r="N3867" i="13" s="1"/>
  <c r="N4010" i="13" a="1"/>
  <c r="N4010" i="13" s="1"/>
  <c r="N3191" i="13" a="1"/>
  <c r="N3191" i="13" s="1"/>
  <c r="N3332" i="13" a="1"/>
  <c r="N3332" i="13" s="1"/>
  <c r="N5285" i="13" a="1"/>
  <c r="N5285" i="13" s="1"/>
  <c r="N2736" i="13" a="1"/>
  <c r="N2736" i="13" s="1"/>
  <c r="N4683" i="13" a="1"/>
  <c r="N4683" i="13" s="1"/>
  <c r="N5182" i="13" a="1"/>
  <c r="N5182" i="13" s="1"/>
  <c r="N3969" i="13" a="1"/>
  <c r="N3969" i="13" s="1"/>
  <c r="N4112" i="13" a="1"/>
  <c r="N4112" i="13" s="1"/>
  <c r="N2413" i="13" a="1"/>
  <c r="N2413" i="13" s="1"/>
  <c r="N1243" i="13" a="1"/>
  <c r="N1243" i="13" s="1"/>
  <c r="N2258" i="13" a="1"/>
  <c r="N2258" i="13" s="1"/>
  <c r="N2141" i="13" a="1"/>
  <c r="N2141" i="13" s="1"/>
  <c r="N362" i="13" a="1"/>
  <c r="N362" i="13" s="1"/>
  <c r="N3629" i="13" a="1"/>
  <c r="N3629" i="13" s="1"/>
  <c r="N3772" i="13" a="1"/>
  <c r="N3772" i="13" s="1"/>
  <c r="N4850" i="13" a="1"/>
  <c r="N4850" i="13" s="1"/>
  <c r="N3094" i="13" a="1"/>
  <c r="N3094" i="13" s="1"/>
  <c r="N5041" i="13" a="1"/>
  <c r="N5041" i="13" s="1"/>
  <c r="N2498" i="13" a="1"/>
  <c r="N2498" i="13" s="1"/>
  <c r="N4407" i="13" a="1"/>
  <c r="N4407" i="13" s="1"/>
  <c r="N5135" i="13" a="1"/>
  <c r="N5135" i="13" s="1"/>
  <c r="N3731" i="13" a="1"/>
  <c r="N3731" i="13" s="1"/>
  <c r="N4453" i="13" a="1"/>
  <c r="N4453" i="13" s="1"/>
  <c r="N4952" i="13" a="1"/>
  <c r="N4952" i="13" s="1"/>
  <c r="N2028" i="13" a="1"/>
  <c r="N2028" i="13" s="1"/>
  <c r="N1567" i="13" a="1"/>
  <c r="N1567" i="13" s="1"/>
  <c r="N465" i="13" a="1"/>
  <c r="N465" i="13" s="1"/>
  <c r="N2265" i="13" a="1"/>
  <c r="N2265" i="13" s="1"/>
  <c r="N686" i="13" a="1"/>
  <c r="N686" i="13" s="1"/>
  <c r="N2422" i="13" a="1"/>
  <c r="N2422" i="13" s="1"/>
  <c r="N4331" i="13" a="1"/>
  <c r="N4331" i="13" s="1"/>
  <c r="N4474" i="13" a="1"/>
  <c r="N4474" i="13" s="1"/>
  <c r="N3655" i="13" a="1"/>
  <c r="N3655" i="13" s="1"/>
  <c r="N3798" i="13" a="1"/>
  <c r="N3798" i="13" s="1"/>
  <c r="N4876" i="13" a="1"/>
  <c r="N4876" i="13" s="1"/>
  <c r="N3743" i="13" a="1"/>
  <c r="N3743" i="13" s="1"/>
  <c r="N3886" i="13" a="1"/>
  <c r="N3886" i="13" s="1"/>
  <c r="N3067" i="13" a="1"/>
  <c r="N3067" i="13" s="1"/>
  <c r="N3208" i="13" a="1"/>
  <c r="N3208" i="13" s="1"/>
  <c r="N5161" i="13" a="1"/>
  <c r="N5161" i="13" s="1"/>
  <c r="N1666" i="13" a="1"/>
  <c r="N1666" i="13" s="1"/>
  <c r="N796" i="13" a="1"/>
  <c r="N796" i="13" s="1"/>
  <c r="N102" i="13" a="1"/>
  <c r="N102" i="13" s="1"/>
  <c r="N1352" i="13" a="1"/>
  <c r="N1352" i="13" s="1"/>
  <c r="N1077" i="13" a="1"/>
  <c r="N1077" i="13" s="1"/>
  <c r="N3325" i="13" a="1"/>
  <c r="N3325" i="13" s="1"/>
  <c r="N3466" i="13" a="1"/>
  <c r="N3466" i="13" s="1"/>
  <c r="N4546" i="13" a="1"/>
  <c r="N4546" i="13" s="1"/>
  <c r="N2790" i="13" a="1"/>
  <c r="N2790" i="13" s="1"/>
  <c r="N4737" i="13" a="1"/>
  <c r="N4737" i="13" s="1"/>
  <c r="N5236" i="13" a="1"/>
  <c r="N5236" i="13" s="1"/>
  <c r="N4103" i="13" a="1"/>
  <c r="N4103" i="13" s="1"/>
  <c r="N4246" i="13" a="1"/>
  <c r="N4246" i="13" s="1"/>
  <c r="N3427" i="13" a="1"/>
  <c r="N3427" i="13" s="1"/>
  <c r="N3570" i="13" a="1"/>
  <c r="N3570" i="13" s="1"/>
  <c r="N4648" i="13" a="1"/>
  <c r="N4648" i="13" s="1"/>
  <c r="N2887" i="13" a="1"/>
  <c r="N2887" i="13" s="1"/>
  <c r="N1871" i="13" a="1"/>
  <c r="N1871" i="13" s="1"/>
  <c r="N599" i="13" a="1"/>
  <c r="N599" i="13" s="1"/>
  <c r="N2571" i="13" a="1"/>
  <c r="N2571" i="13" s="1"/>
  <c r="N1401" i="13" a="1"/>
  <c r="N1401" i="13" s="1"/>
  <c r="N125" i="13" a="1"/>
  <c r="N125" i="13" s="1"/>
  <c r="N4027" i="13" a="1"/>
  <c r="N4027" i="13" s="1"/>
  <c r="N4170" i="13" a="1"/>
  <c r="N4170" i="13" s="1"/>
  <c r="N3351" i="13" a="1"/>
  <c r="N3351" i="13" s="1"/>
  <c r="N3494" i="13" a="1"/>
  <c r="N3494" i="13" s="1"/>
  <c r="N4572" i="13" a="1"/>
  <c r="N4572" i="13" s="1"/>
  <c r="N2896" i="13" a="1"/>
  <c r="N2896" i="13" s="1"/>
  <c r="N4843" i="13" a="1"/>
  <c r="N4843" i="13" s="1"/>
  <c r="N5344" i="13" a="1"/>
  <c r="N5344" i="13" s="1"/>
  <c r="N4129" i="13" a="1"/>
  <c r="N4129" i="13" s="1"/>
  <c r="N4272" i="13" a="1"/>
  <c r="N4272" i="13" s="1"/>
  <c r="N2703" i="13" a="1"/>
  <c r="N2703" i="13" s="1"/>
  <c r="N731" i="13" a="1"/>
  <c r="N731" i="13" s="1"/>
  <c r="N2003" i="13" a="1"/>
  <c r="N2003" i="13" s="1"/>
  <c r="N3019" i="13" a="1"/>
  <c r="N3019" i="13" s="1"/>
  <c r="N950" i="13" a="1"/>
  <c r="N950" i="13" s="1"/>
  <c r="N1822" i="13" a="1"/>
  <c r="N1822" i="13" s="1"/>
  <c r="N392" i="13" a="1"/>
  <c r="N392" i="13" s="1"/>
  <c r="N2171" i="13" a="1"/>
  <c r="N2171" i="13" s="1"/>
  <c r="N227" i="13" a="1"/>
  <c r="N227" i="13" s="1"/>
  <c r="N1753" i="13" a="1"/>
  <c r="N1753" i="13" s="1"/>
  <c r="N2769" i="13" a="1"/>
  <c r="N2769" i="13" s="1"/>
  <c r="N444" i="13" a="1"/>
  <c r="N444" i="13" s="1"/>
  <c r="N1470" i="13" a="1"/>
  <c r="N1470" i="13" s="1"/>
  <c r="N777" i="13" a="1"/>
  <c r="N777" i="13" s="1"/>
  <c r="N2113" i="13" a="1"/>
  <c r="N2113" i="13" s="1"/>
  <c r="N2230" i="13" a="1"/>
  <c r="N2230" i="13" s="1"/>
  <c r="N1215" i="13" a="1"/>
  <c r="N1215" i="13" s="1"/>
  <c r="N2385" i="13" a="1"/>
  <c r="N2385" i="13" s="1"/>
  <c r="N814" i="13" a="1"/>
  <c r="N814" i="13" s="1"/>
  <c r="N1684" i="13" a="1"/>
  <c r="N1684" i="13" s="1"/>
  <c r="N763" i="13" a="1"/>
  <c r="N763" i="13" s="1"/>
  <c r="N2035" i="13" a="1"/>
  <c r="N2035" i="13" s="1"/>
  <c r="N3051" i="13" a="1"/>
  <c r="N3051" i="13" s="1"/>
  <c r="N982" i="13" a="1"/>
  <c r="N982" i="13" s="1"/>
  <c r="N1854" i="13" a="1"/>
  <c r="N1854" i="13" s="1"/>
  <c r="N424" i="13" a="1"/>
  <c r="N424" i="13" s="1"/>
  <c r="N2203" i="13" a="1"/>
  <c r="N2203" i="13" s="1"/>
  <c r="N291" i="13" a="1"/>
  <c r="N291" i="13" s="1"/>
  <c r="N1785" i="13" a="1"/>
  <c r="N1785" i="13" s="1"/>
  <c r="N2801" i="13" a="1"/>
  <c r="N2801" i="13" s="1"/>
  <c r="N476" i="13" a="1"/>
  <c r="N476" i="13" s="1"/>
  <c r="N1502" i="13" a="1"/>
  <c r="N1502" i="13" s="1"/>
  <c r="N841" i="13" a="1"/>
  <c r="N841" i="13" s="1"/>
  <c r="N2145" i="13" a="1"/>
  <c r="N2145" i="13" s="1"/>
  <c r="N2266" i="13" a="1"/>
  <c r="N2266" i="13" s="1"/>
  <c r="N1247" i="13" a="1"/>
  <c r="N1247" i="13" s="1"/>
  <c r="N2417" i="13" a="1"/>
  <c r="N2417" i="13" s="1"/>
  <c r="N2100" i="13" a="1"/>
  <c r="N2100" i="13" s="1"/>
  <c r="N1639" i="13" a="1"/>
  <c r="N1639" i="13" s="1"/>
  <c r="N537" i="13" a="1"/>
  <c r="N537" i="13" s="1"/>
  <c r="N2339" i="13" a="1"/>
  <c r="N2339" i="13" s="1"/>
  <c r="N758" i="13" a="1"/>
  <c r="N758" i="13" s="1"/>
  <c r="N2350" i="13" a="1"/>
  <c r="N2350" i="13" s="1"/>
  <c r="N4259" i="13" a="1"/>
  <c r="N4259" i="13" s="1"/>
  <c r="N4402" i="13" a="1"/>
  <c r="N4402" i="13" s="1"/>
  <c r="N3583" i="13" a="1"/>
  <c r="N3583" i="13" s="1"/>
  <c r="N3726" i="13" a="1"/>
  <c r="N3726" i="13" s="1"/>
  <c r="N4804" i="13" a="1"/>
  <c r="N4804" i="13" s="1"/>
  <c r="N3128" i="13" a="1"/>
  <c r="N3128" i="13" s="1"/>
  <c r="N5075" i="13" a="1"/>
  <c r="N5075" i="13" s="1"/>
  <c r="N2452" i="13" a="1"/>
  <c r="N2452" i="13" s="1"/>
  <c r="N4361" i="13" a="1"/>
  <c r="N4361" i="13" s="1"/>
  <c r="N4504" i="13" a="1"/>
  <c r="N4504" i="13" s="1"/>
  <c r="N8" i="13" a="1"/>
  <c r="N8" i="13" s="1"/>
  <c r="N1210" i="13" a="1"/>
  <c r="N1210" i="13" s="1"/>
  <c r="N935" i="13" a="1"/>
  <c r="N935" i="13" s="1"/>
  <c r="N1954" i="13" a="1"/>
  <c r="N1954" i="13" s="1"/>
  <c r="N1082" i="13" a="1"/>
  <c r="N1082" i="13" s="1"/>
  <c r="N391" i="13" a="1"/>
  <c r="N391" i="13" s="1"/>
  <c r="N3052" i="13" a="1"/>
  <c r="N3052" i="13" s="1"/>
  <c r="N4999" i="13" a="1"/>
  <c r="N4999" i="13" s="1"/>
  <c r="N2376" i="13" a="1"/>
  <c r="N2376" i="13" s="1"/>
  <c r="N4285" i="13" a="1"/>
  <c r="N4285" i="13" s="1"/>
  <c r="N4428" i="13" a="1"/>
  <c r="N4428" i="13" s="1"/>
  <c r="N3689" i="13" a="1"/>
  <c r="N3689" i="13" s="1"/>
  <c r="N3832" i="13" a="1"/>
  <c r="N3832" i="13" s="1"/>
  <c r="N4910" i="13" a="1"/>
  <c r="N4910" i="13" s="1"/>
  <c r="N3154" i="13" a="1"/>
  <c r="N3154" i="13" s="1"/>
  <c r="N3840" i="13" a="1"/>
  <c r="N3840" i="13" s="1"/>
  <c r="N2959" i="13" a="1"/>
  <c r="N2959" i="13" s="1"/>
  <c r="N1943" i="13" a="1"/>
  <c r="N1943" i="13" s="1"/>
  <c r="N671" i="13" a="1"/>
  <c r="N671" i="13" s="1"/>
  <c r="N2643" i="13" a="1"/>
  <c r="N2643" i="13" s="1"/>
  <c r="N1473" i="13" a="1"/>
  <c r="N1473" i="13" s="1"/>
  <c r="N28" i="13" a="1"/>
  <c r="N28" i="13" s="1"/>
  <c r="N3955" i="13" a="1"/>
  <c r="N3955" i="13" s="1"/>
  <c r="N4098" i="13" a="1"/>
  <c r="N4098" i="13" s="1"/>
  <c r="N3279" i="13" a="1"/>
  <c r="N3279" i="13" s="1"/>
  <c r="N3420" i="13" a="1"/>
  <c r="N3420" i="13" s="1"/>
  <c r="N5373" i="13" a="1"/>
  <c r="N5373" i="13" s="1"/>
  <c r="N2824" i="13" a="1"/>
  <c r="N2824" i="13" s="1"/>
  <c r="N4771" i="13" a="1"/>
  <c r="N4771" i="13" s="1"/>
  <c r="N5270" i="13" a="1"/>
  <c r="N5270" i="13" s="1"/>
  <c r="N4057" i="13" a="1"/>
  <c r="N4057" i="13" s="1"/>
  <c r="N4200" i="13" a="1"/>
  <c r="N4200" i="13" s="1"/>
  <c r="N315" i="13" a="1"/>
  <c r="N315" i="13" s="1"/>
  <c r="N1514" i="13" a="1"/>
  <c r="N1514" i="13" s="1"/>
  <c r="N488" i="13" a="1"/>
  <c r="N488" i="13" s="1"/>
  <c r="N2813" i="13" a="1"/>
  <c r="N2813" i="13" s="1"/>
  <c r="N1797" i="13" a="1"/>
  <c r="N1797" i="13" s="1"/>
  <c r="N292" i="13" a="1"/>
  <c r="N292" i="13" s="1"/>
  <c r="N2748" i="13" a="1"/>
  <c r="N2748" i="13" s="1"/>
  <c r="N4695" i="13" a="1"/>
  <c r="N4695" i="13" s="1"/>
  <c r="N5194" i="13" a="1"/>
  <c r="N5194" i="13" s="1"/>
  <c r="N3981" i="13" a="1"/>
  <c r="N3981" i="13" s="1"/>
  <c r="N4124" i="13" a="1"/>
  <c r="N4124" i="13" s="1"/>
  <c r="N3385" i="13" a="1"/>
  <c r="N3385" i="13" s="1"/>
  <c r="N3528" i="13" a="1"/>
  <c r="N3528" i="13" s="1"/>
  <c r="N4606" i="13" a="1"/>
  <c r="N4606" i="13" s="1"/>
  <c r="N2850" i="13" a="1"/>
  <c r="N2850" i="13" s="1"/>
  <c r="N4797" i="13" a="1"/>
  <c r="N4797" i="13" s="1"/>
  <c r="N5296" i="13" a="1"/>
  <c r="N5296" i="13" s="1"/>
  <c r="N1812" i="13" a="1"/>
  <c r="N1812" i="13" s="1"/>
  <c r="N940" i="13" a="1"/>
  <c r="N940" i="13" s="1"/>
  <c r="N249" i="13" a="1"/>
  <c r="N249" i="13" s="1"/>
  <c r="N1496" i="13" a="1"/>
  <c r="N1496" i="13" s="1"/>
  <c r="N470" i="13" a="1"/>
  <c r="N470" i="13" s="1"/>
  <c r="N3181" i="13" a="1"/>
  <c r="N3181" i="13" s="1"/>
  <c r="N3322" i="13" a="1"/>
  <c r="N3322" i="13" s="1"/>
  <c r="N5275" i="13" a="1"/>
  <c r="N5275" i="13" s="1"/>
  <c r="N2646" i="13" a="1"/>
  <c r="N2646" i="13" s="1"/>
  <c r="N4593" i="13" a="1"/>
  <c r="N4593" i="13" s="1"/>
  <c r="N5092" i="13" a="1"/>
  <c r="N5092" i="13" s="1"/>
  <c r="N3959" i="13" a="1"/>
  <c r="N3959" i="13" s="1"/>
  <c r="N4102" i="13" a="1"/>
  <c r="N4102" i="13" s="1"/>
  <c r="N3283" i="13" a="1"/>
  <c r="N3283" i="13" s="1"/>
  <c r="N3424" i="13" a="1"/>
  <c r="N3424" i="13" s="1"/>
  <c r="N5377" i="13" a="1"/>
  <c r="N5377" i="13" s="1"/>
  <c r="N3031" i="13" a="1"/>
  <c r="N3031" i="13" s="1"/>
  <c r="N2015" i="13" a="1"/>
  <c r="N2015" i="13" s="1"/>
  <c r="N743" i="13" a="1"/>
  <c r="N743" i="13" s="1"/>
  <c r="N1664" i="13" a="1"/>
  <c r="N1664" i="13" s="1"/>
  <c r="N794" i="13" a="1"/>
  <c r="N794" i="13" s="1"/>
  <c r="N100" i="13" a="1"/>
  <c r="N100" i="13" s="1"/>
  <c r="N3883" i="13" a="1"/>
  <c r="N3883" i="13" s="1"/>
  <c r="N4026" i="13" a="1"/>
  <c r="N4026" i="13" s="1"/>
  <c r="N3207" i="13" a="1"/>
  <c r="N3207" i="13" s="1"/>
  <c r="N3348" i="13" a="1"/>
  <c r="N3348" i="13" s="1"/>
  <c r="N5301" i="13" a="1"/>
  <c r="N5301" i="13" s="1"/>
  <c r="N2752" i="13" a="1"/>
  <c r="N2752" i="13" s="1"/>
  <c r="N4699" i="13" a="1"/>
  <c r="N4699" i="13" s="1"/>
  <c r="N5198" i="13" a="1"/>
  <c r="N5198" i="13" s="1"/>
  <c r="N3985" i="13" a="1"/>
  <c r="N3985" i="13" s="1"/>
  <c r="N4128" i="13" a="1"/>
  <c r="N4128" i="13" s="1"/>
  <c r="N2116" i="13" a="1"/>
  <c r="N2116" i="13" s="1"/>
  <c r="N1655" i="13" a="1"/>
  <c r="N1655" i="13" s="1"/>
  <c r="N553" i="13" a="1"/>
  <c r="N553" i="13" s="1"/>
  <c r="N2355" i="13" a="1"/>
  <c r="N2355" i="13" s="1"/>
  <c r="N774" i="13" a="1"/>
  <c r="N774" i="13" s="1"/>
  <c r="N2334" i="13" a="1"/>
  <c r="N2334" i="13" s="1"/>
  <c r="N4243" i="13" a="1"/>
  <c r="N4243" i="13" s="1"/>
  <c r="N4386" i="13" a="1"/>
  <c r="N4386" i="13" s="1"/>
  <c r="N3567" i="13" a="1"/>
  <c r="N3567" i="13" s="1"/>
  <c r="N3710" i="13" a="1"/>
  <c r="N3710" i="13" s="1"/>
  <c r="N4788" i="13" a="1"/>
  <c r="N4788" i="13" s="1"/>
  <c r="N3112" i="13" a="1"/>
  <c r="N3112" i="13" s="1"/>
  <c r="N5059" i="13" a="1"/>
  <c r="N5059" i="13" s="1"/>
  <c r="N2436" i="13" a="1"/>
  <c r="N2436" i="13" s="1"/>
  <c r="N4345" i="13" a="1"/>
  <c r="N4345" i="13" s="1"/>
  <c r="N4488" i="13" a="1"/>
  <c r="N4488" i="13" s="1"/>
  <c r="N24" i="13" a="1"/>
  <c r="N24" i="13" s="1"/>
  <c r="N1226" i="13" a="1"/>
  <c r="N1226" i="13" s="1"/>
  <c r="N951" i="13" a="1"/>
  <c r="N951" i="13" s="1"/>
  <c r="N1970" i="13" a="1"/>
  <c r="N1970" i="13" s="1"/>
  <c r="N1098" i="13" a="1"/>
  <c r="N1098" i="13" s="1"/>
  <c r="N407" i="13" a="1"/>
  <c r="N407" i="13" s="1"/>
  <c r="N3036" i="13" a="1"/>
  <c r="N3036" i="13" s="1"/>
  <c r="N4983" i="13" a="1"/>
  <c r="N4983" i="13" s="1"/>
  <c r="N2360" i="13" a="1"/>
  <c r="N2360" i="13" s="1"/>
  <c r="N4269" i="13" a="1"/>
  <c r="N4269" i="13" s="1"/>
  <c r="N4412" i="13" a="1"/>
  <c r="N4412" i="13" s="1"/>
  <c r="N3673" i="13" a="1"/>
  <c r="N3673" i="13" s="1"/>
  <c r="N3816" i="13" a="1"/>
  <c r="N3816" i="13" s="1"/>
  <c r="N4894" i="13" a="1"/>
  <c r="N4894" i="13" s="1"/>
  <c r="N3138" i="13" a="1"/>
  <c r="N3138" i="13" s="1"/>
  <c r="N5085" i="13" a="1"/>
  <c r="N5085" i="13" s="1"/>
  <c r="N2975" i="13" a="1"/>
  <c r="N2975" i="13" s="1"/>
  <c r="N1959" i="13" a="1"/>
  <c r="N1959" i="13" s="1"/>
  <c r="N687" i="13" a="1"/>
  <c r="N687" i="13" s="1"/>
  <c r="N2659" i="13" a="1"/>
  <c r="N2659" i="13" s="1"/>
  <c r="N1489" i="13" a="1"/>
  <c r="N1489" i="13" s="1"/>
  <c r="N44" i="13" a="1"/>
  <c r="N44" i="13" s="1"/>
  <c r="N3939" i="13" a="1"/>
  <c r="N3939" i="13" s="1"/>
  <c r="N4082" i="13" a="1"/>
  <c r="N4082" i="13" s="1"/>
  <c r="N3263" i="13" a="1"/>
  <c r="N3263" i="13" s="1"/>
  <c r="N3404" i="13" a="1"/>
  <c r="N3404" i="13" s="1"/>
  <c r="N5357" i="13" a="1"/>
  <c r="N5357" i="13" s="1"/>
  <c r="N2808" i="13" a="1"/>
  <c r="N2808" i="13" s="1"/>
  <c r="N4755" i="13" a="1"/>
  <c r="N4755" i="13" s="1"/>
  <c r="N5254" i="13" a="1"/>
  <c r="N5254" i="13" s="1"/>
  <c r="N4041" i="13" a="1"/>
  <c r="N4041" i="13" s="1"/>
  <c r="N4184" i="13" a="1"/>
  <c r="N4184" i="13" s="1"/>
  <c r="N331" i="13" a="1"/>
  <c r="N331" i="13" s="1"/>
  <c r="N1530" i="13" a="1"/>
  <c r="N1530" i="13" s="1"/>
  <c r="N504" i="13" a="1"/>
  <c r="N504" i="13" s="1"/>
  <c r="N2829" i="13" a="1"/>
  <c r="N2829" i="13" s="1"/>
  <c r="N1813" i="13" a="1"/>
  <c r="N1813" i="13" s="1"/>
  <c r="N308" i="13" a="1"/>
  <c r="N308" i="13" s="1"/>
  <c r="N2732" i="13" a="1"/>
  <c r="N2732" i="13" s="1"/>
  <c r="N4679" i="13" a="1"/>
  <c r="N4679" i="13" s="1"/>
  <c r="N5178" i="13" a="1"/>
  <c r="N5178" i="13" s="1"/>
  <c r="N3965" i="13" a="1"/>
  <c r="N3965" i="13" s="1"/>
  <c r="N4108" i="13" a="1"/>
  <c r="N4108" i="13" s="1"/>
  <c r="N3369" i="13" a="1"/>
  <c r="N3369" i="13" s="1"/>
  <c r="N3512" i="13" a="1"/>
  <c r="N3512" i="13" s="1"/>
  <c r="N4590" i="13" a="1"/>
  <c r="N4590" i="13" s="1"/>
  <c r="N2834" i="13" a="1"/>
  <c r="N2834" i="13" s="1"/>
  <c r="N4781" i="13" a="1"/>
  <c r="N4781" i="13" s="1"/>
  <c r="N5280" i="13" a="1"/>
  <c r="N5280" i="13" s="1"/>
  <c r="N137" i="13" a="1"/>
  <c r="N137" i="13" s="1"/>
  <c r="N1170" i="13" a="1"/>
  <c r="N1170" i="13" s="1"/>
  <c r="N895" i="13" a="1"/>
  <c r="N895" i="13" s="1"/>
  <c r="N1914" i="13" a="1"/>
  <c r="N1914" i="13" s="1"/>
  <c r="N1042" i="13" a="1"/>
  <c r="N1042" i="13" s="1"/>
  <c r="N351" i="13" a="1"/>
  <c r="N351" i="13" s="1"/>
  <c r="N3092" i="13" a="1"/>
  <c r="N3092" i="13" s="1"/>
  <c r="N5039" i="13" a="1"/>
  <c r="N5039" i="13" s="1"/>
  <c r="N2416" i="13" a="1"/>
  <c r="N2416" i="13" s="1"/>
  <c r="N4325" i="13" a="1"/>
  <c r="N4325" i="13" s="1"/>
  <c r="N4468" i="13" a="1"/>
  <c r="N4468" i="13" s="1"/>
  <c r="N3729" i="13" a="1"/>
  <c r="N3729" i="13" s="1"/>
  <c r="N4451" i="13" a="1"/>
  <c r="N4451" i="13" s="1"/>
  <c r="N4950" i="13" a="1"/>
  <c r="N4950" i="13" s="1"/>
  <c r="N3737" i="13" a="1"/>
  <c r="N3737" i="13" s="1"/>
  <c r="N3880" i="13" a="1"/>
  <c r="N3880" i="13" s="1"/>
  <c r="N232" i="13" a="1"/>
  <c r="N232" i="13" s="1"/>
  <c r="N2389" i="13" a="1"/>
  <c r="N2389" i="13" s="1"/>
  <c r="N1219" i="13" a="1"/>
  <c r="N1219" i="13" s="1"/>
  <c r="N2234" i="13" a="1"/>
  <c r="N2234" i="13" s="1"/>
  <c r="N2117" i="13" a="1"/>
  <c r="N2117" i="13" s="1"/>
  <c r="N845" i="13" a="1"/>
  <c r="N845" i="13" s="1"/>
  <c r="N3653" i="13" a="1"/>
  <c r="N3653" i="13" s="1"/>
  <c r="N3796" i="13" a="1"/>
  <c r="N3796" i="13" s="1"/>
  <c r="N4874" i="13" a="1"/>
  <c r="N4874" i="13" s="1"/>
  <c r="N3118" i="13" a="1"/>
  <c r="N3118" i="13" s="1"/>
  <c r="N5065" i="13" a="1"/>
  <c r="N5065" i="13" s="1"/>
  <c r="N3065" i="13" a="1"/>
  <c r="N3065" i="13" s="1"/>
  <c r="N3206" i="13" a="1"/>
  <c r="N3206" i="13" s="1"/>
  <c r="N5159" i="13" a="1"/>
  <c r="N5159" i="13" s="1"/>
  <c r="N2530" i="13" a="1"/>
  <c r="N2530" i="13" s="1"/>
  <c r="N4477" i="13" a="1"/>
  <c r="N4477" i="13" s="1"/>
  <c r="N4976" i="13" a="1"/>
  <c r="N4976" i="13" s="1"/>
  <c r="N1799" i="13" a="1"/>
  <c r="N1799" i="13" s="1"/>
  <c r="N294" i="13" a="1"/>
  <c r="N294" i="13" s="1"/>
  <c r="N2499" i="13" a="1"/>
  <c r="N2499" i="13" s="1"/>
  <c r="N1329" i="13" a="1"/>
  <c r="N1329" i="13" s="1"/>
  <c r="N53" i="13" a="1"/>
  <c r="N53" i="13" s="1"/>
  <c r="N4099" i="13" a="1"/>
  <c r="N4099" i="13" s="1"/>
  <c r="N4242" i="13" a="1"/>
  <c r="N4242" i="13" s="1"/>
  <c r="N3423" i="13" a="1"/>
  <c r="N3423" i="13" s="1"/>
  <c r="N3566" i="13" a="1"/>
  <c r="N3566" i="13" s="1"/>
  <c r="N4644" i="13" a="1"/>
  <c r="N4644" i="13" s="1"/>
  <c r="N2968" i="13" a="1"/>
  <c r="N2968" i="13" s="1"/>
  <c r="N4915" i="13" a="1"/>
  <c r="N4915" i="13" s="1"/>
  <c r="N2292" i="13" a="1"/>
  <c r="N2292" i="13" s="1"/>
  <c r="N4201" i="13" a="1"/>
  <c r="N4201" i="13" s="1"/>
  <c r="N4344" i="13" a="1"/>
  <c r="N4344" i="13" s="1"/>
  <c r="N168" i="13" a="1"/>
  <c r="N168" i="13" s="1"/>
  <c r="N1370" i="13" a="1"/>
  <c r="N1370" i="13" s="1"/>
  <c r="N1095" i="13" a="1"/>
  <c r="N1095" i="13" s="1"/>
  <c r="N2114" i="13" a="1"/>
  <c r="N2114" i="13" s="1"/>
  <c r="N1653" i="13" a="1"/>
  <c r="N1653" i="13" s="1"/>
  <c r="N551" i="13" a="1"/>
  <c r="N551" i="13" s="1"/>
  <c r="N2892" i="13" a="1"/>
  <c r="N2892" i="13" s="1"/>
  <c r="N4839" i="13" a="1"/>
  <c r="N4839" i="13" s="1"/>
  <c r="N5340" i="13" a="1"/>
  <c r="N5340" i="13" s="1"/>
  <c r="N4125" i="13" a="1"/>
  <c r="N4125" i="13" s="1"/>
  <c r="N4268" i="13" a="1"/>
  <c r="N4268" i="13" s="1"/>
  <c r="N3529" i="13" a="1"/>
  <c r="N3529" i="13" s="1"/>
  <c r="N3672" i="13" a="1"/>
  <c r="N3672" i="13" s="1"/>
  <c r="N4750" i="13" a="1"/>
  <c r="N4750" i="13" s="1"/>
  <c r="N2994" i="13" a="1"/>
  <c r="N2994" i="13" s="1"/>
  <c r="N4941" i="13" a="1"/>
  <c r="N4941" i="13" s="1"/>
  <c r="N2220" i="13" a="1"/>
  <c r="N2220" i="13" s="1"/>
  <c r="N2103" i="13" a="1"/>
  <c r="N2103" i="13" s="1"/>
  <c r="N831" i="13" a="1"/>
  <c r="N831" i="13" s="1"/>
  <c r="N1752" i="13" a="1"/>
  <c r="N1752" i="13" s="1"/>
  <c r="N882" i="13" a="1"/>
  <c r="N882" i="13" s="1"/>
  <c r="N191" i="13" a="1"/>
  <c r="N191" i="13" s="1"/>
  <c r="N3795" i="13" a="1"/>
  <c r="N3795" i="13" s="1"/>
  <c r="N3938" i="13" a="1"/>
  <c r="N3938" i="13" s="1"/>
  <c r="N3119" i="13" a="1"/>
  <c r="N3119" i="13" s="1"/>
  <c r="N3260" i="13" a="1"/>
  <c r="N3260" i="13" s="1"/>
  <c r="N5213" i="13" a="1"/>
  <c r="N5213" i="13" s="1"/>
  <c r="N2664" i="13" a="1"/>
  <c r="N2664" i="13" s="1"/>
  <c r="N4611" i="13" a="1"/>
  <c r="N4611" i="13" s="1"/>
  <c r="N5110" i="13" a="1"/>
  <c r="N5110" i="13" s="1"/>
  <c r="N3897" i="13" a="1"/>
  <c r="N3897" i="13" s="1"/>
  <c r="N4040" i="13" a="1"/>
  <c r="N4040" i="13" s="1"/>
  <c r="N475" i="13" a="1"/>
  <c r="N475" i="13" s="1"/>
  <c r="N2227" i="13" a="1"/>
  <c r="N2227" i="13" s="1"/>
  <c r="N648" i="13" a="1"/>
  <c r="N648" i="13" s="1"/>
  <c r="N2973" i="13" a="1"/>
  <c r="N2973" i="13" s="1"/>
  <c r="N1957" i="13" a="1"/>
  <c r="N1957" i="13" s="1"/>
  <c r="N685" i="13" a="1"/>
  <c r="N685" i="13" s="1"/>
  <c r="N2588" i="13" a="1"/>
  <c r="N2588" i="13" s="1"/>
  <c r="N4535" i="13" a="1"/>
  <c r="N4535" i="13" s="1"/>
  <c r="N5034" i="13" a="1"/>
  <c r="N5034" i="13" s="1"/>
  <c r="N3821" i="13" a="1"/>
  <c r="N3821" i="13" s="1"/>
  <c r="N3964" i="13" a="1"/>
  <c r="N3964" i="13" s="1"/>
  <c r="N3225" i="13" a="1"/>
  <c r="N3225" i="13" s="1"/>
  <c r="N3366" i="13" a="1"/>
  <c r="N3366" i="13" s="1"/>
  <c r="N5319" i="13" a="1"/>
  <c r="N5319" i="13" s="1"/>
  <c r="N2690" i="13" a="1"/>
  <c r="N2690" i="13" s="1"/>
  <c r="N4637" i="13" a="1"/>
  <c r="N4637" i="13" s="1"/>
  <c r="N5136" i="13" a="1"/>
  <c r="N5136" i="13" s="1"/>
  <c r="N2123" i="13" a="1"/>
  <c r="N2123" i="13" s="1"/>
  <c r="N344" i="13" a="1"/>
  <c r="N344" i="13" s="1"/>
  <c r="N1774" i="13" a="1"/>
  <c r="N1774" i="13" s="1"/>
  <c r="N902" i="13" a="1"/>
  <c r="N902" i="13" s="1"/>
  <c r="N2779" i="13" a="1"/>
  <c r="N2779" i="13" s="1"/>
  <c r="N1763" i="13" a="1"/>
  <c r="N1763" i="13" s="1"/>
  <c r="N258" i="13" a="1"/>
  <c r="N258" i="13" s="1"/>
  <c r="N2463" i="13" a="1"/>
  <c r="N2463" i="13" s="1"/>
  <c r="N1293" i="13" a="1"/>
  <c r="N1293" i="13" s="1"/>
  <c r="N1832" i="13" a="1"/>
  <c r="N1832" i="13" s="1"/>
  <c r="N960" i="13" a="1"/>
  <c r="N960" i="13" s="1"/>
  <c r="N269" i="13" a="1"/>
  <c r="N269" i="13" s="1"/>
  <c r="N1516" i="13" a="1"/>
  <c r="N1516" i="13" s="1"/>
  <c r="N490" i="13" a="1"/>
  <c r="N490" i="13" s="1"/>
  <c r="N1662" i="13" a="1"/>
  <c r="N1662" i="13" s="1"/>
  <c r="N792" i="13" a="1"/>
  <c r="N792" i="13" s="1"/>
  <c r="N98" i="13" a="1"/>
  <c r="N98" i="13" s="1"/>
  <c r="N1348" i="13" a="1"/>
  <c r="N1348" i="13" s="1"/>
  <c r="N1073" i="13" a="1"/>
  <c r="N1073" i="13" s="1"/>
  <c r="N2091" i="13" a="1"/>
  <c r="N2091" i="13" s="1"/>
  <c r="N819" i="13" a="1"/>
  <c r="N819" i="13" s="1"/>
  <c r="N1740" i="13" a="1"/>
  <c r="N1740" i="13" s="1"/>
  <c r="N870" i="13" a="1"/>
  <c r="N870" i="13" s="1"/>
  <c r="N2747" i="13" a="1"/>
  <c r="N2747" i="13" s="1"/>
  <c r="N1731" i="13" a="1"/>
  <c r="N1731" i="13" s="1"/>
  <c r="N226" i="13" a="1"/>
  <c r="N226" i="13" s="1"/>
  <c r="N2431" i="13" a="1"/>
  <c r="N2431" i="13" s="1"/>
  <c r="N1261" i="13" a="1"/>
  <c r="N1261" i="13" s="1"/>
  <c r="N1800" i="13" a="1"/>
  <c r="N1800" i="13" s="1"/>
  <c r="N928" i="13" a="1"/>
  <c r="N928" i="13" s="1"/>
  <c r="N237" i="13" a="1"/>
  <c r="N237" i="13" s="1"/>
  <c r="N1484" i="13" a="1"/>
  <c r="N1484" i="13" s="1"/>
  <c r="N458" i="13" a="1"/>
  <c r="N458" i="13" s="1"/>
  <c r="N2681" i="13" a="1"/>
  <c r="N2681" i="13" s="1"/>
  <c r="N1511" i="13" a="1"/>
  <c r="N1511" i="13" s="1"/>
  <c r="N66" i="13" a="1"/>
  <c r="N66" i="13" s="1"/>
  <c r="N1316" i="13" a="1"/>
  <c r="N1316" i="13" s="1"/>
  <c r="N1041" i="13" a="1"/>
  <c r="N1041" i="13" s="1"/>
  <c r="N1414" i="13" a="1"/>
  <c r="N1414" i="13" s="1"/>
  <c r="N1139" i="13" a="1"/>
  <c r="N1139" i="13" s="1"/>
  <c r="N2713" i="13" a="1"/>
  <c r="N2713" i="13" s="1"/>
  <c r="N1697" i="13" a="1"/>
  <c r="N1697" i="13" s="1"/>
  <c r="N112" i="13" a="1"/>
  <c r="N112" i="13" s="1"/>
  <c r="N2147" i="13" a="1"/>
  <c r="N2147" i="13" s="1"/>
  <c r="N368" i="13" a="1"/>
  <c r="N368" i="13" s="1"/>
  <c r="N1798" i="13" a="1"/>
  <c r="N1798" i="13" s="1"/>
  <c r="N926" i="13" a="1"/>
  <c r="N926" i="13" s="1"/>
  <c r="N2771" i="13" a="1"/>
  <c r="N2771" i="13" s="1"/>
  <c r="N1755" i="13" a="1"/>
  <c r="N1755" i="13" s="1"/>
  <c r="N250" i="13" a="1"/>
  <c r="N250" i="13" s="1"/>
  <c r="N2455" i="13" a="1"/>
  <c r="N2455" i="13" s="1"/>
  <c r="N1285" i="13" a="1"/>
  <c r="N1285" i="13" s="1"/>
  <c r="N2048" i="13" a="1"/>
  <c r="N2048" i="13" s="1"/>
  <c r="N1587" i="13" a="1"/>
  <c r="N1587" i="13" s="1"/>
  <c r="N485" i="13" a="1"/>
  <c r="N485" i="13" s="1"/>
  <c r="N2285" i="13" a="1"/>
  <c r="N2285" i="13" s="1"/>
  <c r="N706" i="13" a="1"/>
  <c r="N706" i="13" s="1"/>
  <c r="N1382" i="13" a="1"/>
  <c r="N1382" i="13" s="1"/>
  <c r="N1107" i="13" a="1"/>
  <c r="N1107" i="13" s="1"/>
  <c r="N2126" i="13" a="1"/>
  <c r="N2126" i="13" s="1"/>
  <c r="N1665" i="13" a="1"/>
  <c r="N1665" i="13" s="1"/>
  <c r="N2306" i="13" a="1"/>
  <c r="N2306" i="13" s="1"/>
  <c r="N2115" i="13" a="1"/>
  <c r="N2115" i="13" s="1"/>
  <c r="N843" i="13" a="1"/>
  <c r="N843" i="13" s="1"/>
  <c r="N1766" i="13" a="1"/>
  <c r="N1766" i="13" s="1"/>
  <c r="N894" i="13" a="1"/>
  <c r="N894" i="13" s="1"/>
  <c r="N2739" i="13" a="1"/>
  <c r="N2739" i="13" s="1"/>
  <c r="N1723" i="13" a="1"/>
  <c r="N1723" i="13" s="1"/>
  <c r="N218" i="13" a="1"/>
  <c r="N218" i="13" s="1"/>
  <c r="N2423" i="13" a="1"/>
  <c r="N2423" i="13" s="1"/>
  <c r="N1253" i="13" a="1"/>
  <c r="N1253" i="13" s="1"/>
  <c r="N2016" i="13" a="1"/>
  <c r="N2016" i="13" s="1"/>
  <c r="N1555" i="13" a="1"/>
  <c r="N1555" i="13" s="1"/>
  <c r="N453" i="13" a="1"/>
  <c r="N453" i="13" s="1"/>
  <c r="N2253" i="13" a="1"/>
  <c r="N2253" i="13" s="1"/>
  <c r="N674" i="13" a="1"/>
  <c r="N674" i="13" s="1"/>
  <c r="N2883" i="13" a="1"/>
  <c r="N2883" i="13" s="1"/>
  <c r="N1867" i="13" a="1"/>
  <c r="N1867" i="13" s="1"/>
  <c r="N595" i="13" a="1"/>
  <c r="N595" i="13" s="1"/>
  <c r="N2567" i="13" a="1"/>
  <c r="N2567" i="13" s="1"/>
  <c r="N1397" i="13" a="1"/>
  <c r="N1397" i="13" s="1"/>
  <c r="N1968" i="13" a="1"/>
  <c r="N1968" i="13" s="1"/>
  <c r="N1096" i="13" a="1"/>
  <c r="N1096" i="13" s="1"/>
  <c r="N405" i="13" a="1"/>
  <c r="N405" i="13" s="1"/>
  <c r="N1652" i="13" a="1"/>
  <c r="N1652" i="13" s="1"/>
  <c r="N626" i="13" a="1"/>
  <c r="N626" i="13" s="1"/>
  <c r="N2625" i="13" a="1"/>
  <c r="N2625" i="13" s="1"/>
  <c r="N1455" i="13" a="1"/>
  <c r="N1455" i="13" s="1"/>
  <c r="N10" i="13" a="1"/>
  <c r="N10" i="13" s="1"/>
  <c r="N1260" i="13" a="1"/>
  <c r="N1260" i="13" s="1"/>
  <c r="N985" i="13" a="1"/>
  <c r="N985" i="13" s="1"/>
  <c r="N2457" i="13" a="1"/>
  <c r="N2457" i="13" s="1"/>
  <c r="N1287" i="13" a="1"/>
  <c r="N1287" i="13" s="1"/>
  <c r="N11" i="13" a="1"/>
  <c r="N11" i="13" s="1"/>
  <c r="N2185" i="13" a="1"/>
  <c r="N2185" i="13" s="1"/>
  <c r="N406" i="13" a="1"/>
  <c r="N406" i="13" s="1"/>
  <c r="N1835" i="13" a="1"/>
  <c r="N1835" i="13" s="1"/>
  <c r="N330" i="13" a="1"/>
  <c r="N330" i="13" s="1"/>
  <c r="N2535" i="13" a="1"/>
  <c r="N2535" i="13" s="1"/>
  <c r="N1365" i="13" a="1"/>
  <c r="N1365" i="13" s="1"/>
  <c r="N1936" i="13" a="1"/>
  <c r="N1936" i="13" s="1"/>
  <c r="N1064" i="13" a="1"/>
  <c r="N1064" i="13" s="1"/>
  <c r="N373" i="13" a="1"/>
  <c r="N373" i="13" s="1"/>
  <c r="N1620" i="13" a="1"/>
  <c r="N1620" i="13" s="1"/>
  <c r="N594" i="13" a="1"/>
  <c r="N594" i="13" s="1"/>
  <c r="N2593" i="13" a="1"/>
  <c r="N2593" i="13" s="1"/>
  <c r="N1423" i="13" a="1"/>
  <c r="N1423" i="13" s="1"/>
  <c r="N147" i="13" a="1"/>
  <c r="N147" i="13" s="1"/>
  <c r="N1228" i="13" a="1"/>
  <c r="N1228" i="13" s="1"/>
  <c r="N953" i="13" a="1"/>
  <c r="N953" i="13" s="1"/>
  <c r="N2425" i="13" a="1"/>
  <c r="N2425" i="13" s="1"/>
  <c r="N1255" i="13" a="1"/>
  <c r="N1255" i="13" s="1"/>
  <c r="N2298" i="13" a="1"/>
  <c r="N2298" i="13" s="1"/>
  <c r="N2153" i="13" a="1"/>
  <c r="N2153" i="13" s="1"/>
  <c r="N350" i="13" a="1"/>
  <c r="N350" i="13" s="1"/>
  <c r="N1158" i="13" a="1"/>
  <c r="N1158" i="13" s="1"/>
  <c r="N883" i="13" a="1"/>
  <c r="N883" i="13" s="1"/>
  <c r="N1902" i="13" a="1"/>
  <c r="N1902" i="13" s="1"/>
  <c r="N1030" i="13" a="1"/>
  <c r="N1030" i="13" s="1"/>
  <c r="N2907" i="13" a="1"/>
  <c r="N2907" i="13" s="1"/>
  <c r="N1891" i="13" a="1"/>
  <c r="N1891" i="13" s="1"/>
  <c r="N619" i="13" a="1"/>
  <c r="N619" i="13" s="1"/>
  <c r="N2591" i="13" a="1"/>
  <c r="N2591" i="13" s="1"/>
  <c r="N1421" i="13" a="1"/>
  <c r="N1421" i="13" s="1"/>
  <c r="N1960" i="13" a="1"/>
  <c r="N1960" i="13" s="1"/>
  <c r="N1088" i="13" a="1"/>
  <c r="N1088" i="13" s="1"/>
  <c r="N397" i="13" a="1"/>
  <c r="N397" i="13" s="1"/>
  <c r="N1644" i="13" a="1"/>
  <c r="N1644" i="13" s="1"/>
  <c r="N618" i="13" a="1"/>
  <c r="N618" i="13" s="1"/>
  <c r="N1792" i="13" a="1"/>
  <c r="N1792" i="13" s="1"/>
  <c r="N920" i="13" a="1"/>
  <c r="N920" i="13" s="1"/>
  <c r="N229" i="13" a="1"/>
  <c r="N229" i="13" s="1"/>
  <c r="N1476" i="13" a="1"/>
  <c r="N1476" i="13" s="1"/>
  <c r="N450" i="13" a="1"/>
  <c r="N450" i="13" s="1"/>
  <c r="N1126" i="13" a="1"/>
  <c r="N1126" i="13" s="1"/>
  <c r="N851" i="13" a="1"/>
  <c r="N851" i="13" s="1"/>
  <c r="N1870" i="13" a="1"/>
  <c r="N1870" i="13" s="1"/>
  <c r="N998" i="13" a="1"/>
  <c r="N998" i="13" s="1"/>
  <c r="N2875" i="13" a="1"/>
  <c r="N2875" i="13" s="1"/>
  <c r="N1859" i="13" a="1"/>
  <c r="N1859" i="13" s="1"/>
  <c r="N587" i="13" a="1"/>
  <c r="N587" i="13" s="1"/>
  <c r="N2559" i="13" a="1"/>
  <c r="N2559" i="13" s="1"/>
  <c r="N1389" i="13" a="1"/>
  <c r="N1389" i="13" s="1"/>
  <c r="N1928" i="13" a="1"/>
  <c r="N1928" i="13" s="1"/>
  <c r="N1056" i="13" a="1"/>
  <c r="N1056" i="13" s="1"/>
  <c r="N365" i="13" a="1"/>
  <c r="N365" i="13" s="1"/>
  <c r="N1612" i="13" a="1"/>
  <c r="N1612" i="13" s="1"/>
  <c r="N586" i="13" a="1"/>
  <c r="N586" i="13" s="1"/>
  <c r="N1760" i="13" a="1"/>
  <c r="N1760" i="13" s="1"/>
  <c r="N888" i="13" a="1"/>
  <c r="N888" i="13" s="1"/>
  <c r="N197" i="13" a="1"/>
  <c r="N197" i="13" s="1"/>
  <c r="N1444" i="13" a="1"/>
  <c r="N1444" i="13" s="1"/>
  <c r="N1169" i="13" a="1"/>
  <c r="N1169" i="13" s="1"/>
  <c r="N1124" i="13" a="1"/>
  <c r="N1124" i="13" s="1"/>
  <c r="N738" i="13" a="1"/>
  <c r="N738" i="13" s="1"/>
  <c r="N2319" i="13" a="1"/>
  <c r="N2319" i="13" s="1"/>
  <c r="N517" i="13" a="1"/>
  <c r="N517" i="13" s="1"/>
  <c r="N1619" i="13" a="1"/>
  <c r="N1619" i="13" s="1"/>
  <c r="N2080" i="13" a="1"/>
  <c r="N2080" i="13" s="1"/>
  <c r="N1317" i="13" a="1"/>
  <c r="N1317" i="13" s="1"/>
  <c r="N2487" i="13" a="1"/>
  <c r="N2487" i="13" s="1"/>
  <c r="N282" i="13" a="1"/>
  <c r="N282" i="13" s="1"/>
  <c r="N1787" i="13" a="1"/>
  <c r="N1787" i="13" s="1"/>
  <c r="N2803" i="13" a="1"/>
  <c r="N2803" i="13" s="1"/>
  <c r="N958" i="13" a="1"/>
  <c r="N958" i="13" s="1"/>
  <c r="N1830" i="13" a="1"/>
  <c r="N1830" i="13" s="1"/>
  <c r="N400" i="13" a="1"/>
  <c r="N400" i="13" s="1"/>
  <c r="N2179" i="13" a="1"/>
  <c r="N2179" i="13" s="1"/>
  <c r="N179" i="13" a="1"/>
  <c r="N179" i="13" s="1"/>
  <c r="N1729" i="13" a="1"/>
  <c r="N1729" i="13" s="1"/>
  <c r="N2745" i="13" a="1"/>
  <c r="N2745" i="13" s="1"/>
  <c r="N1171" i="13" a="1"/>
  <c r="N1171" i="13" s="1"/>
  <c r="N1446" i="13" a="1"/>
  <c r="N1446" i="13" s="1"/>
  <c r="N770" i="13" a="1"/>
  <c r="N770" i="13" s="1"/>
  <c r="N2351" i="13" a="1"/>
  <c r="N2351" i="13" s="1"/>
  <c r="N549" i="13" a="1"/>
  <c r="N549" i="13" s="1"/>
  <c r="N1651" i="13" a="1"/>
  <c r="N1651" i="13" s="1"/>
  <c r="N2112" i="13" a="1"/>
  <c r="N2112" i="13" s="1"/>
  <c r="N1349" i="13" a="1"/>
  <c r="N1349" i="13" s="1"/>
  <c r="N2519" i="13" a="1"/>
  <c r="N2519" i="13" s="1"/>
  <c r="N314" i="13" a="1"/>
  <c r="N314" i="13" s="1"/>
  <c r="N1819" i="13" a="1"/>
  <c r="N1819" i="13" s="1"/>
  <c r="N2835" i="13" a="1"/>
  <c r="N2835" i="13" s="1"/>
  <c r="N990" i="13" a="1"/>
  <c r="N990" i="13" s="1"/>
  <c r="N1862" i="13" a="1"/>
  <c r="N1862" i="13" s="1"/>
  <c r="N432" i="13" a="1"/>
  <c r="N432" i="13" s="1"/>
  <c r="N1118" i="13" a="1"/>
  <c r="N1118" i="13" s="1"/>
  <c r="N243" i="13" a="1"/>
  <c r="N243" i="13" s="1"/>
  <c r="N1761" i="13" a="1"/>
  <c r="N1761" i="13" s="1"/>
  <c r="N2777" i="13" a="1"/>
  <c r="N2777" i="13" s="1"/>
  <c r="N452" i="13" a="1"/>
  <c r="N452" i="13" s="1"/>
  <c r="N1478" i="13" a="1"/>
  <c r="N1478" i="13" s="1"/>
  <c r="N3039" i="13" a="1"/>
  <c r="N3039" i="13" s="1"/>
  <c r="N2023" i="13" a="1"/>
  <c r="N2023" i="13" s="1"/>
  <c r="N751" i="13" a="1"/>
  <c r="N751" i="13" s="1"/>
  <c r="N1672" i="13" a="1"/>
  <c r="N1672" i="13" s="1"/>
  <c r="N802" i="13" a="1"/>
  <c r="N802" i="13" s="1"/>
  <c r="N108" i="13" a="1"/>
  <c r="N108" i="13" s="1"/>
  <c r="N3875" i="13" a="1"/>
  <c r="N3875" i="13" s="1"/>
  <c r="N4018" i="13" a="1"/>
  <c r="N4018" i="13" s="1"/>
  <c r="N3199" i="13" a="1"/>
  <c r="N3199" i="13" s="1"/>
  <c r="N3340" i="13" a="1"/>
  <c r="N3340" i="13" s="1"/>
  <c r="N5293" i="13" a="1"/>
  <c r="N5293" i="13" s="1"/>
  <c r="N2744" i="13" a="1"/>
  <c r="N2744" i="13" s="1"/>
  <c r="N4691" i="13" a="1"/>
  <c r="N4691" i="13" s="1"/>
  <c r="N5190" i="13" a="1"/>
  <c r="N5190" i="13" s="1"/>
  <c r="N3977" i="13" a="1"/>
  <c r="N3977" i="13" s="1"/>
  <c r="N4120" i="13" a="1"/>
  <c r="N4120" i="13" s="1"/>
  <c r="N395" i="13" a="1"/>
  <c r="N395" i="13" s="1"/>
  <c r="N1594" i="13" a="1"/>
  <c r="N1594" i="13" s="1"/>
  <c r="N568" i="13" a="1"/>
  <c r="N568" i="13" s="1"/>
  <c r="N2893" i="13" a="1"/>
  <c r="N2893" i="13" s="1"/>
  <c r="N1877" i="13" a="1"/>
  <c r="N1877" i="13" s="1"/>
  <c r="N605" i="13" a="1"/>
  <c r="N605" i="13" s="1"/>
  <c r="N2668" i="13" a="1"/>
  <c r="N2668" i="13" s="1"/>
  <c r="N4615" i="13" a="1"/>
  <c r="N4615" i="13" s="1"/>
  <c r="N5114" i="13" a="1"/>
  <c r="N5114" i="13" s="1"/>
  <c r="N3901" i="13" a="1"/>
  <c r="N3901" i="13" s="1"/>
  <c r="N4044" i="13" a="1"/>
  <c r="N4044" i="13" s="1"/>
  <c r="N3305" i="13" a="1"/>
  <c r="N3305" i="13" s="1"/>
  <c r="N3446" i="13" a="1"/>
  <c r="N3446" i="13" s="1"/>
  <c r="N4526" i="13" a="1"/>
  <c r="N4526" i="13" s="1"/>
  <c r="N2770" i="13" a="1"/>
  <c r="N2770" i="13" s="1"/>
  <c r="N4717" i="13" a="1"/>
  <c r="N4717" i="13" s="1"/>
  <c r="N5216" i="13" a="1"/>
  <c r="N5216" i="13" s="1"/>
  <c r="N32" i="13" a="1"/>
  <c r="N32" i="13" s="1"/>
  <c r="N1234" i="13" a="1"/>
  <c r="N1234" i="13" s="1"/>
  <c r="N959" i="13" a="1"/>
  <c r="N959" i="13" s="1"/>
  <c r="N1978" i="13" a="1"/>
  <c r="N1978" i="13" s="1"/>
  <c r="N1106" i="13" a="1"/>
  <c r="N1106" i="13" s="1"/>
  <c r="N415" i="13" a="1"/>
  <c r="N415" i="13" s="1"/>
  <c r="N3028" i="13" a="1"/>
  <c r="N3028" i="13" s="1"/>
  <c r="N4975" i="13" a="1"/>
  <c r="N4975" i="13" s="1"/>
  <c r="N2352" i="13" a="1"/>
  <c r="N2352" i="13" s="1"/>
  <c r="N4261" i="13" a="1"/>
  <c r="N4261" i="13" s="1"/>
  <c r="N4404" i="13" a="1"/>
  <c r="N4404" i="13" s="1"/>
  <c r="N3665" i="13" a="1"/>
  <c r="N3665" i="13" s="1"/>
  <c r="N3808" i="13" a="1"/>
  <c r="N3808" i="13" s="1"/>
  <c r="N4886" i="13" a="1"/>
  <c r="N4886" i="13" s="1"/>
  <c r="N3130" i="13" a="1"/>
  <c r="N3130" i="13" s="1"/>
  <c r="N5077" i="13" a="1"/>
  <c r="N5077" i="13" s="1"/>
  <c r="N296" i="13" a="1"/>
  <c r="N296" i="13" s="1"/>
  <c r="N2453" i="13" a="1"/>
  <c r="N2453" i="13" s="1"/>
  <c r="N1283" i="13" a="1"/>
  <c r="N1283" i="13" s="1"/>
  <c r="N7" i="13" a="1"/>
  <c r="N2181" i="13" a="1"/>
  <c r="N2181" i="13" s="1"/>
  <c r="N402" i="13" a="1"/>
  <c r="N402" i="13" s="1"/>
  <c r="N3589" i="13" a="1"/>
  <c r="N3589" i="13" s="1"/>
  <c r="N3732" i="13" a="1"/>
  <c r="N3732" i="13" s="1"/>
  <c r="N4810" i="13" a="1"/>
  <c r="N4810" i="13" s="1"/>
  <c r="N3054" i="13" a="1"/>
  <c r="N3054" i="13" s="1"/>
  <c r="N5001" i="13" a="1"/>
  <c r="N5001" i="13" s="1"/>
  <c r="N2458" i="13" a="1"/>
  <c r="N2458" i="13" s="1"/>
  <c r="N4367" i="13" a="1"/>
  <c r="N4367" i="13" s="1"/>
  <c r="N242" i="13" a="1"/>
  <c r="N242" i="13" s="1"/>
  <c r="N1747" i="13" a="1"/>
  <c r="N1747" i="13" s="1"/>
  <c r="N2763" i="13" a="1"/>
  <c r="N2763" i="13" s="1"/>
  <c r="N1445" i="13" a="1"/>
  <c r="N1445" i="13" s="1"/>
  <c r="N2615" i="13" a="1"/>
  <c r="N2615" i="13" s="1"/>
  <c r="N643" i="13" a="1"/>
  <c r="N643" i="13" s="1"/>
  <c r="N1915" i="13" a="1"/>
  <c r="N1915" i="13" s="1"/>
  <c r="N2931" i="13" a="1"/>
  <c r="N2931" i="13" s="1"/>
  <c r="N1086" i="13" a="1"/>
  <c r="N1086" i="13" s="1"/>
  <c r="N1958" i="13" a="1"/>
  <c r="N1958" i="13" s="1"/>
  <c r="N939" i="13" a="1"/>
  <c r="N939" i="13" s="1"/>
  <c r="N1214" i="13" a="1"/>
  <c r="N1214" i="13" s="1"/>
  <c r="N435" i="13" a="1"/>
  <c r="N435" i="13" s="1"/>
  <c r="N1857" i="13" a="1"/>
  <c r="N1857" i="13" s="1"/>
  <c r="N2873" i="13" a="1"/>
  <c r="N2873" i="13" s="1"/>
  <c r="N548" i="13" a="1"/>
  <c r="N548" i="13" s="1"/>
  <c r="N1574" i="13" a="1"/>
  <c r="N1574" i="13" s="1"/>
  <c r="N1309" i="13" a="1"/>
  <c r="N1309" i="13" s="1"/>
  <c r="N2479" i="13" a="1"/>
  <c r="N2479" i="13" s="1"/>
  <c r="N274" i="13" a="1"/>
  <c r="N274" i="13" s="1"/>
  <c r="N1779" i="13" a="1"/>
  <c r="N1779" i="13" s="1"/>
  <c r="N2795" i="13" a="1"/>
  <c r="N2795" i="13" s="1"/>
  <c r="N1477" i="13" a="1"/>
  <c r="N1477" i="13" s="1"/>
  <c r="N2647" i="13" a="1"/>
  <c r="N2647" i="13" s="1"/>
  <c r="N675" i="13" a="1"/>
  <c r="N675" i="13" s="1"/>
  <c r="N1947" i="13" a="1"/>
  <c r="N1947" i="13" s="1"/>
  <c r="N2963" i="13" a="1"/>
  <c r="N2963" i="13" s="1"/>
  <c r="N1529" i="13" a="1"/>
  <c r="N1529" i="13" s="1"/>
  <c r="N1990" i="13" a="1"/>
  <c r="N1990" i="13" s="1"/>
  <c r="N971" i="13" a="1"/>
  <c r="N971" i="13" s="1"/>
  <c r="N1246" i="13" a="1"/>
  <c r="N1246" i="13" s="1"/>
  <c r="N499" i="13" a="1"/>
  <c r="N499" i="13" s="1"/>
  <c r="N1889" i="13" a="1"/>
  <c r="N1889" i="13" s="1"/>
  <c r="N2905" i="13" a="1"/>
  <c r="N2905" i="13" s="1"/>
  <c r="N580" i="13" a="1"/>
  <c r="N580" i="13" s="1"/>
  <c r="N1606" i="13" a="1"/>
  <c r="N1606" i="13" s="1"/>
  <c r="N2911" i="13" a="1"/>
  <c r="N2911" i="13" s="1"/>
  <c r="N1895" i="13" a="1"/>
  <c r="N1895" i="13" s="1"/>
  <c r="N623" i="13" a="1"/>
  <c r="N623" i="13" s="1"/>
  <c r="N2595" i="13" a="1"/>
  <c r="N2595" i="13" s="1"/>
  <c r="N1425" i="13" a="1"/>
  <c r="N1425" i="13" s="1"/>
  <c r="N149" i="13" a="1"/>
  <c r="N149" i="13" s="1"/>
  <c r="N4003" i="13" a="1"/>
  <c r="N4003" i="13" s="1"/>
  <c r="N4146" i="13" a="1"/>
  <c r="N4146" i="13" s="1"/>
  <c r="N3327" i="13" a="1"/>
  <c r="N3327" i="13" s="1"/>
  <c r="N3468" i="13" a="1"/>
  <c r="N3468" i="13" s="1"/>
  <c r="N4548" i="13" a="1"/>
  <c r="N4548" i="13" s="1"/>
  <c r="N2872" i="13" a="1"/>
  <c r="N2872" i="13" s="1"/>
  <c r="N4819" i="13" a="1"/>
  <c r="N4819" i="13" s="1"/>
  <c r="N5320" i="13" a="1"/>
  <c r="N5320" i="13" s="1"/>
  <c r="N4105" i="13" a="1"/>
  <c r="N4105" i="13" s="1"/>
  <c r="N4248" i="13" a="1"/>
  <c r="N4248" i="13" s="1"/>
  <c r="N267" i="13" a="1"/>
  <c r="N267" i="13" s="1"/>
  <c r="N1466" i="13" a="1"/>
  <c r="N1466" i="13" s="1"/>
  <c r="N440" i="13" a="1"/>
  <c r="N440" i="13" s="1"/>
  <c r="N2765" i="13" a="1"/>
  <c r="N2765" i="13" s="1"/>
  <c r="N1749" i="13" a="1"/>
  <c r="N1749" i="13" s="1"/>
  <c r="N244" i="13" a="1"/>
  <c r="N244" i="13" s="1"/>
  <c r="N2796" i="13" a="1"/>
  <c r="N2796" i="13" s="1"/>
  <c r="N4743" i="13" a="1"/>
  <c r="N4743" i="13" s="1"/>
  <c r="N5242" i="13" a="1"/>
  <c r="N5242" i="13" s="1"/>
  <c r="N4029" i="13" a="1"/>
  <c r="N4029" i="13" s="1"/>
  <c r="N4172" i="13" a="1"/>
  <c r="N4172" i="13" s="1"/>
  <c r="N3433" i="13" a="1"/>
  <c r="N3433" i="13" s="1"/>
  <c r="N3576" i="13" a="1"/>
  <c r="N3576" i="13" s="1"/>
  <c r="N4654" i="13" a="1"/>
  <c r="N4654" i="13" s="1"/>
  <c r="N2898" i="13" a="1"/>
  <c r="N2898" i="13" s="1"/>
  <c r="N4845" i="13" a="1"/>
  <c r="N4845" i="13" s="1"/>
  <c r="N5346" i="13" a="1"/>
  <c r="N5346" i="13" s="1"/>
  <c r="N73" i="13" a="1"/>
  <c r="N73" i="13" s="1"/>
  <c r="N2199" i="13" a="1"/>
  <c r="N2199" i="13" s="1"/>
  <c r="N420" i="13" a="1"/>
  <c r="N420" i="13" s="1"/>
  <c r="N1850" i="13" a="1"/>
  <c r="N1850" i="13" s="1"/>
  <c r="N978" i="13" a="1"/>
  <c r="N978" i="13" s="1"/>
  <c r="N287" i="13" a="1"/>
  <c r="N287" i="13" s="1"/>
  <c r="N3156" i="13" a="1"/>
  <c r="N3156" i="13" s="1"/>
  <c r="N3842" i="13" a="1"/>
  <c r="N3842" i="13" s="1"/>
  <c r="N2480" i="13" a="1"/>
  <c r="N2480" i="13" s="1"/>
  <c r="N4389" i="13" a="1"/>
  <c r="N4389" i="13" s="1"/>
  <c r="N5117" i="13" a="1"/>
  <c r="N5117" i="13" s="1"/>
  <c r="N2568" i="13" a="1"/>
  <c r="N2568" i="13" s="1"/>
  <c r="N4515" i="13" a="1"/>
  <c r="N4515" i="13" s="1"/>
  <c r="N5014" i="13" a="1"/>
  <c r="N5014" i="13" s="1"/>
  <c r="N3801" i="13" a="1"/>
  <c r="N3801" i="13" s="1"/>
  <c r="N3944" i="13" a="1"/>
  <c r="N3944" i="13" s="1"/>
  <c r="N571" i="13" a="1"/>
  <c r="N571" i="13" s="1"/>
  <c r="N2325" i="13" a="1"/>
  <c r="N2325" i="13" s="1"/>
  <c r="N744" i="13" a="1"/>
  <c r="N744" i="13" s="1"/>
  <c r="N2170" i="13" a="1"/>
  <c r="N2170" i="13" s="1"/>
  <c r="N2053" i="13" a="1"/>
  <c r="N2053" i="13" s="1"/>
  <c r="N781" i="13" a="1"/>
  <c r="N781" i="13" s="1"/>
  <c r="N3717" i="13" a="1"/>
  <c r="N3717" i="13" s="1"/>
  <c r="N4439" i="13" a="1"/>
  <c r="N4439" i="13" s="1"/>
  <c r="N4938" i="13" a="1"/>
  <c r="N4938" i="13" s="1"/>
  <c r="N3182" i="13" a="1"/>
  <c r="N3182" i="13" s="1"/>
  <c r="N3868" i="13" a="1"/>
  <c r="N3868" i="13" s="1"/>
  <c r="N3129" i="13" a="1"/>
  <c r="N3129" i="13" s="1"/>
  <c r="N3270" i="13" a="1"/>
  <c r="N3270" i="13" s="1"/>
  <c r="N5223" i="13" a="1"/>
  <c r="N5223" i="13" s="1"/>
  <c r="N2594" i="13" a="1"/>
  <c r="N2594" i="13" s="1"/>
  <c r="N4541" i="13" a="1"/>
  <c r="N4541" i="13" s="1"/>
  <c r="N5040" i="13" a="1"/>
  <c r="N5040" i="13" s="1"/>
  <c r="N1607" i="13" a="1"/>
  <c r="N1607" i="13" s="1"/>
  <c r="N505" i="13" a="1"/>
  <c r="N505" i="13" s="1"/>
  <c r="N2307" i="13" a="1"/>
  <c r="N2307" i="13" s="1"/>
  <c r="N726" i="13" a="1"/>
  <c r="N726" i="13" s="1"/>
  <c r="N2382" i="13" a="1"/>
  <c r="N2382" i="13" s="1"/>
  <c r="N4291" i="13" a="1"/>
  <c r="N4291" i="13" s="1"/>
  <c r="N4434" i="13" a="1"/>
  <c r="N4434" i="13" s="1"/>
  <c r="N3615" i="13" a="1"/>
  <c r="N3615" i="13" s="1"/>
  <c r="N3758" i="13" a="1"/>
  <c r="N3758" i="13" s="1"/>
  <c r="N4836" i="13" a="1"/>
  <c r="N4836" i="13" s="1"/>
  <c r="N3160" i="13" a="1"/>
  <c r="N3160" i="13" s="1"/>
  <c r="N3846" i="13" a="1"/>
  <c r="N3846" i="13" s="1"/>
  <c r="N2484" i="13" a="1"/>
  <c r="N2484" i="13" s="1"/>
  <c r="N4393" i="13" a="1"/>
  <c r="N4393" i="13" s="1"/>
  <c r="N5121" i="13" a="1"/>
  <c r="N5121" i="13" s="1"/>
  <c r="N145" i="13" a="1"/>
  <c r="N145" i="13" s="1"/>
  <c r="N1178" i="13" a="1"/>
  <c r="N1178" i="13" s="1"/>
  <c r="N903" i="13" a="1"/>
  <c r="N903" i="13" s="1"/>
  <c r="N1922" i="13" a="1"/>
  <c r="N1922" i="13" s="1"/>
  <c r="N1050" i="13" a="1"/>
  <c r="N1050" i="13" s="1"/>
  <c r="N359" i="13" a="1"/>
  <c r="N359" i="13" s="1"/>
  <c r="N3084" i="13" a="1"/>
  <c r="N3084" i="13" s="1"/>
  <c r="N5031" i="13" a="1"/>
  <c r="N5031" i="13" s="1"/>
  <c r="N2408" i="13" a="1"/>
  <c r="N2408" i="13" s="1"/>
  <c r="N4317" i="13" a="1"/>
  <c r="N4317" i="13" s="1"/>
  <c r="N4460" i="13" a="1"/>
  <c r="N4460" i="13" s="1"/>
  <c r="N3721" i="13" a="1"/>
  <c r="N3721" i="13" s="1"/>
  <c r="N4443" i="13" a="1"/>
  <c r="N4443" i="13" s="1"/>
  <c r="N4942" i="13" a="1"/>
  <c r="N4942" i="13" s="1"/>
  <c r="N3186" i="13" a="1"/>
  <c r="N3186" i="13" s="1"/>
  <c r="N3872" i="13" a="1"/>
  <c r="N3872" i="13" s="1"/>
  <c r="N2927" i="13" a="1"/>
  <c r="N2927" i="13" s="1"/>
  <c r="N1911" i="13" a="1"/>
  <c r="N1911" i="13" s="1"/>
  <c r="N639" i="13" a="1"/>
  <c r="N639" i="13" s="1"/>
  <c r="N2611" i="13" a="1"/>
  <c r="N2611" i="13" s="1"/>
  <c r="N1441" i="13" a="1"/>
  <c r="N1441" i="13" s="1"/>
  <c r="N165" i="13" a="1"/>
  <c r="N165" i="13" s="1"/>
  <c r="N3987" i="13" a="1"/>
  <c r="N3987" i="13" s="1"/>
  <c r="N4130" i="13" a="1"/>
  <c r="N4130" i="13" s="1"/>
  <c r="N3311" i="13" a="1"/>
  <c r="N3311" i="13" s="1"/>
  <c r="N3452" i="13" a="1"/>
  <c r="N3452" i="13" s="1"/>
  <c r="N4532" i="13" a="1"/>
  <c r="N4532" i="13" s="1"/>
  <c r="N2856" i="13" a="1"/>
  <c r="N2856" i="13" s="1"/>
  <c r="N4803" i="13" a="1"/>
  <c r="N4803" i="13" s="1"/>
  <c r="N5302" i="13" a="1"/>
  <c r="N5302" i="13" s="1"/>
  <c r="N4089" i="13" a="1"/>
  <c r="N4089" i="13" s="1"/>
  <c r="N4232" i="13" a="1"/>
  <c r="N4232" i="13" s="1"/>
  <c r="N283" i="13" a="1"/>
  <c r="N283" i="13" s="1"/>
  <c r="N1482" i="13" a="1"/>
  <c r="N1482" i="13" s="1"/>
  <c r="N456" i="13" a="1"/>
  <c r="N456" i="13" s="1"/>
  <c r="N2781" i="13" a="1"/>
  <c r="N2781" i="13" s="1"/>
  <c r="N1765" i="13" a="1"/>
  <c r="N1765" i="13" s="1"/>
  <c r="N260" i="13" a="1"/>
  <c r="N260" i="13" s="1"/>
  <c r="N2780" i="13" a="1"/>
  <c r="N2780" i="13" s="1"/>
  <c r="N4727" i="13" a="1"/>
  <c r="N4727" i="13" s="1"/>
  <c r="N5226" i="13" a="1"/>
  <c r="N5226" i="13" s="1"/>
  <c r="N4013" i="13" a="1"/>
  <c r="N4013" i="13" s="1"/>
  <c r="N4156" i="13" a="1"/>
  <c r="N4156" i="13" s="1"/>
  <c r="N3417" i="13" a="1"/>
  <c r="N3417" i="13" s="1"/>
  <c r="N3560" i="13" a="1"/>
  <c r="N3560" i="13" s="1"/>
  <c r="N4638" i="13" a="1"/>
  <c r="N4638" i="13" s="1"/>
  <c r="N2882" i="13" a="1"/>
  <c r="N2882" i="13" s="1"/>
  <c r="N4829" i="13" a="1"/>
  <c r="N4829" i="13" s="1"/>
  <c r="N5330" i="13" a="1"/>
  <c r="N5330" i="13" s="1"/>
  <c r="N89" i="13" a="1"/>
  <c r="N89" i="13" s="1"/>
  <c r="N1122" i="13" a="1"/>
  <c r="N1122" i="13" s="1"/>
  <c r="N436" i="13" a="1"/>
  <c r="N436" i="13" s="1"/>
  <c r="N1866" i="13" a="1"/>
  <c r="N1866" i="13" s="1"/>
  <c r="N994" i="13" a="1"/>
  <c r="N994" i="13" s="1"/>
  <c r="N303" i="13" a="1"/>
  <c r="N303" i="13" s="1"/>
  <c r="N3140" i="13" a="1"/>
  <c r="N3140" i="13" s="1"/>
  <c r="N5087" i="13" a="1"/>
  <c r="N5087" i="13" s="1"/>
  <c r="N2464" i="13" a="1"/>
  <c r="N2464" i="13" s="1"/>
  <c r="N4373" i="13" a="1"/>
  <c r="N4373" i="13" s="1"/>
  <c r="N5101" i="13" a="1"/>
  <c r="N5101" i="13" s="1"/>
  <c r="N2552" i="13" a="1"/>
  <c r="N2552" i="13" s="1"/>
  <c r="N4499" i="13" a="1"/>
  <c r="N4499" i="13" s="1"/>
  <c r="N4998" i="13" a="1"/>
  <c r="N4998" i="13" s="1"/>
  <c r="N3785" i="13" a="1"/>
  <c r="N3785" i="13" s="1"/>
  <c r="N3928" i="13" a="1"/>
  <c r="N3928" i="13" s="1"/>
  <c r="N184" i="13" a="1"/>
  <c r="N184" i="13" s="1"/>
  <c r="N2341" i="13" a="1"/>
  <c r="N2341" i="13" s="1"/>
  <c r="N760" i="13" a="1"/>
  <c r="N760" i="13" s="1"/>
  <c r="N2186" i="13" a="1"/>
  <c r="N2186" i="13" s="1"/>
  <c r="N2069" i="13" a="1"/>
  <c r="N2069" i="13" s="1"/>
  <c r="N797" i="13" a="1"/>
  <c r="N797" i="13" s="1"/>
  <c r="N3701" i="13" a="1"/>
  <c r="N3701" i="13" s="1"/>
  <c r="N4423" i="13" a="1"/>
  <c r="N4423" i="13" s="1"/>
  <c r="N4922" i="13" a="1"/>
  <c r="N4922" i="13" s="1"/>
  <c r="N3166" i="13" a="1"/>
  <c r="N3166" i="13" s="1"/>
  <c r="N3852" i="13" a="1"/>
  <c r="N3852" i="13" s="1"/>
  <c r="N3113" i="13" a="1"/>
  <c r="N3113" i="13" s="1"/>
  <c r="N3254" i="13" a="1"/>
  <c r="N3254" i="13" s="1"/>
  <c r="N5207" i="13" a="1"/>
  <c r="N5207" i="13" s="1"/>
  <c r="N2578" i="13" a="1"/>
  <c r="N2578" i="13" s="1"/>
  <c r="N4525" i="13" a="1"/>
  <c r="N4525" i="13" s="1"/>
  <c r="N5024" i="13" a="1"/>
  <c r="N5024" i="13" s="1"/>
  <c r="N1426" i="13" a="1"/>
  <c r="N1426" i="13" s="1"/>
  <c r="N1151" i="13" a="1"/>
  <c r="N1151" i="13" s="1"/>
  <c r="N2725" i="13" a="1"/>
  <c r="N2725" i="13" s="1"/>
  <c r="N1709" i="13" a="1"/>
  <c r="N1709" i="13" s="1"/>
  <c r="N204" i="13" a="1"/>
  <c r="N204" i="13" s="1"/>
  <c r="N2836" i="13" a="1"/>
  <c r="N2836" i="13" s="1"/>
  <c r="N4783" i="13" a="1"/>
  <c r="N4783" i="13" s="1"/>
  <c r="N5282" i="13" a="1"/>
  <c r="N5282" i="13" s="1"/>
  <c r="N4069" i="13" a="1"/>
  <c r="N4069" i="13" s="1"/>
  <c r="N4212" i="13" a="1"/>
  <c r="N4212" i="13" s="1"/>
  <c r="N3473" i="13" a="1"/>
  <c r="N3473" i="13" s="1"/>
  <c r="N3616" i="13" a="1"/>
  <c r="N3616" i="13" s="1"/>
  <c r="N4694" i="13" a="1"/>
  <c r="N4694" i="13" s="1"/>
  <c r="N2938" i="13" a="1"/>
  <c r="N2938" i="13" s="1"/>
  <c r="N4885" i="13" a="1"/>
  <c r="N4885" i="13" s="1"/>
  <c r="N5386" i="13" a="1"/>
  <c r="N5386" i="13" s="1"/>
  <c r="N721" i="13" a="1"/>
  <c r="N721" i="13" s="1"/>
  <c r="N2645" i="13" a="1"/>
  <c r="N2645" i="13" s="1"/>
  <c r="N1475" i="13" a="1"/>
  <c r="N1475" i="13" s="1"/>
  <c r="N30" i="13" a="1"/>
  <c r="N30" i="13" s="1"/>
  <c r="N1280" i="13" a="1"/>
  <c r="N1280" i="13" s="1"/>
  <c r="N1005" i="13" a="1"/>
  <c r="N1005" i="13" s="1"/>
  <c r="N3397" i="13" a="1"/>
  <c r="N3397" i="13" s="1"/>
  <c r="N3540" i="13" a="1"/>
  <c r="N3540" i="13" s="1"/>
  <c r="N4618" i="13" a="1"/>
  <c r="N4618" i="13" s="1"/>
  <c r="N2862" i="13" a="1"/>
  <c r="N2862" i="13" s="1"/>
  <c r="N4809" i="13" a="1"/>
  <c r="N4809" i="13" s="1"/>
  <c r="N5308" i="13" a="1"/>
  <c r="N5308" i="13" s="1"/>
  <c r="N4175" i="13" a="1"/>
  <c r="N4175" i="13" s="1"/>
  <c r="N4318" i="13" a="1"/>
  <c r="N4318" i="13" s="1"/>
  <c r="N3499" i="13" a="1"/>
  <c r="N3499" i="13" s="1"/>
  <c r="N3642" i="13" a="1"/>
  <c r="N3642" i="13" s="1"/>
  <c r="N4720" i="13" a="1"/>
  <c r="N4720" i="13" s="1"/>
  <c r="N2055" i="13" a="1"/>
  <c r="N2055" i="13" s="1"/>
  <c r="N783" i="13" a="1"/>
  <c r="N783" i="13" s="1"/>
  <c r="N1704" i="13" a="1"/>
  <c r="N1704" i="13" s="1"/>
  <c r="N834" i="13" a="1"/>
  <c r="N834" i="13" s="1"/>
  <c r="N140" i="13" a="1"/>
  <c r="N140" i="13" s="1"/>
  <c r="N3843" i="13" a="1"/>
  <c r="N3843" i="13" s="1"/>
  <c r="N3986" i="13" a="1"/>
  <c r="N3986" i="13" s="1"/>
  <c r="N3167" i="13" a="1"/>
  <c r="N3167" i="13" s="1"/>
  <c r="N3308" i="13" a="1"/>
  <c r="N3308" i="13" s="1"/>
  <c r="N5261" i="13" a="1"/>
  <c r="N5261" i="13" s="1"/>
  <c r="N2712" i="13" a="1"/>
  <c r="N2712" i="13" s="1"/>
  <c r="N4659" i="13" a="1"/>
  <c r="N4659" i="13" s="1"/>
  <c r="N5158" i="13" a="1"/>
  <c r="N5158" i="13" s="1"/>
  <c r="N3945" i="13" a="1"/>
  <c r="N3945" i="13" s="1"/>
  <c r="N4088" i="13" a="1"/>
  <c r="N4088" i="13" s="1"/>
  <c r="N427" i="13" a="1"/>
  <c r="N427" i="13" s="1"/>
  <c r="N1626" i="13" a="1"/>
  <c r="N1626" i="13" s="1"/>
  <c r="N600" i="13" a="1"/>
  <c r="N600" i="13" s="1"/>
  <c r="N2925" i="13" a="1"/>
  <c r="N2925" i="13" s="1"/>
  <c r="N1909" i="13" a="1"/>
  <c r="N1909" i="13" s="1"/>
  <c r="N637" i="13" a="1"/>
  <c r="N637" i="13" s="1"/>
  <c r="N2636" i="13" a="1"/>
  <c r="N2636" i="13" s="1"/>
  <c r="N4583" i="13" a="1"/>
  <c r="N4583" i="13" s="1"/>
  <c r="N5082" i="13" a="1"/>
  <c r="N5082" i="13" s="1"/>
  <c r="N3869" i="13" a="1"/>
  <c r="N3869" i="13" s="1"/>
  <c r="N4012" i="13" a="1"/>
  <c r="N4012" i="13" s="1"/>
  <c r="N3273" i="13" a="1"/>
  <c r="N3273" i="13" s="1"/>
  <c r="N3414" i="13" a="1"/>
  <c r="N3414" i="13" s="1"/>
  <c r="N5367" i="13" a="1"/>
  <c r="N5367" i="13" s="1"/>
  <c r="N2738" i="13" a="1"/>
  <c r="N2738" i="13" s="1"/>
  <c r="N4685" i="13" a="1"/>
  <c r="N4685" i="13" s="1"/>
  <c r="N5184" i="13" a="1"/>
  <c r="N5184" i="13" s="1"/>
  <c r="N1266" i="13" a="1"/>
  <c r="N1266" i="13" s="1"/>
  <c r="N991" i="13" a="1"/>
  <c r="N991" i="13" s="1"/>
  <c r="N2010" i="13" a="1"/>
  <c r="N2010" i="13" s="1"/>
  <c r="N1549" i="13" a="1"/>
  <c r="N1549" i="13" s="1"/>
  <c r="N447" i="13" a="1"/>
  <c r="N447" i="13" s="1"/>
  <c r="N2996" i="13" a="1"/>
  <c r="N2996" i="13" s="1"/>
  <c r="N4943" i="13" a="1"/>
  <c r="N4943" i="13" s="1"/>
  <c r="N2320" i="13" a="1"/>
  <c r="N2320" i="13" s="1"/>
  <c r="N4229" i="13" a="1"/>
  <c r="N4229" i="13" s="1"/>
  <c r="N4372" i="13" a="1"/>
  <c r="N4372" i="13" s="1"/>
  <c r="N3633" i="13" a="1"/>
  <c r="N3633" i="13" s="1"/>
  <c r="N3776" i="13" a="1"/>
  <c r="N3776" i="13" s="1"/>
  <c r="N4854" i="13" a="1"/>
  <c r="N4854" i="13" s="1"/>
  <c r="N3098" i="13" a="1"/>
  <c r="N3098" i="13" s="1"/>
  <c r="N5045" i="13" a="1"/>
  <c r="N5045" i="13" s="1"/>
  <c r="N328" i="13" a="1"/>
  <c r="N328" i="13" s="1"/>
  <c r="N2485" i="13" a="1"/>
  <c r="N2485" i="13" s="1"/>
  <c r="N1315" i="13" a="1"/>
  <c r="N1315" i="13" s="1"/>
  <c r="N39" i="13" a="1"/>
  <c r="N39" i="13" s="1"/>
  <c r="N1120" i="13" a="1"/>
  <c r="N1120" i="13" s="1"/>
  <c r="N434" i="13" a="1"/>
  <c r="N434" i="13" s="1"/>
  <c r="N3557" i="13" a="1"/>
  <c r="N3557" i="13" s="1"/>
  <c r="N3700" i="13" a="1"/>
  <c r="N3700" i="13" s="1"/>
  <c r="N4778" i="13" a="1"/>
  <c r="N4778" i="13" s="1"/>
  <c r="N3022" i="13" a="1"/>
  <c r="N3022" i="13" s="1"/>
  <c r="N4969" i="13" a="1"/>
  <c r="N4969" i="13" s="1"/>
  <c r="N2426" i="13" a="1"/>
  <c r="N2426" i="13" s="1"/>
  <c r="N4335" i="13" a="1"/>
  <c r="N4335" i="13" s="1"/>
  <c r="N4478" i="13" a="1"/>
  <c r="N4478" i="13" s="1"/>
  <c r="N3659" i="13" a="1"/>
  <c r="N3659" i="13" s="1"/>
  <c r="N3802" i="13" a="1"/>
  <c r="N3802" i="13" s="1"/>
  <c r="N4880" i="13" a="1"/>
  <c r="N4880" i="13" s="1"/>
  <c r="N1910" i="13" a="1"/>
  <c r="N1910" i="13" s="1"/>
  <c r="N482" i="13" a="1"/>
  <c r="N482" i="13" s="1"/>
  <c r="N1508" i="13" a="1"/>
  <c r="N1508" i="13" s="1"/>
  <c r="N261" i="13" a="1"/>
  <c r="N261" i="13" s="1"/>
  <c r="N952" i="13" a="1"/>
  <c r="N952" i="13" s="1"/>
  <c r="N1824" i="13" a="1"/>
  <c r="N1824" i="13" s="1"/>
  <c r="N650" i="13" a="1"/>
  <c r="N650" i="13" s="1"/>
  <c r="N2229" i="13" a="1"/>
  <c r="N2229" i="13" s="1"/>
  <c r="N429" i="13" a="1"/>
  <c r="N429" i="13" s="1"/>
  <c r="N1531" i="13" a="1"/>
  <c r="N1531" i="13" s="1"/>
  <c r="N1992" i="13" a="1"/>
  <c r="N1992" i="13" s="1"/>
  <c r="N1453" i="13" a="1"/>
  <c r="N1453" i="13" s="1"/>
  <c r="N2623" i="13" a="1"/>
  <c r="N2623" i="13" s="1"/>
  <c r="N651" i="13" a="1"/>
  <c r="N651" i="13" s="1"/>
  <c r="N1923" i="13" a="1"/>
  <c r="N1923" i="13" s="1"/>
  <c r="N2939" i="13" a="1"/>
  <c r="N2939" i="13" s="1"/>
  <c r="N1062" i="13" a="1"/>
  <c r="N1062" i="13" s="1"/>
  <c r="N1934" i="13" a="1"/>
  <c r="N1934" i="13" s="1"/>
  <c r="N915" i="13" a="1"/>
  <c r="N915" i="13" s="1"/>
  <c r="N1190" i="13" a="1"/>
  <c r="N1190" i="13" s="1"/>
  <c r="N514" i="13" a="1"/>
  <c r="N514" i="13" s="1"/>
  <c r="N1540" i="13" a="1"/>
  <c r="N1540" i="13" s="1"/>
  <c r="N293" i="13" a="1"/>
  <c r="N293" i="13" s="1"/>
  <c r="N984" i="13" a="1"/>
  <c r="N984" i="13" s="1"/>
  <c r="N1856" i="13" a="1"/>
  <c r="N1856" i="13" s="1"/>
  <c r="N682" i="13" a="1"/>
  <c r="N682" i="13" s="1"/>
  <c r="N2261" i="13" a="1"/>
  <c r="N2261" i="13" s="1"/>
  <c r="N461" i="13" a="1"/>
  <c r="N461" i="13" s="1"/>
  <c r="N1563" i="13" a="1"/>
  <c r="N1563" i="13" s="1"/>
  <c r="N2024" i="13" a="1"/>
  <c r="N2024" i="13" s="1"/>
  <c r="N1485" i="13" a="1"/>
  <c r="N1485" i="13" s="1"/>
  <c r="N2655" i="13" a="1"/>
  <c r="N2655" i="13" s="1"/>
  <c r="N683" i="13" a="1"/>
  <c r="N683" i="13" s="1"/>
  <c r="N1955" i="13" a="1"/>
  <c r="N1955" i="13" s="1"/>
  <c r="N2971" i="13" a="1"/>
  <c r="N2971" i="13" s="1"/>
  <c r="N1094" i="13" a="1"/>
  <c r="N1094" i="13" s="1"/>
  <c r="N1966" i="13" a="1"/>
  <c r="N1966" i="13" s="1"/>
  <c r="N947" i="13" a="1"/>
  <c r="N947" i="13" s="1"/>
  <c r="N1222" i="13" a="1"/>
  <c r="N1222" i="13" s="1"/>
  <c r="N153" i="13" a="1"/>
  <c r="N153" i="13" s="1"/>
  <c r="N1186" i="13" a="1"/>
  <c r="N1186" i="13" s="1"/>
  <c r="N911" i="13" a="1"/>
  <c r="N911" i="13" s="1"/>
  <c r="N1930" i="13" a="1"/>
  <c r="N1930" i="13" s="1"/>
  <c r="N1058" i="13" a="1"/>
  <c r="N1058" i="13" s="1"/>
  <c r="N367" i="13" a="1"/>
  <c r="N367" i="13" s="1"/>
  <c r="N3076" i="13" a="1"/>
  <c r="N3076" i="13" s="1"/>
  <c r="N5023" i="13" a="1"/>
  <c r="N5023" i="13" s="1"/>
  <c r="N2400" i="13" a="1"/>
  <c r="N2400" i="13" s="1"/>
  <c r="N4309" i="13" a="1"/>
  <c r="N4309" i="13" s="1"/>
  <c r="N4452" i="13" a="1"/>
  <c r="N4452" i="13" s="1"/>
  <c r="N3713" i="13" a="1"/>
  <c r="N3713" i="13" s="1"/>
  <c r="N4435" i="13" a="1"/>
  <c r="N4435" i="13" s="1"/>
  <c r="N4934" i="13" a="1"/>
  <c r="N4934" i="13" s="1"/>
  <c r="N3178" i="13" a="1"/>
  <c r="N3178" i="13" s="1"/>
  <c r="N3864" i="13" a="1"/>
  <c r="N3864" i="13" s="1"/>
  <c r="N248" i="13" a="1"/>
  <c r="N248" i="13" s="1"/>
  <c r="N2405" i="13" a="1"/>
  <c r="N2405" i="13" s="1"/>
  <c r="N1235" i="13" a="1"/>
  <c r="N1235" i="13" s="1"/>
  <c r="N2250" i="13" a="1"/>
  <c r="N2250" i="13" s="1"/>
  <c r="N2133" i="13" a="1"/>
  <c r="N2133" i="13" s="1"/>
  <c r="N354" i="13" a="1"/>
  <c r="N354" i="13" s="1"/>
  <c r="N3637" i="13" a="1"/>
  <c r="N3637" i="13" s="1"/>
  <c r="N3780" i="13" a="1"/>
  <c r="N3780" i="13" s="1"/>
  <c r="N4858" i="13" a="1"/>
  <c r="N4858" i="13" s="1"/>
  <c r="N3102" i="13" a="1"/>
  <c r="N3102" i="13" s="1"/>
  <c r="N5049" i="13" a="1"/>
  <c r="N5049" i="13" s="1"/>
  <c r="N2506" i="13" a="1"/>
  <c r="N2506" i="13" s="1"/>
  <c r="N4415" i="13" a="1"/>
  <c r="N4415" i="13" s="1"/>
  <c r="N5143" i="13" a="1"/>
  <c r="N5143" i="13" s="1"/>
  <c r="N2514" i="13" a="1"/>
  <c r="N2514" i="13" s="1"/>
  <c r="N4461" i="13" a="1"/>
  <c r="N4461" i="13" s="1"/>
  <c r="N4960" i="13" a="1"/>
  <c r="N4960" i="13" s="1"/>
  <c r="N1490" i="13" a="1"/>
  <c r="N1490" i="13" s="1"/>
  <c r="N464" i="13" a="1"/>
  <c r="N464" i="13" s="1"/>
  <c r="N2789" i="13" a="1"/>
  <c r="N2789" i="13" s="1"/>
  <c r="N1773" i="13" a="1"/>
  <c r="N1773" i="13" s="1"/>
  <c r="N268" i="13" a="1"/>
  <c r="N268" i="13" s="1"/>
  <c r="N2772" i="13" a="1"/>
  <c r="N2772" i="13" s="1"/>
  <c r="N4719" i="13" a="1"/>
  <c r="N4719" i="13" s="1"/>
  <c r="N5218" i="13" a="1"/>
  <c r="N5218" i="13" s="1"/>
  <c r="N4005" i="13" a="1"/>
  <c r="N4005" i="13" s="1"/>
  <c r="N4148" i="13" a="1"/>
  <c r="N4148" i="13" s="1"/>
  <c r="N3409" i="13" a="1"/>
  <c r="N3409" i="13" s="1"/>
  <c r="N3552" i="13" a="1"/>
  <c r="N3552" i="13" s="1"/>
  <c r="N4630" i="13" a="1"/>
  <c r="N4630" i="13" s="1"/>
  <c r="N2874" i="13" a="1"/>
  <c r="N2874" i="13" s="1"/>
  <c r="N4821" i="13" a="1"/>
  <c r="N4821" i="13" s="1"/>
  <c r="N5322" i="13" a="1"/>
  <c r="N5322" i="13" s="1"/>
  <c r="N785" i="13" a="1"/>
  <c r="N785" i="13" s="1"/>
  <c r="N1658" i="13" a="1"/>
  <c r="N1658" i="13" s="1"/>
  <c r="N788" i="13" a="1"/>
  <c r="N788" i="13" s="1"/>
  <c r="N94" i="13" a="1"/>
  <c r="N94" i="13" s="1"/>
  <c r="N1344" i="13" a="1"/>
  <c r="N1344" i="13" s="1"/>
  <c r="N1069" i="13" a="1"/>
  <c r="N1069" i="13" s="1"/>
  <c r="N3333" i="13" a="1"/>
  <c r="N3333" i="13" s="1"/>
  <c r="N3476" i="13" a="1"/>
  <c r="N3476" i="13" s="1"/>
  <c r="N4554" i="13" a="1"/>
  <c r="N4554" i="13" s="1"/>
  <c r="N2798" i="13" a="1"/>
  <c r="N2798" i="13" s="1"/>
  <c r="N4745" i="13" a="1"/>
  <c r="N4745" i="13" s="1"/>
  <c r="N5244" i="13" a="1"/>
  <c r="N5244" i="13" s="1"/>
  <c r="N4111" i="13" a="1"/>
  <c r="N4111" i="13" s="1"/>
  <c r="N4254" i="13" a="1"/>
  <c r="N4254" i="13" s="1"/>
  <c r="N3435" i="13" a="1"/>
  <c r="N3435" i="13" s="1"/>
  <c r="N3578" i="13" a="1"/>
  <c r="N3578" i="13" s="1"/>
  <c r="N4656" i="13" a="1"/>
  <c r="N4656" i="13" s="1"/>
  <c r="N1991" i="13" a="1"/>
  <c r="N1991" i="13" s="1"/>
  <c r="N719" i="13" a="1"/>
  <c r="N719" i="13" s="1"/>
  <c r="N2691" i="13" a="1"/>
  <c r="N2691" i="13" s="1"/>
  <c r="N1521" i="13" a="1"/>
  <c r="N1521" i="13" s="1"/>
  <c r="N76" i="13" a="1"/>
  <c r="N76" i="13" s="1"/>
  <c r="N3907" i="13" a="1"/>
  <c r="N3907" i="13" s="1"/>
  <c r="N4050" i="13" a="1"/>
  <c r="N4050" i="13" s="1"/>
  <c r="N3231" i="13" a="1"/>
  <c r="N3231" i="13" s="1"/>
  <c r="N3372" i="13" a="1"/>
  <c r="N3372" i="13" s="1"/>
  <c r="N5325" i="13" a="1"/>
  <c r="N5325" i="13" s="1"/>
  <c r="N2776" i="13" a="1"/>
  <c r="N2776" i="13" s="1"/>
  <c r="N4723" i="13" a="1"/>
  <c r="N4723" i="13" s="1"/>
  <c r="N5222" i="13" a="1"/>
  <c r="N5222" i="13" s="1"/>
  <c r="N4009" i="13" a="1"/>
  <c r="N4009" i="13" s="1"/>
  <c r="N4152" i="13" a="1"/>
  <c r="N4152" i="13" s="1"/>
  <c r="N363" i="13" a="1"/>
  <c r="N363" i="13" s="1"/>
  <c r="N1562" i="13" a="1"/>
  <c r="N1562" i="13" s="1"/>
  <c r="N536" i="13" a="1"/>
  <c r="N536" i="13" s="1"/>
  <c r="N2861" i="13" a="1"/>
  <c r="N2861" i="13" s="1"/>
  <c r="N1845" i="13" a="1"/>
  <c r="N1845" i="13" s="1"/>
  <c r="N340" i="13" a="1"/>
  <c r="N340" i="13" s="1"/>
  <c r="N2700" i="13" a="1"/>
  <c r="N2700" i="13" s="1"/>
  <c r="N4647" i="13" a="1"/>
  <c r="N4647" i="13" s="1"/>
  <c r="N5146" i="13" a="1"/>
  <c r="N5146" i="13" s="1"/>
  <c r="N3933" i="13" a="1"/>
  <c r="N3933" i="13" s="1"/>
  <c r="N4076" i="13" a="1"/>
  <c r="N4076" i="13" s="1"/>
  <c r="N3337" i="13" a="1"/>
  <c r="N3337" i="13" s="1"/>
  <c r="N3480" i="13" a="1"/>
  <c r="N3480" i="13" s="1"/>
  <c r="N4558" i="13" a="1"/>
  <c r="N4558" i="13" s="1"/>
  <c r="N2802" i="13" a="1"/>
  <c r="N2802" i="13" s="1"/>
  <c r="N4749" i="13" a="1"/>
  <c r="N4749" i="13" s="1"/>
  <c r="N5248" i="13" a="1"/>
  <c r="N5248" i="13" s="1"/>
  <c r="N169" i="13" a="1"/>
  <c r="N169" i="13" s="1"/>
  <c r="N1202" i="13" a="1"/>
  <c r="N1202" i="13" s="1"/>
  <c r="N927" i="13" a="1"/>
  <c r="N927" i="13" s="1"/>
  <c r="N1946" i="13" a="1"/>
  <c r="N1946" i="13" s="1"/>
  <c r="N1074" i="13" a="1"/>
  <c r="N1074" i="13" s="1"/>
  <c r="N383" i="13" a="1"/>
  <c r="N383" i="13" s="1"/>
  <c r="N3060" i="13" a="1"/>
  <c r="N3060" i="13" s="1"/>
  <c r="N5007" i="13" a="1"/>
  <c r="N5007" i="13" s="1"/>
  <c r="N2384" i="13" a="1"/>
  <c r="N2384" i="13" s="1"/>
  <c r="N4293" i="13" a="1"/>
  <c r="N4293" i="13" s="1"/>
  <c r="N4436" i="13" a="1"/>
  <c r="N4436" i="13" s="1"/>
  <c r="N3697" i="13" a="1"/>
  <c r="N3697" i="13" s="1"/>
  <c r="N4419" i="13" a="1"/>
  <c r="N4419" i="13" s="1"/>
  <c r="N4918" i="13" a="1"/>
  <c r="N4918" i="13" s="1"/>
  <c r="N3162" i="13" a="1"/>
  <c r="N3162" i="13" s="1"/>
  <c r="N3848" i="13" a="1"/>
  <c r="N3848" i="13" s="1"/>
  <c r="N264" i="13" a="1"/>
  <c r="N264" i="13" s="1"/>
  <c r="N2421" i="13" a="1"/>
  <c r="N2421" i="13" s="1"/>
  <c r="N1251" i="13" a="1"/>
  <c r="N1251" i="13" s="1"/>
  <c r="N2282" i="13" a="1"/>
  <c r="N2282" i="13" s="1"/>
  <c r="N2149" i="13" a="1"/>
  <c r="N2149" i="13" s="1"/>
  <c r="N370" i="13" a="1"/>
  <c r="N370" i="13" s="1"/>
  <c r="N3621" i="13" a="1"/>
  <c r="N3621" i="13" s="1"/>
  <c r="N3764" i="13" a="1"/>
  <c r="N3764" i="13" s="1"/>
  <c r="N4842" i="13" a="1"/>
  <c r="N4842" i="13" s="1"/>
  <c r="N3086" i="13" a="1"/>
  <c r="N3086" i="13" s="1"/>
  <c r="N5033" i="13" a="1"/>
  <c r="N5033" i="13" s="1"/>
  <c r="N2490" i="13" a="1"/>
  <c r="N2490" i="13" s="1"/>
  <c r="N4399" i="13" a="1"/>
  <c r="N4399" i="13" s="1"/>
  <c r="N5127" i="13" a="1"/>
  <c r="N5127" i="13" s="1"/>
  <c r="N3723" i="13" a="1"/>
  <c r="N3723" i="13" s="1"/>
  <c r="N4445" i="13" a="1"/>
  <c r="N4445" i="13" s="1"/>
  <c r="N4944" i="13" a="1"/>
  <c r="N4944" i="13" s="1"/>
  <c r="N1506" i="13" a="1"/>
  <c r="N1506" i="13" s="1"/>
  <c r="N480" i="13" a="1"/>
  <c r="N480" i="13" s="1"/>
  <c r="N2805" i="13" a="1"/>
  <c r="N2805" i="13" s="1"/>
  <c r="N1789" i="13" a="1"/>
  <c r="N1789" i="13" s="1"/>
  <c r="N284" i="13" a="1"/>
  <c r="N284" i="13" s="1"/>
  <c r="N2756" i="13" a="1"/>
  <c r="N2756" i="13" s="1"/>
  <c r="N4703" i="13" a="1"/>
  <c r="N4703" i="13" s="1"/>
  <c r="N5202" i="13" a="1"/>
  <c r="N5202" i="13" s="1"/>
  <c r="N3989" i="13" a="1"/>
  <c r="N3989" i="13" s="1"/>
  <c r="N4132" i="13" a="1"/>
  <c r="N4132" i="13" s="1"/>
  <c r="N3393" i="13" a="1"/>
  <c r="N3393" i="13" s="1"/>
  <c r="N3536" i="13" a="1"/>
  <c r="N3536" i="13" s="1"/>
  <c r="N4614" i="13" a="1"/>
  <c r="N4614" i="13" s="1"/>
  <c r="N2858" i="13" a="1"/>
  <c r="N2858" i="13" s="1"/>
  <c r="N4805" i="13" a="1"/>
  <c r="N4805" i="13" s="1"/>
  <c r="N5304" i="13" a="1"/>
  <c r="N5304" i="13" s="1"/>
  <c r="N801" i="13" a="1"/>
  <c r="N801" i="13" s="1"/>
  <c r="N1674" i="13" a="1"/>
  <c r="N1674" i="13" s="1"/>
  <c r="N804" i="13" a="1"/>
  <c r="N804" i="13" s="1"/>
  <c r="N110" i="13" a="1"/>
  <c r="N110" i="13" s="1"/>
  <c r="N1360" i="13" a="1"/>
  <c r="N1360" i="13" s="1"/>
  <c r="N1085" i="13" a="1"/>
  <c r="N1085" i="13" s="1"/>
  <c r="N3317" i="13" a="1"/>
  <c r="N3317" i="13" s="1"/>
  <c r="N3458" i="13" a="1"/>
  <c r="N3458" i="13" s="1"/>
  <c r="N4538" i="13" a="1"/>
  <c r="N4538" i="13" s="1"/>
  <c r="N2782" i="13" a="1"/>
  <c r="N2782" i="13" s="1"/>
  <c r="N4729" i="13" a="1"/>
  <c r="N4729" i="13" s="1"/>
  <c r="N5228" i="13" a="1"/>
  <c r="N5228" i="13" s="1"/>
  <c r="N4095" i="13" a="1"/>
  <c r="N4095" i="13" s="1"/>
  <c r="N4238" i="13" a="1"/>
  <c r="N4238" i="13" s="1"/>
  <c r="N3419" i="13" a="1"/>
  <c r="N3419" i="13" s="1"/>
  <c r="N3562" i="13" a="1"/>
  <c r="N3562" i="13" s="1"/>
  <c r="N4640" i="13" a="1"/>
  <c r="N4640" i="13" s="1"/>
  <c r="N2365" i="13" a="1"/>
  <c r="N2365" i="13" s="1"/>
  <c r="N1195" i="13" a="1"/>
  <c r="N1195" i="13" s="1"/>
  <c r="N2210" i="13" a="1"/>
  <c r="N2210" i="13" s="1"/>
  <c r="N2093" i="13" a="1"/>
  <c r="N2093" i="13" s="1"/>
  <c r="N821" i="13" a="1"/>
  <c r="N821" i="13" s="1"/>
  <c r="N3677" i="13" a="1"/>
  <c r="N3677" i="13" s="1"/>
  <c r="N3820" i="13" a="1"/>
  <c r="N3820" i="13" s="1"/>
  <c r="N4898" i="13" a="1"/>
  <c r="N4898" i="13" s="1"/>
  <c r="N3142" i="13" a="1"/>
  <c r="N3142" i="13" s="1"/>
  <c r="N5089" i="13" a="1"/>
  <c r="N5089" i="13" s="1"/>
  <c r="N3089" i="13" a="1"/>
  <c r="N3089" i="13" s="1"/>
  <c r="N3230" i="13" a="1"/>
  <c r="N3230" i="13" s="1"/>
  <c r="N5183" i="13" a="1"/>
  <c r="N5183" i="13" s="1"/>
  <c r="N2554" i="13" a="1"/>
  <c r="N2554" i="13" s="1"/>
  <c r="N4501" i="13" a="1"/>
  <c r="N4501" i="13" s="1"/>
  <c r="N5000" i="13" a="1"/>
  <c r="N5000" i="13" s="1"/>
  <c r="N1980" i="13" a="1"/>
  <c r="N1980" i="13" s="1"/>
  <c r="N1108" i="13" a="1"/>
  <c r="N1108" i="13" s="1"/>
  <c r="N417" i="13" a="1"/>
  <c r="N417" i="13" s="1"/>
  <c r="N2217" i="13" a="1"/>
  <c r="N2217" i="13" s="1"/>
  <c r="N638" i="13" a="1"/>
  <c r="N638" i="13" s="1"/>
  <c r="N2470" i="13" a="1"/>
  <c r="N2470" i="13" s="1"/>
  <c r="N4379" i="13" a="1"/>
  <c r="N4379" i="13" s="1"/>
  <c r="N5107" i="13" a="1"/>
  <c r="N5107" i="13" s="1"/>
  <c r="N3703" i="13" a="1"/>
  <c r="N3703" i="13" s="1"/>
  <c r="N4425" i="13" a="1"/>
  <c r="N4425" i="13" s="1"/>
  <c r="N4924" i="13" a="1"/>
  <c r="N4924" i="13" s="1"/>
  <c r="N3791" i="13" a="1"/>
  <c r="N3791" i="13" s="1"/>
  <c r="N3934" i="13" a="1"/>
  <c r="N3934" i="13" s="1"/>
  <c r="N3115" i="13" a="1"/>
  <c r="N3115" i="13" s="1"/>
  <c r="N3256" i="13" a="1"/>
  <c r="N3256" i="13" s="1"/>
  <c r="N5209" i="13" a="1"/>
  <c r="N5209" i="13" s="1"/>
  <c r="N1346" i="13" a="1"/>
  <c r="N1346" i="13" s="1"/>
  <c r="N1071" i="13" a="1"/>
  <c r="N1071" i="13" s="1"/>
  <c r="N2090" i="13" a="1"/>
  <c r="N2090" i="13" s="1"/>
  <c r="N1629" i="13" a="1"/>
  <c r="N1629" i="13" s="1"/>
  <c r="N527" i="13" a="1"/>
  <c r="N527" i="13" s="1"/>
  <c r="N2916" i="13" a="1"/>
  <c r="N2916" i="13" s="1"/>
  <c r="N4863" i="13" a="1"/>
  <c r="N4863" i="13" s="1"/>
  <c r="N5364" i="13" a="1"/>
  <c r="N5364" i="13" s="1"/>
  <c r="N4149" i="13" a="1"/>
  <c r="N4149" i="13" s="1"/>
  <c r="N4292" i="13" a="1"/>
  <c r="N4292" i="13" s="1"/>
  <c r="N3553" i="13" a="1"/>
  <c r="N3553" i="13" s="1"/>
  <c r="N3696" i="13" a="1"/>
  <c r="N3696" i="13" s="1"/>
  <c r="N4774" i="13" a="1"/>
  <c r="N4774" i="13" s="1"/>
  <c r="N3018" i="13" a="1"/>
  <c r="N3018" i="13" s="1"/>
  <c r="N4965" i="13" a="1"/>
  <c r="N4965" i="13" s="1"/>
  <c r="N641" i="13" a="1"/>
  <c r="N641" i="13" s="1"/>
  <c r="N2565" i="13" a="1"/>
  <c r="N2565" i="13" s="1"/>
  <c r="N1395" i="13" a="1"/>
  <c r="N1395" i="13" s="1"/>
  <c r="N119" i="13" a="1"/>
  <c r="N119" i="13" s="1"/>
  <c r="N1200" i="13" a="1"/>
  <c r="N1200" i="13" s="1"/>
  <c r="N925" i="13" a="1"/>
  <c r="N925" i="13" s="1"/>
  <c r="N3477" i="13" a="1"/>
  <c r="N3477" i="13" s="1"/>
  <c r="N3620" i="13" a="1"/>
  <c r="N3620" i="13" s="1"/>
  <c r="N4698" i="13" a="1"/>
  <c r="N4698" i="13" s="1"/>
  <c r="N2942" i="13" a="1"/>
  <c r="N2942" i="13" s="1"/>
  <c r="N4889" i="13" a="1"/>
  <c r="N4889" i="13" s="1"/>
  <c r="N2346" i="13" a="1"/>
  <c r="N2346" i="13" s="1"/>
  <c r="N4255" i="13" a="1"/>
  <c r="N4255" i="13" s="1"/>
  <c r="N4398" i="13" a="1"/>
  <c r="N4398" i="13" s="1"/>
  <c r="N3579" i="13" a="1"/>
  <c r="N3579" i="13" s="1"/>
  <c r="N3722" i="13" a="1"/>
  <c r="N3722" i="13" s="1"/>
  <c r="N4800" i="13" a="1"/>
  <c r="N4800" i="13" s="1"/>
  <c r="N1650" i="13" a="1"/>
  <c r="N1650" i="13" s="1"/>
  <c r="N624" i="13" a="1"/>
  <c r="N624" i="13" s="1"/>
  <c r="N2949" i="13" a="1"/>
  <c r="N2949" i="13" s="1"/>
  <c r="N1933" i="13" a="1"/>
  <c r="N1933" i="13" s="1"/>
  <c r="N661" i="13" a="1"/>
  <c r="N661" i="13" s="1"/>
  <c r="N2612" i="13" a="1"/>
  <c r="N2612" i="13" s="1"/>
  <c r="N4559" i="13" a="1"/>
  <c r="N4559" i="13" s="1"/>
  <c r="N5058" i="13" a="1"/>
  <c r="N5058" i="13" s="1"/>
  <c r="N3845" i="13" a="1"/>
  <c r="N3845" i="13" s="1"/>
  <c r="N3988" i="13" a="1"/>
  <c r="N3988" i="13" s="1"/>
  <c r="N3249" i="13" a="1"/>
  <c r="N3249" i="13" s="1"/>
  <c r="N3390" i="13" a="1"/>
  <c r="N3390" i="13" s="1"/>
  <c r="N5343" i="13" a="1"/>
  <c r="N5343" i="13" s="1"/>
  <c r="N2714" i="13" a="1"/>
  <c r="N2714" i="13" s="1"/>
  <c r="N4661" i="13" a="1"/>
  <c r="N4661" i="13" s="1"/>
  <c r="N5160" i="13" a="1"/>
  <c r="N5160" i="13" s="1"/>
  <c r="N1820" i="13" a="1"/>
  <c r="N1820" i="13" s="1"/>
  <c r="N948" i="13" a="1"/>
  <c r="N948" i="13" s="1"/>
  <c r="N257" i="13" a="1"/>
  <c r="N257" i="13" s="1"/>
  <c r="N1504" i="13" a="1"/>
  <c r="N1504" i="13" s="1"/>
  <c r="N478" i="13" a="1"/>
  <c r="N478" i="13" s="1"/>
  <c r="N3173" i="13" a="1"/>
  <c r="N3173" i="13" s="1"/>
  <c r="N3314" i="13" a="1"/>
  <c r="N3314" i="13" s="1"/>
  <c r="N5267" i="13" a="1"/>
  <c r="N5267" i="13" s="1"/>
  <c r="N2638" i="13" a="1"/>
  <c r="N2638" i="13" s="1"/>
  <c r="N4585" i="13" a="1"/>
  <c r="N4585" i="13" s="1"/>
  <c r="N5084" i="13" a="1"/>
  <c r="N5084" i="13" s="1"/>
  <c r="N3951" i="13" a="1"/>
  <c r="N3951" i="13" s="1"/>
  <c r="N4094" i="13" a="1"/>
  <c r="N4094" i="13" s="1"/>
  <c r="N3275" i="13" a="1"/>
  <c r="N3275" i="13" s="1"/>
  <c r="N3416" i="13" a="1"/>
  <c r="N3416" i="13" s="1"/>
  <c r="N5369" i="13" a="1"/>
  <c r="N5369" i="13" s="1"/>
  <c r="N610" i="13" a="1"/>
  <c r="N610" i="13" s="1"/>
  <c r="N2721" i="13" a="1"/>
  <c r="N2721" i="13" s="1"/>
  <c r="N1147" i="13" a="1"/>
  <c r="N1147" i="13" s="1"/>
  <c r="N1422" i="13" a="1"/>
  <c r="N1422" i="13" s="1"/>
  <c r="N467" i="13" a="1"/>
  <c r="N467" i="13" s="1"/>
  <c r="N1873" i="13" a="1"/>
  <c r="N1873" i="13" s="1"/>
  <c r="N2889" i="13" a="1"/>
  <c r="N2889" i="13" s="1"/>
  <c r="N564" i="13" a="1"/>
  <c r="N564" i="13" s="1"/>
  <c r="N1590" i="13" a="1"/>
  <c r="N1590" i="13" s="1"/>
  <c r="N897" i="13" a="1"/>
  <c r="N897" i="13" s="1"/>
  <c r="N1172" i="13" a="1"/>
  <c r="N1172" i="13" s="1"/>
  <c r="N91" i="13" a="1"/>
  <c r="N91" i="13" s="1"/>
  <c r="N1367" i="13" a="1"/>
  <c r="N1367" i="13" s="1"/>
  <c r="N2537" i="13" a="1"/>
  <c r="N2537" i="13" s="1"/>
  <c r="N506" i="13" a="1"/>
  <c r="N506" i="13" s="1"/>
  <c r="N1532" i="13" a="1"/>
  <c r="N1532" i="13" s="1"/>
  <c r="N285" i="13" a="1"/>
  <c r="N285" i="13" s="1"/>
  <c r="N976" i="13" a="1"/>
  <c r="N976" i="13" s="1"/>
  <c r="N195" i="13" a="1"/>
  <c r="N195" i="13" s="1"/>
  <c r="N1737" i="13" a="1"/>
  <c r="N1737" i="13" s="1"/>
  <c r="N2753" i="13" a="1"/>
  <c r="N2753" i="13" s="1"/>
  <c r="N1179" i="13" a="1"/>
  <c r="N1179" i="13" s="1"/>
  <c r="N1454" i="13" a="1"/>
  <c r="N1454" i="13" s="1"/>
  <c r="N531" i="13" a="1"/>
  <c r="N531" i="13" s="1"/>
  <c r="N1905" i="13" a="1"/>
  <c r="N1905" i="13" s="1"/>
  <c r="N2921" i="13" a="1"/>
  <c r="N2921" i="13" s="1"/>
  <c r="N596" i="13" a="1"/>
  <c r="N596" i="13" s="1"/>
  <c r="N1622" i="13" a="1"/>
  <c r="N1622" i="13" s="1"/>
  <c r="N929" i="13" a="1"/>
  <c r="N929" i="13" s="1"/>
  <c r="N1204" i="13" a="1"/>
  <c r="N1204" i="13" s="1"/>
  <c r="N123" i="13" a="1"/>
  <c r="N123" i="13" s="1"/>
  <c r="N1399" i="13" a="1"/>
  <c r="N1399" i="13" s="1"/>
  <c r="N2569" i="13" a="1"/>
  <c r="N2569" i="13" s="1"/>
  <c r="N538" i="13" a="1"/>
  <c r="N538" i="13" s="1"/>
  <c r="N1564" i="13" a="1"/>
  <c r="N1564" i="13" s="1"/>
  <c r="N317" i="13" a="1"/>
  <c r="N317" i="13" s="1"/>
  <c r="N1008" i="13" a="1"/>
  <c r="N1008" i="13" s="1"/>
  <c r="N1880" i="13" a="1"/>
  <c r="N1880" i="13" s="1"/>
  <c r="N2637" i="13" a="1"/>
  <c r="N2637" i="13" s="1"/>
  <c r="N1467" i="13" a="1"/>
  <c r="N1467" i="13" s="1"/>
  <c r="N22" i="13" a="1"/>
  <c r="N22" i="13" s="1"/>
  <c r="N1272" i="13" a="1"/>
  <c r="N1272" i="13" s="1"/>
  <c r="N997" i="13" a="1"/>
  <c r="N997" i="13" s="1"/>
  <c r="N3405" i="13" a="1"/>
  <c r="N3405" i="13" s="1"/>
  <c r="N3548" i="13" a="1"/>
  <c r="N3548" i="13" s="1"/>
  <c r="N4626" i="13" a="1"/>
  <c r="N4626" i="13" s="1"/>
  <c r="N2870" i="13" a="1"/>
  <c r="N2870" i="13" s="1"/>
  <c r="N4817" i="13" a="1"/>
  <c r="N4817" i="13" s="1"/>
  <c r="N5318" i="13" a="1"/>
  <c r="N5318" i="13" s="1"/>
  <c r="N4183" i="13" a="1"/>
  <c r="N4183" i="13" s="1"/>
  <c r="N4326" i="13" a="1"/>
  <c r="N4326" i="13" s="1"/>
  <c r="N3507" i="13" a="1"/>
  <c r="N3507" i="13" s="1"/>
  <c r="N3650" i="13" a="1"/>
  <c r="N3650" i="13" s="1"/>
  <c r="N4728" i="13" a="1"/>
  <c r="N4728" i="13" s="1"/>
  <c r="N2807" i="13" a="1"/>
  <c r="N2807" i="13" s="1"/>
  <c r="N1791" i="13" a="1"/>
  <c r="N1791" i="13" s="1"/>
  <c r="N286" i="13" a="1"/>
  <c r="N286" i="13" s="1"/>
  <c r="N2491" i="13" a="1"/>
  <c r="N2491" i="13" s="1"/>
  <c r="N1321" i="13" a="1"/>
  <c r="N1321" i="13" s="1"/>
  <c r="N45" i="13" a="1"/>
  <c r="N45" i="13" s="1"/>
  <c r="N4107" i="13" a="1"/>
  <c r="N4107" i="13" s="1"/>
  <c r="N4250" i="13" a="1"/>
  <c r="N4250" i="13" s="1"/>
  <c r="N3431" i="13" a="1"/>
  <c r="N3431" i="13" s="1"/>
  <c r="N3574" i="13" a="1"/>
  <c r="N3574" i="13" s="1"/>
  <c r="N4652" i="13" a="1"/>
  <c r="N4652" i="13" s="1"/>
  <c r="N2976" i="13" a="1"/>
  <c r="N2976" i="13" s="1"/>
  <c r="N4923" i="13" a="1"/>
  <c r="N4923" i="13" s="1"/>
  <c r="N2300" i="13" a="1"/>
  <c r="N2300" i="13" s="1"/>
  <c r="N4209" i="13" a="1"/>
  <c r="N4209" i="13" s="1"/>
  <c r="N4352" i="13" a="1"/>
  <c r="N4352" i="13" s="1"/>
  <c r="N1892" i="13" a="1"/>
  <c r="N1892" i="13" s="1"/>
  <c r="N1020" i="13" a="1"/>
  <c r="N1020" i="13" s="1"/>
  <c r="N329" i="13" a="1"/>
  <c r="N329" i="13" s="1"/>
  <c r="N1576" i="13" a="1"/>
  <c r="N1576" i="13" s="1"/>
  <c r="N550" i="13" a="1"/>
  <c r="N550" i="13" s="1"/>
  <c r="N3101" i="13" a="1"/>
  <c r="N3101" i="13" s="1"/>
  <c r="N3242" i="13" a="1"/>
  <c r="N3242" i="13" s="1"/>
  <c r="N5195" i="13" a="1"/>
  <c r="N5195" i="13" s="1"/>
  <c r="N2566" i="13" a="1"/>
  <c r="N2566" i="13" s="1"/>
  <c r="N4513" i="13" a="1"/>
  <c r="N4513" i="13" s="1"/>
  <c r="N5012" i="13" a="1"/>
  <c r="N5012" i="13" s="1"/>
  <c r="N3879" i="13" a="1"/>
  <c r="N3879" i="13" s="1"/>
  <c r="N4022" i="13" a="1"/>
  <c r="N4022" i="13" s="1"/>
  <c r="N3203" i="13" a="1"/>
  <c r="N3203" i="13" s="1"/>
  <c r="N3344" i="13" a="1"/>
  <c r="N3344" i="13" s="1"/>
  <c r="N5297" i="13" a="1"/>
  <c r="N5297" i="13" s="1"/>
  <c r="N2212" i="13" a="1"/>
  <c r="N2212" i="13" s="1"/>
  <c r="N2095" i="13" a="1"/>
  <c r="N2095" i="13" s="1"/>
  <c r="N823" i="13" a="1"/>
  <c r="N823" i="13" s="1"/>
  <c r="N1744" i="13" a="1"/>
  <c r="N1744" i="13" s="1"/>
  <c r="N874" i="13" a="1"/>
  <c r="N874" i="13" s="1"/>
  <c r="N183" i="13" a="1"/>
  <c r="N183" i="13" s="1"/>
  <c r="N3803" i="13" a="1"/>
  <c r="N3803" i="13" s="1"/>
  <c r="N3946" i="13" a="1"/>
  <c r="N3946" i="13" s="1"/>
  <c r="N3127" i="13" a="1"/>
  <c r="N3127" i="13" s="1"/>
  <c r="N3268" i="13" a="1"/>
  <c r="N3268" i="13" s="1"/>
  <c r="N5221" i="13" a="1"/>
  <c r="N5221" i="13" s="1"/>
  <c r="N2672" i="13" a="1"/>
  <c r="N2672" i="13" s="1"/>
  <c r="N4619" i="13" a="1"/>
  <c r="N4619" i="13" s="1"/>
  <c r="N5118" i="13" a="1"/>
  <c r="N5118" i="13" s="1"/>
  <c r="N3905" i="13" a="1"/>
  <c r="N3905" i="13" s="1"/>
  <c r="N4048" i="13" a="1"/>
  <c r="N4048" i="13" s="1"/>
  <c r="N2349" i="13" a="1"/>
  <c r="N2349" i="13" s="1"/>
  <c r="N768" i="13" a="1"/>
  <c r="N768" i="13" s="1"/>
  <c r="N2194" i="13" a="1"/>
  <c r="N2194" i="13" s="1"/>
  <c r="N2077" i="13" a="1"/>
  <c r="N2077" i="13" s="1"/>
  <c r="N805" i="13" a="1"/>
  <c r="N805" i="13" s="1"/>
  <c r="N3693" i="13" a="1"/>
  <c r="N3693" i="13" s="1"/>
  <c r="N3836" i="13" a="1"/>
  <c r="N3836" i="13" s="1"/>
  <c r="N4914" i="13" a="1"/>
  <c r="N4914" i="13" s="1"/>
  <c r="N3158" i="13" a="1"/>
  <c r="N3158" i="13" s="1"/>
  <c r="N3844" i="13" a="1"/>
  <c r="N3844" i="13" s="1"/>
  <c r="N3105" i="13" a="1"/>
  <c r="N3105" i="13" s="1"/>
  <c r="N3246" i="13" a="1"/>
  <c r="N3246" i="13" s="1"/>
  <c r="N5199" i="13" a="1"/>
  <c r="N5199" i="13" s="1"/>
  <c r="N2570" i="13" a="1"/>
  <c r="N2570" i="13" s="1"/>
  <c r="N4517" i="13" a="1"/>
  <c r="N4517" i="13" s="1"/>
  <c r="N5016" i="13" a="1"/>
  <c r="N5016" i="13" s="1"/>
  <c r="N1964" i="13" a="1"/>
  <c r="N1964" i="13" s="1"/>
  <c r="N1092" i="13" a="1"/>
  <c r="N1092" i="13" s="1"/>
  <c r="N401" i="13" a="1"/>
  <c r="N401" i="13" s="1"/>
  <c r="N1648" i="13" a="1"/>
  <c r="N1648" i="13" s="1"/>
  <c r="N622" i="13" a="1"/>
  <c r="N622" i="13" s="1"/>
  <c r="N2486" i="13" a="1"/>
  <c r="N2486" i="13" s="1"/>
  <c r="N4395" i="13" a="1"/>
  <c r="N4395" i="13" s="1"/>
  <c r="N5123" i="13" a="1"/>
  <c r="N5123" i="13" s="1"/>
  <c r="N3719" i="13" a="1"/>
  <c r="N3719" i="13" s="1"/>
  <c r="N4441" i="13" a="1"/>
  <c r="N4441" i="13" s="1"/>
  <c r="N4940" i="13" a="1"/>
  <c r="N4940" i="13" s="1"/>
  <c r="N3807" i="13" a="1"/>
  <c r="N3807" i="13" s="1"/>
  <c r="N3950" i="13" a="1"/>
  <c r="N3950" i="13" s="1"/>
  <c r="N3131" i="13" a="1"/>
  <c r="N3131" i="13" s="1"/>
  <c r="N3272" i="13" a="1"/>
  <c r="N3272" i="13" s="1"/>
  <c r="N5225" i="13" a="1"/>
  <c r="N5225" i="13" s="1"/>
  <c r="N2653" i="13" a="1"/>
  <c r="N2653" i="13" s="1"/>
  <c r="N1483" i="13" a="1"/>
  <c r="N1483" i="13" s="1"/>
  <c r="N38" i="13" a="1"/>
  <c r="N38" i="13" s="1"/>
  <c r="N1288" i="13" a="1"/>
  <c r="N1288" i="13" s="1"/>
  <c r="N1013" i="13" a="1"/>
  <c r="N1013" i="13" s="1"/>
  <c r="N3389" i="13" a="1"/>
  <c r="N3389" i="13" s="1"/>
  <c r="N3532" i="13" a="1"/>
  <c r="N3532" i="13" s="1"/>
  <c r="N4610" i="13" a="1"/>
  <c r="N4610" i="13" s="1"/>
  <c r="N2854" i="13" a="1"/>
  <c r="N2854" i="13" s="1"/>
  <c r="N4801" i="13" a="1"/>
  <c r="N4801" i="13" s="1"/>
  <c r="N5300" i="13" a="1"/>
  <c r="N5300" i="13" s="1"/>
  <c r="N4167" i="13" a="1"/>
  <c r="N4167" i="13" s="1"/>
  <c r="N4310" i="13" a="1"/>
  <c r="N4310" i="13" s="1"/>
  <c r="N3491" i="13" a="1"/>
  <c r="N3491" i="13" s="1"/>
  <c r="N3634" i="13" a="1"/>
  <c r="N3634" i="13" s="1"/>
  <c r="N4712" i="13" a="1"/>
  <c r="N4712" i="13" s="1"/>
  <c r="N2823" i="13" a="1"/>
  <c r="N2823" i="13" s="1"/>
  <c r="N1807" i="13" a="1"/>
  <c r="N1807" i="13" s="1"/>
  <c r="N302" i="13" a="1"/>
  <c r="N302" i="13" s="1"/>
  <c r="N2507" i="13" a="1"/>
  <c r="N2507" i="13" s="1"/>
  <c r="N1337" i="13" a="1"/>
  <c r="N1337" i="13" s="1"/>
  <c r="N61" i="13" a="1"/>
  <c r="N61" i="13" s="1"/>
  <c r="N4091" i="13" a="1"/>
  <c r="N4091" i="13" s="1"/>
  <c r="N4234" i="13" a="1"/>
  <c r="N4234" i="13" s="1"/>
  <c r="N3415" i="13" a="1"/>
  <c r="N3415" i="13" s="1"/>
  <c r="N3558" i="13" a="1"/>
  <c r="N3558" i="13" s="1"/>
  <c r="N4636" i="13" a="1"/>
  <c r="N4636" i="13" s="1"/>
  <c r="N2960" i="13" a="1"/>
  <c r="N2960" i="13" s="1"/>
  <c r="N4907" i="13" a="1"/>
  <c r="N4907" i="13" s="1"/>
  <c r="N2284" i="13" a="1"/>
  <c r="N2284" i="13" s="1"/>
  <c r="N4193" i="13" a="1"/>
  <c r="N4193" i="13" s="1"/>
  <c r="N4336" i="13" a="1"/>
  <c r="N4336" i="13" s="1"/>
  <c r="N1908" i="13" a="1"/>
  <c r="N1908" i="13" s="1"/>
  <c r="N1036" i="13" a="1"/>
  <c r="N1036" i="13" s="1"/>
  <c r="N345" i="13" a="1"/>
  <c r="N345" i="13" s="1"/>
  <c r="N1592" i="13" a="1"/>
  <c r="N1592" i="13" s="1"/>
  <c r="N566" i="13" a="1"/>
  <c r="N566" i="13" s="1"/>
  <c r="N3085" i="13" a="1"/>
  <c r="N3085" i="13" s="1"/>
  <c r="N3226" i="13" a="1"/>
  <c r="N3226" i="13" s="1"/>
  <c r="N5179" i="13" a="1"/>
  <c r="N5179" i="13" s="1"/>
  <c r="N2550" i="13" a="1"/>
  <c r="N2550" i="13" s="1"/>
  <c r="N4497" i="13" a="1"/>
  <c r="N4497" i="13" s="1"/>
  <c r="N4996" i="13" a="1"/>
  <c r="N4996" i="13" s="1"/>
  <c r="N3863" i="13" a="1"/>
  <c r="N3863" i="13" s="1"/>
  <c r="N4006" i="13" a="1"/>
  <c r="N4006" i="13" s="1"/>
  <c r="N3187" i="13" a="1"/>
  <c r="N3187" i="13" s="1"/>
  <c r="N3328" i="13" a="1"/>
  <c r="N3328" i="13" s="1"/>
  <c r="N5281" i="13" a="1"/>
  <c r="N5281" i="13" s="1"/>
  <c r="N2228" i="13" a="1"/>
  <c r="N2228" i="13" s="1"/>
  <c r="N2111" i="13" a="1"/>
  <c r="N2111" i="13" s="1"/>
  <c r="N839" i="13" a="1"/>
  <c r="N839" i="13" s="1"/>
  <c r="N1762" i="13" a="1"/>
  <c r="N1762" i="13" s="1"/>
  <c r="N890" i="13" a="1"/>
  <c r="N890" i="13" s="1"/>
  <c r="N199" i="13" a="1"/>
  <c r="N199" i="13" s="1"/>
  <c r="N3787" i="13" a="1"/>
  <c r="N3787" i="13" s="1"/>
  <c r="N3930" i="13" a="1"/>
  <c r="N3930" i="13" s="1"/>
  <c r="N3111" i="13" a="1"/>
  <c r="N3111" i="13" s="1"/>
  <c r="N3252" i="13" a="1"/>
  <c r="N3252" i="13" s="1"/>
  <c r="N5205" i="13" a="1"/>
  <c r="N5205" i="13" s="1"/>
  <c r="N2656" i="13" a="1"/>
  <c r="N2656" i="13" s="1"/>
  <c r="N4603" i="13" a="1"/>
  <c r="N4603" i="13" s="1"/>
  <c r="N5102" i="13" a="1"/>
  <c r="N5102" i="13" s="1"/>
  <c r="N3889" i="13" a="1"/>
  <c r="N3889" i="13" s="1"/>
  <c r="N4032" i="13" a="1"/>
  <c r="N4032" i="13" s="1"/>
  <c r="N2767" i="13" a="1"/>
  <c r="N2767" i="13" s="1"/>
  <c r="N1751" i="13" a="1"/>
  <c r="N1751" i="13" s="1"/>
  <c r="N246" i="13" a="1"/>
  <c r="N246" i="13" s="1"/>
  <c r="N2451" i="13" a="1"/>
  <c r="N2451" i="13" s="1"/>
  <c r="N1281" i="13" a="1"/>
  <c r="N1281" i="13" s="1"/>
  <c r="N5" i="13" a="1"/>
  <c r="N5" i="13" s="1"/>
  <c r="N4147" i="13" a="1"/>
  <c r="N4147" i="13" s="1"/>
  <c r="N4290" i="13" a="1"/>
  <c r="N4290" i="13" s="1"/>
  <c r="N3471" i="13" a="1"/>
  <c r="N3471" i="13" s="1"/>
  <c r="N3614" i="13" a="1"/>
  <c r="N3614" i="13" s="1"/>
  <c r="N4692" i="13" a="1"/>
  <c r="N4692" i="13" s="1"/>
  <c r="N3016" i="13" a="1"/>
  <c r="N3016" i="13" s="1"/>
  <c r="N4963" i="13" a="1"/>
  <c r="N4963" i="13" s="1"/>
  <c r="N2340" i="13" a="1"/>
  <c r="N2340" i="13" s="1"/>
  <c r="N4249" i="13" a="1"/>
  <c r="N4249" i="13" s="1"/>
  <c r="N4392" i="13" a="1"/>
  <c r="N4392" i="13" s="1"/>
  <c r="N120" i="13" a="1"/>
  <c r="N120" i="13" s="1"/>
  <c r="N1322" i="13" a="1"/>
  <c r="N1322" i="13" s="1"/>
  <c r="N1047" i="13" a="1"/>
  <c r="N1047" i="13" s="1"/>
  <c r="N2066" i="13" a="1"/>
  <c r="N2066" i="13" s="1"/>
  <c r="N1605" i="13" a="1"/>
  <c r="N1605" i="13" s="1"/>
  <c r="N503" i="13" a="1"/>
  <c r="N503" i="13" s="1"/>
  <c r="N2940" i="13" a="1"/>
  <c r="N2940" i="13" s="1"/>
  <c r="N4887" i="13" a="1"/>
  <c r="N4887" i="13" s="1"/>
  <c r="N2264" i="13" a="1"/>
  <c r="N2264" i="13" s="1"/>
  <c r="N4173" i="13" a="1"/>
  <c r="N4173" i="13" s="1"/>
  <c r="N4316" i="13" a="1"/>
  <c r="N4316" i="13" s="1"/>
  <c r="N3577" i="13" a="1"/>
  <c r="N3577" i="13" s="1"/>
  <c r="N3720" i="13" a="1"/>
  <c r="N3720" i="13" s="1"/>
  <c r="N4798" i="13" a="1"/>
  <c r="N4798" i="13" s="1"/>
  <c r="N3042" i="13" a="1"/>
  <c r="N3042" i="13" s="1"/>
  <c r="N4989" i="13" a="1"/>
  <c r="N4989" i="13" s="1"/>
  <c r="N1746" i="13" a="1"/>
  <c r="N1746" i="13" s="1"/>
  <c r="N876" i="13" a="1"/>
  <c r="N876" i="13" s="1"/>
  <c r="N185" i="13" a="1"/>
  <c r="N185" i="13" s="1"/>
  <c r="N1432" i="13" a="1"/>
  <c r="N1432" i="13" s="1"/>
  <c r="N1157" i="13" a="1"/>
  <c r="N1157" i="13" s="1"/>
  <c r="N3245" i="13" a="1"/>
  <c r="N3245" i="13" s="1"/>
  <c r="N3386" i="13" a="1"/>
  <c r="N3386" i="13" s="1"/>
  <c r="N5339" i="13" a="1"/>
  <c r="N5339" i="13" s="1"/>
  <c r="N2710" i="13" a="1"/>
  <c r="N2710" i="13" s="1"/>
  <c r="N4657" i="13" a="1"/>
  <c r="N4657" i="13" s="1"/>
  <c r="N5156" i="13" a="1"/>
  <c r="N5156" i="13" s="1"/>
  <c r="N4023" i="13" a="1"/>
  <c r="N4023" i="13" s="1"/>
  <c r="N4166" i="13" a="1"/>
  <c r="N4166" i="13" s="1"/>
  <c r="N3347" i="13" a="1"/>
  <c r="N3347" i="13" s="1"/>
  <c r="N3490" i="13" a="1"/>
  <c r="N3490" i="13" s="1"/>
  <c r="N4568" i="13" a="1"/>
  <c r="N4568" i="13" s="1"/>
  <c r="N2967" i="13" a="1"/>
  <c r="N2967" i="13" s="1"/>
  <c r="N1951" i="13" a="1"/>
  <c r="N1951" i="13" s="1"/>
  <c r="N679" i="13" a="1"/>
  <c r="N679" i="13" s="1"/>
  <c r="N2651" i="13" a="1"/>
  <c r="N2651" i="13" s="1"/>
  <c r="N1481" i="13" a="1"/>
  <c r="N1481" i="13" s="1"/>
  <c r="N36" i="13" a="1"/>
  <c r="N36" i="13" s="1"/>
  <c r="N3947" i="13" a="1"/>
  <c r="N3947" i="13" s="1"/>
  <c r="N4090" i="13" a="1"/>
  <c r="N4090" i="13" s="1"/>
  <c r="N3271" i="13" a="1"/>
  <c r="N3271" i="13" s="1"/>
  <c r="N3412" i="13" a="1"/>
  <c r="N3412" i="13" s="1"/>
  <c r="N5365" i="13" a="1"/>
  <c r="N5365" i="13" s="1"/>
  <c r="N2816" i="13" a="1"/>
  <c r="N2816" i="13" s="1"/>
  <c r="N4763" i="13" a="1"/>
  <c r="N4763" i="13" s="1"/>
  <c r="N5262" i="13" a="1"/>
  <c r="N5262" i="13" s="1"/>
  <c r="N4049" i="13" a="1"/>
  <c r="N4049" i="13" s="1"/>
  <c r="N4192" i="13" a="1"/>
  <c r="N4192" i="13" s="1"/>
  <c r="N2052" i="13" a="1"/>
  <c r="N2052" i="13" s="1"/>
  <c r="N1591" i="13" a="1"/>
  <c r="N1591" i="13" s="1"/>
  <c r="N489" i="13" a="1"/>
  <c r="N489" i="13" s="1"/>
  <c r="N2289" i="13" a="1"/>
  <c r="N2289" i="13" s="1"/>
  <c r="N710" i="13" a="1"/>
  <c r="N710" i="13" s="1"/>
  <c r="N2398" i="13" a="1"/>
  <c r="N2398" i="13" s="1"/>
  <c r="N4307" i="13" a="1"/>
  <c r="N4307" i="13" s="1"/>
  <c r="N4450" i="13" a="1"/>
  <c r="N4450" i="13" s="1"/>
  <c r="N3631" i="13" a="1"/>
  <c r="N3631" i="13" s="1"/>
  <c r="N3774" i="13" a="1"/>
  <c r="N3774" i="13" s="1"/>
  <c r="N4852" i="13" a="1"/>
  <c r="N4852" i="13" s="1"/>
  <c r="N3176" i="13" a="1"/>
  <c r="N3176" i="13" s="1"/>
  <c r="N3862" i="13" a="1"/>
  <c r="N3862" i="13" s="1"/>
  <c r="N2500" i="13" a="1"/>
  <c r="N2500" i="13" s="1"/>
  <c r="N4409" i="13" a="1"/>
  <c r="N4409" i="13" s="1"/>
  <c r="N5137" i="13" a="1"/>
  <c r="N5137" i="13" s="1"/>
  <c r="N129" i="13" a="1"/>
  <c r="N129" i="13" s="1"/>
  <c r="N1162" i="13" a="1"/>
  <c r="N1162" i="13" s="1"/>
  <c r="N887" i="13" a="1"/>
  <c r="N887" i="13" s="1"/>
  <c r="N1906" i="13" a="1"/>
  <c r="N1906" i="13" s="1"/>
  <c r="N1034" i="13" a="1"/>
  <c r="N1034" i="13" s="1"/>
  <c r="N343" i="13" a="1"/>
  <c r="N343" i="13" s="1"/>
  <c r="N3100" i="13" a="1"/>
  <c r="N3100" i="13" s="1"/>
  <c r="N5047" i="13" a="1"/>
  <c r="N5047" i="13" s="1"/>
  <c r="N2424" i="13" a="1"/>
  <c r="N2424" i="13" s="1"/>
  <c r="N4333" i="13" a="1"/>
  <c r="N4333" i="13" s="1"/>
  <c r="N4476" i="13" a="1"/>
  <c r="N4476" i="13" s="1"/>
  <c r="N2512" i="13" a="1"/>
  <c r="N2512" i="13" s="1"/>
  <c r="N4459" i="13" a="1"/>
  <c r="N4459" i="13" s="1"/>
  <c r="N4958" i="13" a="1"/>
  <c r="N4958" i="13" s="1"/>
  <c r="N3745" i="13" a="1"/>
  <c r="N3745" i="13" s="1"/>
  <c r="N3888" i="13" a="1"/>
  <c r="N3888" i="13" s="1"/>
  <c r="N2072" i="13" a="1"/>
  <c r="N2072" i="13" s="1"/>
  <c r="N1611" i="13" a="1"/>
  <c r="N1611" i="13" s="1"/>
  <c r="N509" i="13" a="1"/>
  <c r="N509" i="13" s="1"/>
  <c r="N2311" i="13" a="1"/>
  <c r="N2311" i="13" s="1"/>
  <c r="N730" i="13" a="1"/>
  <c r="N730" i="13" s="1"/>
  <c r="N1710" i="13" a="1"/>
  <c r="N1710" i="13" s="1"/>
  <c r="N840" i="13" a="1"/>
  <c r="N840" i="13" s="1"/>
  <c r="N146" i="13" a="1"/>
  <c r="N146" i="13" s="1"/>
  <c r="N1396" i="13" a="1"/>
  <c r="N1396" i="13" s="1"/>
  <c r="N1121" i="13" a="1"/>
  <c r="N1121" i="13" s="1"/>
  <c r="N2369" i="13" a="1"/>
  <c r="N2369" i="13" s="1"/>
  <c r="N1199" i="13" a="1"/>
  <c r="N1199" i="13" s="1"/>
  <c r="N2214" i="13" a="1"/>
  <c r="N2214" i="13" s="1"/>
  <c r="N2097" i="13" a="1"/>
  <c r="N2097" i="13" s="1"/>
  <c r="N745" i="13" a="1"/>
  <c r="N745" i="13" s="1"/>
  <c r="N1646" i="13" a="1"/>
  <c r="N1646" i="13" s="1"/>
  <c r="N620" i="13" a="1"/>
  <c r="N620" i="13" s="1"/>
  <c r="N2945" i="13" a="1"/>
  <c r="N2945" i="13" s="1"/>
  <c r="N1929" i="13" a="1"/>
  <c r="N1929" i="13" s="1"/>
  <c r="N176" i="13" a="1"/>
  <c r="N176" i="13" s="1"/>
  <c r="N1579" i="13" a="1"/>
  <c r="N1579" i="13" s="1"/>
  <c r="N477" i="13" a="1"/>
  <c r="N477" i="13" s="1"/>
  <c r="N2277" i="13" a="1"/>
  <c r="N2277" i="13" s="1"/>
  <c r="N698" i="13" a="1"/>
  <c r="N698" i="13" s="1"/>
  <c r="N1678" i="13" a="1"/>
  <c r="N1678" i="13" s="1"/>
  <c r="N808" i="13" a="1"/>
  <c r="N808" i="13" s="1"/>
  <c r="N114" i="13" a="1"/>
  <c r="N114" i="13" s="1"/>
  <c r="N1364" i="13" a="1"/>
  <c r="N1364" i="13" s="1"/>
  <c r="N1089" i="13" a="1"/>
  <c r="N1089" i="13" s="1"/>
  <c r="N2337" i="13" a="1"/>
  <c r="N2337" i="13" s="1"/>
  <c r="N756" i="13" a="1"/>
  <c r="N756" i="13" s="1"/>
  <c r="N2182" i="13" a="1"/>
  <c r="N2182" i="13" s="1"/>
  <c r="N2065" i="13" a="1"/>
  <c r="N2065" i="13" s="1"/>
  <c r="N681" i="13" a="1"/>
  <c r="N681" i="13" s="1"/>
  <c r="N1614" i="13" a="1"/>
  <c r="N1614" i="13" s="1"/>
  <c r="N588" i="13" a="1"/>
  <c r="N588" i="13" s="1"/>
  <c r="N2913" i="13" a="1"/>
  <c r="N2913" i="13" s="1"/>
  <c r="N1897" i="13" a="1"/>
  <c r="N1897" i="13" s="1"/>
  <c r="N515" i="13" a="1"/>
  <c r="N515" i="13" s="1"/>
  <c r="N3011" i="13" a="1"/>
  <c r="N3011" i="13" s="1"/>
  <c r="N1995" i="13" a="1"/>
  <c r="N1995" i="13" s="1"/>
  <c r="N723" i="13" a="1"/>
  <c r="N723" i="13" s="1"/>
  <c r="N2695" i="13" a="1"/>
  <c r="N2695" i="13" s="1"/>
  <c r="N1525" i="13" a="1"/>
  <c r="N1525" i="13" s="1"/>
  <c r="N2096" i="13" a="1"/>
  <c r="N2096" i="13" s="1"/>
  <c r="N1635" i="13" a="1"/>
  <c r="N1635" i="13" s="1"/>
  <c r="N533" i="13" a="1"/>
  <c r="N533" i="13" s="1"/>
  <c r="N2335" i="13" a="1"/>
  <c r="N2335" i="13" s="1"/>
  <c r="N754" i="13" a="1"/>
  <c r="N754" i="13" s="1"/>
  <c r="N1702" i="13" a="1"/>
  <c r="N1702" i="13" s="1"/>
  <c r="N832" i="13" a="1"/>
  <c r="N832" i="13" s="1"/>
  <c r="N138" i="13" a="1"/>
  <c r="N138" i="13" s="1"/>
  <c r="N1388" i="13" a="1"/>
  <c r="N1388" i="13" s="1"/>
  <c r="N1113" i="13" a="1"/>
  <c r="N1113" i="13" s="1"/>
  <c r="N2585" i="13" a="1"/>
  <c r="N2585" i="13" s="1"/>
  <c r="N1415" i="13" a="1"/>
  <c r="N1415" i="13" s="1"/>
  <c r="N139" i="13" a="1"/>
  <c r="N139" i="13" s="1"/>
  <c r="N1220" i="13" a="1"/>
  <c r="N1220" i="13" s="1"/>
  <c r="N945" i="13" a="1"/>
  <c r="N945" i="13" s="1"/>
  <c r="N1963" i="13" a="1"/>
  <c r="N1963" i="13" s="1"/>
  <c r="N691" i="13" a="1"/>
  <c r="N691" i="13" s="1"/>
  <c r="N2663" i="13" a="1"/>
  <c r="N2663" i="13" s="1"/>
  <c r="N1493" i="13" a="1"/>
  <c r="N1493" i="13" s="1"/>
  <c r="N2064" i="13" a="1"/>
  <c r="N2064" i="13" s="1"/>
  <c r="N1603" i="13" a="1"/>
  <c r="N1603" i="13" s="1"/>
  <c r="N501" i="13" a="1"/>
  <c r="N501" i="13" s="1"/>
  <c r="N2303" i="13" a="1"/>
  <c r="N2303" i="13" s="1"/>
  <c r="N722" i="13" a="1"/>
  <c r="N722" i="13" s="1"/>
  <c r="N1670" i="13" a="1"/>
  <c r="N1670" i="13" s="1"/>
  <c r="N800" i="13" a="1"/>
  <c r="N800" i="13" s="1"/>
  <c r="N106" i="13" a="1"/>
  <c r="N106" i="13" s="1"/>
  <c r="N1356" i="13" a="1"/>
  <c r="N1356" i="13" s="1"/>
  <c r="N1081" i="13" a="1"/>
  <c r="N1081" i="13" s="1"/>
  <c r="N2553" i="13" a="1"/>
  <c r="N2553" i="13" s="1"/>
  <c r="N1383" i="13" a="1"/>
  <c r="N1383" i="13" s="1"/>
  <c r="N107" i="13" a="1"/>
  <c r="N107" i="13" s="1"/>
  <c r="N1188" i="13" a="1"/>
  <c r="N1188" i="13" s="1"/>
  <c r="N913" i="13" a="1"/>
  <c r="N913" i="13" s="1"/>
  <c r="N1816" i="13" a="1"/>
  <c r="N1816" i="13" s="1"/>
  <c r="N944" i="13" a="1"/>
  <c r="N944" i="13" s="1"/>
  <c r="N253" i="13" a="1"/>
  <c r="N253" i="13" s="1"/>
  <c r="N1500" i="13" a="1"/>
  <c r="N1500" i="13" s="1"/>
  <c r="N474" i="13" a="1"/>
  <c r="N474" i="13" s="1"/>
  <c r="N2505" i="13" a="1"/>
  <c r="N2505" i="13" s="1"/>
  <c r="N1335" i="13" a="1"/>
  <c r="N1335" i="13" s="1"/>
  <c r="N59" i="13" a="1"/>
  <c r="N59" i="13" s="1"/>
  <c r="N1140" i="13" a="1"/>
  <c r="N1140" i="13" s="1"/>
  <c r="N865" i="13" a="1"/>
  <c r="N865" i="13" s="1"/>
  <c r="N1558" i="13" a="1"/>
  <c r="N1558" i="13" s="1"/>
  <c r="N532" i="13" a="1"/>
  <c r="N532" i="13" s="1"/>
  <c r="N2857" i="13" a="1"/>
  <c r="N2857" i="13" s="1"/>
  <c r="N1841" i="13" a="1"/>
  <c r="N1841" i="13" s="1"/>
  <c r="N403" i="13" a="1"/>
  <c r="N403" i="13" s="1"/>
  <c r="N1390" i="13" a="1"/>
  <c r="N1390" i="13" s="1"/>
  <c r="N1115" i="13" a="1"/>
  <c r="N1115" i="13" s="1"/>
  <c r="N2134" i="13" a="1"/>
  <c r="N2134" i="13" s="1"/>
  <c r="N1673" i="13" a="1"/>
  <c r="N1673" i="13" s="1"/>
  <c r="N16" i="13" a="1"/>
  <c r="N16" i="13" s="1"/>
  <c r="N912" i="13" a="1"/>
  <c r="N912" i="13" s="1"/>
  <c r="N221" i="13" a="1"/>
  <c r="N221" i="13" s="1"/>
  <c r="N1468" i="13" a="1"/>
  <c r="N1468" i="13" s="1"/>
  <c r="N442" i="13" a="1"/>
  <c r="N442" i="13" s="1"/>
  <c r="N2473" i="13" a="1"/>
  <c r="N2473" i="13" s="1"/>
  <c r="N1303" i="13" a="1"/>
  <c r="N1303" i="13" s="1"/>
  <c r="N27" i="13" a="1"/>
  <c r="N27" i="13" s="1"/>
  <c r="N2201" i="13" a="1"/>
  <c r="N2201" i="13" s="1"/>
  <c r="N422" i="13" a="1"/>
  <c r="N422" i="13" s="1"/>
  <c r="N1526" i="13" a="1"/>
  <c r="N1526" i="13" s="1"/>
  <c r="N500" i="13" a="1"/>
  <c r="N500" i="13" s="1"/>
  <c r="N2825" i="13" a="1"/>
  <c r="N2825" i="13" s="1"/>
  <c r="N1809" i="13" a="1"/>
  <c r="N1809" i="13" s="1"/>
  <c r="N339" i="13" a="1"/>
  <c r="N339" i="13" s="1"/>
  <c r="N1358" i="13" a="1"/>
  <c r="N1358" i="13" s="1"/>
  <c r="N1083" i="13" a="1"/>
  <c r="N1083" i="13" s="1"/>
  <c r="N2102" i="13" a="1"/>
  <c r="N2102" i="13" s="1"/>
  <c r="N1641" i="13" a="1"/>
  <c r="N1641" i="13" s="1"/>
  <c r="N121" i="13" a="1"/>
  <c r="N121" i="13" s="1"/>
  <c r="N2755" i="13" a="1"/>
  <c r="N2755" i="13" s="1"/>
  <c r="N1739" i="13" a="1"/>
  <c r="N1739" i="13" s="1"/>
  <c r="N234" i="13" a="1"/>
  <c r="N234" i="13" s="1"/>
  <c r="N2439" i="13" a="1"/>
  <c r="N2439" i="13" s="1"/>
  <c r="N1269" i="13" a="1"/>
  <c r="N1269" i="13" s="1"/>
  <c r="N1840" i="13" a="1"/>
  <c r="N1840" i="13" s="1"/>
  <c r="N968" i="13" a="1"/>
  <c r="N968" i="13" s="1"/>
  <c r="N277" i="13" a="1"/>
  <c r="N277" i="13" s="1"/>
  <c r="N1524" i="13" a="1"/>
  <c r="N1524" i="13" s="1"/>
  <c r="N498" i="13" a="1"/>
  <c r="N498" i="13" s="1"/>
  <c r="N2497" i="13" a="1"/>
  <c r="N2497" i="13" s="1"/>
  <c r="N1327" i="13" a="1"/>
  <c r="N1327" i="13" s="1"/>
  <c r="N51" i="13" a="1"/>
  <c r="N51" i="13" s="1"/>
  <c r="N1132" i="13" a="1"/>
  <c r="N1132" i="13" s="1"/>
  <c r="N857" i="13" a="1"/>
  <c r="N857" i="13" s="1"/>
  <c r="N2329" i="13" a="1"/>
  <c r="N2329" i="13" s="1"/>
  <c r="N748" i="13" a="1"/>
  <c r="N748" i="13" s="1"/>
  <c r="N2174" i="13" a="1"/>
  <c r="N2174" i="13" s="1"/>
  <c r="N2057" i="13" a="1"/>
  <c r="N2057" i="13" s="1"/>
  <c r="N665" i="13" a="1"/>
  <c r="N665" i="13" s="1"/>
  <c r="N1707" i="13" a="1"/>
  <c r="N1707" i="13" s="1"/>
  <c r="N202" i="13" a="1"/>
  <c r="N202" i="13" s="1"/>
  <c r="N2407" i="13" a="1"/>
  <c r="N2407" i="13" s="1"/>
  <c r="N1237" i="13" a="1"/>
  <c r="N1237" i="13" s="1"/>
  <c r="N1808" i="13" a="1"/>
  <c r="N1808" i="13" s="1"/>
  <c r="N936" i="13" a="1"/>
  <c r="N936" i="13" s="1"/>
  <c r="N245" i="13" a="1"/>
  <c r="N245" i="13" s="1"/>
  <c r="N1492" i="13" a="1"/>
  <c r="N1492" i="13" s="1"/>
  <c r="N466" i="13" a="1"/>
  <c r="N466" i="13" s="1"/>
  <c r="N2465" i="13" a="1"/>
  <c r="N2465" i="13" s="1"/>
  <c r="N1295" i="13" a="1"/>
  <c r="N1295" i="13" s="1"/>
  <c r="N19" i="13" a="1"/>
  <c r="N19" i="13" s="1"/>
  <c r="N2193" i="13" a="1"/>
  <c r="N2193" i="13" s="1"/>
  <c r="N414" i="13" a="1"/>
  <c r="N414" i="13" s="1"/>
  <c r="N2295" i="13" a="1"/>
  <c r="N2295" i="13" s="1"/>
  <c r="N716" i="13" a="1"/>
  <c r="N716" i="13" s="1"/>
  <c r="N3041" i="13" a="1"/>
  <c r="N3041" i="13" s="1"/>
  <c r="N2025" i="13" a="1"/>
  <c r="N2025" i="13" s="1"/>
  <c r="N601" i="13" a="1"/>
  <c r="N601" i="13" s="1"/>
  <c r="N2068" i="13" a="1"/>
  <c r="N2068" i="13" s="1"/>
  <c r="N910" i="13" a="1"/>
  <c r="N910" i="13" s="1"/>
  <c r="N1782" i="13" a="1"/>
  <c r="N1782" i="13" s="1"/>
  <c r="N352" i="13" a="1"/>
  <c r="N352" i="13" s="1"/>
  <c r="N2131" i="13" a="1"/>
  <c r="N2131" i="13" s="1"/>
  <c r="N2248" i="13" a="1"/>
  <c r="N2248" i="13" s="1"/>
  <c r="N1078" i="13" a="1"/>
  <c r="N1078" i="13" s="1"/>
  <c r="N1950" i="13" a="1"/>
  <c r="N1950" i="13" s="1"/>
  <c r="N931" i="13" a="1"/>
  <c r="N931" i="13" s="1"/>
  <c r="N1206" i="13" a="1"/>
  <c r="N1206" i="13" s="1"/>
  <c r="N483" i="13" a="1"/>
  <c r="N483" i="13" s="1"/>
  <c r="N1881" i="13" a="1"/>
  <c r="N1881" i="13" s="1"/>
  <c r="N2897" i="13" a="1"/>
  <c r="N2897" i="13" s="1"/>
  <c r="N572" i="13" a="1"/>
  <c r="N572" i="13" s="1"/>
  <c r="N1598" i="13" a="1"/>
  <c r="N1598" i="13" s="1"/>
  <c r="N873" i="13" a="1"/>
  <c r="N873" i="13" s="1"/>
  <c r="N1148" i="13" a="1"/>
  <c r="N1148" i="13" s="1"/>
  <c r="N67" i="13" a="1"/>
  <c r="N67" i="13" s="1"/>
  <c r="N1343" i="13" a="1"/>
  <c r="N1343" i="13" s="1"/>
  <c r="N2132" i="13" a="1"/>
  <c r="N2132" i="13" s="1"/>
  <c r="N942" i="13" a="1"/>
  <c r="N942" i="13" s="1"/>
  <c r="N1814" i="13" a="1"/>
  <c r="N1814" i="13" s="1"/>
  <c r="N384" i="13" a="1"/>
  <c r="N384" i="13" s="1"/>
  <c r="N2163" i="13" a="1"/>
  <c r="N2163" i="13" s="1"/>
  <c r="N2338" i="13" a="1"/>
  <c r="N2338" i="13" s="1"/>
  <c r="N1110" i="13" a="1"/>
  <c r="N1110" i="13" s="1"/>
  <c r="N1982" i="13" a="1"/>
  <c r="N1982" i="13" s="1"/>
  <c r="N963" i="13" a="1"/>
  <c r="N963" i="13" s="1"/>
  <c r="N1238" i="13" a="1"/>
  <c r="N1238" i="13" s="1"/>
  <c r="N547" i="13" a="1"/>
  <c r="N547" i="13" s="1"/>
  <c r="N1913" i="13" a="1"/>
  <c r="N1913" i="13" s="1"/>
  <c r="N2929" i="13" a="1"/>
  <c r="N2929" i="13" s="1"/>
  <c r="N604" i="13" a="1"/>
  <c r="N604" i="13" s="1"/>
  <c r="N1630" i="13" a="1"/>
  <c r="N1630" i="13" s="1"/>
  <c r="N905" i="13" a="1"/>
  <c r="N905" i="13" s="1"/>
  <c r="N1180" i="13" a="1"/>
  <c r="N1180" i="13" s="1"/>
  <c r="N99" i="13" a="1"/>
  <c r="N99" i="13" s="1"/>
  <c r="N1375" i="13" a="1"/>
  <c r="N1375" i="13" s="1"/>
  <c r="N2545" i="13" a="1"/>
  <c r="N2545" i="13" s="1"/>
  <c r="N1972" i="13" a="1"/>
  <c r="N1972" i="13" s="1"/>
  <c r="N1100" i="13" a="1"/>
  <c r="N1100" i="13" s="1"/>
  <c r="N409" i="13" a="1"/>
  <c r="N409" i="13" s="1"/>
  <c r="N1656" i="13" a="1"/>
  <c r="N1656" i="13" s="1"/>
  <c r="N630" i="13" a="1"/>
  <c r="N630" i="13" s="1"/>
  <c r="N2478" i="13" a="1"/>
  <c r="N2478" i="13" s="1"/>
  <c r="N4387" i="13" a="1"/>
  <c r="N4387" i="13" s="1"/>
  <c r="N5115" i="13" a="1"/>
  <c r="N5115" i="13" s="1"/>
  <c r="N3711" i="13" a="1"/>
  <c r="N3711" i="13" s="1"/>
  <c r="N4433" i="13" a="1"/>
  <c r="N4433" i="13" s="1"/>
  <c r="N4932" i="13" a="1"/>
  <c r="N4932" i="13" s="1"/>
  <c r="N3799" i="13" a="1"/>
  <c r="N3799" i="13" s="1"/>
  <c r="N3942" i="13" a="1"/>
  <c r="N3942" i="13" s="1"/>
  <c r="N3123" i="13" a="1"/>
  <c r="N3123" i="13" s="1"/>
  <c r="N3264" i="13" a="1"/>
  <c r="N3264" i="13" s="1"/>
  <c r="N5217" i="13" a="1"/>
  <c r="N5217" i="13" s="1"/>
  <c r="N49" i="13" a="1"/>
  <c r="N49" i="13" s="1"/>
  <c r="N2175" i="13" a="1"/>
  <c r="N2175" i="13" s="1"/>
  <c r="N396" i="13" a="1"/>
  <c r="N396" i="13" s="1"/>
  <c r="N1826" i="13" a="1"/>
  <c r="N1826" i="13" s="1"/>
  <c r="N954" i="13" a="1"/>
  <c r="N954" i="13" s="1"/>
  <c r="N263" i="13" a="1"/>
  <c r="N263" i="13" s="1"/>
  <c r="N3180" i="13" a="1"/>
  <c r="N3180" i="13" s="1"/>
  <c r="N3866" i="13" a="1"/>
  <c r="N3866" i="13" s="1"/>
  <c r="N2504" i="13" a="1"/>
  <c r="N2504" i="13" s="1"/>
  <c r="N4413" i="13" a="1"/>
  <c r="N4413" i="13" s="1"/>
  <c r="N5141" i="13" a="1"/>
  <c r="N5141" i="13" s="1"/>
  <c r="N2592" i="13" a="1"/>
  <c r="N2592" i="13" s="1"/>
  <c r="N4539" i="13" a="1"/>
  <c r="N4539" i="13" s="1"/>
  <c r="N5038" i="13" a="1"/>
  <c r="N5038" i="13" s="1"/>
  <c r="N3825" i="13" a="1"/>
  <c r="N3825" i="13" s="1"/>
  <c r="N3968" i="13" a="1"/>
  <c r="N3968" i="13" s="1"/>
  <c r="N2831" i="13" a="1"/>
  <c r="N2831" i="13" s="1"/>
  <c r="N1815" i="13" a="1"/>
  <c r="N1815" i="13" s="1"/>
  <c r="N310" i="13" a="1"/>
  <c r="N310" i="13" s="1"/>
  <c r="N2515" i="13" a="1"/>
  <c r="N2515" i="13" s="1"/>
  <c r="N1345" i="13" a="1"/>
  <c r="N1345" i="13" s="1"/>
  <c r="N69" i="13" a="1"/>
  <c r="N69" i="13" s="1"/>
  <c r="N4083" i="13" a="1"/>
  <c r="N4083" i="13" s="1"/>
  <c r="N4226" i="13" a="1"/>
  <c r="N4226" i="13" s="1"/>
  <c r="N3407" i="13" a="1"/>
  <c r="N3407" i="13" s="1"/>
  <c r="N3550" i="13" a="1"/>
  <c r="N3550" i="13" s="1"/>
  <c r="N4628" i="13" a="1"/>
  <c r="N4628" i="13" s="1"/>
  <c r="N2952" i="13" a="1"/>
  <c r="N2952" i="13" s="1"/>
  <c r="N4899" i="13" a="1"/>
  <c r="N4899" i="13" s="1"/>
  <c r="N2276" i="13" a="1"/>
  <c r="N2276" i="13" s="1"/>
  <c r="N4185" i="13" a="1"/>
  <c r="N4185" i="13" s="1"/>
  <c r="N4328" i="13" a="1"/>
  <c r="N4328" i="13" s="1"/>
  <c r="N187" i="13" a="1"/>
  <c r="N187" i="13" s="1"/>
  <c r="N1386" i="13" a="1"/>
  <c r="N1386" i="13" s="1"/>
  <c r="N1111" i="13" a="1"/>
  <c r="N1111" i="13" s="1"/>
  <c r="N2130" i="13" a="1"/>
  <c r="N2130" i="13" s="1"/>
  <c r="N1669" i="13" a="1"/>
  <c r="N1669" i="13" s="1"/>
  <c r="N567" i="13" a="1"/>
  <c r="N567" i="13" s="1"/>
  <c r="N2876" i="13" a="1"/>
  <c r="N2876" i="13" s="1"/>
  <c r="N4823" i="13" a="1"/>
  <c r="N4823" i="13" s="1"/>
  <c r="N5324" i="13" a="1"/>
  <c r="N5324" i="13" s="1"/>
  <c r="N2800" i="13" a="1"/>
  <c r="N2800" i="13" s="1"/>
  <c r="N4510" i="13" a="1"/>
  <c r="N4510" i="13" s="1"/>
  <c r="N3691" i="13" a="1"/>
  <c r="N3691" i="13" s="1"/>
  <c r="N3834" i="13" a="1"/>
  <c r="N3834" i="13" s="1"/>
  <c r="N4912" i="13" a="1"/>
  <c r="N4912" i="13" s="1"/>
  <c r="N1735" i="13" a="1"/>
  <c r="N1735" i="13" s="1"/>
  <c r="N230" i="13" a="1"/>
  <c r="N230" i="13" s="1"/>
  <c r="N2435" i="13" a="1"/>
  <c r="N2435" i="13" s="1"/>
  <c r="N1265" i="13" a="1"/>
  <c r="N1265" i="13" s="1"/>
  <c r="N4163" i="13" a="1"/>
  <c r="N4163" i="13" s="1"/>
  <c r="N4306" i="13" a="1"/>
  <c r="N4306" i="13" s="1"/>
  <c r="N3487" i="13" a="1"/>
  <c r="N3487" i="13" s="1"/>
  <c r="N3630" i="13" a="1"/>
  <c r="N3630" i="13" s="1"/>
  <c r="N4708" i="13" a="1"/>
  <c r="N4708" i="13" s="1"/>
  <c r="N3032" i="13" a="1"/>
  <c r="N3032" i="13" s="1"/>
  <c r="N4979" i="13" a="1"/>
  <c r="N4979" i="13" s="1"/>
  <c r="N2356" i="13" a="1"/>
  <c r="N2356" i="13" s="1"/>
  <c r="N4265" i="13" a="1"/>
  <c r="N4265" i="13" s="1"/>
  <c r="N4408" i="13" a="1"/>
  <c r="N4408" i="13" s="1"/>
  <c r="N104" i="13" a="1"/>
  <c r="N104" i="13" s="1"/>
  <c r="N1306" i="13" a="1"/>
  <c r="N1306" i="13" s="1"/>
  <c r="N1031" i="13" a="1"/>
  <c r="N1031" i="13" s="1"/>
  <c r="N2050" i="13" a="1"/>
  <c r="N2050" i="13" s="1"/>
  <c r="N1589" i="13" a="1"/>
  <c r="N1589" i="13" s="1"/>
  <c r="N487" i="13" a="1"/>
  <c r="N487" i="13" s="1"/>
  <c r="N2956" i="13" a="1"/>
  <c r="N2956" i="13" s="1"/>
  <c r="N4903" i="13" a="1"/>
  <c r="N4903" i="13" s="1"/>
  <c r="N2280" i="13" a="1"/>
  <c r="N2280" i="13" s="1"/>
  <c r="N4189" i="13" a="1"/>
  <c r="N4189" i="13" s="1"/>
  <c r="N4332" i="13" a="1"/>
  <c r="N4332" i="13" s="1"/>
  <c r="N3593" i="13" a="1"/>
  <c r="N3593" i="13" s="1"/>
  <c r="N3736" i="13" a="1"/>
  <c r="N3736" i="13" s="1"/>
  <c r="N4814" i="13" a="1"/>
  <c r="N4814" i="13" s="1"/>
  <c r="N3058" i="13" a="1"/>
  <c r="N3058" i="13" s="1"/>
  <c r="N5005" i="13" a="1"/>
  <c r="N5005" i="13" s="1"/>
  <c r="N2156" i="13" a="1"/>
  <c r="N2156" i="13" s="1"/>
  <c r="N2039" i="13" a="1"/>
  <c r="N2039" i="13" s="1"/>
  <c r="N767" i="13" a="1"/>
  <c r="N767" i="13" s="1"/>
  <c r="N1688" i="13" a="1"/>
  <c r="N1688" i="13" s="1"/>
  <c r="N818" i="13" a="1"/>
  <c r="N818" i="13" s="1"/>
  <c r="N124" i="13" a="1"/>
  <c r="N124" i="13" s="1"/>
  <c r="N3859" i="13" a="1"/>
  <c r="N3859" i="13" s="1"/>
  <c r="N4002" i="13" a="1"/>
  <c r="N4002" i="13" s="1"/>
  <c r="N3183" i="13" a="1"/>
  <c r="N3183" i="13" s="1"/>
  <c r="N3324" i="13" a="1"/>
  <c r="N3324" i="13" s="1"/>
  <c r="N5277" i="13" a="1"/>
  <c r="N5277" i="13" s="1"/>
  <c r="N2728" i="13" a="1"/>
  <c r="N2728" i="13" s="1"/>
  <c r="N4675" i="13" a="1"/>
  <c r="N4675" i="13" s="1"/>
  <c r="N5174" i="13" a="1"/>
  <c r="N5174" i="13" s="1"/>
  <c r="N3961" i="13" a="1"/>
  <c r="N3961" i="13" s="1"/>
  <c r="N4104" i="13" a="1"/>
  <c r="N4104" i="13" s="1"/>
  <c r="N411" i="13" a="1"/>
  <c r="N411" i="13" s="1"/>
  <c r="N1610" i="13" a="1"/>
  <c r="N1610" i="13" s="1"/>
  <c r="N584" i="13" a="1"/>
  <c r="N584" i="13" s="1"/>
  <c r="N2909" i="13" a="1"/>
  <c r="N2909" i="13" s="1"/>
  <c r="N1893" i="13" a="1"/>
  <c r="N1893" i="13" s="1"/>
  <c r="N621" i="13" a="1"/>
  <c r="N621" i="13" s="1"/>
  <c r="N2652" i="13" a="1"/>
  <c r="N2652" i="13" s="1"/>
  <c r="N4599" i="13" a="1"/>
  <c r="N4599" i="13" s="1"/>
  <c r="N5098" i="13" a="1"/>
  <c r="N5098" i="13" s="1"/>
  <c r="N3885" i="13" a="1"/>
  <c r="N3885" i="13" s="1"/>
  <c r="N4028" i="13" a="1"/>
  <c r="N4028" i="13" s="1"/>
  <c r="N3289" i="13" a="1"/>
  <c r="N3289" i="13" s="1"/>
  <c r="N3430" i="13" a="1"/>
  <c r="N3430" i="13" s="1"/>
  <c r="N5383" i="13" a="1"/>
  <c r="N5383" i="13" s="1"/>
  <c r="N2754" i="13" a="1"/>
  <c r="N2754" i="13" s="1"/>
  <c r="N4701" i="13" a="1"/>
  <c r="N4701" i="13" s="1"/>
  <c r="N5200" i="13" a="1"/>
  <c r="N5200" i="13" s="1"/>
  <c r="N48" i="13" a="1"/>
  <c r="N48" i="13" s="1"/>
  <c r="N1250" i="13" a="1"/>
  <c r="N1250" i="13" s="1"/>
  <c r="N975" i="13" a="1"/>
  <c r="N975" i="13" s="1"/>
  <c r="N1994" i="13" a="1"/>
  <c r="N1994" i="13" s="1"/>
  <c r="N1533" i="13" a="1"/>
  <c r="N1533" i="13" s="1"/>
  <c r="N431" i="13" a="1"/>
  <c r="N431" i="13" s="1"/>
  <c r="N3012" i="13" a="1"/>
  <c r="N3012" i="13" s="1"/>
  <c r="N4959" i="13" a="1"/>
  <c r="N4959" i="13" s="1"/>
  <c r="N2336" i="13" a="1"/>
  <c r="N2336" i="13" s="1"/>
  <c r="N4245" i="13" a="1"/>
  <c r="N4245" i="13" s="1"/>
  <c r="N4388" i="13" a="1"/>
  <c r="N4388" i="13" s="1"/>
  <c r="N3649" i="13" a="1"/>
  <c r="N3649" i="13" s="1"/>
  <c r="N3792" i="13" a="1"/>
  <c r="N3792" i="13" s="1"/>
  <c r="N4870" i="13" a="1"/>
  <c r="N4870" i="13" s="1"/>
  <c r="N3114" i="13" a="1"/>
  <c r="N3114" i="13" s="1"/>
  <c r="N5061" i="13" a="1"/>
  <c r="N5061" i="13" s="1"/>
  <c r="N312" i="13" a="1"/>
  <c r="N312" i="13" s="1"/>
  <c r="N2469" i="13" a="1"/>
  <c r="N2469" i="13" s="1"/>
  <c r="N1299" i="13" a="1"/>
  <c r="N1299" i="13" s="1"/>
  <c r="N23" i="13" a="1"/>
  <c r="N23" i="13" s="1"/>
  <c r="N2197" i="13" a="1"/>
  <c r="N2197" i="13" s="1"/>
  <c r="N418" i="13" a="1"/>
  <c r="N418" i="13" s="1"/>
  <c r="N3573" i="13" a="1"/>
  <c r="N3573" i="13" s="1"/>
  <c r="N3716" i="13" a="1"/>
  <c r="N3716" i="13" s="1"/>
  <c r="N4794" i="13" a="1"/>
  <c r="N4794" i="13" s="1"/>
  <c r="N3038" i="13" a="1"/>
  <c r="N3038" i="13" s="1"/>
  <c r="N4985" i="13" a="1"/>
  <c r="N4985" i="13" s="1"/>
  <c r="N2442" i="13" a="1"/>
  <c r="N2442" i="13" s="1"/>
  <c r="N4351" i="13" a="1"/>
  <c r="N4351" i="13" s="1"/>
  <c r="N4494" i="13" a="1"/>
  <c r="N4494" i="13" s="1"/>
  <c r="N3675" i="13" a="1"/>
  <c r="N3675" i="13" s="1"/>
  <c r="N3818" i="13" a="1"/>
  <c r="N3818" i="13" s="1"/>
  <c r="N4896" i="13" a="1"/>
  <c r="N4896" i="13" s="1"/>
  <c r="N1554" i="13" a="1"/>
  <c r="N1554" i="13" s="1"/>
  <c r="N528" i="13" a="1"/>
  <c r="N528" i="13" s="1"/>
  <c r="N2853" i="13" a="1"/>
  <c r="N2853" i="13" s="1"/>
  <c r="N1837" i="13" a="1"/>
  <c r="N1837" i="13" s="1"/>
  <c r="N332" i="13" a="1"/>
  <c r="N332" i="13" s="1"/>
  <c r="N2708" i="13" a="1"/>
  <c r="N2708" i="13" s="1"/>
  <c r="N4655" i="13" a="1"/>
  <c r="N4655" i="13" s="1"/>
  <c r="N5154" i="13" a="1"/>
  <c r="N5154" i="13" s="1"/>
  <c r="N3941" i="13" a="1"/>
  <c r="N3941" i="13" s="1"/>
  <c r="N4084" i="13" a="1"/>
  <c r="N4084" i="13" s="1"/>
  <c r="N3345" i="13" a="1"/>
  <c r="N3345" i="13" s="1"/>
  <c r="N3488" i="13" a="1"/>
  <c r="N3488" i="13" s="1"/>
  <c r="N4566" i="13" a="1"/>
  <c r="N4566" i="13" s="1"/>
  <c r="N2810" i="13" a="1"/>
  <c r="N2810" i="13" s="1"/>
  <c r="N4757" i="13" a="1"/>
  <c r="N4757" i="13" s="1"/>
  <c r="N5256" i="13" a="1"/>
  <c r="N5256" i="13" s="1"/>
  <c r="N342" i="13" a="1"/>
  <c r="N342" i="13" s="1"/>
  <c r="N1722" i="13" a="1"/>
  <c r="N1722" i="13" s="1"/>
  <c r="N852" i="13" a="1"/>
  <c r="N852" i="13" s="1"/>
  <c r="N158" i="13" a="1"/>
  <c r="N158" i="13" s="1"/>
  <c r="N1408" i="13" a="1"/>
  <c r="N1408" i="13" s="1"/>
  <c r="N1133" i="13" a="1"/>
  <c r="N1133" i="13" s="1"/>
  <c r="N3269" i="13" a="1"/>
  <c r="N3269" i="13" s="1"/>
  <c r="N3410" i="13" a="1"/>
  <c r="N3410" i="13" s="1"/>
  <c r="N5363" i="13" a="1"/>
  <c r="N5363" i="13" s="1"/>
  <c r="N2734" i="13" a="1"/>
  <c r="N2734" i="13" s="1"/>
  <c r="N4681" i="13" a="1"/>
  <c r="N4681" i="13" s="1"/>
  <c r="N5180" i="13" a="1"/>
  <c r="N5180" i="13" s="1"/>
  <c r="N4047" i="13" a="1"/>
  <c r="N4047" i="13" s="1"/>
  <c r="N4190" i="13" a="1"/>
  <c r="N4190" i="13" s="1"/>
  <c r="N3371" i="13" a="1"/>
  <c r="N3371" i="13" s="1"/>
  <c r="N3514" i="13" a="1"/>
  <c r="N3514" i="13" s="1"/>
  <c r="N4592" i="13" a="1"/>
  <c r="N4592" i="13" s="1"/>
  <c r="N2183" i="13" a="1"/>
  <c r="N2183" i="13" s="1"/>
  <c r="N404" i="13" a="1"/>
  <c r="N404" i="13" s="1"/>
  <c r="N1834" i="13" a="1"/>
  <c r="N1834" i="13" s="1"/>
  <c r="N962" i="13" a="1"/>
  <c r="N962" i="13" s="1"/>
  <c r="N271" i="13" a="1"/>
  <c r="N271" i="13" s="1"/>
  <c r="N3172" i="13" a="1"/>
  <c r="N3172" i="13" s="1"/>
  <c r="N3858" i="13" a="1"/>
  <c r="N3858" i="13" s="1"/>
  <c r="N2496" i="13" a="1"/>
  <c r="N2496" i="13" s="1"/>
  <c r="N4405" i="13" a="1"/>
  <c r="N4405" i="13" s="1"/>
  <c r="N5133" i="13" a="1"/>
  <c r="N5133" i="13" s="1"/>
  <c r="N2584" i="13" a="1"/>
  <c r="N2584" i="13" s="1"/>
  <c r="N4531" i="13" a="1"/>
  <c r="N4531" i="13" s="1"/>
  <c r="N5030" i="13" a="1"/>
  <c r="N5030" i="13" s="1"/>
  <c r="N3817" i="13" a="1"/>
  <c r="N3817" i="13" s="1"/>
  <c r="N3960" i="13" a="1"/>
  <c r="N3960" i="13" s="1"/>
  <c r="N555" i="13" a="1"/>
  <c r="N555" i="13" s="1"/>
  <c r="N2309" i="13" a="1"/>
  <c r="N2309" i="13" s="1"/>
  <c r="N728" i="13" a="1"/>
  <c r="N728" i="13" s="1"/>
  <c r="N2154" i="13" a="1"/>
  <c r="N2154" i="13" s="1"/>
  <c r="N2037" i="13" a="1"/>
  <c r="N2037" i="13" s="1"/>
  <c r="N765" i="13" a="1"/>
  <c r="N765" i="13" s="1"/>
  <c r="N3733" i="13" a="1"/>
  <c r="N3733" i="13" s="1"/>
  <c r="N4455" i="13" a="1"/>
  <c r="N4455" i="13" s="1"/>
  <c r="N4954" i="13" a="1"/>
  <c r="N4954" i="13" s="1"/>
  <c r="N3741" i="13" a="1"/>
  <c r="N3741" i="13" s="1"/>
  <c r="N3884" i="13" a="1"/>
  <c r="N3884" i="13" s="1"/>
  <c r="N3145" i="13" a="1"/>
  <c r="N3145" i="13" s="1"/>
  <c r="N3286" i="13" a="1"/>
  <c r="N3286" i="13" s="1"/>
  <c r="N5239" i="13" a="1"/>
  <c r="N5239" i="13" s="1"/>
  <c r="N2610" i="13" a="1"/>
  <c r="N2610" i="13" s="1"/>
  <c r="N4557" i="13" a="1"/>
  <c r="N4557" i="13" s="1"/>
  <c r="N5056" i="13" a="1"/>
  <c r="N5056" i="13" s="1"/>
  <c r="N1394" i="13" a="1"/>
  <c r="N1394" i="13" s="1"/>
  <c r="N1119" i="13" a="1"/>
  <c r="N1119" i="13" s="1"/>
  <c r="N2138" i="13" a="1"/>
  <c r="N2138" i="13" s="1"/>
  <c r="N1677" i="13" a="1"/>
  <c r="N1677" i="13" s="1"/>
  <c r="N172" i="13" a="1"/>
  <c r="N172" i="13" s="1"/>
  <c r="N2868" i="13" a="1"/>
  <c r="N2868" i="13" s="1"/>
  <c r="N4815" i="13" a="1"/>
  <c r="N4815" i="13" s="1"/>
  <c r="N5316" i="13" a="1"/>
  <c r="N5316" i="13" s="1"/>
  <c r="N4101" i="13" a="1"/>
  <c r="N4101" i="13" s="1"/>
  <c r="N4244" i="13" a="1"/>
  <c r="N4244" i="13" s="1"/>
  <c r="N3505" i="13" a="1"/>
  <c r="N3505" i="13" s="1"/>
  <c r="N3648" i="13" a="1"/>
  <c r="N3648" i="13" s="1"/>
  <c r="N4726" i="13" a="1"/>
  <c r="N4726" i="13" s="1"/>
  <c r="N2970" i="13" a="1"/>
  <c r="N2970" i="13" s="1"/>
  <c r="N4917" i="13" a="1"/>
  <c r="N4917" i="13" s="1"/>
  <c r="N689" i="13" a="1"/>
  <c r="N689" i="13" s="1"/>
  <c r="N2613" i="13" a="1"/>
  <c r="N2613" i="13" s="1"/>
  <c r="N1443" i="13" a="1"/>
  <c r="N1443" i="13" s="1"/>
  <c r="N167" i="13" a="1"/>
  <c r="N167" i="13" s="1"/>
  <c r="N1248" i="13" a="1"/>
  <c r="N1248" i="13" s="1"/>
  <c r="N973" i="13" a="1"/>
  <c r="N973" i="13" s="1"/>
  <c r="N3429" i="13" a="1"/>
  <c r="N3429" i="13" s="1"/>
  <c r="N3572" i="13" a="1"/>
  <c r="N3572" i="13" s="1"/>
  <c r="N4650" i="13" a="1"/>
  <c r="N4650" i="13" s="1"/>
  <c r="N2894" i="13" a="1"/>
  <c r="N2894" i="13" s="1"/>
  <c r="N4841" i="13" a="1"/>
  <c r="N4841" i="13" s="1"/>
  <c r="N5342" i="13" a="1"/>
  <c r="N5342" i="13" s="1"/>
  <c r="N4207" i="13" a="1"/>
  <c r="N4207" i="13" s="1"/>
  <c r="N4350" i="13" a="1"/>
  <c r="N4350" i="13" s="1"/>
  <c r="N3531" i="13" a="1"/>
  <c r="N3531" i="13" s="1"/>
  <c r="N3674" i="13" a="1"/>
  <c r="N3674" i="13" s="1"/>
  <c r="N4752" i="13" a="1"/>
  <c r="N4752" i="13" s="1"/>
  <c r="N4109" i="13" a="1"/>
  <c r="N4109" i="13" s="1"/>
  <c r="N3656" i="13" a="1"/>
  <c r="N3656" i="13" s="1"/>
  <c r="N4734" i="13" a="1"/>
  <c r="N4734" i="13" s="1"/>
  <c r="N2978" i="13" a="1"/>
  <c r="N2978" i="13" s="1"/>
  <c r="N4925" i="13" a="1"/>
  <c r="N4925" i="13" s="1"/>
  <c r="N1682" i="13" a="1"/>
  <c r="N1682" i="13" s="1"/>
  <c r="N812" i="13" a="1"/>
  <c r="N812" i="13" s="1"/>
  <c r="N118" i="13" a="1"/>
  <c r="N118" i="13" s="1"/>
  <c r="N1368" i="13" a="1"/>
  <c r="N1368" i="13" s="1"/>
  <c r="N1093" i="13" a="1"/>
  <c r="N1093" i="13" s="1"/>
  <c r="N3309" i="13" a="1"/>
  <c r="N3309" i="13" s="1"/>
  <c r="N3450" i="13" a="1"/>
  <c r="N3450" i="13" s="1"/>
  <c r="N4530" i="13" a="1"/>
  <c r="N4530" i="13" s="1"/>
  <c r="N2774" i="13" a="1"/>
  <c r="N2774" i="13" s="1"/>
  <c r="N4721" i="13" a="1"/>
  <c r="N4721" i="13" s="1"/>
  <c r="N5220" i="13" a="1"/>
  <c r="N5220" i="13" s="1"/>
  <c r="N4087" i="13" a="1"/>
  <c r="N4087" i="13" s="1"/>
  <c r="N4230" i="13" a="1"/>
  <c r="N4230" i="13" s="1"/>
  <c r="N3411" i="13" a="1"/>
  <c r="N3411" i="13" s="1"/>
  <c r="N3554" i="13" a="1"/>
  <c r="N3554" i="13" s="1"/>
  <c r="N4632" i="13" a="1"/>
  <c r="N4632" i="13" s="1"/>
  <c r="N2903" i="13" a="1"/>
  <c r="N2903" i="13" s="1"/>
  <c r="N1887" i="13" a="1"/>
  <c r="N1887" i="13" s="1"/>
  <c r="N615" i="13" a="1"/>
  <c r="N615" i="13" s="1"/>
  <c r="N2587" i="13" a="1"/>
  <c r="N2587" i="13" s="1"/>
  <c r="N1417" i="13" a="1"/>
  <c r="N1417" i="13" s="1"/>
  <c r="N141" i="13" a="1"/>
  <c r="N141" i="13" s="1"/>
  <c r="N4011" i="13" a="1"/>
  <c r="N4011" i="13" s="1"/>
  <c r="N4154" i="13" a="1"/>
  <c r="N4154" i="13" s="1"/>
  <c r="N3335" i="13" a="1"/>
  <c r="N3335" i="13" s="1"/>
  <c r="N3478" i="13" a="1"/>
  <c r="N3478" i="13" s="1"/>
  <c r="N4556" i="13" a="1"/>
  <c r="N4556" i="13" s="1"/>
  <c r="N2880" i="13" a="1"/>
  <c r="N2880" i="13" s="1"/>
  <c r="N4827" i="13" a="1"/>
  <c r="N4827" i="13" s="1"/>
  <c r="N5328" i="13" a="1"/>
  <c r="N5328" i="13" s="1"/>
  <c r="N4113" i="13" a="1"/>
  <c r="N4113" i="13" s="1"/>
  <c r="N4256" i="13" a="1"/>
  <c r="N4256" i="13" s="1"/>
  <c r="N1988" i="13" a="1"/>
  <c r="N1988" i="13" s="1"/>
  <c r="N1116" i="13" a="1"/>
  <c r="N1116" i="13" s="1"/>
  <c r="N425" i="13" a="1"/>
  <c r="N425" i="13" s="1"/>
  <c r="N2225" i="13" a="1"/>
  <c r="N2225" i="13" s="1"/>
  <c r="N646" i="13" a="1"/>
  <c r="N646" i="13" s="1"/>
  <c r="N2462" i="13" a="1"/>
  <c r="N2462" i="13" s="1"/>
  <c r="N4371" i="13" a="1"/>
  <c r="N4371" i="13" s="1"/>
  <c r="N5099" i="13" a="1"/>
  <c r="N5099" i="13" s="1"/>
  <c r="N3695" i="13" a="1"/>
  <c r="N3695" i="13" s="1"/>
  <c r="N4417" i="13" a="1"/>
  <c r="N4417" i="13" s="1"/>
  <c r="N4916" i="13" a="1"/>
  <c r="N4916" i="13" s="1"/>
  <c r="N3783" i="13" a="1"/>
  <c r="N3783" i="13" s="1"/>
  <c r="N3926" i="13" a="1"/>
  <c r="N3926" i="13" s="1"/>
  <c r="N3107" i="13" a="1"/>
  <c r="N3107" i="13" s="1"/>
  <c r="N3248" i="13" a="1"/>
  <c r="N3248" i="13" s="1"/>
  <c r="N5201" i="13" a="1"/>
  <c r="N5201" i="13" s="1"/>
  <c r="N65" i="13" a="1"/>
  <c r="N65" i="13" s="1"/>
  <c r="N2191" i="13" a="1"/>
  <c r="N2191" i="13" s="1"/>
  <c r="N412" i="13" a="1"/>
  <c r="N412" i="13" s="1"/>
  <c r="N1842" i="13" a="1"/>
  <c r="N1842" i="13" s="1"/>
  <c r="N970" i="13" a="1"/>
  <c r="N970" i="13" s="1"/>
  <c r="N279" i="13" a="1"/>
  <c r="N279" i="13" s="1"/>
  <c r="N3164" i="13" a="1"/>
  <c r="N3164" i="13" s="1"/>
  <c r="N3850" i="13" a="1"/>
  <c r="N3850" i="13" s="1"/>
  <c r="N2488" i="13" a="1"/>
  <c r="N2488" i="13" s="1"/>
  <c r="N4397" i="13" a="1"/>
  <c r="N4397" i="13" s="1"/>
  <c r="N5125" i="13" a="1"/>
  <c r="N5125" i="13" s="1"/>
  <c r="N2576" i="13" a="1"/>
  <c r="N2576" i="13" s="1"/>
  <c r="N4523" i="13" a="1"/>
  <c r="N4523" i="13" s="1"/>
  <c r="N5022" i="13" a="1"/>
  <c r="N5022" i="13" s="1"/>
  <c r="N3809" i="13" a="1"/>
  <c r="N3809" i="13" s="1"/>
  <c r="N3952" i="13" a="1"/>
  <c r="N3952" i="13" s="1"/>
  <c r="N2847" i="13" a="1"/>
  <c r="N2847" i="13" s="1"/>
  <c r="N1831" i="13" a="1"/>
  <c r="N1831" i="13" s="1"/>
  <c r="N326" i="13" a="1"/>
  <c r="N326" i="13" s="1"/>
  <c r="N2531" i="13" a="1"/>
  <c r="N2531" i="13" s="1"/>
  <c r="N1361" i="13" a="1"/>
  <c r="N1361" i="13" s="1"/>
  <c r="N85" i="13" a="1"/>
  <c r="N85" i="13" s="1"/>
  <c r="N4067" i="13" a="1"/>
  <c r="N4067" i="13" s="1"/>
  <c r="N4210" i="13" a="1"/>
  <c r="N4210" i="13" s="1"/>
  <c r="N3391" i="13" a="1"/>
  <c r="N3391" i="13" s="1"/>
  <c r="N3534" i="13" a="1"/>
  <c r="N3534" i="13" s="1"/>
  <c r="N4612" i="13" a="1"/>
  <c r="N4612" i="13" s="1"/>
  <c r="N2936" i="13" a="1"/>
  <c r="N2936" i="13" s="1"/>
  <c r="N4883" i="13" a="1"/>
  <c r="N4883" i="13" s="1"/>
  <c r="N5384" i="13" a="1"/>
  <c r="N5384" i="13" s="1"/>
  <c r="N4169" i="13" a="1"/>
  <c r="N4169" i="13" s="1"/>
  <c r="N4312" i="13" a="1"/>
  <c r="N4312" i="13" s="1"/>
  <c r="N203" i="13" a="1"/>
  <c r="N203" i="13" s="1"/>
  <c r="N1402" i="13" a="1"/>
  <c r="N1402" i="13" s="1"/>
  <c r="N1127" i="13" a="1"/>
  <c r="N1127" i="13" s="1"/>
  <c r="N2146" i="13" a="1"/>
  <c r="N2146" i="13" s="1"/>
  <c r="N1685" i="13" a="1"/>
  <c r="N1685" i="13" s="1"/>
  <c r="N180" i="13" a="1"/>
  <c r="N180" i="13" s="1"/>
  <c r="N2860" i="13" a="1"/>
  <c r="N2860" i="13" s="1"/>
  <c r="N4807" i="13" a="1"/>
  <c r="N4807" i="13" s="1"/>
  <c r="N5306" i="13" a="1"/>
  <c r="N5306" i="13" s="1"/>
  <c r="N4093" i="13" a="1"/>
  <c r="N4093" i="13" s="1"/>
  <c r="N4236" i="13" a="1"/>
  <c r="N4236" i="13" s="1"/>
  <c r="N3497" i="13" a="1"/>
  <c r="N3497" i="13" s="1"/>
  <c r="N3640" i="13" a="1"/>
  <c r="N3640" i="13" s="1"/>
  <c r="N4718" i="13" a="1"/>
  <c r="N4718" i="13" s="1"/>
  <c r="N2962" i="13" a="1"/>
  <c r="N2962" i="13" s="1"/>
  <c r="N4909" i="13" a="1"/>
  <c r="N4909" i="13" s="1"/>
  <c r="N2252" i="13" a="1"/>
  <c r="N2252" i="13" s="1"/>
  <c r="N2135" i="13" a="1"/>
  <c r="N2135" i="13" s="1"/>
  <c r="N356" i="13" a="1"/>
  <c r="N356" i="13" s="1"/>
  <c r="N1786" i="13" a="1"/>
  <c r="N1786" i="13" s="1"/>
  <c r="N914" i="13" a="1"/>
  <c r="N914" i="13" s="1"/>
  <c r="N223" i="13" a="1"/>
  <c r="N223" i="13" s="1"/>
  <c r="N3763" i="13" a="1"/>
  <c r="N3763" i="13" s="1"/>
  <c r="N3906" i="13" a="1"/>
  <c r="N3906" i="13" s="1"/>
  <c r="N3087" i="13" a="1"/>
  <c r="N3087" i="13" s="1"/>
  <c r="N3228" i="13" a="1"/>
  <c r="N3228" i="13" s="1"/>
  <c r="N5181" i="13" a="1"/>
  <c r="N5181" i="13" s="1"/>
  <c r="N2632" i="13" a="1"/>
  <c r="N2632" i="13" s="1"/>
  <c r="N4579" i="13" a="1"/>
  <c r="N4579" i="13" s="1"/>
  <c r="N5078" i="13" a="1"/>
  <c r="N5078" i="13" s="1"/>
  <c r="N3865" i="13" a="1"/>
  <c r="N3865" i="13" s="1"/>
  <c r="N4008" i="13" a="1"/>
  <c r="N4008" i="13" s="1"/>
  <c r="N507" i="13" a="1"/>
  <c r="N507" i="13" s="1"/>
  <c r="N2259" i="13" a="1"/>
  <c r="N2259" i="13" s="1"/>
  <c r="N680" i="13" a="1"/>
  <c r="N680" i="13" s="1"/>
  <c r="N3005" i="13" a="1"/>
  <c r="N3005" i="13" s="1"/>
  <c r="N1989" i="13" a="1"/>
  <c r="N1989" i="13" s="1"/>
  <c r="N717" i="13" a="1"/>
  <c r="N717" i="13" s="1"/>
  <c r="N2556" i="13" a="1"/>
  <c r="N2556" i="13" s="1"/>
  <c r="N4503" i="13" a="1"/>
  <c r="N4503" i="13" s="1"/>
  <c r="N5002" i="13" a="1"/>
  <c r="N5002" i="13" s="1"/>
  <c r="N3789" i="13" a="1"/>
  <c r="N3789" i="13" s="1"/>
  <c r="N3932" i="13" a="1"/>
  <c r="N3932" i="13" s="1"/>
  <c r="N3193" i="13" a="1"/>
  <c r="N3193" i="13" s="1"/>
  <c r="N3334" i="13" a="1"/>
  <c r="N3334" i="13" s="1"/>
  <c r="N5287" i="13" a="1"/>
  <c r="N5287" i="13" s="1"/>
  <c r="N2658" i="13" a="1"/>
  <c r="N2658" i="13" s="1"/>
  <c r="N4605" i="13" a="1"/>
  <c r="N4605" i="13" s="1"/>
  <c r="N5104" i="13" a="1"/>
  <c r="N5104" i="13" s="1"/>
  <c r="N1671" i="13" a="1"/>
  <c r="N1671" i="13" s="1"/>
  <c r="N569" i="13" a="1"/>
  <c r="N569" i="13" s="1"/>
  <c r="N2371" i="13" a="1"/>
  <c r="N2371" i="13" s="1"/>
  <c r="N1201" i="13" a="1"/>
  <c r="N1201" i="13" s="1"/>
  <c r="N2318" i="13" a="1"/>
  <c r="N2318" i="13" s="1"/>
  <c r="N4227" i="13" a="1"/>
  <c r="N4227" i="13" s="1"/>
  <c r="N4370" i="13" a="1"/>
  <c r="N4370" i="13" s="1"/>
  <c r="N3551" i="13" a="1"/>
  <c r="N3551" i="13" s="1"/>
  <c r="N3694" i="13" a="1"/>
  <c r="N3694" i="13" s="1"/>
  <c r="N4772" i="13" a="1"/>
  <c r="N4772" i="13" s="1"/>
  <c r="N3096" i="13" a="1"/>
  <c r="N3096" i="13" s="1"/>
  <c r="N5043" i="13" a="1"/>
  <c r="N5043" i="13" s="1"/>
  <c r="N2420" i="13" a="1"/>
  <c r="N2420" i="13" s="1"/>
  <c r="N4329" i="13" a="1"/>
  <c r="N4329" i="13" s="1"/>
  <c r="N4472" i="13" a="1"/>
  <c r="N4472" i="13" s="1"/>
  <c r="N40" i="13" a="1"/>
  <c r="N40" i="13" s="1"/>
  <c r="N1242" i="13" a="1"/>
  <c r="N1242" i="13" s="1"/>
  <c r="N967" i="13" a="1"/>
  <c r="N967" i="13" s="1"/>
  <c r="N1986" i="13" a="1"/>
  <c r="N1986" i="13" s="1"/>
  <c r="N1114" i="13" a="1"/>
  <c r="N1114" i="13" s="1"/>
  <c r="N423" i="13" a="1"/>
  <c r="N423" i="13" s="1"/>
  <c r="N3020" i="13" a="1"/>
  <c r="N3020" i="13" s="1"/>
  <c r="N4967" i="13" a="1"/>
  <c r="N4967" i="13" s="1"/>
  <c r="N2344" i="13" a="1"/>
  <c r="N2344" i="13" s="1"/>
  <c r="N4253" i="13" a="1"/>
  <c r="N4253" i="13" s="1"/>
  <c r="N4396" i="13" a="1"/>
  <c r="N4396" i="13" s="1"/>
  <c r="N3657" i="13" a="1"/>
  <c r="N3657" i="13" s="1"/>
  <c r="N3800" i="13" a="1"/>
  <c r="N3800" i="13" s="1"/>
  <c r="N4878" i="13" a="1"/>
  <c r="N4878" i="13" s="1"/>
  <c r="N3122" i="13" a="1"/>
  <c r="N3122" i="13" s="1"/>
  <c r="N5069" i="13" a="1"/>
  <c r="N5069" i="13" s="1"/>
  <c r="N2991" i="13" a="1"/>
  <c r="N2991" i="13" s="1"/>
  <c r="N1975" i="13" a="1"/>
  <c r="N1975" i="13" s="1"/>
  <c r="N703" i="13" a="1"/>
  <c r="N703" i="13" s="1"/>
  <c r="N2675" i="13" a="1"/>
  <c r="N2675" i="13" s="1"/>
  <c r="N1505" i="13" a="1"/>
  <c r="N1505" i="13" s="1"/>
  <c r="N60" i="13" a="1"/>
  <c r="N60" i="13" s="1"/>
  <c r="N3923" i="13" a="1"/>
  <c r="N3923" i="13" s="1"/>
  <c r="N4066" i="13" a="1"/>
  <c r="N4066" i="13" s="1"/>
  <c r="N3247" i="13" a="1"/>
  <c r="N3247" i="13" s="1"/>
  <c r="N3388" i="13" a="1"/>
  <c r="N3388" i="13" s="1"/>
  <c r="N5341" i="13" a="1"/>
  <c r="N5341" i="13" s="1"/>
  <c r="N2792" i="13" a="1"/>
  <c r="N2792" i="13" s="1"/>
  <c r="N4739" i="13" a="1"/>
  <c r="N4739" i="13" s="1"/>
  <c r="N5238" i="13" a="1"/>
  <c r="N5238" i="13" s="1"/>
  <c r="N4025" i="13" a="1"/>
  <c r="N4025" i="13" s="1"/>
  <c r="N4168" i="13" a="1"/>
  <c r="N4168" i="13" s="1"/>
  <c r="N347" i="13" a="1"/>
  <c r="N347" i="13" s="1"/>
  <c r="N1546" i="13" a="1"/>
  <c r="N1546" i="13" s="1"/>
  <c r="N520" i="13" a="1"/>
  <c r="N520" i="13" s="1"/>
  <c r="N2845" i="13" a="1"/>
  <c r="N2845" i="13" s="1"/>
  <c r="N1829" i="13" a="1"/>
  <c r="N1829" i="13" s="1"/>
  <c r="N324" i="13" a="1"/>
  <c r="N324" i="13" s="1"/>
  <c r="N2716" i="13" a="1"/>
  <c r="N2716" i="13" s="1"/>
  <c r="N4663" i="13" a="1"/>
  <c r="N4663" i="13" s="1"/>
  <c r="N5162" i="13" a="1"/>
  <c r="N5162" i="13" s="1"/>
  <c r="N3949" i="13" a="1"/>
  <c r="N3949" i="13" s="1"/>
  <c r="N4092" i="13" a="1"/>
  <c r="N4092" i="13" s="1"/>
  <c r="N3353" i="13" a="1"/>
  <c r="N3353" i="13" s="1"/>
  <c r="N3496" i="13" a="1"/>
  <c r="N3496" i="13" s="1"/>
  <c r="N4574" i="13" a="1"/>
  <c r="N4574" i="13" s="1"/>
  <c r="N2818" i="13" a="1"/>
  <c r="N2818" i="13" s="1"/>
  <c r="N4765" i="13" a="1"/>
  <c r="N4765" i="13" s="1"/>
  <c r="N5264" i="13" a="1"/>
  <c r="N5264" i="13" s="1"/>
  <c r="N4252" i="13" a="1"/>
  <c r="N4252" i="13" s="1"/>
  <c r="N4747" i="13" a="1"/>
  <c r="N4747" i="13" s="1"/>
  <c r="N5246" i="13" a="1"/>
  <c r="N5246" i="13" s="1"/>
  <c r="N4033" i="13" a="1"/>
  <c r="N4033" i="13" s="1"/>
  <c r="N4176" i="13" a="1"/>
  <c r="N4176" i="13" s="1"/>
  <c r="N2219" i="13" a="1"/>
  <c r="N2219" i="13" s="1"/>
  <c r="N640" i="13" a="1"/>
  <c r="N640" i="13" s="1"/>
  <c r="N2965" i="13" a="1"/>
  <c r="N2965" i="13" s="1"/>
  <c r="N1949" i="13" a="1"/>
  <c r="N1949" i="13" s="1"/>
  <c r="N677" i="13" a="1"/>
  <c r="N677" i="13" s="1"/>
  <c r="N2596" i="13" a="1"/>
  <c r="N2596" i="13" s="1"/>
  <c r="N4543" i="13" a="1"/>
  <c r="N4543" i="13" s="1"/>
  <c r="N5042" i="13" a="1"/>
  <c r="N5042" i="13" s="1"/>
  <c r="N3829" i="13" a="1"/>
  <c r="N3829" i="13" s="1"/>
  <c r="N3972" i="13" a="1"/>
  <c r="N3972" i="13" s="1"/>
  <c r="N3233" i="13" a="1"/>
  <c r="N3233" i="13" s="1"/>
  <c r="N3374" i="13" a="1"/>
  <c r="N3374" i="13" s="1"/>
  <c r="N5327" i="13" a="1"/>
  <c r="N5327" i="13" s="1"/>
  <c r="N2698" i="13" a="1"/>
  <c r="N2698" i="13" s="1"/>
  <c r="N4645" i="13" a="1"/>
  <c r="N4645" i="13" s="1"/>
  <c r="N5144" i="13" a="1"/>
  <c r="N5144" i="13" s="1"/>
  <c r="N1836" i="13" a="1"/>
  <c r="N1836" i="13" s="1"/>
  <c r="N964" i="13" a="1"/>
  <c r="N964" i="13" s="1"/>
  <c r="N273" i="13" a="1"/>
  <c r="N273" i="13" s="1"/>
  <c r="N1520" i="13" a="1"/>
  <c r="N1520" i="13" s="1"/>
  <c r="N494" i="13" a="1"/>
  <c r="N494" i="13" s="1"/>
  <c r="N3157" i="13" a="1"/>
  <c r="N3157" i="13" s="1"/>
  <c r="N3298" i="13" a="1"/>
  <c r="N3298" i="13" s="1"/>
  <c r="N5251" i="13" a="1"/>
  <c r="N5251" i="13" s="1"/>
  <c r="N2622" i="13" a="1"/>
  <c r="N2622" i="13" s="1"/>
  <c r="N4569" i="13" a="1"/>
  <c r="N4569" i="13" s="1"/>
  <c r="N5068" i="13" a="1"/>
  <c r="N5068" i="13" s="1"/>
  <c r="N3935" i="13" a="1"/>
  <c r="N3935" i="13" s="1"/>
  <c r="N4078" i="13" a="1"/>
  <c r="N4078" i="13" s="1"/>
  <c r="N3259" i="13" a="1"/>
  <c r="N3259" i="13" s="1"/>
  <c r="N3400" i="13" a="1"/>
  <c r="N3400" i="13" s="1"/>
  <c r="N5353" i="13" a="1"/>
  <c r="N5353" i="13" s="1"/>
  <c r="N2525" i="13" a="1"/>
  <c r="N2525" i="13" s="1"/>
  <c r="N1355" i="13" a="1"/>
  <c r="N1355" i="13" s="1"/>
  <c r="N79" i="13" a="1"/>
  <c r="N79" i="13" s="1"/>
  <c r="N1160" i="13" a="1"/>
  <c r="N1160" i="13" s="1"/>
  <c r="N885" i="13" a="1"/>
  <c r="N885" i="13" s="1"/>
  <c r="N3517" i="13" a="1"/>
  <c r="N3517" i="13" s="1"/>
  <c r="N3660" i="13" a="1"/>
  <c r="N3660" i="13" s="1"/>
  <c r="N4738" i="13" a="1"/>
  <c r="N4738" i="13" s="1"/>
  <c r="N2982" i="13" a="1"/>
  <c r="N2982" i="13" s="1"/>
  <c r="N4929" i="13" a="1"/>
  <c r="N4929" i="13" s="1"/>
  <c r="N2386" i="13" a="1"/>
  <c r="N2386" i="13" s="1"/>
  <c r="N4295" i="13" a="1"/>
  <c r="N4295" i="13" s="1"/>
  <c r="N4438" i="13" a="1"/>
  <c r="N4438" i="13" s="1"/>
  <c r="N3619" i="13" a="1"/>
  <c r="N3619" i="13" s="1"/>
  <c r="N3762" i="13" a="1"/>
  <c r="N3762" i="13" s="1"/>
  <c r="N4840" i="13" a="1"/>
  <c r="N4840" i="13" s="1"/>
  <c r="N2140" i="13" a="1"/>
  <c r="N2140" i="13" s="1"/>
  <c r="N1679" i="13" a="1"/>
  <c r="N1679" i="13" s="1"/>
  <c r="N174" i="13" a="1"/>
  <c r="N174" i="13" s="1"/>
  <c r="N2379" i="13" a="1"/>
  <c r="N2379" i="13" s="1"/>
  <c r="N1209" i="13" a="1"/>
  <c r="N1209" i="13" s="1"/>
  <c r="N2310" i="13" a="1"/>
  <c r="N2310" i="13" s="1"/>
  <c r="N4219" i="13" a="1"/>
  <c r="N4219" i="13" s="1"/>
  <c r="N4362" i="13" a="1"/>
  <c r="N4362" i="13" s="1"/>
  <c r="N3543" i="13" a="1"/>
  <c r="N3543" i="13" s="1"/>
  <c r="N3686" i="13" a="1"/>
  <c r="N3686" i="13" s="1"/>
  <c r="N4764" i="13" a="1"/>
  <c r="N4764" i="13" s="1"/>
  <c r="N3088" i="13" a="1"/>
  <c r="N3088" i="13" s="1"/>
  <c r="N5035" i="13" a="1"/>
  <c r="N5035" i="13" s="1"/>
  <c r="N2412" i="13" a="1"/>
  <c r="N2412" i="13" s="1"/>
  <c r="N4321" i="13" a="1"/>
  <c r="N4321" i="13" s="1"/>
  <c r="N4464" i="13" a="1"/>
  <c r="N4464" i="13" s="1"/>
  <c r="N1780" i="13" a="1"/>
  <c r="N1780" i="13" s="1"/>
  <c r="N908" i="13" a="1"/>
  <c r="N908" i="13" s="1"/>
  <c r="N217" i="13" a="1"/>
  <c r="N217" i="13" s="1"/>
  <c r="N1464" i="13" a="1"/>
  <c r="N1464" i="13" s="1"/>
  <c r="N438" i="13" a="1"/>
  <c r="N438" i="13" s="1"/>
  <c r="N3213" i="13" a="1"/>
  <c r="N3213" i="13" s="1"/>
  <c r="N3354" i="13" a="1"/>
  <c r="N3354" i="13" s="1"/>
  <c r="N5307" i="13" a="1"/>
  <c r="N5307" i="13" s="1"/>
  <c r="N2678" i="13" a="1"/>
  <c r="N2678" i="13" s="1"/>
  <c r="N4625" i="13" a="1"/>
  <c r="N4625" i="13" s="1"/>
  <c r="N5124" i="13" a="1"/>
  <c r="N5124" i="13" s="1"/>
  <c r="N3991" i="13" a="1"/>
  <c r="N3991" i="13" s="1"/>
  <c r="N4134" i="13" a="1"/>
  <c r="N4134" i="13" s="1"/>
  <c r="N3315" i="13" a="1"/>
  <c r="N3315" i="13" s="1"/>
  <c r="N3456" i="13" a="1"/>
  <c r="N3456" i="13" s="1"/>
  <c r="N4536" i="13" a="1"/>
  <c r="N4536" i="13" s="1"/>
  <c r="N2999" i="13" a="1"/>
  <c r="N2999" i="13" s="1"/>
  <c r="N1983" i="13" a="1"/>
  <c r="N1983" i="13" s="1"/>
  <c r="N711" i="13" a="1"/>
  <c r="N711" i="13" s="1"/>
  <c r="N2683" i="13" a="1"/>
  <c r="N2683" i="13" s="1"/>
  <c r="N1513" i="13" a="1"/>
  <c r="N1513" i="13" s="1"/>
  <c r="N68" i="13" a="1"/>
  <c r="N68" i="13" s="1"/>
  <c r="N3915" i="13" a="1"/>
  <c r="N3915" i="13" s="1"/>
  <c r="N4058" i="13" a="1"/>
  <c r="N4058" i="13" s="1"/>
  <c r="N3239" i="13" a="1"/>
  <c r="N3239" i="13" s="1"/>
  <c r="N3380" i="13" a="1"/>
  <c r="N3380" i="13" s="1"/>
  <c r="N5333" i="13" a="1"/>
  <c r="N5333" i="13" s="1"/>
  <c r="N2784" i="13" a="1"/>
  <c r="N2784" i="13" s="1"/>
  <c r="N4731" i="13" a="1"/>
  <c r="N4731" i="13" s="1"/>
  <c r="N5230" i="13" a="1"/>
  <c r="N5230" i="13" s="1"/>
  <c r="N4017" i="13" a="1"/>
  <c r="N4017" i="13" s="1"/>
  <c r="N4160" i="13" a="1"/>
  <c r="N4160" i="13" s="1"/>
  <c r="N2084" i="13" a="1"/>
  <c r="N2084" i="13" s="1"/>
  <c r="N1623" i="13" a="1"/>
  <c r="N1623" i="13" s="1"/>
  <c r="N521" i="13" a="1"/>
  <c r="N521" i="13" s="1"/>
  <c r="N2323" i="13" a="1"/>
  <c r="N2323" i="13" s="1"/>
  <c r="N742" i="13" a="1"/>
  <c r="N742" i="13" s="1"/>
  <c r="N2366" i="13" a="1"/>
  <c r="N2366" i="13" s="1"/>
  <c r="N4275" i="13" a="1"/>
  <c r="N4275" i="13" s="1"/>
  <c r="N4418" i="13" a="1"/>
  <c r="N4418" i="13" s="1"/>
  <c r="N3599" i="13" a="1"/>
  <c r="N3599" i="13" s="1"/>
  <c r="N3742" i="13" a="1"/>
  <c r="N3742" i="13" s="1"/>
  <c r="N4820" i="13" a="1"/>
  <c r="N4820" i="13" s="1"/>
  <c r="N3144" i="13" a="1"/>
  <c r="N3144" i="13" s="1"/>
  <c r="N5091" i="13" a="1"/>
  <c r="N5091" i="13" s="1"/>
  <c r="N2468" i="13" a="1"/>
  <c r="N2468" i="13" s="1"/>
  <c r="N4377" i="13" a="1"/>
  <c r="N4377" i="13" s="1"/>
  <c r="N5105" i="13" a="1"/>
  <c r="N5105" i="13" s="1"/>
  <c r="N161" i="13" a="1"/>
  <c r="N161" i="13" s="1"/>
  <c r="N1194" i="13" a="1"/>
  <c r="N1194" i="13" s="1"/>
  <c r="N919" i="13" a="1"/>
  <c r="N919" i="13" s="1"/>
  <c r="N1938" i="13" a="1"/>
  <c r="N1938" i="13" s="1"/>
  <c r="N1066" i="13" a="1"/>
  <c r="N1066" i="13" s="1"/>
  <c r="N375" i="13" a="1"/>
  <c r="N375" i="13" s="1"/>
  <c r="N3068" i="13" a="1"/>
  <c r="N3068" i="13" s="1"/>
  <c r="N5015" i="13" a="1"/>
  <c r="N5015" i="13" s="1"/>
  <c r="N2392" i="13" a="1"/>
  <c r="N2392" i="13" s="1"/>
  <c r="N4301" i="13" a="1"/>
  <c r="N4301" i="13" s="1"/>
  <c r="N4444" i="13" a="1"/>
  <c r="N4444" i="13" s="1"/>
  <c r="N3705" i="13" a="1"/>
  <c r="N3705" i="13" s="1"/>
  <c r="N4427" i="13" a="1"/>
  <c r="N4427" i="13" s="1"/>
  <c r="N4926" i="13" a="1"/>
  <c r="N4926" i="13" s="1"/>
  <c r="N3170" i="13" a="1"/>
  <c r="N3170" i="13" s="1"/>
  <c r="N3856" i="13" a="1"/>
  <c r="N3856" i="13" s="1"/>
  <c r="N2669" i="13" a="1"/>
  <c r="N2669" i="13" s="1"/>
  <c r="N1499" i="13" a="1"/>
  <c r="N1499" i="13" s="1"/>
  <c r="N54" i="13" a="1"/>
  <c r="N54" i="13" s="1"/>
  <c r="N1304" i="13" a="1"/>
  <c r="N1304" i="13" s="1"/>
  <c r="N1029" i="13" a="1"/>
  <c r="N1029" i="13" s="1"/>
  <c r="N3373" i="13" a="1"/>
  <c r="N3373" i="13" s="1"/>
  <c r="N3516" i="13" a="1"/>
  <c r="N3516" i="13" s="1"/>
  <c r="N4594" i="13" a="1"/>
  <c r="N4594" i="13" s="1"/>
  <c r="N2838" i="13" a="1"/>
  <c r="N2838" i="13" s="1"/>
  <c r="N4785" i="13" a="1"/>
  <c r="N4785" i="13" s="1"/>
  <c r="N5284" i="13" a="1"/>
  <c r="N5284" i="13" s="1"/>
  <c r="N4151" i="13" a="1"/>
  <c r="N4151" i="13" s="1"/>
  <c r="N4294" i="13" a="1"/>
  <c r="N4294" i="13" s="1"/>
  <c r="N3475" i="13" a="1"/>
  <c r="N3475" i="13" s="1"/>
  <c r="N3618" i="13" a="1"/>
  <c r="N3618" i="13" s="1"/>
  <c r="N4696" i="13" a="1"/>
  <c r="N4696" i="13" s="1"/>
  <c r="N2839" i="13" a="1"/>
  <c r="N2839" i="13" s="1"/>
  <c r="N1823" i="13" a="1"/>
  <c r="N1823" i="13" s="1"/>
  <c r="N318" i="13" a="1"/>
  <c r="N318" i="13" s="1"/>
  <c r="N2523" i="13" a="1"/>
  <c r="N2523" i="13" s="1"/>
  <c r="N1353" i="13" a="1"/>
  <c r="N1353" i="13" s="1"/>
  <c r="N77" i="13" a="1"/>
  <c r="N77" i="13" s="1"/>
  <c r="N4075" i="13" a="1"/>
  <c r="N4075" i="13" s="1"/>
  <c r="N4218" i="13" a="1"/>
  <c r="N4218" i="13" s="1"/>
  <c r="N3399" i="13" a="1"/>
  <c r="N3399" i="13" s="1"/>
  <c r="N3542" i="13" a="1"/>
  <c r="N3542" i="13" s="1"/>
  <c r="N4620" i="13" a="1"/>
  <c r="N4620" i="13" s="1"/>
  <c r="N2944" i="13" a="1"/>
  <c r="N2944" i="13" s="1"/>
  <c r="N4891" i="13" a="1"/>
  <c r="N4891" i="13" s="1"/>
  <c r="N2268" i="13" a="1"/>
  <c r="N2268" i="13" s="1"/>
  <c r="N4177" i="13" a="1"/>
  <c r="N4177" i="13" s="1"/>
  <c r="N4320" i="13" a="1"/>
  <c r="N4320" i="13" s="1"/>
  <c r="N1924" i="13" a="1"/>
  <c r="N1924" i="13" s="1"/>
  <c r="N1052" i="13" a="1"/>
  <c r="N1052" i="13" s="1"/>
  <c r="N361" i="13" a="1"/>
  <c r="N361" i="13" s="1"/>
  <c r="N1608" i="13" a="1"/>
  <c r="N1608" i="13" s="1"/>
  <c r="N582" i="13" a="1"/>
  <c r="N582" i="13" s="1"/>
  <c r="N3069" i="13" a="1"/>
  <c r="N3069" i="13" s="1"/>
  <c r="N3210" i="13" a="1"/>
  <c r="N3210" i="13" s="1"/>
  <c r="N5163" i="13" a="1"/>
  <c r="N5163" i="13" s="1"/>
  <c r="N2534" i="13" a="1"/>
  <c r="N2534" i="13" s="1"/>
  <c r="N4481" i="13" a="1"/>
  <c r="N4481" i="13" s="1"/>
  <c r="N4980" i="13" a="1"/>
  <c r="N4980" i="13" s="1"/>
  <c r="N3847" i="13" a="1"/>
  <c r="N3847" i="13" s="1"/>
  <c r="N3990" i="13" a="1"/>
  <c r="N3990" i="13" s="1"/>
  <c r="N3171" i="13" a="1"/>
  <c r="N3171" i="13" s="1"/>
  <c r="N3312" i="13" a="1"/>
  <c r="N3312" i="13" s="1"/>
  <c r="N5265" i="13" a="1"/>
  <c r="N5265" i="13" s="1"/>
  <c r="N2244" i="13" a="1"/>
  <c r="N2244" i="13" s="1"/>
  <c r="N2127" i="13" a="1"/>
  <c r="N2127" i="13" s="1"/>
  <c r="N348" i="13" a="1"/>
  <c r="N348" i="13" s="1"/>
  <c r="N1778" i="13" a="1"/>
  <c r="N1778" i="13" s="1"/>
  <c r="N906" i="13" a="1"/>
  <c r="N906" i="13" s="1"/>
  <c r="N215" i="13" a="1"/>
  <c r="N215" i="13" s="1"/>
  <c r="N3771" i="13" a="1"/>
  <c r="N3771" i="13" s="1"/>
  <c r="N3914" i="13" a="1"/>
  <c r="N3914" i="13" s="1"/>
  <c r="N3095" i="13" a="1"/>
  <c r="N3095" i="13" s="1"/>
  <c r="N3236" i="13" a="1"/>
  <c r="N3236" i="13" s="1"/>
  <c r="N5189" i="13" a="1"/>
  <c r="N5189" i="13" s="1"/>
  <c r="N2640" i="13" a="1"/>
  <c r="N2640" i="13" s="1"/>
  <c r="N4587" i="13" a="1"/>
  <c r="N4587" i="13" s="1"/>
  <c r="N5086" i="13" a="1"/>
  <c r="N5086" i="13" s="1"/>
  <c r="N3873" i="13" a="1"/>
  <c r="N3873" i="13" s="1"/>
  <c r="N4016" i="13" a="1"/>
  <c r="N4016" i="13" s="1"/>
  <c r="N3513" i="13" a="1"/>
  <c r="N3513" i="13" s="1"/>
  <c r="N3998" i="13" a="1"/>
  <c r="N3998" i="13" s="1"/>
  <c r="N3179" i="13" a="1"/>
  <c r="N3179" i="13" s="1"/>
  <c r="N3320" i="13" a="1"/>
  <c r="N3320" i="13" s="1"/>
  <c r="N5273" i="13" a="1"/>
  <c r="N5273" i="13" s="1"/>
  <c r="N1154" i="13" a="1"/>
  <c r="N1154" i="13" s="1"/>
  <c r="N879" i="13" a="1"/>
  <c r="N879" i="13" s="1"/>
  <c r="N1898" i="13" a="1"/>
  <c r="N1898" i="13" s="1"/>
  <c r="N1026" i="13" a="1"/>
  <c r="N1026" i="13" s="1"/>
  <c r="N335" i="13" a="1"/>
  <c r="N335" i="13" s="1"/>
  <c r="N3108" i="13" a="1"/>
  <c r="N3108" i="13" s="1"/>
  <c r="N5055" i="13" a="1"/>
  <c r="N5055" i="13" s="1"/>
  <c r="N2432" i="13" a="1"/>
  <c r="N2432" i="13" s="1"/>
  <c r="N4341" i="13" a="1"/>
  <c r="N4341" i="13" s="1"/>
  <c r="N4484" i="13" a="1"/>
  <c r="N4484" i="13" s="1"/>
  <c r="N2520" i="13" a="1"/>
  <c r="N2520" i="13" s="1"/>
  <c r="N4467" i="13" a="1"/>
  <c r="N4467" i="13" s="1"/>
  <c r="N4966" i="13" a="1"/>
  <c r="N4966" i="13" s="1"/>
  <c r="N3753" i="13" a="1"/>
  <c r="N3753" i="13" s="1"/>
  <c r="N3896" i="13" a="1"/>
  <c r="N3896" i="13" s="1"/>
  <c r="N216" i="13" a="1"/>
  <c r="N216" i="13" s="1"/>
  <c r="N2373" i="13" a="1"/>
  <c r="N2373" i="13" s="1"/>
  <c r="N1203" i="13" a="1"/>
  <c r="N1203" i="13" s="1"/>
  <c r="N2218" i="13" a="1"/>
  <c r="N2218" i="13" s="1"/>
  <c r="N2101" i="13" a="1"/>
  <c r="N2101" i="13" s="1"/>
  <c r="N829" i="13" a="1"/>
  <c r="N829" i="13" s="1"/>
  <c r="N3669" i="13" a="1"/>
  <c r="N3669" i="13" s="1"/>
  <c r="N3812" i="13" a="1"/>
  <c r="N3812" i="13" s="1"/>
  <c r="N4890" i="13" a="1"/>
  <c r="N4890" i="13" s="1"/>
  <c r="N3134" i="13" a="1"/>
  <c r="N3134" i="13" s="1"/>
  <c r="N5081" i="13" a="1"/>
  <c r="N5081" i="13" s="1"/>
  <c r="N3081" i="13" a="1"/>
  <c r="N3081" i="13" s="1"/>
  <c r="N3222" i="13" a="1"/>
  <c r="N3222" i="13" s="1"/>
  <c r="N5175" i="13" a="1"/>
  <c r="N5175" i="13" s="1"/>
  <c r="N2546" i="13" a="1"/>
  <c r="N2546" i="13" s="1"/>
  <c r="N4493" i="13" a="1"/>
  <c r="N4493" i="13" s="1"/>
  <c r="N4992" i="13" a="1"/>
  <c r="N4992" i="13" s="1"/>
  <c r="N1458" i="13" a="1"/>
  <c r="N1458" i="13" s="1"/>
  <c r="N1183" i="13" a="1"/>
  <c r="N1183" i="13" s="1"/>
  <c r="N2757" i="13" a="1"/>
  <c r="N2757" i="13" s="1"/>
  <c r="N1741" i="13" a="1"/>
  <c r="N1741" i="13" s="1"/>
  <c r="N236" i="13" a="1"/>
  <c r="N236" i="13" s="1"/>
  <c r="N2804" i="13" a="1"/>
  <c r="N2804" i="13" s="1"/>
  <c r="N4751" i="13" a="1"/>
  <c r="N4751" i="13" s="1"/>
  <c r="N5250" i="13" a="1"/>
  <c r="N5250" i="13" s="1"/>
  <c r="N4037" i="13" a="1"/>
  <c r="N4037" i="13" s="1"/>
  <c r="N4180" i="13" a="1"/>
  <c r="N4180" i="13" s="1"/>
  <c r="N3441" i="13" a="1"/>
  <c r="N3441" i="13" s="1"/>
  <c r="N3584" i="13" a="1"/>
  <c r="N3584" i="13" s="1"/>
  <c r="N4662" i="13" a="1"/>
  <c r="N4662" i="13" s="1"/>
  <c r="N2906" i="13" a="1"/>
  <c r="N2906" i="13" s="1"/>
  <c r="N4853" i="13" a="1"/>
  <c r="N4853" i="13" s="1"/>
  <c r="N5354" i="13" a="1"/>
  <c r="N5354" i="13" s="1"/>
  <c r="N753" i="13" a="1"/>
  <c r="N753" i="13" s="1"/>
  <c r="N2677" i="13" a="1"/>
  <c r="N2677" i="13" s="1"/>
  <c r="N1507" i="13" a="1"/>
  <c r="N1507" i="13" s="1"/>
  <c r="N62" i="13" a="1"/>
  <c r="N62" i="13" s="1"/>
  <c r="N1312" i="13" a="1"/>
  <c r="N1312" i="13" s="1"/>
  <c r="N1037" i="13" a="1"/>
  <c r="N1037" i="13" s="1"/>
  <c r="N3365" i="13" a="1"/>
  <c r="N3365" i="13" s="1"/>
  <c r="N3508" i="13" a="1"/>
  <c r="N3508" i="13" s="1"/>
  <c r="N4586" i="13" a="1"/>
  <c r="N4586" i="13" s="1"/>
  <c r="N2830" i="13" a="1"/>
  <c r="N2830" i="13" s="1"/>
  <c r="N4777" i="13" a="1"/>
  <c r="N4777" i="13" s="1"/>
  <c r="N5276" i="13" a="1"/>
  <c r="N5276" i="13" s="1"/>
  <c r="N4143" i="13" a="1"/>
  <c r="N4143" i="13" s="1"/>
  <c r="N4286" i="13" a="1"/>
  <c r="N4286" i="13" s="1"/>
  <c r="N3467" i="13" a="1"/>
  <c r="N3467" i="13" s="1"/>
  <c r="N3610" i="13" a="1"/>
  <c r="N3610" i="13" s="1"/>
  <c r="N4688" i="13" a="1"/>
  <c r="N4688" i="13" s="1"/>
  <c r="N2317" i="13" a="1"/>
  <c r="N2317" i="13" s="1"/>
  <c r="N736" i="13" a="1"/>
  <c r="N736" i="13" s="1"/>
  <c r="N2162" i="13" a="1"/>
  <c r="N2162" i="13" s="1"/>
  <c r="N2045" i="13" a="1"/>
  <c r="N2045" i="13" s="1"/>
  <c r="N773" i="13" a="1"/>
  <c r="N773" i="13" s="1"/>
  <c r="N3725" i="13" a="1"/>
  <c r="N3725" i="13" s="1"/>
  <c r="N4447" i="13" a="1"/>
  <c r="N4447" i="13" s="1"/>
  <c r="N4946" i="13" a="1"/>
  <c r="N4946" i="13" s="1"/>
  <c r="N3190" i="13" a="1"/>
  <c r="N3190" i="13" s="1"/>
  <c r="N3876" i="13" a="1"/>
  <c r="N3876" i="13" s="1"/>
  <c r="N3137" i="13" a="1"/>
  <c r="N3137" i="13" s="1"/>
  <c r="N3278" i="13" a="1"/>
  <c r="N3278" i="13" s="1"/>
  <c r="N5231" i="13" a="1"/>
  <c r="N5231" i="13" s="1"/>
  <c r="N2602" i="13" a="1"/>
  <c r="N2602" i="13" s="1"/>
  <c r="N4549" i="13" a="1"/>
  <c r="N4549" i="13" s="1"/>
  <c r="N5048" i="13" a="1"/>
  <c r="N5048" i="13" s="1"/>
  <c r="N1932" i="13" a="1"/>
  <c r="N1932" i="13" s="1"/>
  <c r="N1060" i="13" a="1"/>
  <c r="N1060" i="13" s="1"/>
  <c r="N369" i="13" a="1"/>
  <c r="N369" i="13" s="1"/>
  <c r="N1616" i="13" a="1"/>
  <c r="N1616" i="13" s="1"/>
  <c r="N590" i="13" a="1"/>
  <c r="N590" i="13" s="1"/>
  <c r="N3061" i="13" a="1"/>
  <c r="N3061" i="13" s="1"/>
  <c r="N3202" i="13" a="1"/>
  <c r="N3202" i="13" s="1"/>
  <c r="N5155" i="13" a="1"/>
  <c r="N5155" i="13" s="1"/>
  <c r="N2526" i="13" a="1"/>
  <c r="N2526" i="13" s="1"/>
  <c r="N4473" i="13" a="1"/>
  <c r="N4473" i="13" s="1"/>
  <c r="N4972" i="13" a="1"/>
  <c r="N4972" i="13" s="1"/>
  <c r="N3839" i="13" a="1"/>
  <c r="N3839" i="13" s="1"/>
  <c r="N3982" i="13" a="1"/>
  <c r="N3982" i="13" s="1"/>
  <c r="N3163" i="13" a="1"/>
  <c r="N3163" i="13" s="1"/>
  <c r="N3304" i="13" a="1"/>
  <c r="N3304" i="13" s="1"/>
  <c r="N5257" i="13" a="1"/>
  <c r="N5257" i="13" s="1"/>
  <c r="N2621" i="13" a="1"/>
  <c r="N2621" i="13" s="1"/>
  <c r="N1451" i="13" a="1"/>
  <c r="N1451" i="13" s="1"/>
  <c r="N4" i="13" a="1"/>
  <c r="N4" i="13" s="1"/>
  <c r="N1256" i="13" a="1"/>
  <c r="N1256" i="13" s="1"/>
  <c r="N981" i="13" a="1"/>
  <c r="N981" i="13" s="1"/>
  <c r="N3421" i="13" a="1"/>
  <c r="N3421" i="13" s="1"/>
  <c r="N3564" i="13" a="1"/>
  <c r="N3564" i="13" s="1"/>
  <c r="N4642" i="13" a="1"/>
  <c r="N4642" i="13" s="1"/>
  <c r="N2886" i="13" a="1"/>
  <c r="N2886" i="13" s="1"/>
  <c r="N4833" i="13" a="1"/>
  <c r="N4833" i="13" s="1"/>
  <c r="N5334" i="13" a="1"/>
  <c r="N5334" i="13" s="1"/>
  <c r="N4199" i="13" a="1"/>
  <c r="N4199" i="13" s="1"/>
  <c r="N4342" i="13" a="1"/>
  <c r="N4342" i="13" s="1"/>
  <c r="N3523" i="13" a="1"/>
  <c r="N3523" i="13" s="1"/>
  <c r="N3666" i="13" a="1"/>
  <c r="N3666" i="13" s="1"/>
  <c r="N4744" i="13" a="1"/>
  <c r="N4744" i="13" s="1"/>
  <c r="N2791" i="13" a="1"/>
  <c r="N2791" i="13" s="1"/>
  <c r="N1775" i="13" a="1"/>
  <c r="N1775" i="13" s="1"/>
  <c r="N270" i="13" a="1"/>
  <c r="N270" i="13" s="1"/>
  <c r="N2475" i="13" a="1"/>
  <c r="N2475" i="13" s="1"/>
  <c r="N1305" i="13" a="1"/>
  <c r="N1305" i="13" s="1"/>
  <c r="N29" i="13" a="1"/>
  <c r="N29" i="13" s="1"/>
  <c r="N4123" i="13" a="1"/>
  <c r="N4123" i="13" s="1"/>
  <c r="N4266" i="13" a="1"/>
  <c r="N4266" i="13" s="1"/>
  <c r="N3447" i="13" a="1"/>
  <c r="N3447" i="13" s="1"/>
  <c r="N3590" i="13" a="1"/>
  <c r="N3590" i="13" s="1"/>
  <c r="N4668" i="13" a="1"/>
  <c r="N4668" i="13" s="1"/>
  <c r="N2992" i="13" a="1"/>
  <c r="N2992" i="13" s="1"/>
  <c r="N4939" i="13" a="1"/>
  <c r="N4939" i="13" s="1"/>
  <c r="N2316" i="13" a="1"/>
  <c r="N2316" i="13" s="1"/>
  <c r="N4225" i="13" a="1"/>
  <c r="N4225" i="13" s="1"/>
  <c r="N4368" i="13" a="1"/>
  <c r="N4368" i="13" s="1"/>
  <c r="N1602" i="13" a="1"/>
  <c r="N1602" i="13" s="1"/>
  <c r="N576" i="13" a="1"/>
  <c r="N576" i="13" s="1"/>
  <c r="N2901" i="13" a="1"/>
  <c r="N2901" i="13" s="1"/>
  <c r="N1885" i="13" a="1"/>
  <c r="N1885" i="13" s="1"/>
  <c r="N613" i="13" a="1"/>
  <c r="N613" i="13" s="1"/>
  <c r="N2660" i="13" a="1"/>
  <c r="N2660" i="13" s="1"/>
  <c r="N4607" i="13" a="1"/>
  <c r="N4607" i="13" s="1"/>
  <c r="N5106" i="13" a="1"/>
  <c r="N5106" i="13" s="1"/>
  <c r="N3893" i="13" a="1"/>
  <c r="N3893" i="13" s="1"/>
  <c r="N4036" i="13" a="1"/>
  <c r="N4036" i="13" s="1"/>
  <c r="N3297" i="13" a="1"/>
  <c r="N3297" i="13" s="1"/>
  <c r="N3438" i="13" a="1"/>
  <c r="N3438" i="13" s="1"/>
  <c r="N4518" i="13" a="1"/>
  <c r="N4518" i="13" s="1"/>
  <c r="N2762" i="13" a="1"/>
  <c r="N2762" i="13" s="1"/>
  <c r="N4709" i="13" a="1"/>
  <c r="N4709" i="13" s="1"/>
  <c r="N5208" i="13" a="1"/>
  <c r="N5208" i="13" s="1"/>
  <c r="N390" i="13" a="1"/>
  <c r="N390" i="13" s="1"/>
  <c r="N1772" i="13" a="1"/>
  <c r="N1772" i="13" s="1"/>
  <c r="N900" i="13" a="1"/>
  <c r="N900" i="13" s="1"/>
  <c r="N209" i="13" a="1"/>
  <c r="N209" i="13" s="1"/>
  <c r="N1456" i="13" a="1"/>
  <c r="N1456" i="13" s="1"/>
  <c r="N1181" i="13" a="1"/>
  <c r="N1181" i="13" s="1"/>
  <c r="N3221" i="13" a="1"/>
  <c r="N3221" i="13" s="1"/>
  <c r="N3362" i="13" a="1"/>
  <c r="N3362" i="13" s="1"/>
  <c r="N5315" i="13" a="1"/>
  <c r="N5315" i="13" s="1"/>
  <c r="N2686" i="13" a="1"/>
  <c r="N2686" i="13" s="1"/>
  <c r="N4633" i="13" a="1"/>
  <c r="N4633" i="13" s="1"/>
  <c r="N5132" i="13" a="1"/>
  <c r="N5132" i="13" s="1"/>
  <c r="N3999" i="13" a="1"/>
  <c r="N3999" i="13" s="1"/>
  <c r="N4142" i="13" a="1"/>
  <c r="N4142" i="13" s="1"/>
  <c r="N3323" i="13" a="1"/>
  <c r="N3323" i="13" s="1"/>
  <c r="N3464" i="13" a="1"/>
  <c r="N3464" i="13" s="1"/>
  <c r="N4544" i="13" a="1"/>
  <c r="N4544" i="13" s="1"/>
  <c r="N2461" i="13" a="1"/>
  <c r="N2461" i="13" s="1"/>
  <c r="N1291" i="13" a="1"/>
  <c r="N1291" i="13" s="1"/>
  <c r="N15" i="13" a="1"/>
  <c r="N15" i="13" s="1"/>
  <c r="N2189" i="13" a="1"/>
  <c r="N2189" i="13" s="1"/>
  <c r="N410" i="13" a="1"/>
  <c r="N410" i="13" s="1"/>
  <c r="N3581" i="13" a="1"/>
  <c r="N3581" i="13" s="1"/>
  <c r="N3724" i="13" a="1"/>
  <c r="N3724" i="13" s="1"/>
  <c r="N4802" i="13" a="1"/>
  <c r="N4802" i="13" s="1"/>
  <c r="N3046" i="13" a="1"/>
  <c r="N3046" i="13" s="1"/>
  <c r="N4993" i="13" a="1"/>
  <c r="N4993" i="13" s="1"/>
  <c r="N2450" i="13" a="1"/>
  <c r="N2450" i="13" s="1"/>
  <c r="N4359" i="13" a="1"/>
  <c r="N4359" i="13" s="1"/>
  <c r="N4502" i="13" a="1"/>
  <c r="N4502" i="13" s="1"/>
  <c r="N3683" i="13" a="1"/>
  <c r="N3683" i="13" s="1"/>
  <c r="N3826" i="13" a="1"/>
  <c r="N3826" i="13" s="1"/>
  <c r="N4904" i="13" a="1"/>
  <c r="N4904" i="13" s="1"/>
  <c r="N2076" i="13" a="1"/>
  <c r="N2076" i="13" s="1"/>
  <c r="N1615" i="13" a="1"/>
  <c r="N1615" i="13" s="1"/>
  <c r="N513" i="13" a="1"/>
  <c r="N513" i="13" s="1"/>
  <c r="N2315" i="13" a="1"/>
  <c r="N2315" i="13" s="1"/>
  <c r="N734" i="13" a="1"/>
  <c r="N734" i="13" s="1"/>
  <c r="N2374" i="13" a="1"/>
  <c r="N2374" i="13" s="1"/>
  <c r="N4283" i="13" a="1"/>
  <c r="N4283" i="13" s="1"/>
  <c r="N4426" i="13" a="1"/>
  <c r="N4426" i="13" s="1"/>
  <c r="N3607" i="13" a="1"/>
  <c r="N3607" i="13" s="1"/>
  <c r="N3750" i="13" a="1"/>
  <c r="N3750" i="13" s="1"/>
  <c r="N4828" i="13" a="1"/>
  <c r="N4828" i="13" s="1"/>
  <c r="N3152" i="13" a="1"/>
  <c r="N3152" i="13" s="1"/>
  <c r="N3838" i="13" a="1"/>
  <c r="N3838" i="13" s="1"/>
  <c r="N2476" i="13" a="1"/>
  <c r="N2476" i="13" s="1"/>
  <c r="N4385" i="13" a="1"/>
  <c r="N4385" i="13" s="1"/>
  <c r="N5113" i="13" a="1"/>
  <c r="N5113" i="13" s="1"/>
  <c r="M5372" i="13" a="1"/>
  <c r="M4391" i="13" a="1"/>
  <c r="M4391" i="13" s="1"/>
  <c r="M2771" i="13" a="1"/>
  <c r="M3865" i="13" a="1"/>
  <c r="M3865" i="13" s="1"/>
  <c r="M2465" i="13" a="1"/>
  <c r="M2465" i="13" s="1"/>
  <c r="M3315" i="13" a="1"/>
  <c r="M2433" i="13" a="1"/>
  <c r="M2433" i="13" s="1"/>
  <c r="M3739" i="13" a="1"/>
  <c r="M3739" i="13" s="1"/>
  <c r="M5325" i="13" a="1"/>
  <c r="M5325" i="13" s="1"/>
  <c r="M5266" i="13" a="1"/>
  <c r="M5266" i="13" s="1"/>
  <c r="M4591" i="13" a="1"/>
  <c r="M4591" i="13" s="1"/>
  <c r="M4325" i="13" a="1"/>
  <c r="M4325" i="13" s="1"/>
  <c r="M3854" i="13" a="1"/>
  <c r="M3854" i="13" s="1"/>
  <c r="M4027" i="13" a="1"/>
  <c r="M4027" i="13" s="1"/>
  <c r="M4655" i="13" a="1"/>
  <c r="M4655" i="13" s="1"/>
  <c r="M3481" i="13" a="1"/>
  <c r="M3481" i="13" s="1"/>
  <c r="M5087" i="13" a="1"/>
  <c r="M5087" i="13" s="1"/>
  <c r="M4412" i="13" a="1"/>
  <c r="M4146" i="13" a="1"/>
  <c r="M4146" i="13" s="1"/>
  <c r="M5262" i="13" a="1"/>
  <c r="M5262" i="13" s="1"/>
  <c r="M4577" i="13" a="1"/>
  <c r="M4577" i="13" s="1"/>
  <c r="M4681" i="13" a="1"/>
  <c r="M4681" i="13" s="1"/>
  <c r="M2685" i="13" a="1"/>
  <c r="M2685" i="13" s="1"/>
  <c r="M2840" i="13" a="1"/>
  <c r="M2840" i="13" s="1"/>
  <c r="M2291" i="13" a="1"/>
  <c r="M3387" i="13" a="1"/>
  <c r="M3387" i="13" s="1"/>
  <c r="M5076" i="13" a="1"/>
  <c r="M4917" i="13" a="1"/>
  <c r="M4917" i="13" s="1"/>
  <c r="M4433" i="13" a="1"/>
  <c r="M4433" i="13" s="1"/>
  <c r="M3969" i="13" a="1"/>
  <c r="M3969" i="13" s="1"/>
  <c r="M4104" i="13" a="1"/>
  <c r="M4162" i="13" a="1"/>
  <c r="M4162" i="13" s="1"/>
  <c r="M5294" i="13" a="1"/>
  <c r="M5294" i="13" s="1"/>
  <c r="M5129" i="13" a="1"/>
  <c r="M5129" i="13" s="1"/>
  <c r="M4594" i="13" a="1"/>
  <c r="M4594" i="13" s="1"/>
  <c r="M3790" i="13" a="1"/>
  <c r="M3790" i="13" s="1"/>
  <c r="M5351" i="13" a="1"/>
  <c r="M5351" i="13" s="1"/>
  <c r="M5292" i="13" a="1"/>
  <c r="M3392" i="13" a="1"/>
  <c r="M3392" i="13" s="1"/>
  <c r="M5152" i="13" a="1"/>
  <c r="M4490" i="13" a="1"/>
  <c r="M4490" i="13" s="1"/>
  <c r="M3244" i="13" a="1"/>
  <c r="M3244" i="13" s="1"/>
  <c r="M1870" i="13" a="1"/>
  <c r="M1870" i="13" s="1"/>
  <c r="M3309" i="13" a="1"/>
  <c r="M3182" i="13" a="1"/>
  <c r="M3182" i="13" s="1"/>
  <c r="M4189" i="13" a="1"/>
  <c r="M4189" i="13" s="1"/>
  <c r="M2633" i="13" a="1"/>
  <c r="M2633" i="13" s="1"/>
  <c r="M3728" i="13" a="1"/>
  <c r="M5122" i="13" a="1"/>
  <c r="M5122" i="13" s="1"/>
  <c r="M4181" i="13" a="1"/>
  <c r="M4181" i="13" s="1"/>
  <c r="M5314" i="13" a="1"/>
  <c r="M5314" i="13" s="1"/>
  <c r="M5348" i="13" a="1"/>
  <c r="M4367" i="13" a="1"/>
  <c r="M4367" i="13" s="1"/>
  <c r="M4101" i="13" a="1"/>
  <c r="M4101" i="13" s="1"/>
  <c r="M5008" i="13" a="1"/>
  <c r="M4124" i="13" a="1"/>
  <c r="M5217" i="13" a="1"/>
  <c r="M5217" i="13" s="1"/>
  <c r="M4556" i="13" a="1"/>
  <c r="M3117" i="13" a="1"/>
  <c r="M3117" i="13" s="1"/>
  <c r="M4928" i="13" a="1"/>
  <c r="N1038" i="13" a="1"/>
  <c r="N1038" i="13" s="1"/>
  <c r="M4305" i="13" a="1"/>
  <c r="M4305" i="13" s="1"/>
  <c r="M4885" i="13" a="1"/>
  <c r="M4885" i="13" s="1"/>
  <c r="M4814" i="13" a="1"/>
  <c r="M4814" i="13" s="1"/>
  <c r="M4950" i="13" a="1"/>
  <c r="M4950" i="13" s="1"/>
  <c r="M5182" i="13" a="1"/>
  <c r="M5182" i="13" s="1"/>
  <c r="M5115" i="13" a="1"/>
  <c r="M5115" i="13" s="1"/>
  <c r="M4905" i="13" a="1"/>
  <c r="M4905" i="13" s="1"/>
  <c r="M4838" i="13" a="1"/>
  <c r="M4838" i="13" s="1"/>
  <c r="M5070" i="13" a="1"/>
  <c r="M5070" i="13" s="1"/>
  <c r="M4050" i="13" a="1"/>
  <c r="M4050" i="13" s="1"/>
  <c r="M4316" i="13" a="1"/>
  <c r="M4718" i="13" a="1"/>
  <c r="M4718" i="13" s="1"/>
  <c r="M4584" i="13" a="1"/>
  <c r="M4942" i="13" a="1"/>
  <c r="M4942" i="13" s="1"/>
  <c r="M3986" i="13" a="1"/>
  <c r="M3986" i="13" s="1"/>
  <c r="M5071" i="13" a="1"/>
  <c r="M5071" i="13" s="1"/>
  <c r="M5229" i="13" a="1"/>
  <c r="M5229" i="13" s="1"/>
  <c r="M2582" i="13" a="1"/>
  <c r="M2582" i="13" s="1"/>
  <c r="M4138" i="13" a="1"/>
  <c r="M4138" i="13" s="1"/>
  <c r="M3131" i="13" a="1"/>
  <c r="M3207" i="13" a="1"/>
  <c r="M4835" i="13" a="1"/>
  <c r="M4835" i="13" s="1"/>
  <c r="M3193" i="13" a="1"/>
  <c r="M3193" i="13" s="1"/>
  <c r="M4285" i="13" a="1"/>
  <c r="M4285" i="13" s="1"/>
  <c r="M4773" i="13" a="1"/>
  <c r="M4773" i="13" s="1"/>
  <c r="M3902" i="13" a="1"/>
  <c r="M3902" i="13" s="1"/>
  <c r="M4366" i="13" a="1"/>
  <c r="M4366" i="13" s="1"/>
  <c r="M4658" i="13" a="1"/>
  <c r="M4658" i="13" s="1"/>
  <c r="M5257" i="13" a="1"/>
  <c r="M5257" i="13" s="1"/>
  <c r="M3905" i="13" a="1"/>
  <c r="M3905" i="13" s="1"/>
  <c r="M5359" i="13" a="1"/>
  <c r="M5359" i="13" s="1"/>
  <c r="M4226" i="13" a="1"/>
  <c r="M4226" i="13" s="1"/>
  <c r="M4414" i="13" a="1"/>
  <c r="M4414" i="13" s="1"/>
  <c r="M4204" i="13" a="1"/>
  <c r="M4469" i="13" a="1"/>
  <c r="M4469" i="13" s="1"/>
  <c r="M4136" i="13" a="1"/>
  <c r="M5017" i="13" a="1"/>
  <c r="M5017" i="13" s="1"/>
  <c r="M5249" i="13" a="1"/>
  <c r="M5249" i="13" s="1"/>
  <c r="M4140" i="13" a="1"/>
  <c r="M4405" i="13" a="1"/>
  <c r="M4405" i="13" s="1"/>
  <c r="M4564" i="13" a="1"/>
  <c r="M3556" i="13" a="1"/>
  <c r="M3006" i="13" a="1"/>
  <c r="M3006" i="13" s="1"/>
  <c r="M3286" i="13" a="1"/>
  <c r="M3286" i="13" s="1"/>
  <c r="M3554" i="13" a="1"/>
  <c r="M3554" i="13" s="1"/>
  <c r="M3422" i="13" a="1"/>
  <c r="M3422" i="13" s="1"/>
  <c r="M4169" i="13" a="1"/>
  <c r="M4169" i="13" s="1"/>
  <c r="M3075" i="13" a="1"/>
  <c r="M5075" i="13" a="1"/>
  <c r="M5075" i="13" s="1"/>
  <c r="M4139" i="13" a="1"/>
  <c r="M4139" i="13" s="1"/>
  <c r="M3759" i="13" a="1"/>
  <c r="M3759" i="13" s="1"/>
  <c r="M4434" i="13" a="1"/>
  <c r="M4434" i="13" s="1"/>
  <c r="M4782" i="13" a="1"/>
  <c r="M4782" i="13" s="1"/>
  <c r="M5330" i="13" a="1"/>
  <c r="M5330" i="13" s="1"/>
  <c r="M4197" i="13" a="1"/>
  <c r="M4197" i="13" s="1"/>
  <c r="M4463" i="13" a="1"/>
  <c r="M4463" i="13" s="1"/>
  <c r="M5138" i="13" a="1"/>
  <c r="M5138" i="13" s="1"/>
  <c r="M4321" i="13" a="1"/>
  <c r="M4321" i="13" s="1"/>
  <c r="M4808" i="13" a="1"/>
  <c r="M5054" i="13" a="1"/>
  <c r="M5054" i="13" s="1"/>
  <c r="M4987" i="13" a="1"/>
  <c r="M4987" i="13" s="1"/>
  <c r="M5196" i="13" a="1"/>
  <c r="M5214" i="13" a="1"/>
  <c r="M5214" i="13" s="1"/>
  <c r="M5371" i="13" a="1"/>
  <c r="M5371" i="13" s="1"/>
  <c r="M3679" i="13" a="1"/>
  <c r="M3679" i="13" s="1"/>
  <c r="M4937" i="13" a="1"/>
  <c r="M4937" i="13" s="1"/>
  <c r="M3094" i="13" a="1"/>
  <c r="M3094" i="13" s="1"/>
  <c r="M4650" i="13" a="1"/>
  <c r="M4650" i="13" s="1"/>
  <c r="M3642" i="13" a="1"/>
  <c r="M3642" i="13" s="1"/>
  <c r="M3092" i="13" a="1"/>
  <c r="M3092" i="13" s="1"/>
  <c r="M3587" i="13" a="1"/>
  <c r="M3587" i="13" s="1"/>
  <c r="M1484" i="13" a="1"/>
  <c r="M1484" i="13" s="1"/>
  <c r="M3104" i="13" a="1"/>
  <c r="M3104" i="13" s="1"/>
  <c r="N2723" i="13" a="1"/>
  <c r="N2723" i="13" s="1"/>
  <c r="M434" i="13" a="1"/>
  <c r="M434" i="13" s="1"/>
  <c r="M363" i="13" a="1"/>
  <c r="M363" i="13" s="1"/>
  <c r="M732" i="13" a="1"/>
  <c r="M732" i="13" s="1"/>
  <c r="M1034" i="13" a="1"/>
  <c r="M1034" i="13" s="1"/>
  <c r="M1665" i="13" a="1"/>
  <c r="M1665" i="13" s="1"/>
  <c r="M106" i="13" a="1"/>
  <c r="M106" i="13" s="1"/>
  <c r="M2463" i="13" a="1"/>
  <c r="M151" i="13" a="1"/>
  <c r="M807" i="13" a="1"/>
  <c r="M3612" i="13" a="1"/>
  <c r="M3549" i="13" a="1"/>
  <c r="M3549" i="13" s="1"/>
  <c r="M4557" i="13" a="1"/>
  <c r="M4557" i="13" s="1"/>
  <c r="M2937" i="13" a="1"/>
  <c r="M2937" i="13" s="1"/>
  <c r="M4032" i="13" a="1"/>
  <c r="M24" i="13" a="1"/>
  <c r="M24" i="13" s="1"/>
  <c r="M723" i="13" a="1"/>
  <c r="M2448" i="13" a="1"/>
  <c r="M2448" i="13" s="1"/>
  <c r="M848" i="13" a="1"/>
  <c r="M848" i="13" s="1"/>
  <c r="M1455" i="13" a="1"/>
  <c r="M210" i="13" a="1"/>
  <c r="M210" i="13" s="1"/>
  <c r="M1409" i="13" a="1"/>
  <c r="M1409" i="13" s="1"/>
  <c r="M2322" i="13" a="1"/>
  <c r="M2322" i="13" s="1"/>
  <c r="M259" i="13" a="1"/>
  <c r="M259" i="13" s="1"/>
  <c r="M386" i="13" a="1"/>
  <c r="M386" i="13" s="1"/>
  <c r="M2343" i="13" a="1"/>
  <c r="M3471" i="13" a="1"/>
  <c r="M3471" i="13" s="1"/>
  <c r="M3120" i="13" a="1"/>
  <c r="M3120" i="13" s="1"/>
  <c r="M2859" i="13" a="1"/>
  <c r="M3409" i="13" a="1"/>
  <c r="M3409" i="13" s="1"/>
  <c r="M2796" i="13" a="1"/>
  <c r="M2796" i="13" s="1"/>
  <c r="M3891" i="13" a="1"/>
  <c r="M3891" i="13" s="1"/>
  <c r="M2618" i="13" a="1"/>
  <c r="M2618" i="13" s="1"/>
  <c r="M3340" i="13" a="1"/>
  <c r="M3340" i="13" s="1"/>
  <c r="M2602" i="13" a="1"/>
  <c r="M2602" i="13" s="1"/>
  <c r="M1786" i="13" a="1"/>
  <c r="M1786" i="13" s="1"/>
  <c r="M2256" i="13" a="1"/>
  <c r="M2256" i="13" s="1"/>
  <c r="M557" i="13" a="1"/>
  <c r="M557" i="13" s="1"/>
  <c r="M18" i="13" a="1"/>
  <c r="M18" i="13" s="1"/>
  <c r="M1217" i="13" a="1"/>
  <c r="M1217" i="13" s="1"/>
  <c r="M2130" i="13" a="1"/>
  <c r="M2130" i="13" s="1"/>
  <c r="M652" i="13" a="1"/>
  <c r="M652" i="13" s="1"/>
  <c r="M1680" i="13" a="1"/>
  <c r="M1680" i="13" s="1"/>
  <c r="M2151" i="13" a="1"/>
  <c r="M3279" i="13" a="1"/>
  <c r="M3279" i="13" s="1"/>
  <c r="M3217" i="13" a="1"/>
  <c r="M3217" i="13" s="1"/>
  <c r="M2604" i="13" a="1"/>
  <c r="M2604" i="13" s="1"/>
  <c r="M3699" i="13" a="1"/>
  <c r="M3699" i="13" s="1"/>
  <c r="M5252" i="13" a="1"/>
  <c r="M3148" i="13" a="1"/>
  <c r="M3148" i="13" s="1"/>
  <c r="M4790" i="13" a="1"/>
  <c r="M4790" i="13" s="1"/>
  <c r="M268" i="13" a="1"/>
  <c r="M268" i="13" s="1"/>
  <c r="M1467" i="13" a="1"/>
  <c r="M248" i="13" a="1"/>
  <c r="M248" i="13" s="1"/>
  <c r="M348" i="13" a="1"/>
  <c r="M348" i="13" s="1"/>
  <c r="M2336" i="13" a="1"/>
  <c r="M2336" i="13" s="1"/>
  <c r="M676" i="13" a="1"/>
  <c r="M676" i="13" s="1"/>
  <c r="M1232" i="13" a="1"/>
  <c r="M1232" i="13" s="1"/>
  <c r="M162" i="13" a="1"/>
  <c r="M162" i="13" s="1"/>
  <c r="M1361" i="13" a="1"/>
  <c r="M1361" i="13" s="1"/>
  <c r="M2274" i="13" a="1"/>
  <c r="M2274" i="13" s="1"/>
  <c r="M2867" i="13" a="1"/>
  <c r="M3961" i="13" a="1"/>
  <c r="M3961" i="13" s="1"/>
  <c r="M1880" i="13" a="1"/>
  <c r="M1880" i="13" s="1"/>
  <c r="M1837" i="13" a="1"/>
  <c r="M1837" i="13" s="1"/>
  <c r="M2070" i="13" a="1"/>
  <c r="M2070" i="13" s="1"/>
  <c r="M641" i="13" a="1"/>
  <c r="M641" i="13" s="1"/>
  <c r="M1759" i="13" a="1"/>
  <c r="M2169" i="13" a="1"/>
  <c r="M2169" i="13" s="1"/>
  <c r="M3266" i="13" a="1"/>
  <c r="M3266" i="13" s="1"/>
  <c r="M5015" i="13" a="1"/>
  <c r="M5015" i="13" s="1"/>
  <c r="M2581" i="13" a="1"/>
  <c r="M2581" i="13" s="1"/>
  <c r="M4489" i="13" a="1"/>
  <c r="M4489" i="13" s="1"/>
  <c r="M2347" i="13" a="1"/>
  <c r="M1907" i="13" a="1"/>
  <c r="M2893" i="13" a="1"/>
  <c r="M2893" i="13" s="1"/>
  <c r="M4884" i="13" a="1"/>
  <c r="M559" i="13" a="1"/>
  <c r="M1689" i="13" a="1"/>
  <c r="M1689" i="13" s="1"/>
  <c r="M74" i="13" a="1"/>
  <c r="M74" i="13" s="1"/>
  <c r="M1092" i="13" a="1"/>
  <c r="M1092" i="13" s="1"/>
  <c r="M1574" i="13" a="1"/>
  <c r="M1574" i="13" s="1"/>
  <c r="M613" i="13" a="1"/>
  <c r="M613" i="13" s="1"/>
  <c r="M1057" i="13" a="1"/>
  <c r="M1057" i="13" s="1"/>
  <c r="M1777" i="13" a="1"/>
  <c r="M1777" i="13" s="1"/>
  <c r="M1362" i="13" a="1"/>
  <c r="M1362" i="13" s="1"/>
  <c r="M2855" i="13" a="1"/>
  <c r="M4874" i="13" a="1"/>
  <c r="M4874" i="13" s="1"/>
  <c r="M2033" i="13" a="1"/>
  <c r="M2033" i="13" s="1"/>
  <c r="M3720" i="13" a="1"/>
  <c r="M1771" i="13" a="1"/>
  <c r="M1331" i="13" a="1"/>
  <c r="M2094" i="13" a="1"/>
  <c r="M2094" i="13" s="1"/>
  <c r="M4743" i="13" a="1"/>
  <c r="M4743" i="13" s="1"/>
  <c r="M1146" i="13" a="1"/>
  <c r="M1146" i="13" s="1"/>
  <c r="M999" i="13" a="1"/>
  <c r="M272" i="13" a="1"/>
  <c r="M272" i="13" s="1"/>
  <c r="M645" i="13" a="1"/>
  <c r="M645" i="13" s="1"/>
  <c r="M552" i="13" a="1"/>
  <c r="M552" i="13" s="1"/>
  <c r="M308" i="13" a="1"/>
  <c r="M308" i="13" s="1"/>
  <c r="M920" i="13" a="1"/>
  <c r="M920" i="13" s="1"/>
  <c r="M1040" i="13" a="1"/>
  <c r="M1040" i="13" s="1"/>
  <c r="M1673" i="13" a="1"/>
  <c r="M1673" i="13" s="1"/>
  <c r="M542" i="13" a="1"/>
  <c r="M542" i="13" s="1"/>
  <c r="M4682" i="13" a="1"/>
  <c r="M4682" i="13" s="1"/>
  <c r="M3062" i="13" a="1"/>
  <c r="M3062" i="13" s="1"/>
  <c r="M3397" i="13" a="1"/>
  <c r="M3541" i="13" a="1"/>
  <c r="M3541" i="13" s="1"/>
  <c r="M3261" i="13" a="1"/>
  <c r="M2993" i="13" a="1"/>
  <c r="M2993" i="13" s="1"/>
  <c r="M3543" i="13" a="1"/>
  <c r="M3543" i="13" s="1"/>
  <c r="M4551" i="13" a="1"/>
  <c r="M4551" i="13" s="1"/>
  <c r="M690" i="13" a="1"/>
  <c r="M690" i="13" s="1"/>
  <c r="M1193" i="13" a="1"/>
  <c r="M1193" i="13" s="1"/>
  <c r="M147" i="13" a="1"/>
  <c r="M147" i="13" s="1"/>
  <c r="M339" i="13" a="1"/>
  <c r="M339" i="13" s="1"/>
  <c r="M818" i="13" a="1"/>
  <c r="M818" i="13" s="1"/>
  <c r="M1119" i="13" a="1"/>
  <c r="M549" i="13" a="1"/>
  <c r="M549" i="13" s="1"/>
  <c r="M873" i="13" a="1"/>
  <c r="M873" i="13" s="1"/>
  <c r="M2065" i="13" a="1"/>
  <c r="M2065" i="13" s="1"/>
  <c r="M3722" i="13" a="1"/>
  <c r="M3722" i="13" s="1"/>
  <c r="M571" i="13" a="1"/>
  <c r="M949" i="13" a="1"/>
  <c r="M949" i="13" s="1"/>
  <c r="M1649" i="13" a="1"/>
  <c r="M1649" i="13" s="1"/>
  <c r="M1136" i="13" a="1"/>
  <c r="M1136" i="13" s="1"/>
  <c r="M243" i="13" a="1"/>
  <c r="M243" i="13" s="1"/>
  <c r="M576" i="13" a="1"/>
  <c r="M576" i="13" s="1"/>
  <c r="M84" i="13" a="1"/>
  <c r="M84" i="13" s="1"/>
  <c r="M430" i="13" a="1"/>
  <c r="M430" i="13" s="1"/>
  <c r="M322" i="13" a="1"/>
  <c r="M322" i="13" s="1"/>
  <c r="M663" i="13" a="1"/>
  <c r="M1602" i="13" a="1"/>
  <c r="M1602" i="13" s="1"/>
  <c r="M3606" i="13" a="1"/>
  <c r="M3606" i="13" s="1"/>
  <c r="M3102" i="13" a="1"/>
  <c r="M3102" i="13" s="1"/>
  <c r="M3652" i="13" a="1"/>
  <c r="M4660" i="13" a="1"/>
  <c r="M4134" i="13" a="1"/>
  <c r="M4134" i="13" s="1"/>
  <c r="M3352" i="13" a="1"/>
  <c r="M3352" i="13" s="1"/>
  <c r="M3583" i="13" a="1"/>
  <c r="M3583" i="13" s="1"/>
  <c r="M3344" i="13" a="1"/>
  <c r="M3344" i="13" s="1"/>
  <c r="M966" i="13" a="1"/>
  <c r="M966" i="13" s="1"/>
  <c r="M2551" i="13" a="1"/>
  <c r="M985" i="13" a="1"/>
  <c r="M985" i="13" s="1"/>
  <c r="M1614" i="13" a="1"/>
  <c r="M1614" i="13" s="1"/>
  <c r="M2424" i="13" a="1"/>
  <c r="M2424" i="13" s="1"/>
  <c r="M2445" i="13" a="1"/>
  <c r="M2445" i="13" s="1"/>
  <c r="M3573" i="13" a="1"/>
  <c r="M3573" i="13" s="1"/>
  <c r="M3325" i="13" a="1"/>
  <c r="M2961" i="13" a="1"/>
  <c r="M2961" i="13" s="1"/>
  <c r="M3511" i="13" a="1"/>
  <c r="M3511" i="13" s="1"/>
  <c r="M4519" i="13" a="1"/>
  <c r="M4519" i="13" s="1"/>
  <c r="M2899" i="13" a="1"/>
  <c r="M3993" i="13" a="1"/>
  <c r="M3993" i="13" s="1"/>
  <c r="M3442" i="13" a="1"/>
  <c r="M3442" i="13" s="1"/>
  <c r="M283" i="13" a="1"/>
  <c r="M283" i="13" s="1"/>
  <c r="M448" i="13" a="1"/>
  <c r="M448" i="13" s="1"/>
  <c r="M2359" i="13" a="1"/>
  <c r="M729" i="13" a="1"/>
  <c r="M729" i="13" s="1"/>
  <c r="M121" i="13" a="1"/>
  <c r="M2232" i="13" a="1"/>
  <c r="M2232" i="13" s="1"/>
  <c r="M100" i="13" a="1"/>
  <c r="M100" i="13" s="1"/>
  <c r="M1783" i="13" a="1"/>
  <c r="M2253" i="13" a="1"/>
  <c r="M2253" i="13" s="1"/>
  <c r="M2768" i="13" a="1"/>
  <c r="M2768" i="13" s="1"/>
  <c r="M2769" i="13" a="1"/>
  <c r="M2769" i="13" s="1"/>
  <c r="M3319" i="13" a="1"/>
  <c r="M3319" i="13" s="1"/>
  <c r="M4327" i="13" a="1"/>
  <c r="M4327" i="13" s="1"/>
  <c r="M2707" i="13" a="1"/>
  <c r="M3801" i="13" a="1"/>
  <c r="M3801" i="13" s="1"/>
  <c r="M1953" i="13" a="1"/>
  <c r="M1953" i="13" s="1"/>
  <c r="M3251" i="13" a="1"/>
  <c r="M1921" i="13" a="1"/>
  <c r="M1921" i="13" s="1"/>
  <c r="M132" i="13" a="1"/>
  <c r="M132" i="13" s="1"/>
  <c r="M199" i="13" a="1"/>
  <c r="M2482" i="13" a="1"/>
  <c r="M2482" i="13" s="1"/>
  <c r="M390" i="13" a="1"/>
  <c r="M390" i="13" s="1"/>
  <c r="M700" i="13" a="1"/>
  <c r="M700" i="13" s="1"/>
  <c r="M2439" i="13" a="1"/>
  <c r="M819" i="13" a="1"/>
  <c r="M1415" i="13" a="1"/>
  <c r="M265" i="13" a="1"/>
  <c r="M2376" i="13" a="1"/>
  <c r="M2376" i="13" s="1"/>
  <c r="M2969" i="13" a="1"/>
  <c r="M2969" i="13" s="1"/>
  <c r="M4064" i="13" a="1"/>
  <c r="M1026" i="13" a="1"/>
  <c r="M1026" i="13" s="1"/>
  <c r="M1983" i="13" a="1"/>
  <c r="M441" i="13" a="1"/>
  <c r="M441" i="13" s="1"/>
  <c r="M878" i="13" a="1"/>
  <c r="M878" i="13" s="1"/>
  <c r="M1526" i="13" a="1"/>
  <c r="M1526" i="13" s="1"/>
  <c r="M2275" i="13" a="1"/>
  <c r="M838" i="13" a="1"/>
  <c r="M838" i="13" s="1"/>
  <c r="M1877" i="13" a="1"/>
  <c r="M1877" i="13" s="1"/>
  <c r="M2374" i="13" a="1"/>
  <c r="M2374" i="13" s="1"/>
  <c r="M3470" i="13" a="1"/>
  <c r="M3470" i="13" s="1"/>
  <c r="M5117" i="13" a="1"/>
  <c r="M5117" i="13" s="1"/>
  <c r="M2786" i="13" a="1"/>
  <c r="M2786" i="13" s="1"/>
  <c r="M4592" i="13" a="1"/>
  <c r="M2661" i="13" a="1"/>
  <c r="M2661" i="13" s="1"/>
  <c r="M3895" i="13" a="1"/>
  <c r="M3895" i="13" s="1"/>
  <c r="M3208" i="13" a="1"/>
  <c r="M3208" i="13" s="1"/>
  <c r="M4986" i="13" a="1"/>
  <c r="M4986" i="13" s="1"/>
  <c r="M775" i="13" a="1"/>
  <c r="M1842" i="13" a="1"/>
  <c r="M1842" i="13" s="1"/>
  <c r="M257" i="13" a="1"/>
  <c r="M1256" i="13" a="1"/>
  <c r="M1256" i="13" s="1"/>
  <c r="M1791" i="13" a="1"/>
  <c r="M737" i="13" a="1"/>
  <c r="M737" i="13" s="1"/>
  <c r="M1993" i="13" a="1"/>
  <c r="M1993" i="13" s="1"/>
  <c r="M551" i="13" a="1"/>
  <c r="M1681" i="13" a="1"/>
  <c r="M1681" i="13" s="1"/>
  <c r="M2092" i="13" a="1"/>
  <c r="M2092" i="13" s="1"/>
  <c r="M2443" i="13" a="1"/>
  <c r="M4451" i="13" a="1"/>
  <c r="M4451" i="13" s="1"/>
  <c r="M3822" i="13" a="1"/>
  <c r="M3822" i="13" s="1"/>
  <c r="M2193" i="13" a="1"/>
  <c r="M2193" i="13" s="1"/>
  <c r="M3754" i="13" a="1"/>
  <c r="M3754" i="13" s="1"/>
  <c r="M1830" i="13" a="1"/>
  <c r="M1830" i="13" s="1"/>
  <c r="M4845" i="13" a="1"/>
  <c r="M4845" i="13" s="1"/>
  <c r="M284" i="13" a="1"/>
  <c r="M284" i="13" s="1"/>
  <c r="M375" i="13" a="1"/>
  <c r="M902" i="13" a="1"/>
  <c r="M902" i="13" s="1"/>
  <c r="M1266" i="13" a="1"/>
  <c r="M1266" i="13" s="1"/>
  <c r="M494" i="13" a="1"/>
  <c r="M494" i="13" s="1"/>
  <c r="M1274" i="13" a="1"/>
  <c r="M1274" i="13" s="1"/>
  <c r="M1143" i="13" a="1"/>
  <c r="M967" i="13" a="1"/>
  <c r="M1606" i="13" a="1"/>
  <c r="M1606" i="13" s="1"/>
  <c r="M2427" i="13" a="1"/>
  <c r="M1507" i="13" a="1"/>
  <c r="M4259" i="13" a="1"/>
  <c r="M4259" i="13" s="1"/>
  <c r="M3601" i="13" a="1"/>
  <c r="M3601" i="13" s="1"/>
  <c r="M3644" i="13" a="1"/>
  <c r="M3465" i="13" a="1"/>
  <c r="M3465" i="13" s="1"/>
  <c r="M3645" i="13" a="1"/>
  <c r="M3645" i="13" s="1"/>
  <c r="M4653" i="13" a="1"/>
  <c r="M4653" i="13" s="1"/>
  <c r="M795" i="13" a="1"/>
  <c r="M1378" i="13" a="1"/>
  <c r="M1378" i="13" s="1"/>
  <c r="M2108" i="13" a="1"/>
  <c r="M2108" i="13" s="1"/>
  <c r="M35" i="13" a="1"/>
  <c r="M35" i="13" s="1"/>
  <c r="M1052" i="13" a="1"/>
  <c r="M1052" i="13" s="1"/>
  <c r="M1504" i="13" a="1"/>
  <c r="M1504" i="13" s="1"/>
  <c r="M686" i="13" a="1"/>
  <c r="M686" i="13" s="1"/>
  <c r="M1186" i="13" a="1"/>
  <c r="M1186" i="13" s="1"/>
  <c r="M1897" i="13" a="1"/>
  <c r="M1897" i="13" s="1"/>
  <c r="M2475" i="13" a="1"/>
  <c r="M4862" i="13" a="1"/>
  <c r="M4862" i="13" s="1"/>
  <c r="M4753" i="13" a="1"/>
  <c r="M4753" i="13" s="1"/>
  <c r="M4588" i="13" a="1"/>
  <c r="M5234" i="13" a="1"/>
  <c r="M5234" i="13" s="1"/>
  <c r="M5291" i="13" a="1"/>
  <c r="M5291" i="13" s="1"/>
  <c r="M3717" i="13" a="1"/>
  <c r="M3717" i="13" s="1"/>
  <c r="M4802" i="13" a="1"/>
  <c r="M4802" i="13" s="1"/>
  <c r="M4222" i="13" a="1"/>
  <c r="M4222" i="13" s="1"/>
  <c r="M5292" i="13"/>
  <c r="M3545" i="13" a="1"/>
  <c r="M3545" i="13" s="1"/>
  <c r="M4687" i="13" a="1"/>
  <c r="M4687" i="13" s="1"/>
  <c r="M5016" i="13" a="1"/>
  <c r="M3989" i="13" a="1"/>
  <c r="M3989" i="13" s="1"/>
  <c r="M5270" i="13" a="1"/>
  <c r="M5270" i="13" s="1"/>
  <c r="M5352" i="13" a="1"/>
  <c r="M3660" i="13" a="1"/>
  <c r="M4385" i="13" a="1"/>
  <c r="M4385" i="13" s="1"/>
  <c r="M4251" i="13" a="1"/>
  <c r="M4251" i="13" s="1"/>
  <c r="M2139" i="13" a="1"/>
  <c r="M3114" i="13" a="1"/>
  <c r="M3114" i="13" s="1"/>
  <c r="M3468" i="13" a="1"/>
  <c r="M3122" i="13" a="1"/>
  <c r="M3122" i="13" s="1"/>
  <c r="M4019" i="13" a="1"/>
  <c r="M4019" i="13" s="1"/>
  <c r="M2924" i="13" a="1"/>
  <c r="M2924" i="13" s="1"/>
  <c r="M2987" i="13" a="1"/>
  <c r="M3749" i="13" a="1"/>
  <c r="M3749" i="13" s="1"/>
  <c r="M4834" i="13" a="1"/>
  <c r="M4834" i="13" s="1"/>
  <c r="M4744" i="13" a="1"/>
  <c r="M4609" i="13" a="1"/>
  <c r="M4609" i="13" s="1"/>
  <c r="M2711" i="13" a="1"/>
  <c r="M4453" i="13" a="1"/>
  <c r="M4453" i="13" s="1"/>
  <c r="M4848" i="13" a="1"/>
  <c r="M5080" i="13" a="1"/>
  <c r="M4021" i="13" a="1"/>
  <c r="M4021" i="13" s="1"/>
  <c r="M4769" i="13" a="1"/>
  <c r="M4769" i="13" s="1"/>
  <c r="M4635" i="13" a="1"/>
  <c r="M4635" i="13" s="1"/>
  <c r="M4968" i="13" a="1"/>
  <c r="M3999" i="13" a="1"/>
  <c r="M3999" i="13" s="1"/>
  <c r="M4513" i="13" a="1"/>
  <c r="M4513" i="13" s="1"/>
  <c r="M4379" i="13" a="1"/>
  <c r="M4379" i="13" s="1"/>
  <c r="M4840" i="13" a="1"/>
  <c r="M3935" i="13" a="1"/>
  <c r="M3935" i="13" s="1"/>
  <c r="M5020" i="13" a="1"/>
  <c r="M5178" i="13" a="1"/>
  <c r="M5178" i="13" s="1"/>
  <c r="M3592" i="13" a="1"/>
  <c r="M4087" i="13" a="1"/>
  <c r="M4087" i="13" s="1"/>
  <c r="M3045" i="13" a="1"/>
  <c r="M3045" i="13" s="1"/>
  <c r="M3095" i="13" a="1"/>
  <c r="M4784" i="13" a="1"/>
  <c r="M3142" i="13" a="1"/>
  <c r="M3142" i="13" s="1"/>
  <c r="M4927" i="13" a="1"/>
  <c r="M4927" i="13" s="1"/>
  <c r="M5368" i="13" a="1"/>
  <c r="M3676" i="13" a="1"/>
  <c r="M5033" i="13" a="1"/>
  <c r="M5033" i="13" s="1"/>
  <c r="M4056" i="13" a="1"/>
  <c r="M4520" i="13" a="1"/>
  <c r="M5209" i="13" a="1"/>
  <c r="M5209" i="13" s="1"/>
  <c r="M3462" i="13" a="1"/>
  <c r="M3462" i="13" s="1"/>
  <c r="M3966" i="13" a="1"/>
  <c r="M3966" i="13" s="1"/>
  <c r="M4623" i="13" a="1"/>
  <c r="M4623" i="13" s="1"/>
  <c r="M4750" i="13" a="1"/>
  <c r="M4750" i="13" s="1"/>
  <c r="M4437" i="13" a="1"/>
  <c r="M4437" i="13" s="1"/>
  <c r="M4219" i="13" a="1"/>
  <c r="M4219" i="13" s="1"/>
  <c r="M2989" i="13" a="1"/>
  <c r="M2989" i="13" s="1"/>
  <c r="M3984" i="13" a="1"/>
  <c r="M2889" i="13" a="1"/>
  <c r="M2889" i="13" s="1"/>
  <c r="M4445" i="13" a="1"/>
  <c r="M4445" i="13" s="1"/>
  <c r="M3178" i="13" a="1"/>
  <c r="M3178" i="13" s="1"/>
  <c r="M3500" i="13" a="1"/>
  <c r="M5156" i="13" a="1"/>
  <c r="N2979" i="13" a="1"/>
  <c r="N2979" i="13" s="1"/>
  <c r="M705" i="13" a="1"/>
  <c r="M705" i="13" s="1"/>
  <c r="M1219" i="13" a="1"/>
  <c r="M1929" i="13" a="1"/>
  <c r="M1929" i="13" s="1"/>
  <c r="M227" i="13" a="1"/>
  <c r="M227" i="13" s="1"/>
  <c r="M1385" i="13" a="1"/>
  <c r="M1385" i="13" s="1"/>
  <c r="M352" i="13" a="1"/>
  <c r="M352" i="13" s="1"/>
  <c r="M1180" i="13" a="1"/>
  <c r="M1180" i="13" s="1"/>
  <c r="M567" i="13" a="1"/>
  <c r="M933" i="13" a="1"/>
  <c r="M933" i="13" s="1"/>
  <c r="M2116" i="13" a="1"/>
  <c r="M2116" i="13" s="1"/>
  <c r="M3735" i="13" a="1"/>
  <c r="M3735" i="13" s="1"/>
  <c r="M1467" i="13"/>
  <c r="M4762" i="13" a="1"/>
  <c r="M4762" i="13" s="1"/>
  <c r="M1185" i="13" a="1"/>
  <c r="M1185" i="13" s="1"/>
  <c r="M3556" i="13"/>
  <c r="M767" i="13" a="1"/>
  <c r="M1411" i="13" a="1"/>
  <c r="M1098" i="13" a="1"/>
  <c r="M1098" i="13" s="1"/>
  <c r="M192" i="13" a="1"/>
  <c r="M192" i="13" s="1"/>
  <c r="M453" i="13" a="1"/>
  <c r="M453" i="13" s="1"/>
  <c r="M2527" i="13" a="1"/>
  <c r="M350" i="13" a="1"/>
  <c r="M350" i="13" s="1"/>
  <c r="M959" i="13" a="1"/>
  <c r="M1032" i="13" a="1"/>
  <c r="M1032" i="13" s="1"/>
  <c r="M3529" i="13" a="1"/>
  <c r="M3529" i="13" s="1"/>
  <c r="M3613" i="13" a="1"/>
  <c r="M3613" i="13" s="1"/>
  <c r="M4621" i="13" a="1"/>
  <c r="M4621" i="13" s="1"/>
  <c r="M3001" i="13" a="1"/>
  <c r="M3001" i="13" s="1"/>
  <c r="M4096" i="13" a="1"/>
  <c r="M3275" i="13" a="1"/>
  <c r="M3275" i="13" s="1"/>
  <c r="M71" i="13" a="1"/>
  <c r="M754" i="13" a="1"/>
  <c r="M754" i="13" s="1"/>
  <c r="M2461" i="13" a="1"/>
  <c r="M2461" i="13" s="1"/>
  <c r="M866" i="13" a="1"/>
  <c r="M866" i="13" s="1"/>
  <c r="M1477" i="13" a="1"/>
  <c r="M1477" i="13" s="1"/>
  <c r="M223" i="13" a="1"/>
  <c r="M223" i="13" s="1"/>
  <c r="M1422" i="13" a="1"/>
  <c r="M1422" i="13" s="1"/>
  <c r="M2335" i="13" a="1"/>
  <c r="M3484" i="13" a="1"/>
  <c r="M3146" i="13" a="1"/>
  <c r="M3146" i="13" s="1"/>
  <c r="M4429" i="13" a="1"/>
  <c r="M4429" i="13" s="1"/>
  <c r="M2809" i="13" a="1"/>
  <c r="M2809" i="13" s="1"/>
  <c r="M3904" i="13" a="1"/>
  <c r="M2669" i="13" a="1"/>
  <c r="M2669" i="13" s="1"/>
  <c r="M3353" i="13" a="1"/>
  <c r="M2653" i="13" a="1"/>
  <c r="M2653" i="13" s="1"/>
  <c r="M269" i="13" a="1"/>
  <c r="M510" i="13" a="1"/>
  <c r="M510" i="13" s="1"/>
  <c r="M2541" i="13" a="1"/>
  <c r="M2541" i="13" s="1"/>
  <c r="M128" i="13" a="1"/>
  <c r="M128" i="13" s="1"/>
  <c r="M176" i="13" a="1"/>
  <c r="M176" i="13" s="1"/>
  <c r="M2479" i="13" a="1"/>
  <c r="M4166" i="13" a="1"/>
  <c r="M4166" i="13" s="1"/>
  <c r="M503" i="13" a="1"/>
  <c r="M706" i="13" a="1"/>
  <c r="M706" i="13" s="1"/>
  <c r="M1319" i="13" a="1"/>
  <c r="M1085" i="13" a="1"/>
  <c r="M1085" i="13" s="1"/>
  <c r="M244" i="13" a="1"/>
  <c r="M244" i="13" s="1"/>
  <c r="M174" i="13" a="1"/>
  <c r="M174" i="13" s="1"/>
  <c r="M408" i="13" a="1"/>
  <c r="M408" i="13" s="1"/>
  <c r="M2514" i="13" a="1"/>
  <c r="M2514" i="13" s="1"/>
  <c r="M316" i="13" a="1"/>
  <c r="M316" i="13" s="1"/>
  <c r="M2535" i="13" a="1"/>
  <c r="M522" i="13" a="1"/>
  <c r="M522" i="13" s="1"/>
  <c r="M3504" i="13" a="1"/>
  <c r="M3051" i="13" a="1"/>
  <c r="M2988" i="13" a="1"/>
  <c r="M2988" i="13" s="1"/>
  <c r="M4083" i="13" a="1"/>
  <c r="M4083" i="13" s="1"/>
  <c r="M3250" i="13" a="1"/>
  <c r="M3250" i="13" s="1"/>
  <c r="M3532" i="13" a="1"/>
  <c r="M206" i="13" a="1"/>
  <c r="M206" i="13" s="1"/>
  <c r="M845" i="13" a="1"/>
  <c r="M845" i="13" s="1"/>
  <c r="M917" i="13" a="1"/>
  <c r="M917" i="13" s="1"/>
  <c r="M1545" i="13" a="1"/>
  <c r="M1545" i="13" s="1"/>
  <c r="M262" i="13" a="1"/>
  <c r="M262" i="13" s="1"/>
  <c r="M1460" i="13" a="1"/>
  <c r="M1460" i="13" s="1"/>
  <c r="M2373" i="13" a="1"/>
  <c r="M2373" i="13" s="1"/>
  <c r="M330" i="13" a="1"/>
  <c r="M330" i="13" s="1"/>
  <c r="M560" i="13" a="1"/>
  <c r="M560" i="13" s="1"/>
  <c r="M2394" i="13" a="1"/>
  <c r="M2394" i="13" s="1"/>
  <c r="M3522" i="13" a="1"/>
  <c r="M3522" i="13" s="1"/>
  <c r="M3223" i="13" a="1"/>
  <c r="M2910" i="13" a="1"/>
  <c r="M2910" i="13" s="1"/>
  <c r="M3460" i="13" a="1"/>
  <c r="M4468" i="13" a="1"/>
  <c r="M3942" i="13" a="1"/>
  <c r="M3942" i="13" s="1"/>
  <c r="M2823" i="13" a="1"/>
  <c r="M3391" i="13" a="1"/>
  <c r="M3391" i="13" s="1"/>
  <c r="M2807" i="13" a="1"/>
  <c r="M197" i="13" a="1"/>
  <c r="M197" i="13" s="1"/>
  <c r="M133" i="13" a="1"/>
  <c r="M133" i="13" s="1"/>
  <c r="M648" i="13" a="1"/>
  <c r="M648" i="13" s="1"/>
  <c r="M70" i="13" a="1"/>
  <c r="M70" i="13" s="1"/>
  <c r="M1268" i="13" a="1"/>
  <c r="M1268" i="13" s="1"/>
  <c r="M2181" i="13" a="1"/>
  <c r="M2181" i="13" s="1"/>
  <c r="M2202" i="13" a="1"/>
  <c r="M2202" i="13" s="1"/>
  <c r="M3331" i="13" a="1"/>
  <c r="M2561" i="13" a="1"/>
  <c r="M2561" i="13" s="1"/>
  <c r="M2715" i="13" a="1"/>
  <c r="M3268" i="13" a="1"/>
  <c r="M3268" i="13" s="1"/>
  <c r="M4276" i="13" a="1"/>
  <c r="M3750" i="13" a="1"/>
  <c r="M3750" i="13" s="1"/>
  <c r="M960" i="13" a="1"/>
  <c r="M960" i="13" s="1"/>
  <c r="M644" i="13" a="1"/>
  <c r="M644" i="13" s="1"/>
  <c r="M64" i="13" a="1"/>
  <c r="M64" i="13" s="1"/>
  <c r="M1518" i="13" a="1"/>
  <c r="M1518" i="13" s="1"/>
  <c r="M2431" i="13" a="1"/>
  <c r="M539" i="13" a="1"/>
  <c r="M751" i="13" a="1"/>
  <c r="M214" i="13" a="1"/>
  <c r="M214" i="13" s="1"/>
  <c r="M1412" i="13" a="1"/>
  <c r="M1412" i="13" s="1"/>
  <c r="M2325" i="13" a="1"/>
  <c r="M2325" i="13" s="1"/>
  <c r="M2918" i="13" a="1"/>
  <c r="M2918" i="13" s="1"/>
  <c r="M230" i="13" a="1"/>
  <c r="M230" i="13" s="1"/>
  <c r="M1428" i="13" a="1"/>
  <c r="M1428" i="13" s="1"/>
  <c r="M2341" i="13" a="1"/>
  <c r="M2341" i="13" s="1"/>
  <c r="M180" i="13" a="1"/>
  <c r="M180" i="13" s="1"/>
  <c r="M53" i="13" a="1"/>
  <c r="M53" i="13" s="1"/>
  <c r="M2298" i="13" a="1"/>
  <c r="M2298" i="13" s="1"/>
  <c r="M608" i="13" a="1"/>
  <c r="M608" i="13" s="1"/>
  <c r="M124" i="13" a="1"/>
  <c r="M124" i="13" s="1"/>
  <c r="M1323" i="13" a="1"/>
  <c r="M2828" i="13" a="1"/>
  <c r="M2828" i="13" s="1"/>
  <c r="M3923" i="13" a="1"/>
  <c r="M3923" i="13" s="1"/>
  <c r="M2746" i="13" a="1"/>
  <c r="M2746" i="13" s="1"/>
  <c r="M3308" i="13" a="1"/>
  <c r="M3308" i="13" s="1"/>
  <c r="M2382" i="13" a="1"/>
  <c r="M2382" i="13" s="1"/>
  <c r="M2667" i="13" a="1"/>
  <c r="M4253" i="13" a="1"/>
  <c r="M4253" i="13" s="1"/>
  <c r="M2697" i="13" a="1"/>
  <c r="M2697" i="13" s="1"/>
  <c r="M3792" i="13" a="1"/>
  <c r="M89" i="13" a="1"/>
  <c r="M2200" i="13" a="1"/>
  <c r="M2200" i="13" s="1"/>
  <c r="M659" i="13" a="1"/>
  <c r="M1687" i="13" a="1"/>
  <c r="M2157" i="13" a="1"/>
  <c r="M2157" i="13" s="1"/>
  <c r="M310" i="13" a="1"/>
  <c r="M310" i="13" s="1"/>
  <c r="M599" i="13" a="1"/>
  <c r="M2638" i="13" a="1"/>
  <c r="M2638" i="13" s="1"/>
  <c r="M2095" i="13" a="1"/>
  <c r="M3782" i="13" a="1"/>
  <c r="M3782" i="13" s="1"/>
  <c r="M1791" i="13"/>
  <c r="M4809" i="13" a="1"/>
  <c r="M4809" i="13" s="1"/>
  <c r="M3096" i="13" a="1"/>
  <c r="M3096" i="13" s="1"/>
  <c r="M2547" i="13" a="1"/>
  <c r="M3643" i="13" a="1"/>
  <c r="M3643" i="13" s="1"/>
  <c r="M5204" i="13" a="1"/>
  <c r="M1060" i="13" a="1"/>
  <c r="M1060" i="13" s="1"/>
  <c r="M2008" i="13" a="1"/>
  <c r="M2008" i="13" s="1"/>
  <c r="M467" i="13" a="1"/>
  <c r="M1478" i="13" a="1"/>
  <c r="M1478" i="13" s="1"/>
  <c r="M1965" i="13" a="1"/>
  <c r="M1965" i="13" s="1"/>
  <c r="M1564" i="13" a="1"/>
  <c r="M1564" i="13" s="1"/>
  <c r="M2326" i="13" a="1"/>
  <c r="M2326" i="13" s="1"/>
  <c r="M1903" i="13" a="1"/>
  <c r="M2425" i="13" a="1"/>
  <c r="M2425" i="13" s="1"/>
  <c r="M3521" i="13" a="1"/>
  <c r="M3521" i="13" s="1"/>
  <c r="M5143" i="13" a="1"/>
  <c r="M5143" i="13" s="1"/>
  <c r="M2837" i="13" a="1"/>
  <c r="M2837" i="13" s="1"/>
  <c r="M4617" i="13" a="1"/>
  <c r="M4617" i="13" s="1"/>
  <c r="M2292" i="13" a="1"/>
  <c r="M2292" i="13" s="1"/>
  <c r="M2712" i="13" a="1"/>
  <c r="M2712" i="13" s="1"/>
  <c r="M2163" i="13" a="1"/>
  <c r="M3259" i="13" a="1"/>
  <c r="M3259" i="13" s="1"/>
  <c r="M5012" i="13" a="1"/>
  <c r="M461" i="13" a="1"/>
  <c r="M461" i="13" s="1"/>
  <c r="M896" i="13" a="1"/>
  <c r="M896" i="13" s="1"/>
  <c r="M1167" i="13" a="1"/>
  <c r="M2088" i="13" a="1"/>
  <c r="M2088" i="13" s="1"/>
  <c r="M534" i="13" a="1"/>
  <c r="M534" i="13" s="1"/>
  <c r="M1562" i="13" a="1"/>
  <c r="M1562" i="13" s="1"/>
  <c r="M2032" i="13" a="1"/>
  <c r="M2032" i="13" s="1"/>
  <c r="M96" i="13" a="1"/>
  <c r="M96" i="13" s="1"/>
  <c r="M152" i="13" a="1"/>
  <c r="M152" i="13" s="1"/>
  <c r="M2590" i="13" a="1"/>
  <c r="M2590" i="13" s="1"/>
  <c r="M4183" i="13" a="1"/>
  <c r="M4183" i="13" s="1"/>
  <c r="M425" i="13" a="1"/>
  <c r="M425" i="13" s="1"/>
  <c r="M1423" i="13" a="1"/>
  <c r="M875" i="13" a="1"/>
  <c r="M2268" i="13" a="1"/>
  <c r="M2268" i="13" s="1"/>
  <c r="M1788" i="13" a="1"/>
  <c r="M1788" i="13" s="1"/>
  <c r="M1282" i="13" a="1"/>
  <c r="M1282" i="13" s="1"/>
  <c r="M1816" i="13" a="1"/>
  <c r="M1816" i="13" s="1"/>
  <c r="M4588" i="13"/>
  <c r="M2062" i="13" a="1"/>
  <c r="M2062" i="13" s="1"/>
  <c r="M2655" i="13" a="1"/>
  <c r="M3892" i="13" a="1"/>
  <c r="M1977" i="13" a="1"/>
  <c r="M1977" i="13" s="1"/>
  <c r="M3034" i="13" a="1"/>
  <c r="M3034" i="13" s="1"/>
  <c r="M4919" i="13" a="1"/>
  <c r="M4919" i="13" s="1"/>
  <c r="M2468" i="13" a="1"/>
  <c r="M2468" i="13" s="1"/>
  <c r="M4457" i="13" a="1"/>
  <c r="M4457" i="13" s="1"/>
  <c r="M228" i="13" a="1"/>
  <c r="M228" i="13" s="1"/>
  <c r="M1235" i="13" a="1"/>
  <c r="M1769" i="13" a="1"/>
  <c r="M1769" i="13" s="1"/>
  <c r="M734" i="13" a="1"/>
  <c r="M734" i="13" s="1"/>
  <c r="M1270" i="13" a="1"/>
  <c r="M1270" i="13" s="1"/>
  <c r="M1987" i="13" a="1"/>
  <c r="M314" i="13" a="1"/>
  <c r="M314" i="13" s="1"/>
  <c r="M1442" i="13" a="1"/>
  <c r="M1442" i="13" s="1"/>
  <c r="M40" i="13" a="1"/>
  <c r="M40" i="13" s="1"/>
  <c r="M1058" i="13" a="1"/>
  <c r="M1058" i="13" s="1"/>
  <c r="M2430" i="13" a="1"/>
  <c r="M2430" i="13" s="1"/>
  <c r="M4448" i="13" a="1"/>
  <c r="M3819" i="13" a="1"/>
  <c r="M3819" i="13" s="1"/>
  <c r="M2180" i="13" a="1"/>
  <c r="M2180" i="13" s="1"/>
  <c r="M3751" i="13" a="1"/>
  <c r="M3751" i="13" s="1"/>
  <c r="M1572" i="13" a="1"/>
  <c r="M1572" i="13" s="1"/>
  <c r="M4778" i="13" a="1"/>
  <c r="M4778" i="13" s="1"/>
  <c r="M1905" i="13" a="1"/>
  <c r="M1905" i="13" s="1"/>
  <c r="M4316" i="13"/>
  <c r="M359" i="13" a="1"/>
  <c r="M1208" i="13" a="1"/>
  <c r="M1208" i="13" s="1"/>
  <c r="M490" i="13" a="1"/>
  <c r="M490" i="13" s="1"/>
  <c r="M647" i="13" a="1"/>
  <c r="M1251" i="13" a="1"/>
  <c r="M1063" i="13" a="1"/>
  <c r="M584" i="13" a="1"/>
  <c r="M584" i="13" s="1"/>
  <c r="M193" i="13" a="1"/>
  <c r="M1462" i="13" a="1"/>
  <c r="M1462" i="13" s="1"/>
  <c r="M4256" i="13" a="1"/>
  <c r="M3595" i="13" a="1"/>
  <c r="M3595" i="13" s="1"/>
  <c r="M3459" i="13" a="1"/>
  <c r="M3459" i="13" s="1"/>
  <c r="M3028" i="13" a="1"/>
  <c r="M3028" i="13" s="1"/>
  <c r="M3578" i="13" a="1"/>
  <c r="M3578" i="13" s="1"/>
  <c r="M4586" i="13" a="1"/>
  <c r="M4586" i="13" s="1"/>
  <c r="M3030" i="13" a="1"/>
  <c r="M3030" i="13" s="1"/>
  <c r="M4124" i="13"/>
  <c r="M3333" i="13" a="1"/>
  <c r="M497" i="13" a="1"/>
  <c r="M497" i="13" s="1"/>
  <c r="M1621" i="13" a="1"/>
  <c r="M1621" i="13" s="1"/>
  <c r="M29" i="13" a="1"/>
  <c r="M1046" i="13" a="1"/>
  <c r="M1046" i="13" s="1"/>
  <c r="M1493" i="13" a="1"/>
  <c r="M1493" i="13" s="1"/>
  <c r="M979" i="13" a="1"/>
  <c r="M1683" i="13" a="1"/>
  <c r="M27" i="13" a="1"/>
  <c r="M27" i="13" s="1"/>
  <c r="M1271" i="13" a="1"/>
  <c r="M1836" i="13" a="1"/>
  <c r="M1836" i="13" s="1"/>
  <c r="M2752" i="13" a="1"/>
  <c r="M2752" i="13" s="1"/>
  <c r="M4848" i="13"/>
  <c r="M5080" i="13"/>
  <c r="M4091" i="13" a="1"/>
  <c r="M4091" i="13" s="1"/>
  <c r="M4555" i="13" a="1"/>
  <c r="M4555" i="13" s="1"/>
  <c r="M5343" i="13" a="1"/>
  <c r="M5343" i="13" s="1"/>
  <c r="M4210" i="13" a="1"/>
  <c r="M4210" i="13" s="1"/>
  <c r="M4476" i="13" a="1"/>
  <c r="M5151" i="13" a="1"/>
  <c r="M5151" i="13" s="1"/>
  <c r="M3384" i="13" a="1"/>
  <c r="M3384" i="13" s="1"/>
  <c r="M4914" i="13" a="1"/>
  <c r="M4914" i="13" s="1"/>
  <c r="M5180" i="13" a="1"/>
  <c r="M4883" i="13" a="1"/>
  <c r="M4883" i="13" s="1"/>
  <c r="M5355" i="13" a="1"/>
  <c r="M5355" i="13" s="1"/>
  <c r="M3663" i="13" a="1"/>
  <c r="M3663" i="13" s="1"/>
  <c r="M5157" i="13" a="1"/>
  <c r="M5157" i="13" s="1"/>
  <c r="M5137" i="13" a="1"/>
  <c r="M5137" i="13" s="1"/>
  <c r="M3622" i="13" a="1"/>
  <c r="M3622" i="13" s="1"/>
  <c r="M4725" i="13" a="1"/>
  <c r="M4725" i="13" s="1"/>
  <c r="M4120" i="13" a="1"/>
  <c r="M5009" i="13" a="1"/>
  <c r="M5009" i="13" s="1"/>
  <c r="M5241" i="13" a="1"/>
  <c r="M5241" i="13" s="1"/>
  <c r="M3494" i="13" a="1"/>
  <c r="M3494" i="13" s="1"/>
  <c r="M4661" i="13" a="1"/>
  <c r="M4661" i="13" s="1"/>
  <c r="M4820" i="13" a="1"/>
  <c r="M2637" i="13" a="1"/>
  <c r="M2637" i="13" s="1"/>
  <c r="M1764" i="13" a="1"/>
  <c r="M1764" i="13" s="1"/>
  <c r="M3728" i="13"/>
  <c r="M2091" i="13" a="1"/>
  <c r="M4425" i="13" a="1"/>
  <c r="M4425" i="13" s="1"/>
  <c r="M2340" i="13" a="1"/>
  <c r="M2340" i="13" s="1"/>
  <c r="M5177" i="13" a="1"/>
  <c r="M5177" i="13" s="1"/>
  <c r="M3430" i="13" a="1"/>
  <c r="M3430" i="13" s="1"/>
  <c r="M4629" i="13" a="1"/>
  <c r="M4629" i="13" s="1"/>
  <c r="M5364" i="13" a="1"/>
  <c r="M5068" i="13" a="1"/>
  <c r="M4040" i="13" a="1"/>
  <c r="M4504" i="13" a="1"/>
  <c r="M4369" i="13" a="1"/>
  <c r="M4369" i="13" s="1"/>
  <c r="M3950" i="13" a="1"/>
  <c r="M3950" i="13" s="1"/>
  <c r="M5370" i="13" a="1"/>
  <c r="M5370" i="13" s="1"/>
  <c r="M4280" i="13" a="1"/>
  <c r="M3794" i="13" a="1"/>
  <c r="M3794" i="13" s="1"/>
  <c r="M4879" i="13" a="1"/>
  <c r="M4879" i="13" s="1"/>
  <c r="M4734" i="13" a="1"/>
  <c r="M4734" i="13" s="1"/>
  <c r="M4600" i="13" a="1"/>
  <c r="M3874" i="13" a="1"/>
  <c r="M3874" i="13" s="1"/>
  <c r="M4549" i="13" a="1"/>
  <c r="M4549" i="13" s="1"/>
  <c r="M5040" i="13" a="1"/>
  <c r="M3563" i="13" a="1"/>
  <c r="M3563" i="13" s="1"/>
  <c r="M4240" i="13" a="1"/>
  <c r="M1234" i="13" a="1"/>
  <c r="M1234" i="13" s="1"/>
  <c r="M4701" i="13" a="1"/>
  <c r="M4701" i="13" s="1"/>
  <c r="M1739" i="13" a="1"/>
  <c r="M944" i="13" a="1"/>
  <c r="M944" i="13" s="1"/>
  <c r="M3674" i="13" a="1"/>
  <c r="M3674" i="13" s="1"/>
  <c r="M1873" i="13" a="1"/>
  <c r="M1873" i="13" s="1"/>
  <c r="M3416" i="13" a="1"/>
  <c r="M3416" i="13" s="1"/>
  <c r="M4854" i="13" a="1"/>
  <c r="M4854" i="13" s="1"/>
  <c r="M4737" i="13" a="1"/>
  <c r="M4737" i="13" s="1"/>
  <c r="M5019" i="13" a="1"/>
  <c r="M5019" i="13" s="1"/>
  <c r="M4290" i="13" a="1"/>
  <c r="M4290" i="13" s="1"/>
  <c r="M4411" i="13" a="1"/>
  <c r="M4411" i="13" s="1"/>
  <c r="M4276" i="13"/>
  <c r="M3909" i="13" a="1"/>
  <c r="M3909" i="13" s="1"/>
  <c r="M4994" i="13" a="1"/>
  <c r="M4994" i="13" s="1"/>
  <c r="M4187" i="13" a="1"/>
  <c r="M4187" i="13" s="1"/>
  <c r="M5043" i="13" a="1"/>
  <c r="M5043" i="13" s="1"/>
  <c r="M5275" i="13" a="1"/>
  <c r="M5275" i="13" s="1"/>
  <c r="M4418" i="13" a="1"/>
  <c r="M4418" i="13" s="1"/>
  <c r="M3931" i="13" a="1"/>
  <c r="M3931" i="13" s="1"/>
  <c r="M5365" i="13" a="1"/>
  <c r="M5365" i="13" s="1"/>
  <c r="M4908" i="13" a="1"/>
  <c r="M5173" i="13" a="1"/>
  <c r="M5173" i="13" s="1"/>
  <c r="M1758" i="13" a="1"/>
  <c r="M1758" i="13" s="1"/>
  <c r="M3779" i="13" a="1"/>
  <c r="M3779" i="13" s="1"/>
  <c r="M2684" i="13" a="1"/>
  <c r="M2684" i="13" s="1"/>
  <c r="M4240" i="13"/>
  <c r="M3233" i="13" a="1"/>
  <c r="M3233" i="13" s="1"/>
  <c r="M3295" i="13" a="1"/>
  <c r="M3295" i="13" s="1"/>
  <c r="M4695" i="13" a="1"/>
  <c r="M4695" i="13" s="1"/>
  <c r="N2240" i="13" a="1"/>
  <c r="N2240" i="13" s="1"/>
  <c r="M910" i="13" a="1"/>
  <c r="M910" i="13" s="1"/>
  <c r="M1573" i="13" a="1"/>
  <c r="M1573" i="13" s="1"/>
  <c r="M2339" i="13" a="1"/>
  <c r="M781" i="13" a="1"/>
  <c r="M781" i="13" s="1"/>
  <c r="M1845" i="13" a="1"/>
  <c r="M1845" i="13" s="1"/>
  <c r="M240" i="13" a="1"/>
  <c r="M240" i="13" s="1"/>
  <c r="M1778" i="13" a="1"/>
  <c r="M1778" i="13" s="1"/>
  <c r="M804" i="13" a="1"/>
  <c r="M804" i="13" s="1"/>
  <c r="M1395" i="13" a="1"/>
  <c r="M2751" i="13" a="1"/>
  <c r="M3940" i="13" a="1"/>
  <c r="M2073" i="13" a="1"/>
  <c r="M2073" i="13" s="1"/>
  <c r="M3170" i="13" a="1"/>
  <c r="M3170" i="13" s="1"/>
  <c r="M4967" i="13" a="1"/>
  <c r="M4967" i="13" s="1"/>
  <c r="M2404" i="13" a="1"/>
  <c r="M2404" i="13" s="1"/>
  <c r="M4441" i="13" a="1"/>
  <c r="M4441" i="13" s="1"/>
  <c r="M2411" i="13" a="1"/>
  <c r="M769" i="13" a="1"/>
  <c r="M769" i="13" s="1"/>
  <c r="M1331" i="13"/>
  <c r="M2057" i="13" a="1"/>
  <c r="M2057" i="13" s="1"/>
  <c r="M475" i="13" a="1"/>
  <c r="M416" i="13" a="1"/>
  <c r="M416" i="13" s="1"/>
  <c r="M1000" i="13" a="1"/>
  <c r="M1000" i="13" s="1"/>
  <c r="M1413" i="13" a="1"/>
  <c r="M1413" i="13" s="1"/>
  <c r="M1125" i="13" a="1"/>
  <c r="M1125" i="13" s="1"/>
  <c r="M1846" i="13" a="1"/>
  <c r="M1846" i="13" s="1"/>
  <c r="M2372" i="13" a="1"/>
  <c r="M2372" i="13" s="1"/>
  <c r="M3799" i="13" a="1"/>
  <c r="M3799" i="13" s="1"/>
  <c r="M1781" i="13" a="1"/>
  <c r="M1781" i="13" s="1"/>
  <c r="M2663" i="13" a="1"/>
  <c r="M4826" i="13" a="1"/>
  <c r="M4826" i="13" s="1"/>
  <c r="M1841" i="13" a="1"/>
  <c r="M1841" i="13" s="1"/>
  <c r="M3672" i="13" a="1"/>
  <c r="M3668" i="13" a="1"/>
  <c r="M536" i="13" a="1"/>
  <c r="M536" i="13" s="1"/>
  <c r="M828" i="13" a="1"/>
  <c r="M828" i="13" s="1"/>
  <c r="M1501" i="13" a="1"/>
  <c r="M1501" i="13" s="1"/>
  <c r="M1111" i="13" a="1"/>
  <c r="M653" i="13" a="1"/>
  <c r="M653" i="13" s="1"/>
  <c r="M209" i="13" a="1"/>
  <c r="M493" i="13" a="1"/>
  <c r="M493" i="13" s="1"/>
  <c r="M385" i="13" a="1"/>
  <c r="M988" i="13" a="1"/>
  <c r="M988" i="13" s="1"/>
  <c r="M2560" i="13" a="1"/>
  <c r="M2560" i="13" s="1"/>
  <c r="M1257" i="13" a="1"/>
  <c r="M1257" i="13" s="1"/>
  <c r="M3555" i="13" a="1"/>
  <c r="M3555" i="13" s="1"/>
  <c r="M3076" i="13" a="1"/>
  <c r="M3076" i="13" s="1"/>
  <c r="M3626" i="13" a="1"/>
  <c r="M3626" i="13" s="1"/>
  <c r="M4634" i="13" a="1"/>
  <c r="M4634" i="13" s="1"/>
  <c r="M3014" i="13" a="1"/>
  <c r="M3014" i="13" s="1"/>
  <c r="M3301" i="13" a="1"/>
  <c r="M3557" i="13" a="1"/>
  <c r="M3557" i="13" s="1"/>
  <c r="M3293" i="13" a="1"/>
  <c r="M91" i="13" a="1"/>
  <c r="M91" i="13" s="1"/>
  <c r="M1109" i="13" a="1"/>
  <c r="M1109" i="13" s="1"/>
  <c r="M1110" i="13" a="1"/>
  <c r="M1110" i="13" s="1"/>
  <c r="M1833" i="13" a="1"/>
  <c r="M1833" i="13" s="1"/>
  <c r="M1178" i="13" a="1"/>
  <c r="M1178" i="13" s="1"/>
  <c r="M1157" i="13" a="1"/>
  <c r="M1157" i="13" s="1"/>
  <c r="M368" i="13" a="1"/>
  <c r="M368" i="13" s="1"/>
  <c r="M886" i="13" a="1"/>
  <c r="M886" i="13" s="1"/>
  <c r="M1242" i="13" a="1"/>
  <c r="M1242" i="13" s="1"/>
  <c r="M2123" i="13" a="1"/>
  <c r="M4371" i="13" a="1"/>
  <c r="M4371" i="13" s="1"/>
  <c r="M1069" i="13" a="1"/>
  <c r="M1069" i="13" s="1"/>
  <c r="M170" i="13" a="1"/>
  <c r="M170" i="13" s="1"/>
  <c r="M2511" i="13" a="1"/>
  <c r="M48" i="13" a="1"/>
  <c r="M48" i="13" s="1"/>
  <c r="M739" i="13" a="1"/>
  <c r="M2455" i="13" a="1"/>
  <c r="M943" i="13" a="1"/>
  <c r="M1571" i="13" a="1"/>
  <c r="M3597" i="13" a="1"/>
  <c r="M3597" i="13" s="1"/>
  <c r="M4605" i="13" a="1"/>
  <c r="M4605" i="13" s="1"/>
  <c r="M2985" i="13" a="1"/>
  <c r="M2985" i="13" s="1"/>
  <c r="M4080" i="13" a="1"/>
  <c r="M3243" i="13" a="1"/>
  <c r="M3243" i="13" s="1"/>
  <c r="M3101" i="13" a="1"/>
  <c r="M3101" i="13" s="1"/>
  <c r="M2916" i="13" a="1"/>
  <c r="M2916" i="13" s="1"/>
  <c r="M3466" i="13" a="1"/>
  <c r="M3466" i="13" s="1"/>
  <c r="M4474" i="13" a="1"/>
  <c r="M4474" i="13" s="1"/>
  <c r="M1517" i="13" a="1"/>
  <c r="M1517" i="13" s="1"/>
  <c r="M258" i="13" a="1"/>
  <c r="M258" i="13" s="1"/>
  <c r="M1457" i="13" a="1"/>
  <c r="M1457" i="13" s="1"/>
  <c r="M2370" i="13" a="1"/>
  <c r="M2370" i="13" s="1"/>
  <c r="M208" i="13" a="1"/>
  <c r="M208" i="13" s="1"/>
  <c r="M181" i="13" a="1"/>
  <c r="M181" i="13" s="1"/>
  <c r="M2314" i="13" a="1"/>
  <c r="M2314" i="13" s="1"/>
  <c r="M755" i="13" a="1"/>
  <c r="M1330" i="13" a="1"/>
  <c r="M1330" i="13" s="1"/>
  <c r="M2907" i="13" a="1"/>
  <c r="M2844" i="13" a="1"/>
  <c r="M2844" i="13" s="1"/>
  <c r="M3939" i="13" a="1"/>
  <c r="M3939" i="13" s="1"/>
  <c r="M2810" i="13" a="1"/>
  <c r="M2810" i="13" s="1"/>
  <c r="M3324" i="13" a="1"/>
  <c r="M3324" i="13" s="1"/>
  <c r="M2510" i="13" a="1"/>
  <c r="M2510" i="13" s="1"/>
  <c r="M3325" i="13"/>
  <c r="M4333" i="13" a="1"/>
  <c r="M4333" i="13" s="1"/>
  <c r="M1167" i="13"/>
  <c r="M66" i="13" a="1"/>
  <c r="M66" i="13" s="1"/>
  <c r="M1265" i="13" a="1"/>
  <c r="M1265" i="13" s="1"/>
  <c r="M2178" i="13" a="1"/>
  <c r="M2178" i="13" s="1"/>
  <c r="M2122" i="13" a="1"/>
  <c r="M2122" i="13" s="1"/>
  <c r="M432" i="13" a="1"/>
  <c r="M432" i="13" s="1"/>
  <c r="M819" i="13"/>
  <c r="M2705" i="13" a="1"/>
  <c r="M2705" i="13" s="1"/>
  <c r="M3265" i="13" a="1"/>
  <c r="M3265" i="13" s="1"/>
  <c r="M2652" i="13" a="1"/>
  <c r="M2652" i="13" s="1"/>
  <c r="M3747" i="13" a="1"/>
  <c r="M3747" i="13" s="1"/>
  <c r="M717" i="13" a="1"/>
  <c r="M717" i="13" s="1"/>
  <c r="M3132" i="13" a="1"/>
  <c r="M3132" i="13" s="1"/>
  <c r="M4774" i="13" a="1"/>
  <c r="M4774" i="13" s="1"/>
  <c r="M3056" i="13" a="1"/>
  <c r="M3056" i="13" s="1"/>
  <c r="M3134" i="13" a="1"/>
  <c r="M3134" i="13" s="1"/>
  <c r="M4141" i="13" a="1"/>
  <c r="M4141" i="13" s="1"/>
  <c r="M300" i="13" a="1"/>
  <c r="M300" i="13" s="1"/>
  <c r="M746" i="13" a="1"/>
  <c r="M746" i="13" s="1"/>
  <c r="M1318" i="13" a="1"/>
  <c r="M1318" i="13" s="1"/>
  <c r="M134" i="13" a="1"/>
  <c r="M134" i="13" s="1"/>
  <c r="M1332" i="13" a="1"/>
  <c r="M1332" i="13" s="1"/>
  <c r="M2245" i="13" a="1"/>
  <c r="M2245" i="13" s="1"/>
  <c r="M122" i="13" a="1"/>
  <c r="M122" i="13" s="1"/>
  <c r="M2266" i="13" a="1"/>
  <c r="M2266" i="13" s="1"/>
  <c r="M3395" i="13" a="1"/>
  <c r="M1012" i="13" a="1"/>
  <c r="M1012" i="13" s="1"/>
  <c r="M1710" i="13" a="1"/>
  <c r="M1710" i="13" s="1"/>
  <c r="M963" i="13" a="1"/>
  <c r="M383" i="13" a="1"/>
  <c r="M383" i="13" s="1"/>
  <c r="M907" i="13" a="1"/>
  <c r="M1569" i="13" a="1"/>
  <c r="M1569" i="13" s="1"/>
  <c r="M2332" i="13" a="1"/>
  <c r="M2332" i="13" s="1"/>
  <c r="M4042" i="13" a="1"/>
  <c r="M4042" i="13" s="1"/>
  <c r="M2278" i="13" a="1"/>
  <c r="M2278" i="13" s="1"/>
  <c r="M3374" i="13" a="1"/>
  <c r="M3374" i="13" s="1"/>
  <c r="M5069" i="13" a="1"/>
  <c r="M5069" i="13" s="1"/>
  <c r="M2690" i="13" a="1"/>
  <c r="M2690" i="13" s="1"/>
  <c r="M4544" i="13" a="1"/>
  <c r="M1593" i="13" a="1"/>
  <c r="M1593" i="13" s="1"/>
  <c r="M2693" i="13" a="1"/>
  <c r="M2693" i="13" s="1"/>
  <c r="M3911" i="13" a="1"/>
  <c r="M3911" i="13" s="1"/>
  <c r="M1514" i="13" a="1"/>
  <c r="M1514" i="13" s="1"/>
  <c r="M2262" i="13" a="1"/>
  <c r="M2262" i="13" s="1"/>
  <c r="M713" i="13" a="1"/>
  <c r="M713" i="13" s="1"/>
  <c r="M1801" i="13" a="1"/>
  <c r="M1801" i="13" s="1"/>
  <c r="M171" i="13" a="1"/>
  <c r="M171" i="13" s="1"/>
  <c r="M1189" i="13" a="1"/>
  <c r="M1189" i="13" s="1"/>
  <c r="M766" i="13" a="1"/>
  <c r="M766" i="13" s="1"/>
  <c r="M1327" i="13" a="1"/>
  <c r="M2051" i="13" a="1"/>
  <c r="M2674" i="13" a="1"/>
  <c r="M2674" i="13" s="1"/>
  <c r="M3901" i="13" a="1"/>
  <c r="M3901" i="13" s="1"/>
  <c r="M1996" i="13" a="1"/>
  <c r="M1996" i="13" s="1"/>
  <c r="M3072" i="13" a="1"/>
  <c r="M3072" i="13" s="1"/>
  <c r="M4928" i="13"/>
  <c r="M2251" i="13" a="1"/>
  <c r="M4403" i="13" a="1"/>
  <c r="M4403" i="13" s="1"/>
  <c r="M3774" i="13" a="1"/>
  <c r="M3774" i="13" s="1"/>
  <c r="M2257" i="13" a="1"/>
  <c r="M2257" i="13" s="1"/>
  <c r="M3770" i="13" a="1"/>
  <c r="M3770" i="13" s="1"/>
  <c r="M673" i="13" a="1"/>
  <c r="M673" i="13" s="1"/>
  <c r="M1878" i="13" a="1"/>
  <c r="M1878" i="13" s="1"/>
  <c r="M67" i="13" a="1"/>
  <c r="M67" i="13" s="1"/>
  <c r="M1293" i="13" a="1"/>
  <c r="M1293" i="13" s="1"/>
  <c r="M327" i="13" a="1"/>
  <c r="M1059" i="13" a="1"/>
  <c r="M532" i="13" a="1"/>
  <c r="M532" i="13" s="1"/>
  <c r="M812" i="13" a="1"/>
  <c r="M812" i="13" s="1"/>
  <c r="M1479" i="13" a="1"/>
  <c r="M2014" i="13" a="1"/>
  <c r="M2014" i="13" s="1"/>
  <c r="M3709" i="13" a="1"/>
  <c r="M3709" i="13" s="1"/>
  <c r="M1285" i="13" a="1"/>
  <c r="M1285" i="13" s="1"/>
  <c r="M2043" i="13" a="1"/>
  <c r="M113" i="13" a="1"/>
  <c r="M4211" i="13" a="1"/>
  <c r="M4211" i="13" s="1"/>
  <c r="M3505" i="13" a="1"/>
  <c r="M3505" i="13" s="1"/>
  <c r="M312" i="13" a="1"/>
  <c r="M312" i="13" s="1"/>
  <c r="M3497" i="13" a="1"/>
  <c r="M3497" i="13" s="1"/>
  <c r="M273" i="13" a="1"/>
  <c r="M1269" i="13" a="1"/>
  <c r="M1269" i="13" s="1"/>
  <c r="M1315" i="13" a="1"/>
  <c r="M2038" i="13" a="1"/>
  <c r="M2038" i="13" s="1"/>
  <c r="M423" i="13" a="1"/>
  <c r="M1532" i="13" a="1"/>
  <c r="M1532" i="13" s="1"/>
  <c r="M87" i="13" a="1"/>
  <c r="M2532" i="13" a="1"/>
  <c r="M2532" i="13" s="1"/>
  <c r="M4473" i="13" a="1"/>
  <c r="M4473" i="13" s="1"/>
  <c r="M831" i="13" a="1"/>
  <c r="M376" i="13" a="1"/>
  <c r="M376" i="13" s="1"/>
  <c r="M982" i="13" a="1"/>
  <c r="M982" i="13" s="1"/>
  <c r="M2557" i="13" a="1"/>
  <c r="M2557" i="13" s="1"/>
  <c r="M1066" i="13" a="1"/>
  <c r="M1066" i="13" s="1"/>
  <c r="M1809" i="13" a="1"/>
  <c r="M1809" i="13" s="1"/>
  <c r="M4708" i="13" a="1"/>
  <c r="M4182" i="13" a="1"/>
  <c r="M4182" i="13" s="1"/>
  <c r="M3448" i="13" a="1"/>
  <c r="M3567" i="13" a="1"/>
  <c r="M3567" i="13" s="1"/>
  <c r="M3312" i="13" a="1"/>
  <c r="M3312" i="13" s="1"/>
  <c r="M3019" i="13" a="1"/>
  <c r="M1031" i="13" a="1"/>
  <c r="M1660" i="13" a="1"/>
  <c r="M1660" i="13" s="1"/>
  <c r="M119" i="13" a="1"/>
  <c r="M2472" i="13" a="1"/>
  <c r="M2472" i="13" s="1"/>
  <c r="M360" i="13" a="1"/>
  <c r="M360" i="13" s="1"/>
  <c r="M629" i="13" a="1"/>
  <c r="M629" i="13" s="1"/>
  <c r="M2416" i="13" a="1"/>
  <c r="M2416" i="13" s="1"/>
  <c r="M1511" i="13" a="1"/>
  <c r="M3009" i="13" a="1"/>
  <c r="M3009" i="13" s="1"/>
  <c r="M3559" i="13" a="1"/>
  <c r="M3559" i="13" s="1"/>
  <c r="M4567" i="13" a="1"/>
  <c r="M4567" i="13" s="1"/>
  <c r="M2947" i="13" a="1"/>
  <c r="M4041" i="13" a="1"/>
  <c r="M4041" i="13" s="1"/>
  <c r="M3167" i="13" a="1"/>
  <c r="M3427" i="13" a="1"/>
  <c r="M2947" i="13"/>
  <c r="M2878" i="13" a="1"/>
  <c r="M2878" i="13" s="1"/>
  <c r="M3428" i="13" a="1"/>
  <c r="M3428" i="13" s="1"/>
  <c r="M4436" i="13" a="1"/>
  <c r="M776" i="13" a="1"/>
  <c r="M776" i="13" s="1"/>
  <c r="M1357" i="13" a="1"/>
  <c r="M1357" i="13" s="1"/>
  <c r="M169" i="13" a="1"/>
  <c r="M2280" i="13" a="1"/>
  <c r="M2280" i="13" s="1"/>
  <c r="M49" i="13" a="1"/>
  <c r="M1754" i="13" a="1"/>
  <c r="M1754" i="13" s="1"/>
  <c r="M2224" i="13" a="1"/>
  <c r="M2224" i="13" s="1"/>
  <c r="M615" i="13" a="1"/>
  <c r="M2817" i="13" a="1"/>
  <c r="M2817" i="13" s="1"/>
  <c r="M3367" i="13" a="1"/>
  <c r="M3367" i="13" s="1"/>
  <c r="M4375" i="13" a="1"/>
  <c r="M4375" i="13" s="1"/>
  <c r="M2755" i="13" a="1"/>
  <c r="M3849" i="13" a="1"/>
  <c r="M3849" i="13" s="1"/>
  <c r="M2337" i="13" a="1"/>
  <c r="M2337" i="13" s="1"/>
  <c r="M3235" i="13" a="1"/>
  <c r="M3235" i="13" s="1"/>
  <c r="M1783" i="13"/>
  <c r="M3237" i="13" a="1"/>
  <c r="M4244" i="13" a="1"/>
  <c r="M116" i="13" a="1"/>
  <c r="M116" i="13" s="1"/>
  <c r="M2474" i="13" a="1"/>
  <c r="M2474" i="13" s="1"/>
  <c r="M883" i="13" a="1"/>
  <c r="M1500" i="13" a="1"/>
  <c r="M1500" i="13" s="1"/>
  <c r="M236" i="13" a="1"/>
  <c r="M236" i="13" s="1"/>
  <c r="M1435" i="13" a="1"/>
  <c r="M2347" i="13"/>
  <c r="M296" i="13" a="1"/>
  <c r="M296" i="13" s="1"/>
  <c r="M479" i="13" a="1"/>
  <c r="M2368" i="13" a="1"/>
  <c r="M2368" i="13" s="1"/>
  <c r="M3172" i="13" a="1"/>
  <c r="M3172" i="13" s="1"/>
  <c r="M5083" i="13" a="1"/>
  <c r="M5083" i="13" s="1"/>
  <c r="M4056" i="13"/>
  <c r="M4322" i="13" a="1"/>
  <c r="M4322" i="13" s="1"/>
  <c r="M4997" i="13" a="1"/>
  <c r="M4997" i="13" s="1"/>
  <c r="M5059" i="13" a="1"/>
  <c r="M5059" i="13" s="1"/>
  <c r="M4107" i="13" a="1"/>
  <c r="M4107" i="13" s="1"/>
  <c r="M4571" i="13" a="1"/>
  <c r="M4571" i="13" s="1"/>
  <c r="M5235" i="13" a="1"/>
  <c r="M5235" i="13" s="1"/>
  <c r="M3488" i="13" a="1"/>
  <c r="M4820" i="13"/>
  <c r="M4686" i="13" a="1"/>
  <c r="M4686" i="13" s="1"/>
  <c r="M4993" i="13" a="1"/>
  <c r="M4993" i="13" s="1"/>
  <c r="M4012" i="13" a="1"/>
  <c r="M4277" i="13" a="1"/>
  <c r="M4277" i="13" s="1"/>
  <c r="M5305" i="13" a="1"/>
  <c r="M5305" i="13" s="1"/>
  <c r="M4619" i="13" a="1"/>
  <c r="M4619" i="13" s="1"/>
  <c r="M4960" i="13" a="1"/>
  <c r="M3701" i="13" a="1"/>
  <c r="M3701" i="13" s="1"/>
  <c r="M5187" i="13" a="1"/>
  <c r="M5187" i="13" s="1"/>
  <c r="M4363" i="13" a="1"/>
  <c r="M4363" i="13" s="1"/>
  <c r="M5324" i="13" a="1"/>
  <c r="M4191" i="13" a="1"/>
  <c r="M4191" i="13" s="1"/>
  <c r="M4615" i="13" a="1"/>
  <c r="M4615" i="13" s="1"/>
  <c r="M3607" i="13" a="1"/>
  <c r="M3607" i="13" s="1"/>
  <c r="M3057" i="13" a="1"/>
  <c r="M3057" i="13" s="1"/>
  <c r="M3389" i="13" a="1"/>
  <c r="M3605" i="13" a="1"/>
  <c r="M3605" i="13" s="1"/>
  <c r="M748" i="13" a="1"/>
  <c r="M748" i="13" s="1"/>
  <c r="M5288" i="13" a="1"/>
  <c r="M4159" i="13" a="1"/>
  <c r="M4159" i="13" s="1"/>
  <c r="M5100" i="13" a="1"/>
  <c r="M4168" i="13" a="1"/>
  <c r="M5057" i="13" a="1"/>
  <c r="M5057" i="13" s="1"/>
  <c r="M4044" i="13" a="1"/>
  <c r="M4309" i="13" a="1"/>
  <c r="M4309" i="13" s="1"/>
  <c r="M5250" i="13" a="1"/>
  <c r="M5250" i="13" s="1"/>
  <c r="M5024" i="13" a="1"/>
  <c r="M3733" i="13" a="1"/>
  <c r="M3733" i="13" s="1"/>
  <c r="M4680" i="13" a="1"/>
  <c r="M5356" i="13" a="1"/>
  <c r="M4223" i="13" a="1"/>
  <c r="M4223" i="13" s="1"/>
  <c r="M5164" i="13" a="1"/>
  <c r="M5150" i="13" a="1"/>
  <c r="M5150" i="13" s="1"/>
  <c r="M3410" i="13" a="1"/>
  <c r="M3410" i="13" s="1"/>
  <c r="M3212" i="13" a="1"/>
  <c r="M3212" i="13" s="1"/>
  <c r="M1404" i="13" a="1"/>
  <c r="M1404" i="13" s="1"/>
  <c r="M3763" i="13" a="1"/>
  <c r="M3763" i="13" s="1"/>
  <c r="M2668" i="13" a="1"/>
  <c r="M2668" i="13" s="1"/>
  <c r="M3281" i="13" a="1"/>
  <c r="M3281" i="13" s="1"/>
  <c r="M2731" i="13" a="1"/>
  <c r="M3918" i="13" a="1"/>
  <c r="M3918" i="13" s="1"/>
  <c r="M4382" i="13" a="1"/>
  <c r="M4382" i="13" s="1"/>
  <c r="M3820" i="13" a="1"/>
  <c r="M4632" i="13" a="1"/>
  <c r="M4497" i="13" a="1"/>
  <c r="M4497" i="13" s="1"/>
  <c r="M4524" i="13" a="1"/>
  <c r="M4408" i="13" a="1"/>
  <c r="M3826" i="13" a="1"/>
  <c r="M3826" i="13" s="1"/>
  <c r="M4911" i="13" a="1"/>
  <c r="M4911" i="13" s="1"/>
  <c r="M4944" i="13" a="1"/>
  <c r="M3018" i="13" a="1"/>
  <c r="M3018" i="13" s="1"/>
  <c r="M4581" i="13" a="1"/>
  <c r="M4581" i="13" s="1"/>
  <c r="M5104" i="13" a="1"/>
  <c r="M5316" i="13" a="1"/>
  <c r="M4149" i="13" a="1"/>
  <c r="M4149" i="13" s="1"/>
  <c r="M4308" i="13" a="1"/>
  <c r="M3300" i="13" a="1"/>
  <c r="M3300" i="13" s="1"/>
  <c r="M2750" i="13" a="1"/>
  <c r="M2750" i="13" s="1"/>
  <c r="M2305" i="13" a="1"/>
  <c r="M2305" i="13" s="1"/>
  <c r="M3299" i="13" a="1"/>
  <c r="M2707" i="13"/>
  <c r="M3913" i="13" a="1"/>
  <c r="M3913" i="13" s="1"/>
  <c r="M2819" i="13" a="1"/>
  <c r="N2787" i="13" a="1"/>
  <c r="N2787" i="13" s="1"/>
  <c r="M333" i="13" a="1"/>
  <c r="M803" i="13" a="1"/>
  <c r="M1089" i="13" a="1"/>
  <c r="M1089" i="13" s="1"/>
  <c r="M487" i="13" a="1"/>
  <c r="M1024" i="13" a="1"/>
  <c r="M1024" i="13" s="1"/>
  <c r="M1037" i="13" a="1"/>
  <c r="M1037" i="13" s="1"/>
  <c r="M1669" i="13" a="1"/>
  <c r="M1669" i="13" s="1"/>
  <c r="M213" i="13" a="1"/>
  <c r="M213" i="13" s="1"/>
  <c r="M503" i="13"/>
  <c r="M2543" i="13" a="1"/>
  <c r="M1062" i="13" a="1"/>
  <c r="M1062" i="13" s="1"/>
  <c r="M4230" i="13" a="1"/>
  <c r="M4230" i="13" s="1"/>
  <c r="M3544" i="13" a="1"/>
  <c r="M3615" i="13" a="1"/>
  <c r="M3615" i="13" s="1"/>
  <c r="M3408" i="13" a="1"/>
  <c r="M3408" i="13" s="1"/>
  <c r="M3003" i="13" a="1"/>
  <c r="M3004" i="13" a="1"/>
  <c r="M3004" i="13" s="1"/>
  <c r="M4099" i="13" a="1"/>
  <c r="M4099" i="13" s="1"/>
  <c r="M167" i="13" a="1"/>
  <c r="M380" i="13" a="1"/>
  <c r="M380" i="13" s="1"/>
  <c r="M761" i="13" a="1"/>
  <c r="M761" i="13" s="1"/>
  <c r="M2464" i="13" a="1"/>
  <c r="M2464" i="13" s="1"/>
  <c r="M853" i="13" a="1"/>
  <c r="M853" i="13" s="1"/>
  <c r="M1489" i="13" a="1"/>
  <c r="M1489" i="13" s="1"/>
  <c r="M2402" i="13" a="1"/>
  <c r="M2402" i="13" s="1"/>
  <c r="M2995" i="13" a="1"/>
  <c r="M4089" i="13" a="1"/>
  <c r="M4089" i="13" s="1"/>
  <c r="M3262" i="13" a="1"/>
  <c r="M3262" i="13" s="1"/>
  <c r="M3474" i="13" a="1"/>
  <c r="M3474" i="13" s="1"/>
  <c r="M3127" i="13" a="1"/>
  <c r="M2862" i="13" a="1"/>
  <c r="M2862" i="13" s="1"/>
  <c r="M3412" i="13" a="1"/>
  <c r="M3412" i="13" s="1"/>
  <c r="M4420" i="13" a="1"/>
  <c r="M3958" i="13" a="1"/>
  <c r="M3958" i="13" s="1"/>
  <c r="M204" i="13" a="1"/>
  <c r="M204" i="13" s="1"/>
  <c r="M1403" i="13" a="1"/>
  <c r="M135" i="13" a="1"/>
  <c r="M1802" i="13" a="1"/>
  <c r="M1802" i="13" s="1"/>
  <c r="M2272" i="13" a="1"/>
  <c r="M2272" i="13" s="1"/>
  <c r="M1091" i="13" a="1"/>
  <c r="M98" i="13" a="1"/>
  <c r="M98" i="13" s="1"/>
  <c r="M1297" i="13" a="1"/>
  <c r="M1297" i="13" s="1"/>
  <c r="M2210" i="13" a="1"/>
  <c r="M2210" i="13" s="1"/>
  <c r="M2803" i="13" a="1"/>
  <c r="M3897" i="13" a="1"/>
  <c r="M3897" i="13" s="1"/>
  <c r="M3283" i="13" a="1"/>
  <c r="M2177" i="13" a="1"/>
  <c r="M2177" i="13" s="1"/>
  <c r="M3221" i="13" a="1"/>
  <c r="M4228" i="13" a="1"/>
  <c r="M3766" i="13" a="1"/>
  <c r="M3766" i="13" s="1"/>
  <c r="M1496" i="13" a="1"/>
  <c r="M1496" i="13" s="1"/>
  <c r="M930" i="13" a="1"/>
  <c r="M930" i="13" s="1"/>
  <c r="M1558" i="13" a="1"/>
  <c r="M1558" i="13" s="1"/>
  <c r="M17" i="13" a="1"/>
  <c r="M1483" i="13" a="1"/>
  <c r="M2339" i="13"/>
  <c r="M789" i="13" a="1"/>
  <c r="M789" i="13" s="1"/>
  <c r="M1375" i="13" a="1"/>
  <c r="M2932" i="13" a="1"/>
  <c r="M2932" i="13" s="1"/>
  <c r="M3482" i="13" a="1"/>
  <c r="M3482" i="13" s="1"/>
  <c r="M961" i="13" a="1"/>
  <c r="M961" i="13" s="1"/>
  <c r="M1641" i="13" a="1"/>
  <c r="M1641" i="13" s="1"/>
  <c r="M2441" i="13" a="1"/>
  <c r="M2441" i="13" s="1"/>
  <c r="M872" i="13" a="1"/>
  <c r="M872" i="13" s="1"/>
  <c r="M1896" i="13" a="1"/>
  <c r="M1896" i="13" s="1"/>
  <c r="M315" i="13" a="1"/>
  <c r="M315" i="13" s="1"/>
  <c r="M1840" i="13" a="1"/>
  <c r="M1840" i="13" s="1"/>
  <c r="M1485" i="13" a="1"/>
  <c r="M1485" i="13" s="1"/>
  <c r="M2230" i="13" a="1"/>
  <c r="M2230" i="13" s="1"/>
  <c r="M2853" i="13" a="1"/>
  <c r="M2853" i="13" s="1"/>
  <c r="M3991" i="13" a="1"/>
  <c r="M3991" i="13" s="1"/>
  <c r="M3272" i="13" a="1"/>
  <c r="M3272" i="13" s="1"/>
  <c r="M5018" i="13" a="1"/>
  <c r="M5018" i="13" s="1"/>
  <c r="M3864" i="13" a="1"/>
  <c r="M2591" i="13" a="1"/>
  <c r="M3860" i="13" a="1"/>
  <c r="M820" i="13" a="1"/>
  <c r="M820" i="13" s="1"/>
  <c r="M1423" i="13"/>
  <c r="M1729" i="13" a="1"/>
  <c r="M1729" i="13" s="1"/>
  <c r="M80" i="13" a="1"/>
  <c r="M80" i="13" s="1"/>
  <c r="M1097" i="13" a="1"/>
  <c r="M1097" i="13" s="1"/>
  <c r="M1583" i="13" a="1"/>
  <c r="M715" i="13" a="1"/>
  <c r="M1235" i="13"/>
  <c r="M1948" i="13" a="1"/>
  <c r="M1948" i="13" s="1"/>
  <c r="M3850" i="13" a="1"/>
  <c r="M3850" i="13" s="1"/>
  <c r="M1894" i="13" a="1"/>
  <c r="M1894" i="13" s="1"/>
  <c r="M2867" i="13"/>
  <c r="M4877" i="13" a="1"/>
  <c r="M4877" i="13" s="1"/>
  <c r="M2046" i="13" a="1"/>
  <c r="M2046" i="13" s="1"/>
  <c r="M4352" i="13" a="1"/>
  <c r="M3723" i="13" a="1"/>
  <c r="M3723" i="13" s="1"/>
  <c r="M2052" i="13" a="1"/>
  <c r="M2052" i="13" s="1"/>
  <c r="M3719" i="13" a="1"/>
  <c r="M3719" i="13" s="1"/>
  <c r="M605" i="13" a="1"/>
  <c r="M605" i="13" s="1"/>
  <c r="M1042" i="13" a="1"/>
  <c r="M1042" i="13" s="1"/>
  <c r="M1759" i="13"/>
  <c r="M1162" i="13" a="1"/>
  <c r="M1162" i="13" s="1"/>
  <c r="M1083" i="13" a="1"/>
  <c r="M275" i="13" a="1"/>
  <c r="M275" i="13" s="1"/>
  <c r="M655" i="13" a="1"/>
  <c r="M593" i="13" a="1"/>
  <c r="M593" i="13" s="1"/>
  <c r="M464" i="13" a="1"/>
  <c r="M464" i="13" s="1"/>
  <c r="M526" i="13" a="1"/>
  <c r="M526" i="13" s="1"/>
  <c r="M1084" i="13" a="1"/>
  <c r="M1084" i="13" s="1"/>
  <c r="M1804" i="13" a="1"/>
  <c r="M1804" i="13" s="1"/>
  <c r="M3657" i="13" a="1"/>
  <c r="M3657" i="13" s="1"/>
  <c r="M623" i="13" a="1"/>
  <c r="M4685" i="13" a="1"/>
  <c r="M4685" i="13" s="1"/>
  <c r="M3065" i="13" a="1"/>
  <c r="M3065" i="13" s="1"/>
  <c r="M4160" i="13" a="1"/>
  <c r="M3403" i="13" a="1"/>
  <c r="M3403" i="13" s="1"/>
  <c r="M3395" i="13"/>
  <c r="M183" i="13" a="1"/>
  <c r="M1732" i="13" a="1"/>
  <c r="M1732" i="13" s="1"/>
  <c r="M708" i="13" a="1"/>
  <c r="M708" i="13" s="1"/>
  <c r="M1224" i="13" a="1"/>
  <c r="M1224" i="13" s="1"/>
  <c r="M167" i="13"/>
  <c r="M1351" i="13" a="1"/>
  <c r="M1424" i="13" a="1"/>
  <c r="M1424" i="13" s="1"/>
  <c r="M4422" i="13" a="1"/>
  <c r="M4422" i="13" s="1"/>
  <c r="M161" i="13" a="1"/>
  <c r="M813" i="13" a="1"/>
  <c r="M813" i="13" s="1"/>
  <c r="M2487" i="13" a="1"/>
  <c r="M1523" i="13" a="1"/>
  <c r="M249" i="13" a="1"/>
  <c r="M2360" i="13" a="1"/>
  <c r="M2360" i="13" s="1"/>
  <c r="M313" i="13" a="1"/>
  <c r="M519" i="13" a="1"/>
  <c r="M2381" i="13" a="1"/>
  <c r="M2381" i="13" s="1"/>
  <c r="M3509" i="13" a="1"/>
  <c r="M3509" i="13" s="1"/>
  <c r="M3197" i="13" a="1"/>
  <c r="M3197" i="13" s="1"/>
  <c r="M2897" i="13" a="1"/>
  <c r="M2897" i="13" s="1"/>
  <c r="M3447" i="13" a="1"/>
  <c r="M3447" i="13" s="1"/>
  <c r="M4455" i="13" a="1"/>
  <c r="M4455" i="13" s="1"/>
  <c r="M2835" i="13" a="1"/>
  <c r="M3929" i="13" a="1"/>
  <c r="M3929" i="13" s="1"/>
  <c r="M2771" i="13"/>
  <c r="M3379" i="13" a="1"/>
  <c r="M2755" i="13"/>
  <c r="M265" i="13"/>
  <c r="M403" i="13" a="1"/>
  <c r="M2346" i="13" a="1"/>
  <c r="M2346" i="13" s="1"/>
  <c r="M712" i="13" a="1"/>
  <c r="M712" i="13" s="1"/>
  <c r="M1272" i="13" a="1"/>
  <c r="M1272" i="13" s="1"/>
  <c r="M108" i="13" a="1"/>
  <c r="M108" i="13" s="1"/>
  <c r="M1307" i="13" a="1"/>
  <c r="M1770" i="13" a="1"/>
  <c r="M1770" i="13" s="1"/>
  <c r="M2240" i="13" a="1"/>
  <c r="M2240" i="13" s="1"/>
  <c r="M3369" i="13" a="1"/>
  <c r="M2717" i="13" a="1"/>
  <c r="M2717" i="13" s="1"/>
  <c r="M2756" i="13" a="1"/>
  <c r="M2756" i="13" s="1"/>
  <c r="M3306" i="13" a="1"/>
  <c r="M3306" i="13" s="1"/>
  <c r="M4314" i="13" a="1"/>
  <c r="M4314" i="13" s="1"/>
  <c r="M2694" i="13" a="1"/>
  <c r="M2694" i="13" s="1"/>
  <c r="M1851" i="13" a="1"/>
  <c r="M3238" i="13" a="1"/>
  <c r="M3238" i="13" s="1"/>
  <c r="M1817" i="13" a="1"/>
  <c r="M1817" i="13" s="1"/>
  <c r="M655" i="13"/>
  <c r="M1683" i="13"/>
  <c r="M2154" i="13" a="1"/>
  <c r="M2154" i="13" s="1"/>
  <c r="M344" i="13" a="1"/>
  <c r="M344" i="13" s="1"/>
  <c r="M658" i="13" a="1"/>
  <c r="M658" i="13" s="1"/>
  <c r="M1086" i="13" a="1"/>
  <c r="M1086" i="13" s="1"/>
  <c r="M550" i="13" a="1"/>
  <c r="M550" i="13" s="1"/>
  <c r="M1578" i="13" a="1"/>
  <c r="M1578" i="13" s="1"/>
  <c r="M2048" i="13" a="1"/>
  <c r="M2048" i="13" s="1"/>
  <c r="M3177" i="13" a="1"/>
  <c r="M3177" i="13" s="1"/>
  <c r="M4819" i="13" a="1"/>
  <c r="M4819" i="13" s="1"/>
  <c r="M3175" i="13" a="1"/>
  <c r="M3115" i="13" a="1"/>
  <c r="M4122" i="13" a="1"/>
  <c r="M4122" i="13" s="1"/>
  <c r="M2438" i="13" a="1"/>
  <c r="M2438" i="13" s="1"/>
  <c r="M3534" i="13" a="1"/>
  <c r="M3534" i="13" s="1"/>
  <c r="M5149" i="13" a="1"/>
  <c r="M5149" i="13" s="1"/>
  <c r="M2978" i="13" a="1"/>
  <c r="M2978" i="13" s="1"/>
  <c r="M4688" i="13" a="1"/>
  <c r="M166" i="13" a="1"/>
  <c r="M166" i="13" s="1"/>
  <c r="M1364" i="13" a="1"/>
  <c r="M1364" i="13" s="1"/>
  <c r="M2277" i="13" a="1"/>
  <c r="M2277" i="13" s="1"/>
  <c r="M1763" i="13"/>
  <c r="M2234" i="13" a="1"/>
  <c r="M2234" i="13" s="1"/>
  <c r="M495" i="13" a="1"/>
  <c r="M60" i="13" a="1"/>
  <c r="M60" i="13" s="1"/>
  <c r="M1259" i="13" a="1"/>
  <c r="M2764" i="13" a="1"/>
  <c r="M2764" i="13" s="1"/>
  <c r="M3859" i="13" a="1"/>
  <c r="M3859" i="13" s="1"/>
  <c r="M2414" i="13" a="1"/>
  <c r="M2414" i="13" s="1"/>
  <c r="M650" i="13" a="1"/>
  <c r="M650" i="13" s="1"/>
  <c r="M1763" i="13" a="1"/>
  <c r="M142" i="13" a="1"/>
  <c r="M142" i="13" s="1"/>
  <c r="M1160" i="13" a="1"/>
  <c r="M1160" i="13" s="1"/>
  <c r="M1676" i="13" a="1"/>
  <c r="M1676" i="13" s="1"/>
  <c r="M664" i="13" a="1"/>
  <c r="M664" i="13" s="1"/>
  <c r="M1865" i="13" a="1"/>
  <c r="M1865" i="13" s="1"/>
  <c r="M1498" i="13" a="1"/>
  <c r="M1498" i="13" s="1"/>
  <c r="M1964" i="13" a="1"/>
  <c r="M1964" i="13" s="1"/>
  <c r="M3008" i="13" a="1"/>
  <c r="M3008" i="13" s="1"/>
  <c r="M2187" i="13" a="1"/>
  <c r="M4387" i="13" a="1"/>
  <c r="M4387" i="13" s="1"/>
  <c r="M3758" i="13" a="1"/>
  <c r="M3758" i="13" s="1"/>
  <c r="M1937" i="13" a="1"/>
  <c r="M1937" i="13" s="1"/>
  <c r="M3690" i="13" a="1"/>
  <c r="M3690" i="13" s="1"/>
  <c r="M1589" i="13" a="1"/>
  <c r="M1589" i="13" s="1"/>
  <c r="M2401" i="13" a="1"/>
  <c r="M2401" i="13" s="1"/>
  <c r="M4781" i="13" a="1"/>
  <c r="M4781" i="13" s="1"/>
  <c r="M209" i="13"/>
  <c r="M1373" i="13" a="1"/>
  <c r="M1373" i="13" s="1"/>
  <c r="M871" i="13" a="1"/>
  <c r="M1219" i="13"/>
  <c r="M477" i="13" a="1"/>
  <c r="M477" i="13" s="1"/>
  <c r="M587" i="13" a="1"/>
  <c r="M1176" i="13" a="1"/>
  <c r="M1176" i="13" s="1"/>
  <c r="M1130" i="13" a="1"/>
  <c r="M1130" i="13" s="1"/>
  <c r="M847" i="13" a="1"/>
  <c r="M2324" i="13" a="1"/>
  <c r="M2324" i="13" s="1"/>
  <c r="M4772" i="13" a="1"/>
  <c r="M1325" i="13" a="1"/>
  <c r="M1325" i="13" s="1"/>
  <c r="M4246" i="13" a="1"/>
  <c r="M4246" i="13" s="1"/>
  <c r="M3576" i="13" a="1"/>
  <c r="M3631" i="13" a="1"/>
  <c r="M3631" i="13" s="1"/>
  <c r="M3440" i="13" a="1"/>
  <c r="M3083" i="13" a="1"/>
  <c r="M1678" i="13" a="1"/>
  <c r="M1678" i="13" s="1"/>
  <c r="M136" i="13" a="1"/>
  <c r="M136" i="13" s="1"/>
  <c r="M224" i="13" a="1"/>
  <c r="M224" i="13" s="1"/>
  <c r="M2485" i="13" a="1"/>
  <c r="M2485" i="13" s="1"/>
  <c r="M377" i="13" a="1"/>
  <c r="M670" i="13" a="1"/>
  <c r="M670" i="13" s="1"/>
  <c r="M2429" i="13" a="1"/>
  <c r="M2429" i="13" s="1"/>
  <c r="M908" i="13" a="1"/>
  <c r="M908" i="13" s="1"/>
  <c r="M1535" i="13" a="1"/>
  <c r="M3022" i="13" a="1"/>
  <c r="M3022" i="13" s="1"/>
  <c r="M3572" i="13" a="1"/>
  <c r="M4580" i="13" a="1"/>
  <c r="M4054" i="13" a="1"/>
  <c r="M4054" i="13" s="1"/>
  <c r="M3192" i="13" a="1"/>
  <c r="M3192" i="13" s="1"/>
  <c r="M3439" i="13" a="1"/>
  <c r="M3439" i="13" s="1"/>
  <c r="M2999" i="13" a="1"/>
  <c r="M2891" i="13" a="1"/>
  <c r="M4448" i="13"/>
  <c r="M554" i="13" a="1"/>
  <c r="M554" i="13" s="1"/>
  <c r="M888" i="13" a="1"/>
  <c r="M888" i="13" s="1"/>
  <c r="M1580" i="13" a="1"/>
  <c r="M1580" i="13" s="1"/>
  <c r="M786" i="13" a="1"/>
  <c r="M786" i="13" s="1"/>
  <c r="M533" i="13" a="1"/>
  <c r="M533" i="13" s="1"/>
  <c r="M2552" i="13" a="1"/>
  <c r="M2552" i="13" s="1"/>
  <c r="M411" i="13" a="1"/>
  <c r="M121" i="13"/>
  <c r="M271" i="13" a="1"/>
  <c r="M271" i="13" s="1"/>
  <c r="M1439" i="13" a="1"/>
  <c r="M4510" i="13" a="1"/>
  <c r="M4510" i="13" s="1"/>
  <c r="M3852" i="13" a="1"/>
  <c r="M4995" i="13" a="1"/>
  <c r="M4995" i="13" s="1"/>
  <c r="M3302" i="13" a="1"/>
  <c r="M3302" i="13" s="1"/>
  <c r="M3179" i="13" a="1"/>
  <c r="M4186" i="13" a="1"/>
  <c r="M4186" i="13" s="1"/>
  <c r="M2565" i="13" a="1"/>
  <c r="M2565" i="13" s="1"/>
  <c r="M3660" i="13"/>
  <c r="M5213" i="13" a="1"/>
  <c r="M5213" i="13" s="1"/>
  <c r="M4752" i="13" a="1"/>
  <c r="M3992" i="13" a="1"/>
  <c r="M5211" i="13" a="1"/>
  <c r="M5211" i="13" s="1"/>
  <c r="M4450" i="13" a="1"/>
  <c r="M4450" i="13" s="1"/>
  <c r="M4337" i="13" a="1"/>
  <c r="M4337" i="13" s="1"/>
  <c r="M3941" i="13" a="1"/>
  <c r="M3941" i="13" s="1"/>
  <c r="M5379" i="13" a="1"/>
  <c r="M5379" i="13" s="1"/>
  <c r="M3656" i="13" a="1"/>
  <c r="M5210" i="13" a="1"/>
  <c r="M5210" i="13" s="1"/>
  <c r="M2698" i="13" a="1"/>
  <c r="M2698" i="13" s="1"/>
  <c r="M2975" i="13" a="1"/>
  <c r="M4052" i="13" a="1"/>
  <c r="M3893" i="13" a="1"/>
  <c r="M3893" i="13" s="1"/>
  <c r="M4811" i="13" a="1"/>
  <c r="M4811" i="13" s="1"/>
  <c r="M4347" i="13" a="1"/>
  <c r="M4347" i="13" s="1"/>
  <c r="M3957" i="13" a="1"/>
  <c r="M3957" i="13" s="1"/>
  <c r="M4884" i="13"/>
  <c r="M4952" i="13" a="1"/>
  <c r="M4603" i="13" a="1"/>
  <c r="M4603" i="13" s="1"/>
  <c r="M4389" i="13" a="1"/>
  <c r="M4389" i="13" s="1"/>
  <c r="M4094" i="13" a="1"/>
  <c r="M4094" i="13" s="1"/>
  <c r="M5231" i="13" a="1"/>
  <c r="M5231" i="13" s="1"/>
  <c r="M4965" i="13" a="1"/>
  <c r="M4965" i="13" s="1"/>
  <c r="M5227" i="13" a="1"/>
  <c r="M5227" i="13" s="1"/>
  <c r="M1708" i="13" a="1"/>
  <c r="M1708" i="13" s="1"/>
  <c r="M2573" i="13" a="1"/>
  <c r="M2573" i="13" s="1"/>
  <c r="M4804" i="13" a="1"/>
  <c r="M4342" i="13" a="1"/>
  <c r="M4342" i="13" s="1"/>
  <c r="M3713" i="13" a="1"/>
  <c r="M3713" i="13" s="1"/>
  <c r="M4652" i="13" a="1"/>
  <c r="M4923" i="13" a="1"/>
  <c r="M4923" i="13" s="1"/>
  <c r="M4990" i="13" a="1"/>
  <c r="M4990" i="13" s="1"/>
  <c r="M4981" i="13" a="1"/>
  <c r="M4981" i="13" s="1"/>
  <c r="M4689" i="13" a="1"/>
  <c r="M4689" i="13" s="1"/>
  <c r="M4225" i="13" a="1"/>
  <c r="M4225" i="13" s="1"/>
  <c r="M4360" i="13" a="1"/>
  <c r="M3919" i="13" a="1"/>
  <c r="M3919" i="13" s="1"/>
  <c r="M4779" i="13" a="1"/>
  <c r="M4779" i="13" s="1"/>
  <c r="M4875" i="13" a="1"/>
  <c r="M4875" i="13" s="1"/>
  <c r="M4449" i="13" a="1"/>
  <c r="M4449" i="13" s="1"/>
  <c r="M4351" i="13" a="1"/>
  <c r="M4351" i="13" s="1"/>
  <c r="M2036" i="13" a="1"/>
  <c r="M2036" i="13" s="1"/>
  <c r="M4200" i="13" a="1"/>
  <c r="M2672" i="13" a="1"/>
  <c r="M2672" i="13" s="1"/>
  <c r="M2834" i="13" a="1"/>
  <c r="M2834" i="13" s="1"/>
  <c r="M3981" i="13" a="1"/>
  <c r="M3981" i="13" s="1"/>
  <c r="M2156" i="13" a="1"/>
  <c r="M2156" i="13" s="1"/>
  <c r="M3253" i="13" a="1"/>
  <c r="M5008" i="13"/>
  <c r="M2696" i="13" a="1"/>
  <c r="M2696" i="13" s="1"/>
  <c r="M4547" i="13" a="1"/>
  <c r="M4547" i="13" s="1"/>
  <c r="M1662" i="13" a="1"/>
  <c r="M1662" i="13" s="1"/>
  <c r="M4235" i="13" a="1"/>
  <c r="M4235" i="13" s="1"/>
  <c r="M5123" i="13" a="1"/>
  <c r="M5123" i="13" s="1"/>
  <c r="M3916" i="13" a="1"/>
  <c r="M4766" i="13" a="1"/>
  <c r="M4766" i="13" s="1"/>
  <c r="M5186" i="13" a="1"/>
  <c r="M5186" i="13" s="1"/>
  <c r="M4245" i="13" a="1"/>
  <c r="M4245" i="13" s="1"/>
  <c r="M5378" i="13" a="1"/>
  <c r="M5378" i="13" s="1"/>
  <c r="M3982" i="13" a="1"/>
  <c r="M3982" i="13" s="1"/>
  <c r="M4943" i="13" a="1"/>
  <c r="M4943" i="13" s="1"/>
  <c r="M3858" i="13" a="1"/>
  <c r="M3858" i="13" s="1"/>
  <c r="M4536" i="13" a="1"/>
  <c r="M4072" i="13" a="1"/>
  <c r="M4206" i="13" a="1"/>
  <c r="M4206" i="13" s="1"/>
  <c r="M4239" i="13" a="1"/>
  <c r="M4239" i="13" s="1"/>
  <c r="N1277" i="13" a="1"/>
  <c r="N1277" i="13" s="1"/>
  <c r="N2879" i="13" a="1"/>
  <c r="N2879" i="13" s="1"/>
  <c r="M5169" i="13" a="1"/>
  <c r="M5169" i="13" s="1"/>
  <c r="M5102" i="13" a="1"/>
  <c r="M5102" i="13" s="1"/>
  <c r="M4066" i="13" a="1"/>
  <c r="M4066" i="13" s="1"/>
  <c r="M4741" i="13" a="1"/>
  <c r="M4741" i="13" s="1"/>
  <c r="M5360" i="13" a="1"/>
  <c r="M5377" i="13" a="1"/>
  <c r="M5377" i="13" s="1"/>
  <c r="M3685" i="13" a="1"/>
  <c r="M3685" i="13" s="1"/>
  <c r="M4770" i="13" a="1"/>
  <c r="M4770" i="13" s="1"/>
  <c r="M4488" i="13" a="1"/>
  <c r="M4353" i="13" a="1"/>
  <c r="M4353" i="13" s="1"/>
  <c r="M2343" i="13"/>
  <c r="M4748" i="13" a="1"/>
  <c r="M5366" i="13" a="1"/>
  <c r="M5366" i="13" s="1"/>
  <c r="M4264" i="13" a="1"/>
  <c r="M5081" i="13" a="1"/>
  <c r="M5081" i="13" s="1"/>
  <c r="M3270" i="13" a="1"/>
  <c r="M3270" i="13" s="1"/>
  <c r="M4684" i="13" a="1"/>
  <c r="M5302" i="13" a="1"/>
  <c r="M5302" i="13" s="1"/>
  <c r="M4008" i="13" a="1"/>
  <c r="M4252" i="13" a="1"/>
  <c r="M4410" i="13" a="1"/>
  <c r="M4410" i="13" s="1"/>
  <c r="M3402" i="13" a="1"/>
  <c r="M3402" i="13" s="1"/>
  <c r="M2852" i="13" a="1"/>
  <c r="M2852" i="13" s="1"/>
  <c r="M2845" i="13" a="1"/>
  <c r="M2845" i="13" s="1"/>
  <c r="M3401" i="13" a="1"/>
  <c r="M3115" i="13"/>
  <c r="M4016" i="13" a="1"/>
  <c r="M2921" i="13" a="1"/>
  <c r="M2921" i="13" s="1"/>
  <c r="M4878" i="13" a="1"/>
  <c r="M4878" i="13" s="1"/>
  <c r="M3954" i="13" a="1"/>
  <c r="M3954" i="13" s="1"/>
  <c r="M5039" i="13" a="1"/>
  <c r="M5039" i="13" s="1"/>
  <c r="M5200" i="13" a="1"/>
  <c r="M4459" i="13" a="1"/>
  <c r="M4459" i="13" s="1"/>
  <c r="M3839" i="13" a="1"/>
  <c r="M3839" i="13" s="1"/>
  <c r="M4924" i="13" a="1"/>
  <c r="M4969" i="13" a="1"/>
  <c r="M4969" i="13" s="1"/>
  <c r="M4902" i="13" a="1"/>
  <c r="M4902" i="13" s="1"/>
  <c r="M3069" i="13" a="1"/>
  <c r="M3069" i="13" s="1"/>
  <c r="M4901" i="13" a="1"/>
  <c r="M4901" i="13" s="1"/>
  <c r="M5167" i="13" a="1"/>
  <c r="M5167" i="13" s="1"/>
  <c r="M4857" i="13" a="1"/>
  <c r="M4857" i="13" s="1"/>
  <c r="M5342" i="13" a="1"/>
  <c r="M5342" i="13" s="1"/>
  <c r="M3641" i="13" a="1"/>
  <c r="M3641" i="13" s="1"/>
  <c r="M4158" i="13" a="1"/>
  <c r="M4158" i="13" s="1"/>
  <c r="M4622" i="13" a="1"/>
  <c r="M4622" i="13" s="1"/>
  <c r="M3513" i="13" a="1"/>
  <c r="M3513" i="13" s="1"/>
  <c r="M2155" i="13" a="1"/>
  <c r="M4377" i="13" a="1"/>
  <c r="M4377" i="13" s="1"/>
  <c r="M2148" i="13" a="1"/>
  <c r="M2148" i="13" s="1"/>
  <c r="M4903" i="13" a="1"/>
  <c r="M4903" i="13" s="1"/>
  <c r="M2970" i="13" a="1"/>
  <c r="M2970" i="13" s="1"/>
  <c r="M1945" i="13" a="1"/>
  <c r="M1945" i="13" s="1"/>
  <c r="M4273" i="13" a="1"/>
  <c r="M4273" i="13" s="1"/>
  <c r="M5086" i="13" a="1"/>
  <c r="M5086" i="13" s="1"/>
  <c r="M5307" i="13" a="1"/>
  <c r="M5307" i="13" s="1"/>
  <c r="M3571" i="13" a="1"/>
  <c r="M3571" i="13" s="1"/>
  <c r="M4700" i="13" a="1"/>
  <c r="M5336" i="13" a="1"/>
  <c r="M4319" i="13" a="1"/>
  <c r="M4319" i="13" s="1"/>
  <c r="M4584" i="13"/>
  <c r="M5313" i="13" a="1"/>
  <c r="M5313" i="13" s="1"/>
  <c r="M3584" i="13" a="1"/>
  <c r="M4706" i="13" a="1"/>
  <c r="M4706" i="13" s="1"/>
  <c r="M4232" i="13" a="1"/>
  <c r="M4097" i="13" a="1"/>
  <c r="M4097" i="13" s="1"/>
  <c r="M4552" i="13" a="1"/>
  <c r="M4926" i="13" a="1"/>
  <c r="M4926" i="13" s="1"/>
  <c r="M4764" i="13" a="1"/>
  <c r="M4922" i="13" a="1"/>
  <c r="M4922" i="13" s="1"/>
  <c r="M3047" i="13" a="1"/>
  <c r="M1983" i="13"/>
  <c r="M3831" i="13" a="1"/>
  <c r="M3831" i="13" s="1"/>
  <c r="M2500" i="13" a="1"/>
  <c r="M2500" i="13" s="1"/>
  <c r="M1139" i="13" a="1"/>
  <c r="M4528" i="13" a="1"/>
  <c r="M2658" i="13" a="1"/>
  <c r="M2658" i="13" s="1"/>
  <c r="N2513" i="13" a="1"/>
  <c r="N2513" i="13" s="1"/>
  <c r="N1848" i="13" a="1"/>
  <c r="N1848" i="13" s="1"/>
  <c r="M742" i="13" a="1"/>
  <c r="M742" i="13" s="1"/>
  <c r="M1312" i="13" a="1"/>
  <c r="M1312" i="13" s="1"/>
  <c r="M143" i="13" a="1"/>
  <c r="M143" i="13" s="1"/>
  <c r="M1342" i="13" a="1"/>
  <c r="M1342" i="13" s="1"/>
  <c r="M2255" i="13" a="1"/>
  <c r="N3" i="13" a="1"/>
  <c r="N3" i="13" s="1"/>
  <c r="M1728" i="13" a="1"/>
  <c r="M1728" i="13" s="1"/>
  <c r="M2199" i="13" a="1"/>
  <c r="M568" i="13" a="1"/>
  <c r="M568" i="13" s="1"/>
  <c r="M4349" i="13" a="1"/>
  <c r="M4349" i="13" s="1"/>
  <c r="M2729" i="13" a="1"/>
  <c r="M2729" i="13" s="1"/>
  <c r="M3824" i="13" a="1"/>
  <c r="M2132" i="13" a="1"/>
  <c r="M2132" i="13" s="1"/>
  <c r="M3209" i="13" a="1"/>
  <c r="M3209" i="13" s="1"/>
  <c r="M1199" i="13" a="1"/>
  <c r="M3239" i="13" a="1"/>
  <c r="M3211" i="13" a="1"/>
  <c r="M4218" i="13" a="1"/>
  <c r="M4218" i="13" s="1"/>
  <c r="M506" i="13" a="1"/>
  <c r="M506" i="13" s="1"/>
  <c r="N5310" i="13" a="1"/>
  <c r="M1201" i="13" a="1"/>
  <c r="M1201" i="13" s="1"/>
  <c r="M2114" i="13" a="1"/>
  <c r="M2114" i="13" s="1"/>
  <c r="M559" i="13"/>
  <c r="M2058" i="13" a="1"/>
  <c r="M2058" i="13" s="1"/>
  <c r="M456" i="13" a="1"/>
  <c r="M456" i="13" s="1"/>
  <c r="M3201" i="13" a="1"/>
  <c r="M3201" i="13" s="1"/>
  <c r="M2588" i="13" a="1"/>
  <c r="M2588" i="13" s="1"/>
  <c r="M3683" i="13" a="1"/>
  <c r="M3683" i="13" s="1"/>
  <c r="M5236" i="13" a="1"/>
  <c r="M3023" i="13" a="1"/>
  <c r="M4710" i="13" a="1"/>
  <c r="M4710" i="13" s="1"/>
  <c r="M2800" i="13" a="1"/>
  <c r="M2800" i="13" s="1"/>
  <c r="M3026" i="13" a="1"/>
  <c r="M3026" i="13" s="1"/>
  <c r="M4077" i="13" a="1"/>
  <c r="M4077" i="13" s="1"/>
  <c r="M987" i="13" a="1"/>
  <c r="M2492" i="13" a="1"/>
  <c r="M2492" i="13" s="1"/>
  <c r="M918" i="13" a="1"/>
  <c r="M918" i="13" s="1"/>
  <c r="M1922" i="13" a="1"/>
  <c r="M1922" i="13" s="1"/>
  <c r="M1346" i="13" a="1"/>
  <c r="M1346" i="13" s="1"/>
  <c r="M1866" i="13" a="1"/>
  <c r="M1866" i="13" s="1"/>
  <c r="M881" i="13" a="1"/>
  <c r="M881" i="13" s="1"/>
  <c r="M2281" i="13" a="1"/>
  <c r="M2281" i="13" s="1"/>
  <c r="M2904" i="13" a="1"/>
  <c r="M2904" i="13" s="1"/>
  <c r="M4016" i="13"/>
  <c r="M2227" i="13" a="1"/>
  <c r="M3323" i="13" a="1"/>
  <c r="M3323" i="13" s="1"/>
  <c r="M5044" i="13" a="1"/>
  <c r="M2639" i="13" a="1"/>
  <c r="M4518" i="13" a="1"/>
  <c r="M4518" i="13" s="1"/>
  <c r="M480" i="13" a="1"/>
  <c r="M480" i="13" s="1"/>
  <c r="M2642" i="13" a="1"/>
  <c r="M2642" i="13" s="1"/>
  <c r="M3885" i="13" a="1"/>
  <c r="M3885" i="13" s="1"/>
  <c r="M617" i="13" a="1"/>
  <c r="M617" i="13" s="1"/>
  <c r="M1645" i="13" a="1"/>
  <c r="M1645" i="13" s="1"/>
  <c r="M186" i="13" a="1"/>
  <c r="M186" i="13" s="1"/>
  <c r="M415" i="13" a="1"/>
  <c r="M2609" i="13" a="1"/>
  <c r="M2609" i="13" s="1"/>
  <c r="M1035" i="13" a="1"/>
  <c r="M1989" i="13" a="1"/>
  <c r="M1989" i="13" s="1"/>
  <c r="M1538" i="13" a="1"/>
  <c r="M1538" i="13" s="1"/>
  <c r="M2010" i="13" a="1"/>
  <c r="M2010" i="13" s="1"/>
  <c r="M3139" i="13" a="1"/>
  <c r="M384" i="13" a="1"/>
  <c r="M384" i="13" s="1"/>
  <c r="M924" i="13" a="1"/>
  <c r="M924" i="13" s="1"/>
  <c r="M783" i="13" a="1"/>
  <c r="M1433" i="13" a="1"/>
  <c r="M1433" i="13" s="1"/>
  <c r="M1088" i="13" a="1"/>
  <c r="M1088" i="13" s="1"/>
  <c r="M335" i="13" a="1"/>
  <c r="M335" i="13" s="1"/>
  <c r="M279" i="13" a="1"/>
  <c r="M667" i="13" a="1"/>
  <c r="M632" i="13" a="1"/>
  <c r="M632" i="13" s="1"/>
  <c r="M1745" i="13" a="1"/>
  <c r="M1745" i="13" s="1"/>
  <c r="M4281" i="13" a="1"/>
  <c r="M4281" i="13" s="1"/>
  <c r="M3646" i="13" a="1"/>
  <c r="M3646" i="13" s="1"/>
  <c r="M3510" i="13" a="1"/>
  <c r="M3510" i="13" s="1"/>
  <c r="M3054" i="13" a="1"/>
  <c r="M3054" i="13" s="1"/>
  <c r="M3604" i="13" a="1"/>
  <c r="M4612" i="13" a="1"/>
  <c r="M4150" i="13" a="1"/>
  <c r="M4150" i="13" s="1"/>
  <c r="M234" i="13" a="1"/>
  <c r="M234" i="13" s="1"/>
  <c r="M555" i="13" a="1"/>
  <c r="M2559" i="13" a="1"/>
  <c r="M882" i="13" a="1"/>
  <c r="M882" i="13" s="1"/>
  <c r="M921" i="13" a="1"/>
  <c r="M921" i="13" s="1"/>
  <c r="M1550" i="13" a="1"/>
  <c r="M1550" i="13" s="1"/>
  <c r="M1540" i="13" a="1"/>
  <c r="M1540" i="13" s="1"/>
  <c r="M2453" i="13" a="1"/>
  <c r="M2453" i="13" s="1"/>
  <c r="M3046" i="13" a="1"/>
  <c r="M3046" i="13" s="1"/>
  <c r="M4140" i="13"/>
  <c r="M3365" i="13" a="1"/>
  <c r="M3525" i="13" a="1"/>
  <c r="M3525" i="13" s="1"/>
  <c r="M3229" i="13" a="1"/>
  <c r="M3229" i="13" s="1"/>
  <c r="M2913" i="13" a="1"/>
  <c r="M2913" i="13" s="1"/>
  <c r="M3463" i="13" a="1"/>
  <c r="M3463" i="13" s="1"/>
  <c r="M4471" i="13" a="1"/>
  <c r="M4471" i="13" s="1"/>
  <c r="M2915" i="13" a="1"/>
  <c r="M4009" i="13" a="1"/>
  <c r="M4009" i="13" s="1"/>
  <c r="M255" i="13" a="1"/>
  <c r="M255" i="13" s="1"/>
  <c r="M1454" i="13" a="1"/>
  <c r="M1454" i="13" s="1"/>
  <c r="M2367" i="13" a="1"/>
  <c r="M225" i="13" a="1"/>
  <c r="M266" i="13" a="1"/>
  <c r="M266" i="13" s="1"/>
  <c r="M654" i="13" a="1"/>
  <c r="M654" i="13" s="1"/>
  <c r="M1210" i="13" a="1"/>
  <c r="M1210" i="13" s="1"/>
  <c r="M150" i="13" a="1"/>
  <c r="M150" i="13" s="1"/>
  <c r="M1348" i="13" a="1"/>
  <c r="M1348" i="13" s="1"/>
  <c r="M2261" i="13" a="1"/>
  <c r="M2261" i="13" s="1"/>
  <c r="M2854" i="13" a="1"/>
  <c r="M2854" i="13" s="1"/>
  <c r="M2848" i="13" a="1"/>
  <c r="M2848" i="13" s="1"/>
  <c r="M3333" i="13"/>
  <c r="M2576" i="13" a="1"/>
  <c r="M2576" i="13" s="1"/>
  <c r="M2718" i="13" a="1"/>
  <c r="M2718" i="13" s="1"/>
  <c r="M3271" i="13" a="1"/>
  <c r="M3271" i="13" s="1"/>
  <c r="M4279" i="13" a="1"/>
  <c r="M4279" i="13" s="1"/>
  <c r="M2723" i="13" a="1"/>
  <c r="M3817" i="13" a="1"/>
  <c r="M3817" i="13" s="1"/>
  <c r="M2081" i="13" a="1"/>
  <c r="M2081" i="13" s="1"/>
  <c r="M998" i="13" a="1"/>
  <c r="M998" i="13" s="1"/>
  <c r="M1627" i="13" a="1"/>
  <c r="M85" i="13" a="1"/>
  <c r="M85" i="13" s="1"/>
  <c r="M1534" i="13" a="1"/>
  <c r="M1534" i="13" s="1"/>
  <c r="M2447" i="13" a="1"/>
  <c r="M326" i="13" a="1"/>
  <c r="M326" i="13" s="1"/>
  <c r="M548" i="13" a="1"/>
  <c r="M548" i="13" s="1"/>
  <c r="M2391" i="13" a="1"/>
  <c r="M857" i="13" a="1"/>
  <c r="M857" i="13" s="1"/>
  <c r="M1466" i="13" a="1"/>
  <c r="M1466" i="13" s="1"/>
  <c r="M3533" i="13" a="1"/>
  <c r="M3533" i="13" s="1"/>
  <c r="M4541" i="13" a="1"/>
  <c r="M4541" i="13" s="1"/>
  <c r="M879" i="13" a="1"/>
  <c r="M1494" i="13" a="1"/>
  <c r="M1494" i="13" s="1"/>
  <c r="M246" i="13" a="1"/>
  <c r="M246" i="13" s="1"/>
  <c r="M1444" i="13" a="1"/>
  <c r="M1444" i="13" s="1"/>
  <c r="M2357" i="13" a="1"/>
  <c r="M2357" i="13" s="1"/>
  <c r="M75" i="13" a="1"/>
  <c r="M75" i="13" s="1"/>
  <c r="M2301" i="13" a="1"/>
  <c r="M2301" i="13" s="1"/>
  <c r="M738" i="13" a="1"/>
  <c r="M738" i="13" s="1"/>
  <c r="M1306" i="13" a="1"/>
  <c r="M1306" i="13" s="1"/>
  <c r="M2894" i="13" a="1"/>
  <c r="M2894" i="13" s="1"/>
  <c r="M3444" i="13" a="1"/>
  <c r="M4452" i="13" a="1"/>
  <c r="M3926" i="13" a="1"/>
  <c r="M3926" i="13" s="1"/>
  <c r="M2759" i="13" a="1"/>
  <c r="M3311" i="13" a="1"/>
  <c r="M3311" i="13" s="1"/>
  <c r="M2763" i="13" a="1"/>
  <c r="M3313" i="13" a="1"/>
  <c r="M3313" i="13" s="1"/>
  <c r="M688" i="13" a="1"/>
  <c r="M688" i="13" s="1"/>
  <c r="M1244" i="13" a="1"/>
  <c r="M1244" i="13" s="1"/>
  <c r="M105" i="13" a="1"/>
  <c r="M2216" i="13" a="1"/>
  <c r="M2216" i="13" s="1"/>
  <c r="M662" i="13" a="1"/>
  <c r="M662" i="13" s="1"/>
  <c r="M1690" i="13" a="1"/>
  <c r="M1690" i="13" s="1"/>
  <c r="M2160" i="13" a="1"/>
  <c r="M2160" i="13" s="1"/>
  <c r="M500" i="13" a="1"/>
  <c r="M500" i="13" s="1"/>
  <c r="M1001" i="13" a="1"/>
  <c r="M1001" i="13" s="1"/>
  <c r="M2753" i="13" a="1"/>
  <c r="M2753" i="13" s="1"/>
  <c r="M3303" i="13" a="1"/>
  <c r="M3303" i="13" s="1"/>
  <c r="M4311" i="13" a="1"/>
  <c r="M4311" i="13" s="1"/>
  <c r="M2691" i="13" a="1"/>
  <c r="M3785" i="13" a="1"/>
  <c r="M3785" i="13" s="1"/>
  <c r="M1825" i="13" a="1"/>
  <c r="M1825" i="13" s="1"/>
  <c r="M3171" i="13" a="1"/>
  <c r="M3171" i="13" s="1"/>
  <c r="M3162" i="13" a="1"/>
  <c r="M3162" i="13" s="1"/>
  <c r="M3173" i="13" a="1"/>
  <c r="M4180" i="13" a="1"/>
  <c r="M286" i="13" a="1"/>
  <c r="M286" i="13" s="1"/>
  <c r="M555" i="13"/>
  <c r="M1081" i="13" a="1"/>
  <c r="M1081" i="13" s="1"/>
  <c r="M2024" i="13" a="1"/>
  <c r="M2024" i="13" s="1"/>
  <c r="M470" i="13" a="1"/>
  <c r="M470" i="13" s="1"/>
  <c r="M1482" i="13" a="1"/>
  <c r="M1482" i="13" s="1"/>
  <c r="M1968" i="13" a="1"/>
  <c r="M1968" i="13" s="1"/>
  <c r="M2486" i="13" a="1"/>
  <c r="M2486" i="13" s="1"/>
  <c r="M3109" i="13" a="1"/>
  <c r="M3109" i="13" s="1"/>
  <c r="M4119" i="13" a="1"/>
  <c r="M4119" i="13" s="1"/>
  <c r="M2431" i="13"/>
  <c r="M3528" i="13" a="1"/>
  <c r="M5146" i="13" a="1"/>
  <c r="M5146" i="13" s="1"/>
  <c r="M2318" i="13" a="1"/>
  <c r="M2318" i="13" s="1"/>
  <c r="M2847" i="13" a="1"/>
  <c r="M3988" i="13" a="1"/>
  <c r="M37" i="13" a="1"/>
  <c r="M37" i="13" s="1"/>
  <c r="M2218" i="13" a="1"/>
  <c r="M2218" i="13" s="1"/>
  <c r="M488" i="13" a="1"/>
  <c r="M488" i="13" s="1"/>
  <c r="M2711" i="13"/>
  <c r="M1171" i="13" a="1"/>
  <c r="M2091" i="13"/>
  <c r="M614" i="13" a="1"/>
  <c r="M614" i="13" s="1"/>
  <c r="M1642" i="13" a="1"/>
  <c r="M1642" i="13" s="1"/>
  <c r="M2112" i="13" a="1"/>
  <c r="M2112" i="13" s="1"/>
  <c r="M3241" i="13" a="1"/>
  <c r="M1844" i="13" a="1"/>
  <c r="M1844" i="13" s="1"/>
  <c r="M113" i="13"/>
  <c r="M1634" i="13" a="1"/>
  <c r="M1634" i="13" s="1"/>
  <c r="M660" i="13" a="1"/>
  <c r="M660" i="13" s="1"/>
  <c r="M1140" i="13" a="1"/>
  <c r="M1140" i="13" s="1"/>
  <c r="M1859" i="13" a="1"/>
  <c r="M1191" i="13" a="1"/>
  <c r="M1215" i="13" a="1"/>
  <c r="M381" i="13" a="1"/>
  <c r="M1288" i="13" a="1"/>
  <c r="M1288" i="13" s="1"/>
  <c r="M2174" i="13" a="1"/>
  <c r="M2174" i="13" s="1"/>
  <c r="M4384" i="13" a="1"/>
  <c r="M3755" i="13" a="1"/>
  <c r="M3755" i="13" s="1"/>
  <c r="M1924" i="13" a="1"/>
  <c r="M1924" i="13" s="1"/>
  <c r="M3687" i="13" a="1"/>
  <c r="M3687" i="13" s="1"/>
  <c r="M1100" i="13" a="1"/>
  <c r="M1100" i="13" s="1"/>
  <c r="M4714" i="13" a="1"/>
  <c r="M4714" i="13" s="1"/>
  <c r="M1416" i="13" a="1"/>
  <c r="M1416" i="13" s="1"/>
  <c r="M4252" i="13"/>
  <c r="M834" i="13" a="1"/>
  <c r="M834" i="13" s="1"/>
  <c r="M1151" i="13" a="1"/>
  <c r="M472" i="13" a="1"/>
  <c r="M472" i="13" s="1"/>
  <c r="M567" i="13"/>
  <c r="M1147" i="13" a="1"/>
  <c r="M1050" i="13" a="1"/>
  <c r="M1050" i="13" s="1"/>
  <c r="M1686" i="13" a="1"/>
  <c r="M1686" i="13" s="1"/>
  <c r="M231" i="13" a="1"/>
  <c r="M544" i="13" a="1"/>
  <c r="M544" i="13" s="1"/>
  <c r="M4243" i="13" a="1"/>
  <c r="M4243" i="13" s="1"/>
  <c r="M3569" i="13" a="1"/>
  <c r="M3569" i="13" s="1"/>
  <c r="M3628" i="13" a="1"/>
  <c r="M3565" i="13" a="1"/>
  <c r="M3565" i="13" s="1"/>
  <c r="M4573" i="13" a="1"/>
  <c r="M4573" i="13" s="1"/>
  <c r="M3017" i="13" a="1"/>
  <c r="M3017" i="13" s="1"/>
  <c r="M4112" i="13" a="1"/>
  <c r="M115" i="13" a="1"/>
  <c r="M115" i="13" s="1"/>
  <c r="M90" i="13" a="1"/>
  <c r="M90" i="13" s="1"/>
  <c r="M2469" i="13" a="1"/>
  <c r="M2469" i="13" s="1"/>
  <c r="M373" i="13" a="1"/>
  <c r="M373" i="13" s="1"/>
  <c r="M661" i="13" a="1"/>
  <c r="M661" i="13" s="1"/>
  <c r="M2426" i="13" a="1"/>
  <c r="M2426" i="13" s="1"/>
  <c r="M802" i="13" a="1"/>
  <c r="M802" i="13" s="1"/>
  <c r="M252" i="13" a="1"/>
  <c r="M252" i="13" s="1"/>
  <c r="M1451" i="13" a="1"/>
  <c r="M2956" i="13" a="1"/>
  <c r="M2956" i="13" s="1"/>
  <c r="M4051" i="13" a="1"/>
  <c r="M4051" i="13" s="1"/>
  <c r="M3186" i="13" a="1"/>
  <c r="M3186" i="13" s="1"/>
  <c r="M3436" i="13" a="1"/>
  <c r="M3436" i="13" s="1"/>
  <c r="M2986" i="13" a="1"/>
  <c r="M2986" i="13" s="1"/>
  <c r="M2823" i="13"/>
  <c r="M4381" i="13" a="1"/>
  <c r="M4381" i="13" s="1"/>
  <c r="M2825" i="13" a="1"/>
  <c r="M2825" i="13" s="1"/>
  <c r="M3920" i="13" a="1"/>
  <c r="M2733" i="13" a="1"/>
  <c r="M2733" i="13" s="1"/>
  <c r="M612" i="13" a="1"/>
  <c r="M612" i="13" s="1"/>
  <c r="M525" i="13" a="1"/>
  <c r="M525" i="13" s="1"/>
  <c r="M2549" i="13" a="1"/>
  <c r="M2549" i="13" s="1"/>
  <c r="M184" i="13" a="1"/>
  <c r="M184" i="13" s="1"/>
  <c r="M829" i="13" a="1"/>
  <c r="M829" i="13" s="1"/>
  <c r="M2493" i="13" a="1"/>
  <c r="M2493" i="13" s="1"/>
  <c r="M994" i="13" a="1"/>
  <c r="M994" i="13" s="1"/>
  <c r="M1622" i="13" a="1"/>
  <c r="M1622" i="13" s="1"/>
  <c r="M3086" i="13" a="1"/>
  <c r="M3086" i="13" s="1"/>
  <c r="M3636" i="13" a="1"/>
  <c r="M4644" i="13" a="1"/>
  <c r="M5285" i="13" a="1"/>
  <c r="M5285" i="13" s="1"/>
  <c r="M4177" i="13" a="1"/>
  <c r="M4177" i="13" s="1"/>
  <c r="M4415" i="13" a="1"/>
  <c r="M4415" i="13" s="1"/>
  <c r="M4705" i="13" a="1"/>
  <c r="M4705" i="13" s="1"/>
  <c r="M5003" i="13" a="1"/>
  <c r="M5003" i="13" s="1"/>
  <c r="M4936" i="13" a="1"/>
  <c r="M3983" i="13" a="1"/>
  <c r="M3983" i="13" s="1"/>
  <c r="M5119" i="13" a="1"/>
  <c r="M5119" i="13" s="1"/>
  <c r="M4244" i="13"/>
  <c r="M4708" i="13"/>
  <c r="M4574" i="13" a="1"/>
  <c r="M4574" i="13" s="1"/>
  <c r="M3868" i="13" a="1"/>
  <c r="M4155" i="13" a="1"/>
  <c r="M4155" i="13" s="1"/>
  <c r="M3845" i="13" a="1"/>
  <c r="M3845" i="13" s="1"/>
  <c r="M4930" i="13" a="1"/>
  <c r="M4930" i="13" s="1"/>
  <c r="M4888" i="13" a="1"/>
  <c r="M4804" i="13"/>
  <c r="M3925" i="13" a="1"/>
  <c r="M3925" i="13" s="1"/>
  <c r="M4600" i="13"/>
  <c r="M5142" i="13" a="1"/>
  <c r="M5142" i="13" s="1"/>
  <c r="M3662" i="13" a="1"/>
  <c r="M3662" i="13" s="1"/>
  <c r="M4291" i="13" a="1"/>
  <c r="M4291" i="13" s="1"/>
  <c r="M1796" i="13" a="1"/>
  <c r="M1796" i="13" s="1"/>
  <c r="M4752" i="13"/>
  <c r="M2171" i="13" a="1"/>
  <c r="M1399" i="13" a="1"/>
  <c r="M3725" i="13" a="1"/>
  <c r="M3725" i="13" s="1"/>
  <c r="M2078" i="13" a="1"/>
  <c r="M2078" i="13" s="1"/>
  <c r="M3518" i="13" a="1"/>
  <c r="M3518" i="13" s="1"/>
  <c r="M5067" i="13" a="1"/>
  <c r="M5067" i="13" s="1"/>
  <c r="M5000" i="13" a="1"/>
  <c r="M4015" i="13" a="1"/>
  <c r="M4015" i="13" s="1"/>
  <c r="M4690" i="13" a="1"/>
  <c r="M4690" i="13" s="1"/>
  <c r="M5326" i="13" a="1"/>
  <c r="M5326" i="13" s="1"/>
  <c r="M3609" i="13" a="1"/>
  <c r="M3609" i="13" s="1"/>
  <c r="M4719" i="13" a="1"/>
  <c r="M4719" i="13" s="1"/>
  <c r="M4283" i="13" a="1"/>
  <c r="M4283" i="13" s="1"/>
  <c r="M1934" i="13" a="1"/>
  <c r="M1934" i="13" s="1"/>
  <c r="M5315" i="13" a="1"/>
  <c r="M5315" i="13" s="1"/>
  <c r="M4059" i="13" a="1"/>
  <c r="M4059" i="13" s="1"/>
  <c r="M4979" i="13" a="1"/>
  <c r="M4979" i="13" s="1"/>
  <c r="M3168" i="13" a="1"/>
  <c r="M3168" i="13" s="1"/>
  <c r="M4632" i="13"/>
  <c r="M5206" i="13" a="1"/>
  <c r="M5206" i="13" s="1"/>
  <c r="M5367" i="13" a="1"/>
  <c r="M5367" i="13" s="1"/>
  <c r="M5333" i="13" a="1"/>
  <c r="M5333" i="13" s="1"/>
  <c r="M4200" i="13"/>
  <c r="M4359" i="13" a="1"/>
  <c r="M4359" i="13" s="1"/>
  <c r="M3351" i="13" a="1"/>
  <c r="M3351" i="13" s="1"/>
  <c r="M2801" i="13" a="1"/>
  <c r="M2801" i="13" s="1"/>
  <c r="M2640" i="13" a="1"/>
  <c r="M2640" i="13" s="1"/>
  <c r="M2912" i="13" a="1"/>
  <c r="M2912" i="13" s="1"/>
  <c r="M2870" i="13" a="1"/>
  <c r="M2870" i="13" s="1"/>
  <c r="M5185" i="13" a="1"/>
  <c r="M5185" i="13" s="1"/>
  <c r="M4108" i="13" a="1"/>
  <c r="M4373" i="13" a="1"/>
  <c r="M4373" i="13" s="1"/>
  <c r="M3940" i="13"/>
  <c r="M4920" i="13" a="1"/>
  <c r="M2835" i="13"/>
  <c r="M4812" i="13" a="1"/>
  <c r="M5077" i="13" a="1"/>
  <c r="M5077" i="13" s="1"/>
  <c r="M4542" i="13" a="1"/>
  <c r="M4542" i="13" s="1"/>
  <c r="M5255" i="13" a="1"/>
  <c r="M5255" i="13" s="1"/>
  <c r="M5055" i="13" a="1"/>
  <c r="M5055" i="13" s="1"/>
  <c r="M3988" i="13"/>
  <c r="M4452" i="13"/>
  <c r="M4318" i="13" a="1"/>
  <c r="M4318" i="13" s="1"/>
  <c r="M3804" i="13" a="1"/>
  <c r="M5344" i="13" a="1"/>
  <c r="M5310" i="13" a="1"/>
  <c r="M5310" i="13" s="1"/>
  <c r="M3577" i="13" a="1"/>
  <c r="M3577" i="13" s="1"/>
  <c r="M4293" i="13" a="1"/>
  <c r="M4293" i="13" s="1"/>
  <c r="M4559" i="13" a="1"/>
  <c r="M4559" i="13" s="1"/>
  <c r="M4717" i="13" a="1"/>
  <c r="M4717" i="13" s="1"/>
  <c r="M1889" i="13" a="1"/>
  <c r="M1889" i="13" s="1"/>
  <c r="M1131" i="13" a="1"/>
  <c r="M3593" i="13" a="1"/>
  <c r="M3593" i="13" s="1"/>
  <c r="M1530" i="13" a="1"/>
  <c r="M1530" i="13" s="1"/>
  <c r="M3694" i="13" a="1"/>
  <c r="M3694" i="13" s="1"/>
  <c r="M4323" i="13" a="1"/>
  <c r="M4323" i="13" s="1"/>
  <c r="M1931" i="13" a="1"/>
  <c r="N1718" i="13" a="1"/>
  <c r="N1718" i="13" s="1"/>
  <c r="N2104" i="13" a="1"/>
  <c r="N2104" i="13" s="1"/>
  <c r="M1015" i="13" a="1"/>
  <c r="M103" i="13" a="1"/>
  <c r="M10" i="13" a="1"/>
  <c r="M10" i="13" s="1"/>
  <c r="M590" i="13" a="1"/>
  <c r="M590" i="13" s="1"/>
  <c r="M874" i="13" a="1"/>
  <c r="M874" i="13" s="1"/>
  <c r="M1488" i="13" a="1"/>
  <c r="M1488" i="13" s="1"/>
  <c r="M2996" i="13" a="1"/>
  <c r="M2996" i="13" s="1"/>
  <c r="M3546" i="13" a="1"/>
  <c r="M3546" i="13" s="1"/>
  <c r="M4554" i="13" a="1"/>
  <c r="M4554" i="13" s="1"/>
  <c r="M2934" i="13" a="1"/>
  <c r="M2934" i="13" s="1"/>
  <c r="M3141" i="13" a="1"/>
  <c r="M3141" i="13" s="1"/>
  <c r="M2896" i="13" a="1"/>
  <c r="M2896" i="13" s="1"/>
  <c r="M2865" i="13" a="1"/>
  <c r="M2865" i="13" s="1"/>
  <c r="M3415" i="13" a="1"/>
  <c r="M3415" i="13" s="1"/>
  <c r="M4423" i="13" a="1"/>
  <c r="M4423" i="13" s="1"/>
  <c r="M1426" i="13" a="1"/>
  <c r="M1426" i="13" s="1"/>
  <c r="M207" i="13" a="1"/>
  <c r="M207" i="13" s="1"/>
  <c r="M1406" i="13" a="1"/>
  <c r="M1406" i="13" s="1"/>
  <c r="M2319" i="13" a="1"/>
  <c r="M117" i="13" a="1"/>
  <c r="M117" i="13" s="1"/>
  <c r="M1792" i="13" a="1"/>
  <c r="M1792" i="13" s="1"/>
  <c r="M2263" i="13" a="1"/>
  <c r="M683" i="13" a="1"/>
  <c r="M1238" i="13" a="1"/>
  <c r="M1238" i="13" s="1"/>
  <c r="M2855" i="13"/>
  <c r="M4413" i="13" a="1"/>
  <c r="M4413" i="13" s="1"/>
  <c r="M2793" i="13" a="1"/>
  <c r="M2793" i="13" s="1"/>
  <c r="M3888" i="13" a="1"/>
  <c r="M2605" i="13" a="1"/>
  <c r="M2605" i="13" s="1"/>
  <c r="M3273" i="13" a="1"/>
  <c r="M2100" i="13" a="1"/>
  <c r="M2100" i="13" s="1"/>
  <c r="M2721" i="13" a="1"/>
  <c r="M2721" i="13" s="1"/>
  <c r="M3274" i="13" a="1"/>
  <c r="M3274" i="13" s="1"/>
  <c r="M4282" i="13" a="1"/>
  <c r="M4282" i="13" s="1"/>
  <c r="M529" i="13" a="1"/>
  <c r="M529" i="13" s="1"/>
  <c r="M1045" i="13" a="1"/>
  <c r="M1045" i="13" s="1"/>
  <c r="M15" i="13" a="1"/>
  <c r="M15" i="13" s="1"/>
  <c r="M1214" i="13" a="1"/>
  <c r="M1214" i="13" s="1"/>
  <c r="M2127" i="13" a="1"/>
  <c r="M572" i="13" a="1"/>
  <c r="M572" i="13" s="1"/>
  <c r="M1600" i="13" a="1"/>
  <c r="M1600" i="13" s="1"/>
  <c r="M2071" i="13" a="1"/>
  <c r="M276" i="13" a="1"/>
  <c r="M276" i="13" s="1"/>
  <c r="M538" i="13" a="1"/>
  <c r="M538" i="13" s="1"/>
  <c r="M2628" i="13" a="1"/>
  <c r="M2628" i="13" s="1"/>
  <c r="M3214" i="13" a="1"/>
  <c r="M3214" i="13" s="1"/>
  <c r="M4221" i="13" a="1"/>
  <c r="M4221" i="13" s="1"/>
  <c r="M2601" i="13" a="1"/>
  <c r="M2601" i="13" s="1"/>
  <c r="M3696" i="13" a="1"/>
  <c r="M3048" i="13" a="1"/>
  <c r="M3048" i="13" s="1"/>
  <c r="M4723" i="13" a="1"/>
  <c r="M4723" i="13" s="1"/>
  <c r="M3051" i="13"/>
  <c r="M4090" i="13" a="1"/>
  <c r="M4090" i="13" s="1"/>
  <c r="M219" i="13" a="1"/>
  <c r="M219" i="13" s="1"/>
  <c r="M2320" i="13" a="1"/>
  <c r="M2320" i="13" s="1"/>
  <c r="M671" i="13" a="1"/>
  <c r="M82" i="13" a="1"/>
  <c r="M82" i="13" s="1"/>
  <c r="M1281" i="13" a="1"/>
  <c r="M1281" i="13" s="1"/>
  <c r="M2194" i="13" a="1"/>
  <c r="M2194" i="13" s="1"/>
  <c r="M32" i="13" a="1"/>
  <c r="M32" i="13" s="1"/>
  <c r="M1744" i="13" a="1"/>
  <c r="M1744" i="13" s="1"/>
  <c r="M2215" i="13" a="1"/>
  <c r="M3343" i="13" a="1"/>
  <c r="M3343" i="13" s="1"/>
  <c r="M810" i="13" a="1"/>
  <c r="M810" i="13" s="1"/>
  <c r="M1403" i="13"/>
  <c r="M194" i="13" a="1"/>
  <c r="M194" i="13" s="1"/>
  <c r="M1393" i="13" a="1"/>
  <c r="M1393" i="13" s="1"/>
  <c r="M2306" i="13" a="1"/>
  <c r="M2306" i="13" s="1"/>
  <c r="M94" i="13" a="1"/>
  <c r="M94" i="13" s="1"/>
  <c r="M2250" i="13" a="1"/>
  <c r="M2250" i="13" s="1"/>
  <c r="M659" i="13"/>
  <c r="M1215" i="13"/>
  <c r="M2843" i="13" a="1"/>
  <c r="M3393" i="13" a="1"/>
  <c r="M3393" i="13" s="1"/>
  <c r="M2780" i="13" a="1"/>
  <c r="M2780" i="13" s="1"/>
  <c r="M3875" i="13" a="1"/>
  <c r="M3875" i="13" s="1"/>
  <c r="M2542" i="13" a="1"/>
  <c r="M2542" i="13" s="1"/>
  <c r="M3260" i="13" a="1"/>
  <c r="M3260" i="13" s="1"/>
  <c r="M1998" i="13" a="1"/>
  <c r="M1998" i="13" s="1"/>
  <c r="M2702" i="13" a="1"/>
  <c r="M2702" i="13" s="1"/>
  <c r="M3261" i="13"/>
  <c r="M4269" i="13" a="1"/>
  <c r="M4269" i="13" s="1"/>
  <c r="M597" i="13" a="1"/>
  <c r="M597" i="13" s="1"/>
  <c r="M54" i="13" a="1"/>
  <c r="M54" i="13" s="1"/>
  <c r="M1252" i="13" a="1"/>
  <c r="M1252" i="13" s="1"/>
  <c r="M2165" i="13" a="1"/>
  <c r="M2165" i="13" s="1"/>
  <c r="M611" i="13" a="1"/>
  <c r="M1639" i="13" a="1"/>
  <c r="M2109" i="13" a="1"/>
  <c r="M2109" i="13" s="1"/>
  <c r="M406" i="13" a="1"/>
  <c r="M406" i="13" s="1"/>
  <c r="M760" i="13" a="1"/>
  <c r="M760" i="13" s="1"/>
  <c r="M3252" i="13" a="1"/>
  <c r="M3252" i="13" s="1"/>
  <c r="M4260" i="13" a="1"/>
  <c r="M2639" i="13"/>
  <c r="M3734" i="13" a="1"/>
  <c r="M3734" i="13" s="1"/>
  <c r="M5287" i="13" a="1"/>
  <c r="M5287" i="13" s="1"/>
  <c r="M4761" i="13" a="1"/>
  <c r="M4761" i="13" s="1"/>
  <c r="M3005" i="13" a="1"/>
  <c r="M3005" i="13" s="1"/>
  <c r="M3121" i="13" a="1"/>
  <c r="M3121" i="13" s="1"/>
  <c r="M49" i="13"/>
  <c r="M2580" i="13" a="1"/>
  <c r="M2580" i="13" s="1"/>
  <c r="M1008" i="13" a="1"/>
  <c r="M1008" i="13" s="1"/>
  <c r="M1973" i="13" a="1"/>
  <c r="M1973" i="13" s="1"/>
  <c r="M418" i="13" a="1"/>
  <c r="M418" i="13" s="1"/>
  <c r="M1414" i="13" a="1"/>
  <c r="M1414" i="13" s="1"/>
  <c r="M1917" i="13" a="1"/>
  <c r="M1917" i="13" s="1"/>
  <c r="M932" i="13" a="1"/>
  <c r="M932" i="13" s="1"/>
  <c r="M1603" i="13" a="1"/>
  <c r="M3007" i="13" a="1"/>
  <c r="M4068" i="13" a="1"/>
  <c r="M2329" i="13" a="1"/>
  <c r="M2329" i="13" s="1"/>
  <c r="M3426" i="13" a="1"/>
  <c r="M3426" i="13" s="1"/>
  <c r="M5095" i="13" a="1"/>
  <c r="M5095" i="13" s="1"/>
  <c r="M2741" i="13" a="1"/>
  <c r="M2741" i="13" s="1"/>
  <c r="M4569" i="13" a="1"/>
  <c r="M4569" i="13" s="1"/>
  <c r="M1908" i="13" a="1"/>
  <c r="M1908" i="13" s="1"/>
  <c r="M2744" i="13" a="1"/>
  <c r="M2744" i="13" s="1"/>
  <c r="M668" i="13" a="1"/>
  <c r="M668" i="13" s="1"/>
  <c r="M1696" i="13" a="1"/>
  <c r="M1696" i="13" s="1"/>
  <c r="M2167" i="13" a="1"/>
  <c r="M389" i="13" a="1"/>
  <c r="M389" i="13" s="1"/>
  <c r="M728" i="13" a="1"/>
  <c r="M728" i="13" s="1"/>
  <c r="M2660" i="13" a="1"/>
  <c r="M2660" i="13" s="1"/>
  <c r="M1103" i="13" a="1"/>
  <c r="M2040" i="13" a="1"/>
  <c r="M2040" i="13" s="1"/>
  <c r="M563" i="13" a="1"/>
  <c r="M1591" i="13" a="1"/>
  <c r="M2061" i="13" a="1"/>
  <c r="M2061" i="13" s="1"/>
  <c r="M3190" i="13" a="1"/>
  <c r="M3190" i="13" s="1"/>
  <c r="M4832" i="13" a="1"/>
  <c r="M579" i="13" a="1"/>
  <c r="M1607" i="13" a="1"/>
  <c r="M2077" i="13" a="1"/>
  <c r="M2077" i="13" s="1"/>
  <c r="M5" i="13" a="1"/>
  <c r="M5" i="13" s="1"/>
  <c r="M1731" i="13" a="1"/>
  <c r="M2571" i="13" a="1"/>
  <c r="M969" i="13" a="1"/>
  <c r="M969" i="13" s="1"/>
  <c r="M1951" i="13" a="1"/>
  <c r="M473" i="13" a="1"/>
  <c r="M473" i="13" s="1"/>
  <c r="M1487" i="13" a="1"/>
  <c r="M3087" i="13" a="1"/>
  <c r="M4742" i="13" a="1"/>
  <c r="M4742" i="13" s="1"/>
  <c r="M2928" i="13" a="1"/>
  <c r="M2928" i="13" s="1"/>
  <c r="M2962" i="13" a="1"/>
  <c r="M2962" i="13" s="1"/>
  <c r="M4045" i="13" a="1"/>
  <c r="M4045" i="13" s="1"/>
  <c r="M2284" i="13" a="1"/>
  <c r="M2284" i="13" s="1"/>
  <c r="M3381" i="13" a="1"/>
  <c r="M2824" i="13" a="1"/>
  <c r="M2824" i="13" s="1"/>
  <c r="M4611" i="13" a="1"/>
  <c r="M4611" i="13" s="1"/>
  <c r="M438" i="13" a="1"/>
  <c r="M438" i="13" s="1"/>
  <c r="M1439" i="13"/>
  <c r="M1936" i="13" a="1"/>
  <c r="M1936" i="13" s="1"/>
  <c r="M1543" i="13" a="1"/>
  <c r="M2294" i="13" a="1"/>
  <c r="M2294" i="13" s="1"/>
  <c r="M719" i="13" a="1"/>
  <c r="M1806" i="13" a="1"/>
  <c r="M1806" i="13" s="1"/>
  <c r="M302" i="13" a="1"/>
  <c r="M302" i="13" s="1"/>
  <c r="M1299" i="13" a="1"/>
  <c r="M1831" i="13" a="1"/>
  <c r="M2805" i="13" a="1"/>
  <c r="M2805" i="13" s="1"/>
  <c r="M4601" i="13" a="1"/>
  <c r="M4601" i="13" s="1"/>
  <c r="M2164" i="13" a="1"/>
  <c r="M2164" i="13" s="1"/>
  <c r="M2680" i="13" a="1"/>
  <c r="M2680" i="13" s="1"/>
  <c r="M3904" i="13"/>
  <c r="M2003" i="13" a="1"/>
  <c r="M3085" i="13" a="1"/>
  <c r="M3085" i="13" s="1"/>
  <c r="M4932" i="13" a="1"/>
  <c r="M4470" i="13" a="1"/>
  <c r="M4470" i="13" s="1"/>
  <c r="M160" i="13" a="1"/>
  <c r="M160" i="13" s="1"/>
  <c r="M1177" i="13" a="1"/>
  <c r="M1177" i="13" s="1"/>
  <c r="M1702" i="13" a="1"/>
  <c r="M1702" i="13" s="1"/>
  <c r="M695" i="13" a="1"/>
  <c r="M1202" i="13" a="1"/>
  <c r="M1202" i="13" s="1"/>
  <c r="M1910" i="13" a="1"/>
  <c r="M1910" i="13" s="1"/>
  <c r="M87" i="13"/>
  <c r="M1305" i="13" a="1"/>
  <c r="M1305" i="13" s="1"/>
  <c r="M407" i="13" a="1"/>
  <c r="M978" i="13" a="1"/>
  <c r="M978" i="13" s="1"/>
  <c r="M1379" i="13" a="1"/>
  <c r="M2276" i="13" a="1"/>
  <c r="M2276" i="13" s="1"/>
  <c r="M4409" i="13" a="1"/>
  <c r="M4409" i="13" s="1"/>
  <c r="M2027" i="13" a="1"/>
  <c r="M1308" i="13" a="1"/>
  <c r="M1308" i="13" s="1"/>
  <c r="M2068" i="13" a="1"/>
  <c r="M2068" i="13" s="1"/>
  <c r="M4740" i="13" a="1"/>
  <c r="M1721" i="13" a="1"/>
  <c r="M1721" i="13" s="1"/>
  <c r="M4278" i="13" a="1"/>
  <c r="M4278" i="13" s="1"/>
  <c r="M3640" i="13" a="1"/>
  <c r="M821" i="13" a="1"/>
  <c r="M821" i="13" s="1"/>
  <c r="M294" i="13" a="1"/>
  <c r="M294" i="13" s="1"/>
  <c r="M1290" i="13" a="1"/>
  <c r="M1290" i="13" s="1"/>
  <c r="M1824" i="13" a="1"/>
  <c r="M1824" i="13" s="1"/>
  <c r="M763" i="13" a="1"/>
  <c r="M1321" i="13" a="1"/>
  <c r="M1321" i="13" s="1"/>
  <c r="M2044" i="13" a="1"/>
  <c r="M2044" i="13" s="1"/>
  <c r="M611" i="13"/>
  <c r="M1740" i="13" a="1"/>
  <c r="M1740" i="13" s="1"/>
  <c r="M3240" i="13" a="1"/>
  <c r="M3240" i="13" s="1"/>
  <c r="M5002" i="13" a="1"/>
  <c r="M5002" i="13" s="1"/>
  <c r="M639" i="13" a="1"/>
  <c r="M1102" i="13" a="1"/>
  <c r="M1102" i="13" s="1"/>
  <c r="M1827" i="13" a="1"/>
  <c r="M1203" i="13" a="1"/>
  <c r="M301" i="13" a="1"/>
  <c r="M727" i="13" a="1"/>
  <c r="M863" i="13" a="1"/>
  <c r="M498" i="13" a="1"/>
  <c r="M498" i="13" s="1"/>
  <c r="M689" i="13" a="1"/>
  <c r="M689" i="13" s="1"/>
  <c r="M1296" i="13" a="1"/>
  <c r="M1296" i="13" s="1"/>
  <c r="M3684" i="13" a="1"/>
  <c r="M1071" i="13" a="1"/>
  <c r="M1838" i="13" a="1"/>
  <c r="M1838" i="13" s="1"/>
  <c r="M4711" i="13" a="1"/>
  <c r="M4711" i="13" s="1"/>
  <c r="M3091" i="13" a="1"/>
  <c r="M4185" i="13" a="1"/>
  <c r="M4185" i="13" s="1"/>
  <c r="M3454" i="13" a="1"/>
  <c r="M3454" i="13" s="1"/>
  <c r="M3634" i="13" a="1"/>
  <c r="M3634" i="13" s="1"/>
  <c r="M3446" i="13" a="1"/>
  <c r="M3446" i="13" s="1"/>
  <c r="M465" i="13" a="1"/>
  <c r="M465" i="13" s="1"/>
  <c r="M1047" i="13" a="1"/>
  <c r="M1682" i="13" a="1"/>
  <c r="M1682" i="13" s="1"/>
  <c r="M123" i="13" a="1"/>
  <c r="M123" i="13" s="1"/>
  <c r="M144" i="13" a="1"/>
  <c r="M144" i="13" s="1"/>
  <c r="M2475" i="13"/>
  <c r="M195" i="13" a="1"/>
  <c r="M195" i="13" s="1"/>
  <c r="M837" i="13" a="1"/>
  <c r="M837" i="13" s="1"/>
  <c r="M2496" i="13" a="1"/>
  <c r="M2496" i="13" s="1"/>
  <c r="M3427" i="13"/>
  <c r="M3012" i="13" a="1"/>
  <c r="M3012" i="13" s="1"/>
  <c r="M3562" i="13" a="1"/>
  <c r="M3562" i="13" s="1"/>
  <c r="M4570" i="13" a="1"/>
  <c r="M4570" i="13" s="1"/>
  <c r="M2950" i="13" a="1"/>
  <c r="M2950" i="13" s="1"/>
  <c r="M4044" i="13"/>
  <c r="M3173" i="13"/>
  <c r="M3493" i="13" a="1"/>
  <c r="M3493" i="13" s="1"/>
  <c r="M3165" i="13" a="1"/>
  <c r="M3165" i="13" s="1"/>
  <c r="M351" i="13" a="1"/>
  <c r="M351" i="13" s="1"/>
  <c r="M610" i="13" a="1"/>
  <c r="M610" i="13" s="1"/>
  <c r="M2410" i="13" a="1"/>
  <c r="M2410" i="13" s="1"/>
  <c r="M797" i="13" a="1"/>
  <c r="M797" i="13" s="1"/>
  <c r="M1386" i="13" a="1"/>
  <c r="M1386" i="13" s="1"/>
  <c r="M172" i="13" a="1"/>
  <c r="M172" i="13" s="1"/>
  <c r="M1371" i="13" a="1"/>
  <c r="M190" i="13" a="1"/>
  <c r="M190" i="13" s="1"/>
  <c r="M101" i="13" a="1"/>
  <c r="M101" i="13" s="1"/>
  <c r="M2304" i="13" a="1"/>
  <c r="M2304" i="13" s="1"/>
  <c r="M3433" i="13" a="1"/>
  <c r="M2973" i="13" a="1"/>
  <c r="M2973" i="13" s="1"/>
  <c r="M2820" i="13" a="1"/>
  <c r="M2820" i="13" s="1"/>
  <c r="M3370" i="13" a="1"/>
  <c r="M3370" i="13" s="1"/>
  <c r="M4378" i="13" a="1"/>
  <c r="M4378" i="13" s="1"/>
  <c r="M2758" i="13" a="1"/>
  <c r="M2758" i="13" s="1"/>
  <c r="M3852" i="13"/>
  <c r="M2363" i="13" a="1"/>
  <c r="M3301" i="13"/>
  <c r="M2331" i="13" a="1"/>
  <c r="M200" i="13" a="1"/>
  <c r="M200" i="13" s="1"/>
  <c r="M474" i="13" a="1"/>
  <c r="M474" i="13" s="1"/>
  <c r="M2533" i="13" a="1"/>
  <c r="M2533" i="13" s="1"/>
  <c r="M173" i="13" a="1"/>
  <c r="M822" i="13" a="1"/>
  <c r="M822" i="13" s="1"/>
  <c r="M2490" i="13" a="1"/>
  <c r="M2490" i="13" s="1"/>
  <c r="M887" i="13" a="1"/>
  <c r="M1506" i="13" a="1"/>
  <c r="M1506" i="13" s="1"/>
  <c r="M59" i="13" a="1"/>
  <c r="M59" i="13" s="1"/>
  <c r="M1515" i="13" a="1"/>
  <c r="M2427" i="13"/>
  <c r="M3020" i="13" a="1"/>
  <c r="M3020" i="13" s="1"/>
  <c r="M4115" i="13" a="1"/>
  <c r="M4115" i="13" s="1"/>
  <c r="M3314" i="13" a="1"/>
  <c r="M3314" i="13" s="1"/>
  <c r="M4261" i="13" a="1"/>
  <c r="M4261" i="13" s="1"/>
  <c r="M4527" i="13" a="1"/>
  <c r="M4527" i="13" s="1"/>
  <c r="M5202" i="13" a="1"/>
  <c r="M5202" i="13" s="1"/>
  <c r="M4870" i="13" a="1"/>
  <c r="M4870" i="13" s="1"/>
  <c r="M5348" i="13"/>
  <c r="M3654" i="13" a="1"/>
  <c r="M3654" i="13" s="1"/>
  <c r="M4332" i="13" a="1"/>
  <c r="M5160" i="13" a="1"/>
  <c r="M4095" i="13" a="1"/>
  <c r="M4095" i="13" s="1"/>
  <c r="M4360" i="13"/>
  <c r="M3889" i="13" a="1"/>
  <c r="M3889" i="13" s="1"/>
  <c r="M4894" i="13" a="1"/>
  <c r="M4894" i="13" s="1"/>
  <c r="M2682" i="13" a="1"/>
  <c r="M2682" i="13" s="1"/>
  <c r="M4338" i="13" a="1"/>
  <c r="M4338" i="13" s="1"/>
  <c r="M4398" i="13" a="1"/>
  <c r="M4398" i="13" s="1"/>
  <c r="M4849" i="13" a="1"/>
  <c r="M4849" i="13" s="1"/>
  <c r="M4728" i="13" a="1"/>
  <c r="M3906" i="13" a="1"/>
  <c r="M3906" i="13" s="1"/>
  <c r="M5093" i="13" a="1"/>
  <c r="M5093" i="13" s="1"/>
  <c r="M4142" i="13" a="1"/>
  <c r="M4142" i="13" s="1"/>
  <c r="M4606" i="13" a="1"/>
  <c r="M4606" i="13" s="1"/>
  <c r="M4472" i="13" a="1"/>
  <c r="M3842" i="13" a="1"/>
  <c r="M3842" i="13" s="1"/>
  <c r="M2872" i="13" a="1"/>
  <c r="M2872" i="13" s="1"/>
  <c r="M2420" i="13" a="1"/>
  <c r="M2420" i="13" s="1"/>
  <c r="M4633" i="13" a="1"/>
  <c r="M4633" i="13" s="1"/>
  <c r="M2869" i="13" a="1"/>
  <c r="M2869" i="13" s="1"/>
  <c r="M5159" i="13" a="1"/>
  <c r="M5159" i="13" s="1"/>
  <c r="M3553" i="13" a="1"/>
  <c r="M3553" i="13" s="1"/>
  <c r="M2457" i="13" a="1"/>
  <c r="M2457" i="13" s="1"/>
  <c r="M4478" i="13" a="1"/>
  <c r="M4478" i="13" s="1"/>
  <c r="M4344" i="13" a="1"/>
  <c r="M3810" i="13" a="1"/>
  <c r="M3810" i="13" s="1"/>
  <c r="M4485" i="13" a="1"/>
  <c r="M4485" i="13" s="1"/>
  <c r="M4912" i="13" a="1"/>
  <c r="M5381" i="13" a="1"/>
  <c r="M5381" i="13" s="1"/>
  <c r="M4514" i="13" a="1"/>
  <c r="M4514" i="13" s="1"/>
  <c r="M5189" i="13" a="1"/>
  <c r="M5189" i="13" s="1"/>
  <c r="M5201" i="13" a="1"/>
  <c r="M5201" i="13" s="1"/>
  <c r="M3512" i="13" a="1"/>
  <c r="M4492" i="13" a="1"/>
  <c r="M4924" i="13"/>
  <c r="M5156" i="13"/>
  <c r="M5089" i="13" a="1"/>
  <c r="M5089" i="13" s="1"/>
  <c r="M4060" i="13" a="1"/>
  <c r="M5247" i="13" a="1"/>
  <c r="M5247" i="13" s="1"/>
  <c r="M5306" i="13" a="1"/>
  <c r="M5306" i="13" s="1"/>
  <c r="M4024" i="13" a="1"/>
  <c r="M3730" i="13" a="1"/>
  <c r="M3730" i="13" s="1"/>
  <c r="M4815" i="13" a="1"/>
  <c r="M4815" i="13" s="1"/>
  <c r="M4973" i="13" a="1"/>
  <c r="M4973" i="13" s="1"/>
  <c r="M3183" i="13" a="1"/>
  <c r="M2086" i="13" a="1"/>
  <c r="M2086" i="13" s="1"/>
  <c r="M3882" i="13" a="1"/>
  <c r="M3882" i="13" s="1"/>
  <c r="M1985" i="13" a="1"/>
  <c r="M1985" i="13" s="1"/>
  <c r="M4579" i="13" a="1"/>
  <c r="M4579" i="13" s="1"/>
  <c r="M2760" i="13" a="1"/>
  <c r="M2760" i="13" s="1"/>
  <c r="M2615" i="13" a="1"/>
  <c r="M4722" i="13" a="1"/>
  <c r="M4722" i="13" s="1"/>
  <c r="M4161" i="13" a="1"/>
  <c r="M4161" i="13" s="1"/>
  <c r="M5030" i="13" a="1"/>
  <c r="M5030" i="13" s="1"/>
  <c r="M3220" i="13" a="1"/>
  <c r="M3220" i="13" s="1"/>
  <c r="M4607" i="13" a="1"/>
  <c r="M4607" i="13" s="1"/>
  <c r="M5155" i="13" a="1"/>
  <c r="M5155" i="13" s="1"/>
  <c r="M5341" i="13" a="1"/>
  <c r="M5341" i="13" s="1"/>
  <c r="M5308" i="13" a="1"/>
  <c r="M4175" i="13" a="1"/>
  <c r="M4175" i="13" s="1"/>
  <c r="M5110" i="13" a="1"/>
  <c r="M5110" i="13" s="1"/>
  <c r="M4209" i="13" a="1"/>
  <c r="M4209" i="13" s="1"/>
  <c r="M4673" i="13" a="1"/>
  <c r="M4673" i="13" s="1"/>
  <c r="M5286" i="13" a="1"/>
  <c r="M5286" i="13" s="1"/>
  <c r="M3539" i="13" a="1"/>
  <c r="M3539" i="13" s="1"/>
  <c r="M4982" i="13" a="1"/>
  <c r="M4982" i="13" s="1"/>
  <c r="M4915" i="13" a="1"/>
  <c r="M4915" i="13" s="1"/>
  <c r="M5147" i="13" a="1"/>
  <c r="M5147" i="13" s="1"/>
  <c r="M4354" i="13" a="1"/>
  <c r="M4354" i="13" s="1"/>
  <c r="M3504" i="13"/>
  <c r="M2955" i="13" a="1"/>
  <c r="M3184" i="13" a="1"/>
  <c r="M3184" i="13" s="1"/>
  <c r="M3503" i="13" a="1"/>
  <c r="M3503" i="13" s="1"/>
  <c r="M3320" i="13" a="1"/>
  <c r="M3320" i="13" s="1"/>
  <c r="M4118" i="13" a="1"/>
  <c r="M4118" i="13" s="1"/>
  <c r="M3023" i="13"/>
  <c r="N1976" i="13" a="1"/>
  <c r="N1976" i="13" s="1"/>
  <c r="N2915" i="13" a="1"/>
  <c r="N2915" i="13" s="1"/>
  <c r="M1327" i="13"/>
  <c r="M349" i="13" a="1"/>
  <c r="M841" i="13" a="1"/>
  <c r="M841" i="13" s="1"/>
  <c r="M1164" i="13" a="1"/>
  <c r="M1164" i="13" s="1"/>
  <c r="M1055" i="13" a="1"/>
  <c r="M1117" i="13" a="1"/>
  <c r="M1117" i="13" s="1"/>
  <c r="M726" i="13" a="1"/>
  <c r="M726" i="13" s="1"/>
  <c r="M1445" i="13" a="1"/>
  <c r="M1445" i="13" s="1"/>
  <c r="M2222" i="13" a="1"/>
  <c r="M2222" i="13" s="1"/>
  <c r="M4759" i="13" a="1"/>
  <c r="M4759" i="13" s="1"/>
  <c r="M1123" i="13" a="1"/>
  <c r="M4233" i="13" a="1"/>
  <c r="M4233" i="13" s="1"/>
  <c r="M3550" i="13" a="1"/>
  <c r="M3550" i="13" s="1"/>
  <c r="M3618" i="13" a="1"/>
  <c r="M3618" i="13" s="1"/>
  <c r="M3414" i="13" a="1"/>
  <c r="M3414" i="13" s="1"/>
  <c r="M3070" i="13" a="1"/>
  <c r="M3070" i="13" s="1"/>
  <c r="M3620" i="13" a="1"/>
  <c r="M4628" i="13" a="1"/>
  <c r="M1082" i="13" a="1"/>
  <c r="M1082" i="13" s="1"/>
  <c r="M135" i="13"/>
  <c r="M187" i="13" a="1"/>
  <c r="M187" i="13" s="1"/>
  <c r="M442" i="13" a="1"/>
  <c r="M442" i="13" s="1"/>
  <c r="M93" i="13" a="1"/>
  <c r="M768" i="13" a="1"/>
  <c r="M768" i="13" s="1"/>
  <c r="M959" i="13"/>
  <c r="M1588" i="13" a="1"/>
  <c r="M1588" i="13" s="1"/>
  <c r="M3060" i="13" a="1"/>
  <c r="M3060" i="13" s="1"/>
  <c r="M3610" i="13" a="1"/>
  <c r="M3610" i="13" s="1"/>
  <c r="M4618" i="13" a="1"/>
  <c r="M4618" i="13" s="1"/>
  <c r="M2998" i="13" a="1"/>
  <c r="M2998" i="13" s="1"/>
  <c r="M3269" i="13" a="1"/>
  <c r="M3477" i="13" a="1"/>
  <c r="M3477" i="13" s="1"/>
  <c r="M3133" i="13" a="1"/>
  <c r="M3133" i="13" s="1"/>
  <c r="M2929" i="13" a="1"/>
  <c r="M2929" i="13" s="1"/>
  <c r="M3479" i="13" a="1"/>
  <c r="M3479" i="13" s="1"/>
  <c r="M4487" i="13" a="1"/>
  <c r="M4487" i="13" s="1"/>
  <c r="M844" i="13" a="1"/>
  <c r="M844" i="13" s="1"/>
  <c r="M1449" i="13" a="1"/>
  <c r="M1449" i="13" s="1"/>
  <c r="M220" i="13" a="1"/>
  <c r="M220" i="13" s="1"/>
  <c r="M1419" i="13" a="1"/>
  <c r="M2331" i="13"/>
  <c r="M139" i="13" a="1"/>
  <c r="M139" i="13" s="1"/>
  <c r="M1805" i="13" a="1"/>
  <c r="M1805" i="13" s="1"/>
  <c r="M2275" i="13"/>
  <c r="M1261" i="13" a="1"/>
  <c r="M1261" i="13" s="1"/>
  <c r="M2868" i="13" a="1"/>
  <c r="M2868" i="13" s="1"/>
  <c r="M3418" i="13" a="1"/>
  <c r="M3418" i="13" s="1"/>
  <c r="M4426" i="13" a="1"/>
  <c r="M4426" i="13" s="1"/>
  <c r="M2806" i="13" a="1"/>
  <c r="M2806" i="13" s="1"/>
  <c r="M2656" i="13" a="1"/>
  <c r="M2656" i="13" s="1"/>
  <c r="M2203" i="13" a="1"/>
  <c r="M2737" i="13" a="1"/>
  <c r="M2737" i="13" s="1"/>
  <c r="M3287" i="13" a="1"/>
  <c r="M3287" i="13" s="1"/>
  <c r="M4295" i="13" a="1"/>
  <c r="M4295" i="13" s="1"/>
  <c r="M290" i="13" a="1"/>
  <c r="M290" i="13" s="1"/>
  <c r="M905" i="13" a="1"/>
  <c r="M905" i="13" s="1"/>
  <c r="M2525" i="13" a="1"/>
  <c r="M2525" i="13" s="1"/>
  <c r="M951" i="13" a="1"/>
  <c r="M21" i="13" a="1"/>
  <c r="M21" i="13" s="1"/>
  <c r="M1486" i="13" a="1"/>
  <c r="M1486" i="13" s="1"/>
  <c r="M2399" i="13" a="1"/>
  <c r="M364" i="13" a="1"/>
  <c r="M364" i="13" s="1"/>
  <c r="M640" i="13" a="1"/>
  <c r="M640" i="13" s="1"/>
  <c r="M3548" i="13" a="1"/>
  <c r="M178" i="13" a="1"/>
  <c r="M178" i="13" s="1"/>
  <c r="M1377" i="13" a="1"/>
  <c r="M1377" i="13" s="1"/>
  <c r="M2290" i="13" a="1"/>
  <c r="M2290" i="13" s="1"/>
  <c r="M88" i="13" a="1"/>
  <c r="M88" i="13" s="1"/>
  <c r="M1776" i="13" a="1"/>
  <c r="M1776" i="13" s="1"/>
  <c r="M2247" i="13" a="1"/>
  <c r="M517" i="13" a="1"/>
  <c r="M517" i="13" s="1"/>
  <c r="M1031" i="13"/>
  <c r="M73" i="13" a="1"/>
  <c r="M1271" i="13"/>
  <c r="M2184" i="13" a="1"/>
  <c r="M2184" i="13" s="1"/>
  <c r="M2777" i="13" a="1"/>
  <c r="M2777" i="13" s="1"/>
  <c r="M3872" i="13" a="1"/>
  <c r="M2516" i="13" a="1"/>
  <c r="M2516" i="13" s="1"/>
  <c r="M3257" i="13" a="1"/>
  <c r="M1972" i="13" a="1"/>
  <c r="M1972" i="13" s="1"/>
  <c r="M3334" i="13" a="1"/>
  <c r="M3334" i="13" s="1"/>
  <c r="M3195" i="13" a="1"/>
  <c r="M4202" i="13" a="1"/>
  <c r="M4202" i="13" s="1"/>
  <c r="M2646" i="13" a="1"/>
  <c r="M2646" i="13" s="1"/>
  <c r="M38" i="13" a="1"/>
  <c r="M38" i="13" s="1"/>
  <c r="M1236" i="13" a="1"/>
  <c r="M1236" i="13" s="1"/>
  <c r="M2149" i="13" a="1"/>
  <c r="M2149" i="13" s="1"/>
  <c r="M2106" i="13" a="1"/>
  <c r="M2106" i="13" s="1"/>
  <c r="M78" i="13" a="1"/>
  <c r="M78" i="13" s="1"/>
  <c r="M99" i="13" a="1"/>
  <c r="M99" i="13" s="1"/>
  <c r="M2587" i="13" a="1"/>
  <c r="M1107" i="13" a="1"/>
  <c r="M2043" i="13"/>
  <c r="M2636" i="13" a="1"/>
  <c r="M2636" i="13" s="1"/>
  <c r="M3731" i="13" a="1"/>
  <c r="M3731" i="13" s="1"/>
  <c r="M5284" i="13" a="1"/>
  <c r="M3116" i="13" a="1"/>
  <c r="M3116" i="13" s="1"/>
  <c r="M4758" i="13" a="1"/>
  <c r="M4758" i="13" s="1"/>
  <c r="M2992" i="13" a="1"/>
  <c r="M2992" i="13" s="1"/>
  <c r="M2994" i="13" a="1"/>
  <c r="M2994" i="13" s="1"/>
  <c r="M4061" i="13" a="1"/>
  <c r="M4061" i="13" s="1"/>
  <c r="M2444" i="13" a="1"/>
  <c r="M2444" i="13" s="1"/>
  <c r="M5152" i="13"/>
  <c r="M979" i="13"/>
  <c r="M1957" i="13" a="1"/>
  <c r="M1957" i="13" s="1"/>
  <c r="M414" i="13" a="1"/>
  <c r="M414" i="13" s="1"/>
  <c r="M1410" i="13" a="1"/>
  <c r="M1410" i="13" s="1"/>
  <c r="M1914" i="13" a="1"/>
  <c r="M1914" i="13" s="1"/>
  <c r="M852" i="13" a="1"/>
  <c r="M852" i="13" s="1"/>
  <c r="M1480" i="13" a="1"/>
  <c r="M1480" i="13" s="1"/>
  <c r="M792" i="13" a="1"/>
  <c r="M792" i="13" s="1"/>
  <c r="M1851" i="13"/>
  <c r="M2323" i="13" a="1"/>
  <c r="M3419" i="13" a="1"/>
  <c r="M3419" i="13" s="1"/>
  <c r="M5092" i="13" a="1"/>
  <c r="M2735" i="13" a="1"/>
  <c r="M4566" i="13" a="1"/>
  <c r="M4566" i="13" s="1"/>
  <c r="M1883" i="13" a="1"/>
  <c r="M2610" i="13" a="1"/>
  <c r="M2610" i="13" s="1"/>
  <c r="M3869" i="13" a="1"/>
  <c r="M3869" i="13" s="1"/>
  <c r="M2060" i="13" a="1"/>
  <c r="M2060" i="13" s="1"/>
  <c r="M3157" i="13" a="1"/>
  <c r="M3157" i="13" s="1"/>
  <c r="M4960" i="13"/>
  <c r="M331" i="13" a="1"/>
  <c r="M331" i="13" s="1"/>
  <c r="M638" i="13" a="1"/>
  <c r="M638" i="13" s="1"/>
  <c r="M2644" i="13" a="1"/>
  <c r="M2644" i="13" s="1"/>
  <c r="M1099" i="13" a="1"/>
  <c r="M2037" i="13" a="1"/>
  <c r="M2037" i="13" s="1"/>
  <c r="M483" i="13" a="1"/>
  <c r="M1981" i="13" a="1"/>
  <c r="M1981" i="13" s="1"/>
  <c r="M996" i="13" a="1"/>
  <c r="M996" i="13" s="1"/>
  <c r="M1688" i="13" a="1"/>
  <c r="M1688" i="13" s="1"/>
  <c r="M2511" i="13"/>
  <c r="M3124" i="13" a="1"/>
  <c r="M3124" i="13" s="1"/>
  <c r="M4132" i="13" a="1"/>
  <c r="M527" i="13" a="1"/>
  <c r="M52" i="13" a="1"/>
  <c r="M52" i="13" s="1"/>
  <c r="M1070" i="13" a="1"/>
  <c r="M1070" i="13" s="1"/>
  <c r="M1539" i="13" a="1"/>
  <c r="M596" i="13" a="1"/>
  <c r="M596" i="13" s="1"/>
  <c r="M1027" i="13" a="1"/>
  <c r="M1742" i="13" a="1"/>
  <c r="M1742" i="13" s="1"/>
  <c r="M107" i="13" a="1"/>
  <c r="M107" i="13" s="1"/>
  <c r="M1317" i="13" a="1"/>
  <c r="M1317" i="13" s="1"/>
  <c r="M1862" i="13" a="1"/>
  <c r="M1862" i="13" s="1"/>
  <c r="M2803" i="13"/>
  <c r="M4861" i="13" a="1"/>
  <c r="M4861" i="13" s="1"/>
  <c r="M1982" i="13" a="1"/>
  <c r="M1982" i="13" s="1"/>
  <c r="M4336" i="13" a="1"/>
  <c r="M3707" i="13" a="1"/>
  <c r="M3707" i="13" s="1"/>
  <c r="M1670" i="13" a="1"/>
  <c r="M1670" i="13" s="1"/>
  <c r="M3619" i="13" a="1"/>
  <c r="M3619" i="13" s="1"/>
  <c r="M1240" i="13" a="1"/>
  <c r="M1240" i="13" s="1"/>
  <c r="M4730" i="13" a="1"/>
  <c r="M4730" i="13" s="1"/>
  <c r="M1184" i="13" a="1"/>
  <c r="M1184" i="13" s="1"/>
  <c r="M1187" i="13" a="1"/>
  <c r="M311" i="13" a="1"/>
  <c r="M749" i="13" a="1"/>
  <c r="M749" i="13" s="1"/>
  <c r="M953" i="13" a="1"/>
  <c r="M953" i="13" s="1"/>
  <c r="M404" i="13" a="1"/>
  <c r="M404" i="13" s="1"/>
  <c r="M73" i="13"/>
  <c r="M56" i="13" a="1"/>
  <c r="M56" i="13" s="1"/>
  <c r="M1079" i="13" a="1"/>
  <c r="M30" i="13" a="1"/>
  <c r="M30" i="13" s="1"/>
  <c r="M1161" i="13" a="1"/>
  <c r="M1161" i="13" s="1"/>
  <c r="M1915" i="13" a="1"/>
  <c r="M3100" i="13" a="1"/>
  <c r="M3100" i="13" s="1"/>
  <c r="M4195" i="13" a="1"/>
  <c r="M4195" i="13" s="1"/>
  <c r="M3473" i="13" a="1"/>
  <c r="M3473" i="13" s="1"/>
  <c r="M3580" i="13" a="1"/>
  <c r="M3581" i="13" a="1"/>
  <c r="M3581" i="13" s="1"/>
  <c r="M4589" i="13" a="1"/>
  <c r="M4589" i="13" s="1"/>
  <c r="M981" i="13" a="1"/>
  <c r="M981" i="13" s="1"/>
  <c r="M1609" i="13" a="1"/>
  <c r="M1609" i="13" s="1"/>
  <c r="M68" i="13" a="1"/>
  <c r="M68" i="13" s="1"/>
  <c r="M1521" i="13" a="1"/>
  <c r="M1521" i="13" s="1"/>
  <c r="M2434" i="13" a="1"/>
  <c r="M2434" i="13" s="1"/>
  <c r="M309" i="13" a="1"/>
  <c r="M309" i="13" s="1"/>
  <c r="M509" i="13" a="1"/>
  <c r="M509" i="13" s="1"/>
  <c r="M2378" i="13" a="1"/>
  <c r="M2378" i="13" s="1"/>
  <c r="M840" i="13" a="1"/>
  <c r="M840" i="13" s="1"/>
  <c r="M1443" i="13" a="1"/>
  <c r="M2971" i="13" a="1"/>
  <c r="M4528" i="13"/>
  <c r="M2908" i="13" a="1"/>
  <c r="M2908" i="13" s="1"/>
  <c r="M4003" i="13" a="1"/>
  <c r="M4003" i="13" s="1"/>
  <c r="M3066" i="13" a="1"/>
  <c r="M3066" i="13" s="1"/>
  <c r="M3388" i="13" a="1"/>
  <c r="M3388" i="13" s="1"/>
  <c r="M2794" i="13" a="1"/>
  <c r="M2794" i="13" s="1"/>
  <c r="M3389" i="13"/>
  <c r="M4397" i="13" a="1"/>
  <c r="M4397" i="13" s="1"/>
  <c r="M485" i="13" a="1"/>
  <c r="M485" i="13" s="1"/>
  <c r="M628" i="13" a="1"/>
  <c r="M628" i="13" s="1"/>
  <c r="M1228" i="13" a="1"/>
  <c r="M1228" i="13" s="1"/>
  <c r="M1072" i="13" a="1"/>
  <c r="M1072" i="13" s="1"/>
  <c r="M1716" i="13" a="1"/>
  <c r="M1716" i="13" s="1"/>
  <c r="M2501" i="13" a="1"/>
  <c r="M2501" i="13" s="1"/>
  <c r="M282" i="13" a="1"/>
  <c r="M282" i="13" s="1"/>
  <c r="M898" i="13" a="1"/>
  <c r="M898" i="13" s="1"/>
  <c r="M2522" i="13" a="1"/>
  <c r="M2522" i="13" s="1"/>
  <c r="M3650" i="13" a="1"/>
  <c r="M3650" i="13" s="1"/>
  <c r="M3478" i="13" a="1"/>
  <c r="M3478" i="13" s="1"/>
  <c r="M13" i="13" a="1"/>
  <c r="M1479" i="13"/>
  <c r="M2392" i="13" a="1"/>
  <c r="M2392" i="13" s="1"/>
  <c r="M270" i="13" a="1"/>
  <c r="M270" i="13" s="1"/>
  <c r="M417" i="13" a="1"/>
  <c r="M417" i="13" s="1"/>
  <c r="M2349" i="13" a="1"/>
  <c r="M2349" i="13" s="1"/>
  <c r="M1255" i="13" a="1"/>
  <c r="M175" i="13" a="1"/>
  <c r="M175" i="13" s="1"/>
  <c r="M1374" i="13" a="1"/>
  <c r="M1374" i="13" s="1"/>
  <c r="M2287" i="13" a="1"/>
  <c r="M3974" i="13" a="1"/>
  <c r="M3974" i="13" s="1"/>
  <c r="M2951" i="13" a="1"/>
  <c r="M3359" i="13" a="1"/>
  <c r="M3359" i="13" s="1"/>
  <c r="M2679" i="13" a="1"/>
  <c r="M2747" i="13" a="1"/>
  <c r="M3297" i="13" a="1"/>
  <c r="M3297" i="13" s="1"/>
  <c r="M2748" i="13" a="1"/>
  <c r="M2748" i="13" s="1"/>
  <c r="M3843" i="13" a="1"/>
  <c r="M3843" i="13" s="1"/>
  <c r="M140" i="13" a="1"/>
  <c r="M140" i="13" s="1"/>
  <c r="M1339" i="13" a="1"/>
  <c r="M2251" i="13"/>
  <c r="M20" i="13" a="1"/>
  <c r="M20" i="13" s="1"/>
  <c r="M1738" i="13" a="1"/>
  <c r="M1738" i="13" s="1"/>
  <c r="M2208" i="13" a="1"/>
  <c r="M2208" i="13" s="1"/>
  <c r="M449" i="13" a="1"/>
  <c r="M449" i="13" s="1"/>
  <c r="M864" i="13" a="1"/>
  <c r="M864" i="13" s="1"/>
  <c r="M34" i="13" a="1"/>
  <c r="M34" i="13" s="1"/>
  <c r="M1233" i="13" a="1"/>
  <c r="M1233" i="13" s="1"/>
  <c r="M2146" i="13" a="1"/>
  <c r="M2146" i="13" s="1"/>
  <c r="M2739" i="13" a="1"/>
  <c r="M3833" i="13" a="1"/>
  <c r="M3833" i="13" s="1"/>
  <c r="M2209" i="13" a="1"/>
  <c r="M2209" i="13" s="1"/>
  <c r="M3219" i="13" a="1"/>
  <c r="M3219" i="13" s="1"/>
  <c r="M1472" i="13" a="1"/>
  <c r="M1472" i="13" s="1"/>
  <c r="M3257" i="13"/>
  <c r="M3156" i="13" a="1"/>
  <c r="M3156" i="13" s="1"/>
  <c r="M4164" i="13" a="1"/>
  <c r="M3702" i="13" a="1"/>
  <c r="M3702" i="13" s="1"/>
  <c r="N33" i="13" a="1"/>
  <c r="N33" i="13" s="1"/>
  <c r="M1128" i="13" a="1"/>
  <c r="M1128" i="13" s="1"/>
  <c r="M518" i="13" a="1"/>
  <c r="M518" i="13" s="1"/>
  <c r="M1546" i="13" a="1"/>
  <c r="M1546" i="13" s="1"/>
  <c r="M2016" i="13" a="1"/>
  <c r="M2016" i="13" s="1"/>
  <c r="M955" i="13" a="1"/>
  <c r="M1633" i="13" a="1"/>
  <c r="M1633" i="13" s="1"/>
  <c r="M2428" i="13" a="1"/>
  <c r="M2428" i="13" s="1"/>
  <c r="M975" i="13" a="1"/>
  <c r="M1954" i="13" a="1"/>
  <c r="M1954" i="13" s="1"/>
  <c r="M2527" i="13"/>
  <c r="M3624" i="13" a="1"/>
  <c r="M5194" i="13" a="1"/>
  <c r="M5194" i="13" s="1"/>
  <c r="M2634" i="13" a="1"/>
  <c r="M2634" i="13" s="1"/>
  <c r="M2815" i="13" a="1"/>
  <c r="M3972" i="13" a="1"/>
  <c r="M2265" i="13" a="1"/>
  <c r="M2265" i="13" s="1"/>
  <c r="M3362" i="13" a="1"/>
  <c r="M3362" i="13" s="1"/>
  <c r="M5063" i="13" a="1"/>
  <c r="M5063" i="13" s="1"/>
  <c r="M551" i="13"/>
  <c r="M1076" i="13" a="1"/>
  <c r="M1076" i="13" s="1"/>
  <c r="M28" i="13" a="1"/>
  <c r="M28" i="13" s="1"/>
  <c r="M1227" i="13" a="1"/>
  <c r="M2139" i="13"/>
  <c r="M585" i="13" a="1"/>
  <c r="M585" i="13" s="1"/>
  <c r="M1613" i="13" a="1"/>
  <c r="M1613" i="13" s="1"/>
  <c r="M321" i="13" a="1"/>
  <c r="M616" i="13" a="1"/>
  <c r="M616" i="13" s="1"/>
  <c r="M2641" i="13" a="1"/>
  <c r="M2641" i="13" s="1"/>
  <c r="M3227" i="13" a="1"/>
  <c r="M4234" i="13" a="1"/>
  <c r="M4234" i="13" s="1"/>
  <c r="M4289" i="13" a="1"/>
  <c r="M4289" i="13" s="1"/>
  <c r="M5094" i="13" a="1"/>
  <c r="M5094" i="13" s="1"/>
  <c r="M5311" i="13" a="1"/>
  <c r="M5311" i="13" s="1"/>
  <c r="M4178" i="13" a="1"/>
  <c r="M4178" i="13" s="1"/>
  <c r="M5090" i="13" a="1"/>
  <c r="M5090" i="13" s="1"/>
  <c r="M5299" i="13" a="1"/>
  <c r="M5299" i="13" s="1"/>
  <c r="M4593" i="13" a="1"/>
  <c r="M4593" i="13" s="1"/>
  <c r="M5293" i="13" a="1"/>
  <c r="M5293" i="13" s="1"/>
  <c r="M4709" i="13" a="1"/>
  <c r="M4709" i="13" s="1"/>
  <c r="M5328" i="13" a="1"/>
  <c r="M4110" i="13" a="1"/>
  <c r="M4110" i="13" s="1"/>
  <c r="M3194" i="13" a="1"/>
  <c r="M3194" i="13" s="1"/>
  <c r="M4952" i="13"/>
  <c r="M5218" i="13" a="1"/>
  <c r="M5218" i="13" s="1"/>
  <c r="M4043" i="13" a="1"/>
  <c r="M4043" i="13" s="1"/>
  <c r="M4971" i="13" a="1"/>
  <c r="M4971" i="13" s="1"/>
  <c r="M3040" i="13" a="1"/>
  <c r="M3040" i="13" s="1"/>
  <c r="M4888" i="13"/>
  <c r="M5154" i="13" a="1"/>
  <c r="M5154" i="13" s="1"/>
  <c r="M4827" i="13" a="1"/>
  <c r="M4827" i="13" s="1"/>
  <c r="M5329" i="13" a="1"/>
  <c r="M5329" i="13" s="1"/>
  <c r="M3616" i="13" a="1"/>
  <c r="M3796" i="13" a="1"/>
  <c r="M2359" i="13"/>
  <c r="M3800" i="13" a="1"/>
  <c r="M2353" i="13" a="1"/>
  <c r="M2353" i="13" s="1"/>
  <c r="M4954" i="13" a="1"/>
  <c r="M4954" i="13" s="1"/>
  <c r="M3144" i="13" a="1"/>
  <c r="M3144" i="13" s="1"/>
  <c r="M4699" i="13" a="1"/>
  <c r="M4699" i="13" s="1"/>
  <c r="M5297" i="13" a="1"/>
  <c r="M5297" i="13" s="1"/>
  <c r="M3552" i="13" a="1"/>
  <c r="M4280" i="13"/>
  <c r="M4546" i="13" a="1"/>
  <c r="M4546" i="13" s="1"/>
  <c r="M4238" i="13" a="1"/>
  <c r="M4238" i="13" s="1"/>
  <c r="M5068" i="13"/>
  <c r="M5298" i="13" a="1"/>
  <c r="M5298" i="13" s="1"/>
  <c r="M4165" i="13" a="1"/>
  <c r="M4165" i="13" s="1"/>
  <c r="M4431" i="13" a="1"/>
  <c r="M4431" i="13" s="1"/>
  <c r="M4171" i="13" a="1"/>
  <c r="M4171" i="13" s="1"/>
  <c r="M5035" i="13" a="1"/>
  <c r="M5035" i="13" s="1"/>
  <c r="M5267" i="13" a="1"/>
  <c r="M5267" i="13" s="1"/>
  <c r="M3520" i="13" a="1"/>
  <c r="M4674" i="13" a="1"/>
  <c r="M4674" i="13" s="1"/>
  <c r="M4896" i="13" a="1"/>
  <c r="M5361" i="13" a="1"/>
  <c r="M5361" i="13" s="1"/>
  <c r="M3669" i="13" a="1"/>
  <c r="M3669" i="13" s="1"/>
  <c r="M4344" i="13"/>
  <c r="M4424" i="13" a="1"/>
  <c r="M3154" i="13" a="1"/>
  <c r="M3154" i="13" s="1"/>
  <c r="M4035" i="13" a="1"/>
  <c r="M4035" i="13" s="1"/>
  <c r="M2940" i="13" a="1"/>
  <c r="M2940" i="13" s="1"/>
  <c r="M3488" i="13"/>
  <c r="M2939" i="13" a="1"/>
  <c r="M3280" i="13" a="1"/>
  <c r="M3280" i="13" s="1"/>
  <c r="M3551" i="13" a="1"/>
  <c r="M3551" i="13" s="1"/>
  <c r="M1223" i="13" a="1"/>
  <c r="M4517" i="13" a="1"/>
  <c r="M4517" i="13" s="1"/>
  <c r="M4976" i="13" a="1"/>
  <c r="M5208" i="13" a="1"/>
  <c r="M4085" i="13" a="1"/>
  <c r="M4085" i="13" s="1"/>
  <c r="M5221" i="13" a="1"/>
  <c r="M5221" i="13" s="1"/>
  <c r="M5265" i="13" a="1"/>
  <c r="M5265" i="13" s="1"/>
  <c r="M3921" i="13" a="1"/>
  <c r="M3921" i="13" s="1"/>
  <c r="M4789" i="13" a="1"/>
  <c r="M4789" i="13" s="1"/>
  <c r="M5153" i="13" a="1"/>
  <c r="M5153" i="13" s="1"/>
  <c r="M4092" i="13" a="1"/>
  <c r="M4767" i="13" a="1"/>
  <c r="M4767" i="13" s="1"/>
  <c r="M5385" i="13" a="1"/>
  <c r="M5385" i="13" s="1"/>
  <c r="M4152" i="13" a="1"/>
  <c r="M3762" i="13" a="1"/>
  <c r="M3762" i="13" s="1"/>
  <c r="M4847" i="13" a="1"/>
  <c r="M4847" i="13" s="1"/>
  <c r="M4795" i="13" a="1"/>
  <c r="M4795" i="13" s="1"/>
  <c r="M4660" i="13"/>
  <c r="M2762" i="13" a="1"/>
  <c r="M2762" i="13" s="1"/>
  <c r="M3318" i="13" a="1"/>
  <c r="M3318" i="13" s="1"/>
  <c r="M3570" i="13" a="1"/>
  <c r="M3570" i="13" s="1"/>
  <c r="M3326" i="13" a="1"/>
  <c r="M3326" i="13" s="1"/>
  <c r="M4121" i="13" a="1"/>
  <c r="M4121" i="13" s="1"/>
  <c r="M3027" i="13" a="1"/>
  <c r="M4647" i="13" a="1"/>
  <c r="M4647" i="13" s="1"/>
  <c r="M3639" i="13" a="1"/>
  <c r="M3639" i="13" s="1"/>
  <c r="M3089" i="13" a="1"/>
  <c r="M3089" i="13" s="1"/>
  <c r="N2040" i="13" a="1"/>
  <c r="N2040" i="13" s="1"/>
  <c r="M530" i="13" a="1"/>
  <c r="M530" i="13" s="1"/>
  <c r="M2384" i="13" a="1"/>
  <c r="M2384" i="13" s="1"/>
  <c r="M763" i="13"/>
  <c r="M1340" i="13" a="1"/>
  <c r="M1340" i="13" s="1"/>
  <c r="M146" i="13" a="1"/>
  <c r="M146" i="13" s="1"/>
  <c r="M1345" i="13" a="1"/>
  <c r="M1345" i="13" s="1"/>
  <c r="M2258" i="13" a="1"/>
  <c r="M2258" i="13" s="1"/>
  <c r="M1808" i="13" a="1"/>
  <c r="M1808" i="13" s="1"/>
  <c r="M2279" i="13" a="1"/>
  <c r="M3407" i="13" a="1"/>
  <c r="M3407" i="13" s="1"/>
  <c r="M2871" i="13" a="1"/>
  <c r="M2795" i="13" a="1"/>
  <c r="M3345" i="13" a="1"/>
  <c r="M3345" i="13" s="1"/>
  <c r="M4352" i="13"/>
  <c r="M2732" i="13" a="1"/>
  <c r="M2732" i="13" s="1"/>
  <c r="M3827" i="13" a="1"/>
  <c r="M3827" i="13" s="1"/>
  <c r="M2158" i="13" a="1"/>
  <c r="M2158" i="13" s="1"/>
  <c r="M3276" i="13" a="1"/>
  <c r="M3276" i="13" s="1"/>
  <c r="M2126" i="13" a="1"/>
  <c r="M2126" i="13" s="1"/>
  <c r="M83" i="13" a="1"/>
  <c r="M83" i="13" s="1"/>
  <c r="M1773" i="13" a="1"/>
  <c r="M1773" i="13" s="1"/>
  <c r="M535" i="13" a="1"/>
  <c r="M1054" i="13" a="1"/>
  <c r="M1054" i="13" s="1"/>
  <c r="M6" i="13" a="1"/>
  <c r="M6" i="13" s="1"/>
  <c r="M1204" i="13" a="1"/>
  <c r="M1204" i="13" s="1"/>
  <c r="M2117" i="13" a="1"/>
  <c r="M2117" i="13" s="1"/>
  <c r="M639" i="13"/>
  <c r="M2138" i="13" a="1"/>
  <c r="M2138" i="13" s="1"/>
  <c r="M3267" i="13" a="1"/>
  <c r="M2049" i="13" a="1"/>
  <c r="M2049" i="13" s="1"/>
  <c r="M3353" i="13"/>
  <c r="M3205" i="13" a="1"/>
  <c r="M4212" i="13" a="1"/>
  <c r="M2591" i="13"/>
  <c r="M3686" i="13" a="1"/>
  <c r="M3686" i="13" s="1"/>
  <c r="M5239" i="13" a="1"/>
  <c r="M5239" i="13" s="1"/>
  <c r="M4777" i="13" a="1"/>
  <c r="M4777" i="13" s="1"/>
  <c r="M553" i="13" a="1"/>
  <c r="M553" i="13" s="1"/>
  <c r="M1581" i="13" a="1"/>
  <c r="M1581" i="13" s="1"/>
  <c r="M2051" i="13"/>
  <c r="M1003" i="13" a="1"/>
  <c r="M1697" i="13" a="1"/>
  <c r="M1697" i="13" s="1"/>
  <c r="M2524" i="13" a="1"/>
  <c r="M2524" i="13" s="1"/>
  <c r="M1925" i="13" a="1"/>
  <c r="M1925" i="13" s="1"/>
  <c r="M1452" i="13" a="1"/>
  <c r="M1452" i="13" s="1"/>
  <c r="M1946" i="13" a="1"/>
  <c r="M1946" i="13" s="1"/>
  <c r="M2826" i="13" a="1"/>
  <c r="M2826" i="13" s="1"/>
  <c r="M2911" i="13" a="1"/>
  <c r="M4020" i="13" a="1"/>
  <c r="M2233" i="13" a="1"/>
  <c r="M2233" i="13" s="1"/>
  <c r="M3330" i="13" a="1"/>
  <c r="M3330" i="13" s="1"/>
  <c r="M5047" i="13" a="1"/>
  <c r="M5047" i="13" s="1"/>
  <c r="M2773" i="13" a="1"/>
  <c r="M2773" i="13" s="1"/>
  <c r="M4585" i="13" a="1"/>
  <c r="M4585" i="13" s="1"/>
  <c r="M63" i="13" a="1"/>
  <c r="M63" i="13" s="1"/>
  <c r="M1262" i="13" a="1"/>
  <c r="M1262" i="13" s="1"/>
  <c r="M2175" i="13" a="1"/>
  <c r="M633" i="13" a="1"/>
  <c r="M633" i="13" s="1"/>
  <c r="M1661" i="13" a="1"/>
  <c r="M1661" i="13" s="1"/>
  <c r="M2612" i="13" a="1"/>
  <c r="M2612" i="13" s="1"/>
  <c r="M1141" i="13" a="1"/>
  <c r="M1141" i="13" s="1"/>
  <c r="M2069" i="13" a="1"/>
  <c r="M2069" i="13" s="1"/>
  <c r="M2662" i="13" a="1"/>
  <c r="M2662" i="13" s="1"/>
  <c r="M402" i="13" a="1"/>
  <c r="M402" i="13" s="1"/>
  <c r="M1510" i="13" a="1"/>
  <c r="M1510" i="13" s="1"/>
  <c r="M400" i="13" a="1"/>
  <c r="M400" i="13" s="1"/>
  <c r="M962" i="13" a="1"/>
  <c r="M962" i="13" s="1"/>
  <c r="M1356" i="13" a="1"/>
  <c r="M1356" i="13" s="1"/>
  <c r="M528" i="13" a="1"/>
  <c r="M528" i="13" s="1"/>
  <c r="M796" i="13" a="1"/>
  <c r="M796" i="13" s="1"/>
  <c r="M1455" i="13"/>
  <c r="M1168" i="13" a="1"/>
  <c r="M1168" i="13" s="1"/>
  <c r="M1112" i="13" a="1"/>
  <c r="M1112" i="13" s="1"/>
  <c r="M1736" i="13" a="1"/>
  <c r="M1736" i="13" s="1"/>
  <c r="M2599" i="13" a="1"/>
  <c r="M4810" i="13" a="1"/>
  <c r="M4810" i="13" s="1"/>
  <c r="M1762" i="13" a="1"/>
  <c r="M1762" i="13" s="1"/>
  <c r="M3652" i="13"/>
  <c r="M808" i="13" a="1"/>
  <c r="M808" i="13" s="1"/>
  <c r="M462" i="13" a="1"/>
  <c r="M462" i="13" s="1"/>
  <c r="M1169" i="13" a="1"/>
  <c r="M1169" i="13" s="1"/>
  <c r="M4679" i="13" a="1"/>
  <c r="M4679" i="13" s="1"/>
  <c r="M1133" i="13" a="1"/>
  <c r="M1133" i="13" s="1"/>
  <c r="M876" i="13" a="1"/>
  <c r="M876" i="13" s="1"/>
  <c r="M256" i="13" a="1"/>
  <c r="M256" i="13" s="1"/>
  <c r="M606" i="13" a="1"/>
  <c r="M606" i="13" s="1"/>
  <c r="M372" i="13" a="1"/>
  <c r="M372" i="13" s="1"/>
  <c r="M273" i="13"/>
  <c r="M890" i="13" a="1"/>
  <c r="M890" i="13" s="1"/>
  <c r="M2519" i="13" a="1"/>
  <c r="M1027" i="13"/>
  <c r="M1656" i="13" a="1"/>
  <c r="M1656" i="13" s="1"/>
  <c r="M561" i="13" a="1"/>
  <c r="M561" i="13" s="1"/>
  <c r="M4669" i="13" a="1"/>
  <c r="M4669" i="13" s="1"/>
  <c r="M3049" i="13" a="1"/>
  <c r="M3049" i="13" s="1"/>
  <c r="M4144" i="13" a="1"/>
  <c r="M3371" i="13" a="1"/>
  <c r="M3371" i="13" s="1"/>
  <c r="M3528" i="13"/>
  <c r="M3236" i="13" a="1"/>
  <c r="M3236" i="13" s="1"/>
  <c r="M2980" i="13" a="1"/>
  <c r="M2980" i="13" s="1"/>
  <c r="M3530" i="13" a="1"/>
  <c r="M3530" i="13" s="1"/>
  <c r="M4538" i="13" a="1"/>
  <c r="M4538" i="13" s="1"/>
  <c r="M912" i="13" a="1"/>
  <c r="M912" i="13" s="1"/>
  <c r="M1539" i="13"/>
  <c r="N1754" i="13" a="1"/>
  <c r="M1470" i="13" a="1"/>
  <c r="M1470" i="13" s="1"/>
  <c r="M2383" i="13" a="1"/>
  <c r="M231" i="13"/>
  <c r="M289" i="13" a="1"/>
  <c r="M2327" i="13" a="1"/>
  <c r="M1352" i="13" a="1"/>
  <c r="M1352" i="13" s="1"/>
  <c r="M3469" i="13" a="1"/>
  <c r="M3469" i="13" s="1"/>
  <c r="M4477" i="13" a="1"/>
  <c r="M4477" i="13" s="1"/>
  <c r="M2857" i="13" a="1"/>
  <c r="M2857" i="13" s="1"/>
  <c r="M3952" i="13" a="1"/>
  <c r="M2861" i="13" a="1"/>
  <c r="M2861" i="13" s="1"/>
  <c r="M3337" i="13" a="1"/>
  <c r="M2589" i="13" a="1"/>
  <c r="M2589" i="13" s="1"/>
  <c r="M2788" i="13" a="1"/>
  <c r="M2788" i="13" s="1"/>
  <c r="M3338" i="13" a="1"/>
  <c r="M3338" i="13" s="1"/>
  <c r="M4346" i="13" a="1"/>
  <c r="M4346" i="13" s="1"/>
  <c r="M415" i="13"/>
  <c r="M419" i="13" a="1"/>
  <c r="M89" i="13"/>
  <c r="M1537" i="13" a="1"/>
  <c r="M1537" i="13" s="1"/>
  <c r="M2450" i="13" a="1"/>
  <c r="M2450" i="13" s="1"/>
  <c r="M104" i="13" a="1"/>
  <c r="M104" i="13" s="1"/>
  <c r="M777" i="13" a="1"/>
  <c r="M777" i="13" s="1"/>
  <c r="M2471" i="13" a="1"/>
  <c r="M3599" i="13" a="1"/>
  <c r="M3599" i="13" s="1"/>
  <c r="M3376" i="13" a="1"/>
  <c r="M3376" i="13" s="1"/>
  <c r="M574" i="13" a="1"/>
  <c r="M574" i="13" s="1"/>
  <c r="M1106" i="13" a="1"/>
  <c r="M1106" i="13" s="1"/>
  <c r="M41" i="13" a="1"/>
  <c r="M2152" i="13" a="1"/>
  <c r="M2152" i="13" s="1"/>
  <c r="M598" i="13" a="1"/>
  <c r="M598" i="13" s="1"/>
  <c r="M1626" i="13" a="1"/>
  <c r="M1626" i="13" s="1"/>
  <c r="M2096" i="13" a="1"/>
  <c r="M2096" i="13" s="1"/>
  <c r="M698" i="13" a="1"/>
  <c r="M698" i="13" s="1"/>
  <c r="M2654" i="13" a="1"/>
  <c r="M2654" i="13" s="1"/>
  <c r="M3239" i="13"/>
  <c r="M4247" i="13" a="1"/>
  <c r="M4247" i="13" s="1"/>
  <c r="M2627" i="13" a="1"/>
  <c r="M3721" i="13" a="1"/>
  <c r="M3721" i="13" s="1"/>
  <c r="M5274" i="13" a="1"/>
  <c r="M5274" i="13" s="1"/>
  <c r="M4748" i="13"/>
  <c r="M2954" i="13" a="1"/>
  <c r="M2954" i="13" s="1"/>
  <c r="M3103" i="13" a="1"/>
  <c r="M4116" i="13" a="1"/>
  <c r="M232" i="13" a="1"/>
  <c r="M232" i="13" s="1"/>
  <c r="M475" i="13"/>
  <c r="M2619" i="13" a="1"/>
  <c r="M1064" i="13" a="1"/>
  <c r="M1064" i="13" s="1"/>
  <c r="M457" i="13" a="1"/>
  <c r="M457" i="13" s="1"/>
  <c r="M1465" i="13" a="1"/>
  <c r="M1465" i="13" s="1"/>
  <c r="M971" i="13" a="1"/>
  <c r="M1654" i="13" a="1"/>
  <c r="M1654" i="13" s="1"/>
  <c r="M2460" i="13" a="1"/>
  <c r="M2460" i="13" s="1"/>
  <c r="M3083" i="13"/>
  <c r="M4106" i="13" a="1"/>
  <c r="M4106" i="13" s="1"/>
  <c r="M2406" i="13" a="1"/>
  <c r="M2406" i="13" s="1"/>
  <c r="M3502" i="13" a="1"/>
  <c r="M3502" i="13" s="1"/>
  <c r="M5133" i="13" a="1"/>
  <c r="M5133" i="13" s="1"/>
  <c r="M2818" i="13" a="1"/>
  <c r="M2818" i="13" s="1"/>
  <c r="M4608" i="13" a="1"/>
  <c r="M2215" i="13"/>
  <c r="M2821" i="13" a="1"/>
  <c r="M2821" i="13" s="1"/>
  <c r="M3975" i="13" a="1"/>
  <c r="M3975" i="13" s="1"/>
  <c r="M884" i="13" a="1"/>
  <c r="M884" i="13" s="1"/>
  <c r="M1536" i="13" a="1"/>
  <c r="M1536" i="13" s="1"/>
  <c r="M2287" i="13"/>
  <c r="M1819" i="13" a="1"/>
  <c r="M193" i="13"/>
  <c r="M1209" i="13" a="1"/>
  <c r="M1209" i="13" s="1"/>
  <c r="M1743" i="13" a="1"/>
  <c r="M779" i="13" a="1"/>
  <c r="M1349" i="13" a="1"/>
  <c r="M1349" i="13" s="1"/>
  <c r="M2076" i="13" a="1"/>
  <c r="M2076" i="13" s="1"/>
  <c r="M3914" i="13" a="1"/>
  <c r="M3914" i="13" s="1"/>
  <c r="M2022" i="13" a="1"/>
  <c r="M2022" i="13" s="1"/>
  <c r="M3119" i="13" a="1"/>
  <c r="M4941" i="13" a="1"/>
  <c r="M4941" i="13" s="1"/>
  <c r="M2302" i="13" a="1"/>
  <c r="M2302" i="13" s="1"/>
  <c r="M4416" i="13" a="1"/>
  <c r="M3787" i="13" a="1"/>
  <c r="M3787" i="13" s="1"/>
  <c r="M2308" i="13" a="1"/>
  <c r="M2308" i="13" s="1"/>
  <c r="M3783" i="13" a="1"/>
  <c r="M3783" i="13" s="1"/>
  <c r="M515" i="13" a="1"/>
  <c r="M1542" i="13" a="1"/>
  <c r="M1542" i="13" s="1"/>
  <c r="M2013" i="13" a="1"/>
  <c r="M2013" i="13" s="1"/>
  <c r="M964" i="13" a="1"/>
  <c r="M964" i="13" s="1"/>
  <c r="M1646" i="13" a="1"/>
  <c r="M1646" i="13" s="1"/>
  <c r="M2447" i="13"/>
  <c r="M855" i="13" a="1"/>
  <c r="M1887" i="13" a="1"/>
  <c r="M405" i="13" a="1"/>
  <c r="M405" i="13" s="1"/>
  <c r="M1401" i="13" a="1"/>
  <c r="M1401" i="13" s="1"/>
  <c r="M1907" i="13"/>
  <c r="M2959" i="13" a="1"/>
  <c r="M4678" i="13" a="1"/>
  <c r="M4678" i="13" s="1"/>
  <c r="M674" i="13" a="1"/>
  <c r="M674" i="13" s="1"/>
  <c r="M367" i="13" a="1"/>
  <c r="M367" i="13" s="1"/>
  <c r="M973" i="13" a="1"/>
  <c r="M973" i="13" s="1"/>
  <c r="M2554" i="13" a="1"/>
  <c r="M2554" i="13" s="1"/>
  <c r="M972" i="13" a="1"/>
  <c r="M972" i="13" s="1"/>
  <c r="M1601" i="13" a="1"/>
  <c r="M1601" i="13" s="1"/>
  <c r="M145" i="13" a="1"/>
  <c r="M278" i="13" a="1"/>
  <c r="M278" i="13" s="1"/>
  <c r="M3084" i="13" a="1"/>
  <c r="M3084" i="13" s="1"/>
  <c r="M4179" i="13" a="1"/>
  <c r="M4179" i="13" s="1"/>
  <c r="M3441" i="13" a="1"/>
  <c r="M3441" i="13" s="1"/>
  <c r="M3564" i="13" a="1"/>
  <c r="M2951" i="13"/>
  <c r="M3501" i="13" a="1"/>
  <c r="M3501" i="13" s="1"/>
  <c r="M4509" i="13" a="1"/>
  <c r="M4509" i="13" s="1"/>
  <c r="M2953" i="13" a="1"/>
  <c r="M2953" i="13" s="1"/>
  <c r="M4048" i="13" a="1"/>
  <c r="M1543" i="13"/>
  <c r="M2456" i="13" a="1"/>
  <c r="M2456" i="13" s="1"/>
  <c r="M356" i="13" a="1"/>
  <c r="M356" i="13" s="1"/>
  <c r="M621" i="13" a="1"/>
  <c r="M621" i="13" s="1"/>
  <c r="M2413" i="13" a="1"/>
  <c r="M2413" i="13" s="1"/>
  <c r="M784" i="13" a="1"/>
  <c r="M784" i="13" s="1"/>
  <c r="M1369" i="13" a="1"/>
  <c r="M1369" i="13" s="1"/>
  <c r="M239" i="13" a="1"/>
  <c r="M239" i="13" s="1"/>
  <c r="M1438" i="13" a="1"/>
  <c r="M1438" i="13" s="1"/>
  <c r="M2351" i="13" a="1"/>
  <c r="M4038" i="13" a="1"/>
  <c r="M4038" i="13" s="1"/>
  <c r="M3160" i="13" a="1"/>
  <c r="M3160" i="13" s="1"/>
  <c r="M3423" i="13" a="1"/>
  <c r="M3423" i="13" s="1"/>
  <c r="M2935" i="13" a="1"/>
  <c r="M2811" i="13" a="1"/>
  <c r="M3361" i="13" a="1"/>
  <c r="M3361" i="13" s="1"/>
  <c r="M2812" i="13" a="1"/>
  <c r="M2812" i="13" s="1"/>
  <c r="M3907" i="13" a="1"/>
  <c r="M3907" i="13" s="1"/>
  <c r="M153" i="13" a="1"/>
  <c r="M1351" i="13"/>
  <c r="M2264" i="13" a="1"/>
  <c r="M2264" i="13" s="1"/>
  <c r="M43" i="13" a="1"/>
  <c r="M43" i="13" s="1"/>
  <c r="M1751" i="13" a="1"/>
  <c r="M2221" i="13" a="1"/>
  <c r="M2221" i="13" s="1"/>
  <c r="M927" i="13" a="1"/>
  <c r="M47" i="13" a="1"/>
  <c r="M47" i="13" s="1"/>
  <c r="M1246" i="13" a="1"/>
  <c r="M1246" i="13" s="1"/>
  <c r="M2159" i="13" a="1"/>
  <c r="M2751" i="13"/>
  <c r="M3846" i="13" a="1"/>
  <c r="M3846" i="13" s="1"/>
  <c r="M1749" i="13" a="1"/>
  <c r="M1749" i="13" s="1"/>
  <c r="M3283" i="13"/>
  <c r="M3169" i="13" a="1"/>
  <c r="M3169" i="13" s="1"/>
  <c r="M2620" i="13" a="1"/>
  <c r="M2620" i="13" s="1"/>
  <c r="M3715" i="13" a="1"/>
  <c r="M3715" i="13" s="1"/>
  <c r="M5268" i="13" a="1"/>
  <c r="M861" i="13" a="1"/>
  <c r="M861" i="13" s="1"/>
  <c r="M233" i="13" a="1"/>
  <c r="M2344" i="13" a="1"/>
  <c r="M2344" i="13" s="1"/>
  <c r="M163" i="13" a="1"/>
  <c r="M163" i="13" s="1"/>
  <c r="M1818" i="13" a="1"/>
  <c r="M1818" i="13" s="1"/>
  <c r="M2288" i="13" a="1"/>
  <c r="M2288" i="13" s="1"/>
  <c r="M720" i="13" a="1"/>
  <c r="M720" i="13" s="1"/>
  <c r="M2881" i="13" a="1"/>
  <c r="M2881" i="13" s="1"/>
  <c r="M3431" i="13" a="1"/>
  <c r="M3431" i="13" s="1"/>
  <c r="M4439" i="13" a="1"/>
  <c r="M4439" i="13" s="1"/>
  <c r="M5272" i="13" a="1"/>
  <c r="M5204" i="13"/>
  <c r="M4117" i="13" a="1"/>
  <c r="M4117" i="13" s="1"/>
  <c r="M2150" i="13" a="1"/>
  <c r="M2150" i="13" s="1"/>
  <c r="M3246" i="13" a="1"/>
  <c r="M3246" i="13" s="1"/>
  <c r="M5005" i="13" a="1"/>
  <c r="M5005" i="13" s="1"/>
  <c r="M2558" i="13" a="1"/>
  <c r="M2558" i="13" s="1"/>
  <c r="M4480" i="13" a="1"/>
  <c r="M3851" i="13" a="1"/>
  <c r="M3851" i="13" s="1"/>
  <c r="M2564" i="13" a="1"/>
  <c r="M2564" i="13" s="1"/>
  <c r="M3847" i="13" a="1"/>
  <c r="M3847" i="13" s="1"/>
  <c r="M4934" i="13" a="1"/>
  <c r="M4934" i="13" s="1"/>
  <c r="M5205" i="13" a="1"/>
  <c r="M5205" i="13" s="1"/>
  <c r="M4940" i="13" a="1"/>
  <c r="M3282" i="13" a="1"/>
  <c r="M3282" i="13" s="1"/>
  <c r="M5073" i="13" a="1"/>
  <c r="M5073" i="13" s="1"/>
  <c r="M4248" i="13" a="1"/>
  <c r="M5269" i="13" a="1"/>
  <c r="M5269" i="13" s="1"/>
  <c r="M5004" i="13" a="1"/>
  <c r="M3296" i="13" a="1"/>
  <c r="M3296" i="13" s="1"/>
  <c r="M5107" i="13" a="1"/>
  <c r="M5107" i="13" s="1"/>
  <c r="M4315" i="13" a="1"/>
  <c r="M4315" i="13" s="1"/>
  <c r="M4476" i="13"/>
  <c r="M3848" i="13" a="1"/>
  <c r="M3780" i="13" a="1"/>
  <c r="M1881" i="13" a="1"/>
  <c r="M1881" i="13" s="1"/>
  <c r="M2842" i="13" a="1"/>
  <c r="M2842" i="13" s="1"/>
  <c r="M4871" i="13" a="1"/>
  <c r="M4871" i="13" s="1"/>
  <c r="M5320" i="13" a="1"/>
  <c r="M5112" i="13" a="1"/>
  <c r="M3692" i="13" a="1"/>
  <c r="M5384" i="13" a="1"/>
  <c r="M5240" i="13" a="1"/>
  <c r="M5208" i="13"/>
  <c r="M3714" i="13" a="1"/>
  <c r="M3714" i="13" s="1"/>
  <c r="M3960" i="13" a="1"/>
  <c r="M4985" i="13" a="1"/>
  <c r="M4985" i="13" s="1"/>
  <c r="M4670" i="13" a="1"/>
  <c r="M4670" i="13" s="1"/>
  <c r="M5318" i="13" a="1"/>
  <c r="M5318" i="13" s="1"/>
  <c r="M3829" i="13" a="1"/>
  <c r="M3829" i="13" s="1"/>
  <c r="M4420" i="13"/>
  <c r="M4596" i="13" a="1"/>
  <c r="M2975" i="13"/>
  <c r="M4070" i="13" a="1"/>
  <c r="M4070" i="13" s="1"/>
  <c r="M3224" i="13" a="1"/>
  <c r="M3224" i="13" s="1"/>
  <c r="M3519" i="13" a="1"/>
  <c r="M3519" i="13" s="1"/>
  <c r="M3216" i="13" a="1"/>
  <c r="M3216" i="13" s="1"/>
  <c r="M2548" i="13" a="1"/>
  <c r="M2548" i="13" s="1"/>
  <c r="M4456" i="13" a="1"/>
  <c r="M4590" i="13" a="1"/>
  <c r="M4590" i="13" s="1"/>
  <c r="M4796" i="13" a="1"/>
  <c r="M3711" i="13" a="1"/>
  <c r="M3711" i="13" s="1"/>
  <c r="M3947" i="13" a="1"/>
  <c r="M3947" i="13" s="1"/>
  <c r="M5334" i="13" a="1"/>
  <c r="M5334" i="13" s="1"/>
  <c r="M4716" i="13" a="1"/>
  <c r="M4040" i="13"/>
  <c r="M5051" i="13" a="1"/>
  <c r="M5051" i="13" s="1"/>
  <c r="M5118" i="13" a="1"/>
  <c r="M5118" i="13" s="1"/>
  <c r="M4738" i="13" a="1"/>
  <c r="M4738" i="13" s="1"/>
  <c r="M3648" i="13" a="1"/>
  <c r="M5345" i="13" a="1"/>
  <c r="M5345" i="13" s="1"/>
  <c r="M5163" i="13" a="1"/>
  <c r="M5163" i="13" s="1"/>
  <c r="M5170" i="13" a="1"/>
  <c r="M5170" i="13" s="1"/>
  <c r="M4034" i="13" a="1"/>
  <c r="M4034" i="13" s="1"/>
  <c r="M5038" i="13" a="1"/>
  <c r="M5038" i="13" s="1"/>
  <c r="M2555" i="13" a="1"/>
  <c r="M1687" i="13"/>
  <c r="M4275" i="13" a="1"/>
  <c r="M4275" i="13" s="1"/>
  <c r="M3633" i="13" a="1"/>
  <c r="M3633" i="13" s="1"/>
  <c r="M1704" i="13" a="1"/>
  <c r="M1704" i="13" s="1"/>
  <c r="M3625" i="13" a="1"/>
  <c r="M3625" i="13" s="1"/>
  <c r="M3245" i="13" a="1"/>
  <c r="M5056" i="13" a="1"/>
  <c r="M4212" i="13"/>
  <c r="M5353" i="13" a="1"/>
  <c r="M5353" i="13" s="1"/>
  <c r="M4735" i="13" a="1"/>
  <c r="M4735" i="13" s="1"/>
  <c r="M5242" i="13" a="1"/>
  <c r="M5242" i="13" s="1"/>
  <c r="M4491" i="13" a="1"/>
  <c r="M4491" i="13" s="1"/>
  <c r="M5251" i="13" a="1"/>
  <c r="M5251" i="13" s="1"/>
  <c r="M3980" i="13" a="1"/>
  <c r="M4929" i="13" a="1"/>
  <c r="M4929" i="13" s="1"/>
  <c r="M5296" i="13" a="1"/>
  <c r="M4677" i="13" a="1"/>
  <c r="M4677" i="13" s="1"/>
  <c r="M4002" i="13" a="1"/>
  <c r="M4002" i="13" s="1"/>
  <c r="M4974" i="13" a="1"/>
  <c r="M4974" i="13" s="1"/>
  <c r="M5041" i="13" a="1"/>
  <c r="M5041" i="13" s="1"/>
  <c r="M5058" i="13" a="1"/>
  <c r="M5058" i="13" s="1"/>
  <c r="N64" i="13" a="1"/>
  <c r="N64" i="13" s="1"/>
  <c r="N1961" i="13" a="1"/>
  <c r="N1961" i="13" s="1"/>
  <c r="M4462" i="13" a="1"/>
  <c r="M4462" i="13" s="1"/>
  <c r="M4328" i="13" a="1"/>
  <c r="M4792" i="13" a="1"/>
  <c r="M3922" i="13" a="1"/>
  <c r="M3922" i="13" s="1"/>
  <c r="M5007" i="13" a="1"/>
  <c r="M5007" i="13" s="1"/>
  <c r="M4939" i="13" a="1"/>
  <c r="M4939" i="13" s="1"/>
  <c r="M4872" i="13" a="1"/>
  <c r="M3951" i="13" a="1"/>
  <c r="M3951" i="13" s="1"/>
  <c r="M4626" i="13" a="1"/>
  <c r="M4626" i="13" s="1"/>
  <c r="M5193" i="13" a="1"/>
  <c r="M5193" i="13" s="1"/>
  <c r="M4817" i="13" a="1"/>
  <c r="M4817" i="13" s="1"/>
  <c r="M3928" i="13"/>
  <c r="M5013" i="13" a="1"/>
  <c r="M5013" i="13" s="1"/>
  <c r="M4286" i="13" a="1"/>
  <c r="M4286" i="13" s="1"/>
  <c r="M4561" i="13" a="1"/>
  <c r="M4561" i="13" s="1"/>
  <c r="M3864" i="13"/>
  <c r="M4949" i="13" a="1"/>
  <c r="M4949" i="13" s="1"/>
  <c r="M5020" i="13"/>
  <c r="M4953" i="13" a="1"/>
  <c r="M4953" i="13" s="1"/>
  <c r="M3143" i="13" a="1"/>
  <c r="M3523" i="13" a="1"/>
  <c r="M3523" i="13" s="1"/>
  <c r="M931" i="13" a="1"/>
  <c r="M3531" i="13" a="1"/>
  <c r="M3531" i="13" s="1"/>
  <c r="M4224" i="13" a="1"/>
  <c r="M869" i="13" a="1"/>
  <c r="M869" i="13" s="1"/>
  <c r="M4749" i="13" a="1"/>
  <c r="M4749" i="13" s="1"/>
  <c r="M2145" i="13" a="1"/>
  <c r="M2145" i="13" s="1"/>
  <c r="M1376" i="13" a="1"/>
  <c r="M1376" i="13" s="1"/>
  <c r="M5386" i="13" a="1"/>
  <c r="M5386" i="13" s="1"/>
  <c r="M5352" i="13"/>
  <c r="M4220" i="13" a="1"/>
  <c r="M4895" i="13" a="1"/>
  <c r="M4895" i="13" s="1"/>
  <c r="M5160" i="13"/>
  <c r="M5246" i="13" a="1"/>
  <c r="M5246" i="13" s="1"/>
  <c r="M5179" i="13" a="1"/>
  <c r="M5179" i="13" s="1"/>
  <c r="M4104" i="13"/>
  <c r="M4780" i="13" a="1"/>
  <c r="M3928" i="13" a="1"/>
  <c r="M5134" i="13" a="1"/>
  <c r="M5134" i="13" s="1"/>
  <c r="M4082" i="13" a="1"/>
  <c r="M4082" i="13" s="1"/>
  <c r="M4348" i="13" a="1"/>
  <c r="M5376" i="13" a="1"/>
  <c r="M2631" i="13" a="1"/>
  <c r="M4837" i="13" a="1"/>
  <c r="M4837" i="13" s="1"/>
  <c r="M5103" i="13" a="1"/>
  <c r="M5103" i="13" s="1"/>
  <c r="M5312" i="13" a="1"/>
  <c r="M4644" i="13"/>
  <c r="M1108" i="13" a="1"/>
  <c r="M1108" i="13" s="1"/>
  <c r="M4649" i="13" a="1"/>
  <c r="M4649" i="13" s="1"/>
  <c r="M2901" i="13" a="1"/>
  <c r="M2901" i="13" s="1"/>
  <c r="M5111" i="13" a="1"/>
  <c r="M5111" i="13" s="1"/>
  <c r="M3457" i="13" a="1"/>
  <c r="M3457" i="13" s="1"/>
  <c r="M2361" i="13" a="1"/>
  <c r="M2361" i="13" s="1"/>
  <c r="M4084" i="13" a="1"/>
  <c r="M3039" i="13" a="1"/>
  <c r="M3082" i="13" a="1"/>
  <c r="M3082" i="13" s="1"/>
  <c r="M5132" i="13" a="1"/>
  <c r="M4296" i="13" a="1"/>
  <c r="M4760" i="13" a="1"/>
  <c r="M4625" i="13" a="1"/>
  <c r="M4625" i="13" s="1"/>
  <c r="M5369" i="13" a="1"/>
  <c r="M5369" i="13" s="1"/>
  <c r="M4856" i="13" a="1"/>
  <c r="M5088" i="13" a="1"/>
  <c r="M4164" i="13"/>
  <c r="M3765" i="13" a="1"/>
  <c r="M3765" i="13" s="1"/>
  <c r="M4785" i="13" a="1"/>
  <c r="M4785" i="13" s="1"/>
  <c r="M4651" i="13" a="1"/>
  <c r="M4651" i="13" s="1"/>
  <c r="M3887" i="13" a="1"/>
  <c r="M3887" i="13" s="1"/>
  <c r="M4562" i="13" a="1"/>
  <c r="M4562" i="13" s="1"/>
  <c r="M5065" i="13" a="1"/>
  <c r="M5065" i="13" s="1"/>
  <c r="M5203" i="13" a="1"/>
  <c r="M5203" i="13" s="1"/>
  <c r="M3456" i="13" a="1"/>
  <c r="M4642" i="13" a="1"/>
  <c r="M4642" i="13" s="1"/>
  <c r="M3976" i="13" a="1"/>
  <c r="M4859" i="13" a="1"/>
  <c r="M4859" i="13" s="1"/>
  <c r="M4103" i="13" a="1"/>
  <c r="M4103" i="13" s="1"/>
  <c r="M3077" i="13" a="1"/>
  <c r="M3077" i="13" s="1"/>
  <c r="M2903" i="13" a="1"/>
  <c r="M4736" i="13" a="1"/>
  <c r="M3074" i="13" a="1"/>
  <c r="M3074" i="13" s="1"/>
  <c r="M5261" i="13" a="1"/>
  <c r="M5261" i="13" s="1"/>
  <c r="M2614" i="13" a="1"/>
  <c r="M2614" i="13" s="1"/>
  <c r="N3043" i="13" a="1"/>
  <c r="N3043" i="13" s="1"/>
  <c r="N9" i="13" a="1"/>
  <c r="N9" i="13" s="1"/>
  <c r="M1094" i="13" a="1"/>
  <c r="M1094" i="13" s="1"/>
  <c r="M2034" i="13" a="1"/>
  <c r="M2034" i="13" s="1"/>
  <c r="M492" i="13" a="1"/>
  <c r="M492" i="13" s="1"/>
  <c r="M1512" i="13" a="1"/>
  <c r="M1512" i="13" s="1"/>
  <c r="M1991" i="13" a="1"/>
  <c r="M929" i="13" a="1"/>
  <c r="M929" i="13" s="1"/>
  <c r="M1599" i="13" a="1"/>
  <c r="M2377" i="13" a="1"/>
  <c r="M2377" i="13" s="1"/>
  <c r="M928" i="13" a="1"/>
  <c r="M928" i="13" s="1"/>
  <c r="M1928" i="13" a="1"/>
  <c r="M1928" i="13" s="1"/>
  <c r="M2476" i="13" a="1"/>
  <c r="M2476" i="13" s="1"/>
  <c r="M3572" i="13"/>
  <c r="M2888" i="13" a="1"/>
  <c r="M2888" i="13" s="1"/>
  <c r="M4643" i="13" a="1"/>
  <c r="M4643" i="13" s="1"/>
  <c r="M2497" i="13" a="1"/>
  <c r="M2497" i="13" s="1"/>
  <c r="M2763" i="13"/>
  <c r="M3946" i="13" a="1"/>
  <c r="M3946" i="13" s="1"/>
  <c r="M2214" i="13" a="1"/>
  <c r="M2214" i="13" s="1"/>
  <c r="M3310" i="13" a="1"/>
  <c r="M3310" i="13" s="1"/>
  <c r="M5037" i="13" a="1"/>
  <c r="M5037" i="13" s="1"/>
  <c r="M867" i="13" a="1"/>
  <c r="M1893" i="13" a="1"/>
  <c r="M1893" i="13" s="1"/>
  <c r="M328" i="13" a="1"/>
  <c r="M328" i="13" s="1"/>
  <c r="M1324" i="13" a="1"/>
  <c r="M1324" i="13" s="1"/>
  <c r="M1850" i="13" a="1"/>
  <c r="M1850" i="13" s="1"/>
  <c r="M788" i="13" a="1"/>
  <c r="M788" i="13" s="1"/>
  <c r="M1366" i="13" a="1"/>
  <c r="M1366" i="13" s="1"/>
  <c r="M2095" i="13"/>
  <c r="M672" i="13" a="1"/>
  <c r="M672" i="13" s="1"/>
  <c r="M1775" i="13"/>
  <c r="M2195" i="13" a="1"/>
  <c r="M3291" i="13" a="1"/>
  <c r="M3291" i="13" s="1"/>
  <c r="M5028" i="13" a="1"/>
  <c r="M2607" i="13" a="1"/>
  <c r="M4502" i="13" a="1"/>
  <c r="M4502" i="13" s="1"/>
  <c r="M3873" i="13" a="1"/>
  <c r="M3873" i="13" s="1"/>
  <c r="M2398" i="13" a="1"/>
  <c r="M2398" i="13" s="1"/>
  <c r="M3805" i="13" a="1"/>
  <c r="M3805" i="13" s="1"/>
  <c r="M1932" i="13" a="1"/>
  <c r="M1932" i="13" s="1"/>
  <c r="M2944" i="13" a="1"/>
  <c r="M2944" i="13" s="1"/>
  <c r="M4896" i="13"/>
  <c r="M467" i="13"/>
  <c r="M1587" i="13" a="1"/>
  <c r="M7" i="13" a="1"/>
  <c r="M1023" i="13" a="1"/>
  <c r="M1447" i="13" a="1"/>
  <c r="M562" i="13" a="1"/>
  <c r="M562" i="13" s="1"/>
  <c r="M919" i="13" a="1"/>
  <c r="M1615" i="13" a="1"/>
  <c r="M1194" i="13" a="1"/>
  <c r="M1194" i="13" s="1"/>
  <c r="M1225" i="13" a="1"/>
  <c r="M1225" i="13" s="1"/>
  <c r="M1807" i="13" a="1"/>
  <c r="M2701" i="13" a="1"/>
  <c r="M2701" i="13" s="1"/>
  <c r="M4836" i="13" a="1"/>
  <c r="M4310" i="13" a="1"/>
  <c r="M4310" i="13" s="1"/>
  <c r="M3681" i="13" a="1"/>
  <c r="M3681" i="13" s="1"/>
  <c r="M3568" i="13" a="1"/>
  <c r="M1004" i="13" a="1"/>
  <c r="M1004" i="13" s="1"/>
  <c r="M1775" i="13" a="1"/>
  <c r="M846" i="13" a="1"/>
  <c r="M846" i="13" s="1"/>
  <c r="M1468" i="13" a="1"/>
  <c r="M1468" i="13" s="1"/>
  <c r="M2211" i="13" a="1"/>
  <c r="M657" i="13" a="1"/>
  <c r="M657" i="13" s="1"/>
  <c r="M1143" i="13"/>
  <c r="M1651" i="13" a="1"/>
  <c r="M740" i="13" a="1"/>
  <c r="M740" i="13" s="1"/>
  <c r="M1280" i="13" a="1"/>
  <c r="M1280" i="13" s="1"/>
  <c r="M2623" i="13" a="1"/>
  <c r="M385" i="13"/>
  <c r="M831" i="13"/>
  <c r="M1432" i="13" a="1"/>
  <c r="M1432" i="13" s="1"/>
  <c r="M198" i="13" a="1"/>
  <c r="M198" i="13" s="1"/>
  <c r="M1396" i="13" a="1"/>
  <c r="M1396" i="13" s="1"/>
  <c r="M2309" i="13" a="1"/>
  <c r="M2309" i="13" s="1"/>
  <c r="M237" i="13" a="1"/>
  <c r="M2330" i="13" a="1"/>
  <c r="M2330" i="13" s="1"/>
  <c r="M3458" i="13" a="1"/>
  <c r="M3458" i="13" s="1"/>
  <c r="M3075" i="13"/>
  <c r="M2846" i="13" a="1"/>
  <c r="M2846" i="13" s="1"/>
  <c r="M3396" i="13" a="1"/>
  <c r="M3396" i="13" s="1"/>
  <c r="M4404" i="13" a="1"/>
  <c r="M3878" i="13" a="1"/>
  <c r="M3878" i="13" s="1"/>
  <c r="M2566" i="13" a="1"/>
  <c r="M2566" i="13" s="1"/>
  <c r="M3327" i="13" a="1"/>
  <c r="M3327" i="13" s="1"/>
  <c r="M2535" i="13"/>
  <c r="M173" i="13"/>
  <c r="M23" i="13" a="1"/>
  <c r="M2295" i="13" a="1"/>
  <c r="M625" i="13" a="1"/>
  <c r="M625" i="13" s="1"/>
  <c r="M1174" i="13" a="1"/>
  <c r="M1174" i="13" s="1"/>
  <c r="M57" i="13" a="1"/>
  <c r="M1255" i="13"/>
  <c r="M2168" i="13" a="1"/>
  <c r="M2168" i="13" s="1"/>
  <c r="M691" i="13" a="1"/>
  <c r="M1719" i="13" a="1"/>
  <c r="M2189" i="13" a="1"/>
  <c r="M2189" i="13" s="1"/>
  <c r="M2459" i="13" a="1"/>
  <c r="M2689" i="13" a="1"/>
  <c r="M2689" i="13" s="1"/>
  <c r="M3255" i="13" a="1"/>
  <c r="M3255" i="13" s="1"/>
  <c r="M4263" i="13" a="1"/>
  <c r="M4263" i="13" s="1"/>
  <c r="M2643" i="13" a="1"/>
  <c r="M3737" i="13" a="1"/>
  <c r="M3737" i="13" s="1"/>
  <c r="M5290" i="13" a="1"/>
  <c r="M5290" i="13" s="1"/>
  <c r="M3187" i="13" a="1"/>
  <c r="M3187" i="13" s="1"/>
  <c r="M604" i="13" a="1"/>
  <c r="M604" i="13" s="1"/>
  <c r="M1632" i="13" a="1"/>
  <c r="M1632" i="13" s="1"/>
  <c r="M2103" i="13" a="1"/>
  <c r="M125" i="13" a="1"/>
  <c r="M257" i="13"/>
  <c r="M2596" i="13" a="1"/>
  <c r="M2596" i="13" s="1"/>
  <c r="M1014" i="13" a="1"/>
  <c r="M1014" i="13" s="1"/>
  <c r="M1976" i="13" a="1"/>
  <c r="M1976" i="13" s="1"/>
  <c r="M499" i="13" a="1"/>
  <c r="M1520" i="13" a="1"/>
  <c r="M1520" i="13" s="1"/>
  <c r="M1997" i="13" a="1"/>
  <c r="M1997" i="13" s="1"/>
  <c r="M3126" i="13" a="1"/>
  <c r="M3126" i="13" s="1"/>
  <c r="M4768" i="13" a="1"/>
  <c r="M3031" i="13" a="1"/>
  <c r="M3013" i="13" a="1"/>
  <c r="M3013" i="13" s="1"/>
  <c r="M4071" i="13" a="1"/>
  <c r="M4071" i="13" s="1"/>
  <c r="M2335" i="13"/>
  <c r="M3432" i="13" a="1"/>
  <c r="M3432" i="13" s="1"/>
  <c r="M5098" i="13" a="1"/>
  <c r="M5098" i="13" s="1"/>
  <c r="M114" i="13" a="1"/>
  <c r="M114" i="13" s="1"/>
  <c r="M1313" i="13" a="1"/>
  <c r="M1313" i="13" s="1"/>
  <c r="M2226" i="13" a="1"/>
  <c r="M2226" i="13" s="1"/>
  <c r="M684" i="13" a="1"/>
  <c r="M684" i="13" s="1"/>
  <c r="M1712" i="13" a="1"/>
  <c r="M1712" i="13" s="1"/>
  <c r="M2183" i="13" a="1"/>
  <c r="M398" i="13" a="1"/>
  <c r="M398" i="13" s="1"/>
  <c r="M744" i="13" a="1"/>
  <c r="M744" i="13" s="1"/>
  <c r="M9" i="13" a="1"/>
  <c r="M2120" i="13" a="1"/>
  <c r="M2120" i="13" s="1"/>
  <c r="M2713" i="13" a="1"/>
  <c r="M2713" i="13" s="1"/>
  <c r="M3808" i="13" a="1"/>
  <c r="M25" i="13" a="1"/>
  <c r="M1223" i="13"/>
  <c r="M2136" i="13" a="1"/>
  <c r="M2136" i="13" s="1"/>
  <c r="M595" i="13" a="1"/>
  <c r="M1623" i="13" a="1"/>
  <c r="M2093" i="13" a="1"/>
  <c r="M2093" i="13" s="1"/>
  <c r="M19" i="13" a="1"/>
  <c r="M19" i="13" s="1"/>
  <c r="M2574" i="13" a="1"/>
  <c r="M2574" i="13" s="1"/>
  <c r="M1090" i="13" a="1"/>
  <c r="M1090" i="13" s="1"/>
  <c r="M2031" i="13" a="1"/>
  <c r="M2623" i="13"/>
  <c r="M3718" i="13" a="1"/>
  <c r="M3718" i="13" s="1"/>
  <c r="M5271" i="13" a="1"/>
  <c r="M5271" i="13" s="1"/>
  <c r="M3093" i="13" a="1"/>
  <c r="M3093" i="13" s="1"/>
  <c r="M4745" i="13" a="1"/>
  <c r="M4745" i="13" s="1"/>
  <c r="M2941" i="13" a="1"/>
  <c r="M2941" i="13" s="1"/>
  <c r="M2968" i="13" a="1"/>
  <c r="M2968" i="13" s="1"/>
  <c r="M4048" i="13"/>
  <c r="M2419" i="13" a="1"/>
  <c r="M3515" i="13" a="1"/>
  <c r="M3515" i="13" s="1"/>
  <c r="M5140" i="13" a="1"/>
  <c r="M1043" i="13" a="1"/>
  <c r="M454" i="13" a="1"/>
  <c r="M454" i="13" s="1"/>
  <c r="M1461" i="13" a="1"/>
  <c r="M1461" i="13" s="1"/>
  <c r="M1952" i="13" a="1"/>
  <c r="M1952" i="13" s="1"/>
  <c r="M891" i="13" a="1"/>
  <c r="M2300" i="13" a="1"/>
  <c r="M2300" i="13" s="1"/>
  <c r="M860" i="13" a="1"/>
  <c r="M860" i="13" s="1"/>
  <c r="M1890" i="13" a="1"/>
  <c r="M1890" i="13" s="1"/>
  <c r="M2399" i="13"/>
  <c r="M3496" i="13" a="1"/>
  <c r="M5130" i="13" a="1"/>
  <c r="M5130" i="13" s="1"/>
  <c r="M2811" i="13"/>
  <c r="M2190" i="13" a="1"/>
  <c r="M2190" i="13" s="1"/>
  <c r="M2687" i="13" a="1"/>
  <c r="M3908" i="13" a="1"/>
  <c r="M2137" i="13" a="1"/>
  <c r="M2137" i="13" s="1"/>
  <c r="M3234" i="13" a="1"/>
  <c r="M3234" i="13" s="1"/>
  <c r="M4999" i="13" a="1"/>
  <c r="M4999" i="13" s="1"/>
  <c r="M707" i="13" a="1"/>
  <c r="M1797" i="13" a="1"/>
  <c r="M1797" i="13" s="1"/>
  <c r="M189" i="13" a="1"/>
  <c r="M1205" i="13" a="1"/>
  <c r="M1205" i="13" s="1"/>
  <c r="M1737" i="13" a="1"/>
  <c r="M1737" i="13" s="1"/>
  <c r="M699" i="13" a="1"/>
  <c r="M1207" i="13" a="1"/>
  <c r="M1916" i="13" a="1"/>
  <c r="M1916" i="13" s="1"/>
  <c r="M459" i="13" a="1"/>
  <c r="M1579" i="13" a="1"/>
  <c r="M3111" i="13" a="1"/>
  <c r="M4938" i="13" a="1"/>
  <c r="M4938" i="13" s="1"/>
  <c r="M2289" i="13" a="1"/>
  <c r="M2289" i="13" s="1"/>
  <c r="M4412" i="13"/>
  <c r="M3784" i="13" a="1"/>
  <c r="M3716" i="13" a="1"/>
  <c r="M1724" i="13" a="1"/>
  <c r="M1724" i="13" s="1"/>
  <c r="M2586" i="13" a="1"/>
  <c r="M2586" i="13" s="1"/>
  <c r="M4807" i="13" a="1"/>
  <c r="M4807" i="13" s="1"/>
  <c r="M948" i="13" a="1"/>
  <c r="M948" i="13" s="1"/>
  <c r="M1624" i="13" a="1"/>
  <c r="M1624" i="13" s="1"/>
  <c r="M850" i="13" a="1"/>
  <c r="M850" i="13" s="1"/>
  <c r="M1883" i="13"/>
  <c r="M298" i="13" a="1"/>
  <c r="M298" i="13" s="1"/>
  <c r="M1295" i="13" a="1"/>
  <c r="M1827" i="13"/>
  <c r="M843" i="13" a="1"/>
  <c r="M1463" i="13" a="1"/>
  <c r="M2204" i="13" a="1"/>
  <c r="M2204" i="13" s="1"/>
  <c r="M3978" i="13" a="1"/>
  <c r="M3978" i="13" s="1"/>
  <c r="M325" i="13" a="1"/>
  <c r="M325" i="13" s="1"/>
  <c r="M936" i="13" a="1"/>
  <c r="M936" i="13" s="1"/>
  <c r="M2538" i="13" a="1"/>
  <c r="M2538" i="13" s="1"/>
  <c r="M968" i="13" a="1"/>
  <c r="M968" i="13" s="1"/>
  <c r="M1596" i="13" a="1"/>
  <c r="M1596" i="13" s="1"/>
  <c r="M39" i="13" a="1"/>
  <c r="M1499" i="13" a="1"/>
  <c r="M2411" i="13"/>
  <c r="M381" i="13"/>
  <c r="M680" i="13" a="1"/>
  <c r="M680" i="13" s="1"/>
  <c r="M2432" i="13" a="1"/>
  <c r="M2432" i="13" s="1"/>
  <c r="M3299" i="13"/>
  <c r="M2948" i="13" a="1"/>
  <c r="M2948" i="13" s="1"/>
  <c r="M3498" i="13" a="1"/>
  <c r="M3498" i="13" s="1"/>
  <c r="M4506" i="13" a="1"/>
  <c r="M4506" i="13" s="1"/>
  <c r="M2886" i="13" a="1"/>
  <c r="M2886" i="13" s="1"/>
  <c r="M3980" i="13"/>
  <c r="M2976" i="13" a="1"/>
  <c r="M2976" i="13" s="1"/>
  <c r="M2960" i="13" a="1"/>
  <c r="M2960" i="13" s="1"/>
  <c r="M334" i="13" a="1"/>
  <c r="M334" i="13" s="1"/>
  <c r="M570" i="13" a="1"/>
  <c r="M570" i="13" s="1"/>
  <c r="M2397" i="13" a="1"/>
  <c r="M2397" i="13" s="1"/>
  <c r="M780" i="13" a="1"/>
  <c r="M780" i="13" s="1"/>
  <c r="M159" i="13" a="1"/>
  <c r="M159" i="13" s="1"/>
  <c r="M1358" i="13" a="1"/>
  <c r="M1358" i="13" s="1"/>
  <c r="M2271" i="13" a="1"/>
  <c r="M168" i="13" a="1"/>
  <c r="M168" i="13" s="1"/>
  <c r="M1821" i="13" a="1"/>
  <c r="M1821" i="13" s="1"/>
  <c r="M2291" i="13"/>
  <c r="M3420" i="13" a="1"/>
  <c r="M3420" i="13" s="1"/>
  <c r="M2922" i="13" a="1"/>
  <c r="M2922" i="13" s="1"/>
  <c r="M2807" i="13"/>
  <c r="M4365" i="13" a="1"/>
  <c r="M4365" i="13" s="1"/>
  <c r="M2745" i="13" a="1"/>
  <c r="M2745" i="13" s="1"/>
  <c r="M3840" i="13" a="1"/>
  <c r="M2260" i="13" a="1"/>
  <c r="M2260" i="13" s="1"/>
  <c r="M3289" i="13" a="1"/>
  <c r="M2228" i="13" a="1"/>
  <c r="M2228" i="13" s="1"/>
  <c r="M14" i="13" a="1"/>
  <c r="M14" i="13" s="1"/>
  <c r="M1735" i="13" a="1"/>
  <c r="M2205" i="13" a="1"/>
  <c r="M2205" i="13" s="1"/>
  <c r="M466" i="13" a="1"/>
  <c r="M466" i="13" s="1"/>
  <c r="M911" i="13" a="1"/>
  <c r="M2699" i="13" a="1"/>
  <c r="M1154" i="13" a="1"/>
  <c r="M1154" i="13" s="1"/>
  <c r="M2079" i="13" a="1"/>
  <c r="M601" i="13" a="1"/>
  <c r="M601" i="13" s="1"/>
  <c r="M1629" i="13" a="1"/>
  <c r="M1629" i="13" s="1"/>
  <c r="M3228" i="13" a="1"/>
  <c r="M3228" i="13" s="1"/>
  <c r="M3277" i="13" a="1"/>
  <c r="M3166" i="13" a="1"/>
  <c r="M3166" i="13" s="1"/>
  <c r="M4173" i="13" a="1"/>
  <c r="M4173" i="13" s="1"/>
  <c r="M2540" i="13" a="1"/>
  <c r="M2540" i="13" s="1"/>
  <c r="M3636" i="13"/>
  <c r="M5200" i="13"/>
  <c r="M3080" i="13" a="1"/>
  <c r="M3080" i="13" s="1"/>
  <c r="M4739" i="13" a="1"/>
  <c r="M4739" i="13" s="1"/>
  <c r="M217" i="13" a="1"/>
  <c r="M1415" i="13"/>
  <c r="M2328" i="13" a="1"/>
  <c r="M2328" i="13" s="1"/>
  <c r="M157" i="13" a="1"/>
  <c r="M1815" i="13" a="1"/>
  <c r="M2285" i="13" a="1"/>
  <c r="M2285" i="13" s="1"/>
  <c r="M586" i="13" a="1"/>
  <c r="M586" i="13" s="1"/>
  <c r="M1122" i="13" a="1"/>
  <c r="M1122" i="13" s="1"/>
  <c r="M111" i="13" a="1"/>
  <c r="M111" i="13" s="1"/>
  <c r="M1310" i="13" a="1"/>
  <c r="M1310" i="13" s="1"/>
  <c r="M2223" i="13" a="1"/>
  <c r="M2815" i="13"/>
  <c r="M3910" i="13" a="1"/>
  <c r="M3910" i="13" s="1"/>
  <c r="M2695" i="13" a="1"/>
  <c r="M4466" i="13" a="1"/>
  <c r="M4466" i="13" s="1"/>
  <c r="M4873" i="13" a="1"/>
  <c r="M4873" i="13" s="1"/>
  <c r="M5105" i="13" a="1"/>
  <c r="M5105" i="13" s="1"/>
  <c r="M5280" i="13" a="1"/>
  <c r="M3532" i="13"/>
  <c r="M4680" i="13"/>
  <c r="M4129" i="13" a="1"/>
  <c r="M4129" i="13" s="1"/>
  <c r="M3995" i="13" a="1"/>
  <c r="M3995" i="13" s="1"/>
  <c r="M778" i="13" a="1"/>
  <c r="M778" i="13" s="1"/>
  <c r="M4300" i="13" a="1"/>
  <c r="M4565" i="13" a="1"/>
  <c r="M4565" i="13" s="1"/>
  <c r="M5240" i="13"/>
  <c r="M5300" i="13" a="1"/>
  <c r="M3688" i="13" a="1"/>
  <c r="M4543" i="13" a="1"/>
  <c r="M4543" i="13" s="1"/>
  <c r="M5027" i="13" a="1"/>
  <c r="M5027" i="13" s="1"/>
  <c r="M5259" i="13" a="1"/>
  <c r="M5259" i="13" s="1"/>
  <c r="M5192" i="13" a="1"/>
  <c r="M4111" i="13" a="1"/>
  <c r="M4111" i="13" s="1"/>
  <c r="M3899" i="13" a="1"/>
  <c r="M3899" i="13" s="1"/>
  <c r="M5357" i="13" a="1"/>
  <c r="M5357" i="13" s="1"/>
  <c r="M4228" i="13"/>
  <c r="M3781" i="13" a="1"/>
  <c r="M3781" i="13" s="1"/>
  <c r="M4866" i="13" a="1"/>
  <c r="M4866" i="13" s="1"/>
  <c r="M5024" i="13"/>
  <c r="M3285" i="13" a="1"/>
  <c r="M2188" i="13" a="1"/>
  <c r="M2188" i="13" s="1"/>
  <c r="M3933" i="13" a="1"/>
  <c r="M3933" i="13" s="1"/>
  <c r="M2738" i="13" a="1"/>
  <c r="M2738" i="13" s="1"/>
  <c r="M2395" i="13" a="1"/>
  <c r="M4630" i="13" a="1"/>
  <c r="M4630" i="13" s="1"/>
  <c r="M2863" i="13" a="1"/>
  <c r="M3273" i="13"/>
  <c r="M4257" i="13" a="1"/>
  <c r="M4257" i="13" s="1"/>
  <c r="M4123" i="13" a="1"/>
  <c r="M4123" i="13" s="1"/>
  <c r="M4587" i="13" a="1"/>
  <c r="M4587" i="13" s="1"/>
  <c r="M3871" i="13" a="1"/>
  <c r="M3871" i="13" s="1"/>
  <c r="M4956" i="13" a="1"/>
  <c r="M4836" i="13"/>
  <c r="M4702" i="13" a="1"/>
  <c r="M4702" i="13" s="1"/>
  <c r="M3900" i="13" a="1"/>
  <c r="M4575" i="13" a="1"/>
  <c r="M4575" i="13" s="1"/>
  <c r="M5091" i="13" a="1"/>
  <c r="M5091" i="13" s="1"/>
  <c r="M4612" i="13"/>
  <c r="M3877" i="13" a="1"/>
  <c r="M3877" i="13" s="1"/>
  <c r="M4962" i="13" a="1"/>
  <c r="M4962" i="13" s="1"/>
  <c r="M5046" i="13" a="1"/>
  <c r="M5046" i="13" s="1"/>
  <c r="M4081" i="13" a="1"/>
  <c r="M4081" i="13" s="1"/>
  <c r="M3813" i="13" a="1"/>
  <c r="M3813" i="13" s="1"/>
  <c r="M4898" i="13" a="1"/>
  <c r="M4898" i="13" s="1"/>
  <c r="M4918" i="13" a="1"/>
  <c r="M4918" i="13" s="1"/>
  <c r="M4851" i="13" a="1"/>
  <c r="M4851" i="13" s="1"/>
  <c r="M2967" i="13" a="1"/>
  <c r="M3421" i="13" a="1"/>
  <c r="M3621" i="13" a="1"/>
  <c r="M3621" i="13" s="1"/>
  <c r="M3429" i="13" a="1"/>
  <c r="M3078" i="13" a="1"/>
  <c r="M3078" i="13" s="1"/>
  <c r="M4698" i="13" a="1"/>
  <c r="M4698" i="13" s="1"/>
  <c r="M1679" i="13" a="1"/>
  <c r="M885" i="13" a="1"/>
  <c r="M885" i="13" s="1"/>
  <c r="M4494" i="13" a="1"/>
  <c r="M4494" i="13" s="1"/>
  <c r="M5196" i="13"/>
  <c r="M3449" i="13" a="1"/>
  <c r="M3449" i="13" s="1"/>
  <c r="M3963" i="13" a="1"/>
  <c r="M3963" i="13" s="1"/>
  <c r="M4955" i="13" a="1"/>
  <c r="M4955" i="13" s="1"/>
  <c r="M3992" i="13"/>
  <c r="M4258" i="13" a="1"/>
  <c r="M4258" i="13" s="1"/>
  <c r="M4933" i="13" a="1"/>
  <c r="M4933" i="13" s="1"/>
  <c r="M5199" i="13" a="1"/>
  <c r="M5199" i="13" s="1"/>
  <c r="M5368" i="13"/>
  <c r="M4236" i="13" a="1"/>
  <c r="M4501" i="13" a="1"/>
  <c r="M4501" i="13" s="1"/>
  <c r="M5176" i="13"/>
  <c r="M5176" i="13" a="1"/>
  <c r="M3486" i="13" a="1"/>
  <c r="M3486" i="13" s="1"/>
  <c r="M4991" i="13" a="1"/>
  <c r="M4991" i="13" s="1"/>
  <c r="M4772" i="13"/>
  <c r="M4062" i="13" a="1"/>
  <c r="M4062" i="13" s="1"/>
  <c r="M3740" i="13" a="1"/>
  <c r="M3898" i="13" a="1"/>
  <c r="M3898" i="13" s="1"/>
  <c r="M2667" i="13"/>
  <c r="M1245" i="13" a="1"/>
  <c r="M1245" i="13" s="1"/>
  <c r="M4531" i="13" a="1"/>
  <c r="M4531" i="13" s="1"/>
  <c r="M2664" i="13" a="1"/>
  <c r="M2664" i="13" s="1"/>
  <c r="M5056" i="13"/>
  <c r="M3349" i="13" a="1"/>
  <c r="M2252" i="13" a="1"/>
  <c r="M2252" i="13" s="1"/>
  <c r="N2577" i="13" a="1"/>
  <c r="N2577" i="13" s="1"/>
  <c r="M127" i="13" a="1"/>
  <c r="M127" i="13" s="1"/>
  <c r="M1326" i="13" a="1"/>
  <c r="M1326" i="13" s="1"/>
  <c r="M2239" i="13" a="1"/>
  <c r="M697" i="13" a="1"/>
  <c r="M697" i="13" s="1"/>
  <c r="M1725" i="13" a="1"/>
  <c r="M1725" i="13" s="1"/>
  <c r="M2195" i="13"/>
  <c r="M427" i="13" a="1"/>
  <c r="M805" i="13" a="1"/>
  <c r="M805" i="13" s="1"/>
  <c r="M22" i="13" a="1"/>
  <c r="M22" i="13" s="1"/>
  <c r="M1220" i="13" a="1"/>
  <c r="M1220" i="13" s="1"/>
  <c r="M2133" i="13" a="1"/>
  <c r="M2133" i="13" s="1"/>
  <c r="M2726" i="13" a="1"/>
  <c r="M2726" i="13" s="1"/>
  <c r="M3820" i="13"/>
  <c r="M2107" i="13" a="1"/>
  <c r="M3206" i="13" a="1"/>
  <c r="M3206" i="13" s="1"/>
  <c r="M1078" i="13" a="1"/>
  <c r="M1078" i="13" s="1"/>
  <c r="M3232" i="13" a="1"/>
  <c r="M3232" i="13" s="1"/>
  <c r="M3143" i="13"/>
  <c r="M4151" i="13" a="1"/>
  <c r="M4151" i="13" s="1"/>
  <c r="M2595" i="13" a="1"/>
  <c r="M3689" i="13" a="1"/>
  <c r="M3689" i="13" s="1"/>
  <c r="M2098" i="13" a="1"/>
  <c r="M2098" i="13" s="1"/>
  <c r="M556" i="13" a="1"/>
  <c r="M556" i="13" s="1"/>
  <c r="M1584" i="13" a="1"/>
  <c r="M1584" i="13" s="1"/>
  <c r="M2055" i="13" a="1"/>
  <c r="M993" i="13" a="1"/>
  <c r="M993" i="13" s="1"/>
  <c r="M1684" i="13" a="1"/>
  <c r="M1684" i="13" s="1"/>
  <c r="M2505" i="13" a="1"/>
  <c r="M2505" i="13" s="1"/>
  <c r="M1039" i="13" a="1"/>
  <c r="M1992" i="13" a="1"/>
  <c r="M1992" i="13" s="1"/>
  <c r="M2585" i="13" a="1"/>
  <c r="M2585" i="13" s="1"/>
  <c r="M3680" i="13" a="1"/>
  <c r="M3016" i="13" a="1"/>
  <c r="M3016" i="13" s="1"/>
  <c r="M4707" i="13" a="1"/>
  <c r="M4707" i="13" s="1"/>
  <c r="M2891" i="13"/>
  <c r="M4010" i="13" a="1"/>
  <c r="M4010" i="13" s="1"/>
  <c r="M2342" i="13" a="1"/>
  <c r="M2342" i="13" s="1"/>
  <c r="M3438" i="13" a="1"/>
  <c r="M3438" i="13" s="1"/>
  <c r="M5101" i="13" a="1"/>
  <c r="M5101" i="13" s="1"/>
  <c r="M889" i="13" a="1"/>
  <c r="M889" i="13" s="1"/>
  <c r="M1906" i="13" a="1"/>
  <c r="M1906" i="13" s="1"/>
  <c r="M345" i="13" a="1"/>
  <c r="M1341" i="13" a="1"/>
  <c r="M1341" i="13" s="1"/>
  <c r="M1863" i="13" a="1"/>
  <c r="M801" i="13" a="1"/>
  <c r="M801" i="13" s="1"/>
  <c r="M1389" i="13" a="1"/>
  <c r="M1389" i="13" s="1"/>
  <c r="M2121" i="13" a="1"/>
  <c r="M2121" i="13" s="1"/>
  <c r="M701" i="13" a="1"/>
  <c r="M701" i="13" s="1"/>
  <c r="M1793" i="13" a="1"/>
  <c r="M1793" i="13" s="1"/>
  <c r="M2220" i="13" a="1"/>
  <c r="M2220" i="13" s="1"/>
  <c r="M3317" i="13" a="1"/>
  <c r="M5040" i="13"/>
  <c r="M2632" i="13" a="1"/>
  <c r="M2632" i="13" s="1"/>
  <c r="M4515" i="13" a="1"/>
  <c r="M4515" i="13" s="1"/>
  <c r="M3886" i="13" a="1"/>
  <c r="M3886" i="13" s="1"/>
  <c r="M2449" i="13" a="1"/>
  <c r="M2449" i="13" s="1"/>
  <c r="M3818" i="13" a="1"/>
  <c r="M3818" i="13" s="1"/>
  <c r="M1958" i="13" a="1"/>
  <c r="M1958" i="13" s="1"/>
  <c r="M2995" i="13"/>
  <c r="M4909" i="13" a="1"/>
  <c r="M4909" i="13" s="1"/>
  <c r="M203" i="13" a="1"/>
  <c r="M203" i="13" s="1"/>
  <c r="M2593" i="13" a="1"/>
  <c r="M2593" i="13" s="1"/>
  <c r="M1030" i="13" a="1"/>
  <c r="M1030" i="13" s="1"/>
  <c r="M1986" i="13" a="1"/>
  <c r="M1986" i="13" s="1"/>
  <c r="M1431" i="13" a="1"/>
  <c r="M1930" i="13" a="1"/>
  <c r="M1930" i="13" s="1"/>
  <c r="M945" i="13" a="1"/>
  <c r="M945" i="13" s="1"/>
  <c r="M1620" i="13" a="1"/>
  <c r="M1620" i="13" s="1"/>
  <c r="M2409" i="13" a="1"/>
  <c r="M2409" i="13" s="1"/>
  <c r="M3032" i="13" a="1"/>
  <c r="M3032" i="13" s="1"/>
  <c r="N25" i="13" a="1"/>
  <c r="N25" i="13" s="1"/>
  <c r="M1163" i="13" a="1"/>
  <c r="M2085" i="13" a="1"/>
  <c r="M2085" i="13" s="1"/>
  <c r="M1571" i="13"/>
  <c r="M2042" i="13" a="1"/>
  <c r="M2042" i="13" s="1"/>
  <c r="M980" i="13" a="1"/>
  <c r="M980" i="13" s="1"/>
  <c r="M1667" i="13" a="1"/>
  <c r="M2479" i="13"/>
  <c r="M1020" i="13" a="1"/>
  <c r="M1020" i="13" s="1"/>
  <c r="M2572" i="13" a="1"/>
  <c r="M2572" i="13" s="1"/>
  <c r="M3667" i="13" a="1"/>
  <c r="M3667" i="13" s="1"/>
  <c r="M5220" i="13" a="1"/>
  <c r="M2991" i="13" a="1"/>
  <c r="M4694" i="13" a="1"/>
  <c r="M4694" i="13" s="1"/>
  <c r="M2736" i="13" a="1"/>
  <c r="M2736" i="13" s="1"/>
  <c r="M2866" i="13" a="1"/>
  <c r="M2866" i="13" s="1"/>
  <c r="M3997" i="13" a="1"/>
  <c r="M3997" i="13" s="1"/>
  <c r="M2316" i="13" a="1"/>
  <c r="M2316" i="13" s="1"/>
  <c r="M3413" i="13" a="1"/>
  <c r="M5088" i="13"/>
  <c r="M957" i="13" a="1"/>
  <c r="M957" i="13" s="1"/>
  <c r="M1944" i="13" a="1"/>
  <c r="M1944" i="13" s="1"/>
  <c r="M396" i="13" a="1"/>
  <c r="M396" i="13" s="1"/>
  <c r="M1392" i="13" a="1"/>
  <c r="M1392" i="13" s="1"/>
  <c r="M1901" i="13" a="1"/>
  <c r="M1901" i="13" s="1"/>
  <c r="M1458" i="13" a="1"/>
  <c r="M1458" i="13" s="1"/>
  <c r="M2198" i="13" a="1"/>
  <c r="M2198" i="13" s="1"/>
  <c r="M770" i="13" a="1"/>
  <c r="M770" i="13" s="1"/>
  <c r="M1839" i="13" a="1"/>
  <c r="M2297" i="13" a="1"/>
  <c r="M2297" i="13" s="1"/>
  <c r="M3394" i="13" a="1"/>
  <c r="M3394" i="13" s="1"/>
  <c r="M5079" i="13" a="1"/>
  <c r="M5079" i="13" s="1"/>
  <c r="M2709" i="13" a="1"/>
  <c r="M2709" i="13" s="1"/>
  <c r="M4553" i="13" a="1"/>
  <c r="M4553" i="13" s="1"/>
  <c r="M1766" i="13" a="1"/>
  <c r="M1766" i="13" s="1"/>
  <c r="M2584" i="13" a="1"/>
  <c r="M2584" i="13" s="1"/>
  <c r="M2035" i="13" a="1"/>
  <c r="M3131" i="13"/>
  <c r="M4948" i="13" a="1"/>
  <c r="M589" i="13" a="1"/>
  <c r="M589" i="13" s="1"/>
  <c r="M97" i="13" a="1"/>
  <c r="M1115" i="13" a="1"/>
  <c r="M1608" i="13" a="1"/>
  <c r="M1608" i="13" s="1"/>
  <c r="M631" i="13" a="1"/>
  <c r="M1811" i="13" a="1"/>
  <c r="M269" i="13"/>
  <c r="M1913" i="13" a="1"/>
  <c r="M1913" i="13" s="1"/>
  <c r="M2906" i="13" a="1"/>
  <c r="M2906" i="13" s="1"/>
  <c r="M4887" i="13" a="1"/>
  <c r="M4887" i="13" s="1"/>
  <c r="M2084" i="13" a="1"/>
  <c r="M2084" i="13" s="1"/>
  <c r="M4361" i="13" a="1"/>
  <c r="M4361" i="13" s="1"/>
  <c r="M1835" i="13" a="1"/>
  <c r="M1421" i="13" a="1"/>
  <c r="M1421" i="13" s="1"/>
  <c r="M2196" i="13" a="1"/>
  <c r="M2196" i="13" s="1"/>
  <c r="M4756" i="13" a="1"/>
  <c r="M897" i="13" a="1"/>
  <c r="M897" i="13" s="1"/>
  <c r="M1556" i="13" a="1"/>
  <c r="M1556" i="13" s="1"/>
  <c r="M2313" i="13" a="1"/>
  <c r="M2313" i="13" s="1"/>
  <c r="M758" i="13" a="1"/>
  <c r="M758" i="13" s="1"/>
  <c r="M1832" i="13" a="1"/>
  <c r="M1832" i="13" s="1"/>
  <c r="M216" i="13" a="1"/>
  <c r="M216" i="13" s="1"/>
  <c r="M1226" i="13" a="1"/>
  <c r="M1226" i="13" s="1"/>
  <c r="M1761" i="13" a="1"/>
  <c r="M1761" i="13" s="1"/>
  <c r="M1372" i="13" a="1"/>
  <c r="M1372" i="13" s="1"/>
  <c r="M2102" i="13" a="1"/>
  <c r="M2102" i="13" s="1"/>
  <c r="M2725" i="13" a="1"/>
  <c r="M2725" i="13" s="1"/>
  <c r="M3927" i="13" a="1"/>
  <c r="M3927" i="13" s="1"/>
  <c r="M807" i="13"/>
  <c r="M1400" i="13" a="1"/>
  <c r="M1400" i="13" s="1"/>
  <c r="M2134" i="13" a="1"/>
  <c r="M2134" i="13" s="1"/>
  <c r="M565" i="13" a="1"/>
  <c r="M565" i="13" s="1"/>
  <c r="M1698" i="13" a="1"/>
  <c r="M1698" i="13" s="1"/>
  <c r="M57" i="13"/>
  <c r="M1075" i="13" a="1"/>
  <c r="M1548" i="13" a="1"/>
  <c r="M1548" i="13" s="1"/>
  <c r="M702" i="13" a="1"/>
  <c r="M702" i="13" s="1"/>
  <c r="M1212" i="13" a="1"/>
  <c r="M1212" i="13" s="1"/>
  <c r="M1923" i="13" a="1"/>
  <c r="M2526" i="13" a="1"/>
  <c r="M2526" i="13" s="1"/>
  <c r="M3837" i="13" a="1"/>
  <c r="M3837" i="13" s="1"/>
  <c r="M1868" i="13" a="1"/>
  <c r="M1868" i="13" s="1"/>
  <c r="M2816" i="13" a="1"/>
  <c r="M2816" i="13" s="1"/>
  <c r="M1995" i="13" a="1"/>
  <c r="M4339" i="13" a="1"/>
  <c r="M4339" i="13" s="1"/>
  <c r="M3710" i="13" a="1"/>
  <c r="M3710" i="13" s="1"/>
  <c r="M2001" i="13" a="1"/>
  <c r="M2001" i="13" s="1"/>
  <c r="M3706" i="13" a="1"/>
  <c r="M3706" i="13" s="1"/>
  <c r="M656" i="13" a="1"/>
  <c r="M656" i="13" s="1"/>
  <c r="M1134" i="13" a="1"/>
  <c r="M1134" i="13" s="1"/>
  <c r="M1852" i="13" a="1"/>
  <c r="M1852" i="13" s="1"/>
  <c r="M1200" i="13" a="1"/>
  <c r="M1200" i="13" s="1"/>
  <c r="M1248" i="13" a="1"/>
  <c r="M1248" i="13" s="1"/>
  <c r="M313" i="13"/>
  <c r="M757" i="13" a="1"/>
  <c r="M757" i="13" s="1"/>
  <c r="M983" i="13" a="1"/>
  <c r="M515" i="13"/>
  <c r="M751" i="13"/>
  <c r="M1963" i="13" a="1"/>
  <c r="M3696" i="13"/>
  <c r="M1191" i="13"/>
  <c r="M1940" i="13" a="1"/>
  <c r="M1940" i="13" s="1"/>
  <c r="M4724" i="13" a="1"/>
  <c r="M3103" i="13"/>
  <c r="M4198" i="13" a="1"/>
  <c r="M4198" i="13" s="1"/>
  <c r="M3480" i="13" a="1"/>
  <c r="M3647" i="13" a="1"/>
  <c r="M3647" i="13" s="1"/>
  <c r="M3472" i="13" a="1"/>
  <c r="M393" i="13" a="1"/>
  <c r="M393" i="13" s="1"/>
  <c r="M1002" i="13" a="1"/>
  <c r="M1002" i="13" s="1"/>
  <c r="M1631" i="13" a="1"/>
  <c r="M72" i="13" a="1"/>
  <c r="M72" i="13" s="1"/>
  <c r="M1524" i="13" a="1"/>
  <c r="M1524" i="13" s="1"/>
  <c r="M2437" i="13" a="1"/>
  <c r="M2437" i="13" s="1"/>
  <c r="M58" i="13" a="1"/>
  <c r="M58" i="13" s="1"/>
  <c r="M745" i="13" a="1"/>
  <c r="M745" i="13" s="1"/>
  <c r="M2458" i="13" a="1"/>
  <c r="M2458" i="13" s="1"/>
  <c r="M3586" i="13" a="1"/>
  <c r="M3586" i="13" s="1"/>
  <c r="M3350" i="13" a="1"/>
  <c r="M3350" i="13" s="1"/>
  <c r="M2974" i="13" a="1"/>
  <c r="M2974" i="13" s="1"/>
  <c r="M3524" i="13" a="1"/>
  <c r="M4532" i="13" a="1"/>
  <c r="M2911" i="13"/>
  <c r="M4006" i="13" a="1"/>
  <c r="M4006" i="13" s="1"/>
  <c r="M3079" i="13" a="1"/>
  <c r="M3455" i="13" a="1"/>
  <c r="M3455" i="13" s="1"/>
  <c r="M3063" i="13" a="1"/>
  <c r="M371" i="13" a="1"/>
  <c r="M371" i="13" s="1"/>
  <c r="M893" i="13" a="1"/>
  <c r="M893" i="13" s="1"/>
  <c r="M1254" i="13" a="1"/>
  <c r="M1254" i="13" s="1"/>
  <c r="M507" i="13" a="1"/>
  <c r="M722" i="13" a="1"/>
  <c r="M722" i="13" s="1"/>
  <c r="M1343" i="13" a="1"/>
  <c r="M1075" i="13"/>
  <c r="M1720" i="13" a="1"/>
  <c r="M1720" i="13" s="1"/>
  <c r="M264" i="13" a="1"/>
  <c r="M264" i="13" s="1"/>
  <c r="M624" i="13" a="1"/>
  <c r="M624" i="13" s="1"/>
  <c r="M471" i="13" a="1"/>
  <c r="M1619" i="13" a="1"/>
  <c r="M3620" i="13"/>
  <c r="M947" i="13" a="1"/>
  <c r="M2408" i="13" a="1"/>
  <c r="M2408" i="13" s="1"/>
  <c r="M274" i="13" a="1"/>
  <c r="M274" i="13" s="1"/>
  <c r="M427" i="13"/>
  <c r="M2352" i="13" a="1"/>
  <c r="M2352" i="13" s="1"/>
  <c r="M806" i="13" a="1"/>
  <c r="M806" i="13" s="1"/>
  <c r="M1398" i="13" a="1"/>
  <c r="M1398" i="13" s="1"/>
  <c r="M2945" i="13" a="1"/>
  <c r="M2945" i="13" s="1"/>
  <c r="M3495" i="13" a="1"/>
  <c r="M3495" i="13" s="1"/>
  <c r="M4503" i="13" a="1"/>
  <c r="M4503" i="13" s="1"/>
  <c r="M2883" i="13" a="1"/>
  <c r="M3977" i="13" a="1"/>
  <c r="M3977" i="13" s="1"/>
  <c r="M3363" i="13" a="1"/>
  <c r="M2691" i="13"/>
  <c r="M2814" i="13" a="1"/>
  <c r="M2814" i="13" s="1"/>
  <c r="M3364" i="13" a="1"/>
  <c r="M3364" i="13" s="1"/>
  <c r="M4372" i="13" a="1"/>
  <c r="M759" i="13" a="1"/>
  <c r="M1335" i="13" a="1"/>
  <c r="M156" i="13" a="1"/>
  <c r="M156" i="13" s="1"/>
  <c r="M1355" i="13" a="1"/>
  <c r="M26" i="13" a="1"/>
  <c r="M26" i="13" s="1"/>
  <c r="M1741" i="13" a="1"/>
  <c r="M1741" i="13" s="1"/>
  <c r="M2211" i="13"/>
  <c r="M591" i="13" a="1"/>
  <c r="M1129" i="13" a="1"/>
  <c r="M1129" i="13" s="1"/>
  <c r="M2804" i="13" a="1"/>
  <c r="M2804" i="13" s="1"/>
  <c r="M3354" i="13" a="1"/>
  <c r="M3354" i="13" s="1"/>
  <c r="M4362" i="13" a="1"/>
  <c r="M4362" i="13" s="1"/>
  <c r="M2742" i="13" a="1"/>
  <c r="M2742" i="13" s="1"/>
  <c r="M2235" i="13" a="1"/>
  <c r="M3222" i="13" a="1"/>
  <c r="M3222" i="13" s="1"/>
  <c r="M3264" i="13" a="1"/>
  <c r="M3264" i="13" s="1"/>
  <c r="M3223" i="13"/>
  <c r="M4231" i="13" a="1"/>
  <c r="M4231" i="13" s="1"/>
  <c r="M437" i="13" a="1"/>
  <c r="M437" i="13" s="1"/>
  <c r="M835" i="13" a="1"/>
  <c r="M2683" i="13" a="1"/>
  <c r="M1150" i="13" a="1"/>
  <c r="M1150" i="13" s="1"/>
  <c r="M521" i="13" a="1"/>
  <c r="M521" i="13" s="1"/>
  <c r="M1549" i="13" a="1"/>
  <c r="M1549" i="13" s="1"/>
  <c r="M33" i="13" a="1"/>
  <c r="M1739" i="13"/>
  <c r="M2577" i="13" a="1"/>
  <c r="M2577" i="13" s="1"/>
  <c r="M3163" i="13" a="1"/>
  <c r="M4170" i="13" a="1"/>
  <c r="M4170" i="13" s="1"/>
  <c r="M2534" i="13" a="1"/>
  <c r="M2534" i="13" s="1"/>
  <c r="M3630" i="13" a="1"/>
  <c r="M3630" i="13" s="1"/>
  <c r="M5197" i="13" a="1"/>
  <c r="M5197" i="13" s="1"/>
  <c r="M2946" i="13" a="1"/>
  <c r="M2946" i="13" s="1"/>
  <c r="M4672" i="13" a="1"/>
  <c r="M2647" i="13" a="1"/>
  <c r="M2949" i="13" a="1"/>
  <c r="M2949" i="13" s="1"/>
  <c r="M4039" i="13" a="1"/>
  <c r="M4039" i="13" s="1"/>
  <c r="M129" i="13" a="1"/>
  <c r="M1799" i="13" a="1"/>
  <c r="M2269" i="13" a="1"/>
  <c r="M2269" i="13" s="1"/>
  <c r="M580" i="13" a="1"/>
  <c r="M580" i="13" s="1"/>
  <c r="M1113" i="13" a="1"/>
  <c r="M1113" i="13" s="1"/>
  <c r="M31" i="13" a="1"/>
  <c r="M31" i="13" s="1"/>
  <c r="M1230" i="13" a="1"/>
  <c r="M1230" i="13" s="1"/>
  <c r="M2143" i="13" a="1"/>
  <c r="M665" i="13" a="1"/>
  <c r="M665" i="13" s="1"/>
  <c r="M1693" i="13" a="1"/>
  <c r="M1693" i="13" s="1"/>
  <c r="M2163" i="13"/>
  <c r="M3292" i="13" a="1"/>
  <c r="M3292" i="13" s="1"/>
  <c r="M2254" i="13" a="1"/>
  <c r="M2254" i="13" s="1"/>
  <c r="M3934" i="13" a="1"/>
  <c r="M3934" i="13" s="1"/>
  <c r="M3708" i="13" a="1"/>
  <c r="M4383" i="13" a="1"/>
  <c r="M4383" i="13" s="1"/>
  <c r="M5382" i="13" a="1"/>
  <c r="M5382" i="13" s="1"/>
  <c r="M4881" i="13" a="1"/>
  <c r="M4881" i="13" s="1"/>
  <c r="M5113" i="13" a="1"/>
  <c r="M5113" i="13" s="1"/>
  <c r="M3315" i="13"/>
  <c r="M4597" i="13" a="1"/>
  <c r="M4597" i="13" s="1"/>
  <c r="M4443" i="13" a="1"/>
  <c r="M4443" i="13" s="1"/>
  <c r="M5171" i="13" a="1"/>
  <c r="M5171" i="13" s="1"/>
  <c r="M3424" i="13" a="1"/>
  <c r="M3424" i="13" s="1"/>
  <c r="M5036" i="13" a="1"/>
  <c r="M3912" i="13" a="1"/>
  <c r="M5126" i="13" a="1"/>
  <c r="M5126" i="13" s="1"/>
  <c r="M3341" i="13" a="1"/>
  <c r="M4604" i="13" a="1"/>
  <c r="M5279" i="13" a="1"/>
  <c r="M5279" i="13" s="1"/>
  <c r="M5338" i="13" a="1"/>
  <c r="M5338" i="13" s="1"/>
  <c r="M3777" i="13" a="1"/>
  <c r="M3777" i="13" s="1"/>
  <c r="M4274" i="13" a="1"/>
  <c r="M4274" i="13" s="1"/>
  <c r="M4540" i="13" a="1"/>
  <c r="M5215" i="13" a="1"/>
  <c r="M5215" i="13" s="1"/>
  <c r="M5252" i="13"/>
  <c r="M3614" i="13" a="1"/>
  <c r="M3614" i="13" s="1"/>
  <c r="M3263" i="13" a="1"/>
  <c r="M3263" i="13" s="1"/>
  <c r="M2055" i="13"/>
  <c r="M3814" i="13" a="1"/>
  <c r="M3814" i="13" s="1"/>
  <c r="M4340" i="13" a="1"/>
  <c r="M3332" i="13" a="1"/>
  <c r="M3332" i="13" s="1"/>
  <c r="M2782" i="13" a="1"/>
  <c r="M2782" i="13" s="1"/>
  <c r="M5183" i="13" a="1"/>
  <c r="M5183" i="13" s="1"/>
  <c r="M5358" i="13" a="1"/>
  <c r="M5358" i="13" s="1"/>
  <c r="M3666" i="13" a="1"/>
  <c r="M3666" i="13" s="1"/>
  <c r="M4751" i="13" a="1"/>
  <c r="M4751" i="13" s="1"/>
  <c r="M4947" i="13" a="1"/>
  <c r="M4947" i="13" s="1"/>
  <c r="M3" i="13" a="1"/>
  <c r="M3" i="13" s="1"/>
  <c r="K3" i="13" s="1"/>
  <c r="M3695" i="13" a="1"/>
  <c r="M3695" i="13" s="1"/>
  <c r="M4370" i="13" a="1"/>
  <c r="M4370" i="13" s="1"/>
  <c r="M4526" i="13" a="1"/>
  <c r="M4526" i="13" s="1"/>
  <c r="M5364" i="13"/>
  <c r="M3672" i="13"/>
  <c r="M4757" i="13" a="1"/>
  <c r="M4757" i="13" s="1"/>
  <c r="M4436" i="13"/>
  <c r="M4302" i="13" a="1"/>
  <c r="M4302" i="13" s="1"/>
  <c r="M2241" i="13" a="1"/>
  <c r="M2241" i="13" s="1"/>
  <c r="M4428" i="13" a="1"/>
  <c r="M4756" i="13"/>
  <c r="M5028" i="13"/>
  <c r="M4961" i="13" a="1"/>
  <c r="M4961" i="13" s="1"/>
  <c r="M3996" i="13" a="1"/>
  <c r="M4154" i="13" a="1"/>
  <c r="M4154" i="13" s="1"/>
  <c r="M3147" i="13" a="1"/>
  <c r="M4787" i="13" a="1"/>
  <c r="M4787" i="13" s="1"/>
  <c r="M3145" i="13" a="1"/>
  <c r="M3145" i="13" s="1"/>
  <c r="M1314" i="13" a="1"/>
  <c r="M1314" i="13" s="1"/>
  <c r="M3760" i="13" a="1"/>
  <c r="M2665" i="13" a="1"/>
  <c r="M2665" i="13" s="1"/>
  <c r="M4715" i="13" a="1"/>
  <c r="M4715" i="13" s="1"/>
  <c r="M3903" i="13" a="1"/>
  <c r="M3903" i="13" s="1"/>
  <c r="M4988" i="13" a="1"/>
  <c r="M5097" i="13" a="1"/>
  <c r="M5097" i="13" s="1"/>
  <c r="M4184" i="13" a="1"/>
  <c r="M4254" i="13" a="1"/>
  <c r="M4254" i="13" s="1"/>
  <c r="M3788" i="13" a="1"/>
  <c r="M4872" i="13"/>
  <c r="M4867" i="13" a="1"/>
  <c r="M4867" i="13" s="1"/>
  <c r="M4763" i="13" a="1"/>
  <c r="M4763" i="13" s="1"/>
  <c r="M2864" i="13" a="1"/>
  <c r="M2864" i="13" s="1"/>
  <c r="M4850" i="13" a="1"/>
  <c r="M4850" i="13" s="1"/>
  <c r="M5116" i="13" a="1"/>
  <c r="M5324" i="13"/>
  <c r="M4696" i="13" a="1"/>
  <c r="M1876" i="13" a="1"/>
  <c r="M1876" i="13" s="1"/>
  <c r="M4786" i="13" a="1"/>
  <c r="M4786" i="13" s="1"/>
  <c r="M3953" i="13" a="1"/>
  <c r="M3953" i="13" s="1"/>
  <c r="M4417" i="13" a="1"/>
  <c r="M4417" i="13" s="1"/>
  <c r="M5158" i="13" a="1"/>
  <c r="M5158" i="13" s="1"/>
  <c r="M3398" i="13" a="1"/>
  <c r="M3398" i="13" s="1"/>
  <c r="M3693" i="13" a="1"/>
  <c r="M3693" i="13" s="1"/>
  <c r="M1950" i="13" a="1"/>
  <c r="M1950" i="13" s="1"/>
  <c r="M3697" i="13" a="1"/>
  <c r="M3697" i="13" s="1"/>
  <c r="M4326" i="13" a="1"/>
  <c r="M4326" i="13" s="1"/>
  <c r="M4852" i="13" a="1"/>
  <c r="M2765" i="13" a="1"/>
  <c r="M2765" i="13" s="1"/>
  <c r="M1843" i="13" a="1"/>
  <c r="N1784" i="13" a="1"/>
  <c r="N1784" i="13" s="1"/>
  <c r="M81" i="13" a="1"/>
  <c r="M1531" i="13" a="1"/>
  <c r="M2443" i="13"/>
  <c r="M338" i="13" a="1"/>
  <c r="M338" i="13" s="1"/>
  <c r="M578" i="13" a="1"/>
  <c r="M578" i="13" s="1"/>
  <c r="M2400" i="13" a="1"/>
  <c r="M2400" i="13" s="1"/>
  <c r="M767" i="13"/>
  <c r="M1347" i="13" a="1"/>
  <c r="M226" i="13" a="1"/>
  <c r="M226" i="13" s="1"/>
  <c r="M1425" i="13" a="1"/>
  <c r="M1425" i="13" s="1"/>
  <c r="M2338" i="13" a="1"/>
  <c r="M2338" i="13" s="1"/>
  <c r="M2931" i="13" a="1"/>
  <c r="M4025" i="13" a="1"/>
  <c r="M4025" i="13" s="1"/>
  <c r="M3135" i="13" a="1"/>
  <c r="M3411" i="13" a="1"/>
  <c r="M2883" i="13"/>
  <c r="M2798" i="13" a="1"/>
  <c r="M2798" i="13" s="1"/>
  <c r="M3348" i="13" a="1"/>
  <c r="M3348" i="13" s="1"/>
  <c r="M4356" i="13" a="1"/>
  <c r="M3894" i="13" a="1"/>
  <c r="M3894" i="13" s="1"/>
  <c r="M191" i="13" a="1"/>
  <c r="M191" i="13" s="1"/>
  <c r="M1390" i="13" a="1"/>
  <c r="M1390" i="13" s="1"/>
  <c r="M2303" i="13" a="1"/>
  <c r="M112" i="13" a="1"/>
  <c r="M112" i="13" s="1"/>
  <c r="M1789" i="13" a="1"/>
  <c r="M1789" i="13" s="1"/>
  <c r="M539" i="13"/>
  <c r="M1061" i="13" a="1"/>
  <c r="M1061" i="13" s="1"/>
  <c r="M86" i="13" a="1"/>
  <c r="M86" i="13" s="1"/>
  <c r="M1284" i="13" a="1"/>
  <c r="M1284" i="13" s="1"/>
  <c r="M2197" i="13" a="1"/>
  <c r="M2197" i="13" s="1"/>
  <c r="M2790" i="13" a="1"/>
  <c r="M2790" i="13" s="1"/>
  <c r="M2592" i="13" a="1"/>
  <c r="M2592" i="13" s="1"/>
  <c r="M3269" i="13"/>
  <c r="M2075" i="13" a="1"/>
  <c r="M3360" i="13" a="1"/>
  <c r="M3360" i="13" s="1"/>
  <c r="M3207" i="13"/>
  <c r="M4215" i="13" a="1"/>
  <c r="M4215" i="13" s="1"/>
  <c r="M2659" i="13" a="1"/>
  <c r="M3753" i="13" a="1"/>
  <c r="M3753" i="13" s="1"/>
  <c r="N7" i="13"/>
  <c r="M1196" i="13" a="1"/>
  <c r="M1196" i="13" s="1"/>
  <c r="M2111" i="13" a="1"/>
  <c r="M569" i="13" a="1"/>
  <c r="M569" i="13" s="1"/>
  <c r="M1597" i="13" a="1"/>
  <c r="M1597" i="13" s="1"/>
  <c r="M1006" i="13" a="1"/>
  <c r="M1006" i="13" s="1"/>
  <c r="M1701" i="13" a="1"/>
  <c r="M1701" i="13" s="1"/>
  <c r="M2531" i="13" a="1"/>
  <c r="M1055" i="13"/>
  <c r="M2005" i="13" a="1"/>
  <c r="M2005" i="13" s="1"/>
  <c r="M2598" i="13" a="1"/>
  <c r="M2598" i="13" s="1"/>
  <c r="M3692" i="13"/>
  <c r="M5245" i="13" a="1"/>
  <c r="M5245" i="13" s="1"/>
  <c r="M3042" i="13" a="1"/>
  <c r="M3042" i="13" s="1"/>
  <c r="M4720" i="13" a="1"/>
  <c r="M2839" i="13" a="1"/>
  <c r="M2917" i="13" a="1"/>
  <c r="M2917" i="13" s="1"/>
  <c r="M4023" i="13" a="1"/>
  <c r="M4023" i="13" s="1"/>
  <c r="M2367" i="13"/>
  <c r="M3464" i="13" a="1"/>
  <c r="M5114" i="13" a="1"/>
  <c r="M5114" i="13" s="1"/>
  <c r="M642" i="13" a="1"/>
  <c r="M642" i="13" s="1"/>
  <c r="M1198" i="13" a="1"/>
  <c r="M1198" i="13" s="1"/>
  <c r="M79" i="13" a="1"/>
  <c r="M79" i="13" s="1"/>
  <c r="M1278" i="13" a="1"/>
  <c r="M1278" i="13" s="1"/>
  <c r="M2191" i="13" a="1"/>
  <c r="M636" i="13" a="1"/>
  <c r="M636" i="13" s="1"/>
  <c r="M1664" i="13" a="1"/>
  <c r="M1664" i="13" s="1"/>
  <c r="M2135" i="13" a="1"/>
  <c r="M455" i="13" a="1"/>
  <c r="M880" i="13" a="1"/>
  <c r="M880" i="13" s="1"/>
  <c r="M3277" i="13"/>
  <c r="M527" i="13"/>
  <c r="M2026" i="13" a="1"/>
  <c r="M2026" i="13" s="1"/>
  <c r="M977" i="13" a="1"/>
  <c r="M977" i="13" s="1"/>
  <c r="M1663" i="13" a="1"/>
  <c r="M2473" i="13" a="1"/>
  <c r="M2473" i="13" s="1"/>
  <c r="M877" i="13" a="1"/>
  <c r="M877" i="13" s="1"/>
  <c r="M422" i="13" a="1"/>
  <c r="M422" i="13" s="1"/>
  <c r="M1418" i="13" a="1"/>
  <c r="M1418" i="13" s="1"/>
  <c r="M1920" i="13" a="1"/>
  <c r="M1920" i="13" s="1"/>
  <c r="M2984" i="13" a="1"/>
  <c r="M2984" i="13" s="1"/>
  <c r="M4691" i="13" a="1"/>
  <c r="M4691" i="13" s="1"/>
  <c r="M2723" i="13"/>
  <c r="M2859" i="13"/>
  <c r="M3994" i="13" a="1"/>
  <c r="M3994" i="13" s="1"/>
  <c r="M2182" i="13" a="1"/>
  <c r="M2182" i="13" s="1"/>
  <c r="M3278" i="13" a="1"/>
  <c r="M3278" i="13" s="1"/>
  <c r="M5021" i="13" a="1"/>
  <c r="M5021" i="13" s="1"/>
  <c r="M2722" i="13" a="1"/>
  <c r="M2722" i="13" s="1"/>
  <c r="M4560" i="13" a="1"/>
  <c r="M375" i="13"/>
  <c r="M1371" i="13"/>
  <c r="M1885" i="13" a="1"/>
  <c r="M1885" i="13" s="1"/>
  <c r="M836" i="13" a="1"/>
  <c r="M836" i="13" s="1"/>
  <c r="M1451" i="13"/>
  <c r="M2191" i="13"/>
  <c r="M1734" i="13" a="1"/>
  <c r="M1734" i="13" s="1"/>
  <c r="M222" i="13" a="1"/>
  <c r="M222" i="13" s="1"/>
  <c r="M1231" i="13" a="1"/>
  <c r="M1765" i="13" a="1"/>
  <c r="M1765" i="13" s="1"/>
  <c r="M2703" i="13" a="1"/>
  <c r="M4550" i="13" a="1"/>
  <c r="M4550" i="13" s="1"/>
  <c r="M2578" i="13" a="1"/>
  <c r="M2578" i="13" s="1"/>
  <c r="M3853" i="13" a="1"/>
  <c r="M3853" i="13" s="1"/>
  <c r="M1900" i="13" a="1"/>
  <c r="M1900" i="13" s="1"/>
  <c r="M2880" i="13" a="1"/>
  <c r="M2880" i="13" s="1"/>
  <c r="M2315" i="13" a="1"/>
  <c r="M4419" i="13" a="1"/>
  <c r="M4419" i="13" s="1"/>
  <c r="M69" i="13" a="1"/>
  <c r="M69" i="13" s="1"/>
  <c r="M1087" i="13" a="1"/>
  <c r="M1566" i="13" a="1"/>
  <c r="M1566" i="13" s="1"/>
  <c r="M626" i="13" a="1"/>
  <c r="M626" i="13" s="1"/>
  <c r="M1079" i="13"/>
  <c r="M1803" i="13" a="1"/>
  <c r="M1165" i="13" a="1"/>
  <c r="M1165" i="13" s="1"/>
  <c r="M1096" i="13" a="1"/>
  <c r="M1096" i="13" s="1"/>
  <c r="M355" i="13" a="1"/>
  <c r="M355" i="13" s="1"/>
  <c r="M856" i="13" a="1"/>
  <c r="M856" i="13" s="1"/>
  <c r="M2071" i="13"/>
  <c r="M4358" i="13" a="1"/>
  <c r="M4358" i="13" s="1"/>
  <c r="M3729" i="13" a="1"/>
  <c r="M3729" i="13" s="1"/>
  <c r="M1822" i="13" a="1"/>
  <c r="M1822" i="13" s="1"/>
  <c r="M3661" i="13" a="1"/>
  <c r="M3661" i="13" s="1"/>
  <c r="M703" i="13" a="1"/>
  <c r="M1450" i="13" a="1"/>
  <c r="M1450" i="13" s="1"/>
  <c r="M4688" i="13"/>
  <c r="M991" i="13" a="1"/>
  <c r="M4227" i="13" a="1"/>
  <c r="M4227" i="13" s="1"/>
  <c r="M3537" i="13" a="1"/>
  <c r="M3537" i="13" s="1"/>
  <c r="M730" i="13" a="1"/>
  <c r="M730" i="13" s="1"/>
  <c r="M1814" i="13" a="1"/>
  <c r="M1814" i="13" s="1"/>
  <c r="M211" i="13" a="1"/>
  <c r="M211" i="13" s="1"/>
  <c r="M1222" i="13" a="1"/>
  <c r="M1222" i="13" s="1"/>
  <c r="M1756" i="13" a="1"/>
  <c r="M1756" i="13" s="1"/>
  <c r="M1229" i="13" a="1"/>
  <c r="M1229" i="13" s="1"/>
  <c r="M1942" i="13" a="1"/>
  <c r="M1942" i="13" s="1"/>
  <c r="M491" i="13" a="1"/>
  <c r="M1612" i="13" a="1"/>
  <c r="M1612" i="13" s="1"/>
  <c r="M2041" i="13" a="1"/>
  <c r="M2041" i="13" s="1"/>
  <c r="M3138" i="13" a="1"/>
  <c r="M3138" i="13" s="1"/>
  <c r="M217" i="13"/>
  <c r="M514" i="13" a="1"/>
  <c r="M514" i="13" s="1"/>
  <c r="M2546" i="13" a="1"/>
  <c r="M2546" i="13" s="1"/>
  <c r="M218" i="13" a="1"/>
  <c r="M218" i="13" s="1"/>
  <c r="M2503" i="13" a="1"/>
  <c r="M904" i="13" a="1"/>
  <c r="M904" i="13" s="1"/>
  <c r="M1528" i="13" a="1"/>
  <c r="M1528" i="13" s="1"/>
  <c r="M77" i="13" a="1"/>
  <c r="M2440" i="13" a="1"/>
  <c r="M2440" i="13" s="1"/>
  <c r="M3033" i="13" a="1"/>
  <c r="M3033" i="13" s="1"/>
  <c r="M4128" i="13" a="1"/>
  <c r="M3339" i="13" a="1"/>
  <c r="M3339" i="13" s="1"/>
  <c r="M3512" i="13"/>
  <c r="M3204" i="13" a="1"/>
  <c r="M3204" i="13" s="1"/>
  <c r="M2900" i="13" a="1"/>
  <c r="M2900" i="13" s="1"/>
  <c r="M3450" i="13" a="1"/>
  <c r="M3450" i="13" s="1"/>
  <c r="M4458" i="13" a="1"/>
  <c r="M4458" i="13" s="1"/>
  <c r="M2902" i="13" a="1"/>
  <c r="M2902" i="13" s="1"/>
  <c r="M3996" i="13"/>
  <c r="M29" i="13"/>
  <c r="M1492" i="13" a="1"/>
  <c r="M1492" i="13" s="1"/>
  <c r="M2405" i="13" a="1"/>
  <c r="M2405" i="13" s="1"/>
  <c r="M287" i="13" a="1"/>
  <c r="M287" i="13" s="1"/>
  <c r="M458" i="13" a="1"/>
  <c r="M458" i="13" s="1"/>
  <c r="M2362" i="13" a="1"/>
  <c r="M2362" i="13" s="1"/>
  <c r="M716" i="13" a="1"/>
  <c r="M716" i="13" s="1"/>
  <c r="M1279" i="13" a="1"/>
  <c r="M188" i="13" a="1"/>
  <c r="M188" i="13" s="1"/>
  <c r="M1387" i="13" a="1"/>
  <c r="M2892" i="13" a="1"/>
  <c r="M2892" i="13" s="1"/>
  <c r="M3987" i="13" a="1"/>
  <c r="M3987" i="13" s="1"/>
  <c r="M3002" i="13" a="1"/>
  <c r="M3002" i="13" s="1"/>
  <c r="M3372" i="13" a="1"/>
  <c r="M3372" i="13" s="1"/>
  <c r="M2730" i="13" a="1"/>
  <c r="M2730" i="13" s="1"/>
  <c r="M2759" i="13"/>
  <c r="M3309" i="13"/>
  <c r="M4317" i="13" a="1"/>
  <c r="M4317" i="13" s="1"/>
  <c r="M2761" i="13" a="1"/>
  <c r="M2761" i="13" s="1"/>
  <c r="M3856" i="13" a="1"/>
  <c r="M102" i="13" a="1"/>
  <c r="M102" i="13" s="1"/>
  <c r="M1300" i="13" a="1"/>
  <c r="M1300" i="13" s="1"/>
  <c r="M2213" i="13" a="1"/>
  <c r="M2213" i="13" s="1"/>
  <c r="M671" i="13"/>
  <c r="M2170" i="13" a="1"/>
  <c r="M2170" i="13" s="1"/>
  <c r="M354" i="13" a="1"/>
  <c r="M354" i="13" s="1"/>
  <c r="M679" i="13" a="1"/>
  <c r="M2651" i="13" a="1"/>
  <c r="M1192" i="13" a="1"/>
  <c r="M1192" i="13" s="1"/>
  <c r="M2107" i="13"/>
  <c r="M2700" i="13" a="1"/>
  <c r="M2700" i="13" s="1"/>
  <c r="M3795" i="13" a="1"/>
  <c r="M3795" i="13" s="1"/>
  <c r="M1902" i="13" a="1"/>
  <c r="M1902" i="13" s="1"/>
  <c r="M3180" i="13" a="1"/>
  <c r="M3180" i="13" s="1"/>
  <c r="M4822" i="13" a="1"/>
  <c r="M4822" i="13" s="1"/>
  <c r="M3181" i="13" a="1"/>
  <c r="M3181" i="13" s="1"/>
  <c r="M3118" i="13" a="1"/>
  <c r="M3118" i="13" s="1"/>
  <c r="M4125" i="13" a="1"/>
  <c r="M4125" i="13" s="1"/>
  <c r="M2569" i="13" a="1"/>
  <c r="M2569" i="13" s="1"/>
  <c r="M3664" i="13" a="1"/>
  <c r="M793" i="13" a="1"/>
  <c r="M793" i="13" s="1"/>
  <c r="M1381" i="13" a="1"/>
  <c r="M1381" i="13" s="1"/>
  <c r="M182" i="13" a="1"/>
  <c r="M182" i="13" s="1"/>
  <c r="M1380" i="13" a="1"/>
  <c r="M1380" i="13" s="1"/>
  <c r="M2293" i="13" a="1"/>
  <c r="M2293" i="13" s="1"/>
  <c r="M71" i="13"/>
  <c r="M1767" i="13" a="1"/>
  <c r="M2237" i="13" a="1"/>
  <c r="M2237" i="13" s="1"/>
  <c r="M637" i="13" a="1"/>
  <c r="M637" i="13" s="1"/>
  <c r="M1190" i="13" a="1"/>
  <c r="M1190" i="13" s="1"/>
  <c r="M2830" i="13" a="1"/>
  <c r="M2830" i="13" s="1"/>
  <c r="M3380" i="13" a="1"/>
  <c r="M3380" i="13" s="1"/>
  <c r="M4388" i="13" a="1"/>
  <c r="M630" i="13" a="1"/>
  <c r="M630" i="13" s="1"/>
  <c r="M1658" i="13" a="1"/>
  <c r="M1658" i="13" s="1"/>
  <c r="M2128" i="13" a="1"/>
  <c r="M2128" i="13" s="1"/>
  <c r="M247" i="13" a="1"/>
  <c r="M496" i="13" a="1"/>
  <c r="M496" i="13" s="1"/>
  <c r="M2622" i="13" a="1"/>
  <c r="M2622" i="13" s="1"/>
  <c r="M2002" i="13" a="1"/>
  <c r="M2002" i="13" s="1"/>
  <c r="M524" i="13" a="1"/>
  <c r="M524" i="13" s="1"/>
  <c r="M1552" i="13" a="1"/>
  <c r="M1552" i="13" s="1"/>
  <c r="M2023" i="13" a="1"/>
  <c r="M4793" i="13" a="1"/>
  <c r="M4793" i="13" s="1"/>
  <c r="M3064" i="13" a="1"/>
  <c r="M3064" i="13" s="1"/>
  <c r="M4096" i="13"/>
  <c r="M2387" i="13" a="1"/>
  <c r="M3483" i="13" a="1"/>
  <c r="M3483" i="13" s="1"/>
  <c r="M5124" i="13" a="1"/>
  <c r="M2927" i="13" a="1"/>
  <c r="M4662" i="13" a="1"/>
  <c r="M4662" i="13" s="1"/>
  <c r="M489" i="13" a="1"/>
  <c r="M489" i="13" s="1"/>
  <c r="M1507" i="13"/>
  <c r="M1987" i="13"/>
  <c r="M939" i="13" a="1"/>
  <c r="M2396" i="13" a="1"/>
  <c r="M2396" i="13" s="1"/>
  <c r="M809" i="13" a="1"/>
  <c r="M809" i="13" s="1"/>
  <c r="M1861" i="13" a="1"/>
  <c r="M1861" i="13" s="1"/>
  <c r="M370" i="13" a="1"/>
  <c r="M370" i="13" s="1"/>
  <c r="M1367" i="13" a="1"/>
  <c r="M1882" i="13" a="1"/>
  <c r="M1882" i="13" s="1"/>
  <c r="M2907" i="13"/>
  <c r="M4652" i="13"/>
  <c r="M2570" i="13" a="1"/>
  <c r="M2570" i="13" s="1"/>
  <c r="M2783" i="13" a="1"/>
  <c r="M3956" i="13" a="1"/>
  <c r="M2105" i="13" a="1"/>
  <c r="M2105" i="13" s="1"/>
  <c r="M3202" i="13" a="1"/>
  <c r="M3202" i="13" s="1"/>
  <c r="M4983" i="13" a="1"/>
  <c r="M4983" i="13" s="1"/>
  <c r="M2645" i="13" a="1"/>
  <c r="M2645" i="13" s="1"/>
  <c r="M4521" i="13" a="1"/>
  <c r="M4521" i="13" s="1"/>
  <c r="M250" i="13" a="1"/>
  <c r="M250" i="13" s="1"/>
  <c r="M1251" i="13"/>
  <c r="M1787" i="13" a="1"/>
  <c r="M747" i="13" a="1"/>
  <c r="M1292" i="13" a="1"/>
  <c r="M1292" i="13" s="1"/>
  <c r="M2012" i="13" a="1"/>
  <c r="M2012" i="13" s="1"/>
  <c r="M374" i="13" a="1"/>
  <c r="M374" i="13" s="1"/>
  <c r="M1487" i="13"/>
  <c r="M62" i="13" a="1"/>
  <c r="M62" i="13" s="1"/>
  <c r="M1080" i="13" a="1"/>
  <c r="M1080" i="13" s="1"/>
  <c r="M1557" i="13" a="1"/>
  <c r="M1557" i="13" s="1"/>
  <c r="M2481" i="13" a="1"/>
  <c r="M2481" i="13" s="1"/>
  <c r="M3832" i="13" a="1"/>
  <c r="M3764" i="13" a="1"/>
  <c r="M1640" i="13" a="1"/>
  <c r="M1640" i="13" s="1"/>
  <c r="M2478" i="13" a="1"/>
  <c r="M2478" i="13" s="1"/>
  <c r="M4791" i="13" a="1"/>
  <c r="M4791" i="13" s="1"/>
  <c r="M1956" i="13" a="1"/>
  <c r="M1956" i="13" s="1"/>
  <c r="M4329" i="13" a="1"/>
  <c r="M4329" i="13" s="1"/>
  <c r="M911" i="13"/>
  <c r="M1919" i="13" a="1"/>
  <c r="M362" i="13" a="1"/>
  <c r="M362" i="13" s="1"/>
  <c r="M1359" i="13" a="1"/>
  <c r="M814" i="13" a="1"/>
  <c r="M814" i="13" s="1"/>
  <c r="M1411" i="13"/>
  <c r="M2147" i="13" a="1"/>
  <c r="M723" i="13"/>
  <c r="M1810" i="13" a="1"/>
  <c r="M1810" i="13" s="1"/>
  <c r="M2246" i="13" a="1"/>
  <c r="M2246" i="13" s="1"/>
  <c r="M3342" i="13" a="1"/>
  <c r="M3342" i="13" s="1"/>
  <c r="M5053" i="13" a="1"/>
  <c r="M5053" i="13" s="1"/>
  <c r="M5161" i="13" a="1"/>
  <c r="M5161" i="13" s="1"/>
  <c r="M4312" i="13" a="1"/>
  <c r="M4776" i="13" a="1"/>
  <c r="M4005" i="13" a="1"/>
  <c r="M4005" i="13" s="1"/>
  <c r="M4271" i="13" a="1"/>
  <c r="M4271" i="13" s="1"/>
  <c r="M4946" i="13" a="1"/>
  <c r="M4946" i="13" s="1"/>
  <c r="M5212" i="13" a="1"/>
  <c r="M4664" i="13" a="1"/>
  <c r="M3890" i="13" a="1"/>
  <c r="M3890" i="13" s="1"/>
  <c r="M4975" i="13" a="1"/>
  <c r="M4975" i="13" s="1"/>
  <c r="M5072" i="13" a="1"/>
  <c r="M4132" i="13"/>
  <c r="M5236" i="13"/>
  <c r="M4133" i="13" a="1"/>
  <c r="M4133" i="13" s="1"/>
  <c r="M4399" i="13" a="1"/>
  <c r="M4399" i="13" s="1"/>
  <c r="M5074" i="13" a="1"/>
  <c r="M5074" i="13" s="1"/>
  <c r="M4065" i="13" a="1"/>
  <c r="M4065" i="13" s="1"/>
  <c r="M4069" i="13" a="1"/>
  <c r="M4069" i="13" s="1"/>
  <c r="M4335" i="13" a="1"/>
  <c r="M4335" i="13" s="1"/>
  <c r="M5363" i="13" a="1"/>
  <c r="M5363" i="13" s="1"/>
  <c r="M4843" i="13" a="1"/>
  <c r="M4843" i="13" s="1"/>
  <c r="M2388" i="13" a="1"/>
  <c r="M2388" i="13" s="1"/>
  <c r="M4700" i="13"/>
  <c r="M3003" i="13"/>
  <c r="M5162" i="13" a="1"/>
  <c r="M5162" i="13" s="1"/>
  <c r="M3560" i="13" a="1"/>
  <c r="M2463" i="13"/>
  <c r="M4135" i="13" a="1"/>
  <c r="M4135" i="13" s="1"/>
  <c r="M3127" i="13"/>
  <c r="M3200" i="13" a="1"/>
  <c r="M3200" i="13" s="1"/>
  <c r="M5331" i="13" a="1"/>
  <c r="M5331" i="13" s="1"/>
  <c r="M4721" i="13" a="1"/>
  <c r="M4721" i="13" s="1"/>
  <c r="M5011" i="13" a="1"/>
  <c r="M5011" i="13" s="1"/>
  <c r="M4011" i="13" a="1"/>
  <c r="M4011" i="13" s="1"/>
  <c r="M3727" i="13" a="1"/>
  <c r="M3727" i="13" s="1"/>
  <c r="M5136" i="13" a="1"/>
  <c r="M4260" i="13"/>
  <c r="M4724" i="13"/>
  <c r="M5304" i="13" a="1"/>
  <c r="M3564" i="13"/>
  <c r="M5106" i="13" a="1"/>
  <c r="M5106" i="13" s="1"/>
  <c r="M4193" i="13" a="1"/>
  <c r="M4193" i="13" s="1"/>
  <c r="M4657" i="13" a="1"/>
  <c r="M4657" i="13" s="1"/>
  <c r="M4523" i="13" a="1"/>
  <c r="M4523" i="13" s="1"/>
  <c r="M3855" i="13" a="1"/>
  <c r="M3855" i="13" s="1"/>
  <c r="M3915" i="13" a="1"/>
  <c r="M3915" i="13" s="1"/>
  <c r="M4907" i="13" a="1"/>
  <c r="M4907" i="13" s="1"/>
  <c r="M5139" i="13" a="1"/>
  <c r="M5139" i="13" s="1"/>
  <c r="M3366" i="13" a="1"/>
  <c r="M3366" i="13" s="1"/>
  <c r="M4610" i="13" a="1"/>
  <c r="M4610" i="13" s="1"/>
  <c r="M4768" i="13"/>
  <c r="M2299" i="13" a="1"/>
  <c r="M1513" i="13" a="1"/>
  <c r="M1513" i="13" s="1"/>
  <c r="M3677" i="13" a="1"/>
  <c r="M3677" i="13" s="1"/>
  <c r="M1886" i="13" a="1"/>
  <c r="M1886" i="13" s="1"/>
  <c r="M3745" i="13" a="1"/>
  <c r="M3745" i="13" s="1"/>
  <c r="M4374" i="13" a="1"/>
  <c r="M4374" i="13" s="1"/>
  <c r="M2135" i="13"/>
  <c r="M3896" i="13" a="1"/>
  <c r="M3698" i="13" a="1"/>
  <c r="M3698" i="13" s="1"/>
  <c r="M4783" i="13" a="1"/>
  <c r="M4783" i="13" s="1"/>
  <c r="M4539" i="13" a="1"/>
  <c r="M4539" i="13" s="1"/>
  <c r="M4404" i="13"/>
  <c r="M2446" i="13" a="1"/>
  <c r="M2446" i="13" s="1"/>
  <c r="M4402" i="13" a="1"/>
  <c r="M4402" i="13" s="1"/>
  <c r="M4654" i="13" a="1"/>
  <c r="M4654" i="13" s="1"/>
  <c r="M4977" i="13" a="1"/>
  <c r="M4977" i="13" s="1"/>
  <c r="M4910" i="13" a="1"/>
  <c r="M4910" i="13" s="1"/>
  <c r="M3970" i="13" a="1"/>
  <c r="M3970" i="13" s="1"/>
  <c r="M4564" i="13"/>
  <c r="M4430" i="13" a="1"/>
  <c r="M4430" i="13" s="1"/>
  <c r="M4865" i="13" a="1"/>
  <c r="M4865" i="13" s="1"/>
  <c r="M3948" i="13" a="1"/>
  <c r="M5092" i="13"/>
  <c r="M5025" i="13" a="1"/>
  <c r="M5025" i="13" s="1"/>
  <c r="M4028" i="13" a="1"/>
  <c r="M4703" i="13" a="1"/>
  <c r="M4703" i="13" s="1"/>
  <c r="M5321" i="13" a="1"/>
  <c r="M5321" i="13" s="1"/>
  <c r="M3764" i="13"/>
  <c r="M4393" i="13" a="1"/>
  <c r="M4393" i="13" s="1"/>
  <c r="M2212" i="13" a="1"/>
  <c r="M2212" i="13" s="1"/>
  <c r="M4855" i="13" a="1"/>
  <c r="M4855" i="13" s="1"/>
  <c r="M2778" i="13" a="1"/>
  <c r="M2778" i="13" s="1"/>
  <c r="M1849" i="13" a="1"/>
  <c r="M1849" i="13" s="1"/>
  <c r="M3828" i="13" a="1"/>
  <c r="M2487" i="13"/>
  <c r="M3793" i="13" a="1"/>
  <c r="M3793" i="13" s="1"/>
  <c r="N1912" i="13" a="1"/>
  <c r="N1912" i="13" s="1"/>
  <c r="M378" i="13" a="1"/>
  <c r="M378" i="13" s="1"/>
  <c r="M714" i="13" a="1"/>
  <c r="M714" i="13" s="1"/>
  <c r="M2657" i="13" a="1"/>
  <c r="M2657" i="13" s="1"/>
  <c r="M1115" i="13"/>
  <c r="M2050" i="13" a="1"/>
  <c r="M2050" i="13" s="1"/>
  <c r="M495" i="13"/>
  <c r="M1516" i="13" a="1"/>
  <c r="M1516" i="13" s="1"/>
  <c r="M1994" i="13" a="1"/>
  <c r="M1994" i="13" s="1"/>
  <c r="M1009" i="13" a="1"/>
  <c r="M1009" i="13" s="1"/>
  <c r="M1705" i="13" a="1"/>
  <c r="M1705" i="13" s="1"/>
  <c r="M2537" i="13" a="1"/>
  <c r="M2537" i="13" s="1"/>
  <c r="M3137" i="13" a="1"/>
  <c r="M3137" i="13" s="1"/>
  <c r="M4144" i="13"/>
  <c r="M2483" i="13" a="1"/>
  <c r="M3579" i="13" a="1"/>
  <c r="M3579" i="13" s="1"/>
  <c r="M5172" i="13" a="1"/>
  <c r="M2895" i="13" a="1"/>
  <c r="M4646" i="13" a="1"/>
  <c r="M4646" i="13" s="1"/>
  <c r="M2523" i="13" a="1"/>
  <c r="M2898" i="13" a="1"/>
  <c r="M2898" i="13" s="1"/>
  <c r="M4013" i="13" a="1"/>
  <c r="M4013" i="13" s="1"/>
  <c r="M974" i="13" a="1"/>
  <c r="M974" i="13" s="1"/>
  <c r="M1659" i="13" a="1"/>
  <c r="M2467" i="13" a="1"/>
  <c r="M895" i="13" a="1"/>
  <c r="M1909" i="13" a="1"/>
  <c r="M1909" i="13" s="1"/>
  <c r="M332" i="13" a="1"/>
  <c r="M332" i="13" s="1"/>
  <c r="M1328" i="13" a="1"/>
  <c r="M1328" i="13" s="1"/>
  <c r="M1853" i="13" a="1"/>
  <c r="M1853" i="13" s="1"/>
  <c r="M868" i="13" a="1"/>
  <c r="M868" i="13" s="1"/>
  <c r="M1509" i="13" a="1"/>
  <c r="M1509" i="13" s="1"/>
  <c r="M2255" i="13"/>
  <c r="M2879" i="13" a="1"/>
  <c r="M4004" i="13" a="1"/>
  <c r="M2201" i="13" a="1"/>
  <c r="M2201" i="13" s="1"/>
  <c r="M3298" i="13" a="1"/>
  <c r="M3298" i="13" s="1"/>
  <c r="M5031" i="13" a="1"/>
  <c r="M5031" i="13" s="1"/>
  <c r="M2613" i="13" a="1"/>
  <c r="M2613" i="13" s="1"/>
  <c r="M4505" i="13" a="1"/>
  <c r="M4505" i="13" s="1"/>
  <c r="M2616" i="13" a="1"/>
  <c r="M2616" i="13" s="1"/>
  <c r="M3872" i="13"/>
  <c r="M782" i="13" a="1"/>
  <c r="M782" i="13" s="1"/>
  <c r="M1355" i="13"/>
  <c r="M2083" i="13" a="1"/>
  <c r="M504" i="13" a="1"/>
  <c r="M504" i="13" s="1"/>
  <c r="M1630" i="13" a="1"/>
  <c r="M1630" i="13" s="1"/>
  <c r="M11" i="13" a="1"/>
  <c r="M11" i="13" s="1"/>
  <c r="M1029" i="13" a="1"/>
  <c r="M1029" i="13" s="1"/>
  <c r="M1459" i="13" a="1"/>
  <c r="M669" i="13" a="1"/>
  <c r="M669" i="13" s="1"/>
  <c r="M1156" i="13" a="1"/>
  <c r="M1156" i="13" s="1"/>
  <c r="M3812" i="13" a="1"/>
  <c r="M1815" i="13"/>
  <c r="M2714" i="13" a="1"/>
  <c r="M2714" i="13" s="1"/>
  <c r="M4839" i="13" a="1"/>
  <c r="M4839" i="13" s="1"/>
  <c r="M1892" i="13" a="1"/>
  <c r="M1892" i="13" s="1"/>
  <c r="M4313" i="13" a="1"/>
  <c r="M4313" i="13" s="1"/>
  <c r="M3684" i="13"/>
  <c r="M1899" i="13" a="1"/>
  <c r="M3680" i="13"/>
  <c r="M409" i="13" a="1"/>
  <c r="M409" i="13" s="1"/>
  <c r="M1405" i="13" a="1"/>
  <c r="M1405" i="13" s="1"/>
  <c r="M1911" i="13" a="1"/>
  <c r="M862" i="13" a="1"/>
  <c r="M862" i="13" s="1"/>
  <c r="M1497" i="13" a="1"/>
  <c r="M1497" i="13" s="1"/>
  <c r="M2243" i="13" a="1"/>
  <c r="M663" i="13"/>
  <c r="M1771" i="13"/>
  <c r="M267" i="13" a="1"/>
  <c r="M267" i="13" s="1"/>
  <c r="M1264" i="13" a="1"/>
  <c r="M1264" i="13" s="1"/>
  <c r="M1799" i="13"/>
  <c r="M2754" i="13" a="1"/>
  <c r="M2754" i="13" s="1"/>
  <c r="M149" i="13" a="1"/>
  <c r="M149" i="13" s="1"/>
  <c r="M2495" i="13" a="1"/>
  <c r="M36" i="13" a="1"/>
  <c r="M36" i="13" s="1"/>
  <c r="M835" i="13"/>
  <c r="M1437" i="13" a="1"/>
  <c r="M1437" i="13" s="1"/>
  <c r="M8" i="13" a="1"/>
  <c r="M8" i="13" s="1"/>
  <c r="M1476" i="13" a="1"/>
  <c r="M1476" i="13" s="1"/>
  <c r="M2389" i="13" a="1"/>
  <c r="M2389" i="13" s="1"/>
  <c r="M2982" i="13" a="1"/>
  <c r="M2982" i="13" s="1"/>
  <c r="M3237" i="13"/>
  <c r="M3461" i="13" a="1"/>
  <c r="M3461" i="13" s="1"/>
  <c r="M3088" i="13" a="1"/>
  <c r="M3088" i="13" s="1"/>
  <c r="M2849" i="13" a="1"/>
  <c r="M2849" i="13" s="1"/>
  <c r="M3399" i="13" a="1"/>
  <c r="M3399" i="13" s="1"/>
  <c r="M4407" i="13" a="1"/>
  <c r="M4407" i="13" s="1"/>
  <c r="M2851" i="13" a="1"/>
  <c r="M3945" i="13" a="1"/>
  <c r="M3945" i="13" s="1"/>
  <c r="M242" i="13" a="1"/>
  <c r="M242" i="13" s="1"/>
  <c r="M1441" i="13" a="1"/>
  <c r="M1441" i="13" s="1"/>
  <c r="M2354" i="13" a="1"/>
  <c r="M2354" i="13" s="1"/>
  <c r="M202" i="13" a="1"/>
  <c r="M202" i="13" s="1"/>
  <c r="M158" i="13" a="1"/>
  <c r="M158" i="13" s="1"/>
  <c r="M2311" i="13" a="1"/>
  <c r="M631" i="13"/>
  <c r="M1182" i="13" a="1"/>
  <c r="M1182" i="13" s="1"/>
  <c r="M137" i="13" a="1"/>
  <c r="M1335" i="13"/>
  <c r="M2248" i="13" a="1"/>
  <c r="M2248" i="13" s="1"/>
  <c r="M2841" i="13" a="1"/>
  <c r="M2841" i="13" s="1"/>
  <c r="M3936" i="13" a="1"/>
  <c r="M2797" i="13" a="1"/>
  <c r="M2797" i="13" s="1"/>
  <c r="M3321" i="13" a="1"/>
  <c r="M2484" i="13" a="1"/>
  <c r="M2484" i="13" s="1"/>
  <c r="M2692" i="13" a="1"/>
  <c r="M2692" i="13" s="1"/>
  <c r="M3258" i="13" a="1"/>
  <c r="M3258" i="13" s="1"/>
  <c r="M4266" i="13" a="1"/>
  <c r="M4266" i="13" s="1"/>
  <c r="M2710" i="13" a="1"/>
  <c r="M2710" i="13" s="1"/>
  <c r="M3804" i="13"/>
  <c r="M50" i="13" a="1"/>
  <c r="M50" i="13" s="1"/>
  <c r="M1249" i="13" a="1"/>
  <c r="M1249" i="13" s="1"/>
  <c r="M2162" i="13" a="1"/>
  <c r="M2162" i="13" s="1"/>
  <c r="M620" i="13" a="1"/>
  <c r="M620" i="13" s="1"/>
  <c r="M1648" i="13" a="1"/>
  <c r="M1648" i="13" s="1"/>
  <c r="M2119" i="13" a="1"/>
  <c r="M303" i="13" a="1"/>
  <c r="M303" i="13" s="1"/>
  <c r="M2599" i="13"/>
  <c r="M1124" i="13" a="1"/>
  <c r="M1124" i="13" s="1"/>
  <c r="M2056" i="13" a="1"/>
  <c r="M2056" i="13" s="1"/>
  <c r="M2649" i="13" a="1"/>
  <c r="M2649" i="13" s="1"/>
  <c r="M3744" i="13" a="1"/>
  <c r="M395" i="13" a="1"/>
  <c r="M3129" i="13" a="1"/>
  <c r="M3129" i="13" s="1"/>
  <c r="M4771" i="13" a="1"/>
  <c r="M4771" i="13" s="1"/>
  <c r="M3019" i="13"/>
  <c r="M4074" i="13" a="1"/>
  <c r="M4074" i="13" s="1"/>
  <c r="M2470" i="13" a="1"/>
  <c r="M2470" i="13" s="1"/>
  <c r="M3566" i="13" a="1"/>
  <c r="M3566" i="13" s="1"/>
  <c r="M5165" i="13" a="1"/>
  <c r="M5165" i="13" s="1"/>
  <c r="M725" i="13" a="1"/>
  <c r="M725" i="13" s="1"/>
  <c r="M1289" i="13" a="1"/>
  <c r="M1289" i="13" s="1"/>
  <c r="M130" i="13" a="1"/>
  <c r="M130" i="13" s="1"/>
  <c r="M1329" i="13" a="1"/>
  <c r="M1329" i="13" s="1"/>
  <c r="M2242" i="13" a="1"/>
  <c r="M2242" i="13" s="1"/>
  <c r="M2186" i="13" a="1"/>
  <c r="M2186" i="13" s="1"/>
  <c r="M546" i="13" a="1"/>
  <c r="M546" i="13" s="1"/>
  <c r="M2779" i="13" a="1"/>
  <c r="M3329" i="13" a="1"/>
  <c r="M3329" i="13" s="1"/>
  <c r="M4336" i="13"/>
  <c r="M935" i="13" a="1"/>
  <c r="M1931" i="13"/>
  <c r="M379" i="13" a="1"/>
  <c r="M379" i="13" s="1"/>
  <c r="M1375" i="13"/>
  <c r="M1888" i="13" a="1"/>
  <c r="M1888" i="13" s="1"/>
  <c r="M827" i="13" a="1"/>
  <c r="M1434" i="13" a="1"/>
  <c r="M1434" i="13" s="1"/>
  <c r="M2172" i="13" a="1"/>
  <c r="M2172" i="13" s="1"/>
  <c r="M747" i="13"/>
  <c r="M1826" i="13" a="1"/>
  <c r="M1826" i="13" s="1"/>
  <c r="M2271" i="13"/>
  <c r="M3368" i="13" a="1"/>
  <c r="M3368" i="13" s="1"/>
  <c r="M5066" i="13" a="1"/>
  <c r="M5066" i="13" s="1"/>
  <c r="M2683" i="13"/>
  <c r="M4540" i="13"/>
  <c r="M1519" i="13" a="1"/>
  <c r="M2551" i="13"/>
  <c r="M3844" i="13" a="1"/>
  <c r="M2009" i="13" a="1"/>
  <c r="M2009" i="13" s="1"/>
  <c r="M3098" i="13" a="1"/>
  <c r="M3098" i="13" s="1"/>
  <c r="M4935" i="13" a="1"/>
  <c r="M4935" i="13" s="1"/>
  <c r="M679" i="13"/>
  <c r="M1780" i="13" a="1"/>
  <c r="M1780" i="13" s="1"/>
  <c r="M165" i="13" a="1"/>
  <c r="M165" i="13" s="1"/>
  <c r="M1183" i="13" a="1"/>
  <c r="M1711" i="13" a="1"/>
  <c r="M682" i="13" a="1"/>
  <c r="M682" i="13" s="1"/>
  <c r="M1179" i="13" a="1"/>
  <c r="M1891" i="13" a="1"/>
  <c r="M429" i="13" a="1"/>
  <c r="M429" i="13" s="1"/>
  <c r="M1544" i="13" a="1"/>
  <c r="M1544" i="13" s="1"/>
  <c r="M1990" i="13" a="1"/>
  <c r="M1990" i="13" s="1"/>
  <c r="M4925" i="13" a="1"/>
  <c r="M4925" i="13" s="1"/>
  <c r="M2238" i="13" a="1"/>
  <c r="M2238" i="13" s="1"/>
  <c r="M4400" i="13" a="1"/>
  <c r="M3771" i="13" a="1"/>
  <c r="M3771" i="13" s="1"/>
  <c r="M1988" i="13" a="1"/>
  <c r="M1988" i="13" s="1"/>
  <c r="M3703" i="13" a="1"/>
  <c r="M3703" i="13" s="1"/>
  <c r="M1657" i="13" a="1"/>
  <c r="M1657" i="13" s="1"/>
  <c r="M2503" i="13"/>
  <c r="M4794" i="13" a="1"/>
  <c r="M4794" i="13" s="1"/>
  <c r="M1197" i="13" a="1"/>
  <c r="M1197" i="13" s="1"/>
  <c r="M1237" i="13" a="1"/>
  <c r="M1237" i="13" s="1"/>
  <c r="M323" i="13" a="1"/>
  <c r="M323" i="13" s="1"/>
  <c r="M779" i="13"/>
  <c r="M1044" i="13" a="1"/>
  <c r="M1044" i="13" s="1"/>
  <c r="M426" i="13" a="1"/>
  <c r="M426" i="13" s="1"/>
  <c r="M280" i="13" a="1"/>
  <c r="M280" i="13" s="1"/>
  <c r="M583" i="13" a="1"/>
  <c r="M1091" i="13"/>
  <c r="M407" i="13"/>
  <c r="M1263" i="13" a="1"/>
  <c r="M2017" i="13" a="1"/>
  <c r="M2017" i="13" s="1"/>
  <c r="M4733" i="13" a="1"/>
  <c r="M4733" i="13" s="1"/>
  <c r="M3113" i="13" a="1"/>
  <c r="M3113" i="13" s="1"/>
  <c r="M4208" i="13" a="1"/>
  <c r="M3499" i="13" a="1"/>
  <c r="M3499" i="13" s="1"/>
  <c r="M3592" i="13"/>
  <c r="M3363" i="13"/>
  <c r="M3044" i="13" a="1"/>
  <c r="M3044" i="13" s="1"/>
  <c r="M3594" i="13" a="1"/>
  <c r="M3594" i="13" s="1"/>
  <c r="M4602" i="13" a="1"/>
  <c r="M4602" i="13" s="1"/>
  <c r="M1287" i="13" a="1"/>
  <c r="M2006" i="13" a="1"/>
  <c r="M2006" i="13" s="1"/>
  <c r="M411" i="13"/>
  <c r="M1522" i="13" a="1"/>
  <c r="M1522" i="13" s="1"/>
  <c r="M391" i="13" a="1"/>
  <c r="M939" i="13"/>
  <c r="M1322" i="13" a="1"/>
  <c r="M1322" i="13" s="1"/>
  <c r="M618" i="13" a="1"/>
  <c r="M618" i="13" s="1"/>
  <c r="M1065" i="13" a="1"/>
  <c r="M1065" i="13" s="1"/>
  <c r="M1785" i="13" a="1"/>
  <c r="M1785" i="13" s="1"/>
  <c r="M2270" i="13" a="1"/>
  <c r="M2270" i="13" s="1"/>
  <c r="M3773" i="13" a="1"/>
  <c r="M3773" i="13" s="1"/>
  <c r="M327" i="13"/>
  <c r="M2333" i="13" a="1"/>
  <c r="M2333" i="13" s="1"/>
  <c r="M693" i="13" a="1"/>
  <c r="M693" i="13" s="1"/>
  <c r="M1250" i="13" a="1"/>
  <c r="M1250" i="13" s="1"/>
  <c r="M95" i="13" a="1"/>
  <c r="M95" i="13" s="1"/>
  <c r="M1294" i="13" a="1"/>
  <c r="M1294" i="13" s="1"/>
  <c r="M2207" i="13" a="1"/>
  <c r="M55" i="13" a="1"/>
  <c r="M1757" i="13" a="1"/>
  <c r="M1757" i="13" s="1"/>
  <c r="M2227" i="13"/>
  <c r="M3356" i="13" a="1"/>
  <c r="M3356" i="13" s="1"/>
  <c r="M2666" i="13" a="1"/>
  <c r="M2666" i="13" s="1"/>
  <c r="M3293" i="13"/>
  <c r="M4301" i="13" a="1"/>
  <c r="M4301" i="13" s="1"/>
  <c r="M2681" i="13" a="1"/>
  <c r="M2681" i="13" s="1"/>
  <c r="M3776" i="13" a="1"/>
  <c r="M1713" i="13" a="1"/>
  <c r="M1713" i="13" s="1"/>
  <c r="M3225" i="13" a="1"/>
  <c r="M3225" i="13" s="1"/>
  <c r="M1627" i="13"/>
  <c r="M694" i="13" a="1"/>
  <c r="M694" i="13" s="1"/>
  <c r="M1722" i="13" a="1"/>
  <c r="M1722" i="13" s="1"/>
  <c r="M2192" i="13" a="1"/>
  <c r="M2192" i="13" s="1"/>
  <c r="M851" i="13" a="1"/>
  <c r="M2686" i="13" a="1"/>
  <c r="M2686" i="13" s="1"/>
  <c r="M1137" i="13" a="1"/>
  <c r="M1137" i="13" s="1"/>
  <c r="M2066" i="13" a="1"/>
  <c r="M2066" i="13" s="1"/>
  <c r="M588" i="13" a="1"/>
  <c r="M588" i="13" s="1"/>
  <c r="M1616" i="13" a="1"/>
  <c r="M1616" i="13" s="1"/>
  <c r="M2087" i="13" a="1"/>
  <c r="M1382" i="13" a="1"/>
  <c r="M1382" i="13" s="1"/>
  <c r="M3251" i="13"/>
  <c r="M3153" i="13" a="1"/>
  <c r="M3153" i="13" s="1"/>
  <c r="M4160" i="13"/>
  <c r="M2515" i="13" a="1"/>
  <c r="M3611" i="13" a="1"/>
  <c r="M3611" i="13" s="1"/>
  <c r="M5188" i="13" a="1"/>
  <c r="M3055" i="13" a="1"/>
  <c r="M4726" i="13" a="1"/>
  <c r="M4726" i="13" s="1"/>
  <c r="M502" i="13" a="1"/>
  <c r="M502" i="13" s="1"/>
  <c r="M1525" i="13" a="1"/>
  <c r="M1525" i="13" s="1"/>
  <c r="M2000" i="13" a="1"/>
  <c r="M2000" i="13" s="1"/>
  <c r="M951" i="13"/>
  <c r="M1628" i="13" a="1"/>
  <c r="M1628" i="13" s="1"/>
  <c r="M2422" i="13" a="1"/>
  <c r="M2422" i="13" s="1"/>
  <c r="M832" i="13" a="1"/>
  <c r="M832" i="13" s="1"/>
  <c r="M1874" i="13" a="1"/>
  <c r="M1874" i="13" s="1"/>
  <c r="M388" i="13" a="1"/>
  <c r="M388" i="13" s="1"/>
  <c r="M1384" i="13" a="1"/>
  <c r="M1384" i="13" s="1"/>
  <c r="M1895" i="13" a="1"/>
  <c r="M2933" i="13" a="1"/>
  <c r="M2933" i="13" s="1"/>
  <c r="M4665" i="13" a="1"/>
  <c r="M4665" i="13" s="1"/>
  <c r="M2621" i="13" a="1"/>
  <c r="M2621" i="13" s="1"/>
  <c r="M2808" i="13" a="1"/>
  <c r="M2808" i="13" s="1"/>
  <c r="M2131" i="13" a="1"/>
  <c r="M3227" i="13"/>
  <c r="M4996" i="13" a="1"/>
  <c r="M2671" i="13" a="1"/>
  <c r="M4534" i="13" a="1"/>
  <c r="M4534" i="13" s="1"/>
  <c r="M12" i="13" a="1"/>
  <c r="M12" i="13" s="1"/>
  <c r="M1211" i="13" a="1"/>
  <c r="M2123" i="13"/>
  <c r="M582" i="13" a="1"/>
  <c r="M582" i="13" s="1"/>
  <c r="M1610" i="13" a="1"/>
  <c r="M1610" i="13" s="1"/>
  <c r="M2080" i="13" a="1"/>
  <c r="M2080" i="13" s="1"/>
  <c r="M1019" i="13" a="1"/>
  <c r="M1718" i="13" a="1"/>
  <c r="M1718" i="13" s="1"/>
  <c r="M2556" i="13" a="1"/>
  <c r="M2556" i="13" s="1"/>
  <c r="M1073" i="13" a="1"/>
  <c r="M1073" i="13" s="1"/>
  <c r="M2018" i="13" a="1"/>
  <c r="M2018" i="13" s="1"/>
  <c r="M2611" i="13" a="1"/>
  <c r="M3705" i="13" a="1"/>
  <c r="M3705" i="13" s="1"/>
  <c r="M5258" i="13" a="1"/>
  <c r="M5258" i="13" s="1"/>
  <c r="M4667" i="13" a="1"/>
  <c r="M4667" i="13" s="1"/>
  <c r="M4532" i="13"/>
  <c r="M3973" i="13" a="1"/>
  <c r="M3973" i="13" s="1"/>
  <c r="M1653" i="13" a="1"/>
  <c r="M1653" i="13" s="1"/>
  <c r="M4272" i="13" a="1"/>
  <c r="M3627" i="13" a="1"/>
  <c r="M3627" i="13" s="1"/>
  <c r="M3656" i="13"/>
  <c r="M3491" i="13" a="1"/>
  <c r="M3491" i="13" s="1"/>
  <c r="M3108" i="13" a="1"/>
  <c r="M3108" i="13" s="1"/>
  <c r="M3658" i="13" a="1"/>
  <c r="M3658" i="13" s="1"/>
  <c r="M4666" i="13" a="1"/>
  <c r="M4666" i="13" s="1"/>
  <c r="M4508" i="13" a="1"/>
  <c r="M4242" i="13" a="1"/>
  <c r="M4242" i="13" s="1"/>
  <c r="M5375" i="13" a="1"/>
  <c r="M5375" i="13" s="1"/>
  <c r="M4568" i="13" a="1"/>
  <c r="M5289" i="13" a="1"/>
  <c r="M5289" i="13" s="1"/>
  <c r="M4113" i="13" a="1"/>
  <c r="M4113" i="13" s="1"/>
  <c r="M5062" i="13" a="1"/>
  <c r="M5062" i="13" s="1"/>
  <c r="M4824" i="13" a="1"/>
  <c r="M5356" i="13"/>
  <c r="M4328" i="13"/>
  <c r="M4063" i="13" a="1"/>
  <c r="M4063" i="13" s="1"/>
  <c r="M5096" i="13" a="1"/>
  <c r="M4864" i="13" a="1"/>
  <c r="M4931" i="13" a="1"/>
  <c r="M4931" i="13" s="1"/>
  <c r="M2286" i="13" a="1"/>
  <c r="M2286" i="13" s="1"/>
  <c r="M4798" i="13" a="1"/>
  <c r="M4798" i="13" s="1"/>
  <c r="M4945" i="13" a="1"/>
  <c r="M4945" i="13" s="1"/>
  <c r="M4120" i="13"/>
  <c r="M4270" i="13" a="1"/>
  <c r="M4270" i="13" s="1"/>
  <c r="M5317" i="13" a="1"/>
  <c r="M5317" i="13" s="1"/>
  <c r="M5026" i="13" a="1"/>
  <c r="M5026" i="13" s="1"/>
  <c r="M4444" i="13" a="1"/>
  <c r="N1754" i="13"/>
  <c r="M3484" i="13"/>
  <c r="M3041" i="13" a="1"/>
  <c r="M3041" i="13" s="1"/>
  <c r="M3591" i="13" a="1"/>
  <c r="M3591" i="13" s="1"/>
  <c r="M4599" i="13" a="1"/>
  <c r="M4599" i="13" s="1"/>
  <c r="M3043" i="13" a="1"/>
  <c r="M4137" i="13" a="1"/>
  <c r="M4137" i="13" s="1"/>
  <c r="M3358" i="13" a="1"/>
  <c r="M3358" i="13" s="1"/>
  <c r="M4833" i="13" a="1"/>
  <c r="M4833" i="13" s="1"/>
  <c r="M4447" i="13" a="1"/>
  <c r="M4447" i="13" s="1"/>
  <c r="M3772" i="13" a="1"/>
  <c r="M4190" i="13" a="1"/>
  <c r="M4190" i="13" s="1"/>
  <c r="M5100" i="13"/>
  <c r="M4963" i="13" a="1"/>
  <c r="M4963" i="13" s="1"/>
  <c r="M4511" i="13" a="1"/>
  <c r="M4511" i="13" s="1"/>
  <c r="M3836" i="13" a="1"/>
  <c r="M4446" i="13" a="1"/>
  <c r="M4446" i="13" s="1"/>
  <c r="M4580" i="13"/>
  <c r="M4533" i="13" a="1"/>
  <c r="M4533" i="13" s="1"/>
  <c r="M4268" i="13" a="1"/>
  <c r="M3526" i="13" a="1"/>
  <c r="M3526" i="13" s="1"/>
  <c r="M5273" i="13" a="1"/>
  <c r="M5273" i="13" s="1"/>
  <c r="M4648" i="13" a="1"/>
  <c r="M4648" i="13"/>
  <c r="M3588" i="13" a="1"/>
  <c r="M2439" i="13"/>
  <c r="M3247" i="13" a="1"/>
  <c r="M3247" i="13" s="1"/>
  <c r="M1895" i="13"/>
  <c r="M2676" i="13" a="1"/>
  <c r="M2676" i="13" s="1"/>
  <c r="M3249" i="13" a="1"/>
  <c r="M3249" i="13" s="1"/>
  <c r="M4256" i="13"/>
  <c r="M4098" i="13" a="1"/>
  <c r="M4098" i="13" s="1"/>
  <c r="M5166" i="13" a="1"/>
  <c r="M5166" i="13" s="1"/>
  <c r="M5233" i="13" a="1"/>
  <c r="M5233" i="13" s="1"/>
  <c r="M5001" i="13" a="1"/>
  <c r="M5001" i="13" s="1"/>
  <c r="M4530" i="13" a="1"/>
  <c r="M4530" i="13" s="1"/>
  <c r="M2813" i="13" a="1"/>
  <c r="M2813" i="13" s="1"/>
  <c r="M4712" i="13" a="1"/>
  <c r="M4841" i="13" a="1"/>
  <c r="M4841" i="13" s="1"/>
  <c r="M4860" i="13" a="1"/>
  <c r="M3775" i="13" a="1"/>
  <c r="M3775" i="13" s="1"/>
  <c r="M4203" i="13" a="1"/>
  <c r="M4203" i="13" s="1"/>
  <c r="M4886" i="13" a="1"/>
  <c r="M4886" i="13" s="1"/>
  <c r="M4472" i="13"/>
  <c r="M3797" i="13" a="1"/>
  <c r="M3797" i="13" s="1"/>
  <c r="M4427" i="13" a="1"/>
  <c r="M4427" i="13" s="1"/>
  <c r="M4853" i="13" a="1"/>
  <c r="M4853" i="13" s="1"/>
  <c r="M3862" i="13" a="1"/>
  <c r="M3862" i="13" s="1"/>
  <c r="M2972" i="13" a="1"/>
  <c r="M2972" i="13" s="1"/>
  <c r="M4067" i="13" a="1"/>
  <c r="M4067" i="13" s="1"/>
  <c r="M3218" i="13" a="1"/>
  <c r="M3218" i="13" s="1"/>
  <c r="M3452" i="13" a="1"/>
  <c r="M3050" i="13" a="1"/>
  <c r="M3050" i="13" s="1"/>
  <c r="M2903" i="13"/>
  <c r="M3453" i="13" a="1"/>
  <c r="M3453" i="13" s="1"/>
  <c r="M4461" i="13" a="1"/>
  <c r="M4461" i="13" s="1"/>
  <c r="M4303" i="13" a="1"/>
  <c r="M4303" i="13" s="1"/>
  <c r="M4037" i="13" a="1"/>
  <c r="M4037" i="13" s="1"/>
  <c r="M5044" i="13"/>
  <c r="M4880" i="13" a="1"/>
  <c r="M3437" i="13" a="1"/>
  <c r="M5184" i="13" a="1"/>
  <c r="M4468" i="13"/>
  <c r="M4004" i="13"/>
  <c r="M4799" i="13" a="1"/>
  <c r="M4799" i="13" s="1"/>
  <c r="M2659" i="13"/>
  <c r="M4558" i="13" a="1"/>
  <c r="M4558" i="13" s="1"/>
  <c r="M4821" i="13" a="1"/>
  <c r="M4821" i="13" s="1"/>
  <c r="M4049" i="13" a="1"/>
  <c r="M4049" i="13" s="1"/>
  <c r="M3979" i="13" a="1"/>
  <c r="M3979" i="13" s="1"/>
  <c r="N240" i="13" a="1"/>
  <c r="N240" i="13" s="1"/>
  <c r="N1105" i="13" a="1"/>
  <c r="N1105" i="13" s="1"/>
  <c r="M4620" i="13" a="1"/>
  <c r="M5180" i="13"/>
  <c r="M5354" i="13" a="1"/>
  <c r="M5354" i="13" s="1"/>
  <c r="M5320" i="13"/>
  <c r="M4188" i="13" a="1"/>
  <c r="M4001" i="13" a="1"/>
  <c r="M4001" i="13" s="1"/>
  <c r="M5383" i="13" a="1"/>
  <c r="M5383" i="13" s="1"/>
  <c r="M4331" i="13" a="1"/>
  <c r="M4331" i="13" s="1"/>
  <c r="M3807" i="13" a="1"/>
  <c r="M3807" i="13" s="1"/>
  <c r="M4892" i="13" a="1"/>
  <c r="M5360" i="13"/>
  <c r="M5327" i="13" a="1"/>
  <c r="M5327" i="13" s="1"/>
  <c r="M4194" i="13" a="1"/>
  <c r="M4194" i="13" s="1"/>
  <c r="M4869" i="13" a="1"/>
  <c r="M4869" i="13" s="1"/>
  <c r="M5135" i="13" a="1"/>
  <c r="M5135" i="13" s="1"/>
  <c r="M5296" i="13"/>
  <c r="M5230" i="13" a="1"/>
  <c r="M5230" i="13" s="1"/>
  <c r="M4130" i="13" a="1"/>
  <c r="M4130" i="13" s="1"/>
  <c r="M4805" i="13" a="1"/>
  <c r="M4805" i="13" s="1"/>
  <c r="M4030" i="13" a="1"/>
  <c r="M4030" i="13" s="1"/>
  <c r="M3867" i="13" a="1"/>
  <c r="M3867" i="13" s="1"/>
  <c r="M4496" i="13" a="1"/>
  <c r="M2594" i="13" a="1"/>
  <c r="M2594" i="13" s="1"/>
  <c r="M4957" i="13" a="1"/>
  <c r="M4957" i="13" s="1"/>
  <c r="M3151" i="13" a="1"/>
  <c r="M2054" i="13" a="1"/>
  <c r="M2054" i="13" s="1"/>
  <c r="M3930" i="13" a="1"/>
  <c r="M3930" i="13" s="1"/>
  <c r="M2731" i="13"/>
  <c r="M2369" i="13" a="1"/>
  <c r="M2369" i="13" s="1"/>
  <c r="M4956" i="13"/>
  <c r="M4889" i="13" a="1"/>
  <c r="M4889" i="13" s="1"/>
  <c r="M5121" i="13" a="1"/>
  <c r="M5121" i="13" s="1"/>
  <c r="M4076" i="13" a="1"/>
  <c r="M4341" i="13" a="1"/>
  <c r="M4341" i="13" s="1"/>
  <c r="M4616" i="13" a="1"/>
  <c r="M4481" i="13" a="1"/>
  <c r="M4481" i="13" s="1"/>
  <c r="M4891" i="13" a="1"/>
  <c r="M4891" i="13" s="1"/>
  <c r="M3960" i="13"/>
  <c r="M5045" i="13" a="1"/>
  <c r="M5045" i="13" s="1"/>
  <c r="M4392" i="13" a="1"/>
  <c r="M5145" i="13" a="1"/>
  <c r="M5145" i="13" s="1"/>
  <c r="M3373" i="13" a="1"/>
  <c r="M5023" i="13" a="1"/>
  <c r="M5023" i="13" s="1"/>
  <c r="M5288" i="13"/>
  <c r="M5006" i="13" a="1"/>
  <c r="M5006" i="13" s="1"/>
  <c r="M4018" i="13" a="1"/>
  <c r="M4018" i="13" s="1"/>
  <c r="M4284" i="13" a="1"/>
  <c r="M4959" i="13" a="1"/>
  <c r="M4959" i="13" s="1"/>
  <c r="M2183" i="13"/>
  <c r="M3830" i="13" a="1"/>
  <c r="M3830" i="13" s="1"/>
  <c r="M2735" i="13"/>
  <c r="M4292" i="13" a="1"/>
  <c r="M3284" i="13" a="1"/>
  <c r="M3284" i="13" s="1"/>
  <c r="M2734" i="13" a="1"/>
  <c r="M2734" i="13" s="1"/>
  <c r="M2627" i="13"/>
  <c r="M3347" i="13" a="1"/>
  <c r="M4900" i="13" a="1"/>
  <c r="M4312" i="13"/>
  <c r="M4578" i="13" a="1"/>
  <c r="M4578" i="13" s="1"/>
  <c r="M5253" i="13" a="1"/>
  <c r="M5253" i="13" s="1"/>
  <c r="M5312" i="13"/>
  <c r="M3726" i="13" a="1"/>
  <c r="M3726" i="13" s="1"/>
  <c r="M5016" i="13"/>
  <c r="M5282" i="13" a="1"/>
  <c r="M5282" i="13" s="1"/>
  <c r="M4299" i="13" a="1"/>
  <c r="M4299" i="13" s="1"/>
  <c r="M5099" i="13" a="1"/>
  <c r="M5099" i="13" s="1"/>
  <c r="M3307" i="13" a="1"/>
  <c r="M3307" i="13" s="1"/>
  <c r="M5260" i="13" a="1"/>
  <c r="M5319" i="13" a="1"/>
  <c r="M5319" i="13" s="1"/>
  <c r="M4075" i="13" a="1"/>
  <c r="M4075" i="13" s="1"/>
  <c r="M3743" i="13" a="1"/>
  <c r="M3743" i="13" s="1"/>
  <c r="M4828" i="13" a="1"/>
  <c r="M4529" i="13" a="1"/>
  <c r="M4529" i="13" s="1"/>
  <c r="M4395" i="13" a="1"/>
  <c r="M4395" i="13" s="1"/>
  <c r="M3823" i="13" a="1"/>
  <c r="M3823" i="13" s="1"/>
  <c r="M4498" i="13" a="1"/>
  <c r="M4498" i="13" s="1"/>
  <c r="M5376" i="13"/>
  <c r="M3841" i="13" a="1"/>
  <c r="M3841" i="13" s="1"/>
  <c r="M2704" i="13" a="1"/>
  <c r="M2704" i="13" s="1"/>
  <c r="M3365" i="13"/>
  <c r="M2720" i="13" a="1"/>
  <c r="M2720" i="13" s="1"/>
  <c r="M3916" i="13"/>
  <c r="M2822" i="13" a="1"/>
  <c r="M2822" i="13" s="1"/>
  <c r="M4442" i="13" a="1"/>
  <c r="M4442" i="13" s="1"/>
  <c r="M3434" i="13" a="1"/>
  <c r="M3434" i="13" s="1"/>
  <c r="M2884" i="13" a="1"/>
  <c r="M2884" i="13" s="1"/>
  <c r="N2851" i="13" a="1"/>
  <c r="N2851" i="13" s="1"/>
  <c r="M1218" i="13" a="1"/>
  <c r="M1218" i="13" s="1"/>
  <c r="M1752" i="13" a="1"/>
  <c r="M1752" i="13" s="1"/>
  <c r="M721" i="13" a="1"/>
  <c r="M721" i="13" s="1"/>
  <c r="M1247" i="13" a="1"/>
  <c r="M1961" i="13" a="1"/>
  <c r="M1961" i="13" s="1"/>
  <c r="M249" i="13"/>
  <c r="M1395" i="13"/>
  <c r="M17" i="13"/>
  <c r="M1035" i="13"/>
  <c r="M1471" i="13" a="1"/>
  <c r="M2379" i="13" a="1"/>
  <c r="M4435" i="13" a="1"/>
  <c r="M4435" i="13" s="1"/>
  <c r="M3806" i="13" a="1"/>
  <c r="M3806" i="13" s="1"/>
  <c r="M2129" i="13" a="1"/>
  <c r="M2129" i="13" s="1"/>
  <c r="M3738" i="13" a="1"/>
  <c r="M3738" i="13" s="1"/>
  <c r="M1490" i="13" a="1"/>
  <c r="M1490" i="13" s="1"/>
  <c r="M2273" i="13" a="1"/>
  <c r="M2273" i="13" s="1"/>
  <c r="M4765" i="13" a="1"/>
  <c r="M4765" i="13" s="1"/>
  <c r="M1854" i="13" a="1"/>
  <c r="M1854" i="13" s="1"/>
  <c r="M4304" i="13" a="1"/>
  <c r="M397" i="13" a="1"/>
  <c r="M397" i="13" s="1"/>
  <c r="M954" i="13" a="1"/>
  <c r="M954" i="13" s="1"/>
  <c r="M1344" i="13" a="1"/>
  <c r="M1344" i="13" s="1"/>
  <c r="M541" i="13" a="1"/>
  <c r="M541" i="13" s="1"/>
  <c r="M842" i="13" a="1"/>
  <c r="M842" i="13" s="1"/>
  <c r="M1523" i="13"/>
  <c r="M1101" i="13" a="1"/>
  <c r="M1101" i="13" s="1"/>
  <c r="M291" i="13" a="1"/>
  <c r="M291" i="13" s="1"/>
  <c r="M704" i="13" a="1"/>
  <c r="M704" i="13" s="1"/>
  <c r="M771" i="13" a="1"/>
  <c r="M1813" i="13" a="1"/>
  <c r="M1813" i="13" s="1"/>
  <c r="M4294" i="13" a="1"/>
  <c r="M4294" i="13" s="1"/>
  <c r="M3665" i="13" a="1"/>
  <c r="M3665" i="13" s="1"/>
  <c r="M1093" i="13" a="1"/>
  <c r="M1093" i="13" s="1"/>
  <c r="M3536" i="13" a="1"/>
  <c r="M3067" i="13" a="1"/>
  <c r="M3616" i="13"/>
  <c r="M3068" i="13" a="1"/>
  <c r="M3068" i="13" s="1"/>
  <c r="M4163" i="13" a="1"/>
  <c r="M4163" i="13" s="1"/>
  <c r="M183" i="13"/>
  <c r="M433" i="13" a="1"/>
  <c r="M433" i="13" s="1"/>
  <c r="M2520" i="13" a="1"/>
  <c r="M2520" i="13" s="1"/>
  <c r="M126" i="13" a="1"/>
  <c r="M126" i="13" s="1"/>
  <c r="M791" i="13" a="1"/>
  <c r="M2477" i="13" a="1"/>
  <c r="M2477" i="13" s="1"/>
  <c r="M870" i="13" a="1"/>
  <c r="M870" i="13" s="1"/>
  <c r="M1483" i="13"/>
  <c r="M42" i="13" a="1"/>
  <c r="M42" i="13" s="1"/>
  <c r="M1502" i="13" a="1"/>
  <c r="M1502" i="13" s="1"/>
  <c r="M2415" i="13" a="1"/>
  <c r="M3007" i="13"/>
  <c r="M4102" i="13" a="1"/>
  <c r="M4102" i="13" s="1"/>
  <c r="M3288" i="13" a="1"/>
  <c r="M3288" i="13" s="1"/>
  <c r="M3487" i="13" a="1"/>
  <c r="M3487" i="13" s="1"/>
  <c r="M3152" i="13" a="1"/>
  <c r="M3152" i="13" s="1"/>
  <c r="M2875" i="13" a="1"/>
  <c r="M3425" i="13" a="1"/>
  <c r="M3425" i="13" s="1"/>
  <c r="M2876" i="13" a="1"/>
  <c r="M2876" i="13" s="1"/>
  <c r="M3971" i="13" a="1"/>
  <c r="M3971" i="13" s="1"/>
  <c r="M2938" i="13" a="1"/>
  <c r="M2938" i="13" s="1"/>
  <c r="M1159" i="13" a="1"/>
  <c r="M1067" i="13" a="1"/>
  <c r="M285" i="13" a="1"/>
  <c r="M685" i="13" a="1"/>
  <c r="M685" i="13" s="1"/>
  <c r="M710" i="13" a="1"/>
  <c r="M710" i="13" s="1"/>
  <c r="M342" i="13" a="1"/>
  <c r="M342" i="13" s="1"/>
  <c r="M950" i="13" a="1"/>
  <c r="M950" i="13" s="1"/>
  <c r="M2544" i="13" a="1"/>
  <c r="M2544" i="13" s="1"/>
  <c r="M1053" i="13" a="1"/>
  <c r="M1053" i="13" s="1"/>
  <c r="M1691" i="13" a="1"/>
  <c r="M824" i="13" a="1"/>
  <c r="M824" i="13" s="1"/>
  <c r="M1611" i="13" a="1"/>
  <c r="M483" i="13"/>
  <c r="M956" i="13" a="1"/>
  <c r="M956" i="13" s="1"/>
  <c r="M2708" i="13" a="1"/>
  <c r="M2708" i="13" s="1"/>
  <c r="M1183" i="13"/>
  <c r="M2101" i="13" a="1"/>
  <c r="M2101" i="13" s="1"/>
  <c r="M547" i="13" a="1"/>
  <c r="M1575" i="13" a="1"/>
  <c r="M2045" i="13" a="1"/>
  <c r="M2045" i="13" s="1"/>
  <c r="M155" i="13" a="1"/>
  <c r="M155" i="13" s="1"/>
  <c r="M340" i="13" a="1"/>
  <c r="M340" i="13" s="1"/>
  <c r="M2603" i="13" a="1"/>
  <c r="M3189" i="13" a="1"/>
  <c r="M4196" i="13" a="1"/>
  <c r="M3670" i="13" a="1"/>
  <c r="M3670" i="13" s="1"/>
  <c r="M5223" i="13" a="1"/>
  <c r="M5223" i="13" s="1"/>
  <c r="M2997" i="13" a="1"/>
  <c r="M2997" i="13" s="1"/>
  <c r="M4697" i="13" a="1"/>
  <c r="M4697" i="13" s="1"/>
  <c r="M2749" i="13" a="1"/>
  <c r="M2749" i="13" s="1"/>
  <c r="M3000" i="13" a="1"/>
  <c r="M3000" i="13" s="1"/>
  <c r="M4064" i="13"/>
  <c r="M1025" i="13" a="1"/>
  <c r="M1025" i="13" s="1"/>
  <c r="M1727" i="13" a="1"/>
  <c r="M986" i="13" a="1"/>
  <c r="M986" i="13" s="1"/>
  <c r="M1960" i="13" a="1"/>
  <c r="M1960" i="13" s="1"/>
  <c r="M401" i="13" a="1"/>
  <c r="M401" i="13" s="1"/>
  <c r="M1397" i="13" a="1"/>
  <c r="M1397" i="13" s="1"/>
  <c r="M1904" i="13" a="1"/>
  <c r="M1904" i="13" s="1"/>
  <c r="M919" i="13"/>
  <c r="M1586" i="13" a="1"/>
  <c r="M1586" i="13" s="1"/>
  <c r="M2358" i="13" a="1"/>
  <c r="M2358" i="13" s="1"/>
  <c r="M2981" i="13" a="1"/>
  <c r="M2981" i="13" s="1"/>
  <c r="M4055" i="13" a="1"/>
  <c r="M4055" i="13" s="1"/>
  <c r="M2303" i="13"/>
  <c r="M3400" i="13" a="1"/>
  <c r="M3400" i="13" s="1"/>
  <c r="M5082" i="13" a="1"/>
  <c r="M5082" i="13" s="1"/>
  <c r="M2715" i="13"/>
  <c r="M4556" i="13"/>
  <c r="M1800" i="13" a="1"/>
  <c r="M1800" i="13" s="1"/>
  <c r="M2719" i="13" a="1"/>
  <c r="M3924" i="13" a="1"/>
  <c r="M833" i="13" a="1"/>
  <c r="M833" i="13" s="1"/>
  <c r="M1446" i="13" a="1"/>
  <c r="M1446" i="13" s="1"/>
  <c r="M2185" i="13" a="1"/>
  <c r="M2185" i="13" s="1"/>
  <c r="M1750" i="13" a="1"/>
  <c r="M1750" i="13" s="1"/>
  <c r="M103" i="13"/>
  <c r="M1121" i="13" a="1"/>
  <c r="M1121" i="13" s="1"/>
  <c r="M1617" i="13" a="1"/>
  <c r="M1617" i="13" s="1"/>
  <c r="M727" i="13"/>
  <c r="M1258" i="13" a="1"/>
  <c r="M1258" i="13" s="1"/>
  <c r="M1974" i="13" a="1"/>
  <c r="M1974" i="13" s="1"/>
  <c r="M2597" i="13" a="1"/>
  <c r="M2597" i="13" s="1"/>
  <c r="M3863" i="13" a="1"/>
  <c r="M3863" i="13" s="1"/>
  <c r="M1919" i="13"/>
  <c r="M2919" i="13" a="1"/>
  <c r="M4890" i="13" a="1"/>
  <c r="M4890" i="13" s="1"/>
  <c r="M2097" i="13" a="1"/>
  <c r="M2097" i="13" s="1"/>
  <c r="M3736" i="13" a="1"/>
  <c r="M2103" i="13"/>
  <c r="M3732" i="13" a="1"/>
  <c r="M1474" i="13" a="1"/>
  <c r="M1474" i="13" s="1"/>
  <c r="M1962" i="13" a="1"/>
  <c r="M1962" i="13" s="1"/>
  <c r="M913" i="13" a="1"/>
  <c r="M913" i="13" s="1"/>
  <c r="M1577" i="13" a="1"/>
  <c r="M1577" i="13" s="1"/>
  <c r="M2345" i="13" a="1"/>
  <c r="M2345" i="13" s="1"/>
  <c r="M764" i="13" a="1"/>
  <c r="M764" i="13" s="1"/>
  <c r="M1835" i="13"/>
  <c r="M337" i="13" a="1"/>
  <c r="M1333" i="13" a="1"/>
  <c r="M1333" i="13" s="1"/>
  <c r="M1856" i="13" a="1"/>
  <c r="M1856" i="13" s="1"/>
  <c r="M2856" i="13" a="1"/>
  <c r="M2856" i="13" s="1"/>
  <c r="M4627" i="13" a="1"/>
  <c r="M4627" i="13" s="1"/>
  <c r="M358" i="13" a="1"/>
  <c r="M358" i="13" s="1"/>
  <c r="M1354" i="13" a="1"/>
  <c r="M1354" i="13" s="1"/>
  <c r="M1872" i="13" a="1"/>
  <c r="M1872" i="13" s="1"/>
  <c r="M1429" i="13" a="1"/>
  <c r="M1429" i="13" s="1"/>
  <c r="M2166" i="13" a="1"/>
  <c r="M2166" i="13" s="1"/>
  <c r="M573" i="13" a="1"/>
  <c r="M573" i="13" s="1"/>
  <c r="M1707" i="13" a="1"/>
  <c r="M199" i="13"/>
  <c r="M1213" i="13" a="1"/>
  <c r="M1213" i="13" s="1"/>
  <c r="M1748" i="13" a="1"/>
  <c r="M1748" i="13" s="1"/>
  <c r="M2677" i="13" a="1"/>
  <c r="M2677" i="13" s="1"/>
  <c r="M4537" i="13" a="1"/>
  <c r="M4537" i="13" s="1"/>
  <c r="M2539" i="13" a="1"/>
  <c r="M3840" i="13"/>
  <c r="M1875" i="13" a="1"/>
  <c r="M2829" i="13" a="1"/>
  <c r="M2829" i="13" s="1"/>
  <c r="M4868" i="13" a="1"/>
  <c r="M2263" i="13"/>
  <c r="M4406" i="13" a="1"/>
  <c r="M4406" i="13" s="1"/>
  <c r="M137" i="13"/>
  <c r="M1155" i="13" a="1"/>
  <c r="M1668" i="13" a="1"/>
  <c r="M1668" i="13" s="1"/>
  <c r="M677" i="13" a="1"/>
  <c r="M677" i="13" s="1"/>
  <c r="M1170" i="13" a="1"/>
  <c r="M1170" i="13" s="1"/>
  <c r="M1884" i="13" a="1"/>
  <c r="M1884" i="13" s="1"/>
  <c r="M7" i="13"/>
  <c r="M1259" i="13"/>
  <c r="M394" i="13" a="1"/>
  <c r="M394" i="13" s="1"/>
  <c r="M947" i="13"/>
  <c r="M1334" i="13" a="1"/>
  <c r="M1334" i="13" s="1"/>
  <c r="M2225" i="13" a="1"/>
  <c r="M2225" i="13" s="1"/>
  <c r="M3768" i="13" a="1"/>
  <c r="M3700" i="13" a="1"/>
  <c r="M1216" i="13" a="1"/>
  <c r="M1216" i="13" s="1"/>
  <c r="M1966" i="13" a="1"/>
  <c r="M1966" i="13" s="1"/>
  <c r="M4727" i="13" a="1"/>
  <c r="M4727" i="13" s="1"/>
  <c r="M1585" i="13" a="1"/>
  <c r="M1585" i="13" s="1"/>
  <c r="M4265" i="13" a="1"/>
  <c r="M4265" i="13" s="1"/>
  <c r="M307" i="13" a="1"/>
  <c r="M307" i="13" s="1"/>
  <c r="M743" i="13" a="1"/>
  <c r="M922" i="13" a="1"/>
  <c r="M922" i="13" s="1"/>
  <c r="M421" i="13" a="1"/>
  <c r="M421" i="13" s="1"/>
  <c r="M235" i="13" a="1"/>
  <c r="M235" i="13" s="1"/>
  <c r="M501" i="13" a="1"/>
  <c r="M501" i="13" s="1"/>
  <c r="M1007" i="13" a="1"/>
  <c r="M1635" i="13" a="1"/>
  <c r="M179" i="13" a="1"/>
  <c r="M179" i="13" s="1"/>
  <c r="M423" i="13"/>
  <c r="M2517" i="13" a="1"/>
  <c r="M2517" i="13" s="1"/>
  <c r="M3110" i="13" a="1"/>
  <c r="M3110" i="13" s="1"/>
  <c r="M4204" i="13"/>
  <c r="M3589" i="13" a="1"/>
  <c r="M3589" i="13" s="1"/>
  <c r="M3357" i="13" a="1"/>
  <c r="M2977" i="13" a="1"/>
  <c r="M2977" i="13" s="1"/>
  <c r="M3527" i="13" a="1"/>
  <c r="M3527" i="13" s="1"/>
  <c r="M4535" i="13" a="1"/>
  <c r="M4535" i="13" s="1"/>
  <c r="M2979" i="13" a="1"/>
  <c r="M4073" i="13" a="1"/>
  <c r="M4073" i="13" s="1"/>
  <c r="M3231" i="13" a="1"/>
  <c r="M346" i="13" a="1"/>
  <c r="M346" i="13" s="1"/>
  <c r="M1464" i="13" a="1"/>
  <c r="M1464" i="13" s="1"/>
  <c r="M387" i="13" a="1"/>
  <c r="M387" i="13" s="1"/>
  <c r="M931" i="13"/>
  <c r="M1311" i="13" a="1"/>
  <c r="M511" i="13" a="1"/>
  <c r="M736" i="13" a="1"/>
  <c r="M736" i="13" s="1"/>
  <c r="M1365" i="13" a="1"/>
  <c r="M1365" i="13" s="1"/>
  <c r="M1155" i="13"/>
  <c r="M1051" i="13" a="1"/>
  <c r="M1675" i="13" a="1"/>
  <c r="M2529" i="13" a="1"/>
  <c r="M2529" i="13" s="1"/>
  <c r="M4797" i="13" a="1"/>
  <c r="M4797" i="13" s="1"/>
  <c r="M666" i="13" a="1"/>
  <c r="M666" i="13" s="1"/>
  <c r="M1221" i="13" a="1"/>
  <c r="M1221" i="13" s="1"/>
  <c r="M92" i="13" a="1"/>
  <c r="M92" i="13" s="1"/>
  <c r="M1291" i="13" a="1"/>
  <c r="M2203" i="13"/>
  <c r="M649" i="13" a="1"/>
  <c r="M649" i="13" s="1"/>
  <c r="M1677" i="13" a="1"/>
  <c r="M1677" i="13" s="1"/>
  <c r="M2147" i="13"/>
  <c r="M478" i="13" a="1"/>
  <c r="M478" i="13" s="1"/>
  <c r="M941" i="13" a="1"/>
  <c r="M941" i="13" s="1"/>
  <c r="M2740" i="13" a="1"/>
  <c r="M2740" i="13" s="1"/>
  <c r="M3290" i="13" a="1"/>
  <c r="M3290" i="13" s="1"/>
  <c r="M4298" i="13" a="1"/>
  <c r="M4298" i="13" s="1"/>
  <c r="M2678" i="13" a="1"/>
  <c r="M2678" i="13" s="1"/>
  <c r="M3772" i="13"/>
  <c r="M1644" i="13" a="1"/>
  <c r="M1644" i="13" s="1"/>
  <c r="M3158" i="13" a="1"/>
  <c r="M3158" i="13" s="1"/>
  <c r="M4800" i="13" a="1"/>
  <c r="M3136" i="13" a="1"/>
  <c r="M3136" i="13" s="1"/>
  <c r="M4167" i="13" a="1"/>
  <c r="M4167" i="13" s="1"/>
  <c r="M412" i="13" a="1"/>
  <c r="M412" i="13" s="1"/>
  <c r="M774" i="13" a="1"/>
  <c r="M774" i="13" s="1"/>
  <c r="M2670" i="13" a="1"/>
  <c r="M2670" i="13" s="1"/>
  <c r="M1132" i="13" a="1"/>
  <c r="M1132" i="13" s="1"/>
  <c r="M2063" i="13" a="1"/>
  <c r="M508" i="13" a="1"/>
  <c r="M508" i="13" s="1"/>
  <c r="M1533" i="13" a="1"/>
  <c r="M1533" i="13" s="1"/>
  <c r="M2007" i="13" a="1"/>
  <c r="M1022" i="13" a="1"/>
  <c r="M1022" i="13" s="1"/>
  <c r="M1723" i="13" a="1"/>
  <c r="M2563" i="13" a="1"/>
  <c r="M3150" i="13" a="1"/>
  <c r="M3150" i="13" s="1"/>
  <c r="M4157" i="13" a="1"/>
  <c r="M4157" i="13" s="1"/>
  <c r="M2508" i="13" a="1"/>
  <c r="M2508" i="13" s="1"/>
  <c r="M3604" i="13"/>
  <c r="M5184" i="13"/>
  <c r="M2920" i="13" a="1"/>
  <c r="M2920" i="13" s="1"/>
  <c r="M4659" i="13" a="1"/>
  <c r="M4659" i="13" s="1"/>
  <c r="M2595" i="13"/>
  <c r="M4026" i="13" a="1"/>
  <c r="M4026" i="13" s="1"/>
  <c r="M935" i="13"/>
  <c r="M1607" i="13"/>
  <c r="M2390" i="13" a="1"/>
  <c r="M2390" i="13" s="1"/>
  <c r="M826" i="13" a="1"/>
  <c r="M826" i="13" s="1"/>
  <c r="M1871" i="13" a="1"/>
  <c r="M281" i="13" a="1"/>
  <c r="M1277" i="13" a="1"/>
  <c r="M1277" i="13" s="1"/>
  <c r="M1812" i="13" a="1"/>
  <c r="M1812" i="13" s="1"/>
  <c r="M830" i="13" a="1"/>
  <c r="M830" i="13" s="1"/>
  <c r="M1440" i="13" a="1"/>
  <c r="M1440" i="13" s="1"/>
  <c r="M2179" i="13" a="1"/>
  <c r="M2802" i="13" a="1"/>
  <c r="M2802" i="13" s="1"/>
  <c r="M3965" i="13" a="1"/>
  <c r="M3965" i="13" s="1"/>
  <c r="M2124" i="13" a="1"/>
  <c r="M2124" i="13" s="1"/>
  <c r="M3221" i="13"/>
  <c r="M2507" i="13" a="1"/>
  <c r="M4467" i="13" a="1"/>
  <c r="M4467" i="13" s="1"/>
  <c r="M3838" i="13" a="1"/>
  <c r="M3838" i="13" s="1"/>
  <c r="M2513" i="13" a="1"/>
  <c r="M2513" i="13" s="1"/>
  <c r="M3834" i="13" a="1"/>
  <c r="M3834" i="13" s="1"/>
  <c r="M566" i="13" a="1"/>
  <c r="M566" i="13" s="1"/>
  <c r="M1594" i="13" a="1"/>
  <c r="M1594" i="13" s="1"/>
  <c r="M2064" i="13" a="1"/>
  <c r="M2064" i="13" s="1"/>
  <c r="M1015" i="13"/>
  <c r="M1714" i="13" a="1"/>
  <c r="M1714" i="13" s="1"/>
  <c r="M2550" i="13" a="1"/>
  <c r="M2550" i="13" s="1"/>
  <c r="M946" i="13" a="1"/>
  <c r="M946" i="13" s="1"/>
  <c r="M1938" i="13" a="1"/>
  <c r="M1938" i="13" s="1"/>
  <c r="M460" i="13" a="1"/>
  <c r="M460" i="13" s="1"/>
  <c r="M1469" i="13" a="1"/>
  <c r="M1469" i="13" s="1"/>
  <c r="M1959" i="13" a="1"/>
  <c r="M3061" i="13" a="1"/>
  <c r="M3061" i="13" s="1"/>
  <c r="M4729" i="13" a="1"/>
  <c r="M4729" i="13" s="1"/>
  <c r="M5339" i="13" a="1"/>
  <c r="M5339" i="13" s="1"/>
  <c r="M3635" i="13" a="1"/>
  <c r="M3635" i="13" s="1"/>
  <c r="M4732" i="13" a="1"/>
  <c r="M4334" i="13" a="1"/>
  <c r="M4334" i="13" s="1"/>
  <c r="M4683" i="13" a="1"/>
  <c r="M4683" i="13" s="1"/>
  <c r="M3861" i="13" a="1"/>
  <c r="M3861" i="13" s="1"/>
  <c r="M4536" i="13"/>
  <c r="M5014" i="13" a="1"/>
  <c r="M5014" i="13" s="1"/>
  <c r="M5049" i="13" a="1"/>
  <c r="M5049" i="13" s="1"/>
  <c r="M4088" i="13" a="1"/>
  <c r="M3746" i="13" a="1"/>
  <c r="M3746" i="13" s="1"/>
  <c r="M4421" i="13" a="1"/>
  <c r="M4421" i="13" s="1"/>
  <c r="M4731" i="13" a="1"/>
  <c r="M4731" i="13" s="1"/>
  <c r="M3998" i="13" a="1"/>
  <c r="M3998" i="13" s="1"/>
  <c r="M3724" i="13" a="1"/>
  <c r="M4808" i="13"/>
  <c r="M4641" i="13" a="1"/>
  <c r="M4641" i="13" s="1"/>
  <c r="M4507" i="13" a="1"/>
  <c r="M4507" i="13" s="1"/>
  <c r="M2608" i="13" a="1"/>
  <c r="M2608" i="13" s="1"/>
  <c r="M4479" i="13" a="1"/>
  <c r="M4479" i="13" s="1"/>
  <c r="M4899" i="13" a="1"/>
  <c r="M4899" i="13" s="1"/>
  <c r="M5131" i="13" a="1"/>
  <c r="M5131" i="13" s="1"/>
  <c r="M5064" i="13" a="1"/>
  <c r="M4047" i="13" a="1"/>
  <c r="M4047" i="13" s="1"/>
  <c r="M4205" i="13" a="1"/>
  <c r="M4205" i="13" s="1"/>
  <c r="M3198" i="13" a="1"/>
  <c r="M3198" i="13" s="1"/>
  <c r="M3213" i="13" a="1"/>
  <c r="M3213" i="13" s="1"/>
  <c r="M221" i="13" a="1"/>
  <c r="M3196" i="13" a="1"/>
  <c r="M3196" i="13" s="1"/>
  <c r="M2030" i="13" a="1"/>
  <c r="M2030" i="13" s="1"/>
  <c r="M3811" i="13" a="1"/>
  <c r="M3811" i="13" s="1"/>
  <c r="M2716" i="13" a="1"/>
  <c r="M2716" i="13" s="1"/>
  <c r="N6" i="13" a="1"/>
  <c r="M4568" i="13"/>
  <c r="M5078" i="13" a="1"/>
  <c r="M5078" i="13" s="1"/>
  <c r="M5303" i="13" a="1"/>
  <c r="M5303" i="13" s="1"/>
  <c r="M5243" i="13" a="1"/>
  <c r="M5243" i="13" s="1"/>
  <c r="M4136" i="13"/>
  <c r="M5272" i="13"/>
  <c r="M5332" i="13" a="1"/>
  <c r="M4126" i="13" a="1"/>
  <c r="M4126" i="13" s="1"/>
  <c r="M3756" i="13" a="1"/>
  <c r="M4840" i="13"/>
  <c r="M5309" i="13" a="1"/>
  <c r="M5309" i="13" s="1"/>
  <c r="M5256" i="13" a="1"/>
  <c r="M4143" i="13" a="1"/>
  <c r="M4143" i="13" s="1"/>
  <c r="M4818" i="13" a="1"/>
  <c r="M4818" i="13" s="1"/>
  <c r="M5084" i="13" a="1"/>
  <c r="M5195" i="13" a="1"/>
  <c r="M5195" i="13" s="1"/>
  <c r="M5128" i="13" a="1"/>
  <c r="M4079" i="13" a="1"/>
  <c r="M4079" i="13" s="1"/>
  <c r="M4754" i="13" a="1"/>
  <c r="M4754" i="13" s="1"/>
  <c r="M5372" i="13"/>
  <c r="M3816" i="13" a="1"/>
  <c r="M4444" i="13"/>
  <c r="M2417" i="13" a="1"/>
  <c r="M2417" i="13" s="1"/>
  <c r="M4906" i="13" a="1"/>
  <c r="M4906" i="13" s="1"/>
  <c r="M2983" i="13" a="1"/>
  <c r="M1951" i="13"/>
  <c r="M3879" i="13" a="1"/>
  <c r="M3879" i="13" s="1"/>
  <c r="M2629" i="13" a="1"/>
  <c r="M2629" i="13" s="1"/>
  <c r="M1959" i="13"/>
  <c r="M5264" i="13" a="1"/>
  <c r="M5362" i="13" a="1"/>
  <c r="M5362" i="13" s="1"/>
  <c r="M4229" i="13" a="1"/>
  <c r="M4229" i="13" s="1"/>
  <c r="M4495" i="13" a="1"/>
  <c r="M4495" i="13" s="1"/>
  <c r="M4033" i="13" a="1"/>
  <c r="M4033" i="13" s="1"/>
  <c r="M4966" i="13" a="1"/>
  <c r="M4966" i="13" s="1"/>
  <c r="M5198" i="13" a="1"/>
  <c r="M5198" i="13" s="1"/>
  <c r="M4114" i="13" a="1"/>
  <c r="M4114" i="13" s="1"/>
  <c r="M4380" i="13" a="1"/>
  <c r="M4921" i="13" a="1"/>
  <c r="M4921" i="13" s="1"/>
  <c r="M5374" i="13" a="1"/>
  <c r="M5374" i="13" s="1"/>
  <c r="M3682" i="13" a="1"/>
  <c r="M3682" i="13" s="1"/>
  <c r="M4357" i="13" a="1"/>
  <c r="M4357" i="13" s="1"/>
  <c r="M4475" i="13" a="1"/>
  <c r="M4475" i="13" s="1"/>
  <c r="M5304" i="13"/>
  <c r="M4172" i="13" a="1"/>
  <c r="M5256" i="13"/>
  <c r="M4196" i="13"/>
  <c r="M5048" i="13" a="1"/>
  <c r="M3205" i="13"/>
  <c r="M4803" i="13" a="1"/>
  <c r="M4803" i="13" s="1"/>
  <c r="M3161" i="13" a="1"/>
  <c r="M3161" i="13" s="1"/>
  <c r="M5264" i="13"/>
  <c r="M3712" i="13" a="1"/>
  <c r="M2617" i="13" a="1"/>
  <c r="M2617" i="13" s="1"/>
  <c r="M4237" i="13" a="1"/>
  <c r="M4237" i="13" s="1"/>
  <c r="M3230" i="13" a="1"/>
  <c r="M3230" i="13" s="1"/>
  <c r="M3405" i="13" a="1"/>
  <c r="N2208" i="13" a="1"/>
  <c r="N2208" i="13" s="1"/>
  <c r="M476" i="13" a="1"/>
  <c r="M476" i="13" s="1"/>
  <c r="M1491" i="13" a="1"/>
  <c r="M1975" i="13" a="1"/>
  <c r="M926" i="13" a="1"/>
  <c r="M926" i="13" s="1"/>
  <c r="M1595" i="13" a="1"/>
  <c r="M2371" i="13" a="1"/>
  <c r="M787" i="13" a="1"/>
  <c r="M1848" i="13" a="1"/>
  <c r="M1848" i="13" s="1"/>
  <c r="M1350" i="13" a="1"/>
  <c r="M1350" i="13" s="1"/>
  <c r="M1869" i="13" a="1"/>
  <c r="M1869" i="13" s="1"/>
  <c r="M2882" i="13" a="1"/>
  <c r="M2882" i="13" s="1"/>
  <c r="M4640" i="13" a="1"/>
  <c r="M2471" i="13"/>
  <c r="M2757" i="13" a="1"/>
  <c r="M2757" i="13" s="1"/>
  <c r="M3943" i="13" a="1"/>
  <c r="M3943" i="13" s="1"/>
  <c r="M2079" i="13"/>
  <c r="M3176" i="13" a="1"/>
  <c r="M3176" i="13" s="1"/>
  <c r="M4970" i="13" a="1"/>
  <c r="M4970" i="13" s="1"/>
  <c r="M2619" i="13"/>
  <c r="M4508" i="13"/>
  <c r="M306" i="13" a="1"/>
  <c r="M306" i="13" s="1"/>
  <c r="M1303" i="13" a="1"/>
  <c r="M1834" i="13" a="1"/>
  <c r="M1834" i="13" s="1"/>
  <c r="M785" i="13" a="1"/>
  <c r="M785" i="13" s="1"/>
  <c r="M1360" i="13" a="1"/>
  <c r="M1360" i="13" s="1"/>
  <c r="M2089" i="13" a="1"/>
  <c r="M2089" i="13" s="1"/>
  <c r="M482" i="13" a="1"/>
  <c r="M482" i="13" s="1"/>
  <c r="M1604" i="13" a="1"/>
  <c r="M1604" i="13" s="1"/>
  <c r="M131" i="13" a="1"/>
  <c r="M131" i="13" s="1"/>
  <c r="M1148" i="13" a="1"/>
  <c r="M1148" i="13" s="1"/>
  <c r="M1659" i="13"/>
  <c r="M2600" i="13" a="1"/>
  <c r="M2600" i="13" s="1"/>
  <c r="M4499" i="13" a="1"/>
  <c r="M4499" i="13" s="1"/>
  <c r="M3870" i="13" a="1"/>
  <c r="M3870" i="13" s="1"/>
  <c r="M2385" i="13" a="1"/>
  <c r="M2385" i="13" s="1"/>
  <c r="M3802" i="13" a="1"/>
  <c r="M3802" i="13" s="1"/>
  <c r="M1790" i="13" a="1"/>
  <c r="M1790" i="13" s="1"/>
  <c r="M4829" i="13" a="1"/>
  <c r="M4829" i="13" s="1"/>
  <c r="M2110" i="13" a="1"/>
  <c r="M2110" i="13" s="1"/>
  <c r="M4368" i="13" a="1"/>
  <c r="M410" i="13" a="1"/>
  <c r="M410" i="13" s="1"/>
  <c r="M984" i="13" a="1"/>
  <c r="M984" i="13" s="1"/>
  <c r="M1391" i="13" a="1"/>
  <c r="M558" i="13" a="1"/>
  <c r="M558" i="13" s="1"/>
  <c r="M903" i="13" a="1"/>
  <c r="M1598" i="13" a="1"/>
  <c r="M1598" i="13" s="1"/>
  <c r="M1114" i="13" a="1"/>
  <c r="M1114" i="13" s="1"/>
  <c r="M692" i="13" a="1"/>
  <c r="M692" i="13" s="1"/>
  <c r="M304" i="13" a="1"/>
  <c r="M304" i="13" s="1"/>
  <c r="M735" i="13" a="1"/>
  <c r="M892" i="13" a="1"/>
  <c r="M892" i="13" s="1"/>
  <c r="M1867" i="13" a="1"/>
  <c r="M4307" i="13" a="1"/>
  <c r="M4307" i="13" s="1"/>
  <c r="M3678" i="13" a="1"/>
  <c r="M3678" i="13" s="1"/>
  <c r="M1302" i="13" a="1"/>
  <c r="M1302" i="13" s="1"/>
  <c r="M3561" i="13" a="1"/>
  <c r="M3561" i="13" s="1"/>
  <c r="M3079" i="13"/>
  <c r="M3629" i="13" a="1"/>
  <c r="M3629" i="13" s="1"/>
  <c r="M4637" i="13" a="1"/>
  <c r="M4637" i="13" s="1"/>
  <c r="M3081" i="13" a="1"/>
  <c r="M3081" i="13" s="1"/>
  <c r="M4176" i="13" a="1"/>
  <c r="M3435" i="13" a="1"/>
  <c r="M3435" i="13" s="1"/>
  <c r="M619" i="13" a="1"/>
  <c r="M1746" i="13" a="1"/>
  <c r="M1746" i="13" s="1"/>
  <c r="M120" i="13" a="1"/>
  <c r="M120" i="13" s="1"/>
  <c r="M1138" i="13" a="1"/>
  <c r="M1138" i="13" s="1"/>
  <c r="M1643" i="13" a="1"/>
  <c r="M647" i="13"/>
  <c r="M1118" i="13" a="1"/>
  <c r="M1118" i="13" s="1"/>
  <c r="M1839" i="13"/>
  <c r="M329" i="13" a="1"/>
  <c r="M1453" i="13" a="1"/>
  <c r="M1453" i="13" s="1"/>
  <c r="M1939" i="13" a="1"/>
  <c r="M2957" i="13" a="1"/>
  <c r="M2957" i="13" s="1"/>
  <c r="M289" i="13"/>
  <c r="M1286" i="13" a="1"/>
  <c r="M1286" i="13" s="1"/>
  <c r="M1820" i="13" a="1"/>
  <c r="M1820" i="13" s="1"/>
  <c r="M772" i="13" a="1"/>
  <c r="M772" i="13" s="1"/>
  <c r="M1338" i="13" a="1"/>
  <c r="M1338" i="13" s="1"/>
  <c r="M2063" i="13"/>
  <c r="M452" i="13" a="1"/>
  <c r="M452" i="13" s="1"/>
  <c r="M1570" i="13" a="1"/>
  <c r="M1570" i="13" s="1"/>
  <c r="M109" i="13" a="1"/>
  <c r="M1126" i="13" a="1"/>
  <c r="M1126" i="13" s="1"/>
  <c r="M1625" i="13" a="1"/>
  <c r="M1625" i="13" s="1"/>
  <c r="M2575" i="13" a="1"/>
  <c r="M4486" i="13" a="1"/>
  <c r="M4486" i="13" s="1"/>
  <c r="M3857" i="13" a="1"/>
  <c r="M3857" i="13" s="1"/>
  <c r="M2334" i="13" a="1"/>
  <c r="M2334" i="13" s="1"/>
  <c r="M3789" i="13" a="1"/>
  <c r="M3789" i="13" s="1"/>
  <c r="M2624" i="13" a="1"/>
  <c r="M2624" i="13" s="1"/>
  <c r="M2059" i="13" a="1"/>
  <c r="M4355" i="13" a="1"/>
  <c r="M4355" i="13" s="1"/>
  <c r="M1063" i="13"/>
  <c r="M1527" i="13" a="1"/>
  <c r="M609" i="13" a="1"/>
  <c r="M609" i="13" s="1"/>
  <c r="M1049" i="13" a="1"/>
  <c r="M1049" i="13" s="1"/>
  <c r="M1768" i="13" a="1"/>
  <c r="M1768" i="13" s="1"/>
  <c r="M1152" i="13" a="1"/>
  <c r="M1152" i="13" s="1"/>
  <c r="M1036" i="13" a="1"/>
  <c r="M1036" i="13" s="1"/>
  <c r="M343" i="13" a="1"/>
  <c r="M825" i="13" a="1"/>
  <c r="M825" i="13" s="1"/>
  <c r="M1135" i="13" a="1"/>
  <c r="M2020" i="13" a="1"/>
  <c r="M2020" i="13" s="1"/>
  <c r="M4345" i="13" a="1"/>
  <c r="M4345" i="13" s="1"/>
  <c r="M3716" i="13"/>
  <c r="M1753" i="13" a="1"/>
  <c r="M1753" i="13" s="1"/>
  <c r="M3638" i="13" a="1"/>
  <c r="M3638" i="13" s="1"/>
  <c r="M353" i="13" a="1"/>
  <c r="M1048" i="13" a="1"/>
  <c r="M1048" i="13" s="1"/>
  <c r="M4676" i="13" a="1"/>
  <c r="M440" i="13" a="1"/>
  <c r="M440" i="13" s="1"/>
  <c r="M4214" i="13" a="1"/>
  <c r="M4214" i="13" s="1"/>
  <c r="M251" i="13" a="1"/>
  <c r="M251" i="13" s="1"/>
  <c r="M594" i="13" a="1"/>
  <c r="M594" i="13" s="1"/>
  <c r="M293" i="13" a="1"/>
  <c r="M293" i="13" s="1"/>
  <c r="M299" i="13" a="1"/>
  <c r="M299" i="13" s="1"/>
  <c r="M914" i="13" a="1"/>
  <c r="M914" i="13" s="1"/>
  <c r="M2528" i="13" a="1"/>
  <c r="M2528" i="13" s="1"/>
  <c r="M938" i="13" a="1"/>
  <c r="M938" i="13" s="1"/>
  <c r="M1567" i="13" a="1"/>
  <c r="M110" i="13" a="1"/>
  <c r="M110" i="13" s="1"/>
  <c r="M2466" i="13" a="1"/>
  <c r="M2466" i="13" s="1"/>
  <c r="M3059" i="13" a="1"/>
  <c r="M4153" i="13" a="1"/>
  <c r="M4153" i="13" s="1"/>
  <c r="M3390" i="13" a="1"/>
  <c r="M3390" i="13" s="1"/>
  <c r="M3538" i="13" a="1"/>
  <c r="M3538" i="13" s="1"/>
  <c r="M3254" i="13" a="1"/>
  <c r="M3254" i="13" s="1"/>
  <c r="M2926" i="13" a="1"/>
  <c r="M2926" i="13" s="1"/>
  <c r="M3476" i="13" a="1"/>
  <c r="M4484" i="13" a="1"/>
  <c r="M2927" i="13"/>
  <c r="M4022" i="13" a="1"/>
  <c r="M4022" i="13" s="1"/>
  <c r="M3128" i="13" a="1"/>
  <c r="M3128" i="13" s="1"/>
  <c r="M45" i="13" a="1"/>
  <c r="M1283" i="13" a="1"/>
  <c r="M336" i="13" a="1"/>
  <c r="M336" i="13" s="1"/>
  <c r="M1105" i="13" a="1"/>
  <c r="M1105" i="13" s="1"/>
  <c r="M443" i="13" a="1"/>
  <c r="M424" i="13" a="1"/>
  <c r="M424" i="13" s="1"/>
  <c r="M854" i="13" a="1"/>
  <c r="M854" i="13" s="1"/>
  <c r="M1104" i="13" a="1"/>
  <c r="M1104" i="13" s="1"/>
  <c r="M571" i="13"/>
  <c r="M1353" i="13" a="1"/>
  <c r="M1353" i="13" s="1"/>
  <c r="M2119" i="13"/>
  <c r="M4746" i="13" a="1"/>
  <c r="M4746" i="13" s="1"/>
  <c r="M1120" i="13" a="1"/>
  <c r="M1120" i="13" s="1"/>
  <c r="M755" i="13"/>
  <c r="M238" i="13" a="1"/>
  <c r="M238" i="13" s="1"/>
  <c r="M564" i="13" a="1"/>
  <c r="M564" i="13" s="1"/>
  <c r="M2562" i="13" a="1"/>
  <c r="M2562" i="13" s="1"/>
  <c r="M229" i="13" a="1"/>
  <c r="M229" i="13" s="1"/>
  <c r="M2506" i="13" a="1"/>
  <c r="M2506" i="13" s="1"/>
  <c r="M1011" i="13" a="1"/>
  <c r="M1639" i="13"/>
  <c r="M3099" i="13" a="1"/>
  <c r="M3648" i="13"/>
  <c r="M3036" i="13" a="1"/>
  <c r="M3036" i="13" s="1"/>
  <c r="M4131" i="13" a="1"/>
  <c r="M4131" i="13" s="1"/>
  <c r="M3346" i="13" a="1"/>
  <c r="M3346" i="13" s="1"/>
  <c r="M3516" i="13" a="1"/>
  <c r="M3210" i="13" a="1"/>
  <c r="M3210" i="13" s="1"/>
  <c r="M2967" i="13"/>
  <c r="M3517" i="13" a="1"/>
  <c r="M3517" i="13" s="1"/>
  <c r="M4525" i="13" a="1"/>
  <c r="M4525" i="13" s="1"/>
  <c r="M963" i="13"/>
  <c r="M1592" i="13" a="1"/>
  <c r="M1592" i="13" s="1"/>
  <c r="M51" i="13" a="1"/>
  <c r="M51" i="13" s="1"/>
  <c r="M1508" i="13" a="1"/>
  <c r="M1508" i="13" s="1"/>
  <c r="M2421" i="13" a="1"/>
  <c r="M2421" i="13" s="1"/>
  <c r="M292" i="13" a="1"/>
  <c r="M292" i="13" s="1"/>
  <c r="M469" i="13" a="1"/>
  <c r="M469" i="13" s="1"/>
  <c r="M2365" i="13" a="1"/>
  <c r="M2365" i="13" s="1"/>
  <c r="M823" i="13" a="1"/>
  <c r="M1420" i="13" a="1"/>
  <c r="M1420" i="13" s="1"/>
  <c r="M2958" i="13" a="1"/>
  <c r="M2958" i="13" s="1"/>
  <c r="M3508" i="13" a="1"/>
  <c r="M4516" i="13" a="1"/>
  <c r="M2895" i="13"/>
  <c r="M3990" i="13" a="1"/>
  <c r="M3990" i="13" s="1"/>
  <c r="M3015" i="13" a="1"/>
  <c r="M3375" i="13" a="1"/>
  <c r="M3375" i="13" s="1"/>
  <c r="M2743" i="13" a="1"/>
  <c r="M2827" i="13" a="1"/>
  <c r="M3377" i="13" a="1"/>
  <c r="M3377" i="13" s="1"/>
  <c r="M4384" i="13"/>
  <c r="M707" i="13"/>
  <c r="M1267" i="13" a="1"/>
  <c r="M118" i="13" a="1"/>
  <c r="M118" i="13" s="1"/>
  <c r="M1316" i="13" a="1"/>
  <c r="M1316" i="13" s="1"/>
  <c r="M2229" i="13" a="1"/>
  <c r="M2229" i="13" s="1"/>
  <c r="M675" i="13" a="1"/>
  <c r="M1703" i="13" a="1"/>
  <c r="M2173" i="13" a="1"/>
  <c r="M2173" i="13" s="1"/>
  <c r="M523" i="13" a="1"/>
  <c r="M1038" i="13" a="1"/>
  <c r="M1038" i="13" s="1"/>
  <c r="M2766" i="13" a="1"/>
  <c r="M2766" i="13" s="1"/>
  <c r="M3316" i="13" a="1"/>
  <c r="M3316" i="13" s="1"/>
  <c r="M4324" i="13" a="1"/>
  <c r="M2703" i="13"/>
  <c r="M3798" i="13" a="1"/>
  <c r="M3798" i="13" s="1"/>
  <c r="M3183" i="13"/>
  <c r="M4825" i="13" a="1"/>
  <c r="M4825" i="13" s="1"/>
  <c r="M3188" i="13" a="1"/>
  <c r="M3188" i="13" s="1"/>
  <c r="M3185" i="13" a="1"/>
  <c r="M3185" i="13" s="1"/>
  <c r="M369" i="13" a="1"/>
  <c r="M651" i="13" a="1"/>
  <c r="M2423" i="13" a="1"/>
  <c r="M815" i="13" a="1"/>
  <c r="M1408" i="13" a="1"/>
  <c r="M1408" i="13" s="1"/>
  <c r="M185" i="13" a="1"/>
  <c r="M2296" i="13" a="1"/>
  <c r="M2296" i="13" s="1"/>
  <c r="M215" i="13" a="1"/>
  <c r="M212" i="13" a="1"/>
  <c r="M212" i="13" s="1"/>
  <c r="M2317" i="13" a="1"/>
  <c r="M2317" i="13" s="1"/>
  <c r="M3445" i="13" a="1"/>
  <c r="M3445" i="13" s="1"/>
  <c r="M3024" i="13" a="1"/>
  <c r="M3024" i="13" s="1"/>
  <c r="M76" i="13" a="1"/>
  <c r="M76" i="13" s="1"/>
  <c r="M1275" i="13" a="1"/>
  <c r="M2187" i="13"/>
  <c r="M646" i="13" a="1"/>
  <c r="M646" i="13" s="1"/>
  <c r="M1674" i="13" a="1"/>
  <c r="M1674" i="13" s="1"/>
  <c r="M2144" i="13" a="1"/>
  <c r="M2144" i="13" s="1"/>
  <c r="M261" i="13" a="1"/>
  <c r="M261" i="13" s="1"/>
  <c r="M516" i="13" a="1"/>
  <c r="M516" i="13" s="1"/>
  <c r="M2625" i="13" a="1"/>
  <c r="M2625" i="13" s="1"/>
  <c r="M1158" i="13" a="1"/>
  <c r="M1158" i="13" s="1"/>
  <c r="M2082" i="13" a="1"/>
  <c r="M2082" i="13" s="1"/>
  <c r="M2675" i="13" a="1"/>
  <c r="M3769" i="13" a="1"/>
  <c r="M3769" i="13" s="1"/>
  <c r="M1576" i="13" a="1"/>
  <c r="M1576" i="13" s="1"/>
  <c r="M3155" i="13" a="1"/>
  <c r="M4796" i="13"/>
  <c r="M3130" i="13" a="1"/>
  <c r="M3130" i="13" s="1"/>
  <c r="M3071" i="13" a="1"/>
  <c r="M4100" i="13" a="1"/>
  <c r="M2521" i="13" a="1"/>
  <c r="M2521" i="13" s="1"/>
  <c r="M3617" i="13" a="1"/>
  <c r="M3617" i="13" s="1"/>
  <c r="N17" i="13" a="1"/>
  <c r="N17" i="13" s="1"/>
  <c r="M1111" i="13"/>
  <c r="M2047" i="13" a="1"/>
  <c r="M505" i="13" a="1"/>
  <c r="M505" i="13" s="1"/>
  <c r="M1529" i="13" a="1"/>
  <c r="M1529" i="13" s="1"/>
  <c r="M2003" i="13"/>
  <c r="M942" i="13" a="1"/>
  <c r="M942" i="13" s="1"/>
  <c r="M1615" i="13"/>
  <c r="M2403" i="13" a="1"/>
  <c r="M952" i="13" a="1"/>
  <c r="M952" i="13" s="1"/>
  <c r="M1941" i="13" a="1"/>
  <c r="M1941" i="13" s="1"/>
  <c r="M2502" i="13" a="1"/>
  <c r="M2502" i="13" s="1"/>
  <c r="M3598" i="13" a="1"/>
  <c r="M3598" i="13" s="1"/>
  <c r="M5181" i="13" a="1"/>
  <c r="M5181" i="13" s="1"/>
  <c r="M2914" i="13" a="1"/>
  <c r="M2914" i="13" s="1"/>
  <c r="M4656" i="13" a="1"/>
  <c r="M2583" i="13" a="1"/>
  <c r="M2789" i="13" a="1"/>
  <c r="M2789" i="13" s="1"/>
  <c r="M3959" i="13" a="1"/>
  <c r="M3959" i="13" s="1"/>
  <c r="M2239" i="13"/>
  <c r="M3336" i="13" a="1"/>
  <c r="M3336" i="13" s="1"/>
  <c r="M5050" i="13" a="1"/>
  <c r="M5050" i="13" s="1"/>
  <c r="M799" i="13" a="1"/>
  <c r="M1855" i="13" a="1"/>
  <c r="M277" i="13" a="1"/>
  <c r="M277" i="13" s="1"/>
  <c r="M1273" i="13" a="1"/>
  <c r="M1273" i="13" s="1"/>
  <c r="M1807" i="13"/>
  <c r="M750" i="13" a="1"/>
  <c r="M750" i="13" s="1"/>
  <c r="M1298" i="13" a="1"/>
  <c r="M1298" i="13" s="1"/>
  <c r="M2019" i="13" a="1"/>
  <c r="M581" i="13" a="1"/>
  <c r="M581" i="13" s="1"/>
  <c r="M1715" i="13" a="1"/>
  <c r="M2118" i="13" a="1"/>
  <c r="M2118" i="13" s="1"/>
  <c r="M3215" i="13" a="1"/>
  <c r="M4989" i="13" a="1"/>
  <c r="M4989" i="13" s="1"/>
  <c r="M2494" i="13" a="1"/>
  <c r="M2494" i="13" s="1"/>
  <c r="M4464" i="13" a="1"/>
  <c r="M3835" i="13" a="1"/>
  <c r="M3835" i="13" s="1"/>
  <c r="M2244" i="13" a="1"/>
  <c r="M2244" i="13" s="1"/>
  <c r="M3767" i="13" a="1"/>
  <c r="M3767" i="13" s="1"/>
  <c r="M1855" i="13"/>
  <c r="M2791" i="13" a="1"/>
  <c r="M4858" i="13" a="1"/>
  <c r="M4858" i="13" s="1"/>
  <c r="M999" i="13"/>
  <c r="M1692" i="13" a="1"/>
  <c r="M1692" i="13" s="1"/>
  <c r="M2518" i="13" a="1"/>
  <c r="M2518" i="13" s="1"/>
  <c r="M940" i="13" a="1"/>
  <c r="M940" i="13" s="1"/>
  <c r="M1935" i="13" a="1"/>
  <c r="M366" i="13" a="1"/>
  <c r="M366" i="13" s="1"/>
  <c r="M1363" i="13" a="1"/>
  <c r="M1879" i="13" a="1"/>
  <c r="M894" i="13" a="1"/>
  <c r="M894" i="13" s="1"/>
  <c r="M2307" i="13" a="1"/>
  <c r="M2930" i="13" a="1"/>
  <c r="M2930" i="13" s="1"/>
  <c r="M4029" i="13" a="1"/>
  <c r="M4029" i="13" s="1"/>
  <c r="M4068" i="13"/>
  <c r="M4984" i="13" a="1"/>
  <c r="M5216" i="13" a="1"/>
  <c r="M3468" i="13"/>
  <c r="M5029" i="13" a="1"/>
  <c r="M5029" i="13" s="1"/>
  <c r="M5295" i="13" a="1"/>
  <c r="M5295" i="13" s="1"/>
  <c r="M4350" i="13" a="1"/>
  <c r="M4350" i="13" s="1"/>
  <c r="M4216" i="13" a="1"/>
  <c r="M3778" i="13" a="1"/>
  <c r="M3778" i="13" s="1"/>
  <c r="M5238" i="13" a="1"/>
  <c r="M5238" i="13" s="1"/>
  <c r="M4465" i="13" a="1"/>
  <c r="M4465" i="13" s="1"/>
  <c r="M5349" i="13" a="1"/>
  <c r="M5349" i="13" s="1"/>
  <c r="M4482" i="13" a="1"/>
  <c r="M4482" i="13" s="1"/>
  <c r="M4376" i="13" a="1"/>
  <c r="M4241" i="13" a="1"/>
  <c r="M4241" i="13" s="1"/>
  <c r="M3784" i="13"/>
  <c r="M4460" i="13" a="1"/>
  <c r="M4860" i="13"/>
  <c r="M4998" i="13" a="1"/>
  <c r="M4998" i="13" s="1"/>
  <c r="M3985" i="13" a="1"/>
  <c r="M3985" i="13" s="1"/>
  <c r="M3720" i="13"/>
  <c r="M4396" i="13" a="1"/>
  <c r="M4628" i="13"/>
  <c r="M3256" i="13" a="1"/>
  <c r="M3256" i="13" s="1"/>
  <c r="M4086" i="13" a="1"/>
  <c r="M4086" i="13" s="1"/>
  <c r="M2991" i="13"/>
  <c r="M4548" i="13" a="1"/>
  <c r="M3540" i="13" a="1"/>
  <c r="M2990" i="13" a="1"/>
  <c r="M2990" i="13" s="1"/>
  <c r="M3382" i="13" a="1"/>
  <c r="M3382" i="13" s="1"/>
  <c r="M3602" i="13" a="1"/>
  <c r="M3602" i="13" s="1"/>
  <c r="M2004" i="13" a="1"/>
  <c r="M2004" i="13" s="1"/>
  <c r="M4364" i="13" a="1"/>
  <c r="M4900" i="13"/>
  <c r="M4830" i="13" a="1"/>
  <c r="M4830" i="13" s="1"/>
  <c r="M3932" i="13" a="1"/>
  <c r="M4017" i="13" a="1"/>
  <c r="M4017" i="13" s="1"/>
  <c r="M4958" i="13" a="1"/>
  <c r="M4958" i="13" s="1"/>
  <c r="M5190" i="13" a="1"/>
  <c r="M5190" i="13" s="1"/>
  <c r="M3443" i="13" a="1"/>
  <c r="M3443" i="13" s="1"/>
  <c r="M4636" i="13" a="1"/>
  <c r="M4913" i="13" a="1"/>
  <c r="M4913" i="13" s="1"/>
  <c r="M4846" i="13" a="1"/>
  <c r="M4846" i="13" s="1"/>
  <c r="M3938" i="13" a="1"/>
  <c r="M3938" i="13" s="1"/>
  <c r="M4613" i="13" a="1"/>
  <c r="M4613" i="13" s="1"/>
  <c r="M5168" i="13" a="1"/>
  <c r="M5300" i="13"/>
  <c r="M3558" i="13" a="1"/>
  <c r="M3558" i="13" s="1"/>
  <c r="M4693" i="13" a="1"/>
  <c r="M4693" i="13" s="1"/>
  <c r="M4180" i="13"/>
  <c r="M4046" i="13" a="1"/>
  <c r="M4046" i="13" s="1"/>
  <c r="M1336" i="13" a="1"/>
  <c r="M1336" i="13" s="1"/>
  <c r="M2909" i="13" a="1"/>
  <c r="M2909" i="13" s="1"/>
  <c r="M3417" i="13" a="1"/>
  <c r="M2925" i="13" a="1"/>
  <c r="M2925" i="13" s="1"/>
  <c r="M3968" i="13" a="1"/>
  <c r="M2873" i="13" a="1"/>
  <c r="M2873" i="13" s="1"/>
  <c r="M4493" i="13" a="1"/>
  <c r="M4493" i="13" s="1"/>
  <c r="M3485" i="13" a="1"/>
  <c r="M3485" i="13" s="1"/>
  <c r="M2935" i="13"/>
  <c r="M5335" i="13" a="1"/>
  <c r="M5335" i="13" s="1"/>
  <c r="M5301" i="13" a="1"/>
  <c r="M5301" i="13" s="1"/>
  <c r="M4168" i="13"/>
  <c r="M4844" i="13" a="1"/>
  <c r="M5109" i="13" a="1"/>
  <c r="M5109" i="13" s="1"/>
  <c r="M5144" i="13" a="1"/>
  <c r="M5076" i="13"/>
  <c r="M4053" i="13" a="1"/>
  <c r="M4053" i="13" s="1"/>
  <c r="M4728" i="13"/>
  <c r="M5347" i="13" a="1"/>
  <c r="M5347" i="13" s="1"/>
  <c r="M5032" i="13" a="1"/>
  <c r="M4031" i="13" a="1"/>
  <c r="M4031" i="13" s="1"/>
  <c r="M4296" i="13"/>
  <c r="M4972" i="13" a="1"/>
  <c r="M5237" i="13" a="1"/>
  <c r="M5237" i="13" s="1"/>
  <c r="M4904" i="13" a="1"/>
  <c r="M3967" i="13" a="1"/>
  <c r="M3967" i="13" s="1"/>
  <c r="M5052" i="13" a="1"/>
  <c r="M5225" i="13" a="1"/>
  <c r="M5225" i="13" s="1"/>
  <c r="M4440" i="13" a="1"/>
  <c r="M5191" i="13" a="1"/>
  <c r="M5191" i="13" s="1"/>
  <c r="M4598" i="13" a="1"/>
  <c r="M4598" i="13" s="1"/>
  <c r="M2799" i="13" a="1"/>
  <c r="M5060" i="13" a="1"/>
  <c r="M3355" i="13" a="1"/>
  <c r="M3355" i="13" s="1"/>
  <c r="M2259" i="13" a="1"/>
  <c r="M4032" i="13"/>
  <c r="M2936" i="13" a="1"/>
  <c r="M2936" i="13" s="1"/>
  <c r="M2877" i="13" a="1"/>
  <c r="M2877" i="13" s="1"/>
  <c r="N2705" i="13" a="1"/>
  <c r="N2705" i="13" s="1"/>
  <c r="M681" i="13" a="1"/>
  <c r="M681" i="13" s="1"/>
  <c r="M1709" i="13" a="1"/>
  <c r="M1709" i="13" s="1"/>
  <c r="M2179" i="13"/>
  <c r="M420" i="13" a="1"/>
  <c r="M420" i="13" s="1"/>
  <c r="M790" i="13" a="1"/>
  <c r="M790" i="13" s="1"/>
  <c r="M2673" i="13" a="1"/>
  <c r="M2673" i="13" s="1"/>
  <c r="M1119" i="13"/>
  <c r="M2053" i="13" a="1"/>
  <c r="M2053" i="13" s="1"/>
  <c r="M1603" i="13"/>
  <c r="M2074" i="13" a="1"/>
  <c r="M2074" i="13" s="1"/>
  <c r="M3203" i="13" a="1"/>
  <c r="M3203" i="13" s="1"/>
  <c r="M899" i="13" a="1"/>
  <c r="M3226" i="13" a="1"/>
  <c r="M3226" i="13" s="1"/>
  <c r="M3140" i="13" a="1"/>
  <c r="M3140" i="13" s="1"/>
  <c r="M4148" i="13" a="1"/>
  <c r="M2489" i="13" a="1"/>
  <c r="M2489" i="13" s="1"/>
  <c r="M3585" i="13" a="1"/>
  <c r="M3585" i="13" s="1"/>
  <c r="M5175" i="13" a="1"/>
  <c r="M5175" i="13" s="1"/>
  <c r="M3029" i="13" a="1"/>
  <c r="M3029" i="13" s="1"/>
  <c r="M4713" i="13" a="1"/>
  <c r="M4713" i="13" s="1"/>
  <c r="M540" i="13" a="1"/>
  <c r="M540" i="13" s="1"/>
  <c r="M1568" i="13" a="1"/>
  <c r="M1568" i="13" s="1"/>
  <c r="M2039" i="13" a="1"/>
  <c r="M990" i="13" a="1"/>
  <c r="M990" i="13" s="1"/>
  <c r="M1679" i="13"/>
  <c r="M2499" i="13" a="1"/>
  <c r="M901" i="13" a="1"/>
  <c r="M901" i="13" s="1"/>
  <c r="M1912" i="13" a="1"/>
  <c r="M1912" i="13" s="1"/>
  <c r="M435" i="13" a="1"/>
  <c r="M1435" i="13"/>
  <c r="M1933" i="13" a="1"/>
  <c r="M1933" i="13" s="1"/>
  <c r="M3010" i="13" a="1"/>
  <c r="M3010" i="13" s="1"/>
  <c r="M4704" i="13" a="1"/>
  <c r="M2775" i="13" a="1"/>
  <c r="M2885" i="13" a="1"/>
  <c r="M2885" i="13" s="1"/>
  <c r="M4007" i="13" a="1"/>
  <c r="M4007" i="13" s="1"/>
  <c r="M2207" i="13"/>
  <c r="M3304" i="13" a="1"/>
  <c r="M3304" i="13" s="1"/>
  <c r="M5034" i="13" a="1"/>
  <c r="M5034" i="13" s="1"/>
  <c r="M2747" i="13"/>
  <c r="M324" i="13" a="1"/>
  <c r="M324" i="13" s="1"/>
  <c r="M1320" i="13" a="1"/>
  <c r="M1320" i="13" s="1"/>
  <c r="M1847" i="13" a="1"/>
  <c r="M798" i="13" a="1"/>
  <c r="M798" i="13" s="1"/>
  <c r="M1383" i="13" a="1"/>
  <c r="M2115" i="13" a="1"/>
  <c r="M513" i="13" a="1"/>
  <c r="M513" i="13" s="1"/>
  <c r="M1638" i="13" a="1"/>
  <c r="M1638" i="13" s="1"/>
  <c r="M154" i="13" a="1"/>
  <c r="M154" i="13" s="1"/>
  <c r="M1172" i="13" a="1"/>
  <c r="M1172" i="13" s="1"/>
  <c r="M1694" i="13" a="1"/>
  <c r="M1694" i="13" s="1"/>
  <c r="M2626" i="13" a="1"/>
  <c r="M2626" i="13" s="1"/>
  <c r="M4512" i="13" a="1"/>
  <c r="M3883" i="13" a="1"/>
  <c r="M3883" i="13" s="1"/>
  <c r="M2436" i="13" a="1"/>
  <c r="M2436" i="13" s="1"/>
  <c r="M3815" i="13" a="1"/>
  <c r="M3815" i="13" s="1"/>
  <c r="M2727" i="13" a="1"/>
  <c r="M4842" i="13" a="1"/>
  <c r="M4842" i="13" s="1"/>
  <c r="M2161" i="13" a="1"/>
  <c r="M2161" i="13" s="1"/>
  <c r="M4380" i="13"/>
  <c r="M3752" i="13" a="1"/>
  <c r="M1003" i="13"/>
  <c r="M1970" i="13" a="1"/>
  <c r="M1970" i="13" s="1"/>
  <c r="M428" i="13" a="1"/>
  <c r="M428" i="13" s="1"/>
  <c r="M1427" i="13" a="1"/>
  <c r="M1927" i="13" a="1"/>
  <c r="M865" i="13" a="1"/>
  <c r="M865" i="13" s="1"/>
  <c r="M1503" i="13" a="1"/>
  <c r="M2249" i="13" a="1"/>
  <c r="M2249" i="13" s="1"/>
  <c r="M815" i="13"/>
  <c r="M1864" i="13" a="1"/>
  <c r="M1864" i="13" s="1"/>
  <c r="M2348" i="13" a="1"/>
  <c r="M2348" i="13" s="1"/>
  <c r="M3444" i="13"/>
  <c r="M756" i="13" a="1"/>
  <c r="M756" i="13" s="1"/>
  <c r="M1309" i="13" a="1"/>
  <c r="M1309" i="13" s="1"/>
  <c r="M2031" i="13"/>
  <c r="M445" i="13" a="1"/>
  <c r="M445" i="13" s="1"/>
  <c r="M1561" i="13" a="1"/>
  <c r="M1561" i="13" s="1"/>
  <c r="M403" i="13"/>
  <c r="M970" i="13" a="1"/>
  <c r="M970" i="13" s="1"/>
  <c r="M1368" i="13" a="1"/>
  <c r="M1368" i="13" s="1"/>
  <c r="M635" i="13" a="1"/>
  <c r="M1819" i="13"/>
  <c r="M2321" i="13" a="1"/>
  <c r="M2321" i="13" s="1"/>
  <c r="M3786" i="13" a="1"/>
  <c r="M3786" i="13" s="1"/>
  <c r="M1747" i="13" a="1"/>
  <c r="M2611" i="13"/>
  <c r="M4813" i="13" a="1"/>
  <c r="M4813" i="13" s="1"/>
  <c r="M1779" i="13" a="1"/>
  <c r="M4288" i="13" a="1"/>
  <c r="M3659" i="13" a="1"/>
  <c r="M3659" i="13" s="1"/>
  <c r="M1787" i="13"/>
  <c r="M3651" i="13" a="1"/>
  <c r="M3651" i="13" s="1"/>
  <c r="M587" i="13"/>
  <c r="M1005" i="13" a="1"/>
  <c r="M1005" i="13" s="1"/>
  <c r="M1717" i="13" a="1"/>
  <c r="M1717" i="13" s="1"/>
  <c r="M1149" i="13" a="1"/>
  <c r="M1149" i="13" s="1"/>
  <c r="M1018" i="13" a="1"/>
  <c r="M1018" i="13" s="1"/>
  <c r="M260" i="13" a="1"/>
  <c r="M260" i="13" s="1"/>
  <c r="M615" i="13"/>
  <c r="M431" i="13" a="1"/>
  <c r="M447" i="13" a="1"/>
  <c r="M446" i="13" a="1"/>
  <c r="M446" i="13" s="1"/>
  <c r="M915" i="13" a="1"/>
  <c r="M1733" i="13" a="1"/>
  <c r="M1733" i="13" s="1"/>
  <c r="M3632" i="13" a="1"/>
  <c r="M164" i="13" a="1"/>
  <c r="M164" i="13" s="1"/>
  <c r="M839" i="13" a="1"/>
  <c r="M4672" i="13"/>
  <c r="M3052" i="13" a="1"/>
  <c r="M3052" i="13" s="1"/>
  <c r="M4147" i="13" a="1"/>
  <c r="M4147" i="13" s="1"/>
  <c r="M3378" i="13" a="1"/>
  <c r="M3378" i="13" s="1"/>
  <c r="M3596" i="13" a="1"/>
  <c r="M3369" i="13"/>
  <c r="M253" i="13" a="1"/>
  <c r="M875" i="13"/>
  <c r="M2512" i="13" a="1"/>
  <c r="M2512" i="13" s="1"/>
  <c r="M934" i="13" a="1"/>
  <c r="M934" i="13" s="1"/>
  <c r="M1563" i="13" a="1"/>
  <c r="M4" i="13" a="1"/>
  <c r="M4" i="13" s="1"/>
  <c r="M1473" i="13" a="1"/>
  <c r="M1473" i="13" s="1"/>
  <c r="M2386" i="13" a="1"/>
  <c r="M2386" i="13" s="1"/>
  <c r="M347" i="13" a="1"/>
  <c r="M347" i="13" s="1"/>
  <c r="M599" i="13"/>
  <c r="M2407" i="13" a="1"/>
  <c r="M3535" i="13" a="1"/>
  <c r="M3535" i="13" s="1"/>
  <c r="M3248" i="13" a="1"/>
  <c r="M3248" i="13" s="1"/>
  <c r="M2923" i="13" a="1"/>
  <c r="M3472" i="13"/>
  <c r="M4480" i="13"/>
  <c r="M2860" i="13" a="1"/>
  <c r="M2860" i="13" s="1"/>
  <c r="M3955" i="13" a="1"/>
  <c r="M3955" i="13" s="1"/>
  <c r="M2874" i="13" a="1"/>
  <c r="M2874" i="13" s="1"/>
  <c r="M3404" i="13" a="1"/>
  <c r="M3404" i="13" s="1"/>
  <c r="M2858" i="13" a="1"/>
  <c r="M2858" i="13" s="1"/>
  <c r="M320" i="13" a="1"/>
  <c r="M320" i="13" s="1"/>
  <c r="M773" i="13" a="1"/>
  <c r="M773" i="13" s="1"/>
  <c r="M1028" i="13" a="1"/>
  <c r="M1028" i="13" s="1"/>
  <c r="M439" i="13" a="1"/>
  <c r="M794" i="13" a="1"/>
  <c r="M794" i="13" s="1"/>
  <c r="M1023" i="13"/>
  <c r="M1652" i="13" a="1"/>
  <c r="M1652" i="13" s="1"/>
  <c r="M196" i="13" a="1"/>
  <c r="M196" i="13" s="1"/>
  <c r="M463" i="13" a="1"/>
  <c r="M2530" i="13" a="1"/>
  <c r="M2530" i="13" s="1"/>
  <c r="M602" i="13" a="1"/>
  <c r="M602" i="13" s="1"/>
  <c r="M4217" i="13" a="1"/>
  <c r="M4217" i="13" s="1"/>
  <c r="M151" i="13"/>
  <c r="M1811" i="13"/>
  <c r="M2282" i="13" a="1"/>
  <c r="M2282" i="13" s="1"/>
  <c r="M603" i="13" a="1"/>
  <c r="M1144" i="13" a="1"/>
  <c r="M1144" i="13" s="1"/>
  <c r="M44" i="13" a="1"/>
  <c r="M44" i="13" s="1"/>
  <c r="M1243" i="13" a="1"/>
  <c r="M2155" i="13"/>
  <c r="M678" i="13" a="1"/>
  <c r="M678" i="13" s="1"/>
  <c r="M1706" i="13" a="1"/>
  <c r="M1706" i="13" s="1"/>
  <c r="M2176" i="13" a="1"/>
  <c r="M2176" i="13" s="1"/>
  <c r="M3305" i="13" a="1"/>
  <c r="M2356" i="13" a="1"/>
  <c r="M2356" i="13" s="1"/>
  <c r="M2663" i="13"/>
  <c r="M3242" i="13" a="1"/>
  <c r="M3242" i="13" s="1"/>
  <c r="M4250" i="13" a="1"/>
  <c r="M4250" i="13" s="1"/>
  <c r="M2630" i="13" a="1"/>
  <c r="M2630" i="13" s="1"/>
  <c r="M3724" i="13"/>
  <c r="M5277" i="13" a="1"/>
  <c r="M5277" i="13" s="1"/>
  <c r="M3174" i="13" a="1"/>
  <c r="M3174" i="13" s="1"/>
  <c r="M4816" i="13" a="1"/>
  <c r="M643" i="13" a="1"/>
  <c r="M1671" i="13" a="1"/>
  <c r="M2141" i="13" a="1"/>
  <c r="M2141" i="13" s="1"/>
  <c r="M297" i="13" a="1"/>
  <c r="M577" i="13" a="1"/>
  <c r="M577" i="13" s="1"/>
  <c r="M2635" i="13" a="1"/>
  <c r="M1068" i="13" a="1"/>
  <c r="M1068" i="13" s="1"/>
  <c r="M2015" i="13" a="1"/>
  <c r="M537" i="13" a="1"/>
  <c r="M537" i="13" s="1"/>
  <c r="M1565" i="13" a="1"/>
  <c r="M1565" i="13" s="1"/>
  <c r="M2035" i="13"/>
  <c r="M3164" i="13" a="1"/>
  <c r="M3164" i="13" s="1"/>
  <c r="M4806" i="13" a="1"/>
  <c r="M4806" i="13" s="1"/>
  <c r="M3149" i="13" a="1"/>
  <c r="M3149" i="13" s="1"/>
  <c r="M3090" i="13" a="1"/>
  <c r="M3090" i="13" s="1"/>
  <c r="M4109" i="13" a="1"/>
  <c r="M4109" i="13" s="1"/>
  <c r="M2412" i="13" a="1"/>
  <c r="M2412" i="13" s="1"/>
  <c r="M3508" i="13"/>
  <c r="M5136" i="13"/>
  <c r="M2952" i="13" a="1"/>
  <c r="M2952" i="13" s="1"/>
  <c r="M4675" i="13" a="1"/>
  <c r="M4675" i="13" s="1"/>
  <c r="M451" i="13" a="1"/>
  <c r="M1456" i="13" a="1"/>
  <c r="M1456" i="13" s="1"/>
  <c r="M1949" i="13" a="1"/>
  <c r="M1949" i="13" s="1"/>
  <c r="M900" i="13" a="1"/>
  <c r="M900" i="13" s="1"/>
  <c r="M1560" i="13" a="1"/>
  <c r="M1560" i="13" s="1"/>
  <c r="M2319" i="13"/>
  <c r="M741" i="13" a="1"/>
  <c r="M741" i="13" s="1"/>
  <c r="M1823" i="13" a="1"/>
  <c r="M319" i="13" a="1"/>
  <c r="M319" i="13" s="1"/>
  <c r="M1315" i="13"/>
  <c r="M1843" i="13"/>
  <c r="M2831" i="13" a="1"/>
  <c r="M4614" i="13" a="1"/>
  <c r="M4614" i="13" s="1"/>
  <c r="M2267" i="13" a="1"/>
  <c r="M2706" i="13" a="1"/>
  <c r="M2706" i="13" s="1"/>
  <c r="M3917" i="13" a="1"/>
  <c r="M3917" i="13" s="1"/>
  <c r="M2028" i="13" a="1"/>
  <c r="M2028" i="13" s="1"/>
  <c r="M3125" i="13" a="1"/>
  <c r="M3125" i="13" s="1"/>
  <c r="M4944" i="13"/>
  <c r="M2568" i="13" a="1"/>
  <c r="M2568" i="13" s="1"/>
  <c r="M4483" i="13" a="1"/>
  <c r="M4483" i="13" s="1"/>
  <c r="M1145" i="13" a="1"/>
  <c r="M1145" i="13" s="1"/>
  <c r="M2072" i="13" a="1"/>
  <c r="M2072" i="13" s="1"/>
  <c r="M531" i="13" a="1"/>
  <c r="M1559" i="13" a="1"/>
  <c r="M2029" i="13" a="1"/>
  <c r="M2029" i="13" s="1"/>
  <c r="M967" i="13"/>
  <c r="M1650" i="13" a="1"/>
  <c r="M1650" i="13" s="1"/>
  <c r="M2454" i="13" a="1"/>
  <c r="M2454" i="13" s="1"/>
  <c r="M997" i="13" a="1"/>
  <c r="M997" i="13" s="1"/>
  <c r="M1967" i="13" a="1"/>
  <c r="M2553" i="13" a="1"/>
  <c r="M2553" i="13" s="1"/>
  <c r="M3649" i="13" a="1"/>
  <c r="M3649" i="13" s="1"/>
  <c r="M5207" i="13" a="1"/>
  <c r="M5207" i="13" s="1"/>
  <c r="M859" i="13" a="1"/>
  <c r="M1491" i="13"/>
  <c r="M2236" i="13" a="1"/>
  <c r="M2236" i="13" s="1"/>
  <c r="M687" i="13" a="1"/>
  <c r="M1784" i="13" a="1"/>
  <c r="M1784" i="13" s="1"/>
  <c r="M148" i="13" a="1"/>
  <c r="M148" i="13" s="1"/>
  <c r="M1166" i="13" a="1"/>
  <c r="M1166" i="13" s="1"/>
  <c r="M1685" i="13" a="1"/>
  <c r="M1685" i="13" s="1"/>
  <c r="M753" i="13" a="1"/>
  <c r="M753" i="13" s="1"/>
  <c r="M1304" i="13" a="1"/>
  <c r="M1304" i="13" s="1"/>
  <c r="M2025" i="13" a="1"/>
  <c r="M2025" i="13" s="1"/>
  <c r="M2648" i="13" a="1"/>
  <c r="M2648" i="13" s="1"/>
  <c r="M3888" i="13"/>
  <c r="M1971" i="13" a="1"/>
  <c r="M3021" i="13" a="1"/>
  <c r="M3021" i="13" s="1"/>
  <c r="M4916" i="13" a="1"/>
  <c r="M2199" i="13"/>
  <c r="M4390" i="13" a="1"/>
  <c r="M4390" i="13" s="1"/>
  <c r="M3761" i="13" a="1"/>
  <c r="M3761" i="13" s="1"/>
  <c r="M2206" i="13" a="1"/>
  <c r="M2206" i="13" s="1"/>
  <c r="M3757" i="13" a="1"/>
  <c r="M3757" i="13" s="1"/>
  <c r="M718" i="13" a="1"/>
  <c r="M718" i="13" s="1"/>
  <c r="M1241" i="13" a="1"/>
  <c r="M1241" i="13" s="1"/>
  <c r="M1955" i="13" a="1"/>
  <c r="M301" i="13"/>
  <c r="M1430" i="13" a="1"/>
  <c r="M1430" i="13" s="1"/>
  <c r="M365" i="13" a="1"/>
  <c r="M879" i="13"/>
  <c r="M1231" i="13"/>
  <c r="M583" i="13"/>
  <c r="M995" i="13" a="1"/>
  <c r="M1700" i="13" a="1"/>
  <c r="M1700" i="13" s="1"/>
  <c r="M2167" i="13"/>
  <c r="M3748" i="13" a="1"/>
  <c r="M1555" i="13" a="1"/>
  <c r="M2350" i="13" a="1"/>
  <c r="M2350" i="13" s="1"/>
  <c r="M4775" i="13" a="1"/>
  <c r="M4775" i="13" s="1"/>
  <c r="M1370" i="13" a="1"/>
  <c r="M1370" i="13" s="1"/>
  <c r="M4249" i="13" a="1"/>
  <c r="M4249" i="13" s="1"/>
  <c r="M3582" i="13" a="1"/>
  <c r="M3582" i="13" s="1"/>
  <c r="M1394" i="13" a="1"/>
  <c r="M1394" i="13" s="1"/>
  <c r="M3574" i="13" a="1"/>
  <c r="M3574" i="13" s="1"/>
  <c r="M468" i="13" a="1"/>
  <c r="M468" i="13" s="1"/>
  <c r="M547" i="13"/>
  <c r="M1116" i="13" a="1"/>
  <c r="M1116" i="13" s="1"/>
  <c r="M1059" i="13"/>
  <c r="M1699" i="13" a="1"/>
  <c r="M141" i="13" a="1"/>
  <c r="M254" i="13" a="1"/>
  <c r="M254" i="13" s="1"/>
  <c r="M2488" i="13" a="1"/>
  <c r="M2488" i="13" s="1"/>
  <c r="M241" i="13" a="1"/>
  <c r="M867" i="13"/>
  <c r="M2509" i="13" a="1"/>
  <c r="M2509" i="13" s="1"/>
  <c r="M3637" i="13" a="1"/>
  <c r="M3637" i="13" s="1"/>
  <c r="M3452" i="13"/>
  <c r="M3025" i="13" a="1"/>
  <c r="M3025" i="13" s="1"/>
  <c r="M3575" i="13" a="1"/>
  <c r="M3575" i="13" s="1"/>
  <c r="M4583" i="13" a="1"/>
  <c r="M4583" i="13" s="1"/>
  <c r="M2963" i="13" a="1"/>
  <c r="M4057" i="13" a="1"/>
  <c r="M4057" i="13" s="1"/>
  <c r="M3199" i="13" a="1"/>
  <c r="M3506" i="13" a="1"/>
  <c r="M3506" i="13" s="1"/>
  <c r="M3191" i="13" a="1"/>
  <c r="N2299" i="13" a="1"/>
  <c r="M1016" i="13" a="1"/>
  <c r="M1016" i="13" s="1"/>
  <c r="M1436" i="13" a="1"/>
  <c r="M1436" i="13" s="1"/>
  <c r="M575" i="13" a="1"/>
  <c r="M965" i="13" a="1"/>
  <c r="M965" i="13" s="1"/>
  <c r="M1666" i="13" a="1"/>
  <c r="M1666" i="13" s="1"/>
  <c r="M1127" i="13" a="1"/>
  <c r="M816" i="13" a="1"/>
  <c r="M816" i="13" s="1"/>
  <c r="M317" i="13" a="1"/>
  <c r="M765" i="13" a="1"/>
  <c r="M765" i="13" s="1"/>
  <c r="M1010" i="13" a="1"/>
  <c r="M1010" i="13" s="1"/>
  <c r="M1918" i="13" a="1"/>
  <c r="M1918" i="13" s="1"/>
  <c r="M4320" i="13" a="1"/>
  <c r="M3691" i="13" a="1"/>
  <c r="M3691" i="13" s="1"/>
  <c r="M4876" i="13" a="1"/>
  <c r="M5141" i="13" a="1"/>
  <c r="M5141" i="13" s="1"/>
  <c r="M5350" i="13" a="1"/>
  <c r="M5350" i="13" s="1"/>
  <c r="M4084" i="13"/>
  <c r="M4992" i="13" a="1"/>
  <c r="M5224" i="13" a="1"/>
  <c r="M4127" i="13" a="1"/>
  <c r="M4127" i="13" s="1"/>
  <c r="M4392" i="13"/>
  <c r="M5322" i="13" a="1"/>
  <c r="M5322" i="13" s="1"/>
  <c r="M5281" i="13" a="1"/>
  <c r="M5281" i="13" s="1"/>
  <c r="M4156" i="13" a="1"/>
  <c r="M4831" i="13" a="1"/>
  <c r="M4831" i="13" s="1"/>
  <c r="M5096" i="13"/>
  <c r="M4596" i="13"/>
  <c r="M5248" i="13" a="1"/>
  <c r="M3500" i="13"/>
  <c r="M4255" i="13" a="1"/>
  <c r="M4255" i="13" s="1"/>
  <c r="M4520" i="13"/>
  <c r="M4340" i="13"/>
  <c r="M5120" i="13" a="1"/>
  <c r="M3321" i="13"/>
  <c r="M5010" i="13" a="1"/>
  <c r="M5010" i="13" s="1"/>
  <c r="M5276" i="13" a="1"/>
  <c r="M3881" i="13" a="1"/>
  <c r="M3881" i="13" s="1"/>
  <c r="M2787" i="13" a="1"/>
  <c r="M4343" i="13" a="1"/>
  <c r="M4343" i="13" s="1"/>
  <c r="M3335" i="13" a="1"/>
  <c r="M3335" i="13" s="1"/>
  <c r="M2785" i="13" a="1"/>
  <c r="M2785" i="13" s="1"/>
  <c r="M2832" i="13" a="1"/>
  <c r="M2832" i="13" s="1"/>
  <c r="M3397" i="13"/>
  <c r="M4951" i="13" a="1"/>
  <c r="M4951" i="13" s="1"/>
  <c r="M4978" i="13" a="1"/>
  <c r="M4978" i="13" s="1"/>
  <c r="M5244" i="13" a="1"/>
  <c r="M4145" i="13" a="1"/>
  <c r="M4145" i="13" s="1"/>
  <c r="M5022" i="13" a="1"/>
  <c r="M5022" i="13" s="1"/>
  <c r="M3179" i="13"/>
  <c r="M4863" i="13" a="1"/>
  <c r="M4863" i="13" s="1"/>
  <c r="M5128" i="13"/>
  <c r="M5337" i="13" a="1"/>
  <c r="M5337" i="13" s="1"/>
  <c r="M4747" i="13" a="1"/>
  <c r="M4747" i="13" s="1"/>
  <c r="M1979" i="13" a="1"/>
  <c r="M4287" i="13" a="1"/>
  <c r="M4287" i="13" s="1"/>
  <c r="M4552" i="13"/>
  <c r="M5228" i="13" a="1"/>
  <c r="M5278" i="13" a="1"/>
  <c r="M5278" i="13" s="1"/>
  <c r="M3675" i="13" a="1"/>
  <c r="M3675" i="13" s="1"/>
  <c r="M5042" i="13" a="1"/>
  <c r="M5042" i="13" s="1"/>
  <c r="M3937" i="13" a="1"/>
  <c r="M3937" i="13" s="1"/>
  <c r="M4401" i="13" a="1"/>
  <c r="M4401" i="13" s="1"/>
  <c r="M4267" i="13" a="1"/>
  <c r="M4267" i="13" s="1"/>
  <c r="M3791" i="13" a="1"/>
  <c r="M3791" i="13" s="1"/>
  <c r="M3949" i="13" a="1"/>
  <c r="M3949" i="13" s="1"/>
  <c r="M2770" i="13" a="1"/>
  <c r="M2770" i="13" s="1"/>
  <c r="M2011" i="13" a="1"/>
  <c r="M4582" i="13" a="1"/>
  <c r="M4582" i="13" s="1"/>
  <c r="M2767" i="13" a="1"/>
  <c r="M5108" i="13" a="1"/>
  <c r="M3451" i="13" a="1"/>
  <c r="M3451" i="13" s="1"/>
  <c r="M2355" i="13" a="1"/>
  <c r="M4964" i="13"/>
  <c r="M4897" i="13" a="1"/>
  <c r="M4897" i="13" s="1"/>
  <c r="M3964" i="13" a="1"/>
  <c r="M4639" i="13" a="1"/>
  <c r="M4639" i="13" s="1"/>
  <c r="M5219" i="13" a="1"/>
  <c r="M5219" i="13" s="1"/>
  <c r="M5254" i="13" a="1"/>
  <c r="M5254" i="13" s="1"/>
  <c r="M3507" i="13" a="1"/>
  <c r="M3507" i="13" s="1"/>
  <c r="M4668" i="13" a="1"/>
  <c r="M4078" i="13" a="1"/>
  <c r="M4078" i="13" s="1"/>
  <c r="M3944" i="13" a="1"/>
  <c r="M3880" i="13" a="1"/>
  <c r="M4645" i="13" a="1"/>
  <c r="M4645" i="13" s="1"/>
  <c r="M5232" i="13" a="1"/>
  <c r="M5380" i="13" a="1"/>
  <c r="M5346" i="13" a="1"/>
  <c r="M5346" i="13" s="1"/>
  <c r="M4213" i="13" a="1"/>
  <c r="M4213" i="13" s="1"/>
  <c r="M4308" i="13"/>
  <c r="M4174" i="13" a="1"/>
  <c r="M4174" i="13" s="1"/>
  <c r="M4638" i="13" a="1"/>
  <c r="M4638" i="13" s="1"/>
  <c r="M3884" i="13" a="1"/>
  <c r="M4968" i="13"/>
  <c r="M5127" i="13" a="1"/>
  <c r="M5127" i="13" s="1"/>
  <c r="M3489" i="13" a="1"/>
  <c r="M3489" i="13" s="1"/>
  <c r="M2393" i="13" a="1"/>
  <c r="M2393" i="13" s="1"/>
  <c r="M4036" i="13" a="1"/>
  <c r="M2943" i="13" a="1"/>
  <c r="M2890" i="13" a="1"/>
  <c r="M2890" i="13" s="1"/>
  <c r="M4732" i="13"/>
  <c r="M3067" i="13"/>
  <c r="M3876" i="13" a="1"/>
  <c r="N2641" i="13" a="1"/>
  <c r="N2641" i="13" s="1"/>
  <c r="M752" i="13" a="1"/>
  <c r="M752" i="13" s="1"/>
  <c r="M1829" i="13" a="1"/>
  <c r="M1829" i="13" s="1"/>
  <c r="M233" i="13"/>
  <c r="M1239" i="13" a="1"/>
  <c r="M1774" i="13" a="1"/>
  <c r="M1774" i="13" s="1"/>
  <c r="M724" i="13" a="1"/>
  <c r="M724" i="13" s="1"/>
  <c r="M1253" i="13" a="1"/>
  <c r="M1253" i="13" s="1"/>
  <c r="M1967" i="13"/>
  <c r="M520" i="13" a="1"/>
  <c r="M520" i="13" s="1"/>
  <c r="M1647" i="13" a="1"/>
  <c r="M2067" i="13" a="1"/>
  <c r="M3163" i="13"/>
  <c r="M4964" i="13" a="1"/>
  <c r="M2391" i="13"/>
  <c r="M4438" i="13" a="1"/>
  <c r="M4438" i="13" s="1"/>
  <c r="M3809" i="13" a="1"/>
  <c r="M3809" i="13" s="1"/>
  <c r="M2142" i="13" a="1"/>
  <c r="M2142" i="13" s="1"/>
  <c r="M3741" i="13" a="1"/>
  <c r="M3741" i="13" s="1"/>
  <c r="M1798" i="13" a="1"/>
  <c r="M1798" i="13" s="1"/>
  <c r="M2688" i="13" a="1"/>
  <c r="M2688" i="13" s="1"/>
  <c r="M4832" i="13"/>
  <c r="M436" i="13" a="1"/>
  <c r="M436" i="13" s="1"/>
  <c r="M1553" i="13" a="1"/>
  <c r="M1553" i="13" s="1"/>
  <c r="M413" i="13" a="1"/>
  <c r="M413" i="13" s="1"/>
  <c r="M992" i="13" a="1"/>
  <c r="M992" i="13" s="1"/>
  <c r="M1402" i="13" a="1"/>
  <c r="M1402" i="13" s="1"/>
  <c r="M545" i="13" a="1"/>
  <c r="M545" i="13" s="1"/>
  <c r="M858" i="13" a="1"/>
  <c r="M858" i="13" s="1"/>
  <c r="M1547" i="13" a="1"/>
  <c r="M1181" i="13" a="1"/>
  <c r="M1181" i="13" s="1"/>
  <c r="M1173" i="13" a="1"/>
  <c r="M1173" i="13" s="1"/>
  <c r="M1772" i="13" a="1"/>
  <c r="M1772" i="13" s="1"/>
  <c r="M2650" i="13" a="1"/>
  <c r="M2650" i="13" s="1"/>
  <c r="M4823" i="13" a="1"/>
  <c r="M4823" i="13" s="1"/>
  <c r="M1828" i="13" a="1"/>
  <c r="M1828" i="13" s="1"/>
  <c r="M4297" i="13" a="1"/>
  <c r="M4297" i="13" s="1"/>
  <c r="M3668" i="13"/>
  <c r="M1153" i="13" a="1"/>
  <c r="M1153" i="13" s="1"/>
  <c r="M3542" i="13" a="1"/>
  <c r="M3542" i="13" s="1"/>
  <c r="M762" i="13" a="1"/>
  <c r="M762" i="13" s="1"/>
  <c r="M1541" i="13" a="1"/>
  <c r="M1541" i="13" s="1"/>
  <c r="M4692" i="13" a="1"/>
  <c r="M1095" i="13" a="1"/>
  <c r="M450" i="13" a="1"/>
  <c r="M450" i="13" s="1"/>
  <c r="M205" i="13" a="1"/>
  <c r="M484" i="13" a="1"/>
  <c r="M484" i="13" s="1"/>
  <c r="M2536" i="13" a="1"/>
  <c r="M2536" i="13" s="1"/>
  <c r="M138" i="13" a="1"/>
  <c r="M138" i="13" s="1"/>
  <c r="M799" i="13"/>
  <c r="M2480" i="13" a="1"/>
  <c r="M2480" i="13" s="1"/>
  <c r="M976" i="13" a="1"/>
  <c r="M976" i="13" s="1"/>
  <c r="M1605" i="13" a="1"/>
  <c r="M1605" i="13" s="1"/>
  <c r="M3073" i="13" a="1"/>
  <c r="M3073" i="13" s="1"/>
  <c r="M3623" i="13" a="1"/>
  <c r="M3623" i="13" s="1"/>
  <c r="M4631" i="13" a="1"/>
  <c r="M4631" i="13" s="1"/>
  <c r="M3011" i="13" a="1"/>
  <c r="M4105" i="13" a="1"/>
  <c r="M4105" i="13" s="1"/>
  <c r="M3294" i="13" a="1"/>
  <c r="M3294" i="13" s="1"/>
  <c r="M3490" i="13" a="1"/>
  <c r="M3490" i="13" s="1"/>
  <c r="M3159" i="13" a="1"/>
  <c r="M2942" i="13" a="1"/>
  <c r="M2942" i="13" s="1"/>
  <c r="M3492" i="13" a="1"/>
  <c r="M4500" i="13" a="1"/>
  <c r="M622" i="13" a="1"/>
  <c r="M622" i="13" s="1"/>
  <c r="M1071" i="13"/>
  <c r="M1794" i="13" a="1"/>
  <c r="M1794" i="13" s="1"/>
  <c r="M1175" i="13" a="1"/>
  <c r="M1142" i="13" a="1"/>
  <c r="M1142" i="13" s="1"/>
  <c r="M288" i="13" a="1"/>
  <c r="M288" i="13" s="1"/>
  <c r="M696" i="13" a="1"/>
  <c r="M696" i="13" s="1"/>
  <c r="M739" i="13"/>
  <c r="M481" i="13" a="1"/>
  <c r="M481" i="13" s="1"/>
  <c r="M607" i="13" a="1"/>
  <c r="M1206" i="13" a="1"/>
  <c r="M1206" i="13" s="1"/>
  <c r="M1860" i="13" a="1"/>
  <c r="M1860" i="13" s="1"/>
  <c r="M61" i="13" a="1"/>
  <c r="M1760" i="13" a="1"/>
  <c r="M1760" i="13" s="1"/>
  <c r="M2231" i="13" a="1"/>
  <c r="M512" i="13" a="1"/>
  <c r="M512" i="13" s="1"/>
  <c r="M1021" i="13" a="1"/>
  <c r="M1021" i="13" s="1"/>
  <c r="M2724" i="13" a="1"/>
  <c r="M2724" i="13" s="1"/>
  <c r="M1188" i="13" a="1"/>
  <c r="M1188" i="13" s="1"/>
  <c r="M2104" i="13" a="1"/>
  <c r="M2104" i="13" s="1"/>
  <c r="M627" i="13" a="1"/>
  <c r="M1655" i="13" a="1"/>
  <c r="M2125" i="13" a="1"/>
  <c r="M2125" i="13" s="1"/>
  <c r="M3253" i="13"/>
  <c r="M1947" i="13" a="1"/>
  <c r="M3328" i="13" a="1"/>
  <c r="M3328" i="13" s="1"/>
  <c r="M3191" i="13"/>
  <c r="M4199" i="13" a="1"/>
  <c r="M4199" i="13" s="1"/>
  <c r="M2579" i="13" a="1"/>
  <c r="M3673" i="13" a="1"/>
  <c r="M3673" i="13" s="1"/>
  <c r="M5226" i="13" a="1"/>
  <c r="M5226" i="13" s="1"/>
  <c r="M3123" i="13" a="1"/>
  <c r="M4764" i="13"/>
  <c r="M591" i="13"/>
  <c r="M1619" i="13"/>
  <c r="M2090" i="13" a="1"/>
  <c r="M2090" i="13" s="1"/>
  <c r="M65" i="13" a="1"/>
  <c r="M41" i="13"/>
  <c r="M2583" i="13"/>
  <c r="M991" i="13"/>
  <c r="M1963" i="13"/>
  <c r="M486" i="13" a="1"/>
  <c r="M486" i="13" s="1"/>
  <c r="M1503" i="13"/>
  <c r="M1984" i="13" a="1"/>
  <c r="M1984" i="13" s="1"/>
  <c r="M3112" i="13" a="1"/>
  <c r="M3112" i="13" s="1"/>
  <c r="M4755" i="13" a="1"/>
  <c r="M4755" i="13" s="1"/>
  <c r="M2979" i="13"/>
  <c r="M2987" i="13"/>
  <c r="M4058" i="13" a="1"/>
  <c r="M4058" i="13" s="1"/>
  <c r="M2310" i="13" a="1"/>
  <c r="M2310" i="13" s="1"/>
  <c r="M3406" i="13" a="1"/>
  <c r="M3406" i="13" s="1"/>
  <c r="M5085" i="13" a="1"/>
  <c r="M5085" i="13" s="1"/>
  <c r="M2850" i="13" a="1"/>
  <c r="M2850" i="13" s="1"/>
  <c r="M4624" i="13" a="1"/>
  <c r="M392" i="13" a="1"/>
  <c r="M392" i="13" s="1"/>
  <c r="M1388" i="13" a="1"/>
  <c r="M1388" i="13" s="1"/>
  <c r="M1898" i="13" a="1"/>
  <c r="M1898" i="13" s="1"/>
  <c r="M849" i="13" a="1"/>
  <c r="M849" i="13" s="1"/>
  <c r="M1475" i="13" a="1"/>
  <c r="M2217" i="13" a="1"/>
  <c r="M2217" i="13" s="1"/>
  <c r="M634" i="13" a="1"/>
  <c r="M634" i="13" s="1"/>
  <c r="M1755" i="13" a="1"/>
  <c r="M245" i="13" a="1"/>
  <c r="M245" i="13" s="1"/>
  <c r="M1247" i="13"/>
  <c r="M1782" i="13" a="1"/>
  <c r="M1782" i="13" s="1"/>
  <c r="M2728" i="13" a="1"/>
  <c r="M2728" i="13" s="1"/>
  <c r="M4563" i="13" a="1"/>
  <c r="M4563" i="13" s="1"/>
  <c r="M1857" i="13" a="1"/>
  <c r="M1857" i="13" s="1"/>
  <c r="M2603" i="13"/>
  <c r="M3866" i="13" a="1"/>
  <c r="M3866" i="13" s="1"/>
  <c r="M1926" i="13" a="1"/>
  <c r="M1926" i="13" s="1"/>
  <c r="M2931" i="13"/>
  <c r="M4893" i="13" a="1"/>
  <c r="M4893" i="13" s="1"/>
  <c r="M2366" i="13" a="1"/>
  <c r="M2366" i="13" s="1"/>
  <c r="M4432" i="13" a="1"/>
  <c r="M3803" i="13" a="1"/>
  <c r="M3803" i="13" s="1"/>
  <c r="M1077" i="13" a="1"/>
  <c r="M1077" i="13" s="1"/>
  <c r="M2021" i="13" a="1"/>
  <c r="M2021" i="13" s="1"/>
  <c r="M479" i="13"/>
  <c r="M1495" i="13" a="1"/>
  <c r="M1978" i="13" a="1"/>
  <c r="M1978" i="13" s="1"/>
  <c r="M916" i="13" a="1"/>
  <c r="M916" i="13" s="1"/>
  <c r="M1582" i="13" a="1"/>
  <c r="M1582" i="13" s="1"/>
  <c r="M2351" i="13"/>
  <c r="M906" i="13" a="1"/>
  <c r="M906" i="13" s="1"/>
  <c r="M1915" i="13"/>
  <c r="M2451" i="13" a="1"/>
  <c r="M3547" i="13" a="1"/>
  <c r="M3547" i="13" s="1"/>
  <c r="M23" i="13"/>
  <c r="M1041" i="13" a="1"/>
  <c r="M1041" i="13" s="1"/>
  <c r="M1481" i="13" a="1"/>
  <c r="M1481" i="13" s="1"/>
  <c r="M592" i="13" a="1"/>
  <c r="M592" i="13" s="1"/>
  <c r="M1017" i="13" a="1"/>
  <c r="M1017" i="13" s="1"/>
  <c r="M1730" i="13" a="1"/>
  <c r="M1730" i="13" s="1"/>
  <c r="M1139" i="13"/>
  <c r="M937" i="13" a="1"/>
  <c r="M937" i="13" s="1"/>
  <c r="M329" i="13"/>
  <c r="M795" i="13"/>
  <c r="M1074" i="13" a="1"/>
  <c r="M1074" i="13" s="1"/>
  <c r="M1969" i="13" a="1"/>
  <c r="M1969" i="13" s="1"/>
  <c r="M4332" i="13"/>
  <c r="M3704" i="13" a="1"/>
  <c r="M1636" i="13" a="1"/>
  <c r="M1636" i="13" s="1"/>
  <c r="M3612" i="13"/>
  <c r="M3105" i="13" a="1"/>
  <c r="M3105" i="13" s="1"/>
  <c r="M3655" i="13" a="1"/>
  <c r="M3655" i="13" s="1"/>
  <c r="M4663" i="13" a="1"/>
  <c r="M4663" i="13" s="1"/>
  <c r="M3107" i="13" a="1"/>
  <c r="M4201" i="13" a="1"/>
  <c r="M4201" i="13" s="1"/>
  <c r="M295" i="13" a="1"/>
  <c r="M711" i="13" a="1"/>
  <c r="M800" i="13" a="1"/>
  <c r="M800" i="13" s="1"/>
  <c r="M399" i="13" a="1"/>
  <c r="M16" i="13" a="1"/>
  <c r="M16" i="13" s="1"/>
  <c r="M2567" i="13" a="1"/>
  <c r="M989" i="13" a="1"/>
  <c r="M989" i="13" s="1"/>
  <c r="M1618" i="13" a="1"/>
  <c r="M1618" i="13" s="1"/>
  <c r="M161" i="13"/>
  <c r="M357" i="13" a="1"/>
  <c r="M357" i="13" s="1"/>
  <c r="M2504" i="13" a="1"/>
  <c r="M2504" i="13" s="1"/>
  <c r="M3097" i="13" a="1"/>
  <c r="M3097" i="13" s="1"/>
  <c r="M4192" i="13" a="1"/>
  <c r="M3467" i="13" a="1"/>
  <c r="M3467" i="13" s="1"/>
  <c r="M3576" i="13"/>
  <c r="M3331" i="13"/>
  <c r="M2964" i="13" a="1"/>
  <c r="M2964" i="13" s="1"/>
  <c r="M3514" i="13" a="1"/>
  <c r="M3514" i="13" s="1"/>
  <c r="M4522" i="13" a="1"/>
  <c r="M4522" i="13" s="1"/>
  <c r="M2966" i="13" a="1"/>
  <c r="M2966" i="13" s="1"/>
  <c r="M4060" i="13"/>
  <c r="M46" i="13" a="1"/>
  <c r="M46" i="13" s="1"/>
  <c r="M1505" i="13" a="1"/>
  <c r="M1505" i="13" s="1"/>
  <c r="M2418" i="13" a="1"/>
  <c r="M2418" i="13" s="1"/>
  <c r="M305" i="13" a="1"/>
  <c r="M499" i="13"/>
  <c r="M2375" i="13" a="1"/>
  <c r="M733" i="13" a="1"/>
  <c r="M733" i="13" s="1"/>
  <c r="M1301" i="13" a="1"/>
  <c r="M1301" i="13" s="1"/>
  <c r="M201" i="13" a="1"/>
  <c r="M1399" i="13"/>
  <c r="M2312" i="13" a="1"/>
  <c r="M2312" i="13" s="1"/>
  <c r="M2905" i="13" a="1"/>
  <c r="M2905" i="13" s="1"/>
  <c r="M4000" i="13" a="1"/>
  <c r="M3053" i="13" a="1"/>
  <c r="M3053" i="13" s="1"/>
  <c r="M3385" i="13" a="1"/>
  <c r="M2781" i="13" a="1"/>
  <c r="M2781" i="13" s="1"/>
  <c r="M2772" i="13" a="1"/>
  <c r="M2772" i="13" s="1"/>
  <c r="M3322" i="13" a="1"/>
  <c r="M3322" i="13" s="1"/>
  <c r="M4330" i="13" a="1"/>
  <c r="M4330" i="13" s="1"/>
  <c r="M2774" i="13" a="1"/>
  <c r="M2774" i="13" s="1"/>
  <c r="M3868" i="13"/>
  <c r="M2491" i="13" a="1"/>
  <c r="M1056" i="13" a="1"/>
  <c r="M1056" i="13" s="1"/>
  <c r="M1695" i="13" a="1"/>
  <c r="M153" i="13"/>
  <c r="M318" i="13" a="1"/>
  <c r="M318" i="13" s="1"/>
  <c r="M2498" i="13" a="1"/>
  <c r="M2498" i="13" s="1"/>
  <c r="N4551" i="13"/>
  <c r="M709" i="13" a="1"/>
  <c r="M709" i="13" s="1"/>
  <c r="M2442" i="13" a="1"/>
  <c r="M2442" i="13" s="1"/>
  <c r="M925" i="13" a="1"/>
  <c r="M925" i="13" s="1"/>
  <c r="M1554" i="13" a="1"/>
  <c r="M1554" i="13" s="1"/>
  <c r="M3035" i="13" a="1"/>
  <c r="M3584" i="13"/>
  <c r="M4592" i="13"/>
  <c r="M169" i="13"/>
  <c r="M382" i="13" a="1"/>
  <c r="M382" i="13" s="1"/>
  <c r="M2606" i="13" a="1"/>
  <c r="M2606" i="13" s="1"/>
  <c r="M1047" i="13"/>
  <c r="M1999" i="13" a="1"/>
  <c r="M444" i="13" a="1"/>
  <c r="M444" i="13" s="1"/>
  <c r="M1448" i="13" a="1"/>
  <c r="M1448" i="13" s="1"/>
  <c r="M1943" i="13" a="1"/>
  <c r="M958" i="13" a="1"/>
  <c r="M958" i="13" s="1"/>
  <c r="M1637" i="13" a="1"/>
  <c r="M1637" i="13" s="1"/>
  <c r="M2435" i="13" a="1"/>
  <c r="M3058" i="13" a="1"/>
  <c r="M3058" i="13" s="1"/>
  <c r="M4093" i="13" a="1"/>
  <c r="M4093" i="13" s="1"/>
  <c r="M2380" i="13" a="1"/>
  <c r="M2380" i="13" s="1"/>
  <c r="M3476" i="13"/>
  <c r="M5120" i="13"/>
  <c r="M2792" i="13" a="1"/>
  <c r="M2792" i="13" s="1"/>
  <c r="M4595" i="13" a="1"/>
  <c r="M4595" i="13" s="1"/>
  <c r="M2113" i="13" a="1"/>
  <c r="M2113" i="13" s="1"/>
  <c r="M2795" i="13"/>
  <c r="M3962" i="13" a="1"/>
  <c r="M3962" i="13" s="1"/>
  <c r="M923" i="13" a="1"/>
  <c r="M1590" i="13" a="1"/>
  <c r="M1590" i="13" s="1"/>
  <c r="M2364" i="13" a="1"/>
  <c r="M2364" i="13" s="1"/>
  <c r="M803" i="13"/>
  <c r="M1858" i="13" a="1"/>
  <c r="M1858" i="13" s="1"/>
  <c r="M263" i="13" a="1"/>
  <c r="M1260" i="13" a="1"/>
  <c r="M1260" i="13" s="1"/>
  <c r="M1795" i="13" a="1"/>
  <c r="M817" i="13" a="1"/>
  <c r="M817" i="13" s="1"/>
  <c r="M1417" i="13" a="1"/>
  <c r="M1417" i="13" s="1"/>
  <c r="M2153" i="13" a="1"/>
  <c r="M2153" i="13" s="1"/>
  <c r="M2776" i="13" a="1"/>
  <c r="M2776" i="13" s="1"/>
  <c r="M3952" i="13"/>
  <c r="M2099" i="13" a="1"/>
  <c r="M3195" i="13"/>
  <c r="M4980" i="13" a="1"/>
  <c r="M2455" i="13"/>
  <c r="M4454" i="13" a="1"/>
  <c r="M4454" i="13" s="1"/>
  <c r="M3825" i="13" a="1"/>
  <c r="M3825" i="13" s="1"/>
  <c r="M2462" i="13" a="1"/>
  <c r="M2462" i="13" s="1"/>
  <c r="M3821" i="13" a="1"/>
  <c r="M3821" i="13" s="1"/>
  <c r="M731" i="13" a="1"/>
  <c r="M1263" i="13"/>
  <c r="M1980" i="13" a="1"/>
  <c r="M1980" i="13" s="1"/>
  <c r="M361" i="13" a="1"/>
  <c r="M1475" i="13"/>
  <c r="M377" i="13"/>
  <c r="M909" i="13" a="1"/>
  <c r="M909" i="13" s="1"/>
  <c r="M1276" i="13" a="1"/>
  <c r="M1276" i="13" s="1"/>
  <c r="M600" i="13" a="1"/>
  <c r="M600" i="13" s="1"/>
  <c r="M1033" i="13" a="1"/>
  <c r="M1033" i="13" s="1"/>
  <c r="M1751" i="13"/>
  <c r="M2219" i="13" a="1"/>
  <c r="M3760" i="13"/>
  <c r="M1623" i="13"/>
  <c r="M2452" i="13" a="1"/>
  <c r="M2452" i="13" s="1"/>
  <c r="M4788" i="13" a="1"/>
  <c r="M1551" i="13" a="1"/>
  <c r="M4262" i="13" a="1"/>
  <c r="M4262" i="13" s="1"/>
  <c r="M3608" i="13" a="1"/>
  <c r="M1567" i="13"/>
  <c r="M3600" i="13" a="1"/>
  <c r="M341" i="13" a="1"/>
  <c r="M341" i="13" s="1"/>
  <c r="M1337" i="13" a="1"/>
  <c r="M1337" i="13" s="1"/>
  <c r="M1859" i="13"/>
  <c r="M811" i="13" a="1"/>
  <c r="M1407" i="13" a="1"/>
  <c r="M2140" i="13" a="1"/>
  <c r="M2140" i="13" s="1"/>
  <c r="M543" i="13" a="1"/>
  <c r="M1672" i="13" a="1"/>
  <c r="M1672" i="13" s="1"/>
  <c r="M177" i="13" a="1"/>
  <c r="M1195" i="13" a="1"/>
  <c r="M1726" i="13" a="1"/>
  <c r="M1726" i="13" s="1"/>
  <c r="M2651" i="13"/>
  <c r="M4524" i="13"/>
  <c r="M1013" i="13" a="1"/>
  <c r="M1013" i="13" s="1"/>
  <c r="M4671" i="13" a="1"/>
  <c r="M4671" i="13" s="1"/>
  <c r="M5283" i="13" a="1"/>
  <c r="M5283" i="13" s="1"/>
  <c r="M3956" i="13"/>
  <c r="M5104" i="13"/>
  <c r="M3448" i="13"/>
  <c r="M3037" i="13" a="1"/>
  <c r="M3037" i="13" s="1"/>
  <c r="M2836" i="13" a="1"/>
  <c r="M2836" i="13" s="1"/>
  <c r="M3386" i="13" a="1"/>
  <c r="M3386" i="13" s="1"/>
  <c r="M4394" i="13" a="1"/>
  <c r="M4394" i="13" s="1"/>
  <c r="M2838" i="13" a="1"/>
  <c r="M2838" i="13" s="1"/>
  <c r="M3932" i="13"/>
  <c r="M2784" i="13" a="1"/>
  <c r="M2784" i="13" s="1"/>
  <c r="M4014" i="13" a="1"/>
  <c r="M4014" i="13" s="1"/>
  <c r="M5061" i="13" a="1"/>
  <c r="M5061" i="13" s="1"/>
  <c r="M3475" i="13" a="1"/>
  <c r="M3475" i="13" s="1"/>
  <c r="M5222" i="13" a="1"/>
  <c r="M5222" i="13" s="1"/>
  <c r="M4545" i="13" a="1"/>
  <c r="M4545" i="13" s="1"/>
  <c r="M4572" i="13" a="1"/>
  <c r="M4306" i="13" a="1"/>
  <c r="M4306" i="13" s="1"/>
  <c r="M3603" i="13" a="1"/>
  <c r="M3603" i="13" s="1"/>
  <c r="M5323" i="13" a="1"/>
  <c r="M5323" i="13" s="1"/>
  <c r="M4801" i="13" a="1"/>
  <c r="M4801" i="13" s="1"/>
  <c r="M5148" i="13" a="1"/>
  <c r="M4882" i="13" a="1"/>
  <c r="M4882" i="13" s="1"/>
  <c r="M4207" i="13" a="1"/>
  <c r="M4207" i="13" s="1"/>
  <c r="M5340" i="13" a="1"/>
  <c r="M5373" i="13" a="1"/>
  <c r="M5373" i="13" s="1"/>
  <c r="M3590" i="13" a="1"/>
  <c r="M3590" i="13" s="1"/>
  <c r="M5316" i="13"/>
  <c r="M3106" i="13" a="1"/>
  <c r="M3106" i="13" s="1"/>
  <c r="M2887" i="13" a="1"/>
  <c r="M4386" i="13" a="1"/>
  <c r="M4386" i="13" s="1"/>
  <c r="M5125" i="13" a="1"/>
  <c r="M5125" i="13" s="1"/>
  <c r="M4184" i="13"/>
  <c r="M5174" i="13" a="1"/>
  <c r="M5174" i="13" s="1"/>
  <c r="M4852" i="13"/>
  <c r="M5263" i="13" a="1"/>
  <c r="M5263" i="13" s="1"/>
  <c r="N6" i="13"/>
  <c r="M2545" i="13" a="1"/>
  <c r="M2545" i="13" s="1"/>
  <c r="M2559" i="13"/>
  <c r="M3383" i="13" a="1"/>
  <c r="M3383" i="13" s="1"/>
  <c r="N3474" i="13" a="1"/>
  <c r="M4576" i="13" a="1"/>
  <c r="M2767" i="13"/>
  <c r="M3653" i="13" a="1"/>
  <c r="M3653" i="13" s="1"/>
  <c r="M2283" i="13" a="1"/>
  <c r="M2965" i="13" a="1"/>
  <c r="M2965" i="13" s="1"/>
  <c r="M3671" i="13" a="1"/>
  <c r="M3671" i="13" s="1"/>
  <c r="M2833" i="13" a="1"/>
  <c r="M2833" i="13" s="1"/>
  <c r="M3038" i="13" a="1"/>
  <c r="M3038" i="13" s="1"/>
  <c r="M3742" i="13" a="1"/>
  <c r="M3742" i="13" s="1"/>
  <c r="M2899" i="13"/>
  <c r="O1001" i="21"/>
  <c r="L1002" i="21"/>
  <c r="K1002" i="21"/>
  <c r="N1002" i="21"/>
  <c r="M1002" i="21"/>
  <c r="O1002" i="21" l="1"/>
  <c r="F3" i="18"/>
  <c r="K5386" i="13"/>
  <c r="K5385" i="13"/>
  <c r="K5383" i="13"/>
  <c r="K5382" i="13"/>
  <c r="K5381" i="13"/>
  <c r="K5379" i="13"/>
  <c r="K5378" i="13"/>
  <c r="K5377" i="13"/>
  <c r="K5376" i="13"/>
  <c r="K5375" i="13"/>
  <c r="K5374" i="13"/>
  <c r="K5373" i="13"/>
  <c r="K5372" i="13"/>
  <c r="K5371" i="13"/>
  <c r="K5370" i="13"/>
  <c r="K5369" i="13"/>
  <c r="K5368" i="13"/>
  <c r="K5367" i="13"/>
  <c r="K5366" i="13"/>
  <c r="K5365" i="13"/>
  <c r="K5364" i="13"/>
  <c r="K5363" i="13"/>
  <c r="K5362" i="13"/>
  <c r="K5361" i="13"/>
  <c r="K5360" i="13"/>
  <c r="K5359" i="13"/>
  <c r="K5358" i="13"/>
  <c r="K5357" i="13"/>
  <c r="K5356" i="13"/>
  <c r="K5355" i="13"/>
  <c r="K5354" i="13"/>
  <c r="K5353" i="13"/>
  <c r="K5352" i="13"/>
  <c r="K5351" i="13"/>
  <c r="K5350" i="13"/>
  <c r="K5349" i="13"/>
  <c r="K5348" i="13"/>
  <c r="K5347" i="13"/>
  <c r="K5346" i="13"/>
  <c r="K5345" i="13"/>
  <c r="K5343" i="13"/>
  <c r="K5342" i="13"/>
  <c r="K5341" i="13"/>
  <c r="K5339" i="13"/>
  <c r="K5338" i="13"/>
  <c r="K5337" i="13"/>
  <c r="K5335" i="13"/>
  <c r="K5334" i="13"/>
  <c r="K5333" i="13"/>
  <c r="K5331" i="13"/>
  <c r="K5330" i="13"/>
  <c r="K5329" i="13"/>
  <c r="K5327" i="13"/>
  <c r="K5326" i="13"/>
  <c r="K5325" i="13"/>
  <c r="K5324" i="13"/>
  <c r="K5323" i="13"/>
  <c r="K5322" i="13"/>
  <c r="K5321" i="13"/>
  <c r="K5320" i="13"/>
  <c r="K5319" i="13"/>
  <c r="K5318" i="13"/>
  <c r="K5317" i="13"/>
  <c r="K5316" i="13"/>
  <c r="K5315" i="13"/>
  <c r="K5314" i="13"/>
  <c r="K5313" i="13"/>
  <c r="K5312" i="13"/>
  <c r="K5311" i="13"/>
  <c r="K5309" i="13"/>
  <c r="K5307" i="13"/>
  <c r="K5306" i="13"/>
  <c r="K5305" i="13"/>
  <c r="K5304" i="13"/>
  <c r="K5303" i="13"/>
  <c r="K5302" i="13"/>
  <c r="K5301" i="13"/>
  <c r="K5300" i="13"/>
  <c r="K5299" i="13"/>
  <c r="K5298" i="13"/>
  <c r="K5297" i="13"/>
  <c r="K5296" i="13"/>
  <c r="K5295" i="13"/>
  <c r="K5294" i="13"/>
  <c r="K5293" i="13"/>
  <c r="K5292" i="13"/>
  <c r="K5291" i="13"/>
  <c r="K5290" i="13"/>
  <c r="K5289" i="13"/>
  <c r="K5288" i="13"/>
  <c r="K5287" i="13"/>
  <c r="K5286" i="13"/>
  <c r="K5285" i="13"/>
  <c r="K5283" i="13"/>
  <c r="K5282" i="13"/>
  <c r="K5281" i="13"/>
  <c r="K5279" i="13"/>
  <c r="K5278" i="13"/>
  <c r="K5277" i="13"/>
  <c r="K5275" i="13"/>
  <c r="K5274" i="13"/>
  <c r="K5273" i="13"/>
  <c r="K5272" i="13"/>
  <c r="K5271" i="13"/>
  <c r="K5270" i="13"/>
  <c r="K5269" i="13"/>
  <c r="K5267" i="13"/>
  <c r="K5266" i="13"/>
  <c r="K5265" i="13"/>
  <c r="K5264" i="13"/>
  <c r="K5263" i="13"/>
  <c r="K5262" i="13"/>
  <c r="K5261" i="13"/>
  <c r="K5259" i="13"/>
  <c r="K5258" i="13"/>
  <c r="K5257" i="13"/>
  <c r="K5256" i="13"/>
  <c r="K5255" i="13"/>
  <c r="K5254" i="13"/>
  <c r="K5253" i="13"/>
  <c r="K5252" i="13"/>
  <c r="K5251" i="13"/>
  <c r="K5250" i="13"/>
  <c r="K5249" i="13"/>
  <c r="K5247" i="13"/>
  <c r="K5246" i="13"/>
  <c r="K5245" i="13"/>
  <c r="K5243" i="13"/>
  <c r="K5242" i="13"/>
  <c r="K5241" i="13"/>
  <c r="K5240" i="13"/>
  <c r="K5239" i="13"/>
  <c r="K5238" i="13"/>
  <c r="K5237" i="13"/>
  <c r="K5236" i="13"/>
  <c r="K5235" i="13"/>
  <c r="K5234" i="13"/>
  <c r="K5233" i="13"/>
  <c r="K5231" i="13"/>
  <c r="K5230" i="13"/>
  <c r="K5229" i="13"/>
  <c r="K5227" i="13"/>
  <c r="K5226" i="13"/>
  <c r="K5225" i="13"/>
  <c r="K5223" i="13"/>
  <c r="K5222" i="13"/>
  <c r="K5221" i="13"/>
  <c r="K5219" i="13"/>
  <c r="K5218" i="13"/>
  <c r="K5217" i="13"/>
  <c r="K5215" i="13"/>
  <c r="K5214" i="13"/>
  <c r="K5213" i="13"/>
  <c r="K5211" i="13"/>
  <c r="K5210" i="13"/>
  <c r="K5209" i="13"/>
  <c r="K5208" i="13"/>
  <c r="K5207" i="13"/>
  <c r="K5206" i="13"/>
  <c r="K5205" i="13"/>
  <c r="K5204" i="13"/>
  <c r="K5203" i="13"/>
  <c r="K5202" i="13"/>
  <c r="K5201" i="13"/>
  <c r="K5200" i="13"/>
  <c r="K5199" i="13"/>
  <c r="K5198" i="13"/>
  <c r="K5197" i="13"/>
  <c r="K5196" i="13"/>
  <c r="K5195" i="13"/>
  <c r="K5194" i="13"/>
  <c r="K5193" i="13"/>
  <c r="K5191" i="13"/>
  <c r="K5190" i="13"/>
  <c r="K5189" i="13"/>
  <c r="K5187" i="13"/>
  <c r="K5186" i="13"/>
  <c r="K5185" i="13"/>
  <c r="K5184" i="13"/>
  <c r="K5183" i="13"/>
  <c r="K5182" i="13"/>
  <c r="K5181" i="13"/>
  <c r="K5180" i="13"/>
  <c r="K5179" i="13"/>
  <c r="K5178" i="13"/>
  <c r="K5177" i="13"/>
  <c r="K5176" i="13"/>
  <c r="K5175" i="13"/>
  <c r="K5174" i="13"/>
  <c r="K5173" i="13"/>
  <c r="K5171" i="13"/>
  <c r="K5170" i="13"/>
  <c r="K5169" i="13"/>
  <c r="K5167" i="13"/>
  <c r="K5166" i="13"/>
  <c r="K5165" i="13"/>
  <c r="K5163" i="13"/>
  <c r="K5162" i="13"/>
  <c r="K5161" i="13"/>
  <c r="K5160" i="13"/>
  <c r="K5159" i="13"/>
  <c r="K5158" i="13"/>
  <c r="K5157" i="13"/>
  <c r="K5156" i="13"/>
  <c r="K5155" i="13"/>
  <c r="K5154" i="13"/>
  <c r="K5153" i="13"/>
  <c r="K5152" i="13"/>
  <c r="K5151" i="13"/>
  <c r="K5150" i="13"/>
  <c r="K5149" i="13"/>
  <c r="K5147" i="13"/>
  <c r="K5146" i="13"/>
  <c r="K5145" i="13"/>
  <c r="K5143" i="13"/>
  <c r="K5142" i="13"/>
  <c r="K5141" i="13"/>
  <c r="K5139" i="13"/>
  <c r="K5138" i="13"/>
  <c r="K5137" i="13"/>
  <c r="K5136" i="13"/>
  <c r="K5135" i="13"/>
  <c r="K5134" i="13"/>
  <c r="K5133" i="13"/>
  <c r="K5131" i="13"/>
  <c r="K5130" i="13"/>
  <c r="K5129" i="13"/>
  <c r="K5128" i="13"/>
  <c r="K5127" i="13"/>
  <c r="K5126" i="13"/>
  <c r="K5125" i="13"/>
  <c r="K5123" i="13"/>
  <c r="K5122" i="13"/>
  <c r="K5121" i="13"/>
  <c r="K5120" i="13"/>
  <c r="K5119" i="13"/>
  <c r="K5118" i="13"/>
  <c r="K5117" i="13"/>
  <c r="K5115" i="13"/>
  <c r="K5114" i="13"/>
  <c r="K5113" i="13"/>
  <c r="K5111" i="13"/>
  <c r="K5110" i="13"/>
  <c r="K5109" i="13"/>
  <c r="K5107" i="13"/>
  <c r="K5106" i="13"/>
  <c r="K5105" i="13"/>
  <c r="K5104" i="13"/>
  <c r="K5103" i="13"/>
  <c r="K5102" i="13"/>
  <c r="K5101" i="13"/>
  <c r="K5100" i="13"/>
  <c r="K5099" i="13"/>
  <c r="K5098" i="13"/>
  <c r="K5097" i="13"/>
  <c r="K5096" i="13"/>
  <c r="K5095" i="13"/>
  <c r="K5094" i="13"/>
  <c r="K5093" i="13"/>
  <c r="K5092" i="13"/>
  <c r="K5091" i="13"/>
  <c r="K5090" i="13"/>
  <c r="K5089" i="13"/>
  <c r="K5088" i="13"/>
  <c r="K5087" i="13"/>
  <c r="K5086" i="13"/>
  <c r="K5085" i="13"/>
  <c r="K5083" i="13"/>
  <c r="K5082" i="13"/>
  <c r="K5081" i="13"/>
  <c r="K5080" i="13"/>
  <c r="K5079" i="13"/>
  <c r="K5078" i="13"/>
  <c r="K5077" i="13"/>
  <c r="K5076" i="13"/>
  <c r="K5075" i="13"/>
  <c r="K5074" i="13"/>
  <c r="K5073" i="13"/>
  <c r="K5071" i="13"/>
  <c r="K5070" i="13"/>
  <c r="K5069" i="13"/>
  <c r="K5068" i="13"/>
  <c r="K5067" i="13"/>
  <c r="K5066" i="13"/>
  <c r="K5065" i="13"/>
  <c r="K5063" i="13"/>
  <c r="K5062" i="13"/>
  <c r="K5061" i="13"/>
  <c r="K5059" i="13"/>
  <c r="K5058" i="13"/>
  <c r="K5057" i="13"/>
  <c r="K5056" i="13"/>
  <c r="K5055" i="13"/>
  <c r="K5054" i="13"/>
  <c r="K5053" i="13"/>
  <c r="K5051" i="13"/>
  <c r="K5050" i="13"/>
  <c r="K5049" i="13"/>
  <c r="K5047" i="13"/>
  <c r="K5046" i="13"/>
  <c r="K5045" i="13"/>
  <c r="K5044" i="13"/>
  <c r="K5043" i="13"/>
  <c r="K5042" i="13"/>
  <c r="K5041" i="13"/>
  <c r="K5040" i="13"/>
  <c r="K5039" i="13"/>
  <c r="K5038" i="13"/>
  <c r="K5037" i="13"/>
  <c r="K5035" i="13"/>
  <c r="K5034" i="13"/>
  <c r="K5033" i="13"/>
  <c r="K5031" i="13"/>
  <c r="K5030" i="13"/>
  <c r="K5029" i="13"/>
  <c r="K5028" i="13"/>
  <c r="K5027" i="13"/>
  <c r="K5026" i="13"/>
  <c r="K5025" i="13"/>
  <c r="K5024" i="13"/>
  <c r="K5023" i="13"/>
  <c r="K5022" i="13"/>
  <c r="K5021" i="13"/>
  <c r="K5020" i="13"/>
  <c r="K5019" i="13"/>
  <c r="K5018" i="13"/>
  <c r="K5017" i="13"/>
  <c r="K5016" i="13"/>
  <c r="K5015" i="13"/>
  <c r="K5014" i="13"/>
  <c r="K5013" i="13"/>
  <c r="K5011" i="13"/>
  <c r="K5010" i="13"/>
  <c r="K5009" i="13"/>
  <c r="K5008" i="13"/>
  <c r="K5007" i="13"/>
  <c r="K5006" i="13"/>
  <c r="K5005" i="13"/>
  <c r="K5003" i="13"/>
  <c r="K5002" i="13"/>
  <c r="K5001" i="13"/>
  <c r="K4999" i="13"/>
  <c r="K4998" i="13"/>
  <c r="K4997" i="13"/>
  <c r="K4995" i="13"/>
  <c r="K4994" i="13"/>
  <c r="K4993" i="13"/>
  <c r="K4991" i="13"/>
  <c r="K4990" i="13"/>
  <c r="K4989" i="13"/>
  <c r="K4987" i="13"/>
  <c r="K4986" i="13"/>
  <c r="K4985" i="13"/>
  <c r="K4983" i="13"/>
  <c r="K4982" i="13"/>
  <c r="K4981" i="13"/>
  <c r="K4979" i="13"/>
  <c r="K4978" i="13"/>
  <c r="K4977" i="13"/>
  <c r="K4975" i="13"/>
  <c r="K4974" i="13"/>
  <c r="K4973" i="13"/>
  <c r="K4971" i="13"/>
  <c r="K4970" i="13"/>
  <c r="K4969" i="13"/>
  <c r="K4968" i="13"/>
  <c r="K4967" i="13"/>
  <c r="K4966" i="13"/>
  <c r="K4965" i="13"/>
  <c r="K4964" i="13"/>
  <c r="K4963" i="13"/>
  <c r="K4962" i="13"/>
  <c r="K4961" i="13"/>
  <c r="K4960" i="13"/>
  <c r="K4959" i="13"/>
  <c r="K4958" i="13"/>
  <c r="K4957" i="13"/>
  <c r="K4956" i="13"/>
  <c r="K4955" i="13"/>
  <c r="K4954" i="13"/>
  <c r="K4953" i="13"/>
  <c r="K4952" i="13"/>
  <c r="K4951" i="13"/>
  <c r="K4950" i="13"/>
  <c r="K4949" i="13"/>
  <c r="K4947" i="13"/>
  <c r="K4946" i="13"/>
  <c r="K4945" i="13"/>
  <c r="K4944" i="13"/>
  <c r="K4943" i="13"/>
  <c r="K4942" i="13"/>
  <c r="K4941" i="13"/>
  <c r="K4939" i="13"/>
  <c r="K4938" i="13"/>
  <c r="K4937" i="13"/>
  <c r="K4935" i="13"/>
  <c r="K4934" i="13"/>
  <c r="K4933" i="13"/>
  <c r="K4931" i="13"/>
  <c r="K4930" i="13"/>
  <c r="K4929" i="13"/>
  <c r="K4928" i="13"/>
  <c r="K4927" i="13"/>
  <c r="K4926" i="13"/>
  <c r="K4925" i="13"/>
  <c r="K4924" i="13"/>
  <c r="K4923" i="13"/>
  <c r="K4922" i="13"/>
  <c r="K4921" i="13"/>
  <c r="K4919" i="13"/>
  <c r="K4918" i="13"/>
  <c r="K4917" i="13"/>
  <c r="K4915" i="13"/>
  <c r="K4914" i="13"/>
  <c r="K4913" i="13"/>
  <c r="K4911" i="13"/>
  <c r="K4910" i="13"/>
  <c r="K4909" i="13"/>
  <c r="K4907" i="13"/>
  <c r="K4906" i="13"/>
  <c r="K4905" i="13"/>
  <c r="K4903" i="13"/>
  <c r="K4902" i="13"/>
  <c r="K4901" i="13"/>
  <c r="K4900" i="13"/>
  <c r="K4899" i="13"/>
  <c r="K4898" i="13"/>
  <c r="K4897" i="13"/>
  <c r="K4896" i="13"/>
  <c r="K4895" i="13"/>
  <c r="K4894" i="13"/>
  <c r="K4893" i="13"/>
  <c r="K4891" i="13"/>
  <c r="K4890" i="13"/>
  <c r="K4889" i="13"/>
  <c r="K4888" i="13"/>
  <c r="K4887" i="13"/>
  <c r="K4886" i="13"/>
  <c r="K4885" i="13"/>
  <c r="K4884" i="13"/>
  <c r="K4883" i="13"/>
  <c r="K4882" i="13"/>
  <c r="K4881" i="13"/>
  <c r="K4879" i="13"/>
  <c r="K4878" i="13"/>
  <c r="K4877" i="13"/>
  <c r="K4875" i="13"/>
  <c r="K4874" i="13"/>
  <c r="K4873" i="13"/>
  <c r="K4872" i="13"/>
  <c r="K4871" i="13"/>
  <c r="K4870" i="13"/>
  <c r="K4869" i="13"/>
  <c r="K4867" i="13"/>
  <c r="K4866" i="13"/>
  <c r="K4865" i="13"/>
  <c r="K4863" i="13"/>
  <c r="K4862" i="13"/>
  <c r="K4861" i="13"/>
  <c r="K4860" i="13"/>
  <c r="K4859" i="13"/>
  <c r="K4858" i="13"/>
  <c r="K4857" i="13"/>
  <c r="K4855" i="13"/>
  <c r="K4854" i="13"/>
  <c r="K4853" i="13"/>
  <c r="K4852" i="13"/>
  <c r="K4851" i="13"/>
  <c r="K4850" i="13"/>
  <c r="K4849" i="13"/>
  <c r="K4848" i="13"/>
  <c r="K4847" i="13"/>
  <c r="K4846" i="13"/>
  <c r="K4845" i="13"/>
  <c r="K4843" i="13"/>
  <c r="K4842" i="13"/>
  <c r="K4841" i="13"/>
  <c r="K4840" i="13"/>
  <c r="K4839" i="13"/>
  <c r="K4838" i="13"/>
  <c r="K4837" i="13"/>
  <c r="K4836" i="13"/>
  <c r="K4835" i="13"/>
  <c r="K4834" i="13"/>
  <c r="K4833" i="13"/>
  <c r="K4832" i="13"/>
  <c r="K4831" i="13"/>
  <c r="K4830" i="13"/>
  <c r="K4829" i="13"/>
  <c r="K4827" i="13"/>
  <c r="K4826" i="13"/>
  <c r="K4825" i="13"/>
  <c r="K4823" i="13"/>
  <c r="K4822" i="13"/>
  <c r="K4821" i="13"/>
  <c r="K4820" i="13"/>
  <c r="K4819" i="13"/>
  <c r="K4818" i="13"/>
  <c r="K4817" i="13"/>
  <c r="K4815" i="13"/>
  <c r="K4814" i="13"/>
  <c r="K4813" i="13"/>
  <c r="K4811" i="13"/>
  <c r="K4810" i="13"/>
  <c r="K4809" i="13"/>
  <c r="K4808" i="13"/>
  <c r="K4807" i="13"/>
  <c r="K4806" i="13"/>
  <c r="K4805" i="13"/>
  <c r="K4804" i="13"/>
  <c r="K4803" i="13"/>
  <c r="K4802" i="13"/>
  <c r="K4801" i="13"/>
  <c r="K4799" i="13"/>
  <c r="K4798" i="13"/>
  <c r="K4797" i="13"/>
  <c r="K4796" i="13"/>
  <c r="K4795" i="13"/>
  <c r="K4794" i="13"/>
  <c r="K4793" i="13"/>
  <c r="K4791" i="13"/>
  <c r="K4790" i="13"/>
  <c r="K4789" i="13"/>
  <c r="K4787" i="13"/>
  <c r="K4786" i="13"/>
  <c r="K4785" i="13"/>
  <c r="K4783" i="13"/>
  <c r="K4782" i="13"/>
  <c r="K4781" i="13"/>
  <c r="K4779" i="13"/>
  <c r="K4778" i="13"/>
  <c r="K4777" i="13"/>
  <c r="K4775" i="13"/>
  <c r="K4774" i="13"/>
  <c r="K4773" i="13"/>
  <c r="K4772" i="13"/>
  <c r="K4771" i="13"/>
  <c r="K4770" i="13"/>
  <c r="K4769" i="13"/>
  <c r="K4768" i="13"/>
  <c r="K4767" i="13"/>
  <c r="K4766" i="13"/>
  <c r="K4765" i="13"/>
  <c r="K4764" i="13"/>
  <c r="K4763" i="13"/>
  <c r="K4762" i="13"/>
  <c r="K4761" i="13"/>
  <c r="K4759" i="13"/>
  <c r="K4758" i="13"/>
  <c r="K4757" i="13"/>
  <c r="K4756" i="13"/>
  <c r="K4755" i="13"/>
  <c r="K4754" i="13"/>
  <c r="K4753" i="13"/>
  <c r="K4752" i="13"/>
  <c r="K4751" i="13"/>
  <c r="K4750" i="13"/>
  <c r="K4749" i="13"/>
  <c r="K4748" i="13"/>
  <c r="K4747" i="13"/>
  <c r="K4746" i="13"/>
  <c r="K4745" i="13"/>
  <c r="K4743" i="13"/>
  <c r="K4742" i="13"/>
  <c r="K4741" i="13"/>
  <c r="K4739" i="13"/>
  <c r="K4738" i="13"/>
  <c r="K4737" i="13"/>
  <c r="K4735" i="13"/>
  <c r="K4734" i="13"/>
  <c r="K4733" i="13"/>
  <c r="K4732" i="13"/>
  <c r="K4731" i="13"/>
  <c r="K4730" i="13"/>
  <c r="K4729" i="13"/>
  <c r="K4728" i="13"/>
  <c r="K4727" i="13"/>
  <c r="K4726" i="13"/>
  <c r="K4725" i="13"/>
  <c r="K4724" i="13"/>
  <c r="K4723" i="13"/>
  <c r="K4722" i="13"/>
  <c r="K4721" i="13"/>
  <c r="K4719" i="13"/>
  <c r="K4718" i="13"/>
  <c r="K4717" i="13"/>
  <c r="K4715" i="13"/>
  <c r="K4714" i="13"/>
  <c r="K4713" i="13"/>
  <c r="K4711" i="13"/>
  <c r="K4710" i="13"/>
  <c r="K4709" i="13"/>
  <c r="K4708" i="13"/>
  <c r="K4707" i="13"/>
  <c r="K4706" i="13"/>
  <c r="K4705" i="13"/>
  <c r="K4703" i="13"/>
  <c r="K4702" i="13"/>
  <c r="K4701" i="13"/>
  <c r="K4700" i="13"/>
  <c r="K4699" i="13"/>
  <c r="K4698" i="13"/>
  <c r="K4697" i="13"/>
  <c r="K4695" i="13"/>
  <c r="K4694" i="13"/>
  <c r="K4693" i="13"/>
  <c r="K4691" i="13"/>
  <c r="K4690" i="13"/>
  <c r="K4689" i="13"/>
  <c r="K4688" i="13"/>
  <c r="K4687" i="13"/>
  <c r="K4686" i="13"/>
  <c r="K4685" i="13"/>
  <c r="K4683" i="13"/>
  <c r="K4682" i="13"/>
  <c r="K4681" i="13"/>
  <c r="K4680" i="13"/>
  <c r="K4679" i="13"/>
  <c r="K4678" i="13"/>
  <c r="K4677" i="13"/>
  <c r="K4675" i="13"/>
  <c r="K4674" i="13"/>
  <c r="K4673" i="13"/>
  <c r="K4672" i="13"/>
  <c r="K4671" i="13"/>
  <c r="K4670" i="13"/>
  <c r="K4669" i="13"/>
  <c r="K4667" i="13"/>
  <c r="K4666" i="13"/>
  <c r="K4665" i="13"/>
  <c r="K4663" i="13"/>
  <c r="K4662" i="13"/>
  <c r="K4661" i="13"/>
  <c r="K4660" i="13"/>
  <c r="K4659" i="13"/>
  <c r="K4658" i="13"/>
  <c r="K4657" i="13"/>
  <c r="K4655" i="13"/>
  <c r="K4654" i="13"/>
  <c r="K4653" i="13"/>
  <c r="K4652" i="13"/>
  <c r="K4651" i="13"/>
  <c r="K4650" i="13"/>
  <c r="K4649" i="13"/>
  <c r="K4648" i="13"/>
  <c r="K4647" i="13"/>
  <c r="K4646" i="13"/>
  <c r="K4645" i="13"/>
  <c r="K4644" i="13"/>
  <c r="K4643" i="13"/>
  <c r="K4642" i="13"/>
  <c r="K4641" i="13"/>
  <c r="K4639" i="13"/>
  <c r="K4638" i="13"/>
  <c r="K4637" i="13"/>
  <c r="K4635" i="13"/>
  <c r="K4634" i="13"/>
  <c r="K4633" i="13"/>
  <c r="K4632" i="13"/>
  <c r="K4631" i="13"/>
  <c r="K4630" i="13"/>
  <c r="K4629" i="13"/>
  <c r="K4628" i="13"/>
  <c r="K4627" i="13"/>
  <c r="K4626" i="13"/>
  <c r="K4625" i="13"/>
  <c r="K4623" i="13"/>
  <c r="K4622" i="13"/>
  <c r="K4621" i="13"/>
  <c r="K4619" i="13"/>
  <c r="K4618" i="13"/>
  <c r="K4617" i="13"/>
  <c r="K4615" i="13"/>
  <c r="K4614" i="13"/>
  <c r="K4613" i="13"/>
  <c r="K4612" i="13"/>
  <c r="K4611" i="13"/>
  <c r="K4610" i="13"/>
  <c r="K4609" i="13"/>
  <c r="K4607" i="13"/>
  <c r="K4606" i="13"/>
  <c r="K4605" i="13"/>
  <c r="K4603" i="13"/>
  <c r="K4602" i="13"/>
  <c r="K4601" i="13"/>
  <c r="K4600" i="13"/>
  <c r="K4599" i="13"/>
  <c r="K4598" i="13"/>
  <c r="K4597" i="13"/>
  <c r="K4596" i="13"/>
  <c r="K4595" i="13"/>
  <c r="K4594" i="13"/>
  <c r="K4593" i="13"/>
  <c r="K4592" i="13"/>
  <c r="K4591" i="13"/>
  <c r="K4590" i="13"/>
  <c r="K4589" i="13"/>
  <c r="K4588" i="13"/>
  <c r="K4587" i="13"/>
  <c r="K4586" i="13"/>
  <c r="K4585" i="13"/>
  <c r="K4584" i="13"/>
  <c r="K4583" i="13"/>
  <c r="K4582" i="13"/>
  <c r="K4581" i="13"/>
  <c r="K4580" i="13"/>
  <c r="K4579" i="13"/>
  <c r="K4578" i="13"/>
  <c r="K4577" i="13"/>
  <c r="K4575" i="13"/>
  <c r="K4574" i="13"/>
  <c r="K4573" i="13"/>
  <c r="K4571" i="13"/>
  <c r="K4570" i="13"/>
  <c r="K4569" i="13"/>
  <c r="K4568" i="13"/>
  <c r="K4567" i="13"/>
  <c r="K4566" i="13"/>
  <c r="K4565" i="13"/>
  <c r="K4564" i="13"/>
  <c r="K4563" i="13"/>
  <c r="K4562" i="13"/>
  <c r="K4561" i="13"/>
  <c r="K4559" i="13"/>
  <c r="K4558" i="13"/>
  <c r="K4557" i="13"/>
  <c r="K4556" i="13"/>
  <c r="K4555" i="13"/>
  <c r="K4554" i="13"/>
  <c r="K4553" i="13"/>
  <c r="K4552" i="13"/>
  <c r="K4551" i="13"/>
  <c r="K4550" i="13"/>
  <c r="K4549" i="13"/>
  <c r="K4547" i="13"/>
  <c r="K4546" i="13"/>
  <c r="K4545" i="13"/>
  <c r="K4543" i="13"/>
  <c r="K4542" i="13"/>
  <c r="K4541" i="13"/>
  <c r="K4540" i="13"/>
  <c r="K4539" i="13"/>
  <c r="K4538" i="13"/>
  <c r="K4537" i="13"/>
  <c r="K4536" i="13"/>
  <c r="K4535" i="13"/>
  <c r="K4534" i="13"/>
  <c r="K4533" i="13"/>
  <c r="K4532" i="13"/>
  <c r="K4531" i="13"/>
  <c r="K4530" i="13"/>
  <c r="K4529" i="13"/>
  <c r="K4528" i="13"/>
  <c r="K4527" i="13"/>
  <c r="K4526" i="13"/>
  <c r="K4525" i="13"/>
  <c r="K4524" i="13"/>
  <c r="K4523" i="13"/>
  <c r="K4522" i="13"/>
  <c r="K4521" i="13"/>
  <c r="K4520" i="13"/>
  <c r="K4519" i="13"/>
  <c r="K4518" i="13"/>
  <c r="K4517" i="13"/>
  <c r="K4515" i="13"/>
  <c r="K4514" i="13"/>
  <c r="K4513" i="13"/>
  <c r="K4511" i="13"/>
  <c r="K4510" i="13"/>
  <c r="K4509" i="13"/>
  <c r="K4508" i="13"/>
  <c r="K4507" i="13"/>
  <c r="K4506" i="13"/>
  <c r="K4505" i="13"/>
  <c r="K4503" i="13"/>
  <c r="K4502" i="13"/>
  <c r="K4501" i="13"/>
  <c r="K4499" i="13"/>
  <c r="K4498" i="13"/>
  <c r="K4497" i="13"/>
  <c r="K4495" i="13"/>
  <c r="K4494" i="13"/>
  <c r="K4493" i="13"/>
  <c r="K4491" i="13"/>
  <c r="K4490" i="13"/>
  <c r="K4489" i="13"/>
  <c r="K4487" i="13"/>
  <c r="K4486" i="13"/>
  <c r="K4485" i="13"/>
  <c r="K4483" i="13"/>
  <c r="K4482" i="13"/>
  <c r="K4481" i="13"/>
  <c r="K4480" i="13"/>
  <c r="K4479" i="13"/>
  <c r="K4478" i="13"/>
  <c r="K4477" i="13"/>
  <c r="K4476" i="13"/>
  <c r="K4475" i="13"/>
  <c r="K4474" i="13"/>
  <c r="K4473" i="13"/>
  <c r="K4472" i="13"/>
  <c r="K4471" i="13"/>
  <c r="K4470" i="13"/>
  <c r="K4469" i="13"/>
  <c r="K4468" i="13"/>
  <c r="K4467" i="13"/>
  <c r="K4466" i="13"/>
  <c r="K4465" i="13"/>
  <c r="K4463" i="13"/>
  <c r="K4462" i="13"/>
  <c r="K4461" i="13"/>
  <c r="K4459" i="13"/>
  <c r="K4458" i="13"/>
  <c r="K4457" i="13"/>
  <c r="K4455" i="13"/>
  <c r="K4454" i="13"/>
  <c r="K4453" i="13"/>
  <c r="K4452" i="13"/>
  <c r="K4451" i="13"/>
  <c r="K4450" i="13"/>
  <c r="K4449" i="13"/>
  <c r="K4448" i="13"/>
  <c r="K4447" i="13"/>
  <c r="K4446" i="13"/>
  <c r="K4445" i="13"/>
  <c r="K4444" i="13"/>
  <c r="K4443" i="13"/>
  <c r="K4442" i="13"/>
  <c r="K4441" i="13"/>
  <c r="K4439" i="13"/>
  <c r="K4438" i="13"/>
  <c r="K4437" i="13"/>
  <c r="K4436" i="13"/>
  <c r="K4435" i="13"/>
  <c r="K4434" i="13"/>
  <c r="K4433" i="13"/>
  <c r="K4431" i="13"/>
  <c r="K4430" i="13"/>
  <c r="K4429" i="13"/>
  <c r="K4427" i="13"/>
  <c r="K4426" i="13"/>
  <c r="K4425" i="13"/>
  <c r="K4423" i="13"/>
  <c r="K4422" i="13"/>
  <c r="K4421" i="13"/>
  <c r="K4420" i="13"/>
  <c r="K4419" i="13"/>
  <c r="K4418" i="13"/>
  <c r="K4417" i="13"/>
  <c r="K4415" i="13"/>
  <c r="K4414" i="13"/>
  <c r="K4413" i="13"/>
  <c r="K4412" i="13"/>
  <c r="K4411" i="13"/>
  <c r="K4410" i="13"/>
  <c r="K4409" i="13"/>
  <c r="K4407" i="13"/>
  <c r="K4406" i="13"/>
  <c r="K4405" i="13"/>
  <c r="K4404" i="13"/>
  <c r="K4403" i="13"/>
  <c r="K4402" i="13"/>
  <c r="K4401" i="13"/>
  <c r="K4399" i="13"/>
  <c r="K4398" i="13"/>
  <c r="K4397" i="13"/>
  <c r="K4395" i="13"/>
  <c r="K4394" i="13"/>
  <c r="K4393" i="13"/>
  <c r="K4392" i="13"/>
  <c r="K4391" i="13"/>
  <c r="K4390" i="13"/>
  <c r="K4389" i="13"/>
  <c r="K4387" i="13"/>
  <c r="K4386" i="13"/>
  <c r="K4385" i="13"/>
  <c r="K4384" i="13"/>
  <c r="K4383" i="13"/>
  <c r="K4382" i="13"/>
  <c r="K4381" i="13"/>
  <c r="K4380" i="13"/>
  <c r="K4379" i="13"/>
  <c r="K4378" i="13"/>
  <c r="K4377" i="13"/>
  <c r="K4375" i="13"/>
  <c r="K4374" i="13"/>
  <c r="K4373" i="13"/>
  <c r="K4371" i="13"/>
  <c r="K4370" i="13"/>
  <c r="K4369" i="13"/>
  <c r="K4367" i="13"/>
  <c r="K4366" i="13"/>
  <c r="K4365" i="13"/>
  <c r="K4363" i="13"/>
  <c r="K4362" i="13"/>
  <c r="K4361" i="13"/>
  <c r="K4360" i="13"/>
  <c r="K4359" i="13"/>
  <c r="K4358" i="13"/>
  <c r="K4357" i="13"/>
  <c r="K4355" i="13"/>
  <c r="K4354" i="13"/>
  <c r="K4353" i="13"/>
  <c r="K4352" i="13"/>
  <c r="K4351" i="13"/>
  <c r="K4350" i="13"/>
  <c r="K4349" i="13"/>
  <c r="K4347" i="13"/>
  <c r="K4346" i="13"/>
  <c r="K4345" i="13"/>
  <c r="K4344" i="13"/>
  <c r="K4343" i="13"/>
  <c r="K4342" i="13"/>
  <c r="K4341" i="13"/>
  <c r="K4340" i="13"/>
  <c r="K4339" i="13"/>
  <c r="K4338" i="13"/>
  <c r="K4337" i="13"/>
  <c r="K4336" i="13"/>
  <c r="K4335" i="13"/>
  <c r="K4334" i="13"/>
  <c r="K4333" i="13"/>
  <c r="K4332" i="13"/>
  <c r="K4331" i="13"/>
  <c r="K4330" i="13"/>
  <c r="K4329" i="13"/>
  <c r="K4328" i="13"/>
  <c r="K4327" i="13"/>
  <c r="K4326" i="13"/>
  <c r="K4325" i="13"/>
  <c r="K4323" i="13"/>
  <c r="K4322" i="13"/>
  <c r="K4321" i="13"/>
  <c r="K4319" i="13"/>
  <c r="K4318" i="13"/>
  <c r="K4317" i="13"/>
  <c r="K4316" i="13"/>
  <c r="K4315" i="13"/>
  <c r="K4314" i="13"/>
  <c r="K4313" i="13"/>
  <c r="K4312" i="13"/>
  <c r="K4311" i="13"/>
  <c r="K4310" i="13"/>
  <c r="K4309" i="13"/>
  <c r="K4308" i="13"/>
  <c r="K4307" i="13"/>
  <c r="K4306" i="13"/>
  <c r="K4305" i="13"/>
  <c r="K4303" i="13"/>
  <c r="K4302" i="13"/>
  <c r="K4301" i="13"/>
  <c r="K4299" i="13"/>
  <c r="K4298" i="13"/>
  <c r="K4297" i="13"/>
  <c r="K4296" i="13"/>
  <c r="K4295" i="13"/>
  <c r="K4294" i="13"/>
  <c r="K4293" i="13"/>
  <c r="K4291" i="13"/>
  <c r="K4290" i="13"/>
  <c r="K4289" i="13"/>
  <c r="K4287" i="13"/>
  <c r="K4286" i="13"/>
  <c r="K4285" i="13"/>
  <c r="K4283" i="13"/>
  <c r="K4282" i="13"/>
  <c r="K4281" i="13"/>
  <c r="K4280" i="13"/>
  <c r="K4279" i="13"/>
  <c r="K4278" i="13"/>
  <c r="K4277" i="13"/>
  <c r="K4276" i="13"/>
  <c r="K4275" i="13"/>
  <c r="K4274" i="13"/>
  <c r="K4273" i="13"/>
  <c r="K4271" i="13"/>
  <c r="K4270" i="13"/>
  <c r="K4269" i="13"/>
  <c r="K4267" i="13"/>
  <c r="K4266" i="13"/>
  <c r="K4265" i="13"/>
  <c r="K4263" i="13"/>
  <c r="K4262" i="13"/>
  <c r="K4261" i="13"/>
  <c r="K4260" i="13"/>
  <c r="K4259" i="13"/>
  <c r="K4258" i="13"/>
  <c r="K4257" i="13"/>
  <c r="K4256" i="13"/>
  <c r="K4255" i="13"/>
  <c r="K4254" i="13"/>
  <c r="K4253" i="13"/>
  <c r="K4252" i="13"/>
  <c r="K4251" i="13"/>
  <c r="K4250" i="13"/>
  <c r="K4249" i="13"/>
  <c r="K4247" i="13"/>
  <c r="K4246" i="13"/>
  <c r="K4245" i="13"/>
  <c r="K4244" i="13"/>
  <c r="K4243" i="13"/>
  <c r="K4242" i="13"/>
  <c r="K4241" i="13"/>
  <c r="K4240" i="13"/>
  <c r="K4239" i="13"/>
  <c r="K4238" i="13"/>
  <c r="K4237" i="13"/>
  <c r="K4235" i="13"/>
  <c r="K4234" i="13"/>
  <c r="K4233" i="13"/>
  <c r="K4231" i="13"/>
  <c r="K4230" i="13"/>
  <c r="K4229" i="13"/>
  <c r="K4228" i="13"/>
  <c r="K4227" i="13"/>
  <c r="K4226" i="13"/>
  <c r="K4225" i="13"/>
  <c r="K4223" i="13"/>
  <c r="K4222" i="13"/>
  <c r="K4221" i="13"/>
  <c r="K4219" i="13"/>
  <c r="K4218" i="13"/>
  <c r="K4217" i="13"/>
  <c r="K4215" i="13"/>
  <c r="K4214" i="13"/>
  <c r="K4213" i="13"/>
  <c r="K4212" i="13"/>
  <c r="K4211" i="13"/>
  <c r="K4210" i="13"/>
  <c r="K4209" i="13"/>
  <c r="K4207" i="13"/>
  <c r="K4206" i="13"/>
  <c r="K4205" i="13"/>
  <c r="K4204" i="13"/>
  <c r="K4203" i="13"/>
  <c r="K4202" i="13"/>
  <c r="K4201" i="13"/>
  <c r="K4200" i="13"/>
  <c r="K4199" i="13"/>
  <c r="K4198" i="13"/>
  <c r="K4197" i="13"/>
  <c r="K4196" i="13"/>
  <c r="K4195" i="13"/>
  <c r="K4194" i="13"/>
  <c r="K4193" i="13"/>
  <c r="K4191" i="13"/>
  <c r="K4190" i="13"/>
  <c r="K4189" i="13"/>
  <c r="K4187" i="13"/>
  <c r="K4186" i="13"/>
  <c r="K4185" i="13"/>
  <c r="K4184" i="13"/>
  <c r="K4183" i="13"/>
  <c r="K4182" i="13"/>
  <c r="K4181" i="13"/>
  <c r="K4180" i="13"/>
  <c r="K4179" i="13"/>
  <c r="K4178" i="13"/>
  <c r="K4177" i="13"/>
  <c r="K4175" i="13"/>
  <c r="K4174" i="13"/>
  <c r="K4173" i="13"/>
  <c r="K4171" i="13"/>
  <c r="K4170" i="13"/>
  <c r="K4169" i="13"/>
  <c r="K4168" i="13"/>
  <c r="K4167" i="13"/>
  <c r="K4166" i="13"/>
  <c r="K4165" i="13"/>
  <c r="K4164" i="13"/>
  <c r="K4163" i="13"/>
  <c r="K4162" i="13"/>
  <c r="K4161" i="13"/>
  <c r="K4160" i="13"/>
  <c r="K4159" i="13"/>
  <c r="K4158" i="13"/>
  <c r="K4157" i="13"/>
  <c r="K4155" i="13"/>
  <c r="K4154" i="13"/>
  <c r="K4153" i="13"/>
  <c r="K4151" i="13"/>
  <c r="K4150" i="13"/>
  <c r="K4149" i="13"/>
  <c r="K4147" i="13"/>
  <c r="K4146" i="13"/>
  <c r="K4145" i="13"/>
  <c r="K4144" i="13"/>
  <c r="K4143" i="13"/>
  <c r="K4142" i="13"/>
  <c r="K4141" i="13"/>
  <c r="K4140" i="13"/>
  <c r="K4139" i="13"/>
  <c r="K4138" i="13"/>
  <c r="K4137" i="13"/>
  <c r="K4136" i="13"/>
  <c r="K4135" i="13"/>
  <c r="K4134" i="13"/>
  <c r="K4133" i="13"/>
  <c r="K4132" i="13"/>
  <c r="K4131" i="13"/>
  <c r="K4130" i="13"/>
  <c r="K4129" i="13"/>
  <c r="K4127" i="13"/>
  <c r="K4126" i="13"/>
  <c r="K4125" i="13"/>
  <c r="K4124" i="13"/>
  <c r="K4123" i="13"/>
  <c r="K4122" i="13"/>
  <c r="K4121" i="13"/>
  <c r="K4120" i="13"/>
  <c r="K4119" i="13"/>
  <c r="K4118" i="13"/>
  <c r="K4117" i="13"/>
  <c r="K4115" i="13"/>
  <c r="K4114" i="13"/>
  <c r="K4113" i="13"/>
  <c r="K4111" i="13"/>
  <c r="K4110" i="13"/>
  <c r="K4109" i="13"/>
  <c r="K4107" i="13"/>
  <c r="K4106" i="13"/>
  <c r="K4105" i="13"/>
  <c r="K4104" i="13"/>
  <c r="K4103" i="13"/>
  <c r="K4102" i="13"/>
  <c r="K4101" i="13"/>
  <c r="K4099" i="13"/>
  <c r="K4098" i="13"/>
  <c r="K4097" i="13"/>
  <c r="K4096" i="13"/>
  <c r="K4095" i="13"/>
  <c r="K4094" i="13"/>
  <c r="K4093" i="13"/>
  <c r="K4091" i="13"/>
  <c r="K4090" i="13"/>
  <c r="K4089" i="13"/>
  <c r="K4087" i="13"/>
  <c r="K4086" i="13"/>
  <c r="K4085" i="13"/>
  <c r="K4084" i="13"/>
  <c r="K4083" i="13"/>
  <c r="K4082" i="13"/>
  <c r="K4081" i="13"/>
  <c r="K4079" i="13"/>
  <c r="K4078" i="13"/>
  <c r="K4077" i="13"/>
  <c r="K4075" i="13"/>
  <c r="K4074" i="13"/>
  <c r="K4073" i="13"/>
  <c r="K4071" i="13"/>
  <c r="K4070" i="13"/>
  <c r="K4069" i="13"/>
  <c r="K4068" i="13"/>
  <c r="K4067" i="13"/>
  <c r="K4066" i="13"/>
  <c r="K4065" i="13"/>
  <c r="K4064" i="13"/>
  <c r="K4063" i="13"/>
  <c r="K4062" i="13"/>
  <c r="K4061" i="13"/>
  <c r="K4060" i="13"/>
  <c r="K4059" i="13"/>
  <c r="K4058" i="13"/>
  <c r="K4057" i="13"/>
  <c r="K4056" i="13"/>
  <c r="K4055" i="13"/>
  <c r="K4054" i="13"/>
  <c r="K4053" i="13"/>
  <c r="K4051" i="13"/>
  <c r="K4050" i="13"/>
  <c r="K4049" i="13"/>
  <c r="K4048" i="13"/>
  <c r="K4047" i="13"/>
  <c r="K4046" i="13"/>
  <c r="K4045" i="13"/>
  <c r="K4044" i="13"/>
  <c r="K4043" i="13"/>
  <c r="K4042" i="13"/>
  <c r="K4041" i="13"/>
  <c r="K4040" i="13"/>
  <c r="K4039" i="13"/>
  <c r="K4038" i="13"/>
  <c r="K4037" i="13"/>
  <c r="K4035" i="13"/>
  <c r="K4034" i="13"/>
  <c r="K4033" i="13"/>
  <c r="K4032" i="13"/>
  <c r="K4031" i="13"/>
  <c r="K4030" i="13"/>
  <c r="K4029" i="13"/>
  <c r="K4027" i="13"/>
  <c r="K4026" i="13"/>
  <c r="K4025" i="13"/>
  <c r="K4023" i="13"/>
  <c r="K4022" i="13"/>
  <c r="K4021" i="13"/>
  <c r="K4019" i="13"/>
  <c r="K4018" i="13"/>
  <c r="K4017" i="13"/>
  <c r="K4016" i="13"/>
  <c r="K4015" i="13"/>
  <c r="K4014" i="13"/>
  <c r="K4013" i="13"/>
  <c r="K4011" i="13"/>
  <c r="K4010" i="13"/>
  <c r="K4009" i="13"/>
  <c r="K4007" i="13"/>
  <c r="K4006" i="13"/>
  <c r="K4005" i="13"/>
  <c r="K4004" i="13"/>
  <c r="K4003" i="13"/>
  <c r="K4002" i="13"/>
  <c r="K4001" i="13"/>
  <c r="K3999" i="13"/>
  <c r="K3998" i="13"/>
  <c r="K3997" i="13"/>
  <c r="K3996" i="13"/>
  <c r="K3995" i="13"/>
  <c r="K3994" i="13"/>
  <c r="K3993" i="13"/>
  <c r="K3992" i="13"/>
  <c r="K3991" i="13"/>
  <c r="K3990" i="13"/>
  <c r="K3989" i="13"/>
  <c r="K3988" i="13"/>
  <c r="K3987" i="13"/>
  <c r="K3986" i="13"/>
  <c r="K3985" i="13"/>
  <c r="K3983" i="13"/>
  <c r="K3982" i="13"/>
  <c r="K3981" i="13"/>
  <c r="K3980" i="13"/>
  <c r="K3979" i="13"/>
  <c r="K3978" i="13"/>
  <c r="K3977" i="13"/>
  <c r="K3975" i="13"/>
  <c r="K3974" i="13"/>
  <c r="K3973" i="13"/>
  <c r="K3971" i="13"/>
  <c r="K3970" i="13"/>
  <c r="K3969" i="13"/>
  <c r="K3967" i="13"/>
  <c r="K3966" i="13"/>
  <c r="K3965" i="13"/>
  <c r="K3963" i="13"/>
  <c r="K3962" i="13"/>
  <c r="K3961" i="13"/>
  <c r="K3960" i="13"/>
  <c r="K3959" i="13"/>
  <c r="K3958" i="13"/>
  <c r="K3957" i="13"/>
  <c r="K3956" i="13"/>
  <c r="K3955" i="13"/>
  <c r="K3954" i="13"/>
  <c r="K3953" i="13"/>
  <c r="K3952" i="13"/>
  <c r="K3951" i="13"/>
  <c r="K3950" i="13"/>
  <c r="K3949" i="13"/>
  <c r="K3947" i="13"/>
  <c r="K3946" i="13"/>
  <c r="K3945" i="13"/>
  <c r="K3943" i="13"/>
  <c r="K3942" i="13"/>
  <c r="K3941" i="13"/>
  <c r="K3940" i="13"/>
  <c r="K3939" i="13"/>
  <c r="K3938" i="13"/>
  <c r="K3937" i="13"/>
  <c r="K3935" i="13"/>
  <c r="K3934" i="13"/>
  <c r="K3933" i="13"/>
  <c r="K3932" i="13"/>
  <c r="K3931" i="13"/>
  <c r="K3930" i="13"/>
  <c r="K3929" i="13"/>
  <c r="K3928" i="13"/>
  <c r="K3927" i="13"/>
  <c r="K3926" i="13"/>
  <c r="K3925" i="13"/>
  <c r="K3923" i="13"/>
  <c r="K3922" i="13"/>
  <c r="K3921" i="13"/>
  <c r="K3919" i="13"/>
  <c r="K3918" i="13"/>
  <c r="K3917" i="13"/>
  <c r="K3916" i="13"/>
  <c r="K3915" i="13"/>
  <c r="K3914" i="13"/>
  <c r="K3913" i="13"/>
  <c r="K3911" i="13"/>
  <c r="K3910" i="13"/>
  <c r="K3909" i="13"/>
  <c r="K3907" i="13"/>
  <c r="K3906" i="13"/>
  <c r="K3905" i="13"/>
  <c r="K3904" i="13"/>
  <c r="K3903" i="13"/>
  <c r="K3902" i="13"/>
  <c r="K3901" i="13"/>
  <c r="K3899" i="13"/>
  <c r="K3898" i="13"/>
  <c r="K3897" i="13"/>
  <c r="K3895" i="13"/>
  <c r="K3894" i="13"/>
  <c r="K3893" i="13"/>
  <c r="K3891" i="13"/>
  <c r="K3890" i="13"/>
  <c r="K3889" i="13"/>
  <c r="K3888" i="13"/>
  <c r="K3887" i="13"/>
  <c r="K3886" i="13"/>
  <c r="K3885" i="13"/>
  <c r="K3883" i="13"/>
  <c r="K3882" i="13"/>
  <c r="K3881" i="13"/>
  <c r="K3879" i="13"/>
  <c r="K3878" i="13"/>
  <c r="K3877" i="13"/>
  <c r="K3875" i="13"/>
  <c r="K3874" i="13"/>
  <c r="K3873" i="13"/>
  <c r="K3872" i="13"/>
  <c r="K3871" i="13"/>
  <c r="K3870" i="13"/>
  <c r="K3869" i="13"/>
  <c r="K3868" i="13"/>
  <c r="K3867" i="13"/>
  <c r="K3866" i="13"/>
  <c r="K3865" i="13"/>
  <c r="K3864" i="13"/>
  <c r="K3863" i="13"/>
  <c r="K3862" i="13"/>
  <c r="K3861" i="13"/>
  <c r="K3859" i="13"/>
  <c r="K3858" i="13"/>
  <c r="K3857" i="13"/>
  <c r="K3855" i="13"/>
  <c r="K3854" i="13"/>
  <c r="K3853" i="13"/>
  <c r="K3852" i="13"/>
  <c r="K3851" i="13"/>
  <c r="K3850" i="13"/>
  <c r="K3849" i="13"/>
  <c r="K3847" i="13"/>
  <c r="K3846" i="13"/>
  <c r="K3845" i="13"/>
  <c r="K3843" i="13"/>
  <c r="K3842" i="13"/>
  <c r="K3841" i="13"/>
  <c r="K3840" i="13"/>
  <c r="K3839" i="13"/>
  <c r="K3838" i="13"/>
  <c r="K3837" i="13"/>
  <c r="K3835" i="13"/>
  <c r="K3834" i="13"/>
  <c r="K3833" i="13"/>
  <c r="K3831" i="13"/>
  <c r="K3830" i="13"/>
  <c r="K3829" i="13"/>
  <c r="K3827" i="13"/>
  <c r="K3826" i="13"/>
  <c r="K3825" i="13"/>
  <c r="K3823" i="13"/>
  <c r="K3822" i="13"/>
  <c r="K3821" i="13"/>
  <c r="K3820" i="13"/>
  <c r="K3819" i="13"/>
  <c r="K3818" i="13"/>
  <c r="K3817" i="13"/>
  <c r="K3815" i="13"/>
  <c r="K3814" i="13"/>
  <c r="K3813" i="13"/>
  <c r="K3811" i="13"/>
  <c r="K3810" i="13"/>
  <c r="K3809" i="13"/>
  <c r="K3807" i="13"/>
  <c r="K3806" i="13"/>
  <c r="K3805" i="13"/>
  <c r="K3804" i="13"/>
  <c r="K3803" i="13"/>
  <c r="K3802" i="13"/>
  <c r="K3801" i="13"/>
  <c r="K3799" i="13"/>
  <c r="K3798" i="13"/>
  <c r="K3797" i="13"/>
  <c r="K3795" i="13"/>
  <c r="K3794" i="13"/>
  <c r="K3793" i="13"/>
  <c r="K3791" i="13"/>
  <c r="K3790" i="13"/>
  <c r="K3789" i="13"/>
  <c r="K3787" i="13"/>
  <c r="K3786" i="13"/>
  <c r="K3785" i="13"/>
  <c r="K3784" i="13"/>
  <c r="K3783" i="13"/>
  <c r="K3782" i="13"/>
  <c r="K3781" i="13"/>
  <c r="K3779" i="13"/>
  <c r="K3778" i="13"/>
  <c r="K3777" i="13"/>
  <c r="K3775" i="13"/>
  <c r="K3774" i="13"/>
  <c r="K3773" i="13"/>
  <c r="K3772" i="13"/>
  <c r="K3771" i="13"/>
  <c r="K3770" i="13"/>
  <c r="K3769" i="13"/>
  <c r="K3767" i="13"/>
  <c r="K3766" i="13"/>
  <c r="K3765" i="13"/>
  <c r="K3764" i="13"/>
  <c r="K3763" i="13"/>
  <c r="K3762" i="13"/>
  <c r="K3761" i="13"/>
  <c r="K3760" i="13"/>
  <c r="K3759" i="13"/>
  <c r="K3758" i="13"/>
  <c r="K3757" i="13"/>
  <c r="K3755" i="13"/>
  <c r="K3754" i="13"/>
  <c r="K3753" i="13"/>
  <c r="K3751" i="13"/>
  <c r="K3750" i="13"/>
  <c r="K3749" i="13"/>
  <c r="K3747" i="13"/>
  <c r="K3746" i="13"/>
  <c r="K3745" i="13"/>
  <c r="K3743" i="13"/>
  <c r="K3742" i="13"/>
  <c r="K3741" i="13"/>
  <c r="K3739" i="13"/>
  <c r="K3738" i="13"/>
  <c r="K3737" i="13"/>
  <c r="K3735" i="13"/>
  <c r="K3734" i="13"/>
  <c r="K3733" i="13"/>
  <c r="K3731" i="13"/>
  <c r="K3730" i="13"/>
  <c r="K3729" i="13"/>
  <c r="K3728" i="13"/>
  <c r="K3727" i="13"/>
  <c r="K3726" i="13"/>
  <c r="K3725" i="13"/>
  <c r="K3724" i="13"/>
  <c r="K3723" i="13"/>
  <c r="K3722" i="13"/>
  <c r="K3721" i="13"/>
  <c r="K3720" i="13"/>
  <c r="K3719" i="13"/>
  <c r="K3718" i="13"/>
  <c r="K3717" i="13"/>
  <c r="K3716" i="13"/>
  <c r="K3715" i="13"/>
  <c r="K3714" i="13"/>
  <c r="K3713" i="13"/>
  <c r="K3711" i="13"/>
  <c r="K3710" i="13"/>
  <c r="K3709" i="13"/>
  <c r="K3707" i="13"/>
  <c r="K3706" i="13"/>
  <c r="K3705" i="13"/>
  <c r="K3703" i="13"/>
  <c r="K3702" i="13"/>
  <c r="K3701" i="13"/>
  <c r="K3699" i="13"/>
  <c r="K3698" i="13"/>
  <c r="K3697" i="13"/>
  <c r="K3696" i="13"/>
  <c r="K3695" i="13"/>
  <c r="K3694" i="13"/>
  <c r="K3693" i="13"/>
  <c r="K3692" i="13"/>
  <c r="K3691" i="13"/>
  <c r="K3690" i="13"/>
  <c r="K3689" i="13"/>
  <c r="K3687" i="13"/>
  <c r="K3686" i="13"/>
  <c r="K3685" i="13"/>
  <c r="K3684" i="13"/>
  <c r="K3683" i="13"/>
  <c r="K3682" i="13"/>
  <c r="K3681" i="13"/>
  <c r="K3680" i="13"/>
  <c r="K3679" i="13"/>
  <c r="K3678" i="13"/>
  <c r="K3677" i="13"/>
  <c r="K3675" i="13"/>
  <c r="K3674" i="13"/>
  <c r="K3673" i="13"/>
  <c r="K3672" i="13"/>
  <c r="K3671" i="13"/>
  <c r="K3670" i="13"/>
  <c r="K3669" i="13"/>
  <c r="K3668" i="13"/>
  <c r="K3667" i="13"/>
  <c r="K3666" i="13"/>
  <c r="K3665" i="13"/>
  <c r="K3663" i="13"/>
  <c r="K3662" i="13"/>
  <c r="K3661" i="13"/>
  <c r="K3660" i="13"/>
  <c r="K3659" i="13"/>
  <c r="K3658" i="13"/>
  <c r="K3657" i="13"/>
  <c r="K3656" i="13"/>
  <c r="K3655" i="13"/>
  <c r="K3654" i="13"/>
  <c r="K3653" i="13"/>
  <c r="K3652" i="13"/>
  <c r="K3651" i="13"/>
  <c r="K3650" i="13"/>
  <c r="K3649" i="13"/>
  <c r="K3648" i="13"/>
  <c r="K3647" i="13"/>
  <c r="K3646" i="13"/>
  <c r="K3645" i="13"/>
  <c r="K3643" i="13"/>
  <c r="K3642" i="13"/>
  <c r="K3641" i="13"/>
  <c r="K3639" i="13"/>
  <c r="K3638" i="13"/>
  <c r="K3637" i="13"/>
  <c r="K3636" i="13"/>
  <c r="K3635" i="13"/>
  <c r="K3634" i="13"/>
  <c r="K3633" i="13"/>
  <c r="K3631" i="13"/>
  <c r="K3630" i="13"/>
  <c r="K3629" i="13"/>
  <c r="K3627" i="13"/>
  <c r="K3626" i="13"/>
  <c r="K3625" i="13"/>
  <c r="K3623" i="13"/>
  <c r="K3622" i="13"/>
  <c r="K3621" i="13"/>
  <c r="K3620" i="13"/>
  <c r="K3619" i="13"/>
  <c r="K3618" i="13"/>
  <c r="K3617" i="13"/>
  <c r="K3616" i="13"/>
  <c r="K3615" i="13"/>
  <c r="K3614" i="13"/>
  <c r="K3613" i="13"/>
  <c r="K3612" i="13"/>
  <c r="K3611" i="13"/>
  <c r="K3610" i="13"/>
  <c r="K3609" i="13"/>
  <c r="K3607" i="13"/>
  <c r="K3606" i="13"/>
  <c r="K3605" i="13"/>
  <c r="K3604" i="13"/>
  <c r="K3603" i="13"/>
  <c r="K3602" i="13"/>
  <c r="K3601" i="13"/>
  <c r="K3599" i="13"/>
  <c r="K3598" i="13"/>
  <c r="K3597" i="13"/>
  <c r="K3595" i="13"/>
  <c r="K3594" i="13"/>
  <c r="K3593" i="13"/>
  <c r="K3592" i="13"/>
  <c r="K3591" i="13"/>
  <c r="K3590" i="13"/>
  <c r="K3589" i="13"/>
  <c r="K3587" i="13"/>
  <c r="K3586" i="13"/>
  <c r="K3585" i="13"/>
  <c r="K3584" i="13"/>
  <c r="K3583" i="13"/>
  <c r="K3582" i="13"/>
  <c r="K3581" i="13"/>
  <c r="K3579" i="13"/>
  <c r="K3578" i="13"/>
  <c r="K3577" i="13"/>
  <c r="K3576" i="13"/>
  <c r="K3575" i="13"/>
  <c r="K3574" i="13"/>
  <c r="K3573" i="13"/>
  <c r="K3572" i="13"/>
  <c r="K3571" i="13"/>
  <c r="K3570" i="13"/>
  <c r="K3569" i="13"/>
  <c r="K3567" i="13"/>
  <c r="K3566" i="13"/>
  <c r="K3565" i="13"/>
  <c r="K3564" i="13"/>
  <c r="K3563" i="13"/>
  <c r="K3562" i="13"/>
  <c r="K3561" i="13"/>
  <c r="K3559" i="13"/>
  <c r="K3558" i="13"/>
  <c r="K3557" i="13"/>
  <c r="K3556" i="13"/>
  <c r="K3555" i="13"/>
  <c r="K3554" i="13"/>
  <c r="K3553" i="13"/>
  <c r="K3551" i="13"/>
  <c r="K3550" i="13"/>
  <c r="K3549" i="13"/>
  <c r="K3547" i="13"/>
  <c r="K3546" i="13"/>
  <c r="K3545" i="13"/>
  <c r="K3543" i="13"/>
  <c r="K3542" i="13"/>
  <c r="K3541" i="13"/>
  <c r="K3539" i="13"/>
  <c r="K3538" i="13"/>
  <c r="K3537" i="13"/>
  <c r="K3535" i="13"/>
  <c r="K3534" i="13"/>
  <c r="K3533" i="13"/>
  <c r="K3532" i="13"/>
  <c r="K3531" i="13"/>
  <c r="K3530" i="13"/>
  <c r="K3529" i="13"/>
  <c r="K3528" i="13"/>
  <c r="K3527" i="13"/>
  <c r="K3526" i="13"/>
  <c r="K3525" i="13"/>
  <c r="K3523" i="13"/>
  <c r="K3522" i="13"/>
  <c r="K3521" i="13"/>
  <c r="K3519" i="13"/>
  <c r="K3518" i="13"/>
  <c r="K3517" i="13"/>
  <c r="K3515" i="13"/>
  <c r="K3514" i="13"/>
  <c r="K3513" i="13"/>
  <c r="K3512" i="13"/>
  <c r="K3511" i="13"/>
  <c r="K3510" i="13"/>
  <c r="K3509" i="13"/>
  <c r="K3508" i="13"/>
  <c r="K3507" i="13"/>
  <c r="K3506" i="13"/>
  <c r="K3505" i="13"/>
  <c r="K3504" i="13"/>
  <c r="K3503" i="13"/>
  <c r="K3502" i="13"/>
  <c r="K3501" i="13"/>
  <c r="K3500" i="13"/>
  <c r="K3499" i="13"/>
  <c r="K3498" i="13"/>
  <c r="K3497" i="13"/>
  <c r="K3495" i="13"/>
  <c r="K3494" i="13"/>
  <c r="K3493" i="13"/>
  <c r="K3491" i="13"/>
  <c r="K3490" i="13"/>
  <c r="K3489" i="13"/>
  <c r="K3488" i="13"/>
  <c r="K3487" i="13"/>
  <c r="K3486" i="13"/>
  <c r="K3485" i="13"/>
  <c r="K3484" i="13"/>
  <c r="K3483" i="13"/>
  <c r="K3482" i="13"/>
  <c r="K3481" i="13"/>
  <c r="K3479" i="13"/>
  <c r="K3478" i="13"/>
  <c r="K3477" i="13"/>
  <c r="K3476" i="13"/>
  <c r="K3475" i="13"/>
  <c r="K3473" i="13"/>
  <c r="K3472" i="13"/>
  <c r="K3471" i="13"/>
  <c r="K3470" i="13"/>
  <c r="K3469" i="13"/>
  <c r="K3468" i="13"/>
  <c r="K3467" i="13"/>
  <c r="K3466" i="13"/>
  <c r="K3465" i="13"/>
  <c r="K3463" i="13"/>
  <c r="K3462" i="13"/>
  <c r="K3461" i="13"/>
  <c r="K3459" i="13"/>
  <c r="K3458" i="13"/>
  <c r="K3457" i="13"/>
  <c r="K3455" i="13"/>
  <c r="K3454" i="13"/>
  <c r="K3453" i="13"/>
  <c r="K3452" i="13"/>
  <c r="K3451" i="13"/>
  <c r="K3450" i="13"/>
  <c r="K3449" i="13"/>
  <c r="K3448" i="13"/>
  <c r="K3447" i="13"/>
  <c r="K3446" i="13"/>
  <c r="K3445" i="13"/>
  <c r="K3444" i="13"/>
  <c r="K3443" i="13"/>
  <c r="K3442" i="13"/>
  <c r="K3441" i="13"/>
  <c r="K3439" i="13"/>
  <c r="K3438" i="13"/>
  <c r="K3436" i="13"/>
  <c r="K3435" i="13"/>
  <c r="K3434" i="13"/>
  <c r="K3432" i="13"/>
  <c r="K3431" i="13"/>
  <c r="K3430" i="13"/>
  <c r="K3428" i="13"/>
  <c r="K3427" i="13"/>
  <c r="K3426" i="13"/>
  <c r="K3425" i="13"/>
  <c r="K3424" i="13"/>
  <c r="K3423" i="13"/>
  <c r="K3422" i="13"/>
  <c r="K3420" i="13"/>
  <c r="K3419" i="13"/>
  <c r="K3418" i="13"/>
  <c r="K3416" i="13"/>
  <c r="K3415" i="13"/>
  <c r="K3414" i="13"/>
  <c r="K3412" i="13"/>
  <c r="K3410" i="13"/>
  <c r="K3409" i="13"/>
  <c r="K3408" i="13"/>
  <c r="K3407" i="13"/>
  <c r="K3406" i="13"/>
  <c r="K3404" i="13"/>
  <c r="K3403" i="13"/>
  <c r="K3402" i="13"/>
  <c r="K3400" i="13"/>
  <c r="K3399" i="13"/>
  <c r="K3398" i="13"/>
  <c r="K3397" i="13"/>
  <c r="K3396" i="13"/>
  <c r="K3395" i="13"/>
  <c r="K3394" i="13"/>
  <c r="K3393" i="13"/>
  <c r="K3392" i="13"/>
  <c r="K3391" i="13"/>
  <c r="K3390" i="13"/>
  <c r="K3389" i="13"/>
  <c r="K3388" i="13"/>
  <c r="K3387" i="13"/>
  <c r="K3386" i="13"/>
  <c r="K3384" i="13"/>
  <c r="K3383" i="13"/>
  <c r="K3382" i="13"/>
  <c r="K3380" i="13"/>
  <c r="K3378" i="13"/>
  <c r="K3377" i="13"/>
  <c r="K3376" i="13"/>
  <c r="K3375" i="13"/>
  <c r="K3374" i="13"/>
  <c r="K3372" i="13"/>
  <c r="K3371" i="13"/>
  <c r="K3370" i="13"/>
  <c r="K3369" i="13"/>
  <c r="K3368" i="13"/>
  <c r="K3367" i="13"/>
  <c r="K3366" i="13"/>
  <c r="K3365" i="13"/>
  <c r="K3364" i="13"/>
  <c r="K3363" i="13"/>
  <c r="K3362" i="13"/>
  <c r="K3361" i="13"/>
  <c r="K3360" i="13"/>
  <c r="K3359" i="13"/>
  <c r="K3358" i="13"/>
  <c r="K3356" i="13"/>
  <c r="K3355" i="13"/>
  <c r="K3354" i="13"/>
  <c r="K3353" i="13"/>
  <c r="K3352" i="13"/>
  <c r="K3351" i="13"/>
  <c r="K3350" i="13"/>
  <c r="K3348" i="13"/>
  <c r="K3346" i="13"/>
  <c r="K3345" i="13"/>
  <c r="K3344" i="13"/>
  <c r="K3343" i="13"/>
  <c r="K3342" i="13"/>
  <c r="K3340" i="13"/>
  <c r="K3339" i="13"/>
  <c r="K3338" i="13"/>
  <c r="K3336" i="13"/>
  <c r="K3335" i="13"/>
  <c r="K3334" i="13"/>
  <c r="K3333" i="13"/>
  <c r="K3332" i="13"/>
  <c r="K3331" i="13"/>
  <c r="K3330" i="13"/>
  <c r="K3329" i="13"/>
  <c r="K3328" i="13"/>
  <c r="K3327" i="13"/>
  <c r="K3326" i="13"/>
  <c r="K3325" i="13"/>
  <c r="K3324" i="13"/>
  <c r="K3323" i="13"/>
  <c r="K3322" i="13"/>
  <c r="K3321" i="13"/>
  <c r="K3320" i="13"/>
  <c r="K3319" i="13"/>
  <c r="K3318" i="13"/>
  <c r="K3316" i="13"/>
  <c r="K3315" i="13"/>
  <c r="K3314" i="13"/>
  <c r="K3313" i="13"/>
  <c r="K3312" i="13"/>
  <c r="K3311" i="13"/>
  <c r="K3310" i="13"/>
  <c r="K3309" i="13"/>
  <c r="K3308" i="13"/>
  <c r="K3307" i="13"/>
  <c r="K3306" i="13"/>
  <c r="K3304" i="13"/>
  <c r="K3303" i="13"/>
  <c r="K3302" i="13"/>
  <c r="K3301" i="13"/>
  <c r="K3300" i="13"/>
  <c r="K3299" i="13"/>
  <c r="K3298" i="13"/>
  <c r="K3297" i="13"/>
  <c r="K3296" i="13"/>
  <c r="K3295" i="13"/>
  <c r="K3294" i="13"/>
  <c r="K3293" i="13"/>
  <c r="K3292" i="13"/>
  <c r="K3291" i="13"/>
  <c r="K3290" i="13"/>
  <c r="K3288" i="13"/>
  <c r="K3287" i="13"/>
  <c r="K3286" i="13"/>
  <c r="K3284" i="13"/>
  <c r="K3283" i="13"/>
  <c r="K3282" i="13"/>
  <c r="K3281" i="13"/>
  <c r="K3280" i="13"/>
  <c r="K3279" i="13"/>
  <c r="K3278" i="13"/>
  <c r="K3277" i="13"/>
  <c r="K3276" i="13"/>
  <c r="K3275" i="13"/>
  <c r="K3274" i="13"/>
  <c r="K3273" i="13"/>
  <c r="K3272" i="13"/>
  <c r="K3271" i="13"/>
  <c r="K3270" i="13"/>
  <c r="K3269" i="13"/>
  <c r="K3268" i="13"/>
  <c r="K3266" i="13"/>
  <c r="K3265" i="13"/>
  <c r="K3264" i="13"/>
  <c r="K3263" i="13"/>
  <c r="K3262" i="13"/>
  <c r="K3261" i="13"/>
  <c r="K3260" i="13"/>
  <c r="K3259" i="13"/>
  <c r="K3258" i="13"/>
  <c r="K3257" i="13"/>
  <c r="K3256" i="13"/>
  <c r="K3255" i="13"/>
  <c r="K3254" i="13"/>
  <c r="K3253" i="13"/>
  <c r="K3252" i="13"/>
  <c r="K3251" i="13"/>
  <c r="K3250" i="13"/>
  <c r="K3249" i="13"/>
  <c r="K3248" i="13"/>
  <c r="K3247" i="13"/>
  <c r="K3246" i="13"/>
  <c r="K3244" i="13"/>
  <c r="K3243" i="13"/>
  <c r="K3242" i="13"/>
  <c r="K3240" i="13"/>
  <c r="K3239" i="13"/>
  <c r="K3238" i="13"/>
  <c r="K3237" i="13"/>
  <c r="K3236" i="13"/>
  <c r="K3235" i="13"/>
  <c r="K3234" i="13"/>
  <c r="K3233" i="13"/>
  <c r="K3232" i="13"/>
  <c r="K3230" i="13"/>
  <c r="K3229" i="13"/>
  <c r="K3228" i="13"/>
  <c r="K3227" i="13"/>
  <c r="K3226" i="13"/>
  <c r="K3225" i="13"/>
  <c r="K3224" i="13"/>
  <c r="K3223" i="13"/>
  <c r="K3222" i="13"/>
  <c r="K3221" i="13"/>
  <c r="K3220" i="13"/>
  <c r="K3219" i="13"/>
  <c r="K3218" i="13"/>
  <c r="K3217" i="13"/>
  <c r="K3216" i="13"/>
  <c r="K3214" i="13"/>
  <c r="K3213" i="13"/>
  <c r="K3212" i="13"/>
  <c r="K3210" i="13"/>
  <c r="K3209" i="13"/>
  <c r="K3208" i="13"/>
  <c r="K3207" i="13"/>
  <c r="K3206" i="13"/>
  <c r="K3205" i="13"/>
  <c r="K3204" i="13"/>
  <c r="K3203" i="13"/>
  <c r="K3202" i="13"/>
  <c r="K3201" i="13"/>
  <c r="K3200" i="13"/>
  <c r="K3198" i="13"/>
  <c r="K3197" i="13"/>
  <c r="K3196" i="13"/>
  <c r="K3195" i="13"/>
  <c r="K3194" i="13"/>
  <c r="K3193" i="13"/>
  <c r="K3192" i="13"/>
  <c r="K3191" i="13"/>
  <c r="K3190" i="13"/>
  <c r="K3188" i="13"/>
  <c r="K3187" i="13"/>
  <c r="K3186" i="13"/>
  <c r="K3185" i="13"/>
  <c r="K3184" i="13"/>
  <c r="K3183" i="13"/>
  <c r="K3182" i="13"/>
  <c r="K3181" i="13"/>
  <c r="K3180" i="13"/>
  <c r="K3179" i="13"/>
  <c r="K3178" i="13"/>
  <c r="K3177" i="13"/>
  <c r="K3176" i="13"/>
  <c r="K3174" i="13"/>
  <c r="K3173" i="13"/>
  <c r="K3172" i="13"/>
  <c r="K3171" i="13"/>
  <c r="K3170" i="13"/>
  <c r="K3169" i="13"/>
  <c r="K3168" i="13"/>
  <c r="K3166" i="13"/>
  <c r="K3165" i="13"/>
  <c r="K3164" i="13"/>
  <c r="K3163" i="13"/>
  <c r="K3162" i="13"/>
  <c r="K3161" i="13"/>
  <c r="K3160" i="13"/>
  <c r="K3158" i="13"/>
  <c r="K3157" i="13"/>
  <c r="K3156" i="13"/>
  <c r="K3154" i="13"/>
  <c r="K3153" i="13"/>
  <c r="K3152" i="13"/>
  <c r="K3150" i="13"/>
  <c r="K3149" i="13"/>
  <c r="K3148" i="13"/>
  <c r="K3146" i="13"/>
  <c r="K3145" i="13"/>
  <c r="K3144" i="13"/>
  <c r="K3143" i="13"/>
  <c r="K3142" i="13"/>
  <c r="K3141" i="13"/>
  <c r="K3140" i="13"/>
  <c r="K3138" i="13"/>
  <c r="K3137" i="13"/>
  <c r="K3136" i="13"/>
  <c r="K3134" i="13"/>
  <c r="K3133" i="13"/>
  <c r="K3132" i="13"/>
  <c r="K3131" i="13"/>
  <c r="K3130" i="13"/>
  <c r="K3129" i="13"/>
  <c r="K3128" i="13"/>
  <c r="K3127" i="13"/>
  <c r="K3126" i="13"/>
  <c r="K3125" i="13"/>
  <c r="K3124" i="13"/>
  <c r="K3122" i="13"/>
  <c r="K3121" i="13"/>
  <c r="K3120" i="13"/>
  <c r="K3118" i="13"/>
  <c r="K3117" i="13"/>
  <c r="K3116" i="13"/>
  <c r="K3115" i="13"/>
  <c r="K3114" i="13"/>
  <c r="K3113" i="13"/>
  <c r="K3112" i="13"/>
  <c r="K3110" i="13"/>
  <c r="K3109" i="13"/>
  <c r="K3108" i="13"/>
  <c r="K3106" i="13"/>
  <c r="K3105" i="13"/>
  <c r="K3104" i="13"/>
  <c r="K3103" i="13"/>
  <c r="K3102" i="13"/>
  <c r="K3101" i="13"/>
  <c r="K3100" i="13"/>
  <c r="K3098" i="13"/>
  <c r="K3097" i="13"/>
  <c r="K3096" i="13"/>
  <c r="K3094" i="13"/>
  <c r="K3093" i="13"/>
  <c r="K3092" i="13"/>
  <c r="K3090" i="13"/>
  <c r="K3089" i="13"/>
  <c r="K3088" i="13"/>
  <c r="K3086" i="13"/>
  <c r="K3085" i="13"/>
  <c r="K3084" i="13"/>
  <c r="K3083" i="13"/>
  <c r="K3082" i="13"/>
  <c r="K3081" i="13"/>
  <c r="K3080" i="13"/>
  <c r="K3079" i="13"/>
  <c r="K3078" i="13"/>
  <c r="K3077" i="13"/>
  <c r="K3076" i="13"/>
  <c r="K3075" i="13"/>
  <c r="K3074" i="13"/>
  <c r="K3073" i="13"/>
  <c r="K3072" i="13"/>
  <c r="K3070" i="13"/>
  <c r="K3069" i="13"/>
  <c r="K3068" i="13"/>
  <c r="K3067" i="13"/>
  <c r="K3066" i="13"/>
  <c r="K3065" i="13"/>
  <c r="K3064" i="13"/>
  <c r="K3062" i="13"/>
  <c r="K3061" i="13"/>
  <c r="K3060" i="13"/>
  <c r="K3058" i="13"/>
  <c r="K3057" i="13"/>
  <c r="K3056" i="13"/>
  <c r="K3054" i="13"/>
  <c r="K3053" i="13"/>
  <c r="K3052" i="13"/>
  <c r="K3051" i="13"/>
  <c r="K3050" i="13"/>
  <c r="K3049" i="13"/>
  <c r="K3048" i="13"/>
  <c r="K3046" i="13"/>
  <c r="K3045" i="13"/>
  <c r="K3044" i="13"/>
  <c r="K3042" i="13"/>
  <c r="K3041" i="13"/>
  <c r="K3040" i="13"/>
  <c r="K3038" i="13"/>
  <c r="K3037" i="13"/>
  <c r="K3036" i="13"/>
  <c r="K3034" i="13"/>
  <c r="K3033" i="13"/>
  <c r="K3032" i="13"/>
  <c r="K3030" i="13"/>
  <c r="K3029" i="13"/>
  <c r="K3028" i="13"/>
  <c r="K3026" i="13"/>
  <c r="K3025" i="13"/>
  <c r="K3024" i="13"/>
  <c r="K3023" i="13"/>
  <c r="K3022" i="13"/>
  <c r="K3021" i="13"/>
  <c r="K3020" i="13"/>
  <c r="K3019" i="13"/>
  <c r="K3018" i="13"/>
  <c r="K3017" i="13"/>
  <c r="K3016" i="13"/>
  <c r="K3014" i="13"/>
  <c r="K3013" i="13"/>
  <c r="K3012" i="13"/>
  <c r="K3010" i="13"/>
  <c r="K3009" i="13"/>
  <c r="K3008" i="13"/>
  <c r="K3007" i="13"/>
  <c r="K3006" i="13"/>
  <c r="K3005" i="13"/>
  <c r="K3004" i="13"/>
  <c r="K3003" i="13"/>
  <c r="K3002" i="13"/>
  <c r="K3001" i="13"/>
  <c r="K3000" i="13"/>
  <c r="K2998" i="13"/>
  <c r="K2997" i="13"/>
  <c r="K2996" i="13"/>
  <c r="K2995" i="13"/>
  <c r="K2994" i="13"/>
  <c r="K2993" i="13"/>
  <c r="K2992" i="13"/>
  <c r="K2991" i="13"/>
  <c r="K2990" i="13"/>
  <c r="K2989" i="13"/>
  <c r="K2988" i="13"/>
  <c r="K2987" i="13"/>
  <c r="K2986" i="13"/>
  <c r="K2985" i="13"/>
  <c r="K2984" i="13"/>
  <c r="K2982" i="13"/>
  <c r="K2981" i="13"/>
  <c r="K2980" i="13"/>
  <c r="K2979" i="13"/>
  <c r="K2978" i="13"/>
  <c r="K2977" i="13"/>
  <c r="K2976" i="13"/>
  <c r="K2975" i="13"/>
  <c r="K2974" i="13"/>
  <c r="K2973" i="13"/>
  <c r="K2972" i="13"/>
  <c r="K2970" i="13"/>
  <c r="K2969" i="13"/>
  <c r="K2968" i="13"/>
  <c r="K2967" i="13"/>
  <c r="K2966" i="13"/>
  <c r="K2965" i="13"/>
  <c r="K2964" i="13"/>
  <c r="K2962" i="13"/>
  <c r="K2961" i="13"/>
  <c r="K2960" i="13"/>
  <c r="K2958" i="13"/>
  <c r="K2957" i="13"/>
  <c r="K2956" i="13"/>
  <c r="K2954" i="13"/>
  <c r="K2953" i="13"/>
  <c r="K2952" i="13"/>
  <c r="K2951" i="13"/>
  <c r="K2950" i="13"/>
  <c r="K2949" i="13"/>
  <c r="K2948" i="13"/>
  <c r="K2947" i="13"/>
  <c r="K2946" i="13"/>
  <c r="K2945" i="13"/>
  <c r="K2944" i="13"/>
  <c r="K2942" i="13"/>
  <c r="K2941" i="13"/>
  <c r="K2940" i="13"/>
  <c r="K2938" i="13"/>
  <c r="K2937" i="13"/>
  <c r="K2936" i="13"/>
  <c r="K2935" i="13"/>
  <c r="K2934" i="13"/>
  <c r="K2933" i="13"/>
  <c r="K2932" i="13"/>
  <c r="K2931" i="13"/>
  <c r="K2930" i="13"/>
  <c r="K2929" i="13"/>
  <c r="K2928" i="13"/>
  <c r="K2927" i="13"/>
  <c r="K2926" i="13"/>
  <c r="K2925" i="13"/>
  <c r="K2924" i="13"/>
  <c r="K2922" i="13"/>
  <c r="K2921" i="13"/>
  <c r="K2920" i="13"/>
  <c r="K2918" i="13"/>
  <c r="K2917" i="13"/>
  <c r="K2916" i="13"/>
  <c r="K2914" i="13"/>
  <c r="K2913" i="13"/>
  <c r="K2912" i="13"/>
  <c r="K2911" i="13"/>
  <c r="K2910" i="13"/>
  <c r="K2909" i="13"/>
  <c r="K2908" i="13"/>
  <c r="K2907" i="13"/>
  <c r="K2906" i="13"/>
  <c r="K2905" i="13"/>
  <c r="K2904" i="13"/>
  <c r="K2903" i="13"/>
  <c r="K2902" i="13"/>
  <c r="K2901" i="13"/>
  <c r="K2900" i="13"/>
  <c r="K2899" i="13"/>
  <c r="K2898" i="13"/>
  <c r="K2897" i="13"/>
  <c r="K2896" i="13"/>
  <c r="K2895" i="13"/>
  <c r="K2894" i="13"/>
  <c r="K2893" i="13"/>
  <c r="K2892" i="13"/>
  <c r="K2891" i="13"/>
  <c r="K2890" i="13"/>
  <c r="K2889" i="13"/>
  <c r="K2888" i="13"/>
  <c r="K2886" i="13"/>
  <c r="K2885" i="13"/>
  <c r="K2884" i="13"/>
  <c r="K2883" i="13"/>
  <c r="K2882" i="13"/>
  <c r="K2881" i="13"/>
  <c r="K2880" i="13"/>
  <c r="K2878" i="13"/>
  <c r="K2877" i="13"/>
  <c r="K2876" i="13"/>
  <c r="K2874" i="13"/>
  <c r="K2873" i="13"/>
  <c r="K2872" i="13"/>
  <c r="K2870" i="13"/>
  <c r="K2869" i="13"/>
  <c r="K2868" i="13"/>
  <c r="K2867" i="13"/>
  <c r="K2866" i="13"/>
  <c r="K2865" i="13"/>
  <c r="K2864" i="13"/>
  <c r="K2862" i="13"/>
  <c r="K2861" i="13"/>
  <c r="K2860" i="13"/>
  <c r="K2859" i="13"/>
  <c r="K2858" i="13"/>
  <c r="K2857" i="13"/>
  <c r="K2856" i="13"/>
  <c r="K2855" i="13"/>
  <c r="K2854" i="13"/>
  <c r="K2853" i="13"/>
  <c r="K2852" i="13"/>
  <c r="K2850" i="13"/>
  <c r="K2849" i="13"/>
  <c r="K2848" i="13"/>
  <c r="K2846" i="13"/>
  <c r="K2845" i="13"/>
  <c r="K2844" i="13"/>
  <c r="K2842" i="13"/>
  <c r="K2841" i="13"/>
  <c r="K2840" i="13"/>
  <c r="K2838" i="13"/>
  <c r="K2837" i="13"/>
  <c r="K2836" i="13"/>
  <c r="K2835" i="13"/>
  <c r="K2834" i="13"/>
  <c r="K2833" i="13"/>
  <c r="K2832" i="13"/>
  <c r="K2830" i="13"/>
  <c r="K2829" i="13"/>
  <c r="K2828" i="13"/>
  <c r="K2826" i="13"/>
  <c r="K2825" i="13"/>
  <c r="K2824" i="13"/>
  <c r="K2823" i="13"/>
  <c r="K2822" i="13"/>
  <c r="K2821" i="13"/>
  <c r="K2820" i="13"/>
  <c r="K2818" i="13"/>
  <c r="K2817" i="13"/>
  <c r="K2816" i="13"/>
  <c r="K2815" i="13"/>
  <c r="K2814" i="13"/>
  <c r="K2813" i="13"/>
  <c r="K2812" i="13"/>
  <c r="K2811" i="13"/>
  <c r="K2810" i="13"/>
  <c r="K2809" i="13"/>
  <c r="K2808" i="13"/>
  <c r="K2807" i="13"/>
  <c r="K2806" i="13"/>
  <c r="K2805" i="13"/>
  <c r="K2804" i="13"/>
  <c r="K2803" i="13"/>
  <c r="K2802" i="13"/>
  <c r="K2801" i="13"/>
  <c r="K2800" i="13"/>
  <c r="K2798" i="13"/>
  <c r="K2797" i="13"/>
  <c r="K2796" i="13"/>
  <c r="K2795" i="13"/>
  <c r="K2794" i="13"/>
  <c r="K2793" i="13"/>
  <c r="K2792" i="13"/>
  <c r="K2790" i="13"/>
  <c r="K2789" i="13"/>
  <c r="K2788" i="13"/>
  <c r="K2786" i="13"/>
  <c r="K2785" i="13"/>
  <c r="K2784" i="13"/>
  <c r="K2782" i="13"/>
  <c r="K2781" i="13"/>
  <c r="K2780" i="13"/>
  <c r="K2778" i="13"/>
  <c r="K2777" i="13"/>
  <c r="K2776" i="13"/>
  <c r="K2774" i="13"/>
  <c r="K2773" i="13"/>
  <c r="K2772" i="13"/>
  <c r="K2771" i="13"/>
  <c r="K2770" i="13"/>
  <c r="K2769" i="13"/>
  <c r="K2768" i="13"/>
  <c r="K2767" i="13"/>
  <c r="K2766" i="13"/>
  <c r="K2765" i="13"/>
  <c r="K2764" i="13"/>
  <c r="K2763" i="13"/>
  <c r="K2762" i="13"/>
  <c r="K2761" i="13"/>
  <c r="K2760" i="13"/>
  <c r="K2759" i="13"/>
  <c r="K2758" i="13"/>
  <c r="K2757" i="13"/>
  <c r="K2756" i="13"/>
  <c r="K2755" i="13"/>
  <c r="K2754" i="13"/>
  <c r="K2753" i="13"/>
  <c r="K2752" i="13"/>
  <c r="K2751" i="13"/>
  <c r="K2750" i="13"/>
  <c r="K2749" i="13"/>
  <c r="K2748" i="13"/>
  <c r="K2747" i="13"/>
  <c r="K2746" i="13"/>
  <c r="K2745" i="13"/>
  <c r="K2744" i="13"/>
  <c r="K2742" i="13"/>
  <c r="K2741" i="13"/>
  <c r="K2740" i="13"/>
  <c r="K2738" i="13"/>
  <c r="K2737" i="13"/>
  <c r="K2736" i="13"/>
  <c r="K2735" i="13"/>
  <c r="K2734" i="13"/>
  <c r="K2733" i="13"/>
  <c r="K2732" i="13"/>
  <c r="K2731" i="13"/>
  <c r="K2730" i="13"/>
  <c r="K2729" i="13"/>
  <c r="K2728" i="13"/>
  <c r="K2726" i="13"/>
  <c r="K2725" i="13"/>
  <c r="K2724" i="13"/>
  <c r="K2723" i="13"/>
  <c r="K2722" i="13"/>
  <c r="K2721" i="13"/>
  <c r="K2720" i="13"/>
  <c r="K2718" i="13"/>
  <c r="K2717" i="13"/>
  <c r="K2716" i="13"/>
  <c r="K2715" i="13"/>
  <c r="K2714" i="13"/>
  <c r="K2713" i="13"/>
  <c r="K2712" i="13"/>
  <c r="K2711" i="13"/>
  <c r="K2710" i="13"/>
  <c r="K2709" i="13"/>
  <c r="K2708" i="13"/>
  <c r="K2707" i="13"/>
  <c r="K2706" i="13"/>
  <c r="K2705" i="13"/>
  <c r="K2704" i="13"/>
  <c r="K2703" i="13"/>
  <c r="K2702" i="13"/>
  <c r="K2701" i="13"/>
  <c r="K2700" i="13"/>
  <c r="K2698" i="13"/>
  <c r="K2697" i="13"/>
  <c r="K2696" i="13"/>
  <c r="K2694" i="13"/>
  <c r="K2693" i="13"/>
  <c r="K2692" i="13"/>
  <c r="K2691" i="13"/>
  <c r="K2690" i="13"/>
  <c r="K2689" i="13"/>
  <c r="K2688" i="13"/>
  <c r="K2686" i="13"/>
  <c r="K2685" i="13"/>
  <c r="K2684" i="13"/>
  <c r="K2683" i="13"/>
  <c r="K2682" i="13"/>
  <c r="K2681" i="13"/>
  <c r="K2680" i="13"/>
  <c r="K2678" i="13"/>
  <c r="K2677" i="13"/>
  <c r="K2676" i="13"/>
  <c r="K2674" i="13"/>
  <c r="K2673" i="13"/>
  <c r="K2672" i="13"/>
  <c r="K2670" i="13"/>
  <c r="K2669" i="13"/>
  <c r="K2668" i="13"/>
  <c r="K2667" i="13"/>
  <c r="K2666" i="13"/>
  <c r="K2665" i="13"/>
  <c r="K2664" i="13"/>
  <c r="K2663" i="13"/>
  <c r="K2662" i="13"/>
  <c r="K2661" i="13"/>
  <c r="K2660" i="13"/>
  <c r="K2659" i="13"/>
  <c r="K2658" i="13"/>
  <c r="K2657" i="13"/>
  <c r="K2656" i="13"/>
  <c r="K2654" i="13"/>
  <c r="K2653" i="13"/>
  <c r="K2652" i="13"/>
  <c r="K2651" i="13"/>
  <c r="K2650" i="13"/>
  <c r="K2649" i="13"/>
  <c r="K2648" i="13"/>
  <c r="K2646" i="13"/>
  <c r="K2645" i="13"/>
  <c r="K2644" i="13"/>
  <c r="K2642" i="13"/>
  <c r="K2641" i="13"/>
  <c r="K2640" i="13"/>
  <c r="K2639" i="13"/>
  <c r="K2638" i="13"/>
  <c r="K2637" i="13"/>
  <c r="K2636" i="13"/>
  <c r="K2634" i="13"/>
  <c r="K2633" i="13"/>
  <c r="K2632" i="13"/>
  <c r="K2630" i="13"/>
  <c r="K2629" i="13"/>
  <c r="K2628" i="13"/>
  <c r="K2627" i="13"/>
  <c r="K2626" i="13"/>
  <c r="K2625" i="13"/>
  <c r="K2624" i="13"/>
  <c r="K2623" i="13"/>
  <c r="K2622" i="13"/>
  <c r="K2621" i="13"/>
  <c r="K2620" i="13"/>
  <c r="K2619" i="13"/>
  <c r="K2618" i="13"/>
  <c r="K2617" i="13"/>
  <c r="K2616" i="13"/>
  <c r="K2614" i="13"/>
  <c r="K2613" i="13"/>
  <c r="K2612" i="13"/>
  <c r="K2611" i="13"/>
  <c r="K2610" i="13"/>
  <c r="K2609" i="13"/>
  <c r="K2608" i="13"/>
  <c r="K2606" i="13"/>
  <c r="K2605" i="13"/>
  <c r="K2604" i="13"/>
  <c r="K2603" i="13"/>
  <c r="K2602" i="13"/>
  <c r="K2601" i="13"/>
  <c r="K2600" i="13"/>
  <c r="K2599" i="13"/>
  <c r="K2598" i="13"/>
  <c r="K2597" i="13"/>
  <c r="K2596" i="13"/>
  <c r="K2595" i="13"/>
  <c r="K2594" i="13"/>
  <c r="K2593" i="13"/>
  <c r="K2592" i="13"/>
  <c r="K2591" i="13"/>
  <c r="K2590" i="13"/>
  <c r="K2589" i="13"/>
  <c r="K2588" i="13"/>
  <c r="K2586" i="13"/>
  <c r="K2585" i="13"/>
  <c r="K2584" i="13"/>
  <c r="K2583" i="13"/>
  <c r="K2582" i="13"/>
  <c r="K2581" i="13"/>
  <c r="K2580" i="13"/>
  <c r="K2578" i="13"/>
  <c r="K2577" i="13"/>
  <c r="K2576" i="13"/>
  <c r="K2574" i="13"/>
  <c r="K2573" i="13"/>
  <c r="K2572" i="13"/>
  <c r="K2570" i="13"/>
  <c r="K2569" i="13"/>
  <c r="K2568" i="13"/>
  <c r="K2566" i="13"/>
  <c r="K2565" i="13"/>
  <c r="K2564" i="13"/>
  <c r="K2562" i="13"/>
  <c r="K2561" i="13"/>
  <c r="K2560" i="13"/>
  <c r="K2559" i="13"/>
  <c r="K2558" i="13"/>
  <c r="K2557" i="13"/>
  <c r="K2556" i="13"/>
  <c r="K2554" i="13"/>
  <c r="K2553" i="13"/>
  <c r="K2552" i="13"/>
  <c r="K2551" i="13"/>
  <c r="K2550" i="13"/>
  <c r="K2549" i="13"/>
  <c r="K2548" i="13"/>
  <c r="K2546" i="13"/>
  <c r="K2545" i="13"/>
  <c r="K2544" i="13"/>
  <c r="K2542" i="13"/>
  <c r="K2541" i="13"/>
  <c r="K2540" i="13"/>
  <c r="K2538" i="13"/>
  <c r="K2537" i="13"/>
  <c r="K2536" i="13"/>
  <c r="K2535" i="13"/>
  <c r="K2534" i="13"/>
  <c r="K2533" i="13"/>
  <c r="K2532" i="13"/>
  <c r="K2530" i="13"/>
  <c r="K2529" i="13"/>
  <c r="K2528" i="13"/>
  <c r="K2527" i="13"/>
  <c r="K2526" i="13"/>
  <c r="K2525" i="13"/>
  <c r="K2524" i="13"/>
  <c r="K2522" i="13"/>
  <c r="K2521" i="13"/>
  <c r="K2520" i="13"/>
  <c r="K2518" i="13"/>
  <c r="K2517" i="13"/>
  <c r="K2516" i="13"/>
  <c r="K2514" i="13"/>
  <c r="K2513" i="13"/>
  <c r="K2512" i="13"/>
  <c r="K2511" i="13"/>
  <c r="K2510" i="13"/>
  <c r="K2509" i="13"/>
  <c r="K2508" i="13"/>
  <c r="K2506" i="13"/>
  <c r="K2505" i="13"/>
  <c r="K2504" i="13"/>
  <c r="K2503" i="13"/>
  <c r="K2502" i="13"/>
  <c r="K2501" i="13"/>
  <c r="K2500" i="13"/>
  <c r="K2498" i="13"/>
  <c r="K2497" i="13"/>
  <c r="K2496" i="13"/>
  <c r="K2494" i="13"/>
  <c r="K2493" i="13"/>
  <c r="K2492" i="13"/>
  <c r="K2490" i="13"/>
  <c r="K2489" i="13"/>
  <c r="K2488" i="13"/>
  <c r="K2487" i="13"/>
  <c r="K2486" i="13"/>
  <c r="K2485" i="13"/>
  <c r="K2484" i="13"/>
  <c r="K2482" i="13"/>
  <c r="K2481" i="13"/>
  <c r="K2480" i="13"/>
  <c r="K2479" i="13"/>
  <c r="K2478" i="13"/>
  <c r="K2477" i="13"/>
  <c r="K2476" i="13"/>
  <c r="K2475" i="13"/>
  <c r="K2474" i="13"/>
  <c r="K2473" i="13"/>
  <c r="K2472" i="13"/>
  <c r="K2471" i="13"/>
  <c r="K2470" i="13"/>
  <c r="K2469" i="13"/>
  <c r="K2468" i="13"/>
  <c r="K2466" i="13"/>
  <c r="K2465" i="13"/>
  <c r="K2464" i="13"/>
  <c r="K2463" i="13"/>
  <c r="K2462" i="13"/>
  <c r="K2461" i="13"/>
  <c r="K2460" i="13"/>
  <c r="K2458" i="13"/>
  <c r="K2457" i="13"/>
  <c r="K2456" i="13"/>
  <c r="K2455" i="13"/>
  <c r="K2454" i="13"/>
  <c r="K2453" i="13"/>
  <c r="K2452" i="13"/>
  <c r="K2450" i="13"/>
  <c r="K2449" i="13"/>
  <c r="K2448" i="13"/>
  <c r="K2447" i="13"/>
  <c r="K2446" i="13"/>
  <c r="K2445" i="13"/>
  <c r="K2444" i="13"/>
  <c r="K2443" i="13"/>
  <c r="K2442" i="13"/>
  <c r="K2441" i="13"/>
  <c r="K2440" i="13"/>
  <c r="K2439" i="13"/>
  <c r="K2438" i="13"/>
  <c r="K2437" i="13"/>
  <c r="K2436" i="13"/>
  <c r="K2434" i="13"/>
  <c r="K2433" i="13"/>
  <c r="K2432" i="13"/>
  <c r="K2431" i="13"/>
  <c r="K2430" i="13"/>
  <c r="K2429" i="13"/>
  <c r="K2428" i="13"/>
  <c r="K2427" i="13"/>
  <c r="K2426" i="13"/>
  <c r="K2425" i="13"/>
  <c r="K2424" i="13"/>
  <c r="K2422" i="13"/>
  <c r="K2421" i="13"/>
  <c r="K2420" i="13"/>
  <c r="K2418" i="13"/>
  <c r="K2417" i="13"/>
  <c r="K2416" i="13"/>
  <c r="K2414" i="13"/>
  <c r="K2413" i="13"/>
  <c r="K2412" i="13"/>
  <c r="K2411" i="13"/>
  <c r="K2410" i="13"/>
  <c r="K2409" i="13"/>
  <c r="K2408" i="13"/>
  <c r="K2406" i="13"/>
  <c r="K2405" i="13"/>
  <c r="K2404" i="13"/>
  <c r="K2402" i="13"/>
  <c r="K2401" i="13"/>
  <c r="K2400" i="13"/>
  <c r="K2399" i="13"/>
  <c r="K2398" i="13"/>
  <c r="K2397" i="13"/>
  <c r="K2396" i="13"/>
  <c r="K2394" i="13"/>
  <c r="K2393" i="13"/>
  <c r="K2392" i="13"/>
  <c r="K2391" i="13"/>
  <c r="K2390" i="13"/>
  <c r="K2389" i="13"/>
  <c r="K2388" i="13"/>
  <c r="K2386" i="13"/>
  <c r="K2385" i="13"/>
  <c r="K2384" i="13"/>
  <c r="K2382" i="13"/>
  <c r="K2381" i="13"/>
  <c r="K2380" i="13"/>
  <c r="K2378" i="13"/>
  <c r="K2377" i="13"/>
  <c r="K2376" i="13"/>
  <c r="K2374" i="13"/>
  <c r="K2373" i="13"/>
  <c r="K2372" i="13"/>
  <c r="K2370" i="13"/>
  <c r="K2369" i="13"/>
  <c r="K2368" i="13"/>
  <c r="K2367" i="13"/>
  <c r="K2366" i="13"/>
  <c r="K2365" i="13"/>
  <c r="K2364" i="13"/>
  <c r="K2362" i="13"/>
  <c r="K2361" i="13"/>
  <c r="K2360" i="13"/>
  <c r="K2359" i="13"/>
  <c r="K2358" i="13"/>
  <c r="K2357" i="13"/>
  <c r="K2356" i="13"/>
  <c r="K2354" i="13"/>
  <c r="K2353" i="13"/>
  <c r="K2352" i="13"/>
  <c r="K2351" i="13"/>
  <c r="K2350" i="13"/>
  <c r="K2349" i="13"/>
  <c r="K2348" i="13"/>
  <c r="K2347" i="13"/>
  <c r="K2346" i="13"/>
  <c r="K2345" i="13"/>
  <c r="K2344" i="13"/>
  <c r="K2343" i="13"/>
  <c r="K2342" i="13"/>
  <c r="K2341" i="13"/>
  <c r="K2340" i="13"/>
  <c r="K2339" i="13"/>
  <c r="K2338" i="13"/>
  <c r="K2337" i="13"/>
  <c r="K2336" i="13"/>
  <c r="K2335" i="13"/>
  <c r="K2334" i="13"/>
  <c r="K2333" i="13"/>
  <c r="K2332" i="13"/>
  <c r="K2331" i="13"/>
  <c r="K2330" i="13"/>
  <c r="K2329" i="13"/>
  <c r="K2328" i="13"/>
  <c r="K2326" i="13"/>
  <c r="K2325" i="13"/>
  <c r="K2324" i="13"/>
  <c r="K2322" i="13"/>
  <c r="K2321" i="13"/>
  <c r="K2320" i="13"/>
  <c r="K2319" i="13"/>
  <c r="K2318" i="13"/>
  <c r="K2317" i="13"/>
  <c r="K2316" i="13"/>
  <c r="K2314" i="13"/>
  <c r="K2313" i="13"/>
  <c r="K2312" i="13"/>
  <c r="K2310" i="13"/>
  <c r="K2309" i="13"/>
  <c r="K2308" i="13"/>
  <c r="K2306" i="13"/>
  <c r="K2305" i="13"/>
  <c r="K2304" i="13"/>
  <c r="K2303" i="13"/>
  <c r="K2302" i="13"/>
  <c r="K2301" i="13"/>
  <c r="K2300" i="13"/>
  <c r="K2298" i="13"/>
  <c r="K2297" i="13"/>
  <c r="K2296" i="13"/>
  <c r="K2294" i="13"/>
  <c r="K2293" i="13"/>
  <c r="K2292" i="13"/>
  <c r="K2291" i="13"/>
  <c r="K2290" i="13"/>
  <c r="K2289" i="13"/>
  <c r="K2288" i="13"/>
  <c r="K2287" i="13"/>
  <c r="K2286" i="13"/>
  <c r="K2285" i="13"/>
  <c r="K2284" i="13"/>
  <c r="K2282" i="13"/>
  <c r="K2281" i="13"/>
  <c r="K2280" i="13"/>
  <c r="K2278" i="13"/>
  <c r="K2277" i="13"/>
  <c r="K2276" i="13"/>
  <c r="K2275" i="13"/>
  <c r="K2274" i="13"/>
  <c r="K2273" i="13"/>
  <c r="K2272" i="13"/>
  <c r="K2271" i="13"/>
  <c r="K2270" i="13"/>
  <c r="K2269" i="13"/>
  <c r="K2268" i="13"/>
  <c r="K2266" i="13"/>
  <c r="K2265" i="13"/>
  <c r="K2264" i="13"/>
  <c r="K2263" i="13"/>
  <c r="K2262" i="13"/>
  <c r="K2261" i="13"/>
  <c r="K2260" i="13"/>
  <c r="K2258" i="13"/>
  <c r="K2257" i="13"/>
  <c r="K2256" i="13"/>
  <c r="K2255" i="13"/>
  <c r="K2254" i="13"/>
  <c r="K2253" i="13"/>
  <c r="K2252" i="13"/>
  <c r="K2251" i="13"/>
  <c r="K2250" i="13"/>
  <c r="K2249" i="13"/>
  <c r="K2248" i="13"/>
  <c r="K2246" i="13"/>
  <c r="K2245" i="13"/>
  <c r="K2244" i="13"/>
  <c r="K2242" i="13"/>
  <c r="K2241" i="13"/>
  <c r="K2240" i="13"/>
  <c r="K2239" i="13"/>
  <c r="K2238" i="13"/>
  <c r="K2237" i="13"/>
  <c r="K2236" i="13"/>
  <c r="K2234" i="13"/>
  <c r="K2233" i="13"/>
  <c r="K2232" i="13"/>
  <c r="K2230" i="13"/>
  <c r="K2229" i="13"/>
  <c r="K2228" i="13"/>
  <c r="K2227" i="13"/>
  <c r="K2226" i="13"/>
  <c r="K2225" i="13"/>
  <c r="K2224" i="13"/>
  <c r="K2222" i="13"/>
  <c r="K2221" i="13"/>
  <c r="K2220" i="13"/>
  <c r="K2218" i="13"/>
  <c r="K2217" i="13"/>
  <c r="K2216" i="13"/>
  <c r="K2215" i="13"/>
  <c r="K2214" i="13"/>
  <c r="K2213" i="13"/>
  <c r="K2212" i="13"/>
  <c r="K2211" i="13"/>
  <c r="K2210" i="13"/>
  <c r="K2209" i="13"/>
  <c r="K2208" i="13"/>
  <c r="K2207" i="13"/>
  <c r="K2206" i="13"/>
  <c r="K2205" i="13"/>
  <c r="K2204" i="13"/>
  <c r="K2203" i="13"/>
  <c r="K2202" i="13"/>
  <c r="K2201" i="13"/>
  <c r="K2200" i="13"/>
  <c r="K2199" i="13"/>
  <c r="K2198" i="13"/>
  <c r="K2197" i="13"/>
  <c r="K2196" i="13"/>
  <c r="K2195" i="13"/>
  <c r="K2194" i="13"/>
  <c r="K2193" i="13"/>
  <c r="K2192" i="13"/>
  <c r="K2191" i="13"/>
  <c r="K2190" i="13"/>
  <c r="K2189" i="13"/>
  <c r="K2188" i="13"/>
  <c r="K2187" i="13"/>
  <c r="K2186" i="13"/>
  <c r="K2185" i="13"/>
  <c r="K2184" i="13"/>
  <c r="K2183" i="13"/>
  <c r="K2182" i="13"/>
  <c r="K2181" i="13"/>
  <c r="K2180" i="13"/>
  <c r="K2179" i="13"/>
  <c r="K2178" i="13"/>
  <c r="K2177" i="13"/>
  <c r="K2176" i="13"/>
  <c r="K2174" i="13"/>
  <c r="K2173" i="13"/>
  <c r="K2172" i="13"/>
  <c r="K2170" i="13"/>
  <c r="K2169" i="13"/>
  <c r="K2168" i="13"/>
  <c r="K2167" i="13"/>
  <c r="K2166" i="13"/>
  <c r="K2165" i="13"/>
  <c r="K2164" i="13"/>
  <c r="K2163" i="13"/>
  <c r="K2162" i="13"/>
  <c r="K2161" i="13"/>
  <c r="K2160" i="13"/>
  <c r="K2158" i="13"/>
  <c r="K2157" i="13"/>
  <c r="K2156" i="13"/>
  <c r="K2155" i="13"/>
  <c r="K2154" i="13"/>
  <c r="K2153" i="13"/>
  <c r="K2152" i="13"/>
  <c r="K2150" i="13"/>
  <c r="K2149" i="13"/>
  <c r="K2148" i="13"/>
  <c r="K2147" i="13"/>
  <c r="K2146" i="13"/>
  <c r="K2145" i="13"/>
  <c r="K2144" i="13"/>
  <c r="K2142" i="13"/>
  <c r="K2141" i="13"/>
  <c r="K2140" i="13"/>
  <c r="K2139" i="13"/>
  <c r="K2138" i="13"/>
  <c r="K2137" i="13"/>
  <c r="K2136" i="13"/>
  <c r="K2135" i="13"/>
  <c r="K2134" i="13"/>
  <c r="K2133" i="13"/>
  <c r="K2132" i="13"/>
  <c r="K2130" i="13"/>
  <c r="K2129" i="13"/>
  <c r="K2128" i="13"/>
  <c r="K2126" i="13"/>
  <c r="K2125" i="13"/>
  <c r="K2124" i="13"/>
  <c r="K2123" i="13"/>
  <c r="K2122" i="13"/>
  <c r="K2121" i="13"/>
  <c r="K2120" i="13"/>
  <c r="K2119" i="13"/>
  <c r="K2118" i="13"/>
  <c r="K2117" i="13"/>
  <c r="K2116" i="13"/>
  <c r="K2114" i="13"/>
  <c r="K2113" i="13"/>
  <c r="K2112" i="13"/>
  <c r="K2110" i="13"/>
  <c r="K2109" i="13"/>
  <c r="K2108" i="13"/>
  <c r="K2107" i="13"/>
  <c r="K2106" i="13"/>
  <c r="K2105" i="13"/>
  <c r="K2104" i="13"/>
  <c r="K2103" i="13"/>
  <c r="K2102" i="13"/>
  <c r="K2101" i="13"/>
  <c r="K2100" i="13"/>
  <c r="K2098" i="13"/>
  <c r="K2097" i="13"/>
  <c r="K2096" i="13"/>
  <c r="K2095" i="13"/>
  <c r="K2094" i="13"/>
  <c r="K2093" i="13"/>
  <c r="K2092" i="13"/>
  <c r="K2091" i="13"/>
  <c r="K2090" i="13"/>
  <c r="K2089" i="13"/>
  <c r="K2088" i="13"/>
  <c r="K2086" i="13"/>
  <c r="K2085" i="13"/>
  <c r="K2084" i="13"/>
  <c r="K2082" i="13"/>
  <c r="K2081" i="13"/>
  <c r="K2080" i="13"/>
  <c r="K2079" i="13"/>
  <c r="K2078" i="13"/>
  <c r="K2077" i="13"/>
  <c r="K2076" i="13"/>
  <c r="K2074" i="13"/>
  <c r="K2073" i="13"/>
  <c r="K2072" i="13"/>
  <c r="K2071" i="13"/>
  <c r="K2070" i="13"/>
  <c r="K2069" i="13"/>
  <c r="K2068" i="13"/>
  <c r="K2066" i="13"/>
  <c r="K2065" i="13"/>
  <c r="K2064" i="13"/>
  <c r="K2063" i="13"/>
  <c r="K2062" i="13"/>
  <c r="K2061" i="13"/>
  <c r="K2060" i="13"/>
  <c r="K2058" i="13"/>
  <c r="K2057" i="13"/>
  <c r="K2056" i="13"/>
  <c r="K2055" i="13"/>
  <c r="K2054" i="13"/>
  <c r="K2053" i="13"/>
  <c r="K2052" i="13"/>
  <c r="K2051" i="13"/>
  <c r="K2050" i="13"/>
  <c r="K2049" i="13"/>
  <c r="K2048" i="13"/>
  <c r="K2046" i="13"/>
  <c r="K2045" i="13"/>
  <c r="K2044" i="13"/>
  <c r="K2043" i="13"/>
  <c r="K2042" i="13"/>
  <c r="K2041" i="13"/>
  <c r="K2040" i="13"/>
  <c r="K2038" i="13"/>
  <c r="K2037" i="13"/>
  <c r="K2036" i="13"/>
  <c r="K2035" i="13"/>
  <c r="K2034" i="13"/>
  <c r="K2033" i="13"/>
  <c r="K2032" i="13"/>
  <c r="K2031" i="13"/>
  <c r="K2030" i="13"/>
  <c r="K2029" i="13"/>
  <c r="K2028" i="13"/>
  <c r="K2026" i="13"/>
  <c r="K2025" i="13"/>
  <c r="K2024" i="13"/>
  <c r="K2022" i="13"/>
  <c r="K2021" i="13"/>
  <c r="K2020" i="13"/>
  <c r="K2018" i="13"/>
  <c r="K2017" i="13"/>
  <c r="K2016" i="13"/>
  <c r="K2014" i="13"/>
  <c r="K2013" i="13"/>
  <c r="K2012" i="13"/>
  <c r="K2010" i="13"/>
  <c r="K2009" i="13"/>
  <c r="K2008" i="13"/>
  <c r="K2006" i="13"/>
  <c r="K2005" i="13"/>
  <c r="K2004" i="13"/>
  <c r="K2003" i="13"/>
  <c r="K2002" i="13"/>
  <c r="K2001" i="13"/>
  <c r="K2000" i="13"/>
  <c r="K1998" i="13"/>
  <c r="K1997" i="13"/>
  <c r="K1996" i="13"/>
  <c r="K1994" i="13"/>
  <c r="K1993" i="13"/>
  <c r="K1992" i="13"/>
  <c r="K1990" i="13"/>
  <c r="K1989" i="13"/>
  <c r="K1988" i="13"/>
  <c r="K1987" i="13"/>
  <c r="K1986" i="13"/>
  <c r="K1985" i="13"/>
  <c r="K1984" i="13"/>
  <c r="K1983" i="13"/>
  <c r="K1982" i="13"/>
  <c r="K1981" i="13"/>
  <c r="K1980" i="13"/>
  <c r="K1978" i="13"/>
  <c r="K1977" i="13"/>
  <c r="K1976" i="13"/>
  <c r="K1974" i="13"/>
  <c r="K1973" i="13"/>
  <c r="K1972" i="13"/>
  <c r="K1970" i="13"/>
  <c r="K1969" i="13"/>
  <c r="K1968" i="13"/>
  <c r="K1967" i="13"/>
  <c r="K1966" i="13"/>
  <c r="K1965" i="13"/>
  <c r="K1964" i="13"/>
  <c r="K1963" i="13"/>
  <c r="K1962" i="13"/>
  <c r="K1961" i="13"/>
  <c r="K1960" i="13"/>
  <c r="K1959" i="13"/>
  <c r="K1958" i="13"/>
  <c r="K1957" i="13"/>
  <c r="K1956" i="13"/>
  <c r="K1954" i="13"/>
  <c r="K1953" i="13"/>
  <c r="K1952" i="13"/>
  <c r="K1951" i="13"/>
  <c r="K1950" i="13"/>
  <c r="K1949" i="13"/>
  <c r="K1948" i="13"/>
  <c r="K1946" i="13"/>
  <c r="K1945" i="13"/>
  <c r="K1944" i="13"/>
  <c r="K1942" i="13"/>
  <c r="K1941" i="13"/>
  <c r="K1940" i="13"/>
  <c r="K1938" i="13"/>
  <c r="K1937" i="13"/>
  <c r="K1936" i="13"/>
  <c r="K1934" i="13"/>
  <c r="K1933" i="13"/>
  <c r="K1932" i="13"/>
  <c r="K1931" i="13"/>
  <c r="K1930" i="13"/>
  <c r="K1929" i="13"/>
  <c r="K1928" i="13"/>
  <c r="K1926" i="13"/>
  <c r="K1925" i="13"/>
  <c r="K1924" i="13"/>
  <c r="K1922" i="13"/>
  <c r="K1921" i="13"/>
  <c r="K1920" i="13"/>
  <c r="K1919" i="13"/>
  <c r="K1918" i="13"/>
  <c r="K1917" i="13"/>
  <c r="K1916" i="13"/>
  <c r="K1915" i="13"/>
  <c r="K1914" i="13"/>
  <c r="K1913" i="13"/>
  <c r="K1912" i="13"/>
  <c r="K1910" i="13"/>
  <c r="K1909" i="13"/>
  <c r="K1908" i="13"/>
  <c r="K1907" i="13"/>
  <c r="K1906" i="13"/>
  <c r="K1905" i="13"/>
  <c r="K1904" i="13"/>
  <c r="K1902" i="13"/>
  <c r="K1901" i="13"/>
  <c r="K1900" i="13"/>
  <c r="K1898" i="13"/>
  <c r="K1897" i="13"/>
  <c r="K1896" i="13"/>
  <c r="K1895" i="13"/>
  <c r="K1894" i="13"/>
  <c r="K1893" i="13"/>
  <c r="K1892" i="13"/>
  <c r="K1890" i="13"/>
  <c r="K1889" i="13"/>
  <c r="K1888" i="13"/>
  <c r="K1886" i="13"/>
  <c r="K1885" i="13"/>
  <c r="K1884" i="13"/>
  <c r="K1883" i="13"/>
  <c r="K1882" i="13"/>
  <c r="K1881" i="13"/>
  <c r="K1880" i="13"/>
  <c r="K1878" i="13"/>
  <c r="K1877" i="13"/>
  <c r="K1876" i="13"/>
  <c r="K1874" i="13"/>
  <c r="K1873" i="13"/>
  <c r="K1872" i="13"/>
  <c r="K1870" i="13"/>
  <c r="K1869" i="13"/>
  <c r="K1868" i="13"/>
  <c r="K1866" i="13"/>
  <c r="K1865" i="13"/>
  <c r="K1864" i="13"/>
  <c r="K1862" i="13"/>
  <c r="K1861" i="13"/>
  <c r="K1860" i="13"/>
  <c r="K1859" i="13"/>
  <c r="K1858" i="13"/>
  <c r="K1857" i="13"/>
  <c r="K1856" i="13"/>
  <c r="K1855" i="13"/>
  <c r="K1854" i="13"/>
  <c r="K1853" i="13"/>
  <c r="K1852" i="13"/>
  <c r="K1851" i="13"/>
  <c r="K1850" i="13"/>
  <c r="K1849" i="13"/>
  <c r="K1848" i="13"/>
  <c r="K1846" i="13"/>
  <c r="K1845" i="13"/>
  <c r="K1844" i="13"/>
  <c r="K1843" i="13"/>
  <c r="K1842" i="13"/>
  <c r="K1841" i="13"/>
  <c r="K1840" i="13"/>
  <c r="K1839" i="13"/>
  <c r="K1838" i="13"/>
  <c r="K1837" i="13"/>
  <c r="K1836" i="13"/>
  <c r="K1835" i="13"/>
  <c r="K1834" i="13"/>
  <c r="K1833" i="13"/>
  <c r="K1832" i="13"/>
  <c r="K1830" i="13"/>
  <c r="K1829" i="13"/>
  <c r="K1828" i="13"/>
  <c r="K1827" i="13"/>
  <c r="K1826" i="13"/>
  <c r="K1825" i="13"/>
  <c r="K1824" i="13"/>
  <c r="K1822" i="13"/>
  <c r="K1821" i="13"/>
  <c r="K1820" i="13"/>
  <c r="K1819" i="13"/>
  <c r="K1818" i="13"/>
  <c r="K1817" i="13"/>
  <c r="K1816" i="13"/>
  <c r="K1815" i="13"/>
  <c r="K1814" i="13"/>
  <c r="K1813" i="13"/>
  <c r="K1812" i="13"/>
  <c r="K1811" i="13"/>
  <c r="K1810" i="13"/>
  <c r="K1809" i="13"/>
  <c r="K1808" i="13"/>
  <c r="K1807" i="13"/>
  <c r="K1806" i="13"/>
  <c r="K1805" i="13"/>
  <c r="K1804" i="13"/>
  <c r="K1802" i="13"/>
  <c r="K1801" i="13"/>
  <c r="K1800" i="13"/>
  <c r="K1799" i="13"/>
  <c r="K1798" i="13"/>
  <c r="K1797" i="13"/>
  <c r="K1796" i="13"/>
  <c r="K1794" i="13"/>
  <c r="K1793" i="13"/>
  <c r="K1792" i="13"/>
  <c r="K1791" i="13"/>
  <c r="K1790" i="13"/>
  <c r="K1789" i="13"/>
  <c r="K1788" i="13"/>
  <c r="K1787" i="13"/>
  <c r="K1786" i="13"/>
  <c r="K1785" i="13"/>
  <c r="K1784" i="13"/>
  <c r="K1783" i="13"/>
  <c r="K1782" i="13"/>
  <c r="K1781" i="13"/>
  <c r="K1780" i="13"/>
  <c r="K1778" i="13"/>
  <c r="K1777" i="13"/>
  <c r="K1776" i="13"/>
  <c r="K1775" i="13"/>
  <c r="K1774" i="13"/>
  <c r="K1773" i="13"/>
  <c r="K1772" i="13"/>
  <c r="K1771" i="13"/>
  <c r="K1770" i="13"/>
  <c r="K1769" i="13"/>
  <c r="K1768" i="13"/>
  <c r="K1766" i="13"/>
  <c r="K1765" i="13"/>
  <c r="K1764" i="13"/>
  <c r="K1763" i="13"/>
  <c r="K1762" i="13"/>
  <c r="K1761" i="13"/>
  <c r="K1760" i="13"/>
  <c r="K1759" i="13"/>
  <c r="K1758" i="13"/>
  <c r="K1757" i="13"/>
  <c r="K1756" i="13"/>
  <c r="K1754" i="13"/>
  <c r="K1753" i="13"/>
  <c r="K1752" i="13"/>
  <c r="K1751" i="13"/>
  <c r="K1750" i="13"/>
  <c r="K1749" i="13"/>
  <c r="K1748" i="13"/>
  <c r="K1746" i="13"/>
  <c r="K1745" i="13"/>
  <c r="K1744" i="13"/>
  <c r="K1742" i="13"/>
  <c r="K1741" i="13"/>
  <c r="K1740" i="13"/>
  <c r="K1739" i="13"/>
  <c r="K1738" i="13"/>
  <c r="K1737" i="13"/>
  <c r="K1736" i="13"/>
  <c r="K1734" i="13"/>
  <c r="K1733" i="13"/>
  <c r="K1732" i="13"/>
  <c r="K1730" i="13"/>
  <c r="K1729" i="13"/>
  <c r="K1728" i="13"/>
  <c r="K1726" i="13"/>
  <c r="K1725" i="13"/>
  <c r="K1724" i="13"/>
  <c r="K1722" i="13"/>
  <c r="K1721" i="13"/>
  <c r="K1720" i="13"/>
  <c r="K1718" i="13"/>
  <c r="K1717" i="13"/>
  <c r="K1716" i="13"/>
  <c r="K1714" i="13"/>
  <c r="K1713" i="13"/>
  <c r="K1712" i="13"/>
  <c r="K1710" i="13"/>
  <c r="K1709" i="13"/>
  <c r="K1708" i="13"/>
  <c r="K1706" i="13"/>
  <c r="K1705" i="13"/>
  <c r="K1704" i="13"/>
  <c r="K1702" i="13"/>
  <c r="K1701" i="13"/>
  <c r="K1700" i="13"/>
  <c r="K1698" i="13"/>
  <c r="K1697" i="13"/>
  <c r="K1696" i="13"/>
  <c r="K1694" i="13"/>
  <c r="K1693" i="13"/>
  <c r="K1692" i="13"/>
  <c r="K1690" i="13"/>
  <c r="K1689" i="13"/>
  <c r="K1688" i="13"/>
  <c r="K1687" i="13"/>
  <c r="K1686" i="13"/>
  <c r="K1685" i="13"/>
  <c r="K1684" i="13"/>
  <c r="K1683" i="13"/>
  <c r="K1682" i="13"/>
  <c r="K1681" i="13"/>
  <c r="K1680" i="13"/>
  <c r="K1679" i="13"/>
  <c r="K1678" i="13"/>
  <c r="K1677" i="13"/>
  <c r="K1676" i="13"/>
  <c r="K1674" i="13"/>
  <c r="K1673" i="13"/>
  <c r="K1672" i="13"/>
  <c r="K1670" i="13"/>
  <c r="K1669" i="13"/>
  <c r="K1668" i="13"/>
  <c r="K1666" i="13"/>
  <c r="K1665" i="13"/>
  <c r="K1664" i="13"/>
  <c r="K1662" i="13"/>
  <c r="K1661" i="13"/>
  <c r="K1660" i="13"/>
  <c r="K1659" i="13"/>
  <c r="K1658" i="13"/>
  <c r="K1657" i="13"/>
  <c r="K1656" i="13"/>
  <c r="K1654" i="13"/>
  <c r="K1653" i="13"/>
  <c r="K1652" i="13"/>
  <c r="K1650" i="13"/>
  <c r="K1649" i="13"/>
  <c r="K1648" i="13"/>
  <c r="K1646" i="13"/>
  <c r="K1645" i="13"/>
  <c r="K1644" i="13"/>
  <c r="K1642" i="13"/>
  <c r="K1641" i="13"/>
  <c r="K1640" i="13"/>
  <c r="K1639" i="13"/>
  <c r="K1638" i="13"/>
  <c r="K1637" i="13"/>
  <c r="K1636" i="13"/>
  <c r="K1634" i="13"/>
  <c r="K1633" i="13"/>
  <c r="K1632" i="13"/>
  <c r="K1630" i="13"/>
  <c r="K1629" i="13"/>
  <c r="K1628" i="13"/>
  <c r="K1627" i="13"/>
  <c r="K1626" i="13"/>
  <c r="K1625" i="13"/>
  <c r="K1624" i="13"/>
  <c r="K1623" i="13"/>
  <c r="K1622" i="13"/>
  <c r="K1621" i="13"/>
  <c r="K1620" i="13"/>
  <c r="K1619" i="13"/>
  <c r="K1618" i="13"/>
  <c r="K1617" i="13"/>
  <c r="K1616" i="13"/>
  <c r="K1615" i="13"/>
  <c r="K1614" i="13"/>
  <c r="K1613" i="13"/>
  <c r="K1612" i="13"/>
  <c r="K1610" i="13"/>
  <c r="K1609" i="13"/>
  <c r="K1608" i="13"/>
  <c r="K1607" i="13"/>
  <c r="K1606" i="13"/>
  <c r="K1605" i="13"/>
  <c r="K1604" i="13"/>
  <c r="K1603" i="13"/>
  <c r="K1602" i="13"/>
  <c r="K1601" i="13"/>
  <c r="K1600" i="13"/>
  <c r="K1598" i="13"/>
  <c r="K1597" i="13"/>
  <c r="K1596" i="13"/>
  <c r="K1594" i="13"/>
  <c r="K1593" i="13"/>
  <c r="K1592" i="13"/>
  <c r="K1590" i="13"/>
  <c r="K1589" i="13"/>
  <c r="K1588" i="13"/>
  <c r="K1586" i="13"/>
  <c r="K1585" i="13"/>
  <c r="K1584" i="13"/>
  <c r="K1582" i="13"/>
  <c r="K1581" i="13"/>
  <c r="K1580" i="13"/>
  <c r="K1578" i="13"/>
  <c r="K1577" i="13"/>
  <c r="K1576" i="13"/>
  <c r="K1574" i="13"/>
  <c r="K1573" i="13"/>
  <c r="K1572" i="13"/>
  <c r="K1571" i="13"/>
  <c r="K1570" i="13"/>
  <c r="K1569" i="13"/>
  <c r="K1568" i="13"/>
  <c r="K1567" i="13"/>
  <c r="K1566" i="13"/>
  <c r="K1565" i="13"/>
  <c r="K1564" i="13"/>
  <c r="K1562" i="13"/>
  <c r="K1561" i="13"/>
  <c r="K1560" i="13"/>
  <c r="K1558" i="13"/>
  <c r="K1557" i="13"/>
  <c r="K1556" i="13"/>
  <c r="K1554" i="13"/>
  <c r="K1553" i="13"/>
  <c r="K1552" i="13"/>
  <c r="K1550" i="13"/>
  <c r="K1549" i="13"/>
  <c r="K1548" i="13"/>
  <c r="K1546" i="13"/>
  <c r="K1545" i="13"/>
  <c r="K1544" i="13"/>
  <c r="K1543" i="13"/>
  <c r="K1542" i="13"/>
  <c r="K1541" i="13"/>
  <c r="K1540" i="13"/>
  <c r="K1539" i="13"/>
  <c r="K1538" i="13"/>
  <c r="K1537" i="13"/>
  <c r="K1536" i="13"/>
  <c r="K1534" i="13"/>
  <c r="K1533" i="13"/>
  <c r="K1532" i="13"/>
  <c r="K1530" i="13"/>
  <c r="K1529" i="13"/>
  <c r="K1528" i="13"/>
  <c r="K1526" i="13"/>
  <c r="K1525" i="13"/>
  <c r="K1524" i="13"/>
  <c r="K1523" i="13"/>
  <c r="K1522" i="13"/>
  <c r="K1521" i="13"/>
  <c r="K1520" i="13"/>
  <c r="K1518" i="13"/>
  <c r="K1517" i="13"/>
  <c r="K1516" i="13"/>
  <c r="K1514" i="13"/>
  <c r="K1513" i="13"/>
  <c r="K1512" i="13"/>
  <c r="K1510" i="13"/>
  <c r="K1509" i="13"/>
  <c r="K1508" i="13"/>
  <c r="K1507" i="13"/>
  <c r="K1506" i="13"/>
  <c r="K1505" i="13"/>
  <c r="K1504" i="13"/>
  <c r="K1503" i="13"/>
  <c r="K1502" i="13"/>
  <c r="K1501" i="13"/>
  <c r="K1500" i="13"/>
  <c r="K1498" i="13"/>
  <c r="K1497" i="13"/>
  <c r="K1496" i="13"/>
  <c r="K1494" i="13"/>
  <c r="K1493" i="13"/>
  <c r="K1492" i="13"/>
  <c r="K1491" i="13"/>
  <c r="K1490" i="13"/>
  <c r="K1489" i="13"/>
  <c r="K1488" i="13"/>
  <c r="K1487" i="13"/>
  <c r="K1486" i="13"/>
  <c r="K1485" i="13"/>
  <c r="K1484" i="13"/>
  <c r="K1483" i="13"/>
  <c r="K1482" i="13"/>
  <c r="K1481" i="13"/>
  <c r="K1480" i="13"/>
  <c r="K1479" i="13"/>
  <c r="K1478" i="13"/>
  <c r="K1477" i="13"/>
  <c r="K1476" i="13"/>
  <c r="K1475" i="13"/>
  <c r="K1474" i="13"/>
  <c r="K1473" i="13"/>
  <c r="K1472" i="13"/>
  <c r="K1470" i="13"/>
  <c r="K1469" i="13"/>
  <c r="K1468" i="13"/>
  <c r="K1467" i="13"/>
  <c r="K1466" i="13"/>
  <c r="K1465" i="13"/>
  <c r="K1464" i="13"/>
  <c r="K1462" i="13"/>
  <c r="K1461" i="13"/>
  <c r="K1460" i="13"/>
  <c r="K1458" i="13"/>
  <c r="K1457" i="13"/>
  <c r="K1456" i="13"/>
  <c r="K1455" i="13"/>
  <c r="K1454" i="13"/>
  <c r="K1453" i="13"/>
  <c r="K1452" i="13"/>
  <c r="K1451" i="13"/>
  <c r="K1450" i="13"/>
  <c r="K1449" i="13"/>
  <c r="K1448" i="13"/>
  <c r="K1446" i="13"/>
  <c r="K1445" i="13"/>
  <c r="K1444" i="13"/>
  <c r="K1442" i="13"/>
  <c r="K1441" i="13"/>
  <c r="K1440" i="13"/>
  <c r="K1439" i="13"/>
  <c r="K1438" i="13"/>
  <c r="K1437" i="13"/>
  <c r="K1436" i="13"/>
  <c r="K1435" i="13"/>
  <c r="K1434" i="13"/>
  <c r="K1433" i="13"/>
  <c r="K1432" i="13"/>
  <c r="K1430" i="13"/>
  <c r="K1429" i="13"/>
  <c r="K1428" i="13"/>
  <c r="K1426" i="13"/>
  <c r="K1425" i="13"/>
  <c r="K1424" i="13"/>
  <c r="K1423" i="13"/>
  <c r="K1422" i="13"/>
  <c r="K1421" i="13"/>
  <c r="K1420" i="13"/>
  <c r="K1418" i="13"/>
  <c r="K1417" i="13"/>
  <c r="K1416" i="13"/>
  <c r="K1415" i="13"/>
  <c r="K1414" i="13"/>
  <c r="K1413" i="13"/>
  <c r="K1412" i="13"/>
  <c r="K1411" i="13"/>
  <c r="K1410" i="13"/>
  <c r="K1409" i="13"/>
  <c r="K1408" i="13"/>
  <c r="K1406" i="13"/>
  <c r="K1405" i="13"/>
  <c r="K1404" i="13"/>
  <c r="K1403" i="13"/>
  <c r="K1402" i="13"/>
  <c r="K1401" i="13"/>
  <c r="K1400" i="13"/>
  <c r="K1399" i="13"/>
  <c r="K1398" i="13"/>
  <c r="K1397" i="13"/>
  <c r="K1396" i="13"/>
  <c r="K1395" i="13"/>
  <c r="K1394" i="13"/>
  <c r="K1393" i="13"/>
  <c r="K1392" i="13"/>
  <c r="K1390" i="13"/>
  <c r="K1389" i="13"/>
  <c r="K1388" i="13"/>
  <c r="K1386" i="13"/>
  <c r="K1385" i="13"/>
  <c r="K1384" i="13"/>
  <c r="K1382" i="13"/>
  <c r="K1381" i="13"/>
  <c r="K1380" i="13"/>
  <c r="K1378" i="13"/>
  <c r="K1377" i="13"/>
  <c r="K1376" i="13"/>
  <c r="K1375" i="13"/>
  <c r="K1374" i="13"/>
  <c r="K1373" i="13"/>
  <c r="K1372" i="13"/>
  <c r="K1371" i="13"/>
  <c r="K1370" i="13"/>
  <c r="K1369" i="13"/>
  <c r="K1368" i="13"/>
  <c r="K1366" i="13"/>
  <c r="K1365" i="13"/>
  <c r="K1364" i="13"/>
  <c r="K1362" i="13"/>
  <c r="K1361" i="13"/>
  <c r="K1360" i="13"/>
  <c r="K1358" i="13"/>
  <c r="K1357" i="13"/>
  <c r="K1356" i="13"/>
  <c r="K1355" i="13"/>
  <c r="K1354" i="13"/>
  <c r="K1353" i="13"/>
  <c r="K1352" i="13"/>
  <c r="K1351" i="13"/>
  <c r="K1350" i="13"/>
  <c r="K1349" i="13"/>
  <c r="K1348" i="13"/>
  <c r="K1346" i="13"/>
  <c r="K1345" i="13"/>
  <c r="K1344" i="13"/>
  <c r="K1342" i="13"/>
  <c r="K1341" i="13"/>
  <c r="K1340" i="13"/>
  <c r="K1338" i="13"/>
  <c r="K1337" i="13"/>
  <c r="K1336" i="13"/>
  <c r="K1335" i="13"/>
  <c r="K1334" i="13"/>
  <c r="K1333" i="13"/>
  <c r="K1332" i="13"/>
  <c r="K1331" i="13"/>
  <c r="K1330" i="13"/>
  <c r="K1329" i="13"/>
  <c r="K1328" i="13"/>
  <c r="K1327" i="13"/>
  <c r="K1326" i="13"/>
  <c r="K1325" i="13"/>
  <c r="K1324" i="13"/>
  <c r="K1322" i="13"/>
  <c r="K1321" i="13"/>
  <c r="K1320" i="13"/>
  <c r="K1318" i="13"/>
  <c r="K1317" i="13"/>
  <c r="K1316" i="13"/>
  <c r="K1315" i="13"/>
  <c r="K1314" i="13"/>
  <c r="K1313" i="13"/>
  <c r="K1312" i="13"/>
  <c r="K1310" i="13"/>
  <c r="K1309" i="13"/>
  <c r="K1308" i="13"/>
  <c r="K1306" i="13"/>
  <c r="K1305" i="13"/>
  <c r="K1304" i="13"/>
  <c r="K1302" i="13"/>
  <c r="K1301" i="13"/>
  <c r="K1300" i="13"/>
  <c r="K1298" i="13"/>
  <c r="K1297" i="13"/>
  <c r="K1296" i="13"/>
  <c r="K1294" i="13"/>
  <c r="K1293" i="13"/>
  <c r="K1292" i="13"/>
  <c r="K1290" i="13"/>
  <c r="K1289" i="13"/>
  <c r="K1288" i="13"/>
  <c r="K1286" i="13"/>
  <c r="K1285" i="13"/>
  <c r="K1284" i="13"/>
  <c r="K1282" i="13"/>
  <c r="K1281" i="13"/>
  <c r="K1280" i="13"/>
  <c r="K1278" i="13"/>
  <c r="K1277" i="13"/>
  <c r="K1276" i="13"/>
  <c r="K1274" i="13"/>
  <c r="K1273" i="13"/>
  <c r="K1272" i="13"/>
  <c r="K1271" i="13"/>
  <c r="K1270" i="13"/>
  <c r="K1269" i="13"/>
  <c r="K1268" i="13"/>
  <c r="K1266" i="13"/>
  <c r="K1265" i="13"/>
  <c r="K1264" i="13"/>
  <c r="K1263" i="13"/>
  <c r="K1262" i="13"/>
  <c r="K1261" i="13"/>
  <c r="K1260" i="13"/>
  <c r="K1259" i="13"/>
  <c r="K1258" i="13"/>
  <c r="K1257" i="13"/>
  <c r="K1256" i="13"/>
  <c r="K1255" i="13"/>
  <c r="K1254" i="13"/>
  <c r="K1253" i="13"/>
  <c r="K1252" i="13"/>
  <c r="K1251" i="13"/>
  <c r="K1250" i="13"/>
  <c r="K1249" i="13"/>
  <c r="K1248" i="13"/>
  <c r="K1247" i="13"/>
  <c r="K1246" i="13"/>
  <c r="K1245" i="13"/>
  <c r="K1244" i="13"/>
  <c r="K1242" i="13"/>
  <c r="K1241" i="13"/>
  <c r="K1240" i="13"/>
  <c r="K1238" i="13"/>
  <c r="K1237" i="13"/>
  <c r="K1236" i="13"/>
  <c r="K1235" i="13"/>
  <c r="K1234" i="13"/>
  <c r="K1233" i="13"/>
  <c r="K1232" i="13"/>
  <c r="K1231" i="13"/>
  <c r="K1230" i="13"/>
  <c r="K1229" i="13"/>
  <c r="K1228" i="13"/>
  <c r="K1226" i="13"/>
  <c r="K1225" i="13"/>
  <c r="K1224" i="13"/>
  <c r="K1223" i="13"/>
  <c r="K1222" i="13"/>
  <c r="K1221" i="13"/>
  <c r="K1220" i="13"/>
  <c r="K1219" i="13"/>
  <c r="K1218" i="13"/>
  <c r="K1217" i="13"/>
  <c r="K1216" i="13"/>
  <c r="K1215" i="13"/>
  <c r="K1214" i="13"/>
  <c r="K1213" i="13"/>
  <c r="K1212" i="13"/>
  <c r="K1210" i="13"/>
  <c r="K1209" i="13"/>
  <c r="K1208" i="13"/>
  <c r="K1206" i="13"/>
  <c r="K1205" i="13"/>
  <c r="K1204" i="13"/>
  <c r="K1202" i="13"/>
  <c r="K1201" i="13"/>
  <c r="K1200" i="13"/>
  <c r="K1198" i="13"/>
  <c r="K1197" i="13"/>
  <c r="K1196" i="13"/>
  <c r="K1194" i="13"/>
  <c r="K1193" i="13"/>
  <c r="K1192" i="13"/>
  <c r="K1191" i="13"/>
  <c r="K1190" i="13"/>
  <c r="K1189" i="13"/>
  <c r="K1188" i="13"/>
  <c r="K1186" i="13"/>
  <c r="K1185" i="13"/>
  <c r="K1184" i="13"/>
  <c r="K1183" i="13"/>
  <c r="K1182" i="13"/>
  <c r="K1181" i="13"/>
  <c r="K1180" i="13"/>
  <c r="K1178" i="13"/>
  <c r="K1177" i="13"/>
  <c r="K1176" i="13"/>
  <c r="K1174" i="13"/>
  <c r="K1173" i="13"/>
  <c r="K1172" i="13"/>
  <c r="K1170" i="13"/>
  <c r="K1169" i="13"/>
  <c r="K1168" i="13"/>
  <c r="K1167" i="13"/>
  <c r="K1166" i="13"/>
  <c r="K1165" i="13"/>
  <c r="K1164" i="13"/>
  <c r="K1162" i="13"/>
  <c r="K1161" i="13"/>
  <c r="K1160" i="13"/>
  <c r="K1158" i="13"/>
  <c r="K1157" i="13"/>
  <c r="K1156" i="13"/>
  <c r="K1155" i="13"/>
  <c r="K1154" i="13"/>
  <c r="K1153" i="13"/>
  <c r="K1152" i="13"/>
  <c r="K1150" i="13"/>
  <c r="K1149" i="13"/>
  <c r="K1148" i="13"/>
  <c r="K1146" i="13"/>
  <c r="K1145" i="13"/>
  <c r="K1144" i="13"/>
  <c r="K1143" i="13"/>
  <c r="K1142" i="13"/>
  <c r="K1141" i="13"/>
  <c r="K1140" i="13"/>
  <c r="K1139" i="13"/>
  <c r="K1138" i="13"/>
  <c r="K1137" i="13"/>
  <c r="K1136" i="13"/>
  <c r="K1134" i="13"/>
  <c r="K1133" i="13"/>
  <c r="K1132" i="13"/>
  <c r="K1130" i="13"/>
  <c r="K1129" i="13"/>
  <c r="K1128" i="13"/>
  <c r="K1126" i="13"/>
  <c r="K1125" i="13"/>
  <c r="K1124" i="13"/>
  <c r="K1122" i="13"/>
  <c r="K1121" i="13"/>
  <c r="K1120" i="13"/>
  <c r="K1119" i="13"/>
  <c r="K1118" i="13"/>
  <c r="K1117" i="13"/>
  <c r="K1116" i="13"/>
  <c r="K1115" i="13"/>
  <c r="K1114" i="13"/>
  <c r="K1113" i="13"/>
  <c r="K1112" i="13"/>
  <c r="K1111" i="13"/>
  <c r="K1110" i="13"/>
  <c r="K1109" i="13"/>
  <c r="K1108" i="13"/>
  <c r="K1106" i="13"/>
  <c r="K1105" i="13"/>
  <c r="K1104" i="13"/>
  <c r="K1102" i="13"/>
  <c r="K1101" i="13"/>
  <c r="K1100" i="13"/>
  <c r="K1098" i="13"/>
  <c r="K1097" i="13"/>
  <c r="K1096" i="13"/>
  <c r="K1094" i="13"/>
  <c r="K1093" i="13"/>
  <c r="K1092" i="13"/>
  <c r="K1091" i="13"/>
  <c r="K1090" i="13"/>
  <c r="K1089" i="13"/>
  <c r="K1088" i="13"/>
  <c r="K1086" i="13"/>
  <c r="K1085" i="13"/>
  <c r="K1084" i="13"/>
  <c r="K1082" i="13"/>
  <c r="K1081" i="13"/>
  <c r="K1080" i="13"/>
  <c r="K1079" i="13"/>
  <c r="K1078" i="13"/>
  <c r="K1077" i="13"/>
  <c r="K1076" i="13"/>
  <c r="K1075" i="13"/>
  <c r="K1074" i="13"/>
  <c r="K1073" i="13"/>
  <c r="K1072" i="13"/>
  <c r="K1071" i="13"/>
  <c r="K1070" i="13"/>
  <c r="K1069" i="13"/>
  <c r="K1068" i="13"/>
  <c r="K1066" i="13"/>
  <c r="K1065" i="13"/>
  <c r="K1064" i="13"/>
  <c r="K1063" i="13"/>
  <c r="K1062" i="13"/>
  <c r="K1061" i="13"/>
  <c r="K1060" i="13"/>
  <c r="K1059" i="13"/>
  <c r="K1058" i="13"/>
  <c r="K1057" i="13"/>
  <c r="K1056" i="13"/>
  <c r="K1055" i="13"/>
  <c r="K1054" i="13"/>
  <c r="K1053" i="13"/>
  <c r="K1052" i="13"/>
  <c r="K1050" i="13"/>
  <c r="K1049" i="13"/>
  <c r="K1048" i="13"/>
  <c r="K1047" i="13"/>
  <c r="K1046" i="13"/>
  <c r="K1045" i="13"/>
  <c r="K1044" i="13"/>
  <c r="K1042" i="13"/>
  <c r="K1041" i="13"/>
  <c r="K1040" i="13"/>
  <c r="K1038" i="13"/>
  <c r="K1037" i="13"/>
  <c r="K1036" i="13"/>
  <c r="K1035" i="13"/>
  <c r="K1034" i="13"/>
  <c r="K1033" i="13"/>
  <c r="K1032" i="13"/>
  <c r="K1031" i="13"/>
  <c r="K1030" i="13"/>
  <c r="K1029" i="13"/>
  <c r="K1028" i="13"/>
  <c r="K1027" i="13"/>
  <c r="K1026" i="13"/>
  <c r="K1025" i="13"/>
  <c r="K1024" i="13"/>
  <c r="K1023" i="13"/>
  <c r="K1022" i="13"/>
  <c r="K1021" i="13"/>
  <c r="K1020" i="13"/>
  <c r="K1018" i="13"/>
  <c r="K1017" i="13"/>
  <c r="K1016" i="13"/>
  <c r="K1015" i="13"/>
  <c r="K1014" i="13"/>
  <c r="K1013" i="13"/>
  <c r="K1012" i="13"/>
  <c r="K1010" i="13"/>
  <c r="K1009" i="13"/>
  <c r="K1008" i="13"/>
  <c r="K1006" i="13"/>
  <c r="K1005" i="13"/>
  <c r="K1004" i="13"/>
  <c r="K1003" i="13"/>
  <c r="K1002" i="13"/>
  <c r="K1001" i="13"/>
  <c r="K1000" i="13"/>
  <c r="K999" i="13"/>
  <c r="K998" i="13"/>
  <c r="K997" i="13"/>
  <c r="K996" i="13"/>
  <c r="K994" i="13"/>
  <c r="K993" i="13"/>
  <c r="K992" i="13"/>
  <c r="K991" i="13"/>
  <c r="K990" i="13"/>
  <c r="K989" i="13"/>
  <c r="K988" i="13"/>
  <c r="K986" i="13"/>
  <c r="K985" i="13"/>
  <c r="K984" i="13"/>
  <c r="K982" i="13"/>
  <c r="K981" i="13"/>
  <c r="K980" i="13"/>
  <c r="K979" i="13"/>
  <c r="K978" i="13"/>
  <c r="K977" i="13"/>
  <c r="K976" i="13"/>
  <c r="K974" i="13"/>
  <c r="K973" i="13"/>
  <c r="K972" i="13"/>
  <c r="K970" i="13"/>
  <c r="K969" i="13"/>
  <c r="K968" i="13"/>
  <c r="K967" i="13"/>
  <c r="K966" i="13"/>
  <c r="K965" i="13"/>
  <c r="K964" i="13"/>
  <c r="K963" i="13"/>
  <c r="K962" i="13"/>
  <c r="K961" i="13"/>
  <c r="K960" i="13"/>
  <c r="K959" i="13"/>
  <c r="K958" i="13"/>
  <c r="K957" i="13"/>
  <c r="K956" i="13"/>
  <c r="K954" i="13"/>
  <c r="K953" i="13"/>
  <c r="K952" i="13"/>
  <c r="K951" i="13"/>
  <c r="K950" i="13"/>
  <c r="K949" i="13"/>
  <c r="K948" i="13"/>
  <c r="K947" i="13"/>
  <c r="K946" i="13"/>
  <c r="K945" i="13"/>
  <c r="K944" i="13"/>
  <c r="K942" i="13"/>
  <c r="K941" i="13"/>
  <c r="K940" i="13"/>
  <c r="K939" i="13"/>
  <c r="K938" i="13"/>
  <c r="K937" i="13"/>
  <c r="K936" i="13"/>
  <c r="K935" i="13"/>
  <c r="K934" i="13"/>
  <c r="K933" i="13"/>
  <c r="K932" i="13"/>
  <c r="K931" i="13"/>
  <c r="K930" i="13"/>
  <c r="K929" i="13"/>
  <c r="K928" i="13"/>
  <c r="K926" i="13"/>
  <c r="K925" i="13"/>
  <c r="K924" i="13"/>
  <c r="K922" i="13"/>
  <c r="K921" i="13"/>
  <c r="K920" i="13"/>
  <c r="K919" i="13"/>
  <c r="K918" i="13"/>
  <c r="K917" i="13"/>
  <c r="K916" i="13"/>
  <c r="K914" i="13"/>
  <c r="K913" i="13"/>
  <c r="K912" i="13"/>
  <c r="K911" i="13"/>
  <c r="K910" i="13"/>
  <c r="K909" i="13"/>
  <c r="K908" i="13"/>
  <c r="K906" i="13"/>
  <c r="K905" i="13"/>
  <c r="K904" i="13"/>
  <c r="K902" i="13"/>
  <c r="K901" i="13"/>
  <c r="K900" i="13"/>
  <c r="K898" i="13"/>
  <c r="K897" i="13"/>
  <c r="K896" i="13"/>
  <c r="K894" i="13"/>
  <c r="K893" i="13"/>
  <c r="K892" i="13"/>
  <c r="K890" i="13"/>
  <c r="K889" i="13"/>
  <c r="K888" i="13"/>
  <c r="K886" i="13"/>
  <c r="K885" i="13"/>
  <c r="K884" i="13"/>
  <c r="K882" i="13"/>
  <c r="K881" i="13"/>
  <c r="K880" i="13"/>
  <c r="K879" i="13"/>
  <c r="K878" i="13"/>
  <c r="K877" i="13"/>
  <c r="K876" i="13"/>
  <c r="K875" i="13"/>
  <c r="K874" i="13"/>
  <c r="K873" i="13"/>
  <c r="K872" i="13"/>
  <c r="K870" i="13"/>
  <c r="K869" i="13"/>
  <c r="K868" i="13"/>
  <c r="K867" i="13"/>
  <c r="K866" i="13"/>
  <c r="K865" i="13"/>
  <c r="K864" i="13"/>
  <c r="K862" i="13"/>
  <c r="K861" i="13"/>
  <c r="K860" i="13"/>
  <c r="K858" i="13"/>
  <c r="K857" i="13"/>
  <c r="K856" i="13"/>
  <c r="K854" i="13"/>
  <c r="K853" i="13"/>
  <c r="K852" i="13"/>
  <c r="K850" i="13"/>
  <c r="K849" i="13"/>
  <c r="K848" i="13"/>
  <c r="K846" i="13"/>
  <c r="K845" i="13"/>
  <c r="K844" i="13"/>
  <c r="K842" i="13"/>
  <c r="K841" i="13"/>
  <c r="K840" i="13"/>
  <c r="K838" i="13"/>
  <c r="K837" i="13"/>
  <c r="K836" i="13"/>
  <c r="K835" i="13"/>
  <c r="K834" i="13"/>
  <c r="K833" i="13"/>
  <c r="K832" i="13"/>
  <c r="K831" i="13"/>
  <c r="K830" i="13"/>
  <c r="K829" i="13"/>
  <c r="K828" i="13"/>
  <c r="K826" i="13"/>
  <c r="K825" i="13"/>
  <c r="K824" i="13"/>
  <c r="K822" i="13"/>
  <c r="K821" i="13"/>
  <c r="K820" i="13"/>
  <c r="K819" i="13"/>
  <c r="K818" i="13"/>
  <c r="K817" i="13"/>
  <c r="K816" i="13"/>
  <c r="K815" i="13"/>
  <c r="K814" i="13"/>
  <c r="K813" i="13"/>
  <c r="K812" i="13"/>
  <c r="K810" i="13"/>
  <c r="K809" i="13"/>
  <c r="K808" i="13"/>
  <c r="K807" i="13"/>
  <c r="K806" i="13"/>
  <c r="K805" i="13"/>
  <c r="K804" i="13"/>
  <c r="K803" i="13"/>
  <c r="K802" i="13"/>
  <c r="K801" i="13"/>
  <c r="K800" i="13"/>
  <c r="K799" i="13"/>
  <c r="K798" i="13"/>
  <c r="K797" i="13"/>
  <c r="K796" i="13"/>
  <c r="K795" i="13"/>
  <c r="K794" i="13"/>
  <c r="K793" i="13"/>
  <c r="K792" i="13"/>
  <c r="K790" i="13"/>
  <c r="K789" i="13"/>
  <c r="K788" i="13"/>
  <c r="K786" i="13"/>
  <c r="K785" i="13"/>
  <c r="K784" i="13"/>
  <c r="K782" i="13"/>
  <c r="K781" i="13"/>
  <c r="K780" i="13"/>
  <c r="K779" i="13"/>
  <c r="K778" i="13"/>
  <c r="K777" i="13"/>
  <c r="K776" i="13"/>
  <c r="K774" i="13"/>
  <c r="K773" i="13"/>
  <c r="K772" i="13"/>
  <c r="K770" i="13"/>
  <c r="K769" i="13"/>
  <c r="K768" i="13"/>
  <c r="K767" i="13"/>
  <c r="K766" i="13"/>
  <c r="K765" i="13"/>
  <c r="K764" i="13"/>
  <c r="K763" i="13"/>
  <c r="K762" i="13"/>
  <c r="K761" i="13"/>
  <c r="K760" i="13"/>
  <c r="K758" i="13"/>
  <c r="K757" i="13"/>
  <c r="K756" i="13"/>
  <c r="K755" i="13"/>
  <c r="K754" i="13"/>
  <c r="K753" i="13"/>
  <c r="K752" i="13"/>
  <c r="K751" i="13"/>
  <c r="K750" i="13"/>
  <c r="K749" i="13"/>
  <c r="K748" i="13"/>
  <c r="K747" i="13"/>
  <c r="K746" i="13"/>
  <c r="K745" i="13"/>
  <c r="K744" i="13"/>
  <c r="K742" i="13"/>
  <c r="K741" i="13"/>
  <c r="K740" i="13"/>
  <c r="K739" i="13"/>
  <c r="K738" i="13"/>
  <c r="K737" i="13"/>
  <c r="K736" i="13"/>
  <c r="K734" i="13"/>
  <c r="K733" i="13"/>
  <c r="K732" i="13"/>
  <c r="K730" i="13"/>
  <c r="K729" i="13"/>
  <c r="K728" i="13"/>
  <c r="K727" i="13"/>
  <c r="K726" i="13"/>
  <c r="K725" i="13"/>
  <c r="K724" i="13"/>
  <c r="K723" i="13"/>
  <c r="K722" i="13"/>
  <c r="K721" i="13"/>
  <c r="K720" i="13"/>
  <c r="K718" i="13"/>
  <c r="K717" i="13"/>
  <c r="K716" i="13"/>
  <c r="K714" i="13"/>
  <c r="K713" i="13"/>
  <c r="K712" i="13"/>
  <c r="K710" i="13"/>
  <c r="K709" i="13"/>
  <c r="K708" i="13"/>
  <c r="K707" i="13"/>
  <c r="K706" i="13"/>
  <c r="K705" i="13"/>
  <c r="K704" i="13"/>
  <c r="K702" i="13"/>
  <c r="K701" i="13"/>
  <c r="K700" i="13"/>
  <c r="K698" i="13"/>
  <c r="K697" i="13"/>
  <c r="K696" i="13"/>
  <c r="K694" i="13"/>
  <c r="K693" i="13"/>
  <c r="K692" i="13"/>
  <c r="K690" i="13"/>
  <c r="K689" i="13"/>
  <c r="K688" i="13"/>
  <c r="K686" i="13"/>
  <c r="K685" i="13"/>
  <c r="K684" i="13"/>
  <c r="K682" i="13"/>
  <c r="K681" i="13"/>
  <c r="K680" i="13"/>
  <c r="K679" i="13"/>
  <c r="K678" i="13"/>
  <c r="K677" i="13"/>
  <c r="K676" i="13"/>
  <c r="K674" i="13"/>
  <c r="K673" i="13"/>
  <c r="K672" i="13"/>
  <c r="K671" i="13"/>
  <c r="K670" i="13"/>
  <c r="K669" i="13"/>
  <c r="K668" i="13"/>
  <c r="K666" i="13"/>
  <c r="K665" i="13"/>
  <c r="K664" i="13"/>
  <c r="K663" i="13"/>
  <c r="K662" i="13"/>
  <c r="K661" i="13"/>
  <c r="K660" i="13"/>
  <c r="K659" i="13"/>
  <c r="K658" i="13"/>
  <c r="K657" i="13"/>
  <c r="K656" i="13"/>
  <c r="K655" i="13"/>
  <c r="K654" i="13"/>
  <c r="K653" i="13"/>
  <c r="K652" i="13"/>
  <c r="K650" i="13"/>
  <c r="K649" i="13"/>
  <c r="K648" i="13"/>
  <c r="K647" i="13"/>
  <c r="K646" i="13"/>
  <c r="K645" i="13"/>
  <c r="K644" i="13"/>
  <c r="K642" i="13"/>
  <c r="K641" i="13"/>
  <c r="K640" i="13"/>
  <c r="K639" i="13"/>
  <c r="K638" i="13"/>
  <c r="K637" i="13"/>
  <c r="K636" i="13"/>
  <c r="K634" i="13"/>
  <c r="K633" i="13"/>
  <c r="K632" i="13"/>
  <c r="K631" i="13"/>
  <c r="K630" i="13"/>
  <c r="K629" i="13"/>
  <c r="K628" i="13"/>
  <c r="K626" i="13"/>
  <c r="K625" i="13"/>
  <c r="K624" i="13"/>
  <c r="K622" i="13"/>
  <c r="K621" i="13"/>
  <c r="K620" i="13"/>
  <c r="K618" i="13"/>
  <c r="K617" i="13"/>
  <c r="K616" i="13"/>
  <c r="K615" i="13"/>
  <c r="K614" i="13"/>
  <c r="K613" i="13"/>
  <c r="K612" i="13"/>
  <c r="K611" i="13"/>
  <c r="K610" i="13"/>
  <c r="K609" i="13"/>
  <c r="K608" i="13"/>
  <c r="K606" i="13"/>
  <c r="K605" i="13"/>
  <c r="K604" i="13"/>
  <c r="K602" i="13"/>
  <c r="K601" i="13"/>
  <c r="K600" i="13"/>
  <c r="K599" i="13"/>
  <c r="K598" i="13"/>
  <c r="K597" i="13"/>
  <c r="K596" i="13"/>
  <c r="K594" i="13"/>
  <c r="K593" i="13"/>
  <c r="K592" i="13"/>
  <c r="K591" i="13"/>
  <c r="K590" i="13"/>
  <c r="K589" i="13"/>
  <c r="K588" i="13"/>
  <c r="K587" i="13"/>
  <c r="K586" i="13"/>
  <c r="K585" i="13"/>
  <c r="K584" i="13"/>
  <c r="K583" i="13"/>
  <c r="K582" i="13"/>
  <c r="K581" i="13"/>
  <c r="K580" i="13"/>
  <c r="K578" i="13"/>
  <c r="K577" i="13"/>
  <c r="K576" i="13"/>
  <c r="K574" i="13"/>
  <c r="K573" i="13"/>
  <c r="K572" i="13"/>
  <c r="K571" i="13"/>
  <c r="K570" i="13"/>
  <c r="K569" i="13"/>
  <c r="K568" i="13"/>
  <c r="K567" i="13"/>
  <c r="K566" i="13"/>
  <c r="K565" i="13"/>
  <c r="K564" i="13"/>
  <c r="K562" i="13"/>
  <c r="K561" i="13"/>
  <c r="K560" i="13"/>
  <c r="K559" i="13"/>
  <c r="K558" i="13"/>
  <c r="K557" i="13"/>
  <c r="K556" i="13"/>
  <c r="K555" i="13"/>
  <c r="K554" i="13"/>
  <c r="K553" i="13"/>
  <c r="K552" i="13"/>
  <c r="K551" i="13"/>
  <c r="K550" i="13"/>
  <c r="K549" i="13"/>
  <c r="K548" i="13"/>
  <c r="K547" i="13"/>
  <c r="K546" i="13"/>
  <c r="K545" i="13"/>
  <c r="K544" i="13"/>
  <c r="K542" i="13"/>
  <c r="K541" i="13"/>
  <c r="K540" i="13"/>
  <c r="K539" i="13"/>
  <c r="K538" i="13"/>
  <c r="K537" i="13"/>
  <c r="K536" i="13"/>
  <c r="K534" i="13"/>
  <c r="K533" i="13"/>
  <c r="K532" i="13"/>
  <c r="K530" i="13"/>
  <c r="K529" i="13"/>
  <c r="K528" i="13"/>
  <c r="K527" i="13"/>
  <c r="K526" i="13"/>
  <c r="K525" i="13"/>
  <c r="K524" i="13"/>
  <c r="K522" i="13"/>
  <c r="K521" i="13"/>
  <c r="K520" i="13"/>
  <c r="K518" i="13"/>
  <c r="K517" i="13"/>
  <c r="K516" i="13"/>
  <c r="K515" i="13"/>
  <c r="K514" i="13"/>
  <c r="K513" i="13"/>
  <c r="K512" i="13"/>
  <c r="K510" i="13"/>
  <c r="K509" i="13"/>
  <c r="K508" i="13"/>
  <c r="K506" i="13"/>
  <c r="K505" i="13"/>
  <c r="K504" i="13"/>
  <c r="K503" i="13"/>
  <c r="K502" i="13"/>
  <c r="K501" i="13"/>
  <c r="K500" i="13"/>
  <c r="K499" i="13"/>
  <c r="K498" i="13"/>
  <c r="K497" i="13"/>
  <c r="K496" i="13"/>
  <c r="K495" i="13"/>
  <c r="K494" i="13"/>
  <c r="K493" i="13"/>
  <c r="K492" i="13"/>
  <c r="K490" i="13"/>
  <c r="K489" i="13"/>
  <c r="K488" i="13"/>
  <c r="K486" i="13"/>
  <c r="K485" i="13"/>
  <c r="K484" i="13"/>
  <c r="K483" i="13"/>
  <c r="K482" i="13"/>
  <c r="K481" i="13"/>
  <c r="K480" i="13"/>
  <c r="K479" i="13"/>
  <c r="K478" i="13"/>
  <c r="K477" i="13"/>
  <c r="K476" i="13"/>
  <c r="K475" i="13"/>
  <c r="K474" i="13"/>
  <c r="K473" i="13"/>
  <c r="K472" i="13"/>
  <c r="K470" i="13"/>
  <c r="K469" i="13"/>
  <c r="K468" i="13"/>
  <c r="K467" i="13"/>
  <c r="K466" i="13"/>
  <c r="K465" i="13"/>
  <c r="K464" i="13"/>
  <c r="K462" i="13"/>
  <c r="K461" i="13"/>
  <c r="K460" i="13"/>
  <c r="K458" i="13"/>
  <c r="K457" i="13"/>
  <c r="K456" i="13"/>
  <c r="K454" i="13"/>
  <c r="K453" i="13"/>
  <c r="K452" i="13"/>
  <c r="K450" i="13"/>
  <c r="K449" i="13"/>
  <c r="K448" i="13"/>
  <c r="K446" i="13"/>
  <c r="K445" i="13"/>
  <c r="K444" i="13"/>
  <c r="K442" i="13"/>
  <c r="K441" i="13"/>
  <c r="K440" i="13"/>
  <c r="K438" i="13"/>
  <c r="K437" i="13"/>
  <c r="K436" i="13"/>
  <c r="K434" i="13"/>
  <c r="K433" i="13"/>
  <c r="K432" i="13"/>
  <c r="K430" i="13"/>
  <c r="K429" i="13"/>
  <c r="K428" i="13"/>
  <c r="K427" i="13"/>
  <c r="K426" i="13"/>
  <c r="K425" i="13"/>
  <c r="K424" i="13"/>
  <c r="K423" i="13"/>
  <c r="K422" i="13"/>
  <c r="K421" i="13"/>
  <c r="K420" i="13"/>
  <c r="K418" i="13"/>
  <c r="K417" i="13"/>
  <c r="K416" i="13"/>
  <c r="K415" i="13"/>
  <c r="K414" i="13"/>
  <c r="K413" i="13"/>
  <c r="K412" i="13"/>
  <c r="K411" i="13"/>
  <c r="K410" i="13"/>
  <c r="K409" i="13"/>
  <c r="K408" i="13"/>
  <c r="K407" i="13"/>
  <c r="K406" i="13"/>
  <c r="K405" i="13"/>
  <c r="K404" i="13"/>
  <c r="K403" i="13"/>
  <c r="K402" i="13"/>
  <c r="K401" i="13"/>
  <c r="K400" i="13"/>
  <c r="K398" i="13"/>
  <c r="K397" i="13"/>
  <c r="K396" i="13"/>
  <c r="K394" i="13"/>
  <c r="K393" i="13"/>
  <c r="K392" i="13"/>
  <c r="K390" i="13"/>
  <c r="K389" i="13"/>
  <c r="K388" i="13"/>
  <c r="K387" i="13"/>
  <c r="K386" i="13"/>
  <c r="K385" i="13"/>
  <c r="K384" i="13"/>
  <c r="K383" i="13"/>
  <c r="K382" i="13"/>
  <c r="K381" i="13"/>
  <c r="K380" i="13"/>
  <c r="K379" i="13"/>
  <c r="K378" i="13"/>
  <c r="K377" i="13"/>
  <c r="K376" i="13"/>
  <c r="K375" i="13"/>
  <c r="K374" i="13"/>
  <c r="K373" i="13"/>
  <c r="K372" i="13"/>
  <c r="K371" i="13"/>
  <c r="K370" i="13"/>
  <c r="K368" i="13"/>
  <c r="K367" i="13"/>
  <c r="K366" i="13"/>
  <c r="K364" i="13"/>
  <c r="K363" i="13"/>
  <c r="K362" i="13"/>
  <c r="K360" i="13"/>
  <c r="K358" i="13"/>
  <c r="K357" i="13"/>
  <c r="K356" i="13"/>
  <c r="K355" i="13"/>
  <c r="K354" i="13"/>
  <c r="K352" i="13"/>
  <c r="K351" i="13"/>
  <c r="K350" i="13"/>
  <c r="K348" i="13"/>
  <c r="K347" i="13"/>
  <c r="K346" i="13"/>
  <c r="K344" i="13"/>
  <c r="K342" i="13"/>
  <c r="K341" i="13"/>
  <c r="K340" i="13"/>
  <c r="K339" i="13"/>
  <c r="K338" i="13"/>
  <c r="K336" i="13"/>
  <c r="K335" i="13"/>
  <c r="K334" i="13"/>
  <c r="K332" i="13"/>
  <c r="K331" i="13"/>
  <c r="K330" i="13"/>
  <c r="K329" i="13"/>
  <c r="K328" i="13"/>
  <c r="K327" i="13"/>
  <c r="K326" i="13"/>
  <c r="K325" i="13"/>
  <c r="K324" i="13"/>
  <c r="K323" i="13"/>
  <c r="K322" i="13"/>
  <c r="K320" i="13"/>
  <c r="K319" i="13"/>
  <c r="K318" i="13"/>
  <c r="K316" i="13"/>
  <c r="K315" i="13"/>
  <c r="K314" i="13"/>
  <c r="K313" i="13"/>
  <c r="K312" i="13"/>
  <c r="K310" i="13"/>
  <c r="K309" i="13"/>
  <c r="K308" i="13"/>
  <c r="K307" i="13"/>
  <c r="K306" i="13"/>
  <c r="K304" i="13"/>
  <c r="K303" i="13"/>
  <c r="K302" i="13"/>
  <c r="K301" i="13"/>
  <c r="K300" i="13"/>
  <c r="K299" i="13"/>
  <c r="K298" i="13"/>
  <c r="K296" i="13"/>
  <c r="K294" i="13"/>
  <c r="K293" i="13"/>
  <c r="K292" i="13"/>
  <c r="K291" i="13"/>
  <c r="K290" i="13"/>
  <c r="K289" i="13"/>
  <c r="K288" i="13"/>
  <c r="K287" i="13"/>
  <c r="K286" i="13"/>
  <c r="K284" i="13"/>
  <c r="K283" i="13"/>
  <c r="K282" i="13"/>
  <c r="K280" i="13"/>
  <c r="K278" i="13"/>
  <c r="K277" i="13"/>
  <c r="K276" i="13"/>
  <c r="K275" i="13"/>
  <c r="K274" i="13"/>
  <c r="K273" i="13"/>
  <c r="K272" i="13"/>
  <c r="K271" i="13"/>
  <c r="K270" i="13"/>
  <c r="K269" i="13"/>
  <c r="K268" i="13"/>
  <c r="K267" i="13"/>
  <c r="K266" i="13"/>
  <c r="K265" i="13"/>
  <c r="K264" i="13"/>
  <c r="K262" i="13"/>
  <c r="K261" i="13"/>
  <c r="K260" i="13"/>
  <c r="K259" i="13"/>
  <c r="K258" i="13"/>
  <c r="K257" i="13"/>
  <c r="K256" i="13"/>
  <c r="K255" i="13"/>
  <c r="K254" i="13"/>
  <c r="K252" i="13"/>
  <c r="K251" i="13"/>
  <c r="K250" i="13"/>
  <c r="K249" i="13"/>
  <c r="K248" i="13"/>
  <c r="K246" i="13"/>
  <c r="K245" i="13"/>
  <c r="K244" i="13"/>
  <c r="K243" i="13"/>
  <c r="K242" i="13"/>
  <c r="K240" i="13"/>
  <c r="K239" i="13"/>
  <c r="K238" i="13"/>
  <c r="K236" i="13"/>
  <c r="K235" i="13"/>
  <c r="K234" i="13"/>
  <c r="K233" i="13"/>
  <c r="K232" i="13"/>
  <c r="K231" i="13"/>
  <c r="K230" i="13"/>
  <c r="K229" i="13"/>
  <c r="K228" i="13"/>
  <c r="K227" i="13"/>
  <c r="K226" i="13"/>
  <c r="K224" i="13"/>
  <c r="K223" i="13"/>
  <c r="K222" i="13"/>
  <c r="K220" i="13"/>
  <c r="K219" i="13"/>
  <c r="K218" i="13"/>
  <c r="K217" i="13"/>
  <c r="K216" i="13"/>
  <c r="K214" i="13"/>
  <c r="K213" i="13"/>
  <c r="K212" i="13"/>
  <c r="K211" i="13"/>
  <c r="K210" i="13"/>
  <c r="K209" i="13"/>
  <c r="K208" i="13"/>
  <c r="K207" i="13"/>
  <c r="K206" i="13"/>
  <c r="K204" i="13"/>
  <c r="K203" i="13"/>
  <c r="K202" i="13"/>
  <c r="K200" i="13"/>
  <c r="K199" i="13"/>
  <c r="K198" i="13"/>
  <c r="K197" i="13"/>
  <c r="K196" i="13"/>
  <c r="K195" i="13"/>
  <c r="K194" i="13"/>
  <c r="K193" i="13"/>
  <c r="K192" i="13"/>
  <c r="K191" i="13"/>
  <c r="K190" i="13"/>
  <c r="K188" i="13"/>
  <c r="K187" i="13"/>
  <c r="K186" i="13"/>
  <c r="K184" i="13"/>
  <c r="K183" i="13"/>
  <c r="K182" i="13"/>
  <c r="K181" i="13"/>
  <c r="K180" i="13"/>
  <c r="K179" i="13"/>
  <c r="K178" i="13"/>
  <c r="K176" i="13"/>
  <c r="K175" i="13"/>
  <c r="K174" i="13"/>
  <c r="K173" i="13"/>
  <c r="K172" i="13"/>
  <c r="K171" i="13"/>
  <c r="K170" i="13"/>
  <c r="K169" i="13"/>
  <c r="K168" i="13"/>
  <c r="K167" i="13"/>
  <c r="K166" i="13"/>
  <c r="K165" i="13"/>
  <c r="K164" i="13"/>
  <c r="K163" i="13"/>
  <c r="K162" i="13"/>
  <c r="K161" i="13"/>
  <c r="K160" i="13"/>
  <c r="K159" i="13"/>
  <c r="K158" i="13"/>
  <c r="K156" i="13"/>
  <c r="K155" i="13"/>
  <c r="K154" i="13"/>
  <c r="K153" i="13"/>
  <c r="K152" i="13"/>
  <c r="K151" i="13"/>
  <c r="K150" i="13"/>
  <c r="K149" i="13"/>
  <c r="K148" i="13"/>
  <c r="K147" i="13"/>
  <c r="K146" i="13"/>
  <c r="K144" i="13"/>
  <c r="K143" i="13"/>
  <c r="K142" i="13"/>
  <c r="K140" i="13"/>
  <c r="K139" i="13"/>
  <c r="K138" i="13"/>
  <c r="K137" i="13"/>
  <c r="K136" i="13"/>
  <c r="K135" i="13"/>
  <c r="K134" i="13"/>
  <c r="K133" i="13"/>
  <c r="K132" i="13"/>
  <c r="K131" i="13"/>
  <c r="K130" i="13"/>
  <c r="K128" i="13"/>
  <c r="K127" i="13"/>
  <c r="K126" i="13"/>
  <c r="K124" i="13"/>
  <c r="K123" i="13"/>
  <c r="K122" i="13"/>
  <c r="K121" i="13"/>
  <c r="K120" i="13"/>
  <c r="K118" i="13"/>
  <c r="K117" i="13"/>
  <c r="K116" i="13"/>
  <c r="K115" i="13"/>
  <c r="K114" i="13"/>
  <c r="K113" i="13"/>
  <c r="K112" i="13"/>
  <c r="K111" i="13"/>
  <c r="K110" i="13"/>
  <c r="K108" i="13"/>
  <c r="K107" i="13"/>
  <c r="K106" i="13"/>
  <c r="K104" i="13"/>
  <c r="K103" i="13"/>
  <c r="K102" i="13"/>
  <c r="K101" i="13"/>
  <c r="K100" i="13"/>
  <c r="K99" i="13"/>
  <c r="K98" i="13"/>
  <c r="K96" i="13"/>
  <c r="K95" i="13"/>
  <c r="K94" i="13"/>
  <c r="K92" i="13"/>
  <c r="K91" i="13"/>
  <c r="K90" i="13"/>
  <c r="K89" i="13"/>
  <c r="K88" i="13"/>
  <c r="K87" i="13"/>
  <c r="K86" i="13"/>
  <c r="K85" i="13"/>
  <c r="K84" i="13"/>
  <c r="K83" i="13"/>
  <c r="K82" i="13"/>
  <c r="K80" i="13"/>
  <c r="K79" i="13"/>
  <c r="K78" i="13"/>
  <c r="K76" i="13"/>
  <c r="K75" i="13"/>
  <c r="K74" i="13"/>
  <c r="K73" i="13"/>
  <c r="K72" i="13"/>
  <c r="K71" i="13"/>
  <c r="K70" i="13"/>
  <c r="K69" i="13"/>
  <c r="K68" i="13"/>
  <c r="K67" i="13"/>
  <c r="K66" i="13"/>
  <c r="K64" i="13"/>
  <c r="K63" i="13"/>
  <c r="K62" i="13"/>
  <c r="K60" i="13"/>
  <c r="K59" i="13"/>
  <c r="K58" i="13"/>
  <c r="K57" i="13"/>
  <c r="K56" i="13"/>
  <c r="K54" i="13"/>
  <c r="K53" i="13"/>
  <c r="K52" i="13"/>
  <c r="K51" i="13"/>
  <c r="K50" i="13"/>
  <c r="K49" i="13"/>
  <c r="K48" i="13"/>
  <c r="K47" i="13"/>
  <c r="K46" i="13"/>
  <c r="K44" i="13"/>
  <c r="K43" i="13"/>
  <c r="K42" i="13"/>
  <c r="K41" i="13"/>
  <c r="K40" i="13"/>
  <c r="K38" i="13"/>
  <c r="K37" i="13"/>
  <c r="K36" i="13"/>
  <c r="K35" i="13"/>
  <c r="K34" i="13"/>
  <c r="K32" i="13"/>
  <c r="K31" i="13"/>
  <c r="K30" i="13"/>
  <c r="K29" i="13"/>
  <c r="K28" i="13"/>
  <c r="K27" i="13"/>
  <c r="K26" i="13"/>
  <c r="K24" i="13"/>
  <c r="K23" i="13"/>
  <c r="K22" i="13"/>
  <c r="K21" i="13"/>
  <c r="K20" i="13"/>
  <c r="K19" i="13"/>
  <c r="K18" i="13"/>
  <c r="K17" i="13"/>
  <c r="K16" i="13"/>
  <c r="K15" i="13"/>
  <c r="K14" i="13"/>
  <c r="K12" i="13"/>
  <c r="K11" i="13"/>
  <c r="K10" i="13"/>
  <c r="K8" i="13"/>
  <c r="K7" i="13"/>
  <c r="K6" i="13"/>
  <c r="K5" i="13"/>
  <c r="K4" i="13"/>
  <c r="M5308" i="13" l="1"/>
  <c r="K5308" i="13"/>
  <c r="M5216" i="13"/>
  <c r="K5216" i="13"/>
  <c r="M5384" i="13"/>
  <c r="K5384" i="13"/>
  <c r="M5284" i="13"/>
  <c r="K5284" i="13"/>
  <c r="M5228" i="13"/>
  <c r="K5228" i="13"/>
  <c r="M5140" i="13"/>
  <c r="K5140" i="13"/>
  <c r="M5064" i="13"/>
  <c r="K5064" i="13"/>
  <c r="M5380" i="13"/>
  <c r="K5380" i="13"/>
  <c r="M5332" i="13"/>
  <c r="K5332" i="13"/>
  <c r="M5280" i="13"/>
  <c r="K5280" i="13"/>
  <c r="M5248" i="13"/>
  <c r="K5248" i="13"/>
  <c r="M5224" i="13"/>
  <c r="K5224" i="13"/>
  <c r="M5192" i="13"/>
  <c r="K5192" i="13"/>
  <c r="M5164" i="13"/>
  <c r="K5164" i="13"/>
  <c r="M5132" i="13"/>
  <c r="K5132" i="13"/>
  <c r="M5108" i="13"/>
  <c r="K5108" i="13"/>
  <c r="M5060" i="13"/>
  <c r="K5060" i="13"/>
  <c r="M5032" i="13"/>
  <c r="K5032" i="13"/>
  <c r="M4996" i="13"/>
  <c r="K4996" i="13"/>
  <c r="M4980" i="13"/>
  <c r="K4980" i="13"/>
  <c r="M4940" i="13"/>
  <c r="K4940" i="13"/>
  <c r="M4916" i="13"/>
  <c r="K4916" i="13"/>
  <c r="M4892" i="13"/>
  <c r="K4892" i="13"/>
  <c r="M4864" i="13"/>
  <c r="K4864" i="13"/>
  <c r="M4824" i="13"/>
  <c r="K4824" i="13"/>
  <c r="M4792" i="13"/>
  <c r="K4792" i="13"/>
  <c r="M4776" i="13"/>
  <c r="K4776" i="13"/>
  <c r="M4736" i="13"/>
  <c r="K4736" i="13"/>
  <c r="M4704" i="13"/>
  <c r="K4704" i="13"/>
  <c r="M4676" i="13"/>
  <c r="K4676" i="13"/>
  <c r="M4640" i="13"/>
  <c r="K4640" i="13"/>
  <c r="M4616" i="13"/>
  <c r="K4616" i="13"/>
  <c r="M4572" i="13"/>
  <c r="K4572" i="13"/>
  <c r="M4516" i="13"/>
  <c r="K4516" i="13"/>
  <c r="M4496" i="13"/>
  <c r="K4496" i="13"/>
  <c r="M4464" i="13"/>
  <c r="K4464" i="13"/>
  <c r="M4432" i="13"/>
  <c r="K4432" i="13"/>
  <c r="M4408" i="13"/>
  <c r="K4408" i="13"/>
  <c r="M4376" i="13"/>
  <c r="K4376" i="13"/>
  <c r="M4356" i="13"/>
  <c r="K4356" i="13"/>
  <c r="M4304" i="13"/>
  <c r="K4304" i="13"/>
  <c r="M4284" i="13"/>
  <c r="K4284" i="13"/>
  <c r="M4248" i="13"/>
  <c r="K4248" i="13"/>
  <c r="M4220" i="13"/>
  <c r="K4220" i="13"/>
  <c r="M4188" i="13"/>
  <c r="K4188" i="13"/>
  <c r="M4152" i="13"/>
  <c r="K4152" i="13"/>
  <c r="M4112" i="13"/>
  <c r="K4112" i="13"/>
  <c r="M4088" i="13"/>
  <c r="K4088" i="13"/>
  <c r="M4052" i="13"/>
  <c r="K4052" i="13"/>
  <c r="M4020" i="13"/>
  <c r="K4020" i="13"/>
  <c r="M3984" i="13"/>
  <c r="K3984" i="13"/>
  <c r="M3964" i="13"/>
  <c r="K3964" i="13"/>
  <c r="M3924" i="13"/>
  <c r="K3924" i="13"/>
  <c r="M3900" i="13"/>
  <c r="K3900" i="13"/>
  <c r="M3880" i="13"/>
  <c r="K3880" i="13"/>
  <c r="M3848" i="13"/>
  <c r="K3848" i="13"/>
  <c r="M3828" i="13"/>
  <c r="K3828" i="13"/>
  <c r="M3808" i="13"/>
  <c r="K3808" i="13"/>
  <c r="M3788" i="13"/>
  <c r="K3788" i="13"/>
  <c r="M3756" i="13"/>
  <c r="K3756" i="13"/>
  <c r="M3740" i="13"/>
  <c r="K3740" i="13"/>
  <c r="M3708" i="13"/>
  <c r="K3708" i="13"/>
  <c r="M3676" i="13"/>
  <c r="K3676" i="13"/>
  <c r="M3632" i="13"/>
  <c r="K3632" i="13"/>
  <c r="M3600" i="13"/>
  <c r="K3600" i="13"/>
  <c r="M3568" i="13"/>
  <c r="K3568" i="13"/>
  <c r="M3544" i="13"/>
  <c r="K3544" i="13"/>
  <c r="M3520" i="13"/>
  <c r="K3520" i="13"/>
  <c r="M3480" i="13"/>
  <c r="K3480" i="13"/>
  <c r="M3440" i="13"/>
  <c r="K3440" i="13"/>
  <c r="M395" i="13"/>
  <c r="K395" i="13"/>
  <c r="M39" i="13"/>
  <c r="K39" i="13"/>
  <c r="M3267" i="13"/>
  <c r="K3267" i="13"/>
  <c r="M3199" i="13"/>
  <c r="K3199" i="13"/>
  <c r="M3155" i="13"/>
  <c r="K3155" i="13"/>
  <c r="M3135" i="13"/>
  <c r="K3135" i="13"/>
  <c r="M3107" i="13"/>
  <c r="K3107" i="13"/>
  <c r="M3087" i="13"/>
  <c r="K3087" i="13"/>
  <c r="M3055" i="13"/>
  <c r="K3055" i="13"/>
  <c r="M3035" i="13"/>
  <c r="K3035" i="13"/>
  <c r="M3011" i="13"/>
  <c r="K3011" i="13"/>
  <c r="M2963" i="13"/>
  <c r="K2963" i="13"/>
  <c r="M2939" i="13"/>
  <c r="K2939" i="13"/>
  <c r="M2887" i="13"/>
  <c r="K2887" i="13"/>
  <c r="M2863" i="13"/>
  <c r="K2863" i="13"/>
  <c r="M2839" i="13"/>
  <c r="K2839" i="13"/>
  <c r="M2799" i="13"/>
  <c r="K2799" i="13"/>
  <c r="M2779" i="13"/>
  <c r="K2779" i="13"/>
  <c r="M2727" i="13"/>
  <c r="K2727" i="13"/>
  <c r="M2687" i="13"/>
  <c r="K2687" i="13"/>
  <c r="M2655" i="13"/>
  <c r="K2655" i="13"/>
  <c r="M2631" i="13"/>
  <c r="K2631" i="13"/>
  <c r="M2579" i="13"/>
  <c r="K2579" i="13"/>
  <c r="M2563" i="13"/>
  <c r="K2563" i="13"/>
  <c r="M2539" i="13"/>
  <c r="K2539" i="13"/>
  <c r="M2515" i="13"/>
  <c r="K2515" i="13"/>
  <c r="M2491" i="13"/>
  <c r="K2491" i="13"/>
  <c r="M2451" i="13"/>
  <c r="K2451" i="13"/>
  <c r="M2415" i="13"/>
  <c r="K2415" i="13"/>
  <c r="M2387" i="13"/>
  <c r="K2387" i="13"/>
  <c r="M2371" i="13"/>
  <c r="K2371" i="13"/>
  <c r="M2323" i="13"/>
  <c r="K2323" i="13"/>
  <c r="M2299" i="13"/>
  <c r="N2299" i="13"/>
  <c r="K2299" i="13"/>
  <c r="M2267" i="13"/>
  <c r="K2267" i="13"/>
  <c r="M2235" i="13"/>
  <c r="K2235" i="13"/>
  <c r="M2175" i="13"/>
  <c r="K2175" i="13"/>
  <c r="M2143" i="13"/>
  <c r="K2143" i="13"/>
  <c r="M2111" i="13"/>
  <c r="K2111" i="13"/>
  <c r="M2075" i="13"/>
  <c r="K2075" i="13"/>
  <c r="M2039" i="13"/>
  <c r="K2039" i="13"/>
  <c r="M2015" i="13"/>
  <c r="K2015" i="13"/>
  <c r="M1995" i="13"/>
  <c r="K1995" i="13"/>
  <c r="M1971" i="13"/>
  <c r="K1971" i="13"/>
  <c r="M1939" i="13"/>
  <c r="K1939" i="13"/>
  <c r="M1911" i="13"/>
  <c r="K1911" i="13"/>
  <c r="M1887" i="13"/>
  <c r="K1887" i="13"/>
  <c r="M1867" i="13"/>
  <c r="K1867" i="13"/>
  <c r="M1823" i="13"/>
  <c r="K1823" i="13"/>
  <c r="M1767" i="13"/>
  <c r="K1767" i="13"/>
  <c r="M1735" i="13"/>
  <c r="K1735" i="13"/>
  <c r="M1719" i="13"/>
  <c r="K1719" i="13"/>
  <c r="M1703" i="13"/>
  <c r="K1703" i="13"/>
  <c r="M1675" i="13"/>
  <c r="K1675" i="13"/>
  <c r="M1655" i="13"/>
  <c r="K1655" i="13"/>
  <c r="M1635" i="13"/>
  <c r="K1635" i="13"/>
  <c r="M1595" i="13"/>
  <c r="K1595" i="13"/>
  <c r="M1579" i="13"/>
  <c r="K1579" i="13"/>
  <c r="M1555" i="13"/>
  <c r="K1555" i="13"/>
  <c r="M1531" i="13"/>
  <c r="K1531" i="13"/>
  <c r="M1511" i="13"/>
  <c r="K1511" i="13"/>
  <c r="M1463" i="13"/>
  <c r="K1463" i="13"/>
  <c r="M1431" i="13"/>
  <c r="K1431" i="13"/>
  <c r="M1391" i="13"/>
  <c r="K1391" i="13"/>
  <c r="M1367" i="13"/>
  <c r="K1367" i="13"/>
  <c r="M1343" i="13"/>
  <c r="K1343" i="13"/>
  <c r="M1311" i="13"/>
  <c r="K1311" i="13"/>
  <c r="M1295" i="13"/>
  <c r="K1295" i="13"/>
  <c r="M1279" i="13"/>
  <c r="K1279" i="13"/>
  <c r="M1239" i="13"/>
  <c r="K1239" i="13"/>
  <c r="M1203" i="13"/>
  <c r="K1203" i="13"/>
  <c r="M1179" i="13"/>
  <c r="K1179" i="13"/>
  <c r="M1159" i="13"/>
  <c r="K1159" i="13"/>
  <c r="M1131" i="13"/>
  <c r="K1131" i="13"/>
  <c r="M1103" i="13"/>
  <c r="K1103" i="13"/>
  <c r="M1083" i="13"/>
  <c r="K1083" i="13"/>
  <c r="M1039" i="13"/>
  <c r="K1039" i="13"/>
  <c r="M995" i="13"/>
  <c r="K995" i="13"/>
  <c r="M971" i="13"/>
  <c r="K971" i="13"/>
  <c r="M923" i="13"/>
  <c r="K923" i="13"/>
  <c r="M899" i="13"/>
  <c r="K899" i="13"/>
  <c r="M883" i="13"/>
  <c r="K883" i="13"/>
  <c r="M855" i="13"/>
  <c r="K855" i="13"/>
  <c r="M839" i="13"/>
  <c r="K839" i="13"/>
  <c r="M791" i="13"/>
  <c r="K791" i="13"/>
  <c r="M771" i="13"/>
  <c r="K771" i="13"/>
  <c r="M731" i="13"/>
  <c r="K731" i="13"/>
  <c r="M703" i="13"/>
  <c r="K703" i="13"/>
  <c r="M687" i="13"/>
  <c r="K687" i="13"/>
  <c r="M651" i="13"/>
  <c r="K651" i="13"/>
  <c r="M623" i="13"/>
  <c r="K623" i="13"/>
  <c r="M595" i="13"/>
  <c r="K595" i="13"/>
  <c r="M535" i="13"/>
  <c r="K535" i="13"/>
  <c r="M419" i="13"/>
  <c r="K419" i="13"/>
  <c r="N3474" i="13"/>
  <c r="K3474" i="13"/>
  <c r="M463" i="13"/>
  <c r="K463" i="13"/>
  <c r="M295" i="13"/>
  <c r="K295" i="13"/>
  <c r="M3429" i="13"/>
  <c r="K3429" i="13"/>
  <c r="M3405" i="13"/>
  <c r="K3405" i="13"/>
  <c r="M3373" i="13"/>
  <c r="K3373" i="13"/>
  <c r="M3337" i="13"/>
  <c r="K3337" i="13"/>
  <c r="M3285" i="13"/>
  <c r="K3285" i="13"/>
  <c r="M369" i="13"/>
  <c r="K369" i="13"/>
  <c r="M349" i="13"/>
  <c r="K349" i="13"/>
  <c r="M321" i="13"/>
  <c r="K321" i="13"/>
  <c r="M285" i="13"/>
  <c r="K285" i="13"/>
  <c r="M237" i="13"/>
  <c r="K237" i="13"/>
  <c r="M201" i="13"/>
  <c r="K201" i="13"/>
  <c r="M157" i="13"/>
  <c r="K157" i="13"/>
  <c r="M125" i="13"/>
  <c r="K125" i="13"/>
  <c r="M93" i="13"/>
  <c r="K93" i="13"/>
  <c r="M61" i="13"/>
  <c r="K61" i="13"/>
  <c r="M13" i="13"/>
  <c r="K13" i="13"/>
  <c r="M507" i="13"/>
  <c r="K507" i="13"/>
  <c r="M391" i="13"/>
  <c r="K391" i="13"/>
  <c r="M5340" i="13"/>
  <c r="K5340" i="13"/>
  <c r="M5232" i="13"/>
  <c r="K5232" i="13"/>
  <c r="M5144" i="13"/>
  <c r="K5144" i="13"/>
  <c r="M5336" i="13"/>
  <c r="K5336" i="13"/>
  <c r="M5212" i="13"/>
  <c r="K5212" i="13"/>
  <c r="M5168" i="13"/>
  <c r="K5168" i="13"/>
  <c r="M5036" i="13"/>
  <c r="K5036" i="13"/>
  <c r="M5344" i="13"/>
  <c r="K5344" i="13"/>
  <c r="M5328" i="13"/>
  <c r="K5328" i="13"/>
  <c r="M5276" i="13"/>
  <c r="K5276" i="13"/>
  <c r="M5244" i="13"/>
  <c r="K5244" i="13"/>
  <c r="M5220" i="13"/>
  <c r="K5220" i="13"/>
  <c r="M5188" i="13"/>
  <c r="K5188" i="13"/>
  <c r="M5148" i="13"/>
  <c r="K5148" i="13"/>
  <c r="M5124" i="13"/>
  <c r="K5124" i="13"/>
  <c r="M5084" i="13"/>
  <c r="K5084" i="13"/>
  <c r="M5052" i="13"/>
  <c r="K5052" i="13"/>
  <c r="M5012" i="13"/>
  <c r="K5012" i="13"/>
  <c r="M4992" i="13"/>
  <c r="K4992" i="13"/>
  <c r="M4976" i="13"/>
  <c r="K4976" i="13"/>
  <c r="M4936" i="13"/>
  <c r="K4936" i="13"/>
  <c r="M4912" i="13"/>
  <c r="K4912" i="13"/>
  <c r="M4880" i="13"/>
  <c r="K4880" i="13"/>
  <c r="M4856" i="13"/>
  <c r="K4856" i="13"/>
  <c r="M4816" i="13"/>
  <c r="K4816" i="13"/>
  <c r="M4788" i="13"/>
  <c r="K4788" i="13"/>
  <c r="M4760" i="13"/>
  <c r="K4760" i="13"/>
  <c r="M4720" i="13"/>
  <c r="K4720" i="13"/>
  <c r="M4696" i="13"/>
  <c r="K4696" i="13"/>
  <c r="M4668" i="13"/>
  <c r="K4668" i="13"/>
  <c r="M4636" i="13"/>
  <c r="K4636" i="13"/>
  <c r="M4608" i="13"/>
  <c r="K4608" i="13"/>
  <c r="M4560" i="13"/>
  <c r="K4560" i="13"/>
  <c r="M4512" i="13"/>
  <c r="K4512" i="13"/>
  <c r="M4492" i="13"/>
  <c r="K4492" i="13"/>
  <c r="M4460" i="13"/>
  <c r="K4460" i="13"/>
  <c r="M4428" i="13"/>
  <c r="K4428" i="13"/>
  <c r="M4400" i="13"/>
  <c r="K4400" i="13"/>
  <c r="M4372" i="13"/>
  <c r="K4372" i="13"/>
  <c r="M4348" i="13"/>
  <c r="K4348" i="13"/>
  <c r="M4300" i="13"/>
  <c r="K4300" i="13"/>
  <c r="M4272" i="13"/>
  <c r="K4272" i="13"/>
  <c r="M4236" i="13"/>
  <c r="K4236" i="13"/>
  <c r="M4216" i="13"/>
  <c r="K4216" i="13"/>
  <c r="M4176" i="13"/>
  <c r="K4176" i="13"/>
  <c r="M4148" i="13"/>
  <c r="K4148" i="13"/>
  <c r="M4108" i="13"/>
  <c r="K4108" i="13"/>
  <c r="M4080" i="13"/>
  <c r="K4080" i="13"/>
  <c r="M4036" i="13"/>
  <c r="K4036" i="13"/>
  <c r="M4012" i="13"/>
  <c r="K4012" i="13"/>
  <c r="M3976" i="13"/>
  <c r="K3976" i="13"/>
  <c r="M3948" i="13"/>
  <c r="K3948" i="13"/>
  <c r="M3920" i="13"/>
  <c r="K3920" i="13"/>
  <c r="M3896" i="13"/>
  <c r="K3896" i="13"/>
  <c r="M3876" i="13"/>
  <c r="K3876" i="13"/>
  <c r="M3844" i="13"/>
  <c r="K3844" i="13"/>
  <c r="M3824" i="13"/>
  <c r="K3824" i="13"/>
  <c r="M3800" i="13"/>
  <c r="K3800" i="13"/>
  <c r="M3780" i="13"/>
  <c r="K3780" i="13"/>
  <c r="M3752" i="13"/>
  <c r="K3752" i="13"/>
  <c r="M3736" i="13"/>
  <c r="K3736" i="13"/>
  <c r="M3704" i="13"/>
  <c r="K3704" i="13"/>
  <c r="M3664" i="13"/>
  <c r="K3664" i="13"/>
  <c r="M3628" i="13"/>
  <c r="K3628" i="13"/>
  <c r="M3596" i="13"/>
  <c r="K3596" i="13"/>
  <c r="M3560" i="13"/>
  <c r="K3560" i="13"/>
  <c r="M3540" i="13"/>
  <c r="K3540" i="13"/>
  <c r="M3516" i="13"/>
  <c r="K3516" i="13"/>
  <c r="M3464" i="13"/>
  <c r="K3464" i="13"/>
  <c r="M511" i="13"/>
  <c r="K511" i="13"/>
  <c r="M359" i="13"/>
  <c r="K359" i="13"/>
  <c r="M3411" i="13"/>
  <c r="K3411" i="13"/>
  <c r="M3231" i="13"/>
  <c r="K3231" i="13"/>
  <c r="M3175" i="13"/>
  <c r="K3175" i="13"/>
  <c r="M3151" i="13"/>
  <c r="K3151" i="13"/>
  <c r="M3123" i="13"/>
  <c r="K3123" i="13"/>
  <c r="M3099" i="13"/>
  <c r="K3099" i="13"/>
  <c r="M3071" i="13"/>
  <c r="K3071" i="13"/>
  <c r="M3047" i="13"/>
  <c r="K3047" i="13"/>
  <c r="M3031" i="13"/>
  <c r="K3031" i="13"/>
  <c r="M2999" i="13"/>
  <c r="K2999" i="13"/>
  <c r="M2959" i="13"/>
  <c r="K2959" i="13"/>
  <c r="M2923" i="13"/>
  <c r="K2923" i="13"/>
  <c r="M2879" i="13"/>
  <c r="K2879" i="13"/>
  <c r="M2851" i="13"/>
  <c r="K2851" i="13"/>
  <c r="M2831" i="13"/>
  <c r="K2831" i="13"/>
  <c r="M2791" i="13"/>
  <c r="K2791" i="13"/>
  <c r="M2775" i="13"/>
  <c r="K2775" i="13"/>
  <c r="M2719" i="13"/>
  <c r="K2719" i="13"/>
  <c r="M2679" i="13"/>
  <c r="K2679" i="13"/>
  <c r="M2647" i="13"/>
  <c r="K2647" i="13"/>
  <c r="M2615" i="13"/>
  <c r="K2615" i="13"/>
  <c r="M2575" i="13"/>
  <c r="K2575" i="13"/>
  <c r="M2555" i="13"/>
  <c r="K2555" i="13"/>
  <c r="M2531" i="13"/>
  <c r="K2531" i="13"/>
  <c r="M2507" i="13"/>
  <c r="K2507" i="13"/>
  <c r="M2483" i="13"/>
  <c r="K2483" i="13"/>
  <c r="M2435" i="13"/>
  <c r="K2435" i="13"/>
  <c r="M2407" i="13"/>
  <c r="K2407" i="13"/>
  <c r="M2383" i="13"/>
  <c r="K2383" i="13"/>
  <c r="M2363" i="13"/>
  <c r="K2363" i="13"/>
  <c r="M2315" i="13"/>
  <c r="K2315" i="13"/>
  <c r="M2295" i="13"/>
  <c r="K2295" i="13"/>
  <c r="M2259" i="13"/>
  <c r="K2259" i="13"/>
  <c r="M2231" i="13"/>
  <c r="K2231" i="13"/>
  <c r="M2171" i="13"/>
  <c r="K2171" i="13"/>
  <c r="M2131" i="13"/>
  <c r="K2131" i="13"/>
  <c r="M2099" i="13"/>
  <c r="K2099" i="13"/>
  <c r="M2067" i="13"/>
  <c r="K2067" i="13"/>
  <c r="M2027" i="13"/>
  <c r="K2027" i="13"/>
  <c r="M2011" i="13"/>
  <c r="K2011" i="13"/>
  <c r="M1991" i="13"/>
  <c r="K1991" i="13"/>
  <c r="M1955" i="13"/>
  <c r="K1955" i="13"/>
  <c r="M1935" i="13"/>
  <c r="K1935" i="13"/>
  <c r="M1903" i="13"/>
  <c r="K1903" i="13"/>
  <c r="M1879" i="13"/>
  <c r="K1879" i="13"/>
  <c r="M1863" i="13"/>
  <c r="K1863" i="13"/>
  <c r="M1803" i="13"/>
  <c r="K1803" i="13"/>
  <c r="M1755" i="13"/>
  <c r="K1755" i="13"/>
  <c r="M1731" i="13"/>
  <c r="K1731" i="13"/>
  <c r="M1715" i="13"/>
  <c r="K1715" i="13"/>
  <c r="M1699" i="13"/>
  <c r="K1699" i="13"/>
  <c r="M1671" i="13"/>
  <c r="K1671" i="13"/>
  <c r="M1651" i="13"/>
  <c r="K1651" i="13"/>
  <c r="M1631" i="13"/>
  <c r="K1631" i="13"/>
  <c r="M1591" i="13"/>
  <c r="K1591" i="13"/>
  <c r="M1575" i="13"/>
  <c r="K1575" i="13"/>
  <c r="M1551" i="13"/>
  <c r="K1551" i="13"/>
  <c r="M1527" i="13"/>
  <c r="K1527" i="13"/>
  <c r="M1499" i="13"/>
  <c r="K1499" i="13"/>
  <c r="M1459" i="13"/>
  <c r="K1459" i="13"/>
  <c r="M1427" i="13"/>
  <c r="K1427" i="13"/>
  <c r="M1387" i="13"/>
  <c r="K1387" i="13"/>
  <c r="M1363" i="13"/>
  <c r="K1363" i="13"/>
  <c r="M1339" i="13"/>
  <c r="K1339" i="13"/>
  <c r="M1307" i="13"/>
  <c r="K1307" i="13"/>
  <c r="M1291" i="13"/>
  <c r="K1291" i="13"/>
  <c r="M1275" i="13"/>
  <c r="K1275" i="13"/>
  <c r="M1227" i="13"/>
  <c r="K1227" i="13"/>
  <c r="M1199" i="13"/>
  <c r="K1199" i="13"/>
  <c r="M1175" i="13"/>
  <c r="K1175" i="13"/>
  <c r="M1151" i="13"/>
  <c r="K1151" i="13"/>
  <c r="M1127" i="13"/>
  <c r="K1127" i="13"/>
  <c r="M1099" i="13"/>
  <c r="K1099" i="13"/>
  <c r="M1067" i="13"/>
  <c r="K1067" i="13"/>
  <c r="M1019" i="13"/>
  <c r="K1019" i="13"/>
  <c r="M987" i="13"/>
  <c r="K987" i="13"/>
  <c r="M955" i="13"/>
  <c r="K955" i="13"/>
  <c r="M915" i="13"/>
  <c r="K915" i="13"/>
  <c r="M895" i="13"/>
  <c r="K895" i="13"/>
  <c r="M871" i="13"/>
  <c r="K871" i="13"/>
  <c r="M851" i="13"/>
  <c r="K851" i="13"/>
  <c r="M827" i="13"/>
  <c r="K827" i="13"/>
  <c r="M787" i="13"/>
  <c r="K787" i="13"/>
  <c r="M759" i="13"/>
  <c r="K759" i="13"/>
  <c r="M719" i="13"/>
  <c r="K719" i="13"/>
  <c r="M699" i="13"/>
  <c r="K699" i="13"/>
  <c r="M683" i="13"/>
  <c r="K683" i="13"/>
  <c r="M643" i="13"/>
  <c r="K643" i="13"/>
  <c r="M619" i="13"/>
  <c r="K619" i="13"/>
  <c r="M579" i="13"/>
  <c r="K579" i="13"/>
  <c r="M531" i="13"/>
  <c r="K531" i="13"/>
  <c r="M119" i="13"/>
  <c r="K119" i="13"/>
  <c r="M519" i="13"/>
  <c r="K519" i="13"/>
  <c r="M447" i="13"/>
  <c r="K447" i="13"/>
  <c r="M247" i="13"/>
  <c r="K247" i="13"/>
  <c r="M3421" i="13"/>
  <c r="K3421" i="13"/>
  <c r="M3401" i="13"/>
  <c r="K3401" i="13"/>
  <c r="M3357" i="13"/>
  <c r="K3357" i="13"/>
  <c r="M3317" i="13"/>
  <c r="K3317" i="13"/>
  <c r="M3245" i="13"/>
  <c r="K3245" i="13"/>
  <c r="M365" i="13"/>
  <c r="K365" i="13"/>
  <c r="M345" i="13"/>
  <c r="K345" i="13"/>
  <c r="M317" i="13"/>
  <c r="K317" i="13"/>
  <c r="M281" i="13"/>
  <c r="K281" i="13"/>
  <c r="M225" i="13"/>
  <c r="K225" i="13"/>
  <c r="M189" i="13"/>
  <c r="K189" i="13"/>
  <c r="M145" i="13"/>
  <c r="K145" i="13"/>
  <c r="M109" i="13"/>
  <c r="K109" i="13"/>
  <c r="M81" i="13"/>
  <c r="K81" i="13"/>
  <c r="M45" i="13"/>
  <c r="K45" i="13"/>
  <c r="M9" i="13"/>
  <c r="K9" i="13"/>
  <c r="C8" i="13" s="1"/>
  <c r="C10" i="13" s="1"/>
  <c r="M491" i="13"/>
  <c r="K491" i="13"/>
  <c r="M311" i="13"/>
  <c r="K311" i="13"/>
  <c r="M25" i="13"/>
  <c r="K25" i="13"/>
  <c r="M33" i="13"/>
  <c r="K33" i="13"/>
  <c r="M55" i="13"/>
  <c r="K55" i="13"/>
  <c r="M65" i="13"/>
  <c r="K65" i="13"/>
  <c r="M77" i="13"/>
  <c r="K77" i="13"/>
  <c r="M97" i="13"/>
  <c r="K97" i="13"/>
  <c r="M105" i="13"/>
  <c r="K105" i="13"/>
  <c r="M129" i="13"/>
  <c r="K129" i="13"/>
  <c r="M141" i="13"/>
  <c r="K141" i="13"/>
  <c r="M177" i="13"/>
  <c r="K177" i="13"/>
  <c r="M185" i="13"/>
  <c r="K185" i="13"/>
  <c r="M205" i="13"/>
  <c r="K205" i="13"/>
  <c r="M215" i="13"/>
  <c r="K215" i="13"/>
  <c r="M221" i="13"/>
  <c r="K221" i="13"/>
  <c r="M241" i="13"/>
  <c r="K241" i="13"/>
  <c r="M253" i="13"/>
  <c r="K253" i="13"/>
  <c r="M263" i="13"/>
  <c r="K263" i="13"/>
  <c r="M279" i="13"/>
  <c r="K279" i="13"/>
  <c r="M297" i="13"/>
  <c r="K297" i="13"/>
  <c r="M305" i="13"/>
  <c r="K305" i="13"/>
  <c r="M333" i="13"/>
  <c r="K333" i="13"/>
  <c r="M337" i="13"/>
  <c r="K337" i="13"/>
  <c r="M343" i="13"/>
  <c r="K343" i="13"/>
  <c r="M353" i="13"/>
  <c r="K353" i="13"/>
  <c r="M361" i="13"/>
  <c r="K361" i="13"/>
  <c r="M399" i="13"/>
  <c r="K399" i="13"/>
  <c r="M431" i="13"/>
  <c r="K431" i="13"/>
  <c r="M435" i="13"/>
  <c r="K435" i="13"/>
  <c r="M439" i="13"/>
  <c r="K439" i="13"/>
  <c r="M443" i="13"/>
  <c r="K443" i="13"/>
  <c r="M451" i="13"/>
  <c r="K451" i="13"/>
  <c r="M455" i="13"/>
  <c r="K455" i="13"/>
  <c r="M459" i="13"/>
  <c r="K459" i="13"/>
  <c r="M471" i="13"/>
  <c r="K471" i="13"/>
  <c r="M487" i="13"/>
  <c r="K487" i="13"/>
  <c r="M523" i="13"/>
  <c r="K523" i="13"/>
  <c r="M543" i="13"/>
  <c r="K543" i="13"/>
  <c r="M563" i="13"/>
  <c r="K563" i="13"/>
  <c r="M575" i="13"/>
  <c r="K575" i="13"/>
  <c r="M603" i="13"/>
  <c r="K603" i="13"/>
  <c r="M607" i="13"/>
  <c r="K607" i="13"/>
  <c r="M627" i="13"/>
  <c r="K627" i="13"/>
  <c r="M635" i="13"/>
  <c r="K635" i="13"/>
  <c r="M667" i="13"/>
  <c r="K667" i="13"/>
  <c r="M675" i="13"/>
  <c r="K675" i="13"/>
  <c r="M691" i="13"/>
  <c r="K691" i="13"/>
  <c r="M695" i="13"/>
  <c r="K695" i="13"/>
  <c r="M711" i="13"/>
  <c r="K711" i="13"/>
  <c r="M715" i="13"/>
  <c r="K715" i="13"/>
  <c r="M735" i="13"/>
  <c r="K735" i="13"/>
  <c r="M743" i="13"/>
  <c r="K743" i="13"/>
  <c r="M775" i="13"/>
  <c r="K775" i="13"/>
  <c r="M783" i="13"/>
  <c r="K783" i="13"/>
  <c r="M811" i="13"/>
  <c r="K811" i="13"/>
  <c r="M823" i="13"/>
  <c r="K823" i="13"/>
  <c r="M843" i="13"/>
  <c r="K843" i="13"/>
  <c r="M847" i="13"/>
  <c r="K847" i="13"/>
  <c r="M859" i="13"/>
  <c r="K859" i="13"/>
  <c r="M863" i="13"/>
  <c r="K863" i="13"/>
  <c r="M887" i="13"/>
  <c r="K887" i="13"/>
  <c r="M891" i="13"/>
  <c r="K891" i="13"/>
  <c r="M903" i="13"/>
  <c r="K903" i="13"/>
  <c r="M907" i="13"/>
  <c r="K907" i="13"/>
  <c r="M927" i="13"/>
  <c r="K927" i="13"/>
  <c r="M943" i="13"/>
  <c r="K943" i="13"/>
  <c r="M975" i="13"/>
  <c r="K975" i="13"/>
  <c r="M983" i="13"/>
  <c r="K983" i="13"/>
  <c r="M1007" i="13"/>
  <c r="K1007" i="13"/>
  <c r="M1011" i="13"/>
  <c r="K1011" i="13"/>
  <c r="M1043" i="13"/>
  <c r="K1043" i="13"/>
  <c r="M1051" i="13"/>
  <c r="K1051" i="13"/>
  <c r="M1087" i="13"/>
  <c r="K1087" i="13"/>
  <c r="M1095" i="13"/>
  <c r="K1095" i="13"/>
  <c r="M1107" i="13"/>
  <c r="K1107" i="13"/>
  <c r="M1123" i="13"/>
  <c r="K1123" i="13"/>
  <c r="M1135" i="13"/>
  <c r="K1135" i="13"/>
  <c r="M1147" i="13"/>
  <c r="K1147" i="13"/>
  <c r="M1163" i="13"/>
  <c r="K1163" i="13"/>
  <c r="M1171" i="13"/>
  <c r="K1171" i="13"/>
  <c r="M1187" i="13"/>
  <c r="K1187" i="13"/>
  <c r="M1195" i="13"/>
  <c r="K1195" i="13"/>
  <c r="M1207" i="13"/>
  <c r="K1207" i="13"/>
  <c r="M1211" i="13"/>
  <c r="K1211" i="13"/>
  <c r="M1243" i="13"/>
  <c r="K1243" i="13"/>
  <c r="M1267" i="13"/>
  <c r="K1267" i="13"/>
  <c r="M1283" i="13"/>
  <c r="K1283" i="13"/>
  <c r="M1287" i="13"/>
  <c r="K1287" i="13"/>
  <c r="M1299" i="13"/>
  <c r="K1299" i="13"/>
  <c r="M1303" i="13"/>
  <c r="K1303" i="13"/>
  <c r="M1319" i="13"/>
  <c r="K1319" i="13"/>
  <c r="M1323" i="13"/>
  <c r="K1323" i="13"/>
  <c r="M1347" i="13"/>
  <c r="K1347" i="13"/>
  <c r="M1359" i="13"/>
  <c r="K1359" i="13"/>
  <c r="M1379" i="13"/>
  <c r="K1379" i="13"/>
  <c r="M1383" i="13"/>
  <c r="K1383" i="13"/>
  <c r="M1407" i="13"/>
  <c r="K1407" i="13"/>
  <c r="M1419" i="13"/>
  <c r="K1419" i="13"/>
  <c r="M1443" i="13"/>
  <c r="K1443" i="13"/>
  <c r="M1447" i="13"/>
  <c r="K1447" i="13"/>
  <c r="M1471" i="13"/>
  <c r="K1471" i="13"/>
  <c r="M1495" i="13"/>
  <c r="K1495" i="13"/>
  <c r="M1515" i="13"/>
  <c r="K1515" i="13"/>
  <c r="M1519" i="13"/>
  <c r="K1519" i="13"/>
  <c r="M1535" i="13"/>
  <c r="K1535" i="13"/>
  <c r="M1547" i="13"/>
  <c r="K1547" i="13"/>
  <c r="M1559" i="13"/>
  <c r="K1559" i="13"/>
  <c r="M1563" i="13"/>
  <c r="K1563" i="13"/>
  <c r="M1583" i="13"/>
  <c r="K1583" i="13"/>
  <c r="M1587" i="13"/>
  <c r="K1587" i="13"/>
  <c r="M1599" i="13"/>
  <c r="K1599" i="13"/>
  <c r="M1611" i="13"/>
  <c r="K1611" i="13"/>
  <c r="M1643" i="13"/>
  <c r="K1643" i="13"/>
  <c r="M1647" i="13"/>
  <c r="K1647" i="13"/>
  <c r="M1663" i="13"/>
  <c r="K1663" i="13"/>
  <c r="M1667" i="13"/>
  <c r="K1667" i="13"/>
  <c r="M1691" i="13"/>
  <c r="K1691" i="13"/>
  <c r="M1695" i="13"/>
  <c r="K1695" i="13"/>
  <c r="M1707" i="13"/>
  <c r="K1707" i="13"/>
  <c r="M1711" i="13"/>
  <c r="K1711" i="13"/>
  <c r="M1723" i="13"/>
  <c r="K1723" i="13"/>
  <c r="M1727" i="13"/>
  <c r="K1727" i="13"/>
  <c r="M1743" i="13"/>
  <c r="K1743" i="13"/>
  <c r="M1747" i="13"/>
  <c r="K1747" i="13"/>
  <c r="M1779" i="13"/>
  <c r="K1779" i="13"/>
  <c r="M1795" i="13"/>
  <c r="K1795" i="13"/>
  <c r="M1831" i="13"/>
  <c r="K1831" i="13"/>
  <c r="M1847" i="13"/>
  <c r="K1847" i="13"/>
  <c r="M1871" i="13"/>
  <c r="K1871" i="13"/>
  <c r="M1875" i="13"/>
  <c r="K1875" i="13"/>
  <c r="M1891" i="13"/>
  <c r="K1891" i="13"/>
  <c r="M1899" i="13"/>
  <c r="K1899" i="13"/>
  <c r="M1923" i="13"/>
  <c r="K1923" i="13"/>
  <c r="M1927" i="13"/>
  <c r="K1927" i="13"/>
  <c r="M1943" i="13"/>
  <c r="K1943" i="13"/>
  <c r="M1947" i="13"/>
  <c r="K1947" i="13"/>
  <c r="M1975" i="13"/>
  <c r="K1975" i="13"/>
  <c r="M1979" i="13"/>
  <c r="K1979" i="13"/>
  <c r="M1999" i="13"/>
  <c r="K1999" i="13"/>
  <c r="M2007" i="13"/>
  <c r="K2007" i="13"/>
  <c r="M2019" i="13"/>
  <c r="K2019" i="13"/>
  <c r="M2023" i="13"/>
  <c r="K2023" i="13"/>
  <c r="M2047" i="13"/>
  <c r="K2047" i="13"/>
  <c r="M2059" i="13"/>
  <c r="K2059" i="13"/>
  <c r="M2083" i="13"/>
  <c r="K2083" i="13"/>
  <c r="M2087" i="13"/>
  <c r="K2087" i="13"/>
  <c r="M2115" i="13"/>
  <c r="K2115" i="13"/>
  <c r="M2127" i="13"/>
  <c r="K2127" i="13"/>
  <c r="M2151" i="13"/>
  <c r="K2151" i="13"/>
  <c r="M2159" i="13"/>
  <c r="K2159" i="13"/>
  <c r="M2219" i="13"/>
  <c r="K2219" i="13"/>
  <c r="M2223" i="13"/>
  <c r="K2223" i="13"/>
  <c r="M2243" i="13"/>
  <c r="K2243" i="13"/>
  <c r="M2247" i="13"/>
  <c r="K2247" i="13"/>
  <c r="M2279" i="13"/>
  <c r="K2279" i="13"/>
  <c r="M2283" i="13"/>
  <c r="K2283" i="13"/>
  <c r="M2307" i="13"/>
  <c r="K2307" i="13"/>
  <c r="M2311" i="13"/>
  <c r="K2311" i="13"/>
  <c r="M2327" i="13"/>
  <c r="K2327" i="13"/>
  <c r="M2355" i="13"/>
  <c r="K2355" i="13"/>
  <c r="M2375" i="13"/>
  <c r="K2375" i="13"/>
  <c r="M2379" i="13"/>
  <c r="K2379" i="13"/>
  <c r="M2395" i="13"/>
  <c r="K2395" i="13"/>
  <c r="M2403" i="13"/>
  <c r="K2403" i="13"/>
  <c r="M2419" i="13"/>
  <c r="K2419" i="13"/>
  <c r="M2423" i="13"/>
  <c r="K2423" i="13"/>
  <c r="M2459" i="13"/>
  <c r="K2459" i="13"/>
  <c r="M2467" i="13"/>
  <c r="K2467" i="13"/>
  <c r="M2495" i="13"/>
  <c r="K2495" i="13"/>
  <c r="M2499" i="13"/>
  <c r="K2499" i="13"/>
  <c r="M2519" i="13"/>
  <c r="K2519" i="13"/>
  <c r="M2523" i="13"/>
  <c r="K2523" i="13"/>
  <c r="M2543" i="13"/>
  <c r="K2543" i="13"/>
  <c r="M2547" i="13"/>
  <c r="K2547" i="13"/>
  <c r="M2567" i="13"/>
  <c r="K2567" i="13"/>
  <c r="M2571" i="13"/>
  <c r="K2571" i="13"/>
  <c r="M2587" i="13"/>
  <c r="K2587" i="13"/>
  <c r="M2607" i="13"/>
  <c r="K2607" i="13"/>
  <c r="M2635" i="13"/>
  <c r="K2635" i="13"/>
  <c r="M2643" i="13"/>
  <c r="K2643" i="13"/>
  <c r="M2671" i="13"/>
  <c r="K2671" i="13"/>
  <c r="M2675" i="13"/>
  <c r="K2675" i="13"/>
  <c r="M2695" i="13"/>
  <c r="K2695" i="13"/>
  <c r="M2699" i="13"/>
  <c r="K2699" i="13"/>
  <c r="M2739" i="13"/>
  <c r="K2739" i="13"/>
  <c r="M2743" i="13"/>
  <c r="K2743" i="13"/>
  <c r="M2783" i="13"/>
  <c r="K2783" i="13"/>
  <c r="M2787" i="13"/>
  <c r="K2787" i="13"/>
  <c r="M2819" i="13"/>
  <c r="K2819" i="13"/>
  <c r="M2827" i="13"/>
  <c r="K2827" i="13"/>
  <c r="M2843" i="13"/>
  <c r="K2843" i="13"/>
  <c r="M2847" i="13"/>
  <c r="K2847" i="13"/>
  <c r="M2871" i="13"/>
  <c r="K2871" i="13"/>
  <c r="M2875" i="13"/>
  <c r="K2875" i="13"/>
  <c r="M2915" i="13"/>
  <c r="K2915" i="13"/>
  <c r="M2919" i="13"/>
  <c r="K2919" i="13"/>
  <c r="M2943" i="13"/>
  <c r="K2943" i="13"/>
  <c r="M2955" i="13"/>
  <c r="K2955" i="13"/>
  <c r="M2971" i="13"/>
  <c r="K2971" i="13"/>
  <c r="M2983" i="13"/>
  <c r="K2983" i="13"/>
  <c r="M3015" i="13"/>
  <c r="K3015" i="13"/>
  <c r="M3027" i="13"/>
  <c r="K3027" i="13"/>
  <c r="M3039" i="13"/>
  <c r="K3039" i="13"/>
  <c r="M3043" i="13"/>
  <c r="K3043" i="13"/>
  <c r="M3059" i="13"/>
  <c r="K3059" i="13"/>
  <c r="M3063" i="13"/>
  <c r="K3063" i="13"/>
  <c r="M3091" i="13"/>
  <c r="K3091" i="13"/>
  <c r="M3095" i="13"/>
  <c r="K3095" i="13"/>
  <c r="M3111" i="13"/>
  <c r="K3111" i="13"/>
  <c r="M3119" i="13"/>
  <c r="K3119" i="13"/>
  <c r="M3139" i="13"/>
  <c r="K3139" i="13"/>
  <c r="M3147" i="13"/>
  <c r="K3147" i="13"/>
  <c r="M3159" i="13"/>
  <c r="K3159" i="13"/>
  <c r="M3167" i="13"/>
  <c r="K3167" i="13"/>
  <c r="M3189" i="13"/>
  <c r="K3189" i="13"/>
  <c r="M3211" i="13"/>
  <c r="K3211" i="13"/>
  <c r="M3215" i="13"/>
  <c r="K3215" i="13"/>
  <c r="M3241" i="13"/>
  <c r="K3241" i="13"/>
  <c r="M3289" i="13"/>
  <c r="K3289" i="13"/>
  <c r="M3305" i="13"/>
  <c r="K3305" i="13"/>
  <c r="M3341" i="13"/>
  <c r="K3341" i="13"/>
  <c r="M3347" i="13"/>
  <c r="K3347" i="13"/>
  <c r="M3349" i="13"/>
  <c r="K3349" i="13"/>
  <c r="M3379" i="13"/>
  <c r="K3379" i="13"/>
  <c r="M3381" i="13"/>
  <c r="K3381" i="13"/>
  <c r="M3385" i="13"/>
  <c r="K3385" i="13"/>
  <c r="M3413" i="13"/>
  <c r="K3413" i="13"/>
  <c r="M3417" i="13"/>
  <c r="K3417" i="13"/>
  <c r="M3433" i="13"/>
  <c r="K3433" i="13"/>
  <c r="M3437" i="13"/>
  <c r="K3437" i="13"/>
  <c r="M3456" i="13"/>
  <c r="K3456" i="13"/>
  <c r="M3460" i="13"/>
  <c r="K3460" i="13"/>
  <c r="M3492" i="13"/>
  <c r="K3492" i="13"/>
  <c r="M3496" i="13"/>
  <c r="K3496" i="13"/>
  <c r="M3524" i="13"/>
  <c r="K3524" i="13"/>
  <c r="M3536" i="13"/>
  <c r="K3536" i="13"/>
  <c r="M3548" i="13"/>
  <c r="K3548" i="13"/>
  <c r="M3552" i="13"/>
  <c r="K3552" i="13"/>
  <c r="M3580" i="13"/>
  <c r="K3580" i="13"/>
  <c r="M3588" i="13"/>
  <c r="K3588" i="13"/>
  <c r="M3608" i="13"/>
  <c r="K3608" i="13"/>
  <c r="M3624" i="13"/>
  <c r="K3624" i="13"/>
  <c r="M3640" i="13"/>
  <c r="K3640" i="13"/>
  <c r="M3644" i="13"/>
  <c r="K3644" i="13"/>
  <c r="M3688" i="13"/>
  <c r="K3688" i="13"/>
  <c r="M3700" i="13"/>
  <c r="K3700" i="13"/>
  <c r="M3712" i="13"/>
  <c r="K3712" i="13"/>
  <c r="M3732" i="13"/>
  <c r="K3732" i="13"/>
  <c r="M3744" i="13"/>
  <c r="K3744" i="13"/>
  <c r="M3748" i="13"/>
  <c r="K3748" i="13"/>
  <c r="M3768" i="13"/>
  <c r="K3768" i="13"/>
  <c r="M3776" i="13"/>
  <c r="K3776" i="13"/>
  <c r="M3792" i="13"/>
  <c r="K3792" i="13"/>
  <c r="M3796" i="13"/>
  <c r="K3796" i="13"/>
  <c r="M3812" i="13"/>
  <c r="K3812" i="13"/>
  <c r="M3816" i="13"/>
  <c r="K3816" i="13"/>
  <c r="M3832" i="13"/>
  <c r="K3832" i="13"/>
  <c r="M3836" i="13"/>
  <c r="K3836" i="13"/>
  <c r="M3856" i="13"/>
  <c r="K3856" i="13"/>
  <c r="M3860" i="13"/>
  <c r="K3860" i="13"/>
  <c r="M3884" i="13"/>
  <c r="K3884" i="13"/>
  <c r="M3892" i="13"/>
  <c r="K3892" i="13"/>
  <c r="M3908" i="13"/>
  <c r="K3908" i="13"/>
  <c r="M3912" i="13"/>
  <c r="K3912" i="13"/>
  <c r="M3936" i="13"/>
  <c r="K3936" i="13"/>
  <c r="M3944" i="13"/>
  <c r="K3944" i="13"/>
  <c r="M3968" i="13"/>
  <c r="K3968" i="13"/>
  <c r="M3972" i="13"/>
  <c r="K3972" i="13"/>
  <c r="M4000" i="13"/>
  <c r="K4000" i="13"/>
  <c r="M4008" i="13"/>
  <c r="K4008" i="13"/>
  <c r="M4024" i="13"/>
  <c r="K4024" i="13"/>
  <c r="M4028" i="13"/>
  <c r="K4028" i="13"/>
  <c r="M4072" i="13"/>
  <c r="K4072" i="13"/>
  <c r="M4076" i="13"/>
  <c r="K4076" i="13"/>
  <c r="M4092" i="13"/>
  <c r="K4092" i="13"/>
  <c r="M4100" i="13"/>
  <c r="K4100" i="13"/>
  <c r="M4116" i="13"/>
  <c r="K4116" i="13"/>
  <c r="M4128" i="13"/>
  <c r="K4128" i="13"/>
  <c r="M4156" i="13"/>
  <c r="K4156" i="13"/>
  <c r="M4172" i="13"/>
  <c r="K4172" i="13"/>
  <c r="M4192" i="13"/>
  <c r="K4192" i="13"/>
  <c r="M4208" i="13"/>
  <c r="K4208" i="13"/>
  <c r="M4224" i="13"/>
  <c r="K4224" i="13"/>
  <c r="M4232" i="13"/>
  <c r="K4232" i="13"/>
  <c r="M4264" i="13"/>
  <c r="K4264" i="13"/>
  <c r="M4268" i="13"/>
  <c r="K4268" i="13"/>
  <c r="M4288" i="13"/>
  <c r="K4288" i="13"/>
  <c r="M4292" i="13"/>
  <c r="K4292" i="13"/>
  <c r="M4320" i="13"/>
  <c r="K4320" i="13"/>
  <c r="M4324" i="13"/>
  <c r="K4324" i="13"/>
  <c r="M4364" i="13"/>
  <c r="K4364" i="13"/>
  <c r="M4368" i="13"/>
  <c r="K4368" i="13"/>
  <c r="M4388" i="13"/>
  <c r="K4388" i="13"/>
  <c r="M4396" i="13"/>
  <c r="K4396" i="13"/>
  <c r="M4416" i="13"/>
  <c r="K4416" i="13"/>
  <c r="M4424" i="13"/>
  <c r="K4424" i="13"/>
  <c r="M4440" i="13"/>
  <c r="K4440" i="13"/>
  <c r="M4456" i="13"/>
  <c r="K4456" i="13"/>
  <c r="M4484" i="13"/>
  <c r="K4484" i="13"/>
  <c r="M4488" i="13"/>
  <c r="K4488" i="13"/>
  <c r="M4500" i="13"/>
  <c r="K4500" i="13"/>
  <c r="M4504" i="13"/>
  <c r="K4504" i="13"/>
  <c r="M4544" i="13"/>
  <c r="K4544" i="13"/>
  <c r="M4548" i="13"/>
  <c r="K4548" i="13"/>
  <c r="M4576" i="13"/>
  <c r="K4576" i="13"/>
  <c r="M4604" i="13"/>
  <c r="K4604" i="13"/>
  <c r="M4620" i="13"/>
  <c r="K4620" i="13"/>
  <c r="M4624" i="13"/>
  <c r="K4624" i="13"/>
  <c r="M4656" i="13"/>
  <c r="K4656" i="13"/>
  <c r="M4664" i="13"/>
  <c r="K4664" i="13"/>
  <c r="M4684" i="13"/>
  <c r="K4684" i="13"/>
  <c r="M4692" i="13"/>
  <c r="K4692" i="13"/>
  <c r="M4712" i="13"/>
  <c r="K4712" i="13"/>
  <c r="M4716" i="13"/>
  <c r="K4716" i="13"/>
  <c r="M4740" i="13"/>
  <c r="K4740" i="13"/>
  <c r="M4744" i="13"/>
  <c r="K4744" i="13"/>
  <c r="M4780" i="13"/>
  <c r="K4780" i="13"/>
  <c r="M4784" i="13"/>
  <c r="K4784" i="13"/>
  <c r="M4800" i="13"/>
  <c r="K4800" i="13"/>
  <c r="M4812" i="13"/>
  <c r="K4812" i="13"/>
  <c r="M4828" i="13"/>
  <c r="K4828" i="13"/>
  <c r="M4844" i="13"/>
  <c r="K4844" i="13"/>
  <c r="M4868" i="13"/>
  <c r="K4868" i="13"/>
  <c r="M4876" i="13"/>
  <c r="K4876" i="13"/>
  <c r="M4904" i="13"/>
  <c r="K4904" i="13"/>
  <c r="M4908" i="13"/>
  <c r="K4908" i="13"/>
  <c r="M4920" i="13"/>
  <c r="K4920" i="13"/>
  <c r="M4932" i="13"/>
  <c r="K4932" i="13"/>
  <c r="M4948" i="13"/>
  <c r="K4948" i="13"/>
  <c r="M4972" i="13"/>
  <c r="K4972" i="13"/>
  <c r="M4984" i="13"/>
  <c r="K4984" i="13"/>
  <c r="M4988" i="13"/>
  <c r="K4988" i="13"/>
  <c r="M5000" i="13"/>
  <c r="K5000" i="13"/>
  <c r="M5004" i="13"/>
  <c r="K5004" i="13"/>
  <c r="M5048" i="13"/>
  <c r="K5048" i="13"/>
  <c r="M5072" i="13"/>
  <c r="K5072" i="13"/>
  <c r="M5112" i="13"/>
  <c r="K5112" i="13"/>
  <c r="M5116" i="13"/>
  <c r="K5116" i="13"/>
  <c r="M5172" i="13"/>
  <c r="K5172" i="13"/>
  <c r="M5260" i="13"/>
  <c r="K5260" i="13"/>
  <c r="M5268" i="13"/>
  <c r="K5268" i="13"/>
  <c r="N5310" i="13"/>
  <c r="K5310" i="13"/>
</calcChain>
</file>

<file path=xl/sharedStrings.xml><?xml version="1.0" encoding="utf-8"?>
<sst xmlns="http://schemas.openxmlformats.org/spreadsheetml/2006/main" count="62" uniqueCount="55">
  <si>
    <t>Wind Speed</t>
  </si>
  <si>
    <t>Key</t>
  </si>
  <si>
    <t>Input</t>
  </si>
  <si>
    <t>Output</t>
  </si>
  <si>
    <t>Author</t>
  </si>
  <si>
    <t>Date</t>
  </si>
  <si>
    <t>Status</t>
  </si>
  <si>
    <t>Description</t>
  </si>
  <si>
    <t>01</t>
  </si>
  <si>
    <t>Peter Stuart</t>
  </si>
  <si>
    <t>Draft for comment</t>
  </si>
  <si>
    <t>This forms part of the consensus analysis which is currently draft for comment</t>
  </si>
  <si>
    <t>Reference Turbulence</t>
  </si>
  <si>
    <t>Time Stamp</t>
  </si>
  <si>
    <t>Turbulence [%]</t>
  </si>
  <si>
    <t>Reference Turb Power</t>
  </si>
  <si>
    <t>Base SEP [MWh]</t>
  </si>
  <si>
    <t>Site Specific Turbulence SEP [MWh]</t>
  </si>
  <si>
    <t>Index</t>
  </si>
  <si>
    <t>Hub Wind Speed [m/s]</t>
  </si>
  <si>
    <t>Maximum Index</t>
  </si>
  <si>
    <t>Delta Relative to Base[%]</t>
  </si>
  <si>
    <t>Results</t>
  </si>
  <si>
    <t>02</t>
  </si>
  <si>
    <t>03</t>
  </si>
  <si>
    <t>-Fixed bug in solver spreadsheet (use of zeropowerarray in place of powerarray in column I). Updated to use Consensus Zero Turbulence Power Curve Generation" Rev 02.</t>
  </si>
  <si>
    <t>Wind Speed Step</t>
  </si>
  <si>
    <t>Reference Std Dev</t>
  </si>
  <si>
    <t>Site Std Dev</t>
  </si>
  <si>
    <t>Simulated Reference</t>
  </si>
  <si>
    <t>Zero Turbulence Power</t>
  </si>
  <si>
    <t>Simulated Site</t>
  </si>
  <si>
    <t>In Range</t>
  </si>
  <si>
    <t>Index Lower</t>
  </si>
  <si>
    <t>Index Upper</t>
  </si>
  <si>
    <t>Lower Wind Speed</t>
  </si>
  <si>
    <t>Lower Power</t>
  </si>
  <si>
    <t>Upper Power</t>
  </si>
  <si>
    <t>Power</t>
  </si>
  <si>
    <t>Min Speed</t>
  </si>
  <si>
    <t>Max Speed</t>
  </si>
  <si>
    <t>Power at Max Speed</t>
  </si>
  <si>
    <t>Zero Turb Power [kW]</t>
  </si>
  <si>
    <t>Slope</t>
  </si>
  <si>
    <t>Upper  Wind Speed</t>
  </si>
  <si>
    <t>This spreadsheet uses a reference power curve look up array from 'Consensus Power Look Up Generation'. Using this look up tables simpliflies analysis as the power curve can be interpolated using the simple formula: Index(PowerArray, Round(WindSpeed* 100,0)).</t>
  </si>
  <si>
    <t>This spreadsheet uses array formulas in columns N and O of the 'Input Time Series' shieet (highlighted in blue). Please note the following regarding array formulas:
- Array formulas allow for very distilled operations e.g. element-wise multiplication of two columns and sum the result can be executed as 'sum(A:A*C:C)'.
- Array formulas can be identified by their curly brackets e.g. {=sum(A:A*C:C)}.
- In order for excel to execute an array formula you must press control+shift+return (instead of just return for non-array formulas).</t>
  </si>
  <si>
    <t>Array formulas: see description for info</t>
  </si>
  <si>
    <t>-Updated to use Consensus Zero Turbulence Power Curve Generation" Rev 03. Data tables replaced with array formulas for brevity and simplicity. Zero Turbulence Power Curve Lookup replaced with interpolation on 'Zero Turbulence Curve Sheet'.</t>
  </si>
  <si>
    <t>Hub Reference Turbulence Power [kW]</t>
  </si>
  <si>
    <t>Rotor Equivalent Reference Turbulence Power [kW]</t>
  </si>
  <si>
    <t>Rotor Equivalent Site Speficic Turbulence Power [kW]</t>
  </si>
  <si>
    <t>Rated Power</t>
  </si>
  <si>
    <t>- First Release.
- Zero turbulence power curve from "Consensus Zero Turbulence Power Curve Generation" Rev 01
- Rotor equivalent wind speed from 'Dataset 3 - Consensus Rotor Equivalent Wind Speed' Rev 02</t>
  </si>
  <si>
    <t>Rotor Equivalent Wind Speed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</si>
</sst>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0_-;\-* #,##0.0_-;_-* &quot;-&quot;??_-;_-@_-"/>
  </numFmts>
  <fonts count="8" x14ac:knownFonts="1">
    <font>
      <sz val="10"/>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1"/>
      <color theme="1"/>
      <name val="Calibri"/>
      <family val="2"/>
      <scheme val="minor"/>
    </font>
    <font>
      <sz val="10"/>
      <color rgb="FFFF0000"/>
      <name val="Calibri"/>
      <family val="2"/>
      <scheme val="minor"/>
    </font>
    <font>
      <b/>
      <sz val="12"/>
      <color theme="1"/>
      <name val="Calibri"/>
      <family val="2"/>
      <scheme val="minor"/>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58">
    <xf numFmtId="0" fontId="0" fillId="0" borderId="0" xfId="0"/>
    <xf numFmtId="0" fontId="0" fillId="0" borderId="1" xfId="0" applyBorder="1"/>
    <xf numFmtId="0" fontId="4" fillId="0" borderId="1" xfId="0" applyFont="1" applyBorder="1"/>
    <xf numFmtId="1" fontId="0" fillId="2" borderId="1" xfId="0" applyNumberFormat="1" applyFill="1" applyBorder="1"/>
    <xf numFmtId="0" fontId="5" fillId="0" borderId="1" xfId="0" applyFont="1" applyBorder="1"/>
    <xf numFmtId="0" fontId="0" fillId="0" borderId="1" xfId="0" quotePrefix="1" applyBorder="1" applyAlignment="1">
      <alignment vertical="top"/>
    </xf>
    <xf numFmtId="0" fontId="0" fillId="0" borderId="1" xfId="0" applyBorder="1" applyAlignment="1">
      <alignment vertical="top"/>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0" fontId="0" fillId="0" borderId="0" xfId="0" applyAlignment="1">
      <alignment wrapText="1"/>
    </xf>
    <xf numFmtId="14" fontId="6" fillId="0" borderId="1" xfId="0" applyNumberFormat="1" applyFont="1" applyBorder="1" applyAlignment="1">
      <alignment vertical="top"/>
    </xf>
    <xf numFmtId="0" fontId="0" fillId="0" borderId="1" xfId="0" quotePrefix="1" applyBorder="1" applyAlignment="1">
      <alignment vertical="top" wrapText="1"/>
    </xf>
    <xf numFmtId="9" fontId="0" fillId="3" borderId="1" xfId="0" applyNumberFormat="1" applyFill="1" applyBorder="1"/>
    <xf numFmtId="0" fontId="0" fillId="3" borderId="1" xfId="0" applyFill="1" applyBorder="1"/>
    <xf numFmtId="22" fontId="0" fillId="3" borderId="1" xfId="0" applyNumberFormat="1" applyFill="1" applyBorder="1"/>
    <xf numFmtId="0" fontId="0" fillId="2" borderId="1" xfId="0" applyFill="1" applyBorder="1"/>
    <xf numFmtId="1" fontId="0" fillId="0" borderId="0" xfId="0" applyNumberFormat="1"/>
    <xf numFmtId="1" fontId="5" fillId="0" borderId="1" xfId="0" applyNumberFormat="1" applyFont="1" applyBorder="1" applyAlignment="1">
      <alignment horizontal="center" vertical="center" wrapText="1"/>
    </xf>
    <xf numFmtId="2" fontId="0" fillId="0" borderId="0" xfId="0" applyNumberFormat="1"/>
    <xf numFmtId="2" fontId="5" fillId="0" borderId="1" xfId="0" applyNumberFormat="1" applyFont="1" applyBorder="1" applyAlignment="1">
      <alignment horizontal="center" vertical="center" wrapText="1"/>
    </xf>
    <xf numFmtId="2" fontId="0" fillId="3" borderId="1" xfId="0" applyNumberFormat="1" applyFill="1" applyBorder="1"/>
    <xf numFmtId="10" fontId="0" fillId="0" borderId="0" xfId="1" applyNumberFormat="1" applyFont="1"/>
    <xf numFmtId="10" fontId="5" fillId="0" borderId="1" xfId="1" applyNumberFormat="1" applyFont="1" applyBorder="1" applyAlignment="1">
      <alignment horizontal="center" vertical="center" wrapText="1"/>
    </xf>
    <xf numFmtId="10" fontId="0" fillId="3" borderId="1" xfId="1" applyNumberFormat="1" applyFont="1" applyFill="1" applyBorder="1"/>
    <xf numFmtId="0" fontId="4" fillId="0" borderId="1" xfId="3" applyFont="1" applyBorder="1" applyAlignment="1">
      <alignment horizontal="center" vertical="top" wrapText="1"/>
    </xf>
    <xf numFmtId="164" fontId="4" fillId="0" borderId="1" xfId="3" applyNumberFormat="1" applyFont="1" applyBorder="1" applyAlignment="1">
      <alignment horizontal="center" vertical="top" wrapText="1"/>
    </xf>
    <xf numFmtId="0" fontId="1" fillId="0" borderId="0" xfId="3"/>
    <xf numFmtId="0" fontId="1" fillId="0" borderId="1" xfId="3" applyBorder="1"/>
    <xf numFmtId="164" fontId="1" fillId="3" borderId="1" xfId="3" applyNumberFormat="1" applyFill="1" applyBorder="1"/>
    <xf numFmtId="0" fontId="1" fillId="3" borderId="1" xfId="3" applyFill="1" applyBorder="1"/>
    <xf numFmtId="0" fontId="1" fillId="2" borderId="1" xfId="3" applyFill="1" applyBorder="1"/>
    <xf numFmtId="0" fontId="4" fillId="0" borderId="2" xfId="0" applyFont="1" applyBorder="1"/>
    <xf numFmtId="0" fontId="0" fillId="0" borderId="4" xfId="0" applyBorder="1"/>
    <xf numFmtId="0" fontId="0" fillId="0" borderId="5" xfId="0" applyBorder="1"/>
    <xf numFmtId="0" fontId="4" fillId="0" borderId="6" xfId="0" applyFont="1" applyBorder="1" applyAlignment="1">
      <alignment horizontal="left"/>
    </xf>
    <xf numFmtId="10" fontId="2" fillId="2" borderId="7" xfId="1" applyNumberFormat="1" applyFont="1" applyFill="1" applyBorder="1"/>
    <xf numFmtId="165" fontId="2" fillId="2" borderId="3" xfId="2" applyNumberFormat="1" applyFont="1" applyFill="1" applyBorder="1"/>
    <xf numFmtId="0" fontId="6" fillId="0" borderId="1" xfId="0" applyFont="1" applyBorder="1"/>
    <xf numFmtId="2" fontId="0" fillId="2" borderId="1" xfId="0" applyNumberFormat="1" applyFill="1" applyBorder="1"/>
    <xf numFmtId="164" fontId="0" fillId="0" borderId="0" xfId="0" applyNumberFormat="1"/>
    <xf numFmtId="164" fontId="5" fillId="0" borderId="1" xfId="0" applyNumberFormat="1" applyFont="1" applyFill="1" applyBorder="1" applyAlignment="1">
      <alignment horizontal="center" vertical="center" wrapText="1"/>
    </xf>
    <xf numFmtId="164" fontId="0" fillId="0" borderId="1" xfId="0" applyNumberFormat="1" applyBorder="1"/>
    <xf numFmtId="164"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0" fontId="4" fillId="2" borderId="1" xfId="0" applyFont="1" applyFill="1" applyBorder="1" applyAlignment="1">
      <alignment horizontal="center" vertical="center" wrapText="1"/>
    </xf>
    <xf numFmtId="1" fontId="0" fillId="0" borderId="1" xfId="0" applyNumberFormat="1" applyBorder="1"/>
    <xf numFmtId="164" fontId="0" fillId="2" borderId="1" xfId="0" applyNumberFormat="1" applyFill="1" applyBorder="1"/>
    <xf numFmtId="164" fontId="0" fillId="3" borderId="1" xfId="0" applyNumberFormat="1" applyFill="1" applyBorder="1"/>
    <xf numFmtId="0" fontId="4" fillId="0" borderId="1" xfId="0" applyFont="1" applyBorder="1" applyAlignment="1">
      <alignment horizontal="center" vertical="center" wrapText="1"/>
    </xf>
    <xf numFmtId="164" fontId="0" fillId="5" borderId="1" xfId="0" applyNumberFormat="1" applyFill="1" applyBorder="1"/>
    <xf numFmtId="0" fontId="5" fillId="0" borderId="1" xfId="0" applyFont="1" applyBorder="1" applyAlignment="1">
      <alignment horizontal="center" vertical="center" wrapText="1"/>
    </xf>
    <xf numFmtId="0" fontId="7" fillId="4" borderId="8" xfId="0" applyFont="1" applyFill="1" applyBorder="1" applyAlignment="1">
      <alignment horizontal="center"/>
    </xf>
    <xf numFmtId="0" fontId="7" fillId="4" borderId="9" xfId="0" applyFont="1" applyFill="1" applyBorder="1" applyAlignment="1">
      <alignment horizontal="center"/>
    </xf>
    <xf numFmtId="0" fontId="4" fillId="2" borderId="1" xfId="0" applyFont="1" applyFill="1" applyBorder="1" applyAlignment="1">
      <alignment horizontal="center"/>
    </xf>
    <xf numFmtId="0" fontId="4" fillId="3" borderId="1" xfId="0" applyFont="1" applyFill="1" applyBorder="1" applyAlignment="1">
      <alignment horizontal="center"/>
    </xf>
    <xf numFmtId="0" fontId="5" fillId="0" borderId="1" xfId="0" applyFont="1" applyBorder="1" applyAlignment="1">
      <alignment horizontal="center" vertical="center" wrapText="1"/>
    </xf>
    <xf numFmtId="164" fontId="4" fillId="5" borderId="1" xfId="0" applyNumberFormat="1" applyFont="1" applyFill="1" applyBorder="1" applyAlignment="1">
      <alignment horizontal="center"/>
    </xf>
  </cellXfs>
  <cellStyles count="4">
    <cellStyle name="Comma" xfId="2" builtinId="3"/>
    <cellStyle name="Normal" xfId="0" builtinId="0"/>
    <cellStyle name="Normal 2" xfId="3"/>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98470590289295"/>
          <c:y val="0.10242521250148001"/>
          <c:w val="0.80056660323224549"/>
          <c:h val="0.74266951006124238"/>
        </c:manualLayout>
      </c:layout>
      <c:scatterChart>
        <c:scatterStyle val="lineMarker"/>
        <c:varyColors val="0"/>
        <c:ser>
          <c:idx val="1"/>
          <c:order val="0"/>
          <c:tx>
            <c:v>Target Turbulence Power</c:v>
          </c:tx>
          <c:spPr>
            <a:ln>
              <a:noFill/>
            </a:ln>
          </c:spPr>
          <c:marker>
            <c:symbol val="diamond"/>
            <c:size val="2"/>
          </c:marker>
          <c:xVal>
            <c:numRef>
              <c:f>'Input Time Series'!$F$3:$F$5386</c:f>
              <c:numCache>
                <c:formatCode>0.00</c:formatCode>
                <c:ptCount val="5384"/>
                <c:pt idx="0">
                  <c:v>11.253928673213537</c:v>
                </c:pt>
                <c:pt idx="1">
                  <c:v>11.965925465360497</c:v>
                </c:pt>
                <c:pt idx="2">
                  <c:v>10.698523995459254</c:v>
                </c:pt>
                <c:pt idx="3">
                  <c:v>10.788983264241908</c:v>
                </c:pt>
                <c:pt idx="4">
                  <c:v>11.312296542730264</c:v>
                </c:pt>
                <c:pt idx="5">
                  <c:v>10.624901692277923</c:v>
                </c:pt>
                <c:pt idx="6">
                  <c:v>13.065905326014637</c:v>
                </c:pt>
                <c:pt idx="7">
                  <c:v>13.836151991102607</c:v>
                </c:pt>
                <c:pt idx="8">
                  <c:v>14.488556712433507</c:v>
                </c:pt>
                <c:pt idx="9">
                  <c:v>14.552543439235224</c:v>
                </c:pt>
                <c:pt idx="10">
                  <c:v>14.229351906022098</c:v>
                </c:pt>
                <c:pt idx="11">
                  <c:v>13.803279646628877</c:v>
                </c:pt>
                <c:pt idx="12">
                  <c:v>15.255920884835835</c:v>
                </c:pt>
                <c:pt idx="13">
                  <c:v>16.309245005356996</c:v>
                </c:pt>
                <c:pt idx="14">
                  <c:v>16.970230568845789</c:v>
                </c:pt>
                <c:pt idx="15">
                  <c:v>15.833248162540606</c:v>
                </c:pt>
                <c:pt idx="16">
                  <c:v>14.235374395101516</c:v>
                </c:pt>
                <c:pt idx="17">
                  <c:v>13.766740151802672</c:v>
                </c:pt>
                <c:pt idx="18">
                  <c:v>12.497744577775842</c:v>
                </c:pt>
                <c:pt idx="19">
                  <c:v>13.302810894236938</c:v>
                </c:pt>
                <c:pt idx="20">
                  <c:v>14.576723522351038</c:v>
                </c:pt>
                <c:pt idx="21">
                  <c:v>13.690921954242862</c:v>
                </c:pt>
                <c:pt idx="22">
                  <c:v>15.030216291871374</c:v>
                </c:pt>
                <c:pt idx="23">
                  <c:v>14.460266928160095</c:v>
                </c:pt>
                <c:pt idx="24">
                  <c:v>13.358487269981202</c:v>
                </c:pt>
                <c:pt idx="25">
                  <c:v>13.580095815771262</c:v>
                </c:pt>
                <c:pt idx="26">
                  <c:v>12.510634187358791</c:v>
                </c:pt>
                <c:pt idx="27">
                  <c:v>12.172451222840222</c:v>
                </c:pt>
                <c:pt idx="28">
                  <c:v>12.504925589940683</c:v>
                </c:pt>
                <c:pt idx="29">
                  <c:v>12.916894842614026</c:v>
                </c:pt>
                <c:pt idx="30">
                  <c:v>12.126368171144673</c:v>
                </c:pt>
                <c:pt idx="31">
                  <c:v>12.239239009179316</c:v>
                </c:pt>
                <c:pt idx="32">
                  <c:v>10.358760712230454</c:v>
                </c:pt>
                <c:pt idx="33">
                  <c:v>10.556970633573613</c:v>
                </c:pt>
                <c:pt idx="34">
                  <c:v>11.446423792200372</c:v>
                </c:pt>
                <c:pt idx="35">
                  <c:v>9.9128201290249844</c:v>
                </c:pt>
                <c:pt idx="36">
                  <c:v>10.002041531931724</c:v>
                </c:pt>
                <c:pt idx="37">
                  <c:v>11.389136103924951</c:v>
                </c:pt>
                <c:pt idx="38">
                  <c:v>10.850918556584405</c:v>
                </c:pt>
                <c:pt idx="39">
                  <c:v>14.693175213742247</c:v>
                </c:pt>
                <c:pt idx="40">
                  <c:v>14.209213236619572</c:v>
                </c:pt>
                <c:pt idx="41">
                  <c:v>14.672938327966149</c:v>
                </c:pt>
                <c:pt idx="42">
                  <c:v>13.99579103966698</c:v>
                </c:pt>
                <c:pt idx="43">
                  <c:v>15.565222143711573</c:v>
                </c:pt>
                <c:pt idx="44">
                  <c:v>15.576791032777722</c:v>
                </c:pt>
                <c:pt idx="45">
                  <c:v>15.757269160970413</c:v>
                </c:pt>
                <c:pt idx="46">
                  <c:v>14.934951580106745</c:v>
                </c:pt>
                <c:pt idx="47">
                  <c:v>16.014621505285415</c:v>
                </c:pt>
                <c:pt idx="48">
                  <c:v>14.008515183003984</c:v>
                </c:pt>
                <c:pt idx="49">
                  <c:v>13.510228416583299</c:v>
                </c:pt>
                <c:pt idx="50">
                  <c:v>14.38516197992241</c:v>
                </c:pt>
                <c:pt idx="51">
                  <c:v>16.202858815308378</c:v>
                </c:pt>
                <c:pt idx="52">
                  <c:v>14.278902214496398</c:v>
                </c:pt>
                <c:pt idx="53">
                  <c:v>14.098390521688117</c:v>
                </c:pt>
                <c:pt idx="54">
                  <c:v>14.420782495991796</c:v>
                </c:pt>
                <c:pt idx="55">
                  <c:v>14.592041477294625</c:v>
                </c:pt>
                <c:pt idx="56">
                  <c:v>12.776244373589581</c:v>
                </c:pt>
                <c:pt idx="57">
                  <c:v>12.999213323221049</c:v>
                </c:pt>
                <c:pt idx="58">
                  <c:v>12.573902888800299</c:v>
                </c:pt>
                <c:pt idx="59">
                  <c:v>11.669218990482074</c:v>
                </c:pt>
                <c:pt idx="60">
                  <c:v>10.052907044966419</c:v>
                </c:pt>
                <c:pt idx="61">
                  <c:v>10.334648238567192</c:v>
                </c:pt>
                <c:pt idx="62">
                  <c:v>11.212651557536294</c:v>
                </c:pt>
                <c:pt idx="63">
                  <c:v>14.388811308534814</c:v>
                </c:pt>
                <c:pt idx="64">
                  <c:v>15.268910810240099</c:v>
                </c:pt>
                <c:pt idx="65">
                  <c:v>15.583328236101165</c:v>
                </c:pt>
                <c:pt idx="66">
                  <c:v>14.116280187844922</c:v>
                </c:pt>
                <c:pt idx="67">
                  <c:v>15.520414090358205</c:v>
                </c:pt>
                <c:pt idx="68">
                  <c:v>15.383441126765797</c:v>
                </c:pt>
                <c:pt idx="69">
                  <c:v>14.070500660094043</c:v>
                </c:pt>
                <c:pt idx="70">
                  <c:v>15.011429895089476</c:v>
                </c:pt>
                <c:pt idx="71">
                  <c:v>14.449725071057969</c:v>
                </c:pt>
                <c:pt idx="72">
                  <c:v>14.661330331068637</c:v>
                </c:pt>
                <c:pt idx="73">
                  <c:v>15.561860576006488</c:v>
                </c:pt>
                <c:pt idx="74">
                  <c:v>15.347118277600485</c:v>
                </c:pt>
                <c:pt idx="75">
                  <c:v>16.177903365473156</c:v>
                </c:pt>
                <c:pt idx="76">
                  <c:v>14.130782271075001</c:v>
                </c:pt>
                <c:pt idx="77">
                  <c:v>14.154314005993838</c:v>
                </c:pt>
                <c:pt idx="78">
                  <c:v>14.252552828570376</c:v>
                </c:pt>
                <c:pt idx="79">
                  <c:v>15.407108736128798</c:v>
                </c:pt>
                <c:pt idx="80">
                  <c:v>15.507018973029025</c:v>
                </c:pt>
                <c:pt idx="81">
                  <c:v>14.469410322817488</c:v>
                </c:pt>
                <c:pt idx="82">
                  <c:v>13.833957638058342</c:v>
                </c:pt>
                <c:pt idx="83">
                  <c:v>14.919706311348738</c:v>
                </c:pt>
                <c:pt idx="84">
                  <c:v>14.060576593585376</c:v>
                </c:pt>
                <c:pt idx="85">
                  <c:v>14.079139334984614</c:v>
                </c:pt>
                <c:pt idx="86">
                  <c:v>16.051668423299546</c:v>
                </c:pt>
                <c:pt idx="87">
                  <c:v>13.969698741333263</c:v>
                </c:pt>
                <c:pt idx="88">
                  <c:v>15.979897719502318</c:v>
                </c:pt>
                <c:pt idx="89">
                  <c:v>15.376612659052817</c:v>
                </c:pt>
                <c:pt idx="90">
                  <c:v>14.557855771027871</c:v>
                </c:pt>
                <c:pt idx="91">
                  <c:v>13.660969628439867</c:v>
                </c:pt>
                <c:pt idx="92">
                  <c:v>13.797063289157432</c:v>
                </c:pt>
                <c:pt idx="93">
                  <c:v>15.693243220598704</c:v>
                </c:pt>
                <c:pt idx="94">
                  <c:v>16.351643313041986</c:v>
                </c:pt>
                <c:pt idx="95">
                  <c:v>14.021175328326722</c:v>
                </c:pt>
                <c:pt idx="96">
                  <c:v>12.595156813303939</c:v>
                </c:pt>
                <c:pt idx="97">
                  <c:v>15.278937171141459</c:v>
                </c:pt>
                <c:pt idx="98">
                  <c:v>14.406376814937756</c:v>
                </c:pt>
                <c:pt idx="99">
                  <c:v>13.505565365147229</c:v>
                </c:pt>
                <c:pt idx="100">
                  <c:v>15.99619211910092</c:v>
                </c:pt>
                <c:pt idx="101">
                  <c:v>15.216087214796882</c:v>
                </c:pt>
                <c:pt idx="102">
                  <c:v>14.248759740747193</c:v>
                </c:pt>
                <c:pt idx="103">
                  <c:v>15.313790872668191</c:v>
                </c:pt>
                <c:pt idx="104">
                  <c:v>16.804360269060581</c:v>
                </c:pt>
                <c:pt idx="105">
                  <c:v>16.396690652459661</c:v>
                </c:pt>
                <c:pt idx="106">
                  <c:v>14.533645508007607</c:v>
                </c:pt>
                <c:pt idx="107">
                  <c:v>14.891283327444476</c:v>
                </c:pt>
                <c:pt idx="108">
                  <c:v>14.568157110703732</c:v>
                </c:pt>
                <c:pt idx="109">
                  <c:v>14.426595468883761</c:v>
                </c:pt>
                <c:pt idx="110">
                  <c:v>15.554224122104895</c:v>
                </c:pt>
                <c:pt idx="111">
                  <c:v>15.124409374144287</c:v>
                </c:pt>
                <c:pt idx="112">
                  <c:v>12.985287750753804</c:v>
                </c:pt>
                <c:pt idx="113">
                  <c:v>14.090159296858936</c:v>
                </c:pt>
                <c:pt idx="114">
                  <c:v>16.097739441405764</c:v>
                </c:pt>
                <c:pt idx="115">
                  <c:v>14.694783598190762</c:v>
                </c:pt>
                <c:pt idx="116">
                  <c:v>16.086507581599911</c:v>
                </c:pt>
                <c:pt idx="117">
                  <c:v>16.038766010083453</c:v>
                </c:pt>
                <c:pt idx="118">
                  <c:v>14.525797284928073</c:v>
                </c:pt>
                <c:pt idx="119">
                  <c:v>15.100219669894011</c:v>
                </c:pt>
                <c:pt idx="120">
                  <c:v>13.391434218728449</c:v>
                </c:pt>
                <c:pt idx="121">
                  <c:v>12.710954386091185</c:v>
                </c:pt>
                <c:pt idx="122">
                  <c:v>12.784080571564649</c:v>
                </c:pt>
                <c:pt idx="123">
                  <c:v>12.132260531392046</c:v>
                </c:pt>
                <c:pt idx="124">
                  <c:v>12.970465177015193</c:v>
                </c:pt>
                <c:pt idx="125">
                  <c:v>10.45666105945533</c:v>
                </c:pt>
                <c:pt idx="126">
                  <c:v>9.207857009492141</c:v>
                </c:pt>
                <c:pt idx="127">
                  <c:v>9.9472145901136706</c:v>
                </c:pt>
                <c:pt idx="128">
                  <c:v>10.3466375432752</c:v>
                </c:pt>
                <c:pt idx="129">
                  <c:v>11.786424748399014</c:v>
                </c:pt>
                <c:pt idx="130">
                  <c:v>11.947091135616331</c:v>
                </c:pt>
                <c:pt idx="131">
                  <c:v>11.64982099225498</c:v>
                </c:pt>
                <c:pt idx="132">
                  <c:v>12.417249078701913</c:v>
                </c:pt>
                <c:pt idx="133">
                  <c:v>10.638365482262115</c:v>
                </c:pt>
                <c:pt idx="134">
                  <c:v>10.819101247571426</c:v>
                </c:pt>
                <c:pt idx="135">
                  <c:v>11.023066368610818</c:v>
                </c:pt>
                <c:pt idx="136">
                  <c:v>9.9829466363400154</c:v>
                </c:pt>
                <c:pt idx="137">
                  <c:v>9.3546502384254033</c:v>
                </c:pt>
                <c:pt idx="138">
                  <c:v>9.3157154157802715</c:v>
                </c:pt>
                <c:pt idx="139">
                  <c:v>9.1859865276837311</c:v>
                </c:pt>
                <c:pt idx="140">
                  <c:v>8.8767369037609072</c:v>
                </c:pt>
                <c:pt idx="141">
                  <c:v>7.8350630407365598</c:v>
                </c:pt>
                <c:pt idx="142">
                  <c:v>8.2039076395140533</c:v>
                </c:pt>
                <c:pt idx="143">
                  <c:v>6.7114777829237244</c:v>
                </c:pt>
                <c:pt idx="144">
                  <c:v>7.3304320222325909</c:v>
                </c:pt>
                <c:pt idx="145">
                  <c:v>7.5332002616326648</c:v>
                </c:pt>
                <c:pt idx="146">
                  <c:v>6.8486159605433246</c:v>
                </c:pt>
                <c:pt idx="147">
                  <c:v>6.9526407374872878</c:v>
                </c:pt>
                <c:pt idx="148">
                  <c:v>8.0320925847522862</c:v>
                </c:pt>
                <c:pt idx="149">
                  <c:v>7.5262653887404607</c:v>
                </c:pt>
                <c:pt idx="150">
                  <c:v>8.180335938160388</c:v>
                </c:pt>
                <c:pt idx="151">
                  <c:v>8.6004247463633874</c:v>
                </c:pt>
                <c:pt idx="152">
                  <c:v>8.4737747429272936</c:v>
                </c:pt>
                <c:pt idx="153">
                  <c:v>8.779605121418502</c:v>
                </c:pt>
                <c:pt idx="154">
                  <c:v>8.1337190717521466</c:v>
                </c:pt>
                <c:pt idx="155">
                  <c:v>7.9731901271882624</c:v>
                </c:pt>
                <c:pt idx="156">
                  <c:v>9.4052396363099682</c:v>
                </c:pt>
                <c:pt idx="157">
                  <c:v>7.8250603521059077</c:v>
                </c:pt>
                <c:pt idx="158">
                  <c:v>7.1136252746699089</c:v>
                </c:pt>
                <c:pt idx="159">
                  <c:v>7.8977607220242732</c:v>
                </c:pt>
                <c:pt idx="160">
                  <c:v>6.5633918609488573</c:v>
                </c:pt>
                <c:pt idx="161">
                  <c:v>5.2271731991835955</c:v>
                </c:pt>
                <c:pt idx="162">
                  <c:v>5.3427159459377433</c:v>
                </c:pt>
                <c:pt idx="163">
                  <c:v>6.1633072469312449</c:v>
                </c:pt>
                <c:pt idx="164">
                  <c:v>5.8565263252395372</c:v>
                </c:pt>
                <c:pt idx="165">
                  <c:v>5.7288824763177768</c:v>
                </c:pt>
                <c:pt idx="166">
                  <c:v>6.4873465467746048</c:v>
                </c:pt>
                <c:pt idx="167">
                  <c:v>7.5173329661575963</c:v>
                </c:pt>
                <c:pt idx="168">
                  <c:v>6.413648728842027</c:v>
                </c:pt>
                <c:pt idx="169">
                  <c:v>5.8578654033586668</c:v>
                </c:pt>
                <c:pt idx="170">
                  <c:v>7.7298218804963348</c:v>
                </c:pt>
                <c:pt idx="171">
                  <c:v>8.7317159251071654</c:v>
                </c:pt>
                <c:pt idx="172">
                  <c:v>8.8626162789363629</c:v>
                </c:pt>
                <c:pt idx="173">
                  <c:v>7.0396006692340816</c:v>
                </c:pt>
                <c:pt idx="174">
                  <c:v>7.1730834498853202</c:v>
                </c:pt>
                <c:pt idx="175">
                  <c:v>8.1272090315941643</c:v>
                </c:pt>
                <c:pt idx="176">
                  <c:v>8.2276524381289402</c:v>
                </c:pt>
                <c:pt idx="177">
                  <c:v>8.3460606497214336</c:v>
                </c:pt>
                <c:pt idx="178">
                  <c:v>8.4960448756276197</c:v>
                </c:pt>
                <c:pt idx="179">
                  <c:v>8.8166738332514658</c:v>
                </c:pt>
                <c:pt idx="180">
                  <c:v>8.9130002405610593</c:v>
                </c:pt>
                <c:pt idx="181">
                  <c:v>8.9451787532197713</c:v>
                </c:pt>
                <c:pt idx="182">
                  <c:v>9.385395374755122</c:v>
                </c:pt>
                <c:pt idx="183">
                  <c:v>9.4330311336937882</c:v>
                </c:pt>
                <c:pt idx="184">
                  <c:v>9.5833963618431373</c:v>
                </c:pt>
                <c:pt idx="185">
                  <c:v>7.7029536502873475</c:v>
                </c:pt>
                <c:pt idx="186">
                  <c:v>7.5431566432084214</c:v>
                </c:pt>
                <c:pt idx="187">
                  <c:v>8.4206076343200937</c:v>
                </c:pt>
                <c:pt idx="188">
                  <c:v>8.5768416180202571</c:v>
                </c:pt>
                <c:pt idx="189">
                  <c:v>7.740546450171701</c:v>
                </c:pt>
                <c:pt idx="190">
                  <c:v>7.6706175114082225</c:v>
                </c:pt>
                <c:pt idx="191">
                  <c:v>7.4322012701387807</c:v>
                </c:pt>
                <c:pt idx="192">
                  <c:v>6.9753594648022608</c:v>
                </c:pt>
                <c:pt idx="193">
                  <c:v>6.5416371690313042</c:v>
                </c:pt>
                <c:pt idx="194">
                  <c:v>6.1436866839701647</c:v>
                </c:pt>
                <c:pt idx="195">
                  <c:v>6.2671930417089676</c:v>
                </c:pt>
                <c:pt idx="196">
                  <c:v>6.2898383653640053</c:v>
                </c:pt>
                <c:pt idx="197">
                  <c:v>5.9420245093927617</c:v>
                </c:pt>
                <c:pt idx="198">
                  <c:v>5.7999417535894091</c:v>
                </c:pt>
                <c:pt idx="199">
                  <c:v>6.5447281092896867</c:v>
                </c:pt>
                <c:pt idx="200">
                  <c:v>6.2589744152828279</c:v>
                </c:pt>
                <c:pt idx="201">
                  <c:v>5.987681369988854</c:v>
                </c:pt>
                <c:pt idx="202">
                  <c:v>5.8753407423238428</c:v>
                </c:pt>
                <c:pt idx="203">
                  <c:v>5.5371887878518775</c:v>
                </c:pt>
                <c:pt idx="204">
                  <c:v>5.5099882876519324</c:v>
                </c:pt>
                <c:pt idx="205">
                  <c:v>5.3186134951375115</c:v>
                </c:pt>
                <c:pt idx="206">
                  <c:v>5.4537196670840329</c:v>
                </c:pt>
                <c:pt idx="207">
                  <c:v>5.030202616740322</c:v>
                </c:pt>
                <c:pt idx="208">
                  <c:v>4.6863211270211371</c:v>
                </c:pt>
                <c:pt idx="209">
                  <c:v>5.1630049030616645</c:v>
                </c:pt>
                <c:pt idx="210">
                  <c:v>5.24740607448918</c:v>
                </c:pt>
                <c:pt idx="211">
                  <c:v>4.682506803815869</c:v>
                </c:pt>
                <c:pt idx="212">
                  <c:v>3.9385903636098716</c:v>
                </c:pt>
                <c:pt idx="213">
                  <c:v>3.8013642123476346</c:v>
                </c:pt>
                <c:pt idx="214">
                  <c:v>3.8653211068280369</c:v>
                </c:pt>
                <c:pt idx="215">
                  <c:v>4.6874931752587745</c:v>
                </c:pt>
                <c:pt idx="216">
                  <c:v>4.0603101548787954</c:v>
                </c:pt>
                <c:pt idx="217">
                  <c:v>4.588711320358537</c:v>
                </c:pt>
                <c:pt idx="218">
                  <c:v>4.3483855300861718</c:v>
                </c:pt>
                <c:pt idx="219">
                  <c:v>5.3189312738437531</c:v>
                </c:pt>
                <c:pt idx="220">
                  <c:v>4.5139859500147157</c:v>
                </c:pt>
                <c:pt idx="221">
                  <c:v>4.9500121384050697</c:v>
                </c:pt>
                <c:pt idx="222">
                  <c:v>4.8077249111942626</c:v>
                </c:pt>
                <c:pt idx="223">
                  <c:v>5.1816413165210218</c:v>
                </c:pt>
                <c:pt idx="224">
                  <c:v>6.1902809477052809</c:v>
                </c:pt>
                <c:pt idx="225">
                  <c:v>5.6832166779851159</c:v>
                </c:pt>
                <c:pt idx="226">
                  <c:v>5.7931728690299353</c:v>
                </c:pt>
                <c:pt idx="227">
                  <c:v>4.4058912736439364</c:v>
                </c:pt>
                <c:pt idx="228">
                  <c:v>5.3414931646481421</c:v>
                </c:pt>
                <c:pt idx="229">
                  <c:v>6.0108265580812921</c:v>
                </c:pt>
                <c:pt idx="230">
                  <c:v>6.8112537317809201</c:v>
                </c:pt>
                <c:pt idx="231">
                  <c:v>6.5555090440710817</c:v>
                </c:pt>
                <c:pt idx="232">
                  <c:v>6.3315935816039346</c:v>
                </c:pt>
                <c:pt idx="233">
                  <c:v>5.1205407125156412</c:v>
                </c:pt>
                <c:pt idx="234">
                  <c:v>6.1480357465491684</c:v>
                </c:pt>
                <c:pt idx="235">
                  <c:v>5.3910729485112014</c:v>
                </c:pt>
                <c:pt idx="236">
                  <c:v>5.6556274264642017</c:v>
                </c:pt>
                <c:pt idx="237">
                  <c:v>6.3133709927282888</c:v>
                </c:pt>
                <c:pt idx="238">
                  <c:v>6.4309031885144901</c:v>
                </c:pt>
                <c:pt idx="239">
                  <c:v>6.4345000471649652</c:v>
                </c:pt>
                <c:pt idx="240">
                  <c:v>5.9427195944810194</c:v>
                </c:pt>
                <c:pt idx="241">
                  <c:v>6.3378611501551676</c:v>
                </c:pt>
                <c:pt idx="242">
                  <c:v>7.1944258266068539</c:v>
                </c:pt>
                <c:pt idx="243">
                  <c:v>6.6473073752407199</c:v>
                </c:pt>
                <c:pt idx="244">
                  <c:v>6.1507382629979217</c:v>
                </c:pt>
                <c:pt idx="245">
                  <c:v>7.4781319442128531</c:v>
                </c:pt>
                <c:pt idx="246">
                  <c:v>7.3015496563239584</c:v>
                </c:pt>
                <c:pt idx="247">
                  <c:v>7.592130372184136</c:v>
                </c:pt>
                <c:pt idx="248">
                  <c:v>6.2728759008210497</c:v>
                </c:pt>
                <c:pt idx="249">
                  <c:v>5.5412155318101535</c:v>
                </c:pt>
                <c:pt idx="250">
                  <c:v>6.9525967580030974</c:v>
                </c:pt>
                <c:pt idx="251">
                  <c:v>7.8876530531923521</c:v>
                </c:pt>
                <c:pt idx="252">
                  <c:v>8.4401568169880345</c:v>
                </c:pt>
                <c:pt idx="253">
                  <c:v>8.3977405232440674</c:v>
                </c:pt>
                <c:pt idx="254">
                  <c:v>8.5201977836924563</c:v>
                </c:pt>
                <c:pt idx="255">
                  <c:v>8.8523779128126314</c:v>
                </c:pt>
                <c:pt idx="256">
                  <c:v>8.5252876853892339</c:v>
                </c:pt>
                <c:pt idx="257">
                  <c:v>8.1328475166158984</c:v>
                </c:pt>
                <c:pt idx="258">
                  <c:v>8.6253289539716338</c:v>
                </c:pt>
                <c:pt idx="259">
                  <c:v>8.579358794317768</c:v>
                </c:pt>
                <c:pt idx="260">
                  <c:v>7.936580099956732</c:v>
                </c:pt>
                <c:pt idx="261">
                  <c:v>8.5788279709317372</c:v>
                </c:pt>
                <c:pt idx="262">
                  <c:v>8.3554659314908726</c:v>
                </c:pt>
                <c:pt idx="263">
                  <c:v>8.4070561586162551</c:v>
                </c:pt>
                <c:pt idx="264">
                  <c:v>8.2055197376878777</c:v>
                </c:pt>
                <c:pt idx="265">
                  <c:v>7.6915206556260483</c:v>
                </c:pt>
                <c:pt idx="266">
                  <c:v>8.5620281960956017</c:v>
                </c:pt>
                <c:pt idx="267">
                  <c:v>8.0800038935673015</c:v>
                </c:pt>
                <c:pt idx="268">
                  <c:v>9.1197429898755491</c:v>
                </c:pt>
                <c:pt idx="269">
                  <c:v>8.6720230125695998</c:v>
                </c:pt>
                <c:pt idx="270">
                  <c:v>7.9174830085532317</c:v>
                </c:pt>
                <c:pt idx="271">
                  <c:v>8.2263882605283527</c:v>
                </c:pt>
                <c:pt idx="272">
                  <c:v>7.723334011421481</c:v>
                </c:pt>
                <c:pt idx="273">
                  <c:v>7.7511223297372993</c:v>
                </c:pt>
                <c:pt idx="274">
                  <c:v>6.7304391482725423</c:v>
                </c:pt>
                <c:pt idx="275">
                  <c:v>7.6910658752182943</c:v>
                </c:pt>
                <c:pt idx="276">
                  <c:v>6.9668595878562227</c:v>
                </c:pt>
                <c:pt idx="277">
                  <c:v>8.0371918554106916</c:v>
                </c:pt>
                <c:pt idx="278">
                  <c:v>7.6952580914100581</c:v>
                </c:pt>
                <c:pt idx="279">
                  <c:v>7.6045655411581459</c:v>
                </c:pt>
                <c:pt idx="280">
                  <c:v>8.2691544757265305</c:v>
                </c:pt>
                <c:pt idx="281">
                  <c:v>8.4800782708310187</c:v>
                </c:pt>
                <c:pt idx="282">
                  <c:v>9.0697366977535978</c:v>
                </c:pt>
                <c:pt idx="283">
                  <c:v>9.7067832637374956</c:v>
                </c:pt>
                <c:pt idx="284">
                  <c:v>10.008322529302841</c:v>
                </c:pt>
                <c:pt idx="285">
                  <c:v>10.190776642182724</c:v>
                </c:pt>
                <c:pt idx="286">
                  <c:v>11.162357739062768</c:v>
                </c:pt>
                <c:pt idx="287">
                  <c:v>10.804044332208191</c:v>
                </c:pt>
                <c:pt idx="288">
                  <c:v>10.967361982028065</c:v>
                </c:pt>
                <c:pt idx="289">
                  <c:v>10.565870034621376</c:v>
                </c:pt>
                <c:pt idx="290">
                  <c:v>10.505243913043884</c:v>
                </c:pt>
                <c:pt idx="291">
                  <c:v>9.8612924563075968</c:v>
                </c:pt>
                <c:pt idx="292">
                  <c:v>9.7111110370752272</c:v>
                </c:pt>
                <c:pt idx="293">
                  <c:v>9.4278136212667576</c:v>
                </c:pt>
                <c:pt idx="294">
                  <c:v>9.4409861399768822</c:v>
                </c:pt>
                <c:pt idx="295">
                  <c:v>10.596667937892253</c:v>
                </c:pt>
                <c:pt idx="296">
                  <c:v>11.147456410320576</c:v>
                </c:pt>
                <c:pt idx="297">
                  <c:v>8.7491396585176151</c:v>
                </c:pt>
                <c:pt idx="298">
                  <c:v>7.485248537969297</c:v>
                </c:pt>
                <c:pt idx="299">
                  <c:v>8.318800289828495</c:v>
                </c:pt>
                <c:pt idx="300">
                  <c:v>9.0290243631152833</c:v>
                </c:pt>
                <c:pt idx="301">
                  <c:v>8.7687617940030389</c:v>
                </c:pt>
                <c:pt idx="302">
                  <c:v>8.6982031411038463</c:v>
                </c:pt>
                <c:pt idx="303">
                  <c:v>9.9645813293442718</c:v>
                </c:pt>
                <c:pt idx="304">
                  <c:v>10.975046199377585</c:v>
                </c:pt>
                <c:pt idx="305">
                  <c:v>10.895597097406888</c:v>
                </c:pt>
                <c:pt idx="306">
                  <c:v>9.8916908065388416</c:v>
                </c:pt>
                <c:pt idx="307">
                  <c:v>10.508463916139016</c:v>
                </c:pt>
                <c:pt idx="308">
                  <c:v>10.705551256643487</c:v>
                </c:pt>
                <c:pt idx="309">
                  <c:v>10.674896239460898</c:v>
                </c:pt>
                <c:pt idx="310">
                  <c:v>9.9969625959707571</c:v>
                </c:pt>
                <c:pt idx="311">
                  <c:v>9.4063599553022357</c:v>
                </c:pt>
                <c:pt idx="312">
                  <c:v>9.4691408932878289</c:v>
                </c:pt>
                <c:pt idx="313">
                  <c:v>9.2941374162270289</c:v>
                </c:pt>
                <c:pt idx="314">
                  <c:v>9.7353766478990007</c:v>
                </c:pt>
                <c:pt idx="315">
                  <c:v>10.133740960808298</c:v>
                </c:pt>
                <c:pt idx="316">
                  <c:v>9.1423300096883793</c:v>
                </c:pt>
                <c:pt idx="317">
                  <c:v>8.903524871829708</c:v>
                </c:pt>
                <c:pt idx="318">
                  <c:v>9.8203989384184354</c:v>
                </c:pt>
                <c:pt idx="319">
                  <c:v>10.560660564594874</c:v>
                </c:pt>
                <c:pt idx="320">
                  <c:v>9.4395800902220532</c:v>
                </c:pt>
                <c:pt idx="321">
                  <c:v>9.4394026017370471</c:v>
                </c:pt>
                <c:pt idx="322">
                  <c:v>8.968746795301735</c:v>
                </c:pt>
                <c:pt idx="323">
                  <c:v>9.9596490038271863</c:v>
                </c:pt>
                <c:pt idx="324">
                  <c:v>10.669530144124924</c:v>
                </c:pt>
                <c:pt idx="325">
                  <c:v>9.4404015127249448</c:v>
                </c:pt>
                <c:pt idx="326">
                  <c:v>9.5356621147549649</c:v>
                </c:pt>
                <c:pt idx="327">
                  <c:v>9.6889067598675123</c:v>
                </c:pt>
                <c:pt idx="328">
                  <c:v>10.137662136197884</c:v>
                </c:pt>
                <c:pt idx="329">
                  <c:v>10.643666291975546</c:v>
                </c:pt>
                <c:pt idx="330">
                  <c:v>9.543675001767058</c:v>
                </c:pt>
                <c:pt idx="331">
                  <c:v>10.240110272543863</c:v>
                </c:pt>
                <c:pt idx="332">
                  <c:v>9.5034870284740514</c:v>
                </c:pt>
                <c:pt idx="333">
                  <c:v>8.8735303621500314</c:v>
                </c:pt>
                <c:pt idx="334">
                  <c:v>9.5396503671419612</c:v>
                </c:pt>
                <c:pt idx="335">
                  <c:v>9.9475415927007322</c:v>
                </c:pt>
                <c:pt idx="336">
                  <c:v>9.3059695587605695</c:v>
                </c:pt>
                <c:pt idx="337">
                  <c:v>9.8518244975251736</c:v>
                </c:pt>
                <c:pt idx="338">
                  <c:v>9.7728099670297883</c:v>
                </c:pt>
                <c:pt idx="339">
                  <c:v>10.123532606120966</c:v>
                </c:pt>
                <c:pt idx="340">
                  <c:v>10.61454015797178</c:v>
                </c:pt>
                <c:pt idx="341">
                  <c:v>11.975078312394281</c:v>
                </c:pt>
                <c:pt idx="342">
                  <c:v>10.905299102965992</c:v>
                </c:pt>
                <c:pt idx="343">
                  <c:v>11.104995759460056</c:v>
                </c:pt>
                <c:pt idx="344">
                  <c:v>10.742510327078227</c:v>
                </c:pt>
                <c:pt idx="345">
                  <c:v>10.926283391900721</c:v>
                </c:pt>
                <c:pt idx="346">
                  <c:v>11.320514822645459</c:v>
                </c:pt>
                <c:pt idx="347">
                  <c:v>11.394680339767525</c:v>
                </c:pt>
                <c:pt idx="348">
                  <c:v>11.222182404691054</c:v>
                </c:pt>
                <c:pt idx="349">
                  <c:v>10.864238460253693</c:v>
                </c:pt>
                <c:pt idx="350">
                  <c:v>11.758636085019051</c:v>
                </c:pt>
                <c:pt idx="351">
                  <c:v>11.139748480928665</c:v>
                </c:pt>
                <c:pt idx="352">
                  <c:v>11.40737772021652</c:v>
                </c:pt>
                <c:pt idx="353">
                  <c:v>12.049247823510701</c:v>
                </c:pt>
                <c:pt idx="354">
                  <c:v>11.26635270045916</c:v>
                </c:pt>
                <c:pt idx="355">
                  <c:v>12.076989476609693</c:v>
                </c:pt>
                <c:pt idx="356">
                  <c:v>12.584127532999785</c:v>
                </c:pt>
                <c:pt idx="357">
                  <c:v>12.127365219756511</c:v>
                </c:pt>
                <c:pt idx="358">
                  <c:v>12.046176753869076</c:v>
                </c:pt>
                <c:pt idx="359">
                  <c:v>12.011410106735696</c:v>
                </c:pt>
                <c:pt idx="360">
                  <c:v>12.155231710571305</c:v>
                </c:pt>
                <c:pt idx="361">
                  <c:v>11.93000632606544</c:v>
                </c:pt>
                <c:pt idx="362">
                  <c:v>11.168820179070886</c:v>
                </c:pt>
                <c:pt idx="363">
                  <c:v>12.729681039012732</c:v>
                </c:pt>
                <c:pt idx="364">
                  <c:v>14.115970662423175</c:v>
                </c:pt>
                <c:pt idx="365">
                  <c:v>12.601077633545595</c:v>
                </c:pt>
                <c:pt idx="366">
                  <c:v>12.347313864174586</c:v>
                </c:pt>
                <c:pt idx="367">
                  <c:v>11.71862137573649</c:v>
                </c:pt>
                <c:pt idx="368">
                  <c:v>12.265113337179496</c:v>
                </c:pt>
                <c:pt idx="369">
                  <c:v>12.446130921234355</c:v>
                </c:pt>
                <c:pt idx="370">
                  <c:v>11.508521072034275</c:v>
                </c:pt>
                <c:pt idx="371">
                  <c:v>12.353766940650521</c:v>
                </c:pt>
                <c:pt idx="372">
                  <c:v>11.270381985858636</c:v>
                </c:pt>
                <c:pt idx="373">
                  <c:v>11.688673033723164</c:v>
                </c:pt>
                <c:pt idx="374">
                  <c:v>10.961861857649426</c:v>
                </c:pt>
                <c:pt idx="375">
                  <c:v>11.244028924382194</c:v>
                </c:pt>
                <c:pt idx="376">
                  <c:v>12.588897031639675</c:v>
                </c:pt>
                <c:pt idx="377">
                  <c:v>12.940476740696035</c:v>
                </c:pt>
                <c:pt idx="378">
                  <c:v>12.108063077877839</c:v>
                </c:pt>
                <c:pt idx="379">
                  <c:v>10.942129615152055</c:v>
                </c:pt>
                <c:pt idx="380">
                  <c:v>11.109067902341577</c:v>
                </c:pt>
                <c:pt idx="381">
                  <c:v>10.712572559171077</c:v>
                </c:pt>
                <c:pt idx="382">
                  <c:v>10.540617279900818</c:v>
                </c:pt>
                <c:pt idx="383">
                  <c:v>12.536598203342939</c:v>
                </c:pt>
                <c:pt idx="384">
                  <c:v>10.826287409367575</c:v>
                </c:pt>
                <c:pt idx="385">
                  <c:v>10.525660577493785</c:v>
                </c:pt>
                <c:pt idx="386">
                  <c:v>10.019021209070829</c:v>
                </c:pt>
                <c:pt idx="387">
                  <c:v>11.741328183936531</c:v>
                </c:pt>
                <c:pt idx="388">
                  <c:v>10.388414891813513</c:v>
                </c:pt>
                <c:pt idx="389">
                  <c:v>12.046907734525396</c:v>
                </c:pt>
                <c:pt idx="390">
                  <c:v>11.633855430638286</c:v>
                </c:pt>
                <c:pt idx="391">
                  <c:v>11.118308497389954</c:v>
                </c:pt>
                <c:pt idx="392">
                  <c:v>10.840767768364231</c:v>
                </c:pt>
                <c:pt idx="393">
                  <c:v>11.053330398008411</c:v>
                </c:pt>
                <c:pt idx="394">
                  <c:v>9.4955953172618379</c:v>
                </c:pt>
                <c:pt idx="395">
                  <c:v>8.218705880752383</c:v>
                </c:pt>
                <c:pt idx="396">
                  <c:v>9.4550187223323743</c:v>
                </c:pt>
                <c:pt idx="397">
                  <c:v>9.9827741417073756</c:v>
                </c:pt>
                <c:pt idx="398">
                  <c:v>9.2714442936542003</c:v>
                </c:pt>
                <c:pt idx="399">
                  <c:v>9.8634119745259046</c:v>
                </c:pt>
                <c:pt idx="400">
                  <c:v>8.33639099569241</c:v>
                </c:pt>
                <c:pt idx="401">
                  <c:v>8.1544868141832119</c:v>
                </c:pt>
                <c:pt idx="402">
                  <c:v>9.6455119104320719</c:v>
                </c:pt>
                <c:pt idx="403">
                  <c:v>9.4425066466824372</c:v>
                </c:pt>
                <c:pt idx="404">
                  <c:v>8.7438285277432186</c:v>
                </c:pt>
                <c:pt idx="405">
                  <c:v>9.5635406295381014</c:v>
                </c:pt>
                <c:pt idx="406">
                  <c:v>9.2589453883742703</c:v>
                </c:pt>
                <c:pt idx="407">
                  <c:v>8.8492774020642031</c:v>
                </c:pt>
                <c:pt idx="408">
                  <c:v>9.1348663791176357</c:v>
                </c:pt>
                <c:pt idx="409">
                  <c:v>9.0779802609059477</c:v>
                </c:pt>
                <c:pt idx="410">
                  <c:v>10.599646631943521</c:v>
                </c:pt>
                <c:pt idx="411">
                  <c:v>9.5520699687910717</c:v>
                </c:pt>
                <c:pt idx="412">
                  <c:v>9.1183354611410277</c:v>
                </c:pt>
                <c:pt idx="413">
                  <c:v>8.1529310037600009</c:v>
                </c:pt>
                <c:pt idx="414">
                  <c:v>9.5717715095894249</c:v>
                </c:pt>
                <c:pt idx="415">
                  <c:v>10.024114219102044</c:v>
                </c:pt>
                <c:pt idx="416">
                  <c:v>9.4144379307755255</c:v>
                </c:pt>
                <c:pt idx="417">
                  <c:v>8.376595282872124</c:v>
                </c:pt>
                <c:pt idx="418">
                  <c:v>9.0283621969973478</c:v>
                </c:pt>
                <c:pt idx="419">
                  <c:v>9.0584060809192462</c:v>
                </c:pt>
                <c:pt idx="420">
                  <c:v>9.0686602506697458</c:v>
                </c:pt>
                <c:pt idx="421">
                  <c:v>9.8040894050129896</c:v>
                </c:pt>
                <c:pt idx="422">
                  <c:v>9.1987524240636631</c:v>
                </c:pt>
                <c:pt idx="423">
                  <c:v>7.8806570041133401</c:v>
                </c:pt>
                <c:pt idx="424">
                  <c:v>7.5234608653904225</c:v>
                </c:pt>
                <c:pt idx="425">
                  <c:v>8.1566742759342716</c:v>
                </c:pt>
                <c:pt idx="426">
                  <c:v>8.6168831956939993</c:v>
                </c:pt>
                <c:pt idx="427">
                  <c:v>9.0359007241964644</c:v>
                </c:pt>
                <c:pt idx="428">
                  <c:v>8.8815019244011868</c:v>
                </c:pt>
                <c:pt idx="429">
                  <c:v>8.5318075571248411</c:v>
                </c:pt>
                <c:pt idx="430">
                  <c:v>8.9439117001925066</c:v>
                </c:pt>
                <c:pt idx="431">
                  <c:v>8.1987384197082775</c:v>
                </c:pt>
                <c:pt idx="432">
                  <c:v>8.4523392326622631</c:v>
                </c:pt>
                <c:pt idx="433">
                  <c:v>8.6532269364326382</c:v>
                </c:pt>
                <c:pt idx="434">
                  <c:v>8.4802790468489402</c:v>
                </c:pt>
                <c:pt idx="435">
                  <c:v>8.1995365585948043</c:v>
                </c:pt>
                <c:pt idx="436">
                  <c:v>8.913340579651523</c:v>
                </c:pt>
                <c:pt idx="437">
                  <c:v>8.171079253719169</c:v>
                </c:pt>
                <c:pt idx="438">
                  <c:v>7.6297688029360478</c:v>
                </c:pt>
                <c:pt idx="439">
                  <c:v>9.1150438185145823</c:v>
                </c:pt>
                <c:pt idx="440">
                  <c:v>9.7879788141007911</c:v>
                </c:pt>
                <c:pt idx="441">
                  <c:v>10.031754159472673</c:v>
                </c:pt>
                <c:pt idx="442">
                  <c:v>10.225237096550204</c:v>
                </c:pt>
                <c:pt idx="443">
                  <c:v>10.011130947769347</c:v>
                </c:pt>
                <c:pt idx="444">
                  <c:v>8.9430153153960177</c:v>
                </c:pt>
                <c:pt idx="445">
                  <c:v>7.7382639745887278</c:v>
                </c:pt>
                <c:pt idx="446">
                  <c:v>6.7041096081213327</c:v>
                </c:pt>
                <c:pt idx="447">
                  <c:v>5.6891070475922483</c:v>
                </c:pt>
                <c:pt idx="448">
                  <c:v>3.4188163575545345</c:v>
                </c:pt>
                <c:pt idx="449">
                  <c:v>2.4025470629155135</c:v>
                </c:pt>
                <c:pt idx="450">
                  <c:v>3.4600789538098367</c:v>
                </c:pt>
                <c:pt idx="451">
                  <c:v>2.908695577961252</c:v>
                </c:pt>
                <c:pt idx="452">
                  <c:v>3.2454055727269968</c:v>
                </c:pt>
                <c:pt idx="453">
                  <c:v>5.0052227026279104</c:v>
                </c:pt>
                <c:pt idx="454">
                  <c:v>6.3504251251841426</c:v>
                </c:pt>
                <c:pt idx="455">
                  <c:v>7.4646586331983169</c:v>
                </c:pt>
                <c:pt idx="456">
                  <c:v>7.3460641311083457</c:v>
                </c:pt>
                <c:pt idx="457">
                  <c:v>6.7020434649028795</c:v>
                </c:pt>
                <c:pt idx="458">
                  <c:v>6.9414742725953138</c:v>
                </c:pt>
                <c:pt idx="459">
                  <c:v>7.1654139587343737</c:v>
                </c:pt>
                <c:pt idx="460">
                  <c:v>7.3457218829022475</c:v>
                </c:pt>
                <c:pt idx="461">
                  <c:v>7.1941177361412985</c:v>
                </c:pt>
                <c:pt idx="462">
                  <c:v>6.7594539757738685</c:v>
                </c:pt>
                <c:pt idx="463">
                  <c:v>6.5508790589214732</c:v>
                </c:pt>
                <c:pt idx="464">
                  <c:v>6.3908076574746424</c:v>
                </c:pt>
                <c:pt idx="465">
                  <c:v>6.7020170470895426</c:v>
                </c:pt>
                <c:pt idx="466">
                  <c:v>6.8115690631438879</c:v>
                </c:pt>
                <c:pt idx="467">
                  <c:v>6.6936669323132207</c:v>
                </c:pt>
                <c:pt idx="468">
                  <c:v>7.5268005583847089</c:v>
                </c:pt>
                <c:pt idx="469">
                  <c:v>7.3054717867404282</c:v>
                </c:pt>
                <c:pt idx="470">
                  <c:v>5.7348978416327894</c:v>
                </c:pt>
                <c:pt idx="471">
                  <c:v>5.7601041978273466</c:v>
                </c:pt>
                <c:pt idx="472">
                  <c:v>7.8903756100103779</c:v>
                </c:pt>
                <c:pt idx="473">
                  <c:v>8.4481853342651458</c:v>
                </c:pt>
                <c:pt idx="474">
                  <c:v>8.3628773886019854</c:v>
                </c:pt>
                <c:pt idx="475">
                  <c:v>7.1829869997218587</c:v>
                </c:pt>
                <c:pt idx="476">
                  <c:v>7.3290375758671384</c:v>
                </c:pt>
                <c:pt idx="477">
                  <c:v>7.1186337733903589</c:v>
                </c:pt>
                <c:pt idx="478">
                  <c:v>7.1516116477747662</c:v>
                </c:pt>
                <c:pt idx="479">
                  <c:v>6.5492634332144117</c:v>
                </c:pt>
                <c:pt idx="480">
                  <c:v>7.7811344257065125</c:v>
                </c:pt>
                <c:pt idx="481">
                  <c:v>8.1672280717417038</c:v>
                </c:pt>
                <c:pt idx="482">
                  <c:v>8.1131243663225519</c:v>
                </c:pt>
                <c:pt idx="483">
                  <c:v>7.6545916373773073</c:v>
                </c:pt>
                <c:pt idx="484">
                  <c:v>5.9218895044433317</c:v>
                </c:pt>
                <c:pt idx="485">
                  <c:v>7.8197065053672077</c:v>
                </c:pt>
                <c:pt idx="486">
                  <c:v>7.7711769502690196</c:v>
                </c:pt>
                <c:pt idx="487">
                  <c:v>6.5463694823856242</c:v>
                </c:pt>
                <c:pt idx="488">
                  <c:v>7.1581964141660483</c:v>
                </c:pt>
                <c:pt idx="489">
                  <c:v>7.93205233194782</c:v>
                </c:pt>
                <c:pt idx="490">
                  <c:v>6.4365141239764734</c:v>
                </c:pt>
                <c:pt idx="491">
                  <c:v>6.8457358451480186</c:v>
                </c:pt>
                <c:pt idx="492">
                  <c:v>5.9117354587572111</c:v>
                </c:pt>
                <c:pt idx="493">
                  <c:v>4.9273589275583083</c:v>
                </c:pt>
                <c:pt idx="494">
                  <c:v>6.3674577348182817</c:v>
                </c:pt>
                <c:pt idx="495">
                  <c:v>6.0197983556762917</c:v>
                </c:pt>
                <c:pt idx="496">
                  <c:v>6.2548971599013026</c:v>
                </c:pt>
                <c:pt idx="497">
                  <c:v>5.9487997097564316</c:v>
                </c:pt>
                <c:pt idx="498">
                  <c:v>5.794558909595299</c:v>
                </c:pt>
                <c:pt idx="499">
                  <c:v>6.044202630974933</c:v>
                </c:pt>
                <c:pt idx="500">
                  <c:v>5.4546142567052787</c:v>
                </c:pt>
                <c:pt idx="501">
                  <c:v>4.8037708675903428</c:v>
                </c:pt>
                <c:pt idx="502">
                  <c:v>4.5747569092042557</c:v>
                </c:pt>
                <c:pt idx="503">
                  <c:v>4.0901984742006015</c:v>
                </c:pt>
                <c:pt idx="504">
                  <c:v>3.8010766051487588</c:v>
                </c:pt>
                <c:pt idx="505">
                  <c:v>4.3099999999999996</c:v>
                </c:pt>
                <c:pt idx="506">
                  <c:v>4.5101595712925739</c:v>
                </c:pt>
                <c:pt idx="507">
                  <c:v>4.5720839589991078</c:v>
                </c:pt>
                <c:pt idx="508">
                  <c:v>5.9097629065196253</c:v>
                </c:pt>
                <c:pt idx="509">
                  <c:v>6.2262599632894862</c:v>
                </c:pt>
                <c:pt idx="510">
                  <c:v>5.9115411037812509</c:v>
                </c:pt>
                <c:pt idx="511">
                  <c:v>5.1088330569037481</c:v>
                </c:pt>
                <c:pt idx="512">
                  <c:v>5.244548446224468</c:v>
                </c:pt>
                <c:pt idx="513">
                  <c:v>5.5286127882467788</c:v>
                </c:pt>
                <c:pt idx="514">
                  <c:v>4.67148622698436</c:v>
                </c:pt>
                <c:pt idx="515">
                  <c:v>4.4877032733337519</c:v>
                </c:pt>
                <c:pt idx="516">
                  <c:v>4.4856476359248747</c:v>
                </c:pt>
                <c:pt idx="517">
                  <c:v>3.9569089794307564</c:v>
                </c:pt>
                <c:pt idx="518">
                  <c:v>5.0270303094192812</c:v>
                </c:pt>
                <c:pt idx="519">
                  <c:v>6.7878707227134365</c:v>
                </c:pt>
                <c:pt idx="520">
                  <c:v>6.7097493350579622</c:v>
                </c:pt>
                <c:pt idx="521">
                  <c:v>5.9792580196846208</c:v>
                </c:pt>
                <c:pt idx="522">
                  <c:v>7.2223733042555711</c:v>
                </c:pt>
                <c:pt idx="523">
                  <c:v>7.3057356186262696</c:v>
                </c:pt>
                <c:pt idx="524">
                  <c:v>7.0778996620360912</c:v>
                </c:pt>
                <c:pt idx="525">
                  <c:v>6.0624539216986379</c:v>
                </c:pt>
                <c:pt idx="526">
                  <c:v>6.1074676243902708</c:v>
                </c:pt>
                <c:pt idx="527">
                  <c:v>5.0737235025857039</c:v>
                </c:pt>
                <c:pt idx="528">
                  <c:v>5.2950393031981946</c:v>
                </c:pt>
                <c:pt idx="529">
                  <c:v>5.2283574763948328</c:v>
                </c:pt>
                <c:pt idx="530">
                  <c:v>4.9950440412831068</c:v>
                </c:pt>
                <c:pt idx="531">
                  <c:v>4.197451351806877</c:v>
                </c:pt>
                <c:pt idx="532">
                  <c:v>3.638716577067945</c:v>
                </c:pt>
                <c:pt idx="533">
                  <c:v>3.3198832644560383</c:v>
                </c:pt>
                <c:pt idx="534">
                  <c:v>3.088285185709903</c:v>
                </c:pt>
                <c:pt idx="535">
                  <c:v>2.6330540919986176</c:v>
                </c:pt>
                <c:pt idx="536">
                  <c:v>3.119187376813465</c:v>
                </c:pt>
                <c:pt idx="537">
                  <c:v>2.8404826529706102</c:v>
                </c:pt>
                <c:pt idx="538">
                  <c:v>3.3543516637025261</c:v>
                </c:pt>
                <c:pt idx="539">
                  <c:v>2.823727922901921</c:v>
                </c:pt>
                <c:pt idx="540">
                  <c:v>3.0291201934842711</c:v>
                </c:pt>
                <c:pt idx="541">
                  <c:v>3.7251161030151994</c:v>
                </c:pt>
                <c:pt idx="542">
                  <c:v>3.6360501024594809</c:v>
                </c:pt>
                <c:pt idx="543">
                  <c:v>3.5041638668452753</c:v>
                </c:pt>
                <c:pt idx="544">
                  <c:v>4.1770563474329387</c:v>
                </c:pt>
                <c:pt idx="545">
                  <c:v>4.7720237995547565</c:v>
                </c:pt>
                <c:pt idx="546">
                  <c:v>4.9304611998044452</c:v>
                </c:pt>
                <c:pt idx="547">
                  <c:v>4.4594278220172656</c:v>
                </c:pt>
                <c:pt idx="548">
                  <c:v>4.7315523471013297</c:v>
                </c:pt>
                <c:pt idx="549">
                  <c:v>4.6682223581123363</c:v>
                </c:pt>
                <c:pt idx="550">
                  <c:v>4.3808482323119513</c:v>
                </c:pt>
                <c:pt idx="551">
                  <c:v>4.8290689777454423</c:v>
                </c:pt>
                <c:pt idx="552">
                  <c:v>5.108580485113837</c:v>
                </c:pt>
                <c:pt idx="553">
                  <c:v>4.8625656455493376</c:v>
                </c:pt>
                <c:pt idx="554">
                  <c:v>5.4866157453661</c:v>
                </c:pt>
                <c:pt idx="555">
                  <c:v>6.0098677693314126</c:v>
                </c:pt>
                <c:pt idx="556">
                  <c:v>6.3242514015042417</c:v>
                </c:pt>
                <c:pt idx="557">
                  <c:v>6.639497590383499</c:v>
                </c:pt>
                <c:pt idx="558">
                  <c:v>6.9623835712179547</c:v>
                </c:pt>
                <c:pt idx="559">
                  <c:v>7.3405979935895598</c:v>
                </c:pt>
                <c:pt idx="560">
                  <c:v>7.1399090226756101</c:v>
                </c:pt>
                <c:pt idx="561">
                  <c:v>6.7511306191036642</c:v>
                </c:pt>
                <c:pt idx="562">
                  <c:v>6.7678648797155558</c:v>
                </c:pt>
                <c:pt idx="563">
                  <c:v>6.614451685346836</c:v>
                </c:pt>
                <c:pt idx="564">
                  <c:v>6.3709233009036703</c:v>
                </c:pt>
                <c:pt idx="565">
                  <c:v>6.6248792439093247</c:v>
                </c:pt>
                <c:pt idx="566">
                  <c:v>7.1475029745574039</c:v>
                </c:pt>
                <c:pt idx="567">
                  <c:v>6.8780574489761515</c:v>
                </c:pt>
                <c:pt idx="568">
                  <c:v>6.2004206152513417</c:v>
                </c:pt>
                <c:pt idx="569">
                  <c:v>5.1570161177006959</c:v>
                </c:pt>
                <c:pt idx="570">
                  <c:v>5.0322652294160726</c:v>
                </c:pt>
                <c:pt idx="571">
                  <c:v>4.7703837209610969</c:v>
                </c:pt>
                <c:pt idx="572">
                  <c:v>4.6373691262991432</c:v>
                </c:pt>
                <c:pt idx="573">
                  <c:v>4.7695046182692664</c:v>
                </c:pt>
                <c:pt idx="574">
                  <c:v>5.1070520193032669</c:v>
                </c:pt>
                <c:pt idx="575">
                  <c:v>4.3455998125006072</c:v>
                </c:pt>
                <c:pt idx="576">
                  <c:v>3.9522797622179606</c:v>
                </c:pt>
                <c:pt idx="577">
                  <c:v>4.0384325127220269</c:v>
                </c:pt>
                <c:pt idx="578">
                  <c:v>4.7463910544553141</c:v>
                </c:pt>
                <c:pt idx="579">
                  <c:v>4.9415369780592044</c:v>
                </c:pt>
                <c:pt idx="580">
                  <c:v>5.1981557887398386</c:v>
                </c:pt>
                <c:pt idx="581">
                  <c:v>5.7203421377635042</c:v>
                </c:pt>
                <c:pt idx="582">
                  <c:v>5.5338956908557755</c:v>
                </c:pt>
                <c:pt idx="583">
                  <c:v>5.5318406952677055</c:v>
                </c:pt>
                <c:pt idx="584">
                  <c:v>5.3352953439620636</c:v>
                </c:pt>
                <c:pt idx="585">
                  <c:v>4.7935171550241638</c:v>
                </c:pt>
                <c:pt idx="586">
                  <c:v>4.3514867467094396</c:v>
                </c:pt>
                <c:pt idx="587">
                  <c:v>3.9694379729777949</c:v>
                </c:pt>
                <c:pt idx="588">
                  <c:v>3.6658617249154033</c:v>
                </c:pt>
                <c:pt idx="589">
                  <c:v>2.9942277986552388</c:v>
                </c:pt>
                <c:pt idx="590">
                  <c:v>1.8398372383302581</c:v>
                </c:pt>
                <c:pt idx="591">
                  <c:v>1.9603399743962309</c:v>
                </c:pt>
                <c:pt idx="592">
                  <c:v>2.4412972477304966</c:v>
                </c:pt>
                <c:pt idx="593">
                  <c:v>1.965679547391918</c:v>
                </c:pt>
                <c:pt idx="594">
                  <c:v>1.7996744931632354</c:v>
                </c:pt>
                <c:pt idx="595">
                  <c:v>1.921318551328681</c:v>
                </c:pt>
                <c:pt idx="596">
                  <c:v>1.5335988928699515</c:v>
                </c:pt>
                <c:pt idx="597">
                  <c:v>1.6515790427734742</c:v>
                </c:pt>
                <c:pt idx="598">
                  <c:v>1.5264313668731637</c:v>
                </c:pt>
                <c:pt idx="599">
                  <c:v>1.0767216453798729</c:v>
                </c:pt>
                <c:pt idx="600">
                  <c:v>1.7496159109184708</c:v>
                </c:pt>
                <c:pt idx="601">
                  <c:v>1.3604698148412941</c:v>
                </c:pt>
                <c:pt idx="602">
                  <c:v>1.7803881313268721</c:v>
                </c:pt>
                <c:pt idx="603">
                  <c:v>2.2065649268905356</c:v>
                </c:pt>
                <c:pt idx="604">
                  <c:v>1.9525099337638481</c:v>
                </c:pt>
                <c:pt idx="605">
                  <c:v>2.5918636374135238</c:v>
                </c:pt>
                <c:pt idx="606">
                  <c:v>2.8775854387445015</c:v>
                </c:pt>
                <c:pt idx="607">
                  <c:v>2.7366096961679833</c:v>
                </c:pt>
                <c:pt idx="608">
                  <c:v>3.5394978023461752</c:v>
                </c:pt>
                <c:pt idx="609">
                  <c:v>3.2851490248198134</c:v>
                </c:pt>
                <c:pt idx="610">
                  <c:v>3.3544705628088458</c:v>
                </c:pt>
                <c:pt idx="611">
                  <c:v>3.5945950661746791</c:v>
                </c:pt>
                <c:pt idx="612">
                  <c:v>3.6937628212267097</c:v>
                </c:pt>
                <c:pt idx="613">
                  <c:v>4.0721803221026525</c:v>
                </c:pt>
                <c:pt idx="614">
                  <c:v>4.6085729546748997</c:v>
                </c:pt>
                <c:pt idx="615">
                  <c:v>4.1606899558773645</c:v>
                </c:pt>
                <c:pt idx="616">
                  <c:v>4.1561764918432083</c:v>
                </c:pt>
                <c:pt idx="617">
                  <c:v>4.5688056382335995</c:v>
                </c:pt>
                <c:pt idx="618">
                  <c:v>4.2737592666049879</c:v>
                </c:pt>
                <c:pt idx="619">
                  <c:v>4.0223273270263187</c:v>
                </c:pt>
                <c:pt idx="620">
                  <c:v>4.3179798098748625</c:v>
                </c:pt>
                <c:pt idx="621">
                  <c:v>4.4023299529576718</c:v>
                </c:pt>
                <c:pt idx="622">
                  <c:v>4.3798595754348302</c:v>
                </c:pt>
                <c:pt idx="623">
                  <c:v>5.2681956981054618</c:v>
                </c:pt>
                <c:pt idx="624">
                  <c:v>5.5915202880743893</c:v>
                </c:pt>
                <c:pt idx="625">
                  <c:v>5.6445987183581563</c:v>
                </c:pt>
                <c:pt idx="626">
                  <c:v>5.1860375508810002</c:v>
                </c:pt>
                <c:pt idx="627">
                  <c:v>4.9156523872958227</c:v>
                </c:pt>
                <c:pt idx="628">
                  <c:v>5.1563448231830673</c:v>
                </c:pt>
                <c:pt idx="629">
                  <c:v>4.8504282156655618</c:v>
                </c:pt>
                <c:pt idx="630">
                  <c:v>4.9376654135165223</c:v>
                </c:pt>
                <c:pt idx="631">
                  <c:v>4.7667340140011891</c:v>
                </c:pt>
                <c:pt idx="632">
                  <c:v>4.6796903060036632</c:v>
                </c:pt>
                <c:pt idx="633">
                  <c:v>4.9059031353275326</c:v>
                </c:pt>
                <c:pt idx="634">
                  <c:v>4.5965997884123091</c:v>
                </c:pt>
                <c:pt idx="635">
                  <c:v>4.6012624706704033</c:v>
                </c:pt>
                <c:pt idx="636">
                  <c:v>4.717813350238421</c:v>
                </c:pt>
                <c:pt idx="637">
                  <c:v>4.8243898630310209</c:v>
                </c:pt>
                <c:pt idx="638">
                  <c:v>5.0407063126164253</c:v>
                </c:pt>
                <c:pt idx="639">
                  <c:v>4.8371393889106278</c:v>
                </c:pt>
                <c:pt idx="640">
                  <c:v>5.0617821471283095</c:v>
                </c:pt>
                <c:pt idx="641">
                  <c:v>4.4035156265012141</c:v>
                </c:pt>
                <c:pt idx="642">
                  <c:v>4.1808437874173201</c:v>
                </c:pt>
                <c:pt idx="643">
                  <c:v>2.2217558586897597</c:v>
                </c:pt>
                <c:pt idx="644">
                  <c:v>2.4586063172577521</c:v>
                </c:pt>
                <c:pt idx="645">
                  <c:v>2.2405035754511879</c:v>
                </c:pt>
                <c:pt idx="646">
                  <c:v>2.0241748301003155</c:v>
                </c:pt>
                <c:pt idx="647">
                  <c:v>1.7918656282499037</c:v>
                </c:pt>
                <c:pt idx="648">
                  <c:v>1.8059214530366148</c:v>
                </c:pt>
                <c:pt idx="649">
                  <c:v>1.5378253535775961</c:v>
                </c:pt>
                <c:pt idx="650">
                  <c:v>1.668890164021726</c:v>
                </c:pt>
                <c:pt idx="651">
                  <c:v>1.2425820199901743</c:v>
                </c:pt>
                <c:pt idx="652">
                  <c:v>1.3954354051382267</c:v>
                </c:pt>
                <c:pt idx="653">
                  <c:v>1.9316031358454724</c:v>
                </c:pt>
                <c:pt idx="654">
                  <c:v>2.0563005161948116</c:v>
                </c:pt>
                <c:pt idx="655">
                  <c:v>1.9990526931834418</c:v>
                </c:pt>
                <c:pt idx="656">
                  <c:v>2.0665686410295097</c:v>
                </c:pt>
                <c:pt idx="657">
                  <c:v>2.3224572539105739</c:v>
                </c:pt>
                <c:pt idx="658">
                  <c:v>2.3781566307093289</c:v>
                </c:pt>
                <c:pt idx="659">
                  <c:v>2.5159015135259022</c:v>
                </c:pt>
                <c:pt idx="660">
                  <c:v>2.4361316030498541</c:v>
                </c:pt>
                <c:pt idx="661">
                  <c:v>2.6224750464053765</c:v>
                </c:pt>
                <c:pt idx="662">
                  <c:v>2.2870625500318544</c:v>
                </c:pt>
                <c:pt idx="663">
                  <c:v>2.4613097456656514</c:v>
                </c:pt>
                <c:pt idx="664">
                  <c:v>2.3856416249279397</c:v>
                </c:pt>
                <c:pt idx="665">
                  <c:v>2.5133859918711798</c:v>
                </c:pt>
                <c:pt idx="666">
                  <c:v>2.5735906498181227</c:v>
                </c:pt>
                <c:pt idx="667">
                  <c:v>2.5230829599850608</c:v>
                </c:pt>
                <c:pt idx="668">
                  <c:v>2.8031272470419948</c:v>
                </c:pt>
                <c:pt idx="669">
                  <c:v>3.3314947370361825</c:v>
                </c:pt>
                <c:pt idx="670">
                  <c:v>3.7878800156726009</c:v>
                </c:pt>
                <c:pt idx="671">
                  <c:v>4.2956588109799982</c:v>
                </c:pt>
                <c:pt idx="672">
                  <c:v>4.5367459866721074</c:v>
                </c:pt>
                <c:pt idx="673">
                  <c:v>4.6280872534521098</c:v>
                </c:pt>
                <c:pt idx="674">
                  <c:v>4.7825264077678566</c:v>
                </c:pt>
                <c:pt idx="675">
                  <c:v>4.7121772721141912</c:v>
                </c:pt>
                <c:pt idx="676">
                  <c:v>4.6625531880251536</c:v>
                </c:pt>
                <c:pt idx="677">
                  <c:v>5.0018431696187564</c:v>
                </c:pt>
                <c:pt idx="678">
                  <c:v>4.8577172235418846</c:v>
                </c:pt>
                <c:pt idx="679">
                  <c:v>5.0410523771948537</c:v>
                </c:pt>
                <c:pt idx="680">
                  <c:v>5.0187581219085704</c:v>
                </c:pt>
                <c:pt idx="681">
                  <c:v>5.2677342248839052</c:v>
                </c:pt>
                <c:pt idx="682">
                  <c:v>5.2102363217732215</c:v>
                </c:pt>
                <c:pt idx="683">
                  <c:v>5.5103575423689835</c:v>
                </c:pt>
                <c:pt idx="684">
                  <c:v>5.9259239254635814</c:v>
                </c:pt>
                <c:pt idx="685">
                  <c:v>5.1487732666991155</c:v>
                </c:pt>
                <c:pt idx="686">
                  <c:v>5.847633022197515</c:v>
                </c:pt>
                <c:pt idx="687">
                  <c:v>6.1099400764182219</c:v>
                </c:pt>
                <c:pt idx="688">
                  <c:v>6.6420237890573732</c:v>
                </c:pt>
                <c:pt idx="689">
                  <c:v>6.6362708049318702</c:v>
                </c:pt>
                <c:pt idx="690">
                  <c:v>6.5651283326449636</c:v>
                </c:pt>
                <c:pt idx="691">
                  <c:v>6.5071236206683736</c:v>
                </c:pt>
                <c:pt idx="692">
                  <c:v>6.2882130012665005</c:v>
                </c:pt>
                <c:pt idx="693">
                  <c:v>6.5150887579358159</c:v>
                </c:pt>
                <c:pt idx="694">
                  <c:v>6.4739969985817583</c:v>
                </c:pt>
                <c:pt idx="695">
                  <c:v>6.7993194812279647</c:v>
                </c:pt>
                <c:pt idx="696">
                  <c:v>6.5028332802403703</c:v>
                </c:pt>
                <c:pt idx="697">
                  <c:v>6.4532712443475138</c:v>
                </c:pt>
                <c:pt idx="698">
                  <c:v>6.7221579048035469</c:v>
                </c:pt>
                <c:pt idx="699">
                  <c:v>6.8800717007680996</c:v>
                </c:pt>
                <c:pt idx="700">
                  <c:v>6.7122831748795049</c:v>
                </c:pt>
                <c:pt idx="701">
                  <c:v>6.5666134095842752</c:v>
                </c:pt>
                <c:pt idx="702">
                  <c:v>6.1324228298613725</c:v>
                </c:pt>
                <c:pt idx="703">
                  <c:v>5.7972583552202179</c:v>
                </c:pt>
                <c:pt idx="704">
                  <c:v>5.659283139231797</c:v>
                </c:pt>
                <c:pt idx="705">
                  <c:v>5.5243877249380633</c:v>
                </c:pt>
                <c:pt idx="706">
                  <c:v>5.4240087402176078</c:v>
                </c:pt>
                <c:pt idx="707">
                  <c:v>5.5349668796223872</c:v>
                </c:pt>
                <c:pt idx="708">
                  <c:v>4.6015296446001166</c:v>
                </c:pt>
                <c:pt idx="709">
                  <c:v>4.5601881499880541</c:v>
                </c:pt>
                <c:pt idx="710">
                  <c:v>5.0291392822487619</c:v>
                </c:pt>
                <c:pt idx="711">
                  <c:v>4.9427525656899354</c:v>
                </c:pt>
                <c:pt idx="712">
                  <c:v>5.0109967414500058</c:v>
                </c:pt>
                <c:pt idx="713">
                  <c:v>4.855053097512716</c:v>
                </c:pt>
                <c:pt idx="714">
                  <c:v>4.6958634212151473</c:v>
                </c:pt>
                <c:pt idx="715">
                  <c:v>4.5004863340874675</c:v>
                </c:pt>
                <c:pt idx="716">
                  <c:v>5.6847178840759707</c:v>
                </c:pt>
                <c:pt idx="717">
                  <c:v>5.9872422212511944</c:v>
                </c:pt>
                <c:pt idx="718">
                  <c:v>5.6836382660356506</c:v>
                </c:pt>
                <c:pt idx="719">
                  <c:v>5.79493430362478</c:v>
                </c:pt>
                <c:pt idx="720">
                  <c:v>5.9054929841832431</c:v>
                </c:pt>
                <c:pt idx="721">
                  <c:v>6.1446748037856604</c:v>
                </c:pt>
                <c:pt idx="722">
                  <c:v>6.0662030102326501</c:v>
                </c:pt>
                <c:pt idx="723">
                  <c:v>6.137116004303139</c:v>
                </c:pt>
                <c:pt idx="724">
                  <c:v>5.5592041187526284</c:v>
                </c:pt>
                <c:pt idx="725">
                  <c:v>5.6470639218116361</c:v>
                </c:pt>
                <c:pt idx="726">
                  <c:v>5.3463073597833537</c:v>
                </c:pt>
                <c:pt idx="727">
                  <c:v>5.1890639930640612</c:v>
                </c:pt>
                <c:pt idx="728">
                  <c:v>5.5935331466022129</c:v>
                </c:pt>
                <c:pt idx="729">
                  <c:v>5.3438422199357207</c:v>
                </c:pt>
                <c:pt idx="730">
                  <c:v>5.9065715944771622</c:v>
                </c:pt>
                <c:pt idx="731">
                  <c:v>5.8633430259890806</c:v>
                </c:pt>
                <c:pt idx="732">
                  <c:v>5.9946191303963579</c:v>
                </c:pt>
                <c:pt idx="733">
                  <c:v>6.0052542840528584</c:v>
                </c:pt>
                <c:pt idx="734">
                  <c:v>5.5868056584085215</c:v>
                </c:pt>
                <c:pt idx="735">
                  <c:v>5.51313908551744</c:v>
                </c:pt>
                <c:pt idx="736">
                  <c:v>5.924444775195342</c:v>
                </c:pt>
                <c:pt idx="737">
                  <c:v>6.2269846797941018</c:v>
                </c:pt>
                <c:pt idx="738">
                  <c:v>5.8167285303451681</c:v>
                </c:pt>
                <c:pt idx="739">
                  <c:v>5.5752787265547052</c:v>
                </c:pt>
                <c:pt idx="740">
                  <c:v>6.1171969197972187</c:v>
                </c:pt>
                <c:pt idx="741">
                  <c:v>6.2977904724489893</c:v>
                </c:pt>
                <c:pt idx="742">
                  <c:v>6.370327963962974</c:v>
                </c:pt>
                <c:pt idx="743">
                  <c:v>6.4979653461444666</c:v>
                </c:pt>
                <c:pt idx="744">
                  <c:v>6.4221596387627722</c:v>
                </c:pt>
                <c:pt idx="745">
                  <c:v>6.4915841651580033</c:v>
                </c:pt>
                <c:pt idx="746">
                  <c:v>6.5794270734544336</c:v>
                </c:pt>
                <c:pt idx="747">
                  <c:v>7.0767529927210537</c:v>
                </c:pt>
                <c:pt idx="748">
                  <c:v>7.0168246473710187</c:v>
                </c:pt>
                <c:pt idx="749">
                  <c:v>7.0173481549170855</c:v>
                </c:pt>
                <c:pt idx="750">
                  <c:v>7.431557527277648</c:v>
                </c:pt>
                <c:pt idx="751">
                  <c:v>7.69861667152525</c:v>
                </c:pt>
                <c:pt idx="752">
                  <c:v>7.6937666232894353</c:v>
                </c:pt>
                <c:pt idx="753">
                  <c:v>7.7376635999503165</c:v>
                </c:pt>
                <c:pt idx="754">
                  <c:v>7.6058495200243099</c:v>
                </c:pt>
                <c:pt idx="755">
                  <c:v>7.2464584288231357</c:v>
                </c:pt>
                <c:pt idx="756">
                  <c:v>6.7476039392297062</c:v>
                </c:pt>
                <c:pt idx="757">
                  <c:v>6.875462258824582</c:v>
                </c:pt>
                <c:pt idx="758">
                  <c:v>6.6404630651348624</c:v>
                </c:pt>
                <c:pt idx="759">
                  <c:v>6.2024079689411931</c:v>
                </c:pt>
                <c:pt idx="760">
                  <c:v>6.731879589356434</c:v>
                </c:pt>
                <c:pt idx="761">
                  <c:v>6.7703123759392669</c:v>
                </c:pt>
                <c:pt idx="762">
                  <c:v>7.1042450493182683</c:v>
                </c:pt>
                <c:pt idx="763">
                  <c:v>6.010205243388139</c:v>
                </c:pt>
                <c:pt idx="764">
                  <c:v>5.5335059142653167</c:v>
                </c:pt>
                <c:pt idx="765">
                  <c:v>5.350158398085159</c:v>
                </c:pt>
                <c:pt idx="766">
                  <c:v>5.6566343200094709</c:v>
                </c:pt>
                <c:pt idx="767">
                  <c:v>5.9367334170720794</c:v>
                </c:pt>
                <c:pt idx="768">
                  <c:v>6.0882961054997198</c:v>
                </c:pt>
                <c:pt idx="769">
                  <c:v>5.9513070491535771</c:v>
                </c:pt>
                <c:pt idx="770">
                  <c:v>5.2095503117363711</c:v>
                </c:pt>
                <c:pt idx="771">
                  <c:v>5.2922608574160579</c:v>
                </c:pt>
                <c:pt idx="772">
                  <c:v>5.3669114954825989</c:v>
                </c:pt>
                <c:pt idx="773">
                  <c:v>5.5679366499505463</c:v>
                </c:pt>
                <c:pt idx="774">
                  <c:v>5.5441631191444323</c:v>
                </c:pt>
                <c:pt idx="775">
                  <c:v>6.290264281003882</c:v>
                </c:pt>
                <c:pt idx="776">
                  <c:v>5.8944347599634987</c:v>
                </c:pt>
                <c:pt idx="777">
                  <c:v>6.7545055534001177</c:v>
                </c:pt>
                <c:pt idx="778">
                  <c:v>6.080173423263215</c:v>
                </c:pt>
                <c:pt idx="779">
                  <c:v>6.981118622477922</c:v>
                </c:pt>
                <c:pt idx="780">
                  <c:v>7.7436683537281503</c:v>
                </c:pt>
                <c:pt idx="781">
                  <c:v>8.1939746742495672</c:v>
                </c:pt>
                <c:pt idx="782">
                  <c:v>7.8048085268280198</c:v>
                </c:pt>
                <c:pt idx="783">
                  <c:v>7.7250201918373902</c:v>
                </c:pt>
                <c:pt idx="784">
                  <c:v>6.8436739308601116</c:v>
                </c:pt>
                <c:pt idx="785">
                  <c:v>6.4801994408847667</c:v>
                </c:pt>
                <c:pt idx="786">
                  <c:v>6.4202865707443806</c:v>
                </c:pt>
                <c:pt idx="787">
                  <c:v>5.9042081405408577</c:v>
                </c:pt>
                <c:pt idx="788">
                  <c:v>6.2844011088360583</c:v>
                </c:pt>
                <c:pt idx="789">
                  <c:v>6.6989116951679266</c:v>
                </c:pt>
                <c:pt idx="790">
                  <c:v>7.4432938952678969</c:v>
                </c:pt>
                <c:pt idx="791">
                  <c:v>7.6415278637774477</c:v>
                </c:pt>
                <c:pt idx="792">
                  <c:v>7.6668465160203603</c:v>
                </c:pt>
                <c:pt idx="793">
                  <c:v>6.5961866080492664</c:v>
                </c:pt>
                <c:pt idx="794">
                  <c:v>6.8586957213536603</c:v>
                </c:pt>
                <c:pt idx="795">
                  <c:v>7.0952077037210843</c:v>
                </c:pt>
                <c:pt idx="796">
                  <c:v>6.8737342255390921</c:v>
                </c:pt>
                <c:pt idx="797">
                  <c:v>5.9404660301714696</c:v>
                </c:pt>
                <c:pt idx="798">
                  <c:v>6.01650761849152</c:v>
                </c:pt>
                <c:pt idx="799">
                  <c:v>6.7575746859633394</c:v>
                </c:pt>
                <c:pt idx="800">
                  <c:v>6.7643557292752385</c:v>
                </c:pt>
                <c:pt idx="801">
                  <c:v>7.2390960162883857</c:v>
                </c:pt>
                <c:pt idx="802">
                  <c:v>7.8942562086645669</c:v>
                </c:pt>
                <c:pt idx="803">
                  <c:v>7.6812319801467819</c:v>
                </c:pt>
                <c:pt idx="804">
                  <c:v>6.8456588280179584</c:v>
                </c:pt>
                <c:pt idx="805">
                  <c:v>6.4494007677829099</c:v>
                </c:pt>
                <c:pt idx="806">
                  <c:v>6.2399017874333271</c:v>
                </c:pt>
                <c:pt idx="807">
                  <c:v>6.4269903601147504</c:v>
                </c:pt>
                <c:pt idx="808">
                  <c:v>7.2332394910367128</c:v>
                </c:pt>
                <c:pt idx="809">
                  <c:v>7.1654244409527035</c:v>
                </c:pt>
                <c:pt idx="810">
                  <c:v>8.6309687797328465</c:v>
                </c:pt>
                <c:pt idx="811">
                  <c:v>9.107365829794869</c:v>
                </c:pt>
                <c:pt idx="812">
                  <c:v>9.1405885719617945</c:v>
                </c:pt>
                <c:pt idx="813">
                  <c:v>8.3797905045134478</c:v>
                </c:pt>
                <c:pt idx="814">
                  <c:v>8.2385815919185532</c:v>
                </c:pt>
                <c:pt idx="815">
                  <c:v>8.391930449496698</c:v>
                </c:pt>
                <c:pt idx="816">
                  <c:v>8.2582241206540985</c:v>
                </c:pt>
                <c:pt idx="817">
                  <c:v>7.3424560158273717</c:v>
                </c:pt>
                <c:pt idx="818">
                  <c:v>8.1479105560332901</c:v>
                </c:pt>
                <c:pt idx="819">
                  <c:v>8.1450570867008096</c:v>
                </c:pt>
                <c:pt idx="820">
                  <c:v>7.7016568206620404</c:v>
                </c:pt>
                <c:pt idx="821">
                  <c:v>7.2820524157951594</c:v>
                </c:pt>
                <c:pt idx="822">
                  <c:v>7.6726919993810396</c:v>
                </c:pt>
                <c:pt idx="823">
                  <c:v>7.6007623340902377</c:v>
                </c:pt>
                <c:pt idx="824">
                  <c:v>8.1503485685116406</c:v>
                </c:pt>
                <c:pt idx="825">
                  <c:v>7.0941584134581328</c:v>
                </c:pt>
                <c:pt idx="826">
                  <c:v>6.6095029274960728</c:v>
                </c:pt>
                <c:pt idx="827">
                  <c:v>7.4088024134749046</c:v>
                </c:pt>
                <c:pt idx="828">
                  <c:v>6.9131837610365379</c:v>
                </c:pt>
                <c:pt idx="829">
                  <c:v>7.0916929999987843</c:v>
                </c:pt>
                <c:pt idx="830">
                  <c:v>6.8464567396105585</c:v>
                </c:pt>
                <c:pt idx="831">
                  <c:v>6.8563835525270882</c:v>
                </c:pt>
                <c:pt idx="832">
                  <c:v>7.7689888851407032</c:v>
                </c:pt>
                <c:pt idx="833">
                  <c:v>7.8445055058081179</c:v>
                </c:pt>
                <c:pt idx="834">
                  <c:v>8.3395972062958581</c:v>
                </c:pt>
                <c:pt idx="835">
                  <c:v>7.8025318749854753</c:v>
                </c:pt>
                <c:pt idx="836">
                  <c:v>7.6732104169410089</c:v>
                </c:pt>
                <c:pt idx="837">
                  <c:v>7.2013400023507375</c:v>
                </c:pt>
                <c:pt idx="838">
                  <c:v>6.7233359371264845</c:v>
                </c:pt>
                <c:pt idx="839">
                  <c:v>7.1521043082200331</c:v>
                </c:pt>
                <c:pt idx="840">
                  <c:v>7.6275587773558797</c:v>
                </c:pt>
                <c:pt idx="841">
                  <c:v>7.2777482818797798</c:v>
                </c:pt>
                <c:pt idx="842">
                  <c:v>7.2019362795366026</c:v>
                </c:pt>
                <c:pt idx="843">
                  <c:v>7.5956999633856519</c:v>
                </c:pt>
                <c:pt idx="844">
                  <c:v>7.8980262753368047</c:v>
                </c:pt>
                <c:pt idx="845">
                  <c:v>8.430855113431809</c:v>
                </c:pt>
                <c:pt idx="846">
                  <c:v>7.8694082912807861</c:v>
                </c:pt>
                <c:pt idx="847">
                  <c:v>7.0759283092974545</c:v>
                </c:pt>
                <c:pt idx="848">
                  <c:v>6.5748659601372124</c:v>
                </c:pt>
                <c:pt idx="849">
                  <c:v>6.4749662354237483</c:v>
                </c:pt>
                <c:pt idx="850">
                  <c:v>6.6173147141209778</c:v>
                </c:pt>
                <c:pt idx="851">
                  <c:v>6.8868808932506145</c:v>
                </c:pt>
                <c:pt idx="852">
                  <c:v>6.9612427218983051</c:v>
                </c:pt>
                <c:pt idx="853">
                  <c:v>6.4980549554168263</c:v>
                </c:pt>
                <c:pt idx="854">
                  <c:v>6.4837321104450742</c:v>
                </c:pt>
                <c:pt idx="855">
                  <c:v>6.2632404160086184</c:v>
                </c:pt>
                <c:pt idx="856">
                  <c:v>6.5684411403592806</c:v>
                </c:pt>
                <c:pt idx="857">
                  <c:v>6.5891558188717356</c:v>
                </c:pt>
                <c:pt idx="858">
                  <c:v>6.1789365968020569</c:v>
                </c:pt>
                <c:pt idx="859">
                  <c:v>6.0592343995326123</c:v>
                </c:pt>
                <c:pt idx="860">
                  <c:v>5.999427814726249</c:v>
                </c:pt>
                <c:pt idx="861">
                  <c:v>5.8729087813046821</c:v>
                </c:pt>
                <c:pt idx="862">
                  <c:v>5.8257198674656365</c:v>
                </c:pt>
                <c:pt idx="863">
                  <c:v>5.5921927775953337</c:v>
                </c:pt>
                <c:pt idx="864">
                  <c:v>5.7643266487927987</c:v>
                </c:pt>
                <c:pt idx="865">
                  <c:v>6.3874936337041461</c:v>
                </c:pt>
                <c:pt idx="866">
                  <c:v>7.2220441375376412</c:v>
                </c:pt>
                <c:pt idx="867">
                  <c:v>7.3720358012155449</c:v>
                </c:pt>
                <c:pt idx="868">
                  <c:v>7.1632635647125493</c:v>
                </c:pt>
                <c:pt idx="869">
                  <c:v>6.487903450442948</c:v>
                </c:pt>
                <c:pt idx="870">
                  <c:v>6.5560982820826714</c:v>
                </c:pt>
                <c:pt idx="871">
                  <c:v>6.6360373269787312</c:v>
                </c:pt>
                <c:pt idx="872">
                  <c:v>6.4992815439445559</c:v>
                </c:pt>
                <c:pt idx="873">
                  <c:v>6.438109540826658</c:v>
                </c:pt>
                <c:pt idx="874">
                  <c:v>6.8275593583432697</c:v>
                </c:pt>
                <c:pt idx="875">
                  <c:v>6.6871194653122945</c:v>
                </c:pt>
                <c:pt idx="876">
                  <c:v>6.9940968133147274</c:v>
                </c:pt>
                <c:pt idx="877">
                  <c:v>6.6902431525861878</c:v>
                </c:pt>
                <c:pt idx="878">
                  <c:v>6.277962737702901</c:v>
                </c:pt>
                <c:pt idx="879">
                  <c:v>6.0152850501518298</c:v>
                </c:pt>
                <c:pt idx="880">
                  <c:v>6.0338037229909487</c:v>
                </c:pt>
                <c:pt idx="881">
                  <c:v>5.9937280066792642</c:v>
                </c:pt>
                <c:pt idx="882">
                  <c:v>6.0416650434890267</c:v>
                </c:pt>
                <c:pt idx="883">
                  <c:v>5.8855687291385586</c:v>
                </c:pt>
                <c:pt idx="884">
                  <c:v>5.7177852039577237</c:v>
                </c:pt>
                <c:pt idx="885">
                  <c:v>5.7775925859092716</c:v>
                </c:pt>
                <c:pt idx="886">
                  <c:v>6.5494184338958465</c:v>
                </c:pt>
                <c:pt idx="887">
                  <c:v>6.942223536836865</c:v>
                </c:pt>
                <c:pt idx="888">
                  <c:v>6.8967846561470489</c:v>
                </c:pt>
                <c:pt idx="889">
                  <c:v>7.1841469109865965</c:v>
                </c:pt>
                <c:pt idx="890">
                  <c:v>6.6594092476898883</c:v>
                </c:pt>
                <c:pt idx="891">
                  <c:v>6.6497474497348632</c:v>
                </c:pt>
                <c:pt idx="892">
                  <c:v>6.8921910253078531</c:v>
                </c:pt>
                <c:pt idx="893">
                  <c:v>6.3927953745500199</c:v>
                </c:pt>
                <c:pt idx="894">
                  <c:v>6.670001365395918</c:v>
                </c:pt>
                <c:pt idx="895">
                  <c:v>7.1165865172450751</c:v>
                </c:pt>
                <c:pt idx="896">
                  <c:v>6.8290117661557872</c:v>
                </c:pt>
                <c:pt idx="897">
                  <c:v>6.5285341942829325</c:v>
                </c:pt>
                <c:pt idx="898">
                  <c:v>6.5237750740417795</c:v>
                </c:pt>
                <c:pt idx="899">
                  <c:v>6.4798341944247229</c:v>
                </c:pt>
                <c:pt idx="900">
                  <c:v>6.1516398582473775</c:v>
                </c:pt>
                <c:pt idx="901">
                  <c:v>6.048568642296841</c:v>
                </c:pt>
                <c:pt idx="902">
                  <c:v>6.1328840128563336</c:v>
                </c:pt>
                <c:pt idx="903">
                  <c:v>6.4190752407098222</c:v>
                </c:pt>
                <c:pt idx="904">
                  <c:v>6.0164828336326064</c:v>
                </c:pt>
                <c:pt idx="905">
                  <c:v>6.3898318614530449</c:v>
                </c:pt>
                <c:pt idx="906">
                  <c:v>6.2115440427496598</c:v>
                </c:pt>
                <c:pt idx="907">
                  <c:v>6.1011532174449901</c:v>
                </c:pt>
                <c:pt idx="908">
                  <c:v>5.854072457336974</c:v>
                </c:pt>
                <c:pt idx="909">
                  <c:v>6.1997173260009699</c:v>
                </c:pt>
                <c:pt idx="910">
                  <c:v>6.5753076744430423</c:v>
                </c:pt>
                <c:pt idx="911">
                  <c:v>6.338728498942098</c:v>
                </c:pt>
                <c:pt idx="912">
                  <c:v>5.8786479882409655</c:v>
                </c:pt>
                <c:pt idx="913">
                  <c:v>6.611634390039324</c:v>
                </c:pt>
                <c:pt idx="914">
                  <c:v>6.2745253258155547</c:v>
                </c:pt>
                <c:pt idx="915">
                  <c:v>6.5252183234112966</c:v>
                </c:pt>
                <c:pt idx="916">
                  <c:v>7.2543060337156229</c:v>
                </c:pt>
                <c:pt idx="917">
                  <c:v>7.0052585282537985</c:v>
                </c:pt>
                <c:pt idx="918">
                  <c:v>6.6497503385140417</c:v>
                </c:pt>
                <c:pt idx="919">
                  <c:v>4.993182178496073</c:v>
                </c:pt>
                <c:pt idx="920">
                  <c:v>6.208573316227497</c:v>
                </c:pt>
                <c:pt idx="921">
                  <c:v>7.2184418366811478</c:v>
                </c:pt>
                <c:pt idx="922">
                  <c:v>7.3199736791882044</c:v>
                </c:pt>
                <c:pt idx="923">
                  <c:v>6.9243483171703479</c:v>
                </c:pt>
                <c:pt idx="924">
                  <c:v>6.7651669720381689</c:v>
                </c:pt>
                <c:pt idx="925">
                  <c:v>6.5403702212830304</c:v>
                </c:pt>
                <c:pt idx="926">
                  <c:v>6.5782726054143508</c:v>
                </c:pt>
                <c:pt idx="927">
                  <c:v>6.612626206843415</c:v>
                </c:pt>
                <c:pt idx="928">
                  <c:v>6.4749336042762495</c:v>
                </c:pt>
                <c:pt idx="929">
                  <c:v>7.078203558727683</c:v>
                </c:pt>
                <c:pt idx="930">
                  <c:v>6.8652402768083665</c:v>
                </c:pt>
                <c:pt idx="931">
                  <c:v>6.2189774370008326</c:v>
                </c:pt>
                <c:pt idx="932">
                  <c:v>5.9096384816693446</c:v>
                </c:pt>
                <c:pt idx="933">
                  <c:v>6.7920162094127123</c:v>
                </c:pt>
                <c:pt idx="934">
                  <c:v>7.1704724220383209</c:v>
                </c:pt>
                <c:pt idx="935">
                  <c:v>7.5987238846767351</c:v>
                </c:pt>
                <c:pt idx="936">
                  <c:v>7.6999005579313771</c:v>
                </c:pt>
                <c:pt idx="937">
                  <c:v>7.1868114209637817</c:v>
                </c:pt>
                <c:pt idx="938">
                  <c:v>7.6053406243739081</c:v>
                </c:pt>
                <c:pt idx="939">
                  <c:v>7.733738050558947</c:v>
                </c:pt>
                <c:pt idx="940">
                  <c:v>7.8400778166319265</c:v>
                </c:pt>
                <c:pt idx="941">
                  <c:v>7.3240673216943408</c:v>
                </c:pt>
                <c:pt idx="942">
                  <c:v>7.7943669639132027</c:v>
                </c:pt>
                <c:pt idx="943">
                  <c:v>9.0125111811360323</c:v>
                </c:pt>
                <c:pt idx="944">
                  <c:v>9.3768954227132948</c:v>
                </c:pt>
                <c:pt idx="945">
                  <c:v>8.9973548375035968</c:v>
                </c:pt>
                <c:pt idx="946">
                  <c:v>9.1271783614041198</c:v>
                </c:pt>
                <c:pt idx="947">
                  <c:v>8.5209568370992024</c:v>
                </c:pt>
                <c:pt idx="948">
                  <c:v>8.4328053679476351</c:v>
                </c:pt>
                <c:pt idx="949">
                  <c:v>7.7566758965368816</c:v>
                </c:pt>
                <c:pt idx="950">
                  <c:v>7.4499991815101669</c:v>
                </c:pt>
                <c:pt idx="951">
                  <c:v>7.5060094420075556</c:v>
                </c:pt>
                <c:pt idx="952">
                  <c:v>7.3500878418375653</c:v>
                </c:pt>
                <c:pt idx="953">
                  <c:v>6.528667339999922</c:v>
                </c:pt>
                <c:pt idx="954">
                  <c:v>6.833040476437751</c:v>
                </c:pt>
                <c:pt idx="955">
                  <c:v>7.2887266624342111</c:v>
                </c:pt>
                <c:pt idx="956">
                  <c:v>7.7577888165347249</c:v>
                </c:pt>
                <c:pt idx="957">
                  <c:v>8.1103676952485486</c:v>
                </c:pt>
                <c:pt idx="958">
                  <c:v>7.9615350912044391</c:v>
                </c:pt>
                <c:pt idx="959">
                  <c:v>7.920408583906724</c:v>
                </c:pt>
                <c:pt idx="960">
                  <c:v>7.0223741235976123</c:v>
                </c:pt>
                <c:pt idx="961">
                  <c:v>7.0481860948649091</c:v>
                </c:pt>
                <c:pt idx="962">
                  <c:v>7.5638901892428025</c:v>
                </c:pt>
                <c:pt idx="963">
                  <c:v>7.4770788990415671</c:v>
                </c:pt>
                <c:pt idx="964">
                  <c:v>7.346118248329411</c:v>
                </c:pt>
                <c:pt idx="965">
                  <c:v>7.943402299781269</c:v>
                </c:pt>
                <c:pt idx="966">
                  <c:v>7.5919814072986238</c:v>
                </c:pt>
                <c:pt idx="967">
                  <c:v>7.4362366252309258</c:v>
                </c:pt>
                <c:pt idx="968">
                  <c:v>8.2203296249011331</c:v>
                </c:pt>
                <c:pt idx="969">
                  <c:v>8.7524428855171834</c:v>
                </c:pt>
                <c:pt idx="970">
                  <c:v>8.7607303299672612</c:v>
                </c:pt>
                <c:pt idx="971">
                  <c:v>8.4856395463424388</c:v>
                </c:pt>
                <c:pt idx="972">
                  <c:v>8.343449493815454</c:v>
                </c:pt>
                <c:pt idx="973">
                  <c:v>8.4369727994541446</c:v>
                </c:pt>
                <c:pt idx="974">
                  <c:v>7.9914466548225755</c:v>
                </c:pt>
                <c:pt idx="975">
                  <c:v>9.122131186755988</c:v>
                </c:pt>
                <c:pt idx="976">
                  <c:v>9.2082457454847759</c:v>
                </c:pt>
                <c:pt idx="977">
                  <c:v>9.4205596881615854</c:v>
                </c:pt>
                <c:pt idx="978">
                  <c:v>9.631436289009244</c:v>
                </c:pt>
                <c:pt idx="979">
                  <c:v>8.9951035180691257</c:v>
                </c:pt>
                <c:pt idx="980">
                  <c:v>8.6926158869369843</c:v>
                </c:pt>
                <c:pt idx="981">
                  <c:v>10.227201737169512</c:v>
                </c:pt>
                <c:pt idx="982">
                  <c:v>10.768604822779901</c:v>
                </c:pt>
                <c:pt idx="983">
                  <c:v>10.442888896829317</c:v>
                </c:pt>
                <c:pt idx="984">
                  <c:v>9.5206169378581755</c:v>
                </c:pt>
                <c:pt idx="985">
                  <c:v>8.8542267012249116</c:v>
                </c:pt>
                <c:pt idx="986">
                  <c:v>7.3087276285225222</c:v>
                </c:pt>
                <c:pt idx="987">
                  <c:v>7.8956714484852206</c:v>
                </c:pt>
                <c:pt idx="988">
                  <c:v>10.251264309164959</c:v>
                </c:pt>
                <c:pt idx="989">
                  <c:v>10.341322964023414</c:v>
                </c:pt>
                <c:pt idx="990">
                  <c:v>10.329499705098467</c:v>
                </c:pt>
                <c:pt idx="991">
                  <c:v>9.9866125904216396</c:v>
                </c:pt>
                <c:pt idx="992">
                  <c:v>10.179403424191062</c:v>
                </c:pt>
                <c:pt idx="993">
                  <c:v>9.9062609436330007</c:v>
                </c:pt>
                <c:pt idx="994">
                  <c:v>10.411934934576035</c:v>
                </c:pt>
                <c:pt idx="995">
                  <c:v>8.3645953357486675</c:v>
                </c:pt>
                <c:pt idx="996">
                  <c:v>9.0928655527819942</c:v>
                </c:pt>
                <c:pt idx="997">
                  <c:v>10.746124777313696</c:v>
                </c:pt>
                <c:pt idx="998">
                  <c:v>10.585901917208075</c:v>
                </c:pt>
                <c:pt idx="999">
                  <c:v>11.105926600965983</c:v>
                </c:pt>
                <c:pt idx="1000">
                  <c:v>9.7816205863687671</c:v>
                </c:pt>
                <c:pt idx="1001">
                  <c:v>9.7841811545745365</c:v>
                </c:pt>
                <c:pt idx="1002">
                  <c:v>9.6160117341257969</c:v>
                </c:pt>
                <c:pt idx="1003">
                  <c:v>9.5682286289172556</c:v>
                </c:pt>
                <c:pt idx="1004">
                  <c:v>9.5059784157921339</c:v>
                </c:pt>
                <c:pt idx="1005">
                  <c:v>9.512325259402191</c:v>
                </c:pt>
                <c:pt idx="1006">
                  <c:v>9.658459309142815</c:v>
                </c:pt>
                <c:pt idx="1007">
                  <c:v>4.5867675904653362</c:v>
                </c:pt>
                <c:pt idx="1008">
                  <c:v>5.2255282617460184</c:v>
                </c:pt>
                <c:pt idx="1009">
                  <c:v>5.5709443065158926</c:v>
                </c:pt>
                <c:pt idx="1010">
                  <c:v>5.2020675312728697</c:v>
                </c:pt>
                <c:pt idx="1011">
                  <c:v>12.729186666077236</c:v>
                </c:pt>
                <c:pt idx="1012">
                  <c:v>12.040101539686997</c:v>
                </c:pt>
                <c:pt idx="1013">
                  <c:v>12.235628263952544</c:v>
                </c:pt>
                <c:pt idx="1014">
                  <c:v>12.839018862111859</c:v>
                </c:pt>
                <c:pt idx="1015">
                  <c:v>12.139638848162026</c:v>
                </c:pt>
                <c:pt idx="1016">
                  <c:v>12.711996423462818</c:v>
                </c:pt>
                <c:pt idx="1017">
                  <c:v>13.174671805635846</c:v>
                </c:pt>
                <c:pt idx="1018">
                  <c:v>11.912114831652667</c:v>
                </c:pt>
                <c:pt idx="1019">
                  <c:v>11.890268058872765</c:v>
                </c:pt>
                <c:pt idx="1020">
                  <c:v>11.863160529690241</c:v>
                </c:pt>
                <c:pt idx="1021">
                  <c:v>12.448939704177452</c:v>
                </c:pt>
                <c:pt idx="1022">
                  <c:v>12.051169373296261</c:v>
                </c:pt>
                <c:pt idx="1023">
                  <c:v>12.357955714554318</c:v>
                </c:pt>
                <c:pt idx="1024">
                  <c:v>11.753273936805632</c:v>
                </c:pt>
                <c:pt idx="1025">
                  <c:v>12.021427186143962</c:v>
                </c:pt>
                <c:pt idx="1026">
                  <c:v>11.626284187066553</c:v>
                </c:pt>
                <c:pt idx="1027">
                  <c:v>11.565546835678616</c:v>
                </c:pt>
                <c:pt idx="1028">
                  <c:v>11.364039623928981</c:v>
                </c:pt>
                <c:pt idx="1029">
                  <c:v>11.318778176948983</c:v>
                </c:pt>
                <c:pt idx="1030">
                  <c:v>10.886548770336228</c:v>
                </c:pt>
                <c:pt idx="1031">
                  <c:v>11.674583964013877</c:v>
                </c:pt>
                <c:pt idx="1032">
                  <c:v>11.53115921296056</c:v>
                </c:pt>
                <c:pt idx="1033">
                  <c:v>11.218011482491445</c:v>
                </c:pt>
                <c:pt idx="1034">
                  <c:v>12.100850912888168</c:v>
                </c:pt>
                <c:pt idx="1035">
                  <c:v>9.4433133490392827</c:v>
                </c:pt>
                <c:pt idx="1036">
                  <c:v>9.9125693975367444</c:v>
                </c:pt>
                <c:pt idx="1037">
                  <c:v>9.6118227790069213</c:v>
                </c:pt>
                <c:pt idx="1038">
                  <c:v>11.169289265287517</c:v>
                </c:pt>
                <c:pt idx="1039">
                  <c:v>11.017143129125515</c:v>
                </c:pt>
                <c:pt idx="1040">
                  <c:v>11.654625336217917</c:v>
                </c:pt>
                <c:pt idx="1041">
                  <c:v>10.502245644621855</c:v>
                </c:pt>
                <c:pt idx="1042">
                  <c:v>10.59776913432003</c:v>
                </c:pt>
                <c:pt idx="1043">
                  <c:v>11.664272352571064</c:v>
                </c:pt>
                <c:pt idx="1044">
                  <c:v>10.788106760912601</c:v>
                </c:pt>
                <c:pt idx="1045">
                  <c:v>11.022695088512243</c:v>
                </c:pt>
                <c:pt idx="1046">
                  <c:v>11.534966951868675</c:v>
                </c:pt>
                <c:pt idx="1047">
                  <c:v>10.930656972318115</c:v>
                </c:pt>
                <c:pt idx="1048">
                  <c:v>9.4812188009858733</c:v>
                </c:pt>
                <c:pt idx="1049">
                  <c:v>9.9933120796981356</c:v>
                </c:pt>
                <c:pt idx="1050">
                  <c:v>10.027138875047662</c:v>
                </c:pt>
                <c:pt idx="1051">
                  <c:v>9.4562806931334382</c:v>
                </c:pt>
                <c:pt idx="1052">
                  <c:v>8.1536212168703432</c:v>
                </c:pt>
                <c:pt idx="1053">
                  <c:v>9.4108573670108218</c:v>
                </c:pt>
                <c:pt idx="1054">
                  <c:v>9.8973601095248736</c:v>
                </c:pt>
                <c:pt idx="1055">
                  <c:v>9.916090089815901</c:v>
                </c:pt>
                <c:pt idx="1056">
                  <c:v>9.972616960583073</c:v>
                </c:pt>
                <c:pt idx="1057">
                  <c:v>10.031425485290123</c:v>
                </c:pt>
                <c:pt idx="1058">
                  <c:v>9.3865108582655736</c:v>
                </c:pt>
                <c:pt idx="1059">
                  <c:v>9.4023361811171071</c:v>
                </c:pt>
                <c:pt idx="1060">
                  <c:v>9.9294583626844268</c:v>
                </c:pt>
                <c:pt idx="1061">
                  <c:v>9.7673905263531982</c:v>
                </c:pt>
                <c:pt idx="1062">
                  <c:v>9.4620762122737716</c:v>
                </c:pt>
                <c:pt idx="1063">
                  <c:v>11.827127024896125</c:v>
                </c:pt>
                <c:pt idx="1064">
                  <c:v>10.654764883146338</c:v>
                </c:pt>
                <c:pt idx="1065">
                  <c:v>10.948256478096829</c:v>
                </c:pt>
                <c:pt idx="1066">
                  <c:v>9.0566292917040752</c:v>
                </c:pt>
                <c:pt idx="1067">
                  <c:v>8.7065331140920748</c:v>
                </c:pt>
                <c:pt idx="1068">
                  <c:v>9.8360273863423036</c:v>
                </c:pt>
                <c:pt idx="1069">
                  <c:v>10.721754099221428</c:v>
                </c:pt>
                <c:pt idx="1070">
                  <c:v>11.12566574545257</c:v>
                </c:pt>
                <c:pt idx="1071">
                  <c:v>11.240173973793905</c:v>
                </c:pt>
                <c:pt idx="1072">
                  <c:v>10.64295546356184</c:v>
                </c:pt>
                <c:pt idx="1073">
                  <c:v>9.8084384202426591</c:v>
                </c:pt>
                <c:pt idx="1074">
                  <c:v>9.5294799973061703</c:v>
                </c:pt>
                <c:pt idx="1075">
                  <c:v>9.476269439108874</c:v>
                </c:pt>
                <c:pt idx="1076">
                  <c:v>10.654790368509151</c:v>
                </c:pt>
                <c:pt idx="1077">
                  <c:v>11.034576495493104</c:v>
                </c:pt>
                <c:pt idx="1078">
                  <c:v>11.84179322453725</c:v>
                </c:pt>
                <c:pt idx="1079">
                  <c:v>11.424538111624594</c:v>
                </c:pt>
                <c:pt idx="1080">
                  <c:v>10.701593732505975</c:v>
                </c:pt>
                <c:pt idx="1081">
                  <c:v>10.520362576974733</c:v>
                </c:pt>
                <c:pt idx="1082">
                  <c:v>10.63665130636474</c:v>
                </c:pt>
                <c:pt idx="1083">
                  <c:v>11.21207361265993</c:v>
                </c:pt>
                <c:pt idx="1084">
                  <c:v>11.009030198210709</c:v>
                </c:pt>
                <c:pt idx="1085">
                  <c:v>9.9221734862538113</c:v>
                </c:pt>
                <c:pt idx="1086">
                  <c:v>10.229576725309725</c:v>
                </c:pt>
                <c:pt idx="1087">
                  <c:v>10.464794396267171</c:v>
                </c:pt>
                <c:pt idx="1088">
                  <c:v>9.6989361091234745</c:v>
                </c:pt>
                <c:pt idx="1089">
                  <c:v>9.7761080388413948</c:v>
                </c:pt>
                <c:pt idx="1090">
                  <c:v>10.245810822533763</c:v>
                </c:pt>
                <c:pt idx="1091">
                  <c:v>10.194267181916308</c:v>
                </c:pt>
                <c:pt idx="1092">
                  <c:v>10.777097358354974</c:v>
                </c:pt>
                <c:pt idx="1093">
                  <c:v>10.519445218432914</c:v>
                </c:pt>
                <c:pt idx="1094">
                  <c:v>10.712904966504386</c:v>
                </c:pt>
                <c:pt idx="1095">
                  <c:v>10.444382268316319</c:v>
                </c:pt>
                <c:pt idx="1096">
                  <c:v>9.686298632217655</c:v>
                </c:pt>
                <c:pt idx="1097">
                  <c:v>10.758097442330078</c:v>
                </c:pt>
                <c:pt idx="1098">
                  <c:v>10.480003448297055</c:v>
                </c:pt>
                <c:pt idx="1099">
                  <c:v>10.576209333241135</c:v>
                </c:pt>
                <c:pt idx="1100">
                  <c:v>11.388772722757246</c:v>
                </c:pt>
                <c:pt idx="1101">
                  <c:v>11.322307946815229</c:v>
                </c:pt>
                <c:pt idx="1102">
                  <c:v>10.407163069618628</c:v>
                </c:pt>
                <c:pt idx="1103">
                  <c:v>10.710289205612582</c:v>
                </c:pt>
                <c:pt idx="1104">
                  <c:v>10.244429983649166</c:v>
                </c:pt>
                <c:pt idx="1105">
                  <c:v>9.4636414546678118</c:v>
                </c:pt>
                <c:pt idx="1106">
                  <c:v>8.9231006746766521</c:v>
                </c:pt>
                <c:pt idx="1107">
                  <c:v>7.7541409456275492</c:v>
                </c:pt>
                <c:pt idx="1108">
                  <c:v>7.5849864555755966</c:v>
                </c:pt>
                <c:pt idx="1109">
                  <c:v>8.0007427746522204</c:v>
                </c:pt>
                <c:pt idx="1110">
                  <c:v>9.3476043921087584</c:v>
                </c:pt>
                <c:pt idx="1111">
                  <c:v>8.7833018779400884</c:v>
                </c:pt>
                <c:pt idx="1112">
                  <c:v>8.8321486220703243</c:v>
                </c:pt>
                <c:pt idx="1113">
                  <c:v>8.0666641832037147</c:v>
                </c:pt>
                <c:pt idx="1114">
                  <c:v>7.5402285640470854</c:v>
                </c:pt>
                <c:pt idx="1115">
                  <c:v>10.715762024449287</c:v>
                </c:pt>
                <c:pt idx="1116">
                  <c:v>7.733001290968267</c:v>
                </c:pt>
                <c:pt idx="1117">
                  <c:v>10.254738382881182</c:v>
                </c:pt>
                <c:pt idx="1118">
                  <c:v>9.1431715501492583</c:v>
                </c:pt>
                <c:pt idx="1119">
                  <c:v>8.5556839946548084</c:v>
                </c:pt>
                <c:pt idx="1120">
                  <c:v>8.1868930572026883</c:v>
                </c:pt>
                <c:pt idx="1121">
                  <c:v>9.0330353044083722</c:v>
                </c:pt>
                <c:pt idx="1122">
                  <c:v>7.8930380633910344</c:v>
                </c:pt>
                <c:pt idx="1123">
                  <c:v>5.8145503935446436</c:v>
                </c:pt>
                <c:pt idx="1124">
                  <c:v>8.7142044670073879</c:v>
                </c:pt>
                <c:pt idx="1125">
                  <c:v>8.8732057771959152</c:v>
                </c:pt>
                <c:pt idx="1126">
                  <c:v>8.8817127593865397</c:v>
                </c:pt>
                <c:pt idx="1127">
                  <c:v>8.0716790498967974</c:v>
                </c:pt>
                <c:pt idx="1128">
                  <c:v>7.6495490434907705</c:v>
                </c:pt>
                <c:pt idx="1129">
                  <c:v>6.4216436930341967</c:v>
                </c:pt>
                <c:pt idx="1130">
                  <c:v>6.3614708837434177</c:v>
                </c:pt>
                <c:pt idx="1131">
                  <c:v>5.6787125065292052</c:v>
                </c:pt>
                <c:pt idx="1132">
                  <c:v>7.2937495340363263</c:v>
                </c:pt>
                <c:pt idx="1133">
                  <c:v>7.5697228412542579</c:v>
                </c:pt>
                <c:pt idx="1134">
                  <c:v>7.3577390313039981</c:v>
                </c:pt>
                <c:pt idx="1135">
                  <c:v>6.6511238988384696</c:v>
                </c:pt>
                <c:pt idx="1136">
                  <c:v>6.4506972203224127</c:v>
                </c:pt>
                <c:pt idx="1137">
                  <c:v>6.0991460052909545</c:v>
                </c:pt>
                <c:pt idx="1138">
                  <c:v>7.0868387781589659</c:v>
                </c:pt>
                <c:pt idx="1139">
                  <c:v>6.5770775709096521</c:v>
                </c:pt>
                <c:pt idx="1140">
                  <c:v>7.7002941252002479</c:v>
                </c:pt>
                <c:pt idx="1141">
                  <c:v>7.1571787352985137</c:v>
                </c:pt>
                <c:pt idx="1142">
                  <c:v>7.4466625516272584</c:v>
                </c:pt>
                <c:pt idx="1143">
                  <c:v>6.7584142115810577</c:v>
                </c:pt>
                <c:pt idx="1144">
                  <c:v>6.7329478741920763</c:v>
                </c:pt>
                <c:pt idx="1145">
                  <c:v>7.3662383524346682</c:v>
                </c:pt>
                <c:pt idx="1146">
                  <c:v>7.6461530813076504</c:v>
                </c:pt>
                <c:pt idx="1147">
                  <c:v>7.1058940973796378</c:v>
                </c:pt>
                <c:pt idx="1148">
                  <c:v>8.1771060983153667</c:v>
                </c:pt>
                <c:pt idx="1149">
                  <c:v>7.8218300151156122</c:v>
                </c:pt>
                <c:pt idx="1150">
                  <c:v>8.0373083031135124</c:v>
                </c:pt>
                <c:pt idx="1151">
                  <c:v>6.911403488507923</c:v>
                </c:pt>
                <c:pt idx="1152">
                  <c:v>6.8536364707755073</c:v>
                </c:pt>
                <c:pt idx="1153">
                  <c:v>7.8253443116144368</c:v>
                </c:pt>
                <c:pt idx="1154">
                  <c:v>7.4690093107815603</c:v>
                </c:pt>
                <c:pt idx="1155">
                  <c:v>7.1744916433484569</c:v>
                </c:pt>
                <c:pt idx="1156">
                  <c:v>7.8740947027108348</c:v>
                </c:pt>
                <c:pt idx="1157">
                  <c:v>7.6516401809626817</c:v>
                </c:pt>
                <c:pt idx="1158">
                  <c:v>7.8375143708648141</c:v>
                </c:pt>
                <c:pt idx="1159">
                  <c:v>8.2166501912043479</c:v>
                </c:pt>
                <c:pt idx="1160">
                  <c:v>8.9887636929756951</c:v>
                </c:pt>
                <c:pt idx="1161">
                  <c:v>8.8438371451097044</c:v>
                </c:pt>
                <c:pt idx="1162">
                  <c:v>8.1146019493886303</c:v>
                </c:pt>
                <c:pt idx="1163">
                  <c:v>7.4443275222632339</c:v>
                </c:pt>
                <c:pt idx="1164">
                  <c:v>8.2652803271550752</c:v>
                </c:pt>
                <c:pt idx="1165">
                  <c:v>8.33807208799516</c:v>
                </c:pt>
                <c:pt idx="1166">
                  <c:v>8.8347619232504204</c:v>
                </c:pt>
                <c:pt idx="1167">
                  <c:v>8.8185294557266918</c:v>
                </c:pt>
                <c:pt idx="1168">
                  <c:v>9.5948450469194206</c:v>
                </c:pt>
                <c:pt idx="1169">
                  <c:v>8.7306119255597814</c:v>
                </c:pt>
                <c:pt idx="1170">
                  <c:v>8.3531072007855194</c:v>
                </c:pt>
                <c:pt idx="1171">
                  <c:v>8.2885252569718251</c:v>
                </c:pt>
                <c:pt idx="1172">
                  <c:v>8.4125470245307152</c:v>
                </c:pt>
                <c:pt idx="1173">
                  <c:v>8.935855961954184</c:v>
                </c:pt>
                <c:pt idx="1174">
                  <c:v>8.9537748546950002</c:v>
                </c:pt>
                <c:pt idx="1175">
                  <c:v>9.0228667343310747</c:v>
                </c:pt>
                <c:pt idx="1176">
                  <c:v>8.3776186970005018</c:v>
                </c:pt>
                <c:pt idx="1177">
                  <c:v>8.5610373986431245</c:v>
                </c:pt>
                <c:pt idx="1178">
                  <c:v>8.4801129361299452</c:v>
                </c:pt>
                <c:pt idx="1179">
                  <c:v>8.0423568558981255</c:v>
                </c:pt>
                <c:pt idx="1180">
                  <c:v>8.2405362561896158</c:v>
                </c:pt>
                <c:pt idx="1181">
                  <c:v>7.6597467832223414</c:v>
                </c:pt>
                <c:pt idx="1182">
                  <c:v>8.0627559869605445</c:v>
                </c:pt>
                <c:pt idx="1183">
                  <c:v>8.2120712728699097</c:v>
                </c:pt>
                <c:pt idx="1184">
                  <c:v>8.8523725529857327</c:v>
                </c:pt>
                <c:pt idx="1185">
                  <c:v>8.407387450894058</c:v>
                </c:pt>
                <c:pt idx="1186">
                  <c:v>7.002331732894465</c:v>
                </c:pt>
                <c:pt idx="1187">
                  <c:v>7.1408680825754267</c:v>
                </c:pt>
                <c:pt idx="1188">
                  <c:v>7.9735725111789586</c:v>
                </c:pt>
                <c:pt idx="1189">
                  <c:v>7.6098145011409626</c:v>
                </c:pt>
                <c:pt idx="1190">
                  <c:v>7.2223980903228977</c:v>
                </c:pt>
                <c:pt idx="1191">
                  <c:v>6.7936723735533766</c:v>
                </c:pt>
                <c:pt idx="1192">
                  <c:v>6.9731479195279791</c:v>
                </c:pt>
                <c:pt idx="1193">
                  <c:v>6.4492430472452034</c:v>
                </c:pt>
                <c:pt idx="1194">
                  <c:v>6.6673461704663968</c:v>
                </c:pt>
                <c:pt idx="1195">
                  <c:v>6.6603438554930952</c:v>
                </c:pt>
                <c:pt idx="1196">
                  <c:v>6.0949701446301852</c:v>
                </c:pt>
                <c:pt idx="1197">
                  <c:v>6.3480287605703625</c:v>
                </c:pt>
                <c:pt idx="1198">
                  <c:v>6.3666016199854853</c:v>
                </c:pt>
                <c:pt idx="1199">
                  <c:v>7.8564733030625158</c:v>
                </c:pt>
                <c:pt idx="1200">
                  <c:v>7.6002524809950387</c:v>
                </c:pt>
                <c:pt idx="1201">
                  <c:v>6.2831484431147393</c:v>
                </c:pt>
                <c:pt idx="1202">
                  <c:v>9.2027318988397671</c:v>
                </c:pt>
                <c:pt idx="1203">
                  <c:v>8.6762566635117526</c:v>
                </c:pt>
                <c:pt idx="1204">
                  <c:v>8.640143477282189</c:v>
                </c:pt>
                <c:pt idx="1205">
                  <c:v>8.3384484587481893</c:v>
                </c:pt>
                <c:pt idx="1206">
                  <c:v>7.3508917317468336</c:v>
                </c:pt>
                <c:pt idx="1207">
                  <c:v>6.2833646553363325</c:v>
                </c:pt>
                <c:pt idx="1208">
                  <c:v>5.7075941619400563</c:v>
                </c:pt>
                <c:pt idx="1209">
                  <c:v>5.4865940514682485</c:v>
                </c:pt>
                <c:pt idx="1210">
                  <c:v>7.6632558824247177</c:v>
                </c:pt>
                <c:pt idx="1211">
                  <c:v>8.0414923216921075</c:v>
                </c:pt>
                <c:pt idx="1212">
                  <c:v>7.9758470087244442</c:v>
                </c:pt>
                <c:pt idx="1213">
                  <c:v>8.7566081912968503</c:v>
                </c:pt>
                <c:pt idx="1214">
                  <c:v>7.2824158909324312</c:v>
                </c:pt>
                <c:pt idx="1215">
                  <c:v>7.5099748959898429</c:v>
                </c:pt>
                <c:pt idx="1216">
                  <c:v>8.7532828577915058</c:v>
                </c:pt>
                <c:pt idx="1217">
                  <c:v>8.2843864628342043</c:v>
                </c:pt>
                <c:pt idx="1218">
                  <c:v>8.773326522101339</c:v>
                </c:pt>
                <c:pt idx="1219">
                  <c:v>9.6789979047028449</c:v>
                </c:pt>
                <c:pt idx="1220">
                  <c:v>9.4591399456037202</c:v>
                </c:pt>
                <c:pt idx="1221">
                  <c:v>10.029577727065437</c:v>
                </c:pt>
                <c:pt idx="1222">
                  <c:v>9.1996792859587764</c:v>
                </c:pt>
                <c:pt idx="1223">
                  <c:v>8.392385864462506</c:v>
                </c:pt>
                <c:pt idx="1224">
                  <c:v>7.9929934712443362</c:v>
                </c:pt>
                <c:pt idx="1225">
                  <c:v>7.3143611642392843</c:v>
                </c:pt>
                <c:pt idx="1226">
                  <c:v>8.4427841590648871</c:v>
                </c:pt>
                <c:pt idx="1227">
                  <c:v>7.6832143414397001</c:v>
                </c:pt>
                <c:pt idx="1228">
                  <c:v>7.2804828779949746</c:v>
                </c:pt>
                <c:pt idx="1229">
                  <c:v>6.8341251671898871</c:v>
                </c:pt>
                <c:pt idx="1230">
                  <c:v>6.9750335887707804</c:v>
                </c:pt>
                <c:pt idx="1231">
                  <c:v>7.2743928419161552</c:v>
                </c:pt>
                <c:pt idx="1232">
                  <c:v>7.7651280607480633</c:v>
                </c:pt>
                <c:pt idx="1233">
                  <c:v>8.765297743605279</c:v>
                </c:pt>
                <c:pt idx="1234">
                  <c:v>8.333783282985344</c:v>
                </c:pt>
                <c:pt idx="1235">
                  <c:v>7.3217941613080324</c:v>
                </c:pt>
                <c:pt idx="1236">
                  <c:v>6.6263311404400271</c:v>
                </c:pt>
                <c:pt idx="1237">
                  <c:v>7.917080542311095</c:v>
                </c:pt>
                <c:pt idx="1238">
                  <c:v>8.3520973111548447</c:v>
                </c:pt>
                <c:pt idx="1239">
                  <c:v>8.3978749477021584</c:v>
                </c:pt>
                <c:pt idx="1240">
                  <c:v>8.1073324166898839</c:v>
                </c:pt>
                <c:pt idx="1241">
                  <c:v>7.6619128116902955</c:v>
                </c:pt>
                <c:pt idx="1242">
                  <c:v>7.7397897675991016</c:v>
                </c:pt>
                <c:pt idx="1243">
                  <c:v>8.4946391197786664</c:v>
                </c:pt>
                <c:pt idx="1244">
                  <c:v>7.7445676795203271</c:v>
                </c:pt>
                <c:pt idx="1245">
                  <c:v>7.1544226723248565</c:v>
                </c:pt>
                <c:pt idx="1246">
                  <c:v>6.7824215064018674</c:v>
                </c:pt>
                <c:pt idx="1247">
                  <c:v>7.458431437545288</c:v>
                </c:pt>
                <c:pt idx="1248">
                  <c:v>7.7483516317425423</c:v>
                </c:pt>
                <c:pt idx="1249">
                  <c:v>7.2830072976813192</c:v>
                </c:pt>
                <c:pt idx="1250">
                  <c:v>8.6174954298699937</c:v>
                </c:pt>
                <c:pt idx="1251">
                  <c:v>9.3471764502448149</c:v>
                </c:pt>
                <c:pt idx="1252">
                  <c:v>8.9563989501881895</c:v>
                </c:pt>
                <c:pt idx="1253">
                  <c:v>8.2093529796986058</c:v>
                </c:pt>
                <c:pt idx="1254">
                  <c:v>8.098091731009033</c:v>
                </c:pt>
                <c:pt idx="1255">
                  <c:v>7.746564923652036</c:v>
                </c:pt>
                <c:pt idx="1256">
                  <c:v>7.5465289251815317</c:v>
                </c:pt>
                <c:pt idx="1257">
                  <c:v>6.5540779717705586</c:v>
                </c:pt>
                <c:pt idx="1258">
                  <c:v>6.9241515700845202</c:v>
                </c:pt>
                <c:pt idx="1259">
                  <c:v>8.4611922006980151</c:v>
                </c:pt>
                <c:pt idx="1260">
                  <c:v>7.1393221296540839</c:v>
                </c:pt>
                <c:pt idx="1261">
                  <c:v>6.8577731102997275</c:v>
                </c:pt>
                <c:pt idx="1262">
                  <c:v>8.5278870765961869</c:v>
                </c:pt>
                <c:pt idx="1263">
                  <c:v>7.8551917759459515</c:v>
                </c:pt>
                <c:pt idx="1264">
                  <c:v>8.0767929648578551</c:v>
                </c:pt>
                <c:pt idx="1265">
                  <c:v>7.8585847307562267</c:v>
                </c:pt>
                <c:pt idx="1266">
                  <c:v>7.4936740702747375</c:v>
                </c:pt>
                <c:pt idx="1267">
                  <c:v>7.6952275938435468</c:v>
                </c:pt>
                <c:pt idx="1268">
                  <c:v>8.5856129390106641</c:v>
                </c:pt>
                <c:pt idx="1269">
                  <c:v>8.0215841834814174</c:v>
                </c:pt>
                <c:pt idx="1270">
                  <c:v>8.2920073983154907</c:v>
                </c:pt>
                <c:pt idx="1271">
                  <c:v>6.8426165238592116</c:v>
                </c:pt>
                <c:pt idx="1272">
                  <c:v>6.7352967314791572</c:v>
                </c:pt>
                <c:pt idx="1273">
                  <c:v>8.2196101343565964</c:v>
                </c:pt>
                <c:pt idx="1274">
                  <c:v>10.343222056726846</c:v>
                </c:pt>
                <c:pt idx="1275">
                  <c:v>10.291678168759065</c:v>
                </c:pt>
                <c:pt idx="1276">
                  <c:v>10.459666618078131</c:v>
                </c:pt>
                <c:pt idx="1277">
                  <c:v>10.065160685130383</c:v>
                </c:pt>
                <c:pt idx="1278">
                  <c:v>11.002506891088462</c:v>
                </c:pt>
                <c:pt idx="1279">
                  <c:v>10.899091082501963</c:v>
                </c:pt>
                <c:pt idx="1280">
                  <c:v>11.137107686882082</c:v>
                </c:pt>
                <c:pt idx="1281">
                  <c:v>11.155300870031784</c:v>
                </c:pt>
                <c:pt idx="1282">
                  <c:v>10.635485269985145</c:v>
                </c:pt>
                <c:pt idx="1283">
                  <c:v>10.355866820505163</c:v>
                </c:pt>
                <c:pt idx="1284">
                  <c:v>10.371985590801271</c:v>
                </c:pt>
                <c:pt idx="1285">
                  <c:v>8.8132661613983068</c:v>
                </c:pt>
                <c:pt idx="1286">
                  <c:v>7.7550184990560345</c:v>
                </c:pt>
                <c:pt idx="1287">
                  <c:v>8.517378638094133</c:v>
                </c:pt>
                <c:pt idx="1288">
                  <c:v>8.6310240173043127</c:v>
                </c:pt>
                <c:pt idx="1289">
                  <c:v>9.5473748576617687</c:v>
                </c:pt>
                <c:pt idx="1290">
                  <c:v>10.305115590008899</c:v>
                </c:pt>
                <c:pt idx="1291">
                  <c:v>10.240792065575516</c:v>
                </c:pt>
                <c:pt idx="1292">
                  <c:v>10.407922455054168</c:v>
                </c:pt>
                <c:pt idx="1293">
                  <c:v>10.241081024176616</c:v>
                </c:pt>
                <c:pt idx="1294">
                  <c:v>10.059939252147275</c:v>
                </c:pt>
                <c:pt idx="1295">
                  <c:v>10.277977210342419</c:v>
                </c:pt>
                <c:pt idx="1296">
                  <c:v>10.532911670227216</c:v>
                </c:pt>
                <c:pt idx="1297">
                  <c:v>10.5557264427171</c:v>
                </c:pt>
                <c:pt idx="1298">
                  <c:v>10.533277983057134</c:v>
                </c:pt>
                <c:pt idx="1299">
                  <c:v>10.08449674963162</c:v>
                </c:pt>
                <c:pt idx="1300">
                  <c:v>9.6568074045745984</c:v>
                </c:pt>
                <c:pt idx="1301">
                  <c:v>10.239378324498427</c:v>
                </c:pt>
                <c:pt idx="1302">
                  <c:v>9.9746258562868206</c:v>
                </c:pt>
                <c:pt idx="1303">
                  <c:v>10.14795655186389</c:v>
                </c:pt>
                <c:pt idx="1304">
                  <c:v>10.289258878709832</c:v>
                </c:pt>
                <c:pt idx="1305">
                  <c:v>9.8196808293570204</c:v>
                </c:pt>
                <c:pt idx="1306">
                  <c:v>9.4960249650166801</c:v>
                </c:pt>
                <c:pt idx="1307">
                  <c:v>9.8200895729724973</c:v>
                </c:pt>
                <c:pt idx="1308">
                  <c:v>9.3377898480502104</c:v>
                </c:pt>
                <c:pt idx="1309">
                  <c:v>9.3517183950268024</c:v>
                </c:pt>
                <c:pt idx="1310">
                  <c:v>10.219868015727858</c:v>
                </c:pt>
                <c:pt idx="1311">
                  <c:v>9.7490712920935536</c:v>
                </c:pt>
                <c:pt idx="1312">
                  <c:v>9.246311301517192</c:v>
                </c:pt>
                <c:pt idx="1313">
                  <c:v>8.3261058521825113</c:v>
                </c:pt>
                <c:pt idx="1314">
                  <c:v>8.6732985425222839</c:v>
                </c:pt>
                <c:pt idx="1315">
                  <c:v>8.3251211443808337</c:v>
                </c:pt>
                <c:pt idx="1316">
                  <c:v>8.9422706731223496</c:v>
                </c:pt>
                <c:pt idx="1317">
                  <c:v>8.1990287112122964</c:v>
                </c:pt>
                <c:pt idx="1318">
                  <c:v>8.8795817818474507</c:v>
                </c:pt>
                <c:pt idx="1319">
                  <c:v>8.9954949568565308</c:v>
                </c:pt>
                <c:pt idx="1320">
                  <c:v>8.8453290683480557</c:v>
                </c:pt>
                <c:pt idx="1321">
                  <c:v>9.7760163577955606</c:v>
                </c:pt>
                <c:pt idx="1322">
                  <c:v>9.5301327233475259</c:v>
                </c:pt>
                <c:pt idx="1323">
                  <c:v>10.286494717710992</c:v>
                </c:pt>
                <c:pt idx="1324">
                  <c:v>10.184451491092247</c:v>
                </c:pt>
                <c:pt idx="1325">
                  <c:v>11.116443198230954</c:v>
                </c:pt>
                <c:pt idx="1326">
                  <c:v>9.9726649429982466</c:v>
                </c:pt>
                <c:pt idx="1327">
                  <c:v>10.125744010215252</c:v>
                </c:pt>
                <c:pt idx="1328">
                  <c:v>10.635507433583703</c:v>
                </c:pt>
                <c:pt idx="1329">
                  <c:v>10.192213854307091</c:v>
                </c:pt>
                <c:pt idx="1330">
                  <c:v>10.460015287350856</c:v>
                </c:pt>
                <c:pt idx="1331">
                  <c:v>10.003895222523997</c:v>
                </c:pt>
                <c:pt idx="1332">
                  <c:v>11.303297864768078</c:v>
                </c:pt>
                <c:pt idx="1333">
                  <c:v>11.145865862387822</c:v>
                </c:pt>
                <c:pt idx="1334">
                  <c:v>11.155953903987253</c:v>
                </c:pt>
                <c:pt idx="1335">
                  <c:v>10.63256010069971</c:v>
                </c:pt>
                <c:pt idx="1336">
                  <c:v>10.984916725694003</c:v>
                </c:pt>
                <c:pt idx="1337">
                  <c:v>10.141360793641264</c:v>
                </c:pt>
                <c:pt idx="1338">
                  <c:v>10.314419425306049</c:v>
                </c:pt>
                <c:pt idx="1339">
                  <c:v>9.8233661054529549</c:v>
                </c:pt>
                <c:pt idx="1340">
                  <c:v>8.8910417044771766</c:v>
                </c:pt>
                <c:pt idx="1341">
                  <c:v>8.7881580594611641</c:v>
                </c:pt>
                <c:pt idx="1342">
                  <c:v>7.8916813192061914</c:v>
                </c:pt>
                <c:pt idx="1343">
                  <c:v>7.2596092447770744</c:v>
                </c:pt>
                <c:pt idx="1344">
                  <c:v>8.6418593824719316</c:v>
                </c:pt>
                <c:pt idx="1345">
                  <c:v>9.0336503263774421</c:v>
                </c:pt>
                <c:pt idx="1346">
                  <c:v>9.1277665159442556</c:v>
                </c:pt>
                <c:pt idx="1347">
                  <c:v>8.7944906721817642</c:v>
                </c:pt>
                <c:pt idx="1348">
                  <c:v>8.5321763065886191</c:v>
                </c:pt>
                <c:pt idx="1349">
                  <c:v>8.2042076017820431</c:v>
                </c:pt>
                <c:pt idx="1350">
                  <c:v>8.0047639366400709</c:v>
                </c:pt>
                <c:pt idx="1351">
                  <c:v>7.0358276294628155</c:v>
                </c:pt>
                <c:pt idx="1352">
                  <c:v>6.9800101332161191</c:v>
                </c:pt>
                <c:pt idx="1353">
                  <c:v>7.7876669228012885</c:v>
                </c:pt>
                <c:pt idx="1354">
                  <c:v>7.6521732549481598</c:v>
                </c:pt>
                <c:pt idx="1355">
                  <c:v>7.6720642514782913</c:v>
                </c:pt>
                <c:pt idx="1356">
                  <c:v>7.7428548901013805</c:v>
                </c:pt>
                <c:pt idx="1357">
                  <c:v>7.9533286449337162</c:v>
                </c:pt>
                <c:pt idx="1358">
                  <c:v>8.9791522391438132</c:v>
                </c:pt>
                <c:pt idx="1359">
                  <c:v>11.670906882068515</c:v>
                </c:pt>
                <c:pt idx="1360">
                  <c:v>11.262288268281921</c:v>
                </c:pt>
                <c:pt idx="1361">
                  <c:v>12.318522995130213</c:v>
                </c:pt>
                <c:pt idx="1362">
                  <c:v>11.895312511227027</c:v>
                </c:pt>
                <c:pt idx="1363">
                  <c:v>11.223216065257482</c:v>
                </c:pt>
                <c:pt idx="1364">
                  <c:v>14.349610069629593</c:v>
                </c:pt>
                <c:pt idx="1365">
                  <c:v>13.330604340304632</c:v>
                </c:pt>
                <c:pt idx="1366">
                  <c:v>13.70715076328964</c:v>
                </c:pt>
                <c:pt idx="1367">
                  <c:v>13.12160244301305</c:v>
                </c:pt>
                <c:pt idx="1368">
                  <c:v>12.966421465034548</c:v>
                </c:pt>
                <c:pt idx="1369">
                  <c:v>12.628901280392215</c:v>
                </c:pt>
                <c:pt idx="1370">
                  <c:v>13.760962954759943</c:v>
                </c:pt>
                <c:pt idx="1371">
                  <c:v>13.001686183267312</c:v>
                </c:pt>
                <c:pt idx="1372">
                  <c:v>12.001408837617342</c:v>
                </c:pt>
                <c:pt idx="1373">
                  <c:v>11.718269909042171</c:v>
                </c:pt>
                <c:pt idx="1374">
                  <c:v>12.091347307253832</c:v>
                </c:pt>
                <c:pt idx="1375">
                  <c:v>10.988619511406554</c:v>
                </c:pt>
                <c:pt idx="1376">
                  <c:v>10.840032511768765</c:v>
                </c:pt>
                <c:pt idx="1377">
                  <c:v>12.036862358807968</c:v>
                </c:pt>
                <c:pt idx="1378">
                  <c:v>11.119823467965091</c:v>
                </c:pt>
                <c:pt idx="1379">
                  <c:v>10.556949792590787</c:v>
                </c:pt>
                <c:pt idx="1380">
                  <c:v>10.831099931821816</c:v>
                </c:pt>
                <c:pt idx="1381">
                  <c:v>10.421830315210888</c:v>
                </c:pt>
                <c:pt idx="1382">
                  <c:v>11.642426785881597</c:v>
                </c:pt>
                <c:pt idx="1383">
                  <c:v>11.497496928651117</c:v>
                </c:pt>
                <c:pt idx="1384">
                  <c:v>10.928648193896482</c:v>
                </c:pt>
                <c:pt idx="1385">
                  <c:v>10.589175661001537</c:v>
                </c:pt>
                <c:pt idx="1386">
                  <c:v>10.934116639691206</c:v>
                </c:pt>
                <c:pt idx="1387">
                  <c:v>11.61357256980776</c:v>
                </c:pt>
                <c:pt idx="1388">
                  <c:v>11.305890012675011</c:v>
                </c:pt>
                <c:pt idx="1389">
                  <c:v>8.9742818756471952</c:v>
                </c:pt>
                <c:pt idx="1390">
                  <c:v>9.6524778717654005</c:v>
                </c:pt>
                <c:pt idx="1391">
                  <c:v>10.201183992293025</c:v>
                </c:pt>
                <c:pt idx="1392">
                  <c:v>9.9859060220743352</c:v>
                </c:pt>
                <c:pt idx="1393">
                  <c:v>8.9084086356912042</c:v>
                </c:pt>
                <c:pt idx="1394">
                  <c:v>8.4975757503026479</c:v>
                </c:pt>
                <c:pt idx="1395">
                  <c:v>8.1834191387832824</c:v>
                </c:pt>
                <c:pt idx="1396">
                  <c:v>8.7032553884658714</c:v>
                </c:pt>
                <c:pt idx="1397">
                  <c:v>8.65253640822921</c:v>
                </c:pt>
                <c:pt idx="1398">
                  <c:v>7.3087931373751927</c:v>
                </c:pt>
                <c:pt idx="1399">
                  <c:v>6.4842157441948602</c:v>
                </c:pt>
                <c:pt idx="1400">
                  <c:v>6.0975147640563252</c:v>
                </c:pt>
                <c:pt idx="1401">
                  <c:v>6.366828893185243</c:v>
                </c:pt>
                <c:pt idx="1402">
                  <c:v>7.6098479675338009</c:v>
                </c:pt>
                <c:pt idx="1403">
                  <c:v>8.8431589316456698</c:v>
                </c:pt>
                <c:pt idx="1404">
                  <c:v>8.3608454157681251</c:v>
                </c:pt>
                <c:pt idx="1405">
                  <c:v>6.8352447364993827</c:v>
                </c:pt>
                <c:pt idx="1406">
                  <c:v>6.1390932051319655</c:v>
                </c:pt>
                <c:pt idx="1407">
                  <c:v>7.1991334439159207</c:v>
                </c:pt>
                <c:pt idx="1408">
                  <c:v>6.1058332956546035</c:v>
                </c:pt>
                <c:pt idx="1409">
                  <c:v>6.5338679600441552</c:v>
                </c:pt>
                <c:pt idx="1410">
                  <c:v>6.7510341715977313</c:v>
                </c:pt>
                <c:pt idx="1411">
                  <c:v>7.1338429947318698</c:v>
                </c:pt>
                <c:pt idx="1412">
                  <c:v>7.1148001818075137</c:v>
                </c:pt>
                <c:pt idx="1413">
                  <c:v>6.751558304444865</c:v>
                </c:pt>
                <c:pt idx="1414">
                  <c:v>7.4728384761726421</c:v>
                </c:pt>
                <c:pt idx="1415">
                  <c:v>5.8770237454550518</c:v>
                </c:pt>
                <c:pt idx="1416">
                  <c:v>5.4328764773359746</c:v>
                </c:pt>
                <c:pt idx="1417">
                  <c:v>5.6493530693192886</c:v>
                </c:pt>
                <c:pt idx="1418">
                  <c:v>5.5957762817904202</c:v>
                </c:pt>
                <c:pt idx="1419">
                  <c:v>6.3530828966787691</c:v>
                </c:pt>
                <c:pt idx="1420">
                  <c:v>5.5872230394942042</c:v>
                </c:pt>
                <c:pt idx="1421">
                  <c:v>5.9432137310683331</c:v>
                </c:pt>
                <c:pt idx="1422">
                  <c:v>5.5490393823065798</c:v>
                </c:pt>
                <c:pt idx="1423">
                  <c:v>5.3950953133759461</c:v>
                </c:pt>
                <c:pt idx="1424">
                  <c:v>5.2216157056260153</c:v>
                </c:pt>
                <c:pt idx="1425">
                  <c:v>4.5624305253994759</c:v>
                </c:pt>
                <c:pt idx="1426">
                  <c:v>4.9936593113589147</c:v>
                </c:pt>
                <c:pt idx="1427">
                  <c:v>4.7283085987617923</c:v>
                </c:pt>
                <c:pt idx="1428">
                  <c:v>4.4918308059360053</c:v>
                </c:pt>
                <c:pt idx="1429">
                  <c:v>5.217633936439201</c:v>
                </c:pt>
                <c:pt idx="1430">
                  <c:v>4.2663884262706375</c:v>
                </c:pt>
                <c:pt idx="1431">
                  <c:v>4.0494358090758311</c:v>
                </c:pt>
                <c:pt idx="1432">
                  <c:v>4.3558667866168417</c:v>
                </c:pt>
                <c:pt idx="1433">
                  <c:v>4.8370590574360923</c:v>
                </c:pt>
                <c:pt idx="1434">
                  <c:v>4.4008285817355786</c:v>
                </c:pt>
                <c:pt idx="1435">
                  <c:v>4.0645366620093126</c:v>
                </c:pt>
                <c:pt idx="1436">
                  <c:v>3.1777525691585784</c:v>
                </c:pt>
                <c:pt idx="1437">
                  <c:v>2.7417076266358609</c:v>
                </c:pt>
                <c:pt idx="1438">
                  <c:v>2.2428370935590798</c:v>
                </c:pt>
                <c:pt idx="1439">
                  <c:v>2.2482997994868708</c:v>
                </c:pt>
                <c:pt idx="1440">
                  <c:v>2.107616419991329</c:v>
                </c:pt>
                <c:pt idx="1441">
                  <c:v>2.0587823048599172</c:v>
                </c:pt>
                <c:pt idx="1442">
                  <c:v>2.0543764028366081</c:v>
                </c:pt>
                <c:pt idx="1443">
                  <c:v>2.364552243458677</c:v>
                </c:pt>
                <c:pt idx="1444">
                  <c:v>2.2080168864220369</c:v>
                </c:pt>
                <c:pt idx="1445">
                  <c:v>1.989962017293637</c:v>
                </c:pt>
                <c:pt idx="1446">
                  <c:v>1.4793078200992238</c:v>
                </c:pt>
                <c:pt idx="1447">
                  <c:v>1.7529544309974772</c:v>
                </c:pt>
                <c:pt idx="1448">
                  <c:v>1.6592986233258356</c:v>
                </c:pt>
                <c:pt idx="1449">
                  <c:v>1.4039451067645745</c:v>
                </c:pt>
                <c:pt idx="1450">
                  <c:v>1.3698252271309008</c:v>
                </c:pt>
                <c:pt idx="1451">
                  <c:v>2.1863208778897389</c:v>
                </c:pt>
                <c:pt idx="1452">
                  <c:v>1.7000019945103535</c:v>
                </c:pt>
                <c:pt idx="1453">
                  <c:v>1.6486979629087872</c:v>
                </c:pt>
                <c:pt idx="1454">
                  <c:v>1.2476615788962535</c:v>
                </c:pt>
                <c:pt idx="1455">
                  <c:v>1.0282156773365763</c:v>
                </c:pt>
                <c:pt idx="1456">
                  <c:v>1.7052320557416387</c:v>
                </c:pt>
                <c:pt idx="1457">
                  <c:v>1.7563855446797272</c:v>
                </c:pt>
                <c:pt idx="1458">
                  <c:v>2.4652029970271094</c:v>
                </c:pt>
                <c:pt idx="1459">
                  <c:v>2.7350634616115612</c:v>
                </c:pt>
                <c:pt idx="1460">
                  <c:v>2.537409222150806</c:v>
                </c:pt>
                <c:pt idx="1461">
                  <c:v>2.7720316733218513</c:v>
                </c:pt>
                <c:pt idx="1462">
                  <c:v>4.1121545792250362</c:v>
                </c:pt>
                <c:pt idx="1463">
                  <c:v>4.211331858003021</c:v>
                </c:pt>
                <c:pt idx="1464">
                  <c:v>8.134117824179123</c:v>
                </c:pt>
                <c:pt idx="1465">
                  <c:v>8.9979559557586359</c:v>
                </c:pt>
                <c:pt idx="1466">
                  <c:v>9.3622318646304237</c:v>
                </c:pt>
                <c:pt idx="1467">
                  <c:v>9.2500223171203899</c:v>
                </c:pt>
                <c:pt idx="1468">
                  <c:v>8.8912473004135801</c:v>
                </c:pt>
                <c:pt idx="1469">
                  <c:v>9.2867900845498212</c:v>
                </c:pt>
                <c:pt idx="1470">
                  <c:v>9.0533996382701289</c:v>
                </c:pt>
                <c:pt idx="1471">
                  <c:v>8.1679978880886921</c:v>
                </c:pt>
                <c:pt idx="1472">
                  <c:v>7.863989218913443</c:v>
                </c:pt>
                <c:pt idx="1473">
                  <c:v>9.7859513150607675</c:v>
                </c:pt>
                <c:pt idx="1474">
                  <c:v>9.9559506219430016</c:v>
                </c:pt>
                <c:pt idx="1475">
                  <c:v>9.8637443484739382</c:v>
                </c:pt>
                <c:pt idx="1476">
                  <c:v>9.85354880765105</c:v>
                </c:pt>
                <c:pt idx="1477">
                  <c:v>9.5785163124767472</c:v>
                </c:pt>
                <c:pt idx="1478">
                  <c:v>9.7214354908333469</c:v>
                </c:pt>
                <c:pt idx="1479">
                  <c:v>10.392035822312698</c:v>
                </c:pt>
                <c:pt idx="1480">
                  <c:v>10.310615590799021</c:v>
                </c:pt>
                <c:pt idx="1481">
                  <c:v>10.517129468373071</c:v>
                </c:pt>
                <c:pt idx="1482">
                  <c:v>10.436078152755918</c:v>
                </c:pt>
                <c:pt idx="1483">
                  <c:v>9.4473195082652133</c:v>
                </c:pt>
                <c:pt idx="1484">
                  <c:v>10.795398720636305</c:v>
                </c:pt>
                <c:pt idx="1485">
                  <c:v>11.666935227372138</c:v>
                </c:pt>
                <c:pt idx="1486">
                  <c:v>11.509745704947305</c:v>
                </c:pt>
                <c:pt idx="1487">
                  <c:v>11.606549594896778</c:v>
                </c:pt>
                <c:pt idx="1488">
                  <c:v>11.11080458407209</c:v>
                </c:pt>
                <c:pt idx="1489">
                  <c:v>11.83125625396975</c:v>
                </c:pt>
                <c:pt idx="1490">
                  <c:v>11.805789966021374</c:v>
                </c:pt>
                <c:pt idx="1491">
                  <c:v>10.215116992802198</c:v>
                </c:pt>
                <c:pt idx="1492">
                  <c:v>10.518470752296199</c:v>
                </c:pt>
                <c:pt idx="1493">
                  <c:v>11.147670547977743</c:v>
                </c:pt>
                <c:pt idx="1494">
                  <c:v>10.854711003702988</c:v>
                </c:pt>
                <c:pt idx="1495">
                  <c:v>10.848573341502993</c:v>
                </c:pt>
                <c:pt idx="1496">
                  <c:v>10.432983257608299</c:v>
                </c:pt>
                <c:pt idx="1497">
                  <c:v>10.422458638659005</c:v>
                </c:pt>
                <c:pt idx="1498">
                  <c:v>9.6684542333991068</c:v>
                </c:pt>
                <c:pt idx="1499">
                  <c:v>9.962067727469897</c:v>
                </c:pt>
                <c:pt idx="1500">
                  <c:v>9.7888939158598642</c:v>
                </c:pt>
                <c:pt idx="1501">
                  <c:v>9.2889552504231254</c:v>
                </c:pt>
                <c:pt idx="1502">
                  <c:v>9.8078590312024883</c:v>
                </c:pt>
                <c:pt idx="1503">
                  <c:v>9.8747384122809549</c:v>
                </c:pt>
                <c:pt idx="1504">
                  <c:v>11.601402481852952</c:v>
                </c:pt>
                <c:pt idx="1505">
                  <c:v>11.900079134386464</c:v>
                </c:pt>
                <c:pt idx="1506">
                  <c:v>13.285097255104903</c:v>
                </c:pt>
                <c:pt idx="1507">
                  <c:v>13.158271960207834</c:v>
                </c:pt>
                <c:pt idx="1508">
                  <c:v>13.440596843001613</c:v>
                </c:pt>
                <c:pt idx="1509">
                  <c:v>12.91074483179675</c:v>
                </c:pt>
                <c:pt idx="1510">
                  <c:v>12.306251674357394</c:v>
                </c:pt>
                <c:pt idx="1511">
                  <c:v>12.521333371442189</c:v>
                </c:pt>
                <c:pt idx="1512">
                  <c:v>11.775528589068657</c:v>
                </c:pt>
                <c:pt idx="1513">
                  <c:v>11.238012792824438</c:v>
                </c:pt>
                <c:pt idx="1514">
                  <c:v>11.522375013758818</c:v>
                </c:pt>
                <c:pt idx="1515">
                  <c:v>11.375263658375955</c:v>
                </c:pt>
                <c:pt idx="1516">
                  <c:v>11.450462946137179</c:v>
                </c:pt>
                <c:pt idx="1517">
                  <c:v>11.188587878121725</c:v>
                </c:pt>
                <c:pt idx="1518">
                  <c:v>11.282434283190572</c:v>
                </c:pt>
                <c:pt idx="1519">
                  <c:v>11.481615692617872</c:v>
                </c:pt>
                <c:pt idx="1520">
                  <c:v>11.221938369443279</c:v>
                </c:pt>
                <c:pt idx="1521">
                  <c:v>11.372596005066452</c:v>
                </c:pt>
                <c:pt idx="1522">
                  <c:v>11.857224964948369</c:v>
                </c:pt>
                <c:pt idx="1523">
                  <c:v>11.230910770321273</c:v>
                </c:pt>
                <c:pt idx="1524">
                  <c:v>12.03322478605023</c:v>
                </c:pt>
                <c:pt idx="1525">
                  <c:v>11.048753729447144</c:v>
                </c:pt>
                <c:pt idx="1526">
                  <c:v>11.415360896863943</c:v>
                </c:pt>
                <c:pt idx="1527">
                  <c:v>11.754847731321561</c:v>
                </c:pt>
                <c:pt idx="1528">
                  <c:v>12.300692482858395</c:v>
                </c:pt>
                <c:pt idx="1529">
                  <c:v>11.247542742872387</c:v>
                </c:pt>
                <c:pt idx="1530">
                  <c:v>10.848057830862986</c:v>
                </c:pt>
                <c:pt idx="1531">
                  <c:v>10.641429711459477</c:v>
                </c:pt>
                <c:pt idx="1532">
                  <c:v>9.1416948129561835</c:v>
                </c:pt>
                <c:pt idx="1533">
                  <c:v>10.245589689509348</c:v>
                </c:pt>
                <c:pt idx="1534">
                  <c:v>10.431615864323966</c:v>
                </c:pt>
                <c:pt idx="1535">
                  <c:v>9.9879934127178913</c:v>
                </c:pt>
                <c:pt idx="1536">
                  <c:v>6.5906848406331378</c:v>
                </c:pt>
                <c:pt idx="1537">
                  <c:v>6.2203657794601011</c:v>
                </c:pt>
                <c:pt idx="1538">
                  <c:v>6.6677621299020551</c:v>
                </c:pt>
                <c:pt idx="1539">
                  <c:v>6.8139506589956991</c:v>
                </c:pt>
                <c:pt idx="1540">
                  <c:v>6.2530820125878641</c:v>
                </c:pt>
                <c:pt idx="1541">
                  <c:v>6.4868157073480281</c:v>
                </c:pt>
                <c:pt idx="1542">
                  <c:v>5.9274453380981784</c:v>
                </c:pt>
                <c:pt idx="1543">
                  <c:v>5.3848978616065946</c:v>
                </c:pt>
                <c:pt idx="1544">
                  <c:v>6.3178493149124604</c:v>
                </c:pt>
                <c:pt idx="1545">
                  <c:v>9.4352656629808624</c:v>
                </c:pt>
                <c:pt idx="1546">
                  <c:v>7.8607668227811525</c:v>
                </c:pt>
                <c:pt idx="1547">
                  <c:v>7.998646575092641</c:v>
                </c:pt>
                <c:pt idx="1548">
                  <c:v>7.6740040699232441</c:v>
                </c:pt>
                <c:pt idx="1549">
                  <c:v>7.7691767332313253</c:v>
                </c:pt>
                <c:pt idx="1550">
                  <c:v>7.6207113784477487</c:v>
                </c:pt>
                <c:pt idx="1551">
                  <c:v>7.6532645591106077</c:v>
                </c:pt>
                <c:pt idx="1552">
                  <c:v>7.95796394753798</c:v>
                </c:pt>
                <c:pt idx="1553">
                  <c:v>7.4436864544513952</c:v>
                </c:pt>
                <c:pt idx="1554">
                  <c:v>6.6623386946062171</c:v>
                </c:pt>
                <c:pt idx="1555">
                  <c:v>6.5614851785470272</c:v>
                </c:pt>
                <c:pt idx="1556">
                  <c:v>6.8844135004930163</c:v>
                </c:pt>
                <c:pt idx="1557">
                  <c:v>7.5685817595746316</c:v>
                </c:pt>
                <c:pt idx="1558">
                  <c:v>7.6038395004972967</c:v>
                </c:pt>
                <c:pt idx="1559">
                  <c:v>7.5082406013659373</c:v>
                </c:pt>
                <c:pt idx="1560">
                  <c:v>7.3009719181464021</c:v>
                </c:pt>
                <c:pt idx="1561">
                  <c:v>7.1624428578076129</c:v>
                </c:pt>
                <c:pt idx="1562">
                  <c:v>6.7789768133317034</c:v>
                </c:pt>
                <c:pt idx="1563">
                  <c:v>6.2462244741243058</c:v>
                </c:pt>
                <c:pt idx="1564">
                  <c:v>5.9655347564961723</c:v>
                </c:pt>
                <c:pt idx="1565">
                  <c:v>5.7867492454870382</c:v>
                </c:pt>
                <c:pt idx="1566">
                  <c:v>5.6237641187038676</c:v>
                </c:pt>
                <c:pt idx="1567">
                  <c:v>6.1160479802786991</c:v>
                </c:pt>
                <c:pt idx="1568">
                  <c:v>6.1186759250666691</c:v>
                </c:pt>
                <c:pt idx="1569">
                  <c:v>6.3550146534252736</c:v>
                </c:pt>
                <c:pt idx="1570">
                  <c:v>6.3660200289035194</c:v>
                </c:pt>
                <c:pt idx="1571">
                  <c:v>6.3740762129813575</c:v>
                </c:pt>
                <c:pt idx="1572">
                  <c:v>5.8775815868856522</c:v>
                </c:pt>
                <c:pt idx="1573">
                  <c:v>5.6646710493141494</c:v>
                </c:pt>
                <c:pt idx="1574">
                  <c:v>6.1997408224505923</c:v>
                </c:pt>
                <c:pt idx="1575">
                  <c:v>5.8094616718574752</c:v>
                </c:pt>
                <c:pt idx="1576">
                  <c:v>7.6097057110889752</c:v>
                </c:pt>
                <c:pt idx="1577">
                  <c:v>7.4773752055244218</c:v>
                </c:pt>
                <c:pt idx="1578">
                  <c:v>8.8623511703728131</c:v>
                </c:pt>
                <c:pt idx="1579">
                  <c:v>8.2134165508243928</c:v>
                </c:pt>
                <c:pt idx="1580">
                  <c:v>8.5513088743325643</c:v>
                </c:pt>
                <c:pt idx="1581">
                  <c:v>8.2648756374144909</c:v>
                </c:pt>
                <c:pt idx="1582">
                  <c:v>7.2108796511319184</c:v>
                </c:pt>
                <c:pt idx="1583">
                  <c:v>7.7841781789195998</c:v>
                </c:pt>
                <c:pt idx="1584">
                  <c:v>7.7827317964132536</c:v>
                </c:pt>
                <c:pt idx="1585">
                  <c:v>7.3264269824589192</c:v>
                </c:pt>
                <c:pt idx="1586">
                  <c:v>7.843465849109343</c:v>
                </c:pt>
                <c:pt idx="1587">
                  <c:v>7.2057303597035567</c:v>
                </c:pt>
                <c:pt idx="1588">
                  <c:v>7.4994368065472523</c:v>
                </c:pt>
                <c:pt idx="1589">
                  <c:v>7.805084075383129</c:v>
                </c:pt>
                <c:pt idx="1590">
                  <c:v>6.7848848314450034</c:v>
                </c:pt>
                <c:pt idx="1591">
                  <c:v>6.8003000749182689</c:v>
                </c:pt>
                <c:pt idx="1592">
                  <c:v>5.6248460582692266</c:v>
                </c:pt>
                <c:pt idx="1593">
                  <c:v>8.8325251940520229</c:v>
                </c:pt>
                <c:pt idx="1594">
                  <c:v>8.9190208342991433</c:v>
                </c:pt>
                <c:pt idx="1595">
                  <c:v>8.0775748416542363</c:v>
                </c:pt>
                <c:pt idx="1596">
                  <c:v>7.9833588678957952</c:v>
                </c:pt>
                <c:pt idx="1597">
                  <c:v>8.1403495595239548</c:v>
                </c:pt>
                <c:pt idx="1598">
                  <c:v>8.8302271439554936</c:v>
                </c:pt>
                <c:pt idx="1599">
                  <c:v>7.7120195737538442</c:v>
                </c:pt>
                <c:pt idx="1600">
                  <c:v>7.7033142895715541</c:v>
                </c:pt>
                <c:pt idx="1601">
                  <c:v>7.716997651446392</c:v>
                </c:pt>
                <c:pt idx="1602">
                  <c:v>7.66612021616793</c:v>
                </c:pt>
                <c:pt idx="1603">
                  <c:v>7.7415792167087618</c:v>
                </c:pt>
                <c:pt idx="1604">
                  <c:v>7.1220848463540811</c:v>
                </c:pt>
                <c:pt idx="1605">
                  <c:v>8.3932944302244401</c:v>
                </c:pt>
                <c:pt idx="1606">
                  <c:v>7.1331932974982832</c:v>
                </c:pt>
                <c:pt idx="1607">
                  <c:v>6.470860391395183</c:v>
                </c:pt>
                <c:pt idx="1608">
                  <c:v>6.7088486207271236</c:v>
                </c:pt>
                <c:pt idx="1609">
                  <c:v>6.7737687686751977</c:v>
                </c:pt>
                <c:pt idx="1610">
                  <c:v>6.10378882128136</c:v>
                </c:pt>
                <c:pt idx="1611">
                  <c:v>6.2674009572002527</c:v>
                </c:pt>
                <c:pt idx="1612">
                  <c:v>6.8911739275071522</c:v>
                </c:pt>
                <c:pt idx="1613">
                  <c:v>6.2439714209116541</c:v>
                </c:pt>
                <c:pt idx="1614">
                  <c:v>6.4233268423340704</c:v>
                </c:pt>
                <c:pt idx="1615">
                  <c:v>7.2586907410785662</c:v>
                </c:pt>
                <c:pt idx="1616">
                  <c:v>6.6884027856071082</c:v>
                </c:pt>
                <c:pt idx="1617">
                  <c:v>6.7466639179497401</c:v>
                </c:pt>
                <c:pt idx="1618">
                  <c:v>6.6566877577701007</c:v>
                </c:pt>
                <c:pt idx="1619">
                  <c:v>6.9110217493011259</c:v>
                </c:pt>
                <c:pt idx="1620">
                  <c:v>5.9741957002848167</c:v>
                </c:pt>
                <c:pt idx="1621">
                  <c:v>5.2150998235309798</c:v>
                </c:pt>
                <c:pt idx="1622">
                  <c:v>4.8714845622267617</c:v>
                </c:pt>
                <c:pt idx="1623">
                  <c:v>5.1910000750959853</c:v>
                </c:pt>
                <c:pt idx="1624">
                  <c:v>5.4050847794967618</c:v>
                </c:pt>
                <c:pt idx="1625">
                  <c:v>5.6071012606101949</c:v>
                </c:pt>
                <c:pt idx="1626">
                  <c:v>5.8423505600179828</c:v>
                </c:pt>
                <c:pt idx="1627">
                  <c:v>5.5235337818139083</c:v>
                </c:pt>
                <c:pt idx="1628">
                  <c:v>4.9901837016484958</c:v>
                </c:pt>
                <c:pt idx="1629">
                  <c:v>5.1548454160285173</c:v>
                </c:pt>
                <c:pt idx="1630">
                  <c:v>4.9303381675334856</c:v>
                </c:pt>
                <c:pt idx="1631">
                  <c:v>4.9426820764117156</c:v>
                </c:pt>
                <c:pt idx="1632">
                  <c:v>5.9380139070384939</c:v>
                </c:pt>
                <c:pt idx="1633">
                  <c:v>5.3320614639498913</c:v>
                </c:pt>
                <c:pt idx="1634">
                  <c:v>5.0621389135368755</c:v>
                </c:pt>
                <c:pt idx="1635">
                  <c:v>3.6202552933410761</c:v>
                </c:pt>
                <c:pt idx="1636">
                  <c:v>5.3932982769900306</c:v>
                </c:pt>
                <c:pt idx="1637">
                  <c:v>4.7296874771474569</c:v>
                </c:pt>
                <c:pt idx="1638">
                  <c:v>4.7885578352605611</c:v>
                </c:pt>
                <c:pt idx="1639">
                  <c:v>5.9219710340285037</c:v>
                </c:pt>
                <c:pt idx="1640">
                  <c:v>5.354328137196612</c:v>
                </c:pt>
                <c:pt idx="1641">
                  <c:v>5.1794109876611953</c:v>
                </c:pt>
                <c:pt idx="1642">
                  <c:v>5.0902108777659913</c:v>
                </c:pt>
                <c:pt idx="1643">
                  <c:v>6.5177975029668662</c:v>
                </c:pt>
                <c:pt idx="1644">
                  <c:v>5.5632325118630952</c:v>
                </c:pt>
                <c:pt idx="1645">
                  <c:v>5.2427543093046234</c:v>
                </c:pt>
                <c:pt idx="1646">
                  <c:v>5.4728430916593567</c:v>
                </c:pt>
                <c:pt idx="1647">
                  <c:v>5.1225429078502236</c:v>
                </c:pt>
                <c:pt idx="1648">
                  <c:v>4.8574139304813988</c:v>
                </c:pt>
                <c:pt idx="1649">
                  <c:v>5.0970913963981941</c:v>
                </c:pt>
                <c:pt idx="1650">
                  <c:v>5.3656307919433344</c:v>
                </c:pt>
                <c:pt idx="1651">
                  <c:v>4.7741204727357909</c:v>
                </c:pt>
                <c:pt idx="1652">
                  <c:v>4.7951958977170523</c:v>
                </c:pt>
                <c:pt idx="1653">
                  <c:v>6.1359023439454221</c:v>
                </c:pt>
                <c:pt idx="1654">
                  <c:v>8.568444168731121</c:v>
                </c:pt>
                <c:pt idx="1655">
                  <c:v>8.8846754704835273</c:v>
                </c:pt>
                <c:pt idx="1656">
                  <c:v>10.961990274545382</c:v>
                </c:pt>
                <c:pt idx="1657">
                  <c:v>9.7192772569032577</c:v>
                </c:pt>
                <c:pt idx="1658">
                  <c:v>14.590962455952685</c:v>
                </c:pt>
                <c:pt idx="1659">
                  <c:v>14.887107622219485</c:v>
                </c:pt>
                <c:pt idx="1660">
                  <c:v>14.765700430983745</c:v>
                </c:pt>
                <c:pt idx="1661">
                  <c:v>16.216681392657701</c:v>
                </c:pt>
                <c:pt idx="1662">
                  <c:v>14.787350506461653</c:v>
                </c:pt>
                <c:pt idx="1663">
                  <c:v>14.873063961899696</c:v>
                </c:pt>
                <c:pt idx="1664">
                  <c:v>13.084614884228291</c:v>
                </c:pt>
                <c:pt idx="1665">
                  <c:v>14.325319904421367</c:v>
                </c:pt>
                <c:pt idx="1666">
                  <c:v>14.605441383978143</c:v>
                </c:pt>
                <c:pt idx="1667">
                  <c:v>16.089098092902855</c:v>
                </c:pt>
                <c:pt idx="1668">
                  <c:v>14.493324818568865</c:v>
                </c:pt>
                <c:pt idx="1669">
                  <c:v>15.322711508647446</c:v>
                </c:pt>
                <c:pt idx="1670">
                  <c:v>14.720083907858418</c:v>
                </c:pt>
                <c:pt idx="1671">
                  <c:v>15.132313788620657</c:v>
                </c:pt>
                <c:pt idx="1672">
                  <c:v>15.118744009158345</c:v>
                </c:pt>
                <c:pt idx="1673">
                  <c:v>14.804226827841413</c:v>
                </c:pt>
                <c:pt idx="1674">
                  <c:v>14.881479542088924</c:v>
                </c:pt>
                <c:pt idx="1675">
                  <c:v>14.673389461008489</c:v>
                </c:pt>
                <c:pt idx="1676">
                  <c:v>14.338014658004248</c:v>
                </c:pt>
                <c:pt idx="1677">
                  <c:v>14.174358769511564</c:v>
                </c:pt>
                <c:pt idx="1678">
                  <c:v>13.487474697175827</c:v>
                </c:pt>
                <c:pt idx="1679">
                  <c:v>13.697928432246973</c:v>
                </c:pt>
                <c:pt idx="1680">
                  <c:v>11.92366731690907</c:v>
                </c:pt>
                <c:pt idx="1681">
                  <c:v>13.705705724929935</c:v>
                </c:pt>
                <c:pt idx="1682">
                  <c:v>13.350696583529887</c:v>
                </c:pt>
                <c:pt idx="1683">
                  <c:v>12.615422856283841</c:v>
                </c:pt>
                <c:pt idx="1684">
                  <c:v>13.006951997254504</c:v>
                </c:pt>
                <c:pt idx="1685">
                  <c:v>12.608250123591677</c:v>
                </c:pt>
                <c:pt idx="1686">
                  <c:v>12.139147457671601</c:v>
                </c:pt>
                <c:pt idx="1687">
                  <c:v>14.101272297767538</c:v>
                </c:pt>
                <c:pt idx="1688">
                  <c:v>14.143282157392768</c:v>
                </c:pt>
                <c:pt idx="1689">
                  <c:v>12.750597885703314</c:v>
                </c:pt>
                <c:pt idx="1690">
                  <c:v>12.482301006902006</c:v>
                </c:pt>
                <c:pt idx="1691">
                  <c:v>12.04312258268361</c:v>
                </c:pt>
                <c:pt idx="1692">
                  <c:v>11.983762423839899</c:v>
                </c:pt>
                <c:pt idx="1693">
                  <c:v>13.021851197991216</c:v>
                </c:pt>
                <c:pt idx="1694">
                  <c:v>11.593275874254648</c:v>
                </c:pt>
                <c:pt idx="1695">
                  <c:v>10.494494477980496</c:v>
                </c:pt>
                <c:pt idx="1696">
                  <c:v>10.578816131058124</c:v>
                </c:pt>
                <c:pt idx="1697">
                  <c:v>11.301994100661894</c:v>
                </c:pt>
                <c:pt idx="1698">
                  <c:v>11.576345198001393</c:v>
                </c:pt>
                <c:pt idx="1699">
                  <c:v>11.106668944422408</c:v>
                </c:pt>
                <c:pt idx="1700">
                  <c:v>9.5392821684754594</c:v>
                </c:pt>
                <c:pt idx="1701">
                  <c:v>10.175589814296663</c:v>
                </c:pt>
                <c:pt idx="1702">
                  <c:v>9.4280000826451733</c:v>
                </c:pt>
                <c:pt idx="1703">
                  <c:v>9.8398556888089139</c:v>
                </c:pt>
                <c:pt idx="1704">
                  <c:v>10.723705059160983</c:v>
                </c:pt>
                <c:pt idx="1705">
                  <c:v>10.652674087739246</c:v>
                </c:pt>
                <c:pt idx="1706">
                  <c:v>9.384425365985642</c:v>
                </c:pt>
                <c:pt idx="1707">
                  <c:v>8.8188540862066649</c:v>
                </c:pt>
                <c:pt idx="1708">
                  <c:v>8.7700130346820409</c:v>
                </c:pt>
                <c:pt idx="1709">
                  <c:v>8.1634143688613623</c:v>
                </c:pt>
                <c:pt idx="1710">
                  <c:v>7.8613411413729395</c:v>
                </c:pt>
                <c:pt idx="1711">
                  <c:v>7.8257668622416077</c:v>
                </c:pt>
                <c:pt idx="1712">
                  <c:v>7.0626166728915329</c:v>
                </c:pt>
                <c:pt idx="1713">
                  <c:v>6.6434610276697548</c:v>
                </c:pt>
                <c:pt idx="1714">
                  <c:v>7.7083325476016116</c:v>
                </c:pt>
                <c:pt idx="1715">
                  <c:v>8.2407219035460475</c:v>
                </c:pt>
                <c:pt idx="1716">
                  <c:v>7.4806726600350499</c:v>
                </c:pt>
                <c:pt idx="1717">
                  <c:v>7.3929315864958935</c:v>
                </c:pt>
                <c:pt idx="1718">
                  <c:v>7.3963480658321679</c:v>
                </c:pt>
                <c:pt idx="1719">
                  <c:v>8.757844374103076</c:v>
                </c:pt>
                <c:pt idx="1720">
                  <c:v>8.6033166351386363</c:v>
                </c:pt>
                <c:pt idx="1721">
                  <c:v>9.2082329845759876</c:v>
                </c:pt>
                <c:pt idx="1722">
                  <c:v>8.2076597224073531</c:v>
                </c:pt>
                <c:pt idx="1723">
                  <c:v>7.9603264343792484</c:v>
                </c:pt>
                <c:pt idx="1724">
                  <c:v>7.7814874686324798</c:v>
                </c:pt>
                <c:pt idx="1725">
                  <c:v>9.5120738281551596</c:v>
                </c:pt>
                <c:pt idx="1726">
                  <c:v>8.328368267818492</c:v>
                </c:pt>
                <c:pt idx="1727">
                  <c:v>9.1632876132970971</c:v>
                </c:pt>
                <c:pt idx="1728">
                  <c:v>8.9860048119966436</c:v>
                </c:pt>
                <c:pt idx="1729">
                  <c:v>9.0271008864026889</c:v>
                </c:pt>
                <c:pt idx="1730">
                  <c:v>8.5803239047752964</c:v>
                </c:pt>
                <c:pt idx="1731">
                  <c:v>9.2341962197381076</c:v>
                </c:pt>
                <c:pt idx="1732">
                  <c:v>8.4364699248655253</c:v>
                </c:pt>
                <c:pt idx="1733">
                  <c:v>9.1121925740378487</c:v>
                </c:pt>
                <c:pt idx="1734">
                  <c:v>8.7385672422834961</c:v>
                </c:pt>
                <c:pt idx="1735">
                  <c:v>8.5249644032947067</c:v>
                </c:pt>
                <c:pt idx="1736">
                  <c:v>8.7093933207646419</c:v>
                </c:pt>
                <c:pt idx="1737">
                  <c:v>9.1470344821769753</c:v>
                </c:pt>
                <c:pt idx="1738">
                  <c:v>8.7790409712460917</c:v>
                </c:pt>
                <c:pt idx="1739">
                  <c:v>9.3729724935838643</c:v>
                </c:pt>
                <c:pt idx="1740">
                  <c:v>8.7327125216292512</c:v>
                </c:pt>
                <c:pt idx="1741">
                  <c:v>7.8165274321137694</c:v>
                </c:pt>
                <c:pt idx="1742">
                  <c:v>8.2248558036470989</c:v>
                </c:pt>
                <c:pt idx="1743">
                  <c:v>7.427560960546991</c:v>
                </c:pt>
                <c:pt idx="1744">
                  <c:v>7.3212360870075974</c:v>
                </c:pt>
                <c:pt idx="1745">
                  <c:v>6.2132750149889855</c:v>
                </c:pt>
                <c:pt idx="1746">
                  <c:v>5.1676223161913457</c:v>
                </c:pt>
                <c:pt idx="1747">
                  <c:v>4.6466999735510264</c:v>
                </c:pt>
                <c:pt idx="1748">
                  <c:v>5.13469436158951</c:v>
                </c:pt>
                <c:pt idx="1749">
                  <c:v>4.7326427555765624</c:v>
                </c:pt>
                <c:pt idx="1750">
                  <c:v>5.5247327810398934</c:v>
                </c:pt>
                <c:pt idx="1751">
                  <c:v>5.6101326416009547</c:v>
                </c:pt>
                <c:pt idx="1752">
                  <c:v>5.8125064872628913</c:v>
                </c:pt>
                <c:pt idx="1753">
                  <c:v>5.382629538382564</c:v>
                </c:pt>
                <c:pt idx="1754">
                  <c:v>4.9555385820809752</c:v>
                </c:pt>
                <c:pt idx="1755">
                  <c:v>4.7891046424932684</c:v>
                </c:pt>
                <c:pt idx="1756">
                  <c:v>5.0493461107067228</c:v>
                </c:pt>
                <c:pt idx="1757">
                  <c:v>5.2847610386068808</c:v>
                </c:pt>
                <c:pt idx="1758">
                  <c:v>5.5002034359767578</c:v>
                </c:pt>
                <c:pt idx="1759">
                  <c:v>6.2348122810797832</c:v>
                </c:pt>
                <c:pt idx="1760">
                  <c:v>6.1189279066126341</c:v>
                </c:pt>
                <c:pt idx="1761">
                  <c:v>6.178164785928292</c:v>
                </c:pt>
                <c:pt idx="1762">
                  <c:v>6.4742009613148115</c:v>
                </c:pt>
                <c:pt idx="1763">
                  <c:v>6.3063651875978461</c:v>
                </c:pt>
                <c:pt idx="1764">
                  <c:v>6.1800478100513914</c:v>
                </c:pt>
                <c:pt idx="1765">
                  <c:v>6.777219050498962</c:v>
                </c:pt>
                <c:pt idx="1766">
                  <c:v>6.3640874245638006</c:v>
                </c:pt>
                <c:pt idx="1767">
                  <c:v>7.0910447661254192</c:v>
                </c:pt>
                <c:pt idx="1768">
                  <c:v>7.6539223117543544</c:v>
                </c:pt>
                <c:pt idx="1769">
                  <c:v>7.8850382283260751</c:v>
                </c:pt>
                <c:pt idx="1770">
                  <c:v>6.7755422219161536</c:v>
                </c:pt>
                <c:pt idx="1771">
                  <c:v>6.258610217555062</c:v>
                </c:pt>
                <c:pt idx="1772">
                  <c:v>6.0780825954438464</c:v>
                </c:pt>
                <c:pt idx="1773">
                  <c:v>6.5886982245618659</c:v>
                </c:pt>
                <c:pt idx="1774">
                  <c:v>6.7314419847803526</c:v>
                </c:pt>
                <c:pt idx="1775">
                  <c:v>6.7884006919781887</c:v>
                </c:pt>
                <c:pt idx="1776">
                  <c:v>6.8528757947494725</c:v>
                </c:pt>
                <c:pt idx="1777">
                  <c:v>6.3646006553844261</c:v>
                </c:pt>
                <c:pt idx="1778">
                  <c:v>7.9629918379296658</c:v>
                </c:pt>
                <c:pt idx="1779">
                  <c:v>6.5360198122885986</c:v>
                </c:pt>
                <c:pt idx="1780">
                  <c:v>6.4135229318486031</c:v>
                </c:pt>
                <c:pt idx="1781">
                  <c:v>5.511605756070459</c:v>
                </c:pt>
                <c:pt idx="1782">
                  <c:v>4.5563753199947623</c:v>
                </c:pt>
                <c:pt idx="1783">
                  <c:v>7.355619520914904</c:v>
                </c:pt>
                <c:pt idx="1784">
                  <c:v>2.9425743818186576</c:v>
                </c:pt>
                <c:pt idx="1785">
                  <c:v>5.9376809253936216</c:v>
                </c:pt>
                <c:pt idx="1786">
                  <c:v>7.6571797784739077</c:v>
                </c:pt>
                <c:pt idx="1787">
                  <c:v>9.1867816049310846</c:v>
                </c:pt>
                <c:pt idx="1788">
                  <c:v>8.7088584454893319</c:v>
                </c:pt>
                <c:pt idx="1789">
                  <c:v>7.4976187699771559</c:v>
                </c:pt>
                <c:pt idx="1790">
                  <c:v>6.8282593545392736</c:v>
                </c:pt>
                <c:pt idx="1791">
                  <c:v>6.26921442941119</c:v>
                </c:pt>
                <c:pt idx="1792">
                  <c:v>8.7834703029930186</c:v>
                </c:pt>
                <c:pt idx="1793">
                  <c:v>8.6831634536979276</c:v>
                </c:pt>
                <c:pt idx="1794">
                  <c:v>9.4125724915514546</c:v>
                </c:pt>
                <c:pt idx="1795">
                  <c:v>8.9427126170216127</c:v>
                </c:pt>
                <c:pt idx="1796">
                  <c:v>9.3720706946462276</c:v>
                </c:pt>
                <c:pt idx="1797">
                  <c:v>10.008490155433446</c:v>
                </c:pt>
                <c:pt idx="1798">
                  <c:v>10.010630525004718</c:v>
                </c:pt>
                <c:pt idx="1799">
                  <c:v>9.9366525025546864</c:v>
                </c:pt>
                <c:pt idx="1800">
                  <c:v>10.204377230425674</c:v>
                </c:pt>
                <c:pt idx="1801">
                  <c:v>10.246080704249184</c:v>
                </c:pt>
                <c:pt idx="1802">
                  <c:v>8.8576043984494941</c:v>
                </c:pt>
                <c:pt idx="1803">
                  <c:v>7.7760754777868453</c:v>
                </c:pt>
                <c:pt idx="1804">
                  <c:v>7.8910677808838328</c:v>
                </c:pt>
                <c:pt idx="1805">
                  <c:v>7.0563407396044804</c:v>
                </c:pt>
                <c:pt idx="1806">
                  <c:v>7.78958097778448</c:v>
                </c:pt>
                <c:pt idx="1807">
                  <c:v>8.2542094489753683</c:v>
                </c:pt>
                <c:pt idx="1808">
                  <c:v>8.8591514659056987</c:v>
                </c:pt>
                <c:pt idx="1809">
                  <c:v>9.2419636310941478</c:v>
                </c:pt>
                <c:pt idx="1810">
                  <c:v>8.2395869054279416</c:v>
                </c:pt>
                <c:pt idx="1811">
                  <c:v>8.669767878690811</c:v>
                </c:pt>
                <c:pt idx="1812">
                  <c:v>8.8302174068101387</c:v>
                </c:pt>
                <c:pt idx="1813">
                  <c:v>8.3648837126527802</c:v>
                </c:pt>
                <c:pt idx="1814">
                  <c:v>7.8084152023261479</c:v>
                </c:pt>
                <c:pt idx="1815">
                  <c:v>7.8044681084831433</c:v>
                </c:pt>
                <c:pt idx="1816">
                  <c:v>7.3913264180821052</c:v>
                </c:pt>
                <c:pt idx="1817">
                  <c:v>7.8053109632277415</c:v>
                </c:pt>
                <c:pt idx="1818">
                  <c:v>7.6952662292697607</c:v>
                </c:pt>
                <c:pt idx="1819">
                  <c:v>9.3255786711228179</c:v>
                </c:pt>
                <c:pt idx="1820">
                  <c:v>9.4047078386782363</c:v>
                </c:pt>
                <c:pt idx="1821">
                  <c:v>9.9256212076268735</c:v>
                </c:pt>
                <c:pt idx="1822">
                  <c:v>8.0122344993106722</c:v>
                </c:pt>
                <c:pt idx="1823">
                  <c:v>10.52182305380796</c:v>
                </c:pt>
                <c:pt idx="1824">
                  <c:v>10.363783776421347</c:v>
                </c:pt>
                <c:pt idx="1825">
                  <c:v>9.5677705606173067</c:v>
                </c:pt>
                <c:pt idx="1826">
                  <c:v>10.368371668328887</c:v>
                </c:pt>
                <c:pt idx="1827">
                  <c:v>10.208308316580244</c:v>
                </c:pt>
                <c:pt idx="1828">
                  <c:v>10.94747011115513</c:v>
                </c:pt>
                <c:pt idx="1829">
                  <c:v>11.501860224844059</c:v>
                </c:pt>
                <c:pt idx="1830">
                  <c:v>12.226146378300905</c:v>
                </c:pt>
                <c:pt idx="1831">
                  <c:v>10.071962700867235</c:v>
                </c:pt>
                <c:pt idx="1832">
                  <c:v>10.715082242196917</c:v>
                </c:pt>
                <c:pt idx="1833">
                  <c:v>10.927419171010577</c:v>
                </c:pt>
                <c:pt idx="1834">
                  <c:v>10.875656587439348</c:v>
                </c:pt>
                <c:pt idx="1835">
                  <c:v>10.613534904615994</c:v>
                </c:pt>
                <c:pt idx="1836">
                  <c:v>9.5304921199931609</c:v>
                </c:pt>
                <c:pt idx="1837">
                  <c:v>9.176371604997243</c:v>
                </c:pt>
                <c:pt idx="1838">
                  <c:v>8.2040256036307841</c:v>
                </c:pt>
                <c:pt idx="1839">
                  <c:v>7.4754909141279668</c:v>
                </c:pt>
                <c:pt idx="1840">
                  <c:v>5.9447509340880638</c:v>
                </c:pt>
                <c:pt idx="1841">
                  <c:v>6.7354553405326687</c:v>
                </c:pt>
                <c:pt idx="1842">
                  <c:v>6.3666968272906601</c:v>
                </c:pt>
                <c:pt idx="1843">
                  <c:v>5.971183340550609</c:v>
                </c:pt>
                <c:pt idx="1844">
                  <c:v>6.1861727571868759</c:v>
                </c:pt>
                <c:pt idx="1845">
                  <c:v>6.0183056796208234</c:v>
                </c:pt>
                <c:pt idx="1846">
                  <c:v>5.9535723050534468</c:v>
                </c:pt>
                <c:pt idx="1847">
                  <c:v>6.3392468674657261</c:v>
                </c:pt>
                <c:pt idx="1848">
                  <c:v>5.9460611660678726</c:v>
                </c:pt>
                <c:pt idx="1849">
                  <c:v>6.5120227355033391</c:v>
                </c:pt>
                <c:pt idx="1850">
                  <c:v>6.3987380787433183</c:v>
                </c:pt>
                <c:pt idx="1851">
                  <c:v>6.4773224778392668</c:v>
                </c:pt>
                <c:pt idx="1852">
                  <c:v>6.6787402361448391</c:v>
                </c:pt>
                <c:pt idx="1853">
                  <c:v>6.7204117035564019</c:v>
                </c:pt>
                <c:pt idx="1854">
                  <c:v>7.0292239248329693</c:v>
                </c:pt>
                <c:pt idx="1855">
                  <c:v>9.3551180738386837</c:v>
                </c:pt>
                <c:pt idx="1856">
                  <c:v>10.656782559311955</c:v>
                </c:pt>
                <c:pt idx="1857">
                  <c:v>10.145629868082148</c:v>
                </c:pt>
                <c:pt idx="1858">
                  <c:v>11.193781821599959</c:v>
                </c:pt>
                <c:pt idx="1859">
                  <c:v>11.436756707205852</c:v>
                </c:pt>
                <c:pt idx="1860">
                  <c:v>11.120964600215007</c:v>
                </c:pt>
                <c:pt idx="1861">
                  <c:v>11.410277447041725</c:v>
                </c:pt>
                <c:pt idx="1862">
                  <c:v>10.45927191319146</c:v>
                </c:pt>
                <c:pt idx="1863">
                  <c:v>10.456591158798952</c:v>
                </c:pt>
                <c:pt idx="1864">
                  <c:v>9.9363948618823095</c:v>
                </c:pt>
                <c:pt idx="1865">
                  <c:v>9.8090270102296451</c:v>
                </c:pt>
                <c:pt idx="1866">
                  <c:v>10.141562242465234</c:v>
                </c:pt>
                <c:pt idx="1867">
                  <c:v>9.8314665044657978</c:v>
                </c:pt>
                <c:pt idx="1868">
                  <c:v>8.8475956994751286</c:v>
                </c:pt>
                <c:pt idx="1869">
                  <c:v>9.7186521927011729</c:v>
                </c:pt>
                <c:pt idx="1870">
                  <c:v>9.5213753363230502</c:v>
                </c:pt>
                <c:pt idx="1871">
                  <c:v>8.8569513615205508</c:v>
                </c:pt>
                <c:pt idx="1872">
                  <c:v>7.9967351332774088</c:v>
                </c:pt>
                <c:pt idx="1873">
                  <c:v>8.4967429659807809</c:v>
                </c:pt>
                <c:pt idx="1874">
                  <c:v>8.3676243714130862</c:v>
                </c:pt>
                <c:pt idx="1875">
                  <c:v>6.5597344816832726</c:v>
                </c:pt>
                <c:pt idx="1876">
                  <c:v>7.1966879253643876</c:v>
                </c:pt>
                <c:pt idx="1877">
                  <c:v>6.722700829884575</c:v>
                </c:pt>
                <c:pt idx="1878">
                  <c:v>6.8955629015454569</c:v>
                </c:pt>
                <c:pt idx="1879">
                  <c:v>7.3439625330932516</c:v>
                </c:pt>
                <c:pt idx="1880">
                  <c:v>8.0321187705537849</c:v>
                </c:pt>
                <c:pt idx="1881">
                  <c:v>9.6318083931570158</c:v>
                </c:pt>
                <c:pt idx="1882">
                  <c:v>9.4552738236272091</c:v>
                </c:pt>
                <c:pt idx="1883">
                  <c:v>8.4051405907186538</c:v>
                </c:pt>
                <c:pt idx="1884">
                  <c:v>8.1321192066519323</c:v>
                </c:pt>
                <c:pt idx="1885">
                  <c:v>7.9982284274787405</c:v>
                </c:pt>
                <c:pt idx="1886">
                  <c:v>6.1201870078522091</c:v>
                </c:pt>
                <c:pt idx="1887">
                  <c:v>5.9506266515135948</c:v>
                </c:pt>
                <c:pt idx="1888">
                  <c:v>6.9085237348796786</c:v>
                </c:pt>
                <c:pt idx="1889">
                  <c:v>7.4666680652277035</c:v>
                </c:pt>
                <c:pt idx="1890">
                  <c:v>6.9785179041677194</c:v>
                </c:pt>
                <c:pt idx="1891">
                  <c:v>7.3883283204538017</c:v>
                </c:pt>
                <c:pt idx="1892">
                  <c:v>8.382480283521911</c:v>
                </c:pt>
                <c:pt idx="1893">
                  <c:v>6.57563429790995</c:v>
                </c:pt>
                <c:pt idx="1894">
                  <c:v>6.4077701996933518</c:v>
                </c:pt>
                <c:pt idx="1895">
                  <c:v>7.8623306293407325</c:v>
                </c:pt>
                <c:pt idx="1896">
                  <c:v>7.9014174407385305</c:v>
                </c:pt>
                <c:pt idx="1897">
                  <c:v>9.3128308954982693</c:v>
                </c:pt>
                <c:pt idx="1898">
                  <c:v>10.497361357784795</c:v>
                </c:pt>
                <c:pt idx="1899">
                  <c:v>11.404860556096892</c:v>
                </c:pt>
                <c:pt idx="1900">
                  <c:v>11.129823872395002</c:v>
                </c:pt>
                <c:pt idx="1901">
                  <c:v>10.295665361613782</c:v>
                </c:pt>
                <c:pt idx="1902">
                  <c:v>10.048208995745817</c:v>
                </c:pt>
                <c:pt idx="1903">
                  <c:v>8.7521887651022414</c:v>
                </c:pt>
                <c:pt idx="1904">
                  <c:v>9.2086420743321522</c:v>
                </c:pt>
                <c:pt idx="1905">
                  <c:v>8.6192645554117622</c:v>
                </c:pt>
                <c:pt idx="1906">
                  <c:v>9.1563928900959919</c:v>
                </c:pt>
                <c:pt idx="1907">
                  <c:v>10.289990849285628</c:v>
                </c:pt>
                <c:pt idx="1908">
                  <c:v>10.424343240051527</c:v>
                </c:pt>
                <c:pt idx="1909">
                  <c:v>10.481837467023658</c:v>
                </c:pt>
                <c:pt idx="1910">
                  <c:v>10.006189210547024</c:v>
                </c:pt>
                <c:pt idx="1911">
                  <c:v>10.044062355692777</c:v>
                </c:pt>
                <c:pt idx="1912">
                  <c:v>10.176594830570021</c:v>
                </c:pt>
                <c:pt idx="1913">
                  <c:v>11.120462818898769</c:v>
                </c:pt>
                <c:pt idx="1914">
                  <c:v>10.777578977198409</c:v>
                </c:pt>
                <c:pt idx="1915">
                  <c:v>9.7632097626793986</c:v>
                </c:pt>
                <c:pt idx="1916">
                  <c:v>9.3536656877461937</c:v>
                </c:pt>
                <c:pt idx="1917">
                  <c:v>9.8706027086572306</c:v>
                </c:pt>
                <c:pt idx="1918">
                  <c:v>10.070394486505435</c:v>
                </c:pt>
                <c:pt idx="1919">
                  <c:v>10.549169882803149</c:v>
                </c:pt>
                <c:pt idx="1920">
                  <c:v>10.324247263100649</c:v>
                </c:pt>
                <c:pt idx="1921">
                  <c:v>10.217748903692192</c:v>
                </c:pt>
                <c:pt idx="1922">
                  <c:v>9.5954146947468502</c:v>
                </c:pt>
                <c:pt idx="1923">
                  <c:v>9.4893597563392778</c:v>
                </c:pt>
                <c:pt idx="1924">
                  <c:v>10.716079459595701</c:v>
                </c:pt>
                <c:pt idx="1925">
                  <c:v>11.394106681839014</c:v>
                </c:pt>
                <c:pt idx="1926">
                  <c:v>12.275523683986215</c:v>
                </c:pt>
                <c:pt idx="1927">
                  <c:v>11.598840778372624</c:v>
                </c:pt>
                <c:pt idx="1928">
                  <c:v>11.162348798740231</c:v>
                </c:pt>
                <c:pt idx="1929">
                  <c:v>10.902791635394344</c:v>
                </c:pt>
                <c:pt idx="1930">
                  <c:v>10.927586523100187</c:v>
                </c:pt>
                <c:pt idx="1931">
                  <c:v>10.40387395663427</c:v>
                </c:pt>
                <c:pt idx="1932">
                  <c:v>9.3057693487032012</c:v>
                </c:pt>
                <c:pt idx="1933">
                  <c:v>8.0191778492726993</c:v>
                </c:pt>
                <c:pt idx="1934">
                  <c:v>7.493801139636747</c:v>
                </c:pt>
                <c:pt idx="1935">
                  <c:v>8.5702955580406712</c:v>
                </c:pt>
                <c:pt idx="1936">
                  <c:v>8.7696136003151377</c:v>
                </c:pt>
                <c:pt idx="1937">
                  <c:v>9.2451657551641162</c:v>
                </c:pt>
                <c:pt idx="1938">
                  <c:v>7.4989338428447692</c:v>
                </c:pt>
                <c:pt idx="1939">
                  <c:v>5.1841650624480664</c:v>
                </c:pt>
                <c:pt idx="1940">
                  <c:v>7.2119532046151509</c:v>
                </c:pt>
                <c:pt idx="1941">
                  <c:v>9.3311198052566038</c:v>
                </c:pt>
                <c:pt idx="1942">
                  <c:v>9.6929976519943963</c:v>
                </c:pt>
                <c:pt idx="1943">
                  <c:v>9.5020056075515082</c:v>
                </c:pt>
                <c:pt idx="1944">
                  <c:v>8.6874067459209847</c:v>
                </c:pt>
                <c:pt idx="1945">
                  <c:v>9.1560323206828134</c:v>
                </c:pt>
                <c:pt idx="1946">
                  <c:v>8.8029296462638555</c:v>
                </c:pt>
                <c:pt idx="1947">
                  <c:v>8.3331207294108971</c:v>
                </c:pt>
                <c:pt idx="1948">
                  <c:v>8.3296513718772012</c:v>
                </c:pt>
                <c:pt idx="1949">
                  <c:v>6.5006983985797513</c:v>
                </c:pt>
                <c:pt idx="1950">
                  <c:v>6.5908673819991943</c:v>
                </c:pt>
                <c:pt idx="1951">
                  <c:v>6.5159668242328364</c:v>
                </c:pt>
                <c:pt idx="1952">
                  <c:v>7.0605108624414301</c:v>
                </c:pt>
                <c:pt idx="1953">
                  <c:v>7.3791415478033384</c:v>
                </c:pt>
                <c:pt idx="1954">
                  <c:v>7.6013808791293105</c:v>
                </c:pt>
                <c:pt idx="1955">
                  <c:v>9.1995357506295612</c:v>
                </c:pt>
                <c:pt idx="1956">
                  <c:v>8.2779476815782278</c:v>
                </c:pt>
                <c:pt idx="1957">
                  <c:v>6.5103738421008988</c:v>
                </c:pt>
                <c:pt idx="1958">
                  <c:v>5.4037882959699806</c:v>
                </c:pt>
                <c:pt idx="1959">
                  <c:v>5.1534601901199348</c:v>
                </c:pt>
                <c:pt idx="1960">
                  <c:v>16.426854674652422</c:v>
                </c:pt>
                <c:pt idx="1961">
                  <c:v>16.191026903027915</c:v>
                </c:pt>
                <c:pt idx="1962">
                  <c:v>14.089942375152802</c:v>
                </c:pt>
                <c:pt idx="1963">
                  <c:v>14.122834080904019</c:v>
                </c:pt>
                <c:pt idx="1964">
                  <c:v>12.631471175472852</c:v>
                </c:pt>
                <c:pt idx="1965">
                  <c:v>12.832316481511477</c:v>
                </c:pt>
                <c:pt idx="1966">
                  <c:v>12.941261738015189</c:v>
                </c:pt>
                <c:pt idx="1967">
                  <c:v>11.742152134610706</c:v>
                </c:pt>
                <c:pt idx="1968">
                  <c:v>13.521355657229014</c:v>
                </c:pt>
                <c:pt idx="1969">
                  <c:v>12.448964052734642</c:v>
                </c:pt>
                <c:pt idx="1970">
                  <c:v>13.553372782226571</c:v>
                </c:pt>
                <c:pt idx="1971">
                  <c:v>12.855249179962073</c:v>
                </c:pt>
                <c:pt idx="1972">
                  <c:v>14.18871718292429</c:v>
                </c:pt>
                <c:pt idx="1973">
                  <c:v>13.652867121761108</c:v>
                </c:pt>
                <c:pt idx="1974">
                  <c:v>15.074918355342861</c:v>
                </c:pt>
                <c:pt idx="1975">
                  <c:v>15.455465864432266</c:v>
                </c:pt>
                <c:pt idx="1976">
                  <c:v>14.62807701699438</c:v>
                </c:pt>
                <c:pt idx="1977">
                  <c:v>12.397332486178954</c:v>
                </c:pt>
                <c:pt idx="1978">
                  <c:v>12.282467767021554</c:v>
                </c:pt>
                <c:pt idx="1979">
                  <c:v>11.695015857990507</c:v>
                </c:pt>
                <c:pt idx="1980">
                  <c:v>11.551631074277513</c:v>
                </c:pt>
                <c:pt idx="1981">
                  <c:v>11.378044967154251</c:v>
                </c:pt>
                <c:pt idx="1982">
                  <c:v>12.124541395407654</c:v>
                </c:pt>
                <c:pt idx="1983">
                  <c:v>11.961758125524845</c:v>
                </c:pt>
                <c:pt idx="1984">
                  <c:v>11.671674373447372</c:v>
                </c:pt>
                <c:pt idx="1985">
                  <c:v>12.374726286819104</c:v>
                </c:pt>
                <c:pt idx="1986">
                  <c:v>10.823222997784221</c:v>
                </c:pt>
                <c:pt idx="1987">
                  <c:v>11.076276705559811</c:v>
                </c:pt>
                <c:pt idx="1988">
                  <c:v>10.799273179942023</c:v>
                </c:pt>
                <c:pt idx="1989">
                  <c:v>11.905902020790066</c:v>
                </c:pt>
                <c:pt idx="1990">
                  <c:v>12.081381532230164</c:v>
                </c:pt>
                <c:pt idx="1991">
                  <c:v>12.174088321529737</c:v>
                </c:pt>
                <c:pt idx="1992">
                  <c:v>11.240179144457027</c:v>
                </c:pt>
                <c:pt idx="1993">
                  <c:v>10.558063387335135</c:v>
                </c:pt>
                <c:pt idx="1994">
                  <c:v>9.1039038161678434</c:v>
                </c:pt>
                <c:pt idx="1995">
                  <c:v>8.6919251186463384</c:v>
                </c:pt>
                <c:pt idx="1996">
                  <c:v>11.223010561104154</c:v>
                </c:pt>
                <c:pt idx="1997">
                  <c:v>10.406382067473608</c:v>
                </c:pt>
                <c:pt idx="1998">
                  <c:v>9.9593200613252737</c:v>
                </c:pt>
                <c:pt idx="1999">
                  <c:v>9.7478977629133023</c:v>
                </c:pt>
                <c:pt idx="2000">
                  <c:v>10.347306236086025</c:v>
                </c:pt>
                <c:pt idx="2001">
                  <c:v>9.0763115896007314</c:v>
                </c:pt>
                <c:pt idx="2002">
                  <c:v>8.8834477088249741</c:v>
                </c:pt>
                <c:pt idx="2003">
                  <c:v>10.483954107267563</c:v>
                </c:pt>
                <c:pt idx="2004">
                  <c:v>9.7035319116094261</c:v>
                </c:pt>
                <c:pt idx="2005">
                  <c:v>9.9257200316949667</c:v>
                </c:pt>
                <c:pt idx="2006">
                  <c:v>9.3802456436027999</c:v>
                </c:pt>
                <c:pt idx="2007">
                  <c:v>9.6017573147837165</c:v>
                </c:pt>
                <c:pt idx="2008">
                  <c:v>10.615286030701755</c:v>
                </c:pt>
                <c:pt idx="2009">
                  <c:v>9.6119961218929202</c:v>
                </c:pt>
                <c:pt idx="2010">
                  <c:v>10.128293555734794</c:v>
                </c:pt>
                <c:pt idx="2011">
                  <c:v>10.214069029423433</c:v>
                </c:pt>
                <c:pt idx="2012">
                  <c:v>10.554057710484575</c:v>
                </c:pt>
                <c:pt idx="2013">
                  <c:v>10.559217466617488</c:v>
                </c:pt>
                <c:pt idx="2014">
                  <c:v>9.8646447697617674</c:v>
                </c:pt>
                <c:pt idx="2015">
                  <c:v>10.363116111524299</c:v>
                </c:pt>
                <c:pt idx="2016">
                  <c:v>10.404339909773947</c:v>
                </c:pt>
                <c:pt idx="2017">
                  <c:v>9.8014114289634158</c:v>
                </c:pt>
                <c:pt idx="2018">
                  <c:v>8.7435148897612436</c:v>
                </c:pt>
                <c:pt idx="2019">
                  <c:v>8.8080800172786091</c:v>
                </c:pt>
                <c:pt idx="2020">
                  <c:v>9.6101384873290225</c:v>
                </c:pt>
                <c:pt idx="2021">
                  <c:v>10.953213767936951</c:v>
                </c:pt>
                <c:pt idx="2022">
                  <c:v>8.9085765579156195</c:v>
                </c:pt>
                <c:pt idx="2023">
                  <c:v>9.4974586848870519</c:v>
                </c:pt>
                <c:pt idx="2024">
                  <c:v>9.5776124936763001</c:v>
                </c:pt>
                <c:pt idx="2025">
                  <c:v>10.34910917673645</c:v>
                </c:pt>
                <c:pt idx="2026">
                  <c:v>10.143278878511783</c:v>
                </c:pt>
                <c:pt idx="2027">
                  <c:v>10.781168792382626</c:v>
                </c:pt>
                <c:pt idx="2028">
                  <c:v>10.684056999923193</c:v>
                </c:pt>
                <c:pt idx="2029">
                  <c:v>9.8993990590923637</c:v>
                </c:pt>
                <c:pt idx="2030">
                  <c:v>9.5519563119186941</c:v>
                </c:pt>
                <c:pt idx="2031">
                  <c:v>9.4790683617686753</c:v>
                </c:pt>
                <c:pt idx="2032">
                  <c:v>9.6283326278029477</c:v>
                </c:pt>
                <c:pt idx="2033">
                  <c:v>9.3807181488492528</c:v>
                </c:pt>
                <c:pt idx="2034">
                  <c:v>9.1858879101493933</c:v>
                </c:pt>
                <c:pt idx="2035">
                  <c:v>8.0197675187970603</c:v>
                </c:pt>
                <c:pt idx="2036">
                  <c:v>8.0992942398234646</c:v>
                </c:pt>
                <c:pt idx="2037">
                  <c:v>6.7032845904910658</c:v>
                </c:pt>
                <c:pt idx="2038">
                  <c:v>6.5426752606746827</c:v>
                </c:pt>
                <c:pt idx="2039">
                  <c:v>7.1544943680978887</c:v>
                </c:pt>
                <c:pt idx="2040">
                  <c:v>7.5118408326889421</c:v>
                </c:pt>
                <c:pt idx="2041">
                  <c:v>8.0772907982641922</c:v>
                </c:pt>
                <c:pt idx="2042">
                  <c:v>7.6274310413087392</c:v>
                </c:pt>
                <c:pt idx="2043">
                  <c:v>7.3871496115927382</c:v>
                </c:pt>
                <c:pt idx="2044">
                  <c:v>6.3838444285082208</c:v>
                </c:pt>
                <c:pt idx="2045">
                  <c:v>6.0488202774474038</c:v>
                </c:pt>
                <c:pt idx="2046">
                  <c:v>6.9035494993533346</c:v>
                </c:pt>
                <c:pt idx="2047">
                  <c:v>8.4726809843018458</c:v>
                </c:pt>
                <c:pt idx="2048">
                  <c:v>9.4798842872047064</c:v>
                </c:pt>
                <c:pt idx="2049">
                  <c:v>9.3727522937839094</c:v>
                </c:pt>
                <c:pt idx="2050">
                  <c:v>8.8046701313844178</c:v>
                </c:pt>
                <c:pt idx="2051">
                  <c:v>8.5315779633138611</c:v>
                </c:pt>
                <c:pt idx="2052">
                  <c:v>10.558419527256765</c:v>
                </c:pt>
                <c:pt idx="2053">
                  <c:v>9.5040010899476712</c:v>
                </c:pt>
                <c:pt idx="2054">
                  <c:v>8.0868421722979331</c:v>
                </c:pt>
                <c:pt idx="2055">
                  <c:v>8.697183146476732</c:v>
                </c:pt>
                <c:pt idx="2056">
                  <c:v>8.2199609651057379</c:v>
                </c:pt>
                <c:pt idx="2057">
                  <c:v>16.507185644791821</c:v>
                </c:pt>
                <c:pt idx="2058">
                  <c:v>18.090487750843707</c:v>
                </c:pt>
                <c:pt idx="2059">
                  <c:v>9.0642236607011863</c:v>
                </c:pt>
                <c:pt idx="2060">
                  <c:v>9.4598850530630152</c:v>
                </c:pt>
                <c:pt idx="2061">
                  <c:v>9.7353577332005763</c:v>
                </c:pt>
                <c:pt idx="2062">
                  <c:v>10.918659937741552</c:v>
                </c:pt>
                <c:pt idx="2063">
                  <c:v>11.46876529944943</c:v>
                </c:pt>
                <c:pt idx="2064">
                  <c:v>12.817884577421124</c:v>
                </c:pt>
                <c:pt idx="2065">
                  <c:v>14.754630307335837</c:v>
                </c:pt>
                <c:pt idx="2066">
                  <c:v>14.339044879108426</c:v>
                </c:pt>
                <c:pt idx="2067">
                  <c:v>16.359887249420986</c:v>
                </c:pt>
                <c:pt idx="2068">
                  <c:v>14.961275136572455</c:v>
                </c:pt>
                <c:pt idx="2069">
                  <c:v>16.389398109380942</c:v>
                </c:pt>
                <c:pt idx="2070">
                  <c:v>16.686858943949545</c:v>
                </c:pt>
                <c:pt idx="2071">
                  <c:v>15.313602589221642</c:v>
                </c:pt>
                <c:pt idx="2072">
                  <c:v>14.388647414995418</c:v>
                </c:pt>
                <c:pt idx="2073">
                  <c:v>14.08378276846747</c:v>
                </c:pt>
                <c:pt idx="2074">
                  <c:v>15.927064735725278</c:v>
                </c:pt>
                <c:pt idx="2075">
                  <c:v>17.291066116749164</c:v>
                </c:pt>
                <c:pt idx="2076">
                  <c:v>16.398598203304502</c:v>
                </c:pt>
                <c:pt idx="2077">
                  <c:v>15.83369488401077</c:v>
                </c:pt>
                <c:pt idx="2078">
                  <c:v>16.245381740111714</c:v>
                </c:pt>
                <c:pt idx="2079">
                  <c:v>17.136120685945045</c:v>
                </c:pt>
                <c:pt idx="2080">
                  <c:v>15.939141434058131</c:v>
                </c:pt>
                <c:pt idx="2081">
                  <c:v>16.031571451858625</c:v>
                </c:pt>
                <c:pt idx="2082">
                  <c:v>15.050438019552017</c:v>
                </c:pt>
                <c:pt idx="2083">
                  <c:v>16.457310148549169</c:v>
                </c:pt>
                <c:pt idx="2084">
                  <c:v>16.913675180847381</c:v>
                </c:pt>
                <c:pt idx="2085">
                  <c:v>14.551384585897249</c:v>
                </c:pt>
                <c:pt idx="2086">
                  <c:v>13.873730916266148</c:v>
                </c:pt>
                <c:pt idx="2087">
                  <c:v>12.515371636252526</c:v>
                </c:pt>
                <c:pt idx="2088">
                  <c:v>10.701656347536943</c:v>
                </c:pt>
                <c:pt idx="2089">
                  <c:v>13.254314393637136</c:v>
                </c:pt>
                <c:pt idx="2090">
                  <c:v>13.086557145476281</c:v>
                </c:pt>
                <c:pt idx="2091">
                  <c:v>13.690804827680388</c:v>
                </c:pt>
                <c:pt idx="2092">
                  <c:v>12.956078319787666</c:v>
                </c:pt>
                <c:pt idx="2093">
                  <c:v>11.812009040968363</c:v>
                </c:pt>
                <c:pt idx="2094">
                  <c:v>12.272335096948426</c:v>
                </c:pt>
                <c:pt idx="2095">
                  <c:v>12.412273540292025</c:v>
                </c:pt>
                <c:pt idx="2096">
                  <c:v>12.155402161565348</c:v>
                </c:pt>
                <c:pt idx="2097">
                  <c:v>12.167338618759652</c:v>
                </c:pt>
                <c:pt idx="2098">
                  <c:v>11.257045545419849</c:v>
                </c:pt>
                <c:pt idx="2099">
                  <c:v>10.818802390930909</c:v>
                </c:pt>
                <c:pt idx="2100">
                  <c:v>10.513281368886339</c:v>
                </c:pt>
                <c:pt idx="2101">
                  <c:v>9.0271385847262273</c:v>
                </c:pt>
                <c:pt idx="2102">
                  <c:v>8.9945105015144939</c:v>
                </c:pt>
                <c:pt idx="2103">
                  <c:v>10.261318665341502</c:v>
                </c:pt>
                <c:pt idx="2104">
                  <c:v>9.9723587128184459</c:v>
                </c:pt>
                <c:pt idx="2105">
                  <c:v>9.3680882486564361</c:v>
                </c:pt>
                <c:pt idx="2106">
                  <c:v>9.2625287710851421</c:v>
                </c:pt>
                <c:pt idx="2107">
                  <c:v>9.4420251791480379</c:v>
                </c:pt>
                <c:pt idx="2108">
                  <c:v>8.5554549613553554</c:v>
                </c:pt>
                <c:pt idx="2109">
                  <c:v>7.4613945798389469</c:v>
                </c:pt>
                <c:pt idx="2110">
                  <c:v>7.360680509129681</c:v>
                </c:pt>
                <c:pt idx="2111">
                  <c:v>6.9606563034625877</c:v>
                </c:pt>
                <c:pt idx="2112">
                  <c:v>6.762206127065074</c:v>
                </c:pt>
                <c:pt idx="2113">
                  <c:v>5.4006455745551847</c:v>
                </c:pt>
                <c:pt idx="2114">
                  <c:v>6.1799950688714178</c:v>
                </c:pt>
                <c:pt idx="2115">
                  <c:v>6.5038197116682159</c:v>
                </c:pt>
                <c:pt idx="2116">
                  <c:v>6.6115633007429375</c:v>
                </c:pt>
                <c:pt idx="2117">
                  <c:v>5.5960814577792677</c:v>
                </c:pt>
                <c:pt idx="2118">
                  <c:v>5.5840301144295221</c:v>
                </c:pt>
                <c:pt idx="2119">
                  <c:v>4.7336410507219435</c:v>
                </c:pt>
                <c:pt idx="2120">
                  <c:v>4.2592201437137911</c:v>
                </c:pt>
                <c:pt idx="2121">
                  <c:v>4.3928109079181494</c:v>
                </c:pt>
                <c:pt idx="2122">
                  <c:v>5.0159101999284053</c:v>
                </c:pt>
                <c:pt idx="2123">
                  <c:v>5.54632182411983</c:v>
                </c:pt>
                <c:pt idx="2124">
                  <c:v>5.8699703420067877</c:v>
                </c:pt>
                <c:pt idx="2125">
                  <c:v>6.1211526476920364</c:v>
                </c:pt>
                <c:pt idx="2126">
                  <c:v>5.5890880999562489</c:v>
                </c:pt>
                <c:pt idx="2127">
                  <c:v>6.4439915474354095</c:v>
                </c:pt>
                <c:pt idx="2128">
                  <c:v>7.1744431139722487</c:v>
                </c:pt>
                <c:pt idx="2129">
                  <c:v>7.7521416048488252</c:v>
                </c:pt>
                <c:pt idx="2130">
                  <c:v>8.0316213384113109</c:v>
                </c:pt>
                <c:pt idx="2131">
                  <c:v>7.9348239779039345</c:v>
                </c:pt>
                <c:pt idx="2132">
                  <c:v>17.87034856098823</c:v>
                </c:pt>
                <c:pt idx="2133">
                  <c:v>16.240930527301181</c:v>
                </c:pt>
                <c:pt idx="2134">
                  <c:v>15.674689669326948</c:v>
                </c:pt>
                <c:pt idx="2135">
                  <c:v>14.095455841209818</c:v>
                </c:pt>
                <c:pt idx="2136">
                  <c:v>13.774169118905736</c:v>
                </c:pt>
                <c:pt idx="2137">
                  <c:v>14.579365660262246</c:v>
                </c:pt>
                <c:pt idx="2138">
                  <c:v>15.701051055165195</c:v>
                </c:pt>
                <c:pt idx="2139">
                  <c:v>15.991542370366242</c:v>
                </c:pt>
                <c:pt idx="2140">
                  <c:v>13.599427129161919</c:v>
                </c:pt>
                <c:pt idx="2141">
                  <c:v>13.350221958503155</c:v>
                </c:pt>
                <c:pt idx="2142">
                  <c:v>14.899673051435474</c:v>
                </c:pt>
                <c:pt idx="2143">
                  <c:v>15.261822861462981</c:v>
                </c:pt>
                <c:pt idx="2144">
                  <c:v>14.92019581091702</c:v>
                </c:pt>
                <c:pt idx="2145">
                  <c:v>16.74526841624041</c:v>
                </c:pt>
                <c:pt idx="2146">
                  <c:v>19.553518844964774</c:v>
                </c:pt>
                <c:pt idx="2147">
                  <c:v>17.534893790846496</c:v>
                </c:pt>
                <c:pt idx="2148">
                  <c:v>17.223777419678644</c:v>
                </c:pt>
                <c:pt idx="2149">
                  <c:v>17.029280560485287</c:v>
                </c:pt>
                <c:pt idx="2150">
                  <c:v>17.863040191359108</c:v>
                </c:pt>
                <c:pt idx="2151">
                  <c:v>20.471390330055542</c:v>
                </c:pt>
                <c:pt idx="2152">
                  <c:v>17.802873897566641</c:v>
                </c:pt>
                <c:pt idx="2153">
                  <c:v>18.239180034521944</c:v>
                </c:pt>
                <c:pt idx="2154">
                  <c:v>17.992019553524752</c:v>
                </c:pt>
                <c:pt idx="2155">
                  <c:v>18.191859782350974</c:v>
                </c:pt>
                <c:pt idx="2156">
                  <c:v>18.001868478202013</c:v>
                </c:pt>
                <c:pt idx="2157">
                  <c:v>16.967183162346945</c:v>
                </c:pt>
                <c:pt idx="2158">
                  <c:v>17.314622095947652</c:v>
                </c:pt>
                <c:pt idx="2159">
                  <c:v>17.005969727622894</c:v>
                </c:pt>
                <c:pt idx="2160">
                  <c:v>16.652480714381081</c:v>
                </c:pt>
                <c:pt idx="2161">
                  <c:v>18.282119841425722</c:v>
                </c:pt>
                <c:pt idx="2162">
                  <c:v>17.69125818415532</c:v>
                </c:pt>
                <c:pt idx="2163">
                  <c:v>17.59930245478154</c:v>
                </c:pt>
                <c:pt idx="2164">
                  <c:v>19.017272533685027</c:v>
                </c:pt>
                <c:pt idx="2165">
                  <c:v>17.388889208519853</c:v>
                </c:pt>
                <c:pt idx="2166">
                  <c:v>19.03741518650606</c:v>
                </c:pt>
                <c:pt idx="2167">
                  <c:v>18.649719601688005</c:v>
                </c:pt>
                <c:pt idx="2168">
                  <c:v>19.621048831855894</c:v>
                </c:pt>
                <c:pt idx="2169">
                  <c:v>19.872179020165024</c:v>
                </c:pt>
                <c:pt idx="2170">
                  <c:v>18.357082773453072</c:v>
                </c:pt>
                <c:pt idx="2171">
                  <c:v>18.880962178981029</c:v>
                </c:pt>
                <c:pt idx="2172">
                  <c:v>20.544400625373203</c:v>
                </c:pt>
                <c:pt idx="2173">
                  <c:v>20.553639292186851</c:v>
                </c:pt>
                <c:pt idx="2174">
                  <c:v>19.946129861522838</c:v>
                </c:pt>
                <c:pt idx="2175">
                  <c:v>19.838044437213338</c:v>
                </c:pt>
                <c:pt idx="2176">
                  <c:v>18.245473780270235</c:v>
                </c:pt>
                <c:pt idx="2177">
                  <c:v>19.971171687908132</c:v>
                </c:pt>
                <c:pt idx="2178">
                  <c:v>7.1526529586701368</c:v>
                </c:pt>
                <c:pt idx="2179">
                  <c:v>9.7555964051870205</c:v>
                </c:pt>
                <c:pt idx="2180">
                  <c:v>7.9618548170171284</c:v>
                </c:pt>
                <c:pt idx="2181">
                  <c:v>8.5591650298780877</c:v>
                </c:pt>
                <c:pt idx="2182">
                  <c:v>8.8894981935579587</c:v>
                </c:pt>
                <c:pt idx="2183">
                  <c:v>9.6217001309533181</c:v>
                </c:pt>
                <c:pt idx="2184">
                  <c:v>10.272552555001329</c:v>
                </c:pt>
                <c:pt idx="2185">
                  <c:v>10.285178606375473</c:v>
                </c:pt>
                <c:pt idx="2186">
                  <c:v>9.5345878550636929</c:v>
                </c:pt>
                <c:pt idx="2187">
                  <c:v>9.6888608839157992</c:v>
                </c:pt>
                <c:pt idx="2188">
                  <c:v>8.9845330584910403</c:v>
                </c:pt>
                <c:pt idx="2189">
                  <c:v>10.852337361854003</c:v>
                </c:pt>
                <c:pt idx="2190">
                  <c:v>10.694920181902338</c:v>
                </c:pt>
                <c:pt idx="2191">
                  <c:v>9.7904355734843502</c:v>
                </c:pt>
                <c:pt idx="2192">
                  <c:v>9.0576790704612975</c:v>
                </c:pt>
                <c:pt idx="2193">
                  <c:v>12.708257952697112</c:v>
                </c:pt>
                <c:pt idx="2194">
                  <c:v>8.5235024632941698</c:v>
                </c:pt>
                <c:pt idx="2195">
                  <c:v>8.9055025702427919</c:v>
                </c:pt>
                <c:pt idx="2196">
                  <c:v>8.5000723746563054</c:v>
                </c:pt>
                <c:pt idx="2197">
                  <c:v>9.426079084454269</c:v>
                </c:pt>
                <c:pt idx="2198">
                  <c:v>9.7287352720207458</c:v>
                </c:pt>
                <c:pt idx="2199">
                  <c:v>10.038145680352971</c:v>
                </c:pt>
                <c:pt idx="2200">
                  <c:v>8.4147283099906147</c:v>
                </c:pt>
                <c:pt idx="2201">
                  <c:v>8.7785911065579985</c:v>
                </c:pt>
                <c:pt idx="2202">
                  <c:v>9.6284532099700151</c:v>
                </c:pt>
                <c:pt idx="2203">
                  <c:v>10.002629614018291</c:v>
                </c:pt>
                <c:pt idx="2204">
                  <c:v>9.0909483088266363</c:v>
                </c:pt>
                <c:pt idx="2205">
                  <c:v>7.6726095502149105</c:v>
                </c:pt>
                <c:pt idx="2206">
                  <c:v>7.6683293869449418</c:v>
                </c:pt>
                <c:pt idx="2207">
                  <c:v>7.6602978021022654</c:v>
                </c:pt>
                <c:pt idx="2208">
                  <c:v>8.0404713861753407</c:v>
                </c:pt>
                <c:pt idx="2209">
                  <c:v>8.6332140113542</c:v>
                </c:pt>
                <c:pt idx="2210">
                  <c:v>8.4199642698216959</c:v>
                </c:pt>
                <c:pt idx="2211">
                  <c:v>7.6802509696472043</c:v>
                </c:pt>
                <c:pt idx="2212">
                  <c:v>7.2199823544181374</c:v>
                </c:pt>
                <c:pt idx="2213">
                  <c:v>6.9633931878945479</c:v>
                </c:pt>
                <c:pt idx="2214">
                  <c:v>7.6620925607372738</c:v>
                </c:pt>
                <c:pt idx="2215">
                  <c:v>8.2376915677200451</c:v>
                </c:pt>
                <c:pt idx="2216">
                  <c:v>9.985314363024262</c:v>
                </c:pt>
                <c:pt idx="2217">
                  <c:v>7.8117534019867305</c:v>
                </c:pt>
                <c:pt idx="2218">
                  <c:v>7.6138924483654975</c:v>
                </c:pt>
                <c:pt idx="2219">
                  <c:v>9.2067980282149051</c:v>
                </c:pt>
                <c:pt idx="2220">
                  <c:v>9.276264169683536</c:v>
                </c:pt>
                <c:pt idx="2221">
                  <c:v>10.054199088310609</c:v>
                </c:pt>
                <c:pt idx="2222">
                  <c:v>9.1936771434157567</c:v>
                </c:pt>
                <c:pt idx="2223">
                  <c:v>9.1009818391528938</c:v>
                </c:pt>
                <c:pt idx="2224">
                  <c:v>9.5161691688602517</c:v>
                </c:pt>
                <c:pt idx="2225">
                  <c:v>9.5863291691600239</c:v>
                </c:pt>
                <c:pt idx="2226">
                  <c:v>9.6797681621320564</c:v>
                </c:pt>
                <c:pt idx="2227">
                  <c:v>11.636125595459715</c:v>
                </c:pt>
                <c:pt idx="2228">
                  <c:v>11.255872346410007</c:v>
                </c:pt>
                <c:pt idx="2229">
                  <c:v>12.21764945816965</c:v>
                </c:pt>
                <c:pt idx="2230">
                  <c:v>10.687772508999826</c:v>
                </c:pt>
                <c:pt idx="2231">
                  <c:v>11.023817165860843</c:v>
                </c:pt>
                <c:pt idx="2232">
                  <c:v>9.4416551661402064</c:v>
                </c:pt>
                <c:pt idx="2233">
                  <c:v>7.8163870917232883</c:v>
                </c:pt>
                <c:pt idx="2234">
                  <c:v>8.0742474467513752</c:v>
                </c:pt>
                <c:pt idx="2235">
                  <c:v>9.0750534866182662</c:v>
                </c:pt>
                <c:pt idx="2236">
                  <c:v>10.14547868050826</c:v>
                </c:pt>
                <c:pt idx="2237">
                  <c:v>10.73011285089242</c:v>
                </c:pt>
                <c:pt idx="2238">
                  <c:v>10.708396680863462</c:v>
                </c:pt>
                <c:pt idx="2239">
                  <c:v>10.382194795109216</c:v>
                </c:pt>
                <c:pt idx="2240">
                  <c:v>11.623005075296337</c:v>
                </c:pt>
                <c:pt idx="2241">
                  <c:v>12.220218372869081</c:v>
                </c:pt>
                <c:pt idx="2242">
                  <c:v>11.467745136036189</c:v>
                </c:pt>
                <c:pt idx="2243">
                  <c:v>11.183849241797677</c:v>
                </c:pt>
                <c:pt idx="2244">
                  <c:v>10.700542851995989</c:v>
                </c:pt>
                <c:pt idx="2245">
                  <c:v>11.061121858129855</c:v>
                </c:pt>
                <c:pt idx="2246">
                  <c:v>10.331364943109326</c:v>
                </c:pt>
                <c:pt idx="2247">
                  <c:v>11.195207063582734</c:v>
                </c:pt>
                <c:pt idx="2248">
                  <c:v>9.8468739605383639</c:v>
                </c:pt>
                <c:pt idx="2249">
                  <c:v>11.129017766147973</c:v>
                </c:pt>
                <c:pt idx="2250">
                  <c:v>11.061113809392626</c:v>
                </c:pt>
                <c:pt idx="2251">
                  <c:v>11.779814412118785</c:v>
                </c:pt>
                <c:pt idx="2252">
                  <c:v>11.187516846330592</c:v>
                </c:pt>
                <c:pt idx="2253">
                  <c:v>9.7317870504036676</c:v>
                </c:pt>
                <c:pt idx="2254">
                  <c:v>10.421294452245355</c:v>
                </c:pt>
                <c:pt idx="2255">
                  <c:v>10.06075593042133</c:v>
                </c:pt>
                <c:pt idx="2256">
                  <c:v>9.8407162353789488</c:v>
                </c:pt>
                <c:pt idx="2257">
                  <c:v>10.13475337267389</c:v>
                </c:pt>
                <c:pt idx="2258">
                  <c:v>10.512357795031102</c:v>
                </c:pt>
                <c:pt idx="2259">
                  <c:v>10.060776524460046</c:v>
                </c:pt>
                <c:pt idx="2260">
                  <c:v>8.6312674203853881</c:v>
                </c:pt>
                <c:pt idx="2261">
                  <c:v>9.411481991309735</c:v>
                </c:pt>
                <c:pt idx="2262">
                  <c:v>10.07914848809733</c:v>
                </c:pt>
                <c:pt idx="2263">
                  <c:v>11.597808768474597</c:v>
                </c:pt>
                <c:pt idx="2264">
                  <c:v>13.006780017755538</c:v>
                </c:pt>
                <c:pt idx="2265">
                  <c:v>12.610786275392746</c:v>
                </c:pt>
                <c:pt idx="2266">
                  <c:v>12.003236027716721</c:v>
                </c:pt>
                <c:pt idx="2267">
                  <c:v>11.377568211195191</c:v>
                </c:pt>
                <c:pt idx="2268">
                  <c:v>10.814878889523284</c:v>
                </c:pt>
                <c:pt idx="2269">
                  <c:v>11.080872279176058</c:v>
                </c:pt>
                <c:pt idx="2270">
                  <c:v>11.330909381636298</c:v>
                </c:pt>
                <c:pt idx="2271">
                  <c:v>11.796899625408946</c:v>
                </c:pt>
                <c:pt idx="2272">
                  <c:v>11.027543905731081</c:v>
                </c:pt>
                <c:pt idx="2273">
                  <c:v>10.860053110622696</c:v>
                </c:pt>
                <c:pt idx="2274">
                  <c:v>10.989345649977576</c:v>
                </c:pt>
                <c:pt idx="2275">
                  <c:v>10.688091719557573</c:v>
                </c:pt>
                <c:pt idx="2276">
                  <c:v>11.527101695826921</c:v>
                </c:pt>
                <c:pt idx="2277">
                  <c:v>12.32156537997529</c:v>
                </c:pt>
                <c:pt idx="2278">
                  <c:v>11.316766845248496</c:v>
                </c:pt>
                <c:pt idx="2279">
                  <c:v>11.616640702105915</c:v>
                </c:pt>
                <c:pt idx="2280">
                  <c:v>12.175501234904267</c:v>
                </c:pt>
                <c:pt idx="2281">
                  <c:v>11.824560007104592</c:v>
                </c:pt>
                <c:pt idx="2282">
                  <c:v>10.728794959650758</c:v>
                </c:pt>
                <c:pt idx="2283">
                  <c:v>10.640495685456957</c:v>
                </c:pt>
                <c:pt idx="2284">
                  <c:v>10.721771593036946</c:v>
                </c:pt>
                <c:pt idx="2285">
                  <c:v>10.722926631556271</c:v>
                </c:pt>
                <c:pt idx="2286">
                  <c:v>9.6636962168459775</c:v>
                </c:pt>
                <c:pt idx="2287">
                  <c:v>9.2773948423075119</c:v>
                </c:pt>
                <c:pt idx="2288">
                  <c:v>8.5691611271395338</c:v>
                </c:pt>
                <c:pt idx="2289">
                  <c:v>9.3359853059219606</c:v>
                </c:pt>
                <c:pt idx="2290">
                  <c:v>9.3068206152278723</c:v>
                </c:pt>
                <c:pt idx="2291">
                  <c:v>10.247228965994676</c:v>
                </c:pt>
                <c:pt idx="2292">
                  <c:v>9.8106686866689472</c:v>
                </c:pt>
                <c:pt idx="2293">
                  <c:v>9.7734237169059082</c:v>
                </c:pt>
                <c:pt idx="2294">
                  <c:v>10.042525760163384</c:v>
                </c:pt>
                <c:pt idx="2295">
                  <c:v>10.196507384048646</c:v>
                </c:pt>
                <c:pt idx="2296">
                  <c:v>8.9598203741238898</c:v>
                </c:pt>
                <c:pt idx="2297">
                  <c:v>9.1455525604710814</c:v>
                </c:pt>
                <c:pt idx="2298">
                  <c:v>8.8499563404465142</c:v>
                </c:pt>
                <c:pt idx="2299">
                  <c:v>9.5507223770480785</c:v>
                </c:pt>
                <c:pt idx="2300">
                  <c:v>9.0981471551650319</c:v>
                </c:pt>
                <c:pt idx="2301">
                  <c:v>9.6125394600637524</c:v>
                </c:pt>
                <c:pt idx="2302">
                  <c:v>8.6299161077112903</c:v>
                </c:pt>
                <c:pt idx="2303">
                  <c:v>8.5418573267629263</c:v>
                </c:pt>
                <c:pt idx="2304">
                  <c:v>9.5205040008475681</c:v>
                </c:pt>
                <c:pt idx="2305">
                  <c:v>9.3342180239838086</c:v>
                </c:pt>
                <c:pt idx="2306">
                  <c:v>9.3952226011640132</c:v>
                </c:pt>
                <c:pt idx="2307">
                  <c:v>10.060746586463031</c:v>
                </c:pt>
                <c:pt idx="2308">
                  <c:v>9.8312959377345734</c:v>
                </c:pt>
                <c:pt idx="2309">
                  <c:v>9.517140220848562</c:v>
                </c:pt>
                <c:pt idx="2310">
                  <c:v>8.8626586709244357</c:v>
                </c:pt>
                <c:pt idx="2311">
                  <c:v>9.5118917769988496</c:v>
                </c:pt>
                <c:pt idx="2312">
                  <c:v>9.389629463821402</c:v>
                </c:pt>
                <c:pt idx="2313">
                  <c:v>9.5842662092276409</c:v>
                </c:pt>
                <c:pt idx="2314">
                  <c:v>9.2468043778727615</c:v>
                </c:pt>
                <c:pt idx="2315">
                  <c:v>9.9408487669330139</c:v>
                </c:pt>
                <c:pt idx="2316">
                  <c:v>10.986487364188935</c:v>
                </c:pt>
                <c:pt idx="2317">
                  <c:v>10.59134897706055</c:v>
                </c:pt>
                <c:pt idx="2318">
                  <c:v>9.8757573003835475</c:v>
                </c:pt>
                <c:pt idx="2319">
                  <c:v>11.685543188636039</c:v>
                </c:pt>
                <c:pt idx="2320">
                  <c:v>11.793269647492755</c:v>
                </c:pt>
                <c:pt idx="2321">
                  <c:v>11.408580367213732</c:v>
                </c:pt>
                <c:pt idx="2322">
                  <c:v>9.875498151348161</c:v>
                </c:pt>
                <c:pt idx="2323">
                  <c:v>9.3952937444559623</c:v>
                </c:pt>
                <c:pt idx="2324">
                  <c:v>11.11480065109791</c:v>
                </c:pt>
                <c:pt idx="2325">
                  <c:v>9.8054880634372932</c:v>
                </c:pt>
                <c:pt idx="2326">
                  <c:v>9.833680571314817</c:v>
                </c:pt>
                <c:pt idx="2327">
                  <c:v>10.673686538089814</c:v>
                </c:pt>
                <c:pt idx="2328">
                  <c:v>11.543553327734898</c:v>
                </c:pt>
                <c:pt idx="2329">
                  <c:v>10.154972015048557</c:v>
                </c:pt>
                <c:pt idx="2330">
                  <c:v>11.725869873809655</c:v>
                </c:pt>
                <c:pt idx="2331">
                  <c:v>12.871849521674875</c:v>
                </c:pt>
                <c:pt idx="2332">
                  <c:v>11.681084799493409</c:v>
                </c:pt>
                <c:pt idx="2333">
                  <c:v>12.805041179544158</c:v>
                </c:pt>
                <c:pt idx="2334">
                  <c:v>11.674576470687292</c:v>
                </c:pt>
                <c:pt idx="2335">
                  <c:v>13.502005091972974</c:v>
                </c:pt>
                <c:pt idx="2336">
                  <c:v>12.710180048353751</c:v>
                </c:pt>
                <c:pt idx="2337">
                  <c:v>13.81455647530659</c:v>
                </c:pt>
                <c:pt idx="2338">
                  <c:v>13.777449239584342</c:v>
                </c:pt>
                <c:pt idx="2339">
                  <c:v>12.827421971538552</c:v>
                </c:pt>
                <c:pt idx="2340">
                  <c:v>12.078019248829204</c:v>
                </c:pt>
                <c:pt idx="2341">
                  <c:v>12.67451843883765</c:v>
                </c:pt>
                <c:pt idx="2342">
                  <c:v>12.649271705552094</c:v>
                </c:pt>
                <c:pt idx="2343">
                  <c:v>12.320097205453761</c:v>
                </c:pt>
                <c:pt idx="2344">
                  <c:v>15.069906754463421</c:v>
                </c:pt>
                <c:pt idx="2345">
                  <c:v>15.97084769788332</c:v>
                </c:pt>
                <c:pt idx="2346">
                  <c:v>14.789676931147957</c:v>
                </c:pt>
                <c:pt idx="2347">
                  <c:v>17.588700014236501</c:v>
                </c:pt>
                <c:pt idx="2348">
                  <c:v>18.118582046609184</c:v>
                </c:pt>
                <c:pt idx="2349">
                  <c:v>17.363443922888518</c:v>
                </c:pt>
                <c:pt idx="2350">
                  <c:v>17.372157821921459</c:v>
                </c:pt>
                <c:pt idx="2351">
                  <c:v>19.043829300405434</c:v>
                </c:pt>
                <c:pt idx="2352">
                  <c:v>18.681618770065167</c:v>
                </c:pt>
                <c:pt idx="2353">
                  <c:v>17.674247131857538</c:v>
                </c:pt>
                <c:pt idx="2354">
                  <c:v>17.09900889332696</c:v>
                </c:pt>
                <c:pt idx="2355">
                  <c:v>17.571056443365311</c:v>
                </c:pt>
                <c:pt idx="2356">
                  <c:v>19.460080992690809</c:v>
                </c:pt>
                <c:pt idx="2357">
                  <c:v>19.272159765377427</c:v>
                </c:pt>
                <c:pt idx="2358">
                  <c:v>19.45793695738049</c:v>
                </c:pt>
                <c:pt idx="2359">
                  <c:v>19.586719242402324</c:v>
                </c:pt>
                <c:pt idx="2360">
                  <c:v>17.386708436225941</c:v>
                </c:pt>
                <c:pt idx="2361">
                  <c:v>18.346882965944797</c:v>
                </c:pt>
                <c:pt idx="2362">
                  <c:v>18.245192837583389</c:v>
                </c:pt>
                <c:pt idx="2363">
                  <c:v>16.356095062655655</c:v>
                </c:pt>
                <c:pt idx="2364">
                  <c:v>16.96937206047107</c:v>
                </c:pt>
                <c:pt idx="2365">
                  <c:v>17.719969644819816</c:v>
                </c:pt>
                <c:pt idx="2366">
                  <c:v>18.822346247957618</c:v>
                </c:pt>
                <c:pt idx="2367">
                  <c:v>14.742514962835441</c:v>
                </c:pt>
                <c:pt idx="2368">
                  <c:v>9.2471641970381544</c:v>
                </c:pt>
                <c:pt idx="2369">
                  <c:v>9.9088414736717745</c:v>
                </c:pt>
                <c:pt idx="2370">
                  <c:v>8.9187140313892144</c:v>
                </c:pt>
                <c:pt idx="2371">
                  <c:v>9.9817668759390514</c:v>
                </c:pt>
                <c:pt idx="2372">
                  <c:v>9.5087938573149771</c:v>
                </c:pt>
                <c:pt idx="2373">
                  <c:v>9.049148833873927</c:v>
                </c:pt>
                <c:pt idx="2374">
                  <c:v>9.0697006741669153</c:v>
                </c:pt>
                <c:pt idx="2375">
                  <c:v>7.759975646690461</c:v>
                </c:pt>
                <c:pt idx="2376">
                  <c:v>8.3830335275695944</c:v>
                </c:pt>
                <c:pt idx="2377">
                  <c:v>8.222156527217729</c:v>
                </c:pt>
                <c:pt idx="2378">
                  <c:v>8.9195023615825697</c:v>
                </c:pt>
                <c:pt idx="2379">
                  <c:v>9.1407131387947693</c:v>
                </c:pt>
                <c:pt idx="2380">
                  <c:v>7.8846032413570617</c:v>
                </c:pt>
                <c:pt idx="2381">
                  <c:v>8.2552046469598306</c:v>
                </c:pt>
                <c:pt idx="2382">
                  <c:v>7.0821041053516023</c:v>
                </c:pt>
                <c:pt idx="2383">
                  <c:v>6.33427634069227</c:v>
                </c:pt>
                <c:pt idx="2384">
                  <c:v>6.3952547066192906</c:v>
                </c:pt>
                <c:pt idx="2385">
                  <c:v>5.8757235111917794</c:v>
                </c:pt>
                <c:pt idx="2386">
                  <c:v>6.62986629771925</c:v>
                </c:pt>
                <c:pt idx="2387">
                  <c:v>5.5008901937855637</c:v>
                </c:pt>
                <c:pt idx="2388">
                  <c:v>5.9994961635395034</c:v>
                </c:pt>
                <c:pt idx="2389">
                  <c:v>9.5765610066206648</c:v>
                </c:pt>
                <c:pt idx="2390">
                  <c:v>6.8432483832669488</c:v>
                </c:pt>
                <c:pt idx="2391">
                  <c:v>7.0396416474664427</c:v>
                </c:pt>
                <c:pt idx="2392">
                  <c:v>7.4351981009995489</c:v>
                </c:pt>
                <c:pt idx="2393">
                  <c:v>7.833113074048077</c:v>
                </c:pt>
                <c:pt idx="2394">
                  <c:v>8.6910192727616948</c:v>
                </c:pt>
                <c:pt idx="2395">
                  <c:v>9.349424643508808</c:v>
                </c:pt>
                <c:pt idx="2396">
                  <c:v>10.013092688355265</c:v>
                </c:pt>
                <c:pt idx="2397">
                  <c:v>9.5490794690274292</c:v>
                </c:pt>
                <c:pt idx="2398">
                  <c:v>9.2026653222892794</c:v>
                </c:pt>
                <c:pt idx="2399">
                  <c:v>8.1559873265432454</c:v>
                </c:pt>
                <c:pt idx="2400">
                  <c:v>8.4874339087256434</c:v>
                </c:pt>
                <c:pt idx="2401">
                  <c:v>7.8944010911826759</c:v>
                </c:pt>
                <c:pt idx="2402">
                  <c:v>10.30606943805414</c:v>
                </c:pt>
                <c:pt idx="2403">
                  <c:v>8.4771098474002322</c:v>
                </c:pt>
                <c:pt idx="2404">
                  <c:v>7.0637711469924742</c:v>
                </c:pt>
                <c:pt idx="2405">
                  <c:v>7.2810562618189909</c:v>
                </c:pt>
                <c:pt idx="2406">
                  <c:v>8.9009386643783213</c:v>
                </c:pt>
                <c:pt idx="2407">
                  <c:v>8.542593635049208</c:v>
                </c:pt>
                <c:pt idx="2408">
                  <c:v>8.809854605207379</c:v>
                </c:pt>
                <c:pt idx="2409">
                  <c:v>9.2478757772216671</c:v>
                </c:pt>
                <c:pt idx="2410">
                  <c:v>9.1793474352875233</c:v>
                </c:pt>
                <c:pt idx="2411">
                  <c:v>8.7636062592858313</c:v>
                </c:pt>
                <c:pt idx="2412">
                  <c:v>7.6866531623691978</c:v>
                </c:pt>
                <c:pt idx="2413">
                  <c:v>8.1737913985789419</c:v>
                </c:pt>
                <c:pt idx="2414">
                  <c:v>8.0650996278713869</c:v>
                </c:pt>
                <c:pt idx="2415">
                  <c:v>8.0723996765824158</c:v>
                </c:pt>
                <c:pt idx="2416">
                  <c:v>9.7533456987140426</c:v>
                </c:pt>
                <c:pt idx="2417">
                  <c:v>9.3232024215056413</c:v>
                </c:pt>
                <c:pt idx="2418">
                  <c:v>8.4622485666789711</c:v>
                </c:pt>
                <c:pt idx="2419">
                  <c:v>8.6260693766819898</c:v>
                </c:pt>
                <c:pt idx="2420">
                  <c:v>9.0325977802450836</c:v>
                </c:pt>
                <c:pt idx="2421">
                  <c:v>9.156283240089051</c:v>
                </c:pt>
                <c:pt idx="2422">
                  <c:v>8.7913190971925381</c:v>
                </c:pt>
                <c:pt idx="2423">
                  <c:v>8.7344591869806383</c:v>
                </c:pt>
                <c:pt idx="2424">
                  <c:v>9.489486153227185</c:v>
                </c:pt>
                <c:pt idx="2425">
                  <c:v>9.4105631764249917</c:v>
                </c:pt>
                <c:pt idx="2426">
                  <c:v>9.8763872064370037</c:v>
                </c:pt>
                <c:pt idx="2427">
                  <c:v>9.9651387288783955</c:v>
                </c:pt>
                <c:pt idx="2428">
                  <c:v>10.176789987119379</c:v>
                </c:pt>
                <c:pt idx="2429">
                  <c:v>10.03604855284747</c:v>
                </c:pt>
                <c:pt idx="2430">
                  <c:v>9.7210946445697424</c:v>
                </c:pt>
                <c:pt idx="2431">
                  <c:v>10.720210418563401</c:v>
                </c:pt>
                <c:pt idx="2432">
                  <c:v>10.84173823879539</c:v>
                </c:pt>
                <c:pt idx="2433">
                  <c:v>10.597010956924143</c:v>
                </c:pt>
                <c:pt idx="2434">
                  <c:v>11.048046601966369</c:v>
                </c:pt>
                <c:pt idx="2435">
                  <c:v>10.767306523527926</c:v>
                </c:pt>
                <c:pt idx="2436">
                  <c:v>11.131040776895796</c:v>
                </c:pt>
                <c:pt idx="2437">
                  <c:v>10.872321614504044</c:v>
                </c:pt>
                <c:pt idx="2438">
                  <c:v>10.703354648057928</c:v>
                </c:pt>
                <c:pt idx="2439">
                  <c:v>10.724652567565812</c:v>
                </c:pt>
                <c:pt idx="2440">
                  <c:v>10.74881174407551</c:v>
                </c:pt>
                <c:pt idx="2441">
                  <c:v>10.985308086269187</c:v>
                </c:pt>
                <c:pt idx="2442">
                  <c:v>10.317883942650182</c:v>
                </c:pt>
                <c:pt idx="2443">
                  <c:v>9.5284287252549227</c:v>
                </c:pt>
                <c:pt idx="2444">
                  <c:v>8.7916033046475537</c:v>
                </c:pt>
                <c:pt idx="2445">
                  <c:v>8.7398325636301948</c:v>
                </c:pt>
                <c:pt idx="2446">
                  <c:v>8.7961563487816239</c:v>
                </c:pt>
                <c:pt idx="2447">
                  <c:v>9.6549295256847412</c:v>
                </c:pt>
                <c:pt idx="2448">
                  <c:v>9.463671210606714</c:v>
                </c:pt>
                <c:pt idx="2449">
                  <c:v>9.9912574075324088</c:v>
                </c:pt>
                <c:pt idx="2450">
                  <c:v>10.221218397388691</c:v>
                </c:pt>
                <c:pt idx="2451">
                  <c:v>9.8290415325797156</c:v>
                </c:pt>
                <c:pt idx="2452">
                  <c:v>10.32470816698603</c:v>
                </c:pt>
                <c:pt idx="2453">
                  <c:v>10.058920549928661</c:v>
                </c:pt>
                <c:pt idx="2454">
                  <c:v>9.9516261351034707</c:v>
                </c:pt>
                <c:pt idx="2455">
                  <c:v>9.5310525545445071</c:v>
                </c:pt>
                <c:pt idx="2456">
                  <c:v>10.001665126308279</c:v>
                </c:pt>
                <c:pt idx="2457">
                  <c:v>9.1738386384275756</c:v>
                </c:pt>
                <c:pt idx="2458">
                  <c:v>9.1281171186516463</c:v>
                </c:pt>
                <c:pt idx="2459">
                  <c:v>8.8634298436305521</c:v>
                </c:pt>
                <c:pt idx="2460">
                  <c:v>9.1725060147944344</c:v>
                </c:pt>
                <c:pt idx="2461">
                  <c:v>10.129517710569218</c:v>
                </c:pt>
                <c:pt idx="2462">
                  <c:v>10.431891619325516</c:v>
                </c:pt>
                <c:pt idx="2463">
                  <c:v>10.035099425484807</c:v>
                </c:pt>
                <c:pt idx="2464">
                  <c:v>9.5735437808942034</c:v>
                </c:pt>
                <c:pt idx="2465">
                  <c:v>9.6845958834602293</c:v>
                </c:pt>
                <c:pt idx="2466">
                  <c:v>10.09430794127678</c:v>
                </c:pt>
                <c:pt idx="2467">
                  <c:v>9.6130949282372118</c:v>
                </c:pt>
                <c:pt idx="2468">
                  <c:v>8.6852758581014271</c:v>
                </c:pt>
                <c:pt idx="2469">
                  <c:v>8.5443562838644294</c:v>
                </c:pt>
                <c:pt idx="2470">
                  <c:v>9.5899199729483282</c:v>
                </c:pt>
                <c:pt idx="2471">
                  <c:v>9.2512991759791383</c:v>
                </c:pt>
                <c:pt idx="2472">
                  <c:v>8.3220364519323713</c:v>
                </c:pt>
                <c:pt idx="2473">
                  <c:v>8.0680148239241092</c:v>
                </c:pt>
                <c:pt idx="2474">
                  <c:v>9.3660618316535782</c:v>
                </c:pt>
                <c:pt idx="2475">
                  <c:v>9.7496466990946615</c:v>
                </c:pt>
                <c:pt idx="2476">
                  <c:v>9.3088862879873169</c:v>
                </c:pt>
                <c:pt idx="2477">
                  <c:v>9.354851636479582</c:v>
                </c:pt>
                <c:pt idx="2478">
                  <c:v>8.2365470597970774</c:v>
                </c:pt>
                <c:pt idx="2479">
                  <c:v>8.8535164701926359</c:v>
                </c:pt>
                <c:pt idx="2480">
                  <c:v>8.7298172546983857</c:v>
                </c:pt>
                <c:pt idx="2481">
                  <c:v>8.3759921537201922</c:v>
                </c:pt>
                <c:pt idx="2482">
                  <c:v>7.3466312180990441</c:v>
                </c:pt>
                <c:pt idx="2483">
                  <c:v>8.6052304684333247</c:v>
                </c:pt>
                <c:pt idx="2484">
                  <c:v>10.494167159653921</c:v>
                </c:pt>
                <c:pt idx="2485">
                  <c:v>10.020085527566115</c:v>
                </c:pt>
                <c:pt idx="2486">
                  <c:v>10.044126489752376</c:v>
                </c:pt>
                <c:pt idx="2487">
                  <c:v>11.731400204544498</c:v>
                </c:pt>
                <c:pt idx="2488">
                  <c:v>10.557227948029739</c:v>
                </c:pt>
                <c:pt idx="2489">
                  <c:v>10.694843076867052</c:v>
                </c:pt>
                <c:pt idx="2490">
                  <c:v>11.284032939897427</c:v>
                </c:pt>
                <c:pt idx="2491">
                  <c:v>11.702899113065918</c:v>
                </c:pt>
                <c:pt idx="2492">
                  <c:v>12.049241704150976</c:v>
                </c:pt>
                <c:pt idx="2493">
                  <c:v>11.745972609688538</c:v>
                </c:pt>
                <c:pt idx="2494">
                  <c:v>11.402384109631688</c:v>
                </c:pt>
                <c:pt idx="2495">
                  <c:v>11.35988498113675</c:v>
                </c:pt>
                <c:pt idx="2496">
                  <c:v>9.6512208386393326</c:v>
                </c:pt>
                <c:pt idx="2497">
                  <c:v>10.858237717192177</c:v>
                </c:pt>
                <c:pt idx="2498">
                  <c:v>9.8484157329933382</c:v>
                </c:pt>
                <c:pt idx="2499">
                  <c:v>11.82013012682564</c:v>
                </c:pt>
                <c:pt idx="2500">
                  <c:v>10.36398647777111</c:v>
                </c:pt>
                <c:pt idx="2501">
                  <c:v>10.226747096872034</c:v>
                </c:pt>
                <c:pt idx="2502">
                  <c:v>10.248552664701768</c:v>
                </c:pt>
                <c:pt idx="2503">
                  <c:v>9.6098729739356994</c:v>
                </c:pt>
                <c:pt idx="2504">
                  <c:v>8.4274209330899126</c:v>
                </c:pt>
                <c:pt idx="2505">
                  <c:v>8.5138522384016717</c:v>
                </c:pt>
                <c:pt idx="2506">
                  <c:v>7.1276593846204577</c:v>
                </c:pt>
                <c:pt idx="2507">
                  <c:v>9.0345632704199765</c:v>
                </c:pt>
                <c:pt idx="2508">
                  <c:v>7.9634459271710876</c:v>
                </c:pt>
                <c:pt idx="2509">
                  <c:v>8.7542195592634666</c:v>
                </c:pt>
                <c:pt idx="2510">
                  <c:v>9.2970761929581851</c:v>
                </c:pt>
                <c:pt idx="2511">
                  <c:v>8.2371109485842844</c:v>
                </c:pt>
                <c:pt idx="2512">
                  <c:v>8.4246707044324154</c:v>
                </c:pt>
                <c:pt idx="2513">
                  <c:v>8.0680017841683593</c:v>
                </c:pt>
                <c:pt idx="2514">
                  <c:v>8.5095007752670551</c:v>
                </c:pt>
                <c:pt idx="2515">
                  <c:v>8.9319148623895721</c:v>
                </c:pt>
                <c:pt idx="2516">
                  <c:v>8.8335806867243782</c:v>
                </c:pt>
                <c:pt idx="2517">
                  <c:v>8.5661173056690529</c:v>
                </c:pt>
                <c:pt idx="2518">
                  <c:v>7.7322907278388966</c:v>
                </c:pt>
                <c:pt idx="2519">
                  <c:v>7.1275493076228127</c:v>
                </c:pt>
                <c:pt idx="2520">
                  <c:v>8.1896415342929423</c:v>
                </c:pt>
                <c:pt idx="2521">
                  <c:v>8.0516740638704007</c:v>
                </c:pt>
                <c:pt idx="2522">
                  <c:v>8.3634479818012117</c:v>
                </c:pt>
                <c:pt idx="2523">
                  <c:v>9.0662750925537967</c:v>
                </c:pt>
                <c:pt idx="2524">
                  <c:v>10.025054552258156</c:v>
                </c:pt>
                <c:pt idx="2525">
                  <c:v>9.3262428624593685</c:v>
                </c:pt>
                <c:pt idx="2526">
                  <c:v>8.9601292449203385</c:v>
                </c:pt>
                <c:pt idx="2527">
                  <c:v>8.4185748948487014</c:v>
                </c:pt>
                <c:pt idx="2528">
                  <c:v>8.4544678046475727</c:v>
                </c:pt>
                <c:pt idx="2529">
                  <c:v>8.7721367049331125</c:v>
                </c:pt>
                <c:pt idx="2530">
                  <c:v>9.4582487224518097</c:v>
                </c:pt>
                <c:pt idx="2531">
                  <c:v>8.6010249581759712</c:v>
                </c:pt>
                <c:pt idx="2532">
                  <c:v>8.4931334629940931</c:v>
                </c:pt>
                <c:pt idx="2533">
                  <c:v>7.3807518800895417</c:v>
                </c:pt>
                <c:pt idx="2534">
                  <c:v>8.281170501138817</c:v>
                </c:pt>
                <c:pt idx="2535">
                  <c:v>10.27082512696029</c:v>
                </c:pt>
                <c:pt idx="2536">
                  <c:v>10.525523076441942</c:v>
                </c:pt>
                <c:pt idx="2537">
                  <c:v>11.145985315839196</c:v>
                </c:pt>
                <c:pt idx="2538">
                  <c:v>9.1904113726911856</c:v>
                </c:pt>
                <c:pt idx="2539">
                  <c:v>8.8700442903587433</c:v>
                </c:pt>
                <c:pt idx="2540">
                  <c:v>8.6744122425093408</c:v>
                </c:pt>
                <c:pt idx="2541">
                  <c:v>8.4955223885158162</c:v>
                </c:pt>
                <c:pt idx="2542">
                  <c:v>8.1615093056626513</c:v>
                </c:pt>
                <c:pt idx="2543">
                  <c:v>8.5105090788224036</c:v>
                </c:pt>
                <c:pt idx="2544">
                  <c:v>7.7614664784714824</c:v>
                </c:pt>
                <c:pt idx="2545">
                  <c:v>8.4435239655969436</c:v>
                </c:pt>
                <c:pt idx="2546">
                  <c:v>8.3471193818716198</c:v>
                </c:pt>
                <c:pt idx="2547">
                  <c:v>8.0201301914082403</c:v>
                </c:pt>
                <c:pt idx="2548">
                  <c:v>7.2014177169130935</c:v>
                </c:pt>
                <c:pt idx="2549">
                  <c:v>8.1195314873358129</c:v>
                </c:pt>
                <c:pt idx="2550">
                  <c:v>8.5614179252382208</c:v>
                </c:pt>
                <c:pt idx="2551">
                  <c:v>8.689464546857268</c:v>
                </c:pt>
                <c:pt idx="2552">
                  <c:v>9.1153673794631072</c:v>
                </c:pt>
                <c:pt idx="2553">
                  <c:v>8.1832096601551356</c:v>
                </c:pt>
                <c:pt idx="2554">
                  <c:v>8.01387910813777</c:v>
                </c:pt>
                <c:pt idx="2555">
                  <c:v>6.9663861706423784</c:v>
                </c:pt>
                <c:pt idx="2556">
                  <c:v>7.2441777683534081</c:v>
                </c:pt>
                <c:pt idx="2557">
                  <c:v>7.8981398652317845</c:v>
                </c:pt>
                <c:pt idx="2558">
                  <c:v>8.2835200320287914</c:v>
                </c:pt>
                <c:pt idx="2559">
                  <c:v>7.9799105683675018</c:v>
                </c:pt>
                <c:pt idx="2560">
                  <c:v>9.1764231563776875</c:v>
                </c:pt>
                <c:pt idx="2561">
                  <c:v>9.8193280875998354</c:v>
                </c:pt>
                <c:pt idx="2562">
                  <c:v>9.3227370768973898</c:v>
                </c:pt>
                <c:pt idx="2563">
                  <c:v>9.9676306916954811</c:v>
                </c:pt>
                <c:pt idx="2564">
                  <c:v>9.8019540626579573</c:v>
                </c:pt>
                <c:pt idx="2565">
                  <c:v>9.1242418620627799</c:v>
                </c:pt>
                <c:pt idx="2566">
                  <c:v>9.6654580280607973</c:v>
                </c:pt>
                <c:pt idx="2567">
                  <c:v>9.3603676776300819</c:v>
                </c:pt>
                <c:pt idx="2568">
                  <c:v>8.9824279548836667</c:v>
                </c:pt>
                <c:pt idx="2569">
                  <c:v>8.2533844393100022</c:v>
                </c:pt>
                <c:pt idx="2570">
                  <c:v>7.631705466635184</c:v>
                </c:pt>
                <c:pt idx="2571">
                  <c:v>6.6371339851276669</c:v>
                </c:pt>
                <c:pt idx="2572">
                  <c:v>7.0538149242232482</c:v>
                </c:pt>
                <c:pt idx="2573">
                  <c:v>6.6984603035631993</c:v>
                </c:pt>
                <c:pt idx="2574">
                  <c:v>6.1286084069623188</c:v>
                </c:pt>
                <c:pt idx="2575">
                  <c:v>6.3185124054774846</c:v>
                </c:pt>
                <c:pt idx="2576">
                  <c:v>7.0394666589478492</c:v>
                </c:pt>
                <c:pt idx="2577">
                  <c:v>7.1197868278484053</c:v>
                </c:pt>
                <c:pt idx="2578">
                  <c:v>6.6391044201837586</c:v>
                </c:pt>
                <c:pt idx="2579">
                  <c:v>7.3485525869584212</c:v>
                </c:pt>
                <c:pt idx="2580">
                  <c:v>6.959703658619306</c:v>
                </c:pt>
                <c:pt idx="2581">
                  <c:v>6.7555940031738846</c:v>
                </c:pt>
                <c:pt idx="2582">
                  <c:v>7.1051993359704602</c:v>
                </c:pt>
                <c:pt idx="2583">
                  <c:v>7.4786117300268575</c:v>
                </c:pt>
                <c:pt idx="2584">
                  <c:v>6.7752816302498147</c:v>
                </c:pt>
                <c:pt idx="2585">
                  <c:v>6.3824215439076966</c:v>
                </c:pt>
                <c:pt idx="2586">
                  <c:v>6.1729772567755328</c:v>
                </c:pt>
                <c:pt idx="2587">
                  <c:v>5.984191392054349</c:v>
                </c:pt>
                <c:pt idx="2588">
                  <c:v>6.0546256363236042</c:v>
                </c:pt>
                <c:pt idx="2589">
                  <c:v>6.0908309140995449</c:v>
                </c:pt>
                <c:pt idx="2590">
                  <c:v>6.4596756792931034</c:v>
                </c:pt>
                <c:pt idx="2591">
                  <c:v>6.9644603177587507</c:v>
                </c:pt>
                <c:pt idx="2592">
                  <c:v>7.4769034275949604</c:v>
                </c:pt>
                <c:pt idx="2593">
                  <c:v>8.3389001954936663</c:v>
                </c:pt>
                <c:pt idx="2594">
                  <c:v>8.2445534443620385</c:v>
                </c:pt>
                <c:pt idx="2595">
                  <c:v>7.6480113425029952</c:v>
                </c:pt>
                <c:pt idx="2596">
                  <c:v>7.8752474171178184</c:v>
                </c:pt>
                <c:pt idx="2597">
                  <c:v>8.2090297208956926</c:v>
                </c:pt>
                <c:pt idx="2598">
                  <c:v>9.0540664646536424</c:v>
                </c:pt>
                <c:pt idx="2599">
                  <c:v>9.0989613167770109</c:v>
                </c:pt>
                <c:pt idx="2600">
                  <c:v>8.4459207610314007</c:v>
                </c:pt>
                <c:pt idx="2601">
                  <c:v>8.3861782793443371</c:v>
                </c:pt>
                <c:pt idx="2602">
                  <c:v>8.3833457447917095</c:v>
                </c:pt>
                <c:pt idx="2603">
                  <c:v>10.219967295690939</c:v>
                </c:pt>
                <c:pt idx="2604">
                  <c:v>10.351999080337567</c:v>
                </c:pt>
                <c:pt idx="2605">
                  <c:v>9.7371999954939703</c:v>
                </c:pt>
                <c:pt idx="2606">
                  <c:v>8.3323044767818306</c:v>
                </c:pt>
                <c:pt idx="2607">
                  <c:v>6.4444787155900753</c:v>
                </c:pt>
                <c:pt idx="2608">
                  <c:v>5.4471667498260548</c:v>
                </c:pt>
                <c:pt idx="2609">
                  <c:v>5.9415777386029944</c:v>
                </c:pt>
                <c:pt idx="2610">
                  <c:v>6.1609570706446997</c:v>
                </c:pt>
                <c:pt idx="2611">
                  <c:v>5.6374217238580355</c:v>
                </c:pt>
                <c:pt idx="2612">
                  <c:v>5.925239467783987</c:v>
                </c:pt>
                <c:pt idx="2613">
                  <c:v>6.7197051226992794</c:v>
                </c:pt>
                <c:pt idx="2614">
                  <c:v>5.4936321342943097</c:v>
                </c:pt>
                <c:pt idx="2615">
                  <c:v>5.7225717329392634</c:v>
                </c:pt>
                <c:pt idx="2616">
                  <c:v>4.9793081650176241</c:v>
                </c:pt>
                <c:pt idx="2617">
                  <c:v>6.4080734042501462</c:v>
                </c:pt>
                <c:pt idx="2618">
                  <c:v>5.6584782474915851</c:v>
                </c:pt>
                <c:pt idx="2619">
                  <c:v>6.767037808682173</c:v>
                </c:pt>
                <c:pt idx="2620">
                  <c:v>6.6927006642861082</c:v>
                </c:pt>
                <c:pt idx="2621">
                  <c:v>6.7351432362259764</c:v>
                </c:pt>
                <c:pt idx="2622">
                  <c:v>7.0761528782956065</c:v>
                </c:pt>
                <c:pt idx="2623">
                  <c:v>5.7721986548209792</c:v>
                </c:pt>
                <c:pt idx="2624">
                  <c:v>6.4204979930655037</c:v>
                </c:pt>
                <c:pt idx="2625">
                  <c:v>6.8385852354253283</c:v>
                </c:pt>
                <c:pt idx="2626">
                  <c:v>7.0071232653600273</c:v>
                </c:pt>
                <c:pt idx="2627">
                  <c:v>6.9901808078277279</c:v>
                </c:pt>
                <c:pt idx="2628">
                  <c:v>6.6583956271375184</c:v>
                </c:pt>
                <c:pt idx="2629">
                  <c:v>6.3742428913857063</c:v>
                </c:pt>
                <c:pt idx="2630">
                  <c:v>5.8969767191155285</c:v>
                </c:pt>
                <c:pt idx="2631">
                  <c:v>6.7928995755102859</c:v>
                </c:pt>
                <c:pt idx="2632">
                  <c:v>6.884824344047777</c:v>
                </c:pt>
                <c:pt idx="2633">
                  <c:v>7.6368848065076884</c:v>
                </c:pt>
                <c:pt idx="2634">
                  <c:v>8.3493022589363193</c:v>
                </c:pt>
                <c:pt idx="2635">
                  <c:v>8.1325461238098029</c:v>
                </c:pt>
                <c:pt idx="2636">
                  <c:v>7.3014911733928596</c:v>
                </c:pt>
                <c:pt idx="2637">
                  <c:v>6.6779840244293762</c:v>
                </c:pt>
                <c:pt idx="2638">
                  <c:v>5.7523511476655642</c:v>
                </c:pt>
                <c:pt idx="2639">
                  <c:v>4.8627234549958693</c:v>
                </c:pt>
                <c:pt idx="2640">
                  <c:v>5.0062944328622772</c:v>
                </c:pt>
                <c:pt idx="2641">
                  <c:v>5.5715008197922726</c:v>
                </c:pt>
                <c:pt idx="2642">
                  <c:v>6.1088522426784539</c:v>
                </c:pt>
                <c:pt idx="2643">
                  <c:v>5.5637874005520853</c:v>
                </c:pt>
                <c:pt idx="2644">
                  <c:v>5.7102454766359392</c:v>
                </c:pt>
                <c:pt idx="2645">
                  <c:v>5.7810303936316636</c:v>
                </c:pt>
                <c:pt idx="2646">
                  <c:v>5.2187156141144095</c:v>
                </c:pt>
                <c:pt idx="2647">
                  <c:v>5.5261473176430291</c:v>
                </c:pt>
                <c:pt idx="2648">
                  <c:v>6.5459369575238799</c:v>
                </c:pt>
                <c:pt idx="2649">
                  <c:v>6.5578342700239531</c:v>
                </c:pt>
                <c:pt idx="2650">
                  <c:v>6.1378404084559941</c:v>
                </c:pt>
                <c:pt idx="2651">
                  <c:v>7.7899054554039067</c:v>
                </c:pt>
                <c:pt idx="2652">
                  <c:v>7.5077683044429122</c:v>
                </c:pt>
                <c:pt idx="2653">
                  <c:v>6.9596496691725127</c:v>
                </c:pt>
                <c:pt idx="2654">
                  <c:v>8.0089173885679408</c:v>
                </c:pt>
                <c:pt idx="2655">
                  <c:v>5.9259062407469862</c:v>
                </c:pt>
                <c:pt idx="2656">
                  <c:v>6.2662101500350955</c:v>
                </c:pt>
                <c:pt idx="2657">
                  <c:v>7.4736939879831059</c:v>
                </c:pt>
                <c:pt idx="2658">
                  <c:v>7.4501387836189075</c:v>
                </c:pt>
                <c:pt idx="2659">
                  <c:v>5.2031686757710505</c:v>
                </c:pt>
                <c:pt idx="2660">
                  <c:v>5.3084654224557513</c:v>
                </c:pt>
                <c:pt idx="2661">
                  <c:v>4.8831145606294797</c:v>
                </c:pt>
                <c:pt idx="2662">
                  <c:v>9.8256647091131715</c:v>
                </c:pt>
                <c:pt idx="2663">
                  <c:v>8.967471589463841</c:v>
                </c:pt>
                <c:pt idx="2664">
                  <c:v>7.3658003480520531</c:v>
                </c:pt>
                <c:pt idx="2665">
                  <c:v>8.3846349757171641</c:v>
                </c:pt>
                <c:pt idx="2666">
                  <c:v>8.8724985698783723</c:v>
                </c:pt>
                <c:pt idx="2667">
                  <c:v>9.0968572628870064</c:v>
                </c:pt>
                <c:pt idx="2668">
                  <c:v>9.1128746971343482</c:v>
                </c:pt>
                <c:pt idx="2669">
                  <c:v>8.7773954376238414</c:v>
                </c:pt>
                <c:pt idx="2670">
                  <c:v>6.4924270121873784</c:v>
                </c:pt>
                <c:pt idx="2671">
                  <c:v>11.867001313737003</c:v>
                </c:pt>
                <c:pt idx="2672">
                  <c:v>12.357025164519831</c:v>
                </c:pt>
                <c:pt idx="2673">
                  <c:v>11.952896601986202</c:v>
                </c:pt>
                <c:pt idx="2674">
                  <c:v>11.812527822881298</c:v>
                </c:pt>
                <c:pt idx="2675">
                  <c:v>11.823737499590662</c:v>
                </c:pt>
                <c:pt idx="2676">
                  <c:v>12.052234372169618</c:v>
                </c:pt>
                <c:pt idx="2677">
                  <c:v>12.16707162709341</c:v>
                </c:pt>
                <c:pt idx="2678">
                  <c:v>11.634288850078777</c:v>
                </c:pt>
                <c:pt idx="2679">
                  <c:v>11.364152733274361</c:v>
                </c:pt>
                <c:pt idx="2680">
                  <c:v>11.114085507226681</c:v>
                </c:pt>
                <c:pt idx="2681">
                  <c:v>10.348612612920348</c:v>
                </c:pt>
                <c:pt idx="2682">
                  <c:v>10.141823475410284</c:v>
                </c:pt>
                <c:pt idx="2683">
                  <c:v>10.19169548731151</c:v>
                </c:pt>
                <c:pt idx="2684">
                  <c:v>9.7166061408852293</c:v>
                </c:pt>
                <c:pt idx="2685">
                  <c:v>9.6982105836119299</c:v>
                </c:pt>
                <c:pt idx="2686">
                  <c:v>9.2216316909691578</c:v>
                </c:pt>
                <c:pt idx="2687">
                  <c:v>9.7813467865609418</c:v>
                </c:pt>
                <c:pt idx="2688">
                  <c:v>10.397217831582388</c:v>
                </c:pt>
                <c:pt idx="2689">
                  <c:v>9.7958167058751719</c:v>
                </c:pt>
                <c:pt idx="2690">
                  <c:v>10.563638331189617</c:v>
                </c:pt>
                <c:pt idx="2691">
                  <c:v>10.2008097062254</c:v>
                </c:pt>
                <c:pt idx="2692">
                  <c:v>11.096647403850906</c:v>
                </c:pt>
                <c:pt idx="2693">
                  <c:v>10.793061897293537</c:v>
                </c:pt>
                <c:pt idx="2694">
                  <c:v>10.884225651278486</c:v>
                </c:pt>
                <c:pt idx="2695">
                  <c:v>10.985997514755452</c:v>
                </c:pt>
                <c:pt idx="2696">
                  <c:v>10.404368326015421</c:v>
                </c:pt>
                <c:pt idx="2697">
                  <c:v>10.072983380245415</c:v>
                </c:pt>
                <c:pt idx="2698">
                  <c:v>10.37270792283177</c:v>
                </c:pt>
                <c:pt idx="2699">
                  <c:v>10.358071725757309</c:v>
                </c:pt>
                <c:pt idx="2700">
                  <c:v>10.701729948661464</c:v>
                </c:pt>
                <c:pt idx="2701">
                  <c:v>10.041795973565659</c:v>
                </c:pt>
                <c:pt idx="2702">
                  <c:v>10.654891905276422</c:v>
                </c:pt>
                <c:pt idx="2703">
                  <c:v>9.8221111975189288</c:v>
                </c:pt>
                <c:pt idx="2704">
                  <c:v>9.2667872234307591</c:v>
                </c:pt>
                <c:pt idx="2705">
                  <c:v>7.7999059027427418</c:v>
                </c:pt>
                <c:pt idx="2706">
                  <c:v>8.9276808108839862</c:v>
                </c:pt>
                <c:pt idx="2707">
                  <c:v>8.9060428202309385</c:v>
                </c:pt>
                <c:pt idx="2708">
                  <c:v>8.9431683120108207</c:v>
                </c:pt>
                <c:pt idx="2709">
                  <c:v>9.8923481140091916</c:v>
                </c:pt>
                <c:pt idx="2710">
                  <c:v>10.235386163263131</c:v>
                </c:pt>
                <c:pt idx="2711">
                  <c:v>10.898841627160822</c:v>
                </c:pt>
                <c:pt idx="2712">
                  <c:v>10.060807693064573</c:v>
                </c:pt>
                <c:pt idx="2713">
                  <c:v>5.9659278196770558</c:v>
                </c:pt>
                <c:pt idx="2714">
                  <c:v>6.4648997269148198</c:v>
                </c:pt>
                <c:pt idx="2715">
                  <c:v>6.3451840674333484</c:v>
                </c:pt>
                <c:pt idx="2716">
                  <c:v>9.3921604920886423</c:v>
                </c:pt>
                <c:pt idx="2717">
                  <c:v>9.1142067867965153</c:v>
                </c:pt>
                <c:pt idx="2718">
                  <c:v>9.2649756234228349</c:v>
                </c:pt>
                <c:pt idx="2719">
                  <c:v>8.9424276813965573</c:v>
                </c:pt>
                <c:pt idx="2720">
                  <c:v>8.6374543664169536</c:v>
                </c:pt>
                <c:pt idx="2721">
                  <c:v>7.8627967063935138</c:v>
                </c:pt>
                <c:pt idx="2722">
                  <c:v>7.7261748698417447</c:v>
                </c:pt>
                <c:pt idx="2723">
                  <c:v>7.7730379925533173</c:v>
                </c:pt>
                <c:pt idx="2724">
                  <c:v>7.2215485396498567</c:v>
                </c:pt>
                <c:pt idx="2725">
                  <c:v>7.7376193064701866</c:v>
                </c:pt>
                <c:pt idx="2726">
                  <c:v>7.511281743599886</c:v>
                </c:pt>
                <c:pt idx="2727">
                  <c:v>8.6306218335794895</c:v>
                </c:pt>
                <c:pt idx="2728">
                  <c:v>8.9613245759928422</c:v>
                </c:pt>
                <c:pt idx="2729">
                  <c:v>9.5360811527878653</c:v>
                </c:pt>
                <c:pt idx="2730">
                  <c:v>8.4654590560397054</c:v>
                </c:pt>
                <c:pt idx="2731">
                  <c:v>7.0522537974543171</c:v>
                </c:pt>
                <c:pt idx="2732">
                  <c:v>7.7764134821788051</c:v>
                </c:pt>
                <c:pt idx="2733">
                  <c:v>7.5738840186886041</c:v>
                </c:pt>
                <c:pt idx="2734">
                  <c:v>8.5601391815104986</c:v>
                </c:pt>
                <c:pt idx="2735">
                  <c:v>8.9078244497800547</c:v>
                </c:pt>
                <c:pt idx="2736">
                  <c:v>9.1908990281141776</c:v>
                </c:pt>
                <c:pt idx="2737">
                  <c:v>9.0159213099930398</c:v>
                </c:pt>
                <c:pt idx="2738">
                  <c:v>8.1646606330479656</c:v>
                </c:pt>
                <c:pt idx="2739">
                  <c:v>9.0524123650834358</c:v>
                </c:pt>
                <c:pt idx="2740">
                  <c:v>7.9311401740198546</c:v>
                </c:pt>
                <c:pt idx="2741">
                  <c:v>9.2909572636822606</c:v>
                </c:pt>
                <c:pt idx="2742">
                  <c:v>8.8666167064075427</c:v>
                </c:pt>
                <c:pt idx="2743">
                  <c:v>8.6864933232546271</c:v>
                </c:pt>
                <c:pt idx="2744">
                  <c:v>8.5037795194576162</c:v>
                </c:pt>
                <c:pt idx="2745">
                  <c:v>8.1373407939190709</c:v>
                </c:pt>
                <c:pt idx="2746">
                  <c:v>8.0287596604978368</c:v>
                </c:pt>
                <c:pt idx="2747">
                  <c:v>8.1733874208329684</c:v>
                </c:pt>
                <c:pt idx="2748">
                  <c:v>8.6755216810340841</c:v>
                </c:pt>
                <c:pt idx="2749">
                  <c:v>8.2771912790767317</c:v>
                </c:pt>
                <c:pt idx="2750">
                  <c:v>8.4274441572084715</c:v>
                </c:pt>
                <c:pt idx="2751">
                  <c:v>9.3316636433435551</c:v>
                </c:pt>
                <c:pt idx="2752">
                  <c:v>10.128855260373822</c:v>
                </c:pt>
                <c:pt idx="2753">
                  <c:v>9.7564484545211236</c:v>
                </c:pt>
                <c:pt idx="2754">
                  <c:v>10.104762582965417</c:v>
                </c:pt>
                <c:pt idx="2755">
                  <c:v>8.9592837175087787</c:v>
                </c:pt>
                <c:pt idx="2756">
                  <c:v>8.0905886036644503</c:v>
                </c:pt>
                <c:pt idx="2757">
                  <c:v>7.7177203241179635</c:v>
                </c:pt>
                <c:pt idx="2758">
                  <c:v>9.9334469257804674</c:v>
                </c:pt>
                <c:pt idx="2759">
                  <c:v>10.531195510571937</c:v>
                </c:pt>
                <c:pt idx="2760">
                  <c:v>10.362588327230192</c:v>
                </c:pt>
                <c:pt idx="2761">
                  <c:v>10.067498399564558</c:v>
                </c:pt>
                <c:pt idx="2762">
                  <c:v>10.227475823305129</c:v>
                </c:pt>
                <c:pt idx="2763">
                  <c:v>9.51129310345347</c:v>
                </c:pt>
                <c:pt idx="2764">
                  <c:v>7.8362842184657033</c:v>
                </c:pt>
                <c:pt idx="2765">
                  <c:v>7.7233324028958545</c:v>
                </c:pt>
                <c:pt idx="2766">
                  <c:v>8.1773203118716982</c:v>
                </c:pt>
                <c:pt idx="2767">
                  <c:v>6.3386880397165122</c:v>
                </c:pt>
                <c:pt idx="2768">
                  <c:v>7.9239145900214041</c:v>
                </c:pt>
                <c:pt idx="2769">
                  <c:v>7.5216860438553343</c:v>
                </c:pt>
                <c:pt idx="2770">
                  <c:v>8.2339886731521581</c:v>
                </c:pt>
                <c:pt idx="2771">
                  <c:v>8.0707134118277875</c:v>
                </c:pt>
                <c:pt idx="2772">
                  <c:v>8.0509953531028078</c:v>
                </c:pt>
                <c:pt idx="2773">
                  <c:v>8.8550375677784281</c:v>
                </c:pt>
                <c:pt idx="2774">
                  <c:v>9.1720470726487804</c:v>
                </c:pt>
                <c:pt idx="2775">
                  <c:v>7.3401483844115241</c:v>
                </c:pt>
                <c:pt idx="2776">
                  <c:v>7.2558321631392548</c:v>
                </c:pt>
                <c:pt idx="2777">
                  <c:v>7.0003445943205884</c:v>
                </c:pt>
                <c:pt idx="2778">
                  <c:v>7.3143636484360632</c:v>
                </c:pt>
                <c:pt idx="2779">
                  <c:v>7.7638055100807648</c:v>
                </c:pt>
                <c:pt idx="2780">
                  <c:v>6.7263658434498188</c:v>
                </c:pt>
                <c:pt idx="2781">
                  <c:v>6.3456633651303687</c:v>
                </c:pt>
                <c:pt idx="2782">
                  <c:v>6.6035665552659184</c:v>
                </c:pt>
                <c:pt idx="2783">
                  <c:v>8.0384981248404994</c:v>
                </c:pt>
                <c:pt idx="2784">
                  <c:v>8.706002991540716</c:v>
                </c:pt>
                <c:pt idx="2785">
                  <c:v>9.6105179102144138</c:v>
                </c:pt>
                <c:pt idx="2786">
                  <c:v>8.6030752724398969</c:v>
                </c:pt>
                <c:pt idx="2787">
                  <c:v>7.6428813334725811</c:v>
                </c:pt>
                <c:pt idx="2788">
                  <c:v>7.4787073654364988</c:v>
                </c:pt>
                <c:pt idx="2789">
                  <c:v>7.4890656066085448</c:v>
                </c:pt>
                <c:pt idx="2790">
                  <c:v>7.9347478958128637</c:v>
                </c:pt>
                <c:pt idx="2791">
                  <c:v>7.9887646552849558</c:v>
                </c:pt>
                <c:pt idx="2792">
                  <c:v>8.2134184882579131</c:v>
                </c:pt>
                <c:pt idx="2793">
                  <c:v>8.9521740059907646</c:v>
                </c:pt>
                <c:pt idx="2794">
                  <c:v>8.7966064336644223</c:v>
                </c:pt>
                <c:pt idx="2795">
                  <c:v>8.3503425116307319</c:v>
                </c:pt>
                <c:pt idx="2796">
                  <c:v>7.8956827943925632</c:v>
                </c:pt>
                <c:pt idx="2797">
                  <c:v>7.6083783886791192</c:v>
                </c:pt>
                <c:pt idx="2798">
                  <c:v>8.0437577962152602</c:v>
                </c:pt>
                <c:pt idx="2799">
                  <c:v>8.8395187104062263</c:v>
                </c:pt>
                <c:pt idx="2800">
                  <c:v>9.9444998547471659</c:v>
                </c:pt>
                <c:pt idx="2801">
                  <c:v>6.7854703117340547</c:v>
                </c:pt>
                <c:pt idx="2802">
                  <c:v>6.5305904470175147</c:v>
                </c:pt>
                <c:pt idx="2803">
                  <c:v>6.3030614276662043</c:v>
                </c:pt>
                <c:pt idx="2804">
                  <c:v>6.5952313458566447</c:v>
                </c:pt>
                <c:pt idx="2805">
                  <c:v>7.0615146028029487</c:v>
                </c:pt>
                <c:pt idx="2806">
                  <c:v>7.4516355427561232</c:v>
                </c:pt>
                <c:pt idx="2807">
                  <c:v>6.7974608191022154</c:v>
                </c:pt>
                <c:pt idx="2808">
                  <c:v>7.6883088849938748</c:v>
                </c:pt>
                <c:pt idx="2809">
                  <c:v>7.5916157861634543</c:v>
                </c:pt>
                <c:pt idx="2810">
                  <c:v>8.1143199972527356</c:v>
                </c:pt>
                <c:pt idx="2811">
                  <c:v>8.005316808680087</c:v>
                </c:pt>
                <c:pt idx="2812">
                  <c:v>7.8729972955384433</c:v>
                </c:pt>
                <c:pt idx="2813">
                  <c:v>7.7129906999672455</c:v>
                </c:pt>
                <c:pt idx="2814">
                  <c:v>8.595985536033691</c:v>
                </c:pt>
                <c:pt idx="2815">
                  <c:v>8.944529757169283</c:v>
                </c:pt>
                <c:pt idx="2816">
                  <c:v>8.5689342467516045</c:v>
                </c:pt>
                <c:pt idx="2817">
                  <c:v>8.9027726728206833</c:v>
                </c:pt>
                <c:pt idx="2818">
                  <c:v>9.1489261188368989</c:v>
                </c:pt>
                <c:pt idx="2819">
                  <c:v>9.1507662444403799</c:v>
                </c:pt>
                <c:pt idx="2820">
                  <c:v>8.6634032247129635</c:v>
                </c:pt>
                <c:pt idx="2821">
                  <c:v>8.2702328121729014</c:v>
                </c:pt>
                <c:pt idx="2822">
                  <c:v>8.5063060978866822</c:v>
                </c:pt>
                <c:pt idx="2823">
                  <c:v>8.7097197051868189</c:v>
                </c:pt>
                <c:pt idx="2824">
                  <c:v>9.2990423487952079</c:v>
                </c:pt>
                <c:pt idx="2825">
                  <c:v>9.0436439524218208</c:v>
                </c:pt>
                <c:pt idx="2826">
                  <c:v>8.4919595400821226</c:v>
                </c:pt>
                <c:pt idx="2827">
                  <c:v>7.8863004837330477</c:v>
                </c:pt>
                <c:pt idx="2828">
                  <c:v>7.8653155151542347</c:v>
                </c:pt>
                <c:pt idx="2829">
                  <c:v>9.6720895208481092</c:v>
                </c:pt>
                <c:pt idx="2830">
                  <c:v>8.3886421710841308</c:v>
                </c:pt>
                <c:pt idx="2831">
                  <c:v>8.0553795847997698</c:v>
                </c:pt>
                <c:pt idx="2832">
                  <c:v>6.6249835604120726</c:v>
                </c:pt>
                <c:pt idx="2833">
                  <c:v>5.8116618139944549</c:v>
                </c:pt>
                <c:pt idx="2834">
                  <c:v>5.2813138202908014</c:v>
                </c:pt>
                <c:pt idx="2835">
                  <c:v>5.7398156728649603</c:v>
                </c:pt>
                <c:pt idx="2836">
                  <c:v>6.5500523258855816</c:v>
                </c:pt>
                <c:pt idx="2837">
                  <c:v>6.1804643001813835</c:v>
                </c:pt>
                <c:pt idx="2838">
                  <c:v>6.3884323650404138</c:v>
                </c:pt>
                <c:pt idx="2839">
                  <c:v>6.3752234491560245</c:v>
                </c:pt>
                <c:pt idx="2840">
                  <c:v>5.3786186610781241</c:v>
                </c:pt>
                <c:pt idx="2841">
                  <c:v>4.8430650321031585</c:v>
                </c:pt>
                <c:pt idx="2842">
                  <c:v>4.7036648238895795</c:v>
                </c:pt>
                <c:pt idx="2843">
                  <c:v>4.49865208254427</c:v>
                </c:pt>
                <c:pt idx="2844">
                  <c:v>4.4064310542100591</c:v>
                </c:pt>
                <c:pt idx="2845">
                  <c:v>4.9843454486765459</c:v>
                </c:pt>
                <c:pt idx="2846">
                  <c:v>5.0125343564660465</c:v>
                </c:pt>
                <c:pt idx="2847">
                  <c:v>4.7785105724944703</c:v>
                </c:pt>
                <c:pt idx="2848">
                  <c:v>5.0959065036363551</c:v>
                </c:pt>
                <c:pt idx="2849">
                  <c:v>5.1265323847300355</c:v>
                </c:pt>
                <c:pt idx="2850">
                  <c:v>4.8462879585113123</c:v>
                </c:pt>
                <c:pt idx="2851">
                  <c:v>4.5340977301550192</c:v>
                </c:pt>
                <c:pt idx="2852">
                  <c:v>4.4445923578768154</c:v>
                </c:pt>
                <c:pt idx="2853">
                  <c:v>4.3681892452613154</c:v>
                </c:pt>
                <c:pt idx="2854">
                  <c:v>4.0763704067908337</c:v>
                </c:pt>
                <c:pt idx="2855">
                  <c:v>4.1713240368361237</c:v>
                </c:pt>
                <c:pt idx="2856">
                  <c:v>4.2766790203840568</c:v>
                </c:pt>
                <c:pt idx="2857">
                  <c:v>4.3091725290722591</c:v>
                </c:pt>
                <c:pt idx="2858">
                  <c:v>3.7183237553947288</c:v>
                </c:pt>
                <c:pt idx="2859">
                  <c:v>3.275047328127052</c:v>
                </c:pt>
                <c:pt idx="2860">
                  <c:v>3.9542790294490637</c:v>
                </c:pt>
                <c:pt idx="2861">
                  <c:v>3.9133777058845465</c:v>
                </c:pt>
                <c:pt idx="2862">
                  <c:v>3.6625789106328757</c:v>
                </c:pt>
                <c:pt idx="2863">
                  <c:v>3.4438557032340258</c:v>
                </c:pt>
                <c:pt idx="2864">
                  <c:v>3.3834233931000179</c:v>
                </c:pt>
                <c:pt idx="2865">
                  <c:v>4.1035871968504649</c:v>
                </c:pt>
                <c:pt idx="2866">
                  <c:v>4.9402459756838795</c:v>
                </c:pt>
                <c:pt idx="2867">
                  <c:v>5.2752381037081557</c:v>
                </c:pt>
                <c:pt idx="2868">
                  <c:v>5.109960431221233</c:v>
                </c:pt>
                <c:pt idx="2869">
                  <c:v>4.8884994420606169</c:v>
                </c:pt>
                <c:pt idx="2870">
                  <c:v>4.7040859818555605</c:v>
                </c:pt>
                <c:pt idx="2871">
                  <c:v>4.6193957219196893</c:v>
                </c:pt>
                <c:pt idx="2872">
                  <c:v>4.5902090592502542</c:v>
                </c:pt>
                <c:pt idx="2873">
                  <c:v>4.8074771512569825</c:v>
                </c:pt>
                <c:pt idx="2874">
                  <c:v>4.691281808721957</c:v>
                </c:pt>
                <c:pt idx="2875">
                  <c:v>4.8004261622561604</c:v>
                </c:pt>
                <c:pt idx="2876">
                  <c:v>4.8179471529153446</c:v>
                </c:pt>
                <c:pt idx="2877">
                  <c:v>4.8591521268708053</c:v>
                </c:pt>
                <c:pt idx="2878">
                  <c:v>4.9860497627771272</c:v>
                </c:pt>
                <c:pt idx="2879">
                  <c:v>5.0304872537561529</c:v>
                </c:pt>
                <c:pt idx="2880">
                  <c:v>4.7467112932537399</c:v>
                </c:pt>
                <c:pt idx="2881">
                  <c:v>4.3922012253677281</c:v>
                </c:pt>
                <c:pt idx="2882">
                  <c:v>4.7612648748362414</c:v>
                </c:pt>
                <c:pt idx="2883">
                  <c:v>5.4457481577869755</c:v>
                </c:pt>
                <c:pt idx="2884">
                  <c:v>5.9562959639612352</c:v>
                </c:pt>
                <c:pt idx="2885">
                  <c:v>6.2512236008213291</c:v>
                </c:pt>
                <c:pt idx="2886">
                  <c:v>6.0507663795591888</c:v>
                </c:pt>
                <c:pt idx="2887">
                  <c:v>5.4818286974852812</c:v>
                </c:pt>
                <c:pt idx="2888">
                  <c:v>4.7635603099752624</c:v>
                </c:pt>
                <c:pt idx="2889">
                  <c:v>5.2705318677991846</c:v>
                </c:pt>
                <c:pt idx="2890">
                  <c:v>4.962394290390451</c:v>
                </c:pt>
                <c:pt idx="2891">
                  <c:v>5.1387843407454774</c:v>
                </c:pt>
                <c:pt idx="2892">
                  <c:v>4.5972081483309752</c:v>
                </c:pt>
                <c:pt idx="2893">
                  <c:v>4.5185945828782108</c:v>
                </c:pt>
                <c:pt idx="2894">
                  <c:v>4.4041644193155127</c:v>
                </c:pt>
                <c:pt idx="2895">
                  <c:v>4.6024147175070516</c:v>
                </c:pt>
                <c:pt idx="2896">
                  <c:v>4.479974237521958</c:v>
                </c:pt>
                <c:pt idx="2897">
                  <c:v>4.1763310417756125</c:v>
                </c:pt>
                <c:pt idx="2898">
                  <c:v>3.925482048945415</c:v>
                </c:pt>
                <c:pt idx="2899">
                  <c:v>3.4581088390280477</c:v>
                </c:pt>
                <c:pt idx="2900">
                  <c:v>3.4748224004911612</c:v>
                </c:pt>
                <c:pt idx="2901">
                  <c:v>2.8884968774789805</c:v>
                </c:pt>
                <c:pt idx="2902">
                  <c:v>3.3372186600508944</c:v>
                </c:pt>
                <c:pt idx="2903">
                  <c:v>2.9921298235984408</c:v>
                </c:pt>
                <c:pt idx="2904">
                  <c:v>1.4035418601907812</c:v>
                </c:pt>
                <c:pt idx="2905">
                  <c:v>1.6704050206981846</c:v>
                </c:pt>
                <c:pt idx="2906">
                  <c:v>1.6281981898153963</c:v>
                </c:pt>
                <c:pt idx="2907">
                  <c:v>1.1786394833369196</c:v>
                </c:pt>
                <c:pt idx="2908">
                  <c:v>1.0520488906382779</c:v>
                </c:pt>
                <c:pt idx="2909">
                  <c:v>1.2260490530972279</c:v>
                </c:pt>
                <c:pt idx="2910">
                  <c:v>1.6690952903619531</c:v>
                </c:pt>
                <c:pt idx="2911">
                  <c:v>1.747989605368427</c:v>
                </c:pt>
                <c:pt idx="2912">
                  <c:v>1.9133301664985145</c:v>
                </c:pt>
                <c:pt idx="2913">
                  <c:v>1.97</c:v>
                </c:pt>
                <c:pt idx="2914">
                  <c:v>2.3443668407269236</c:v>
                </c:pt>
                <c:pt idx="2915">
                  <c:v>2.1945227715950542</c:v>
                </c:pt>
                <c:pt idx="2916">
                  <c:v>1.8421715435021304</c:v>
                </c:pt>
                <c:pt idx="2917">
                  <c:v>1.6935970756832299</c:v>
                </c:pt>
                <c:pt idx="2918">
                  <c:v>1.9874941300950488</c:v>
                </c:pt>
                <c:pt idx="2919">
                  <c:v>2.2416857423197616</c:v>
                </c:pt>
                <c:pt idx="2920">
                  <c:v>2.1922563077366291</c:v>
                </c:pt>
                <c:pt idx="2921">
                  <c:v>2.0475320497706488</c:v>
                </c:pt>
                <c:pt idx="2922">
                  <c:v>2.4220513881679615</c:v>
                </c:pt>
                <c:pt idx="2923">
                  <c:v>2.0167775539506554</c:v>
                </c:pt>
                <c:pt idx="2924">
                  <c:v>2.1595513673326545</c:v>
                </c:pt>
                <c:pt idx="2925">
                  <c:v>2.4208834200691811</c:v>
                </c:pt>
                <c:pt idx="2926">
                  <c:v>2.5415300448873159</c:v>
                </c:pt>
                <c:pt idx="2927">
                  <c:v>3.295982283343486</c:v>
                </c:pt>
                <c:pt idx="2928">
                  <c:v>3.2159963013114625</c:v>
                </c:pt>
                <c:pt idx="2929">
                  <c:v>4.3939170165251449</c:v>
                </c:pt>
                <c:pt idx="2930">
                  <c:v>4.4371689967588317</c:v>
                </c:pt>
                <c:pt idx="2931">
                  <c:v>4.7560396369813045</c:v>
                </c:pt>
                <c:pt idx="2932">
                  <c:v>5.1167539302354852</c:v>
                </c:pt>
                <c:pt idx="2933">
                  <c:v>5.2773995519079149</c:v>
                </c:pt>
                <c:pt idx="2934">
                  <c:v>5.0587426987175137</c:v>
                </c:pt>
                <c:pt idx="2935">
                  <c:v>4.6842552355546658</c:v>
                </c:pt>
                <c:pt idx="2936">
                  <c:v>4.8625779069607695</c:v>
                </c:pt>
                <c:pt idx="2937">
                  <c:v>4.7420912798657442</c:v>
                </c:pt>
                <c:pt idx="2938">
                  <c:v>5.0828076052253284</c:v>
                </c:pt>
                <c:pt idx="2939">
                  <c:v>5.4256216475901802</c:v>
                </c:pt>
                <c:pt idx="2940">
                  <c:v>5.2722463010441611</c:v>
                </c:pt>
                <c:pt idx="2941">
                  <c:v>5.1172871983822068</c:v>
                </c:pt>
                <c:pt idx="2942">
                  <c:v>4.7023161587028666</c:v>
                </c:pt>
                <c:pt idx="2943">
                  <c:v>4.1397795380340181</c:v>
                </c:pt>
                <c:pt idx="2944">
                  <c:v>4.0616730759807114</c:v>
                </c:pt>
                <c:pt idx="2945">
                  <c:v>3.9355982605545194</c:v>
                </c:pt>
                <c:pt idx="2946">
                  <c:v>3.8051528598096018</c:v>
                </c:pt>
                <c:pt idx="2947">
                  <c:v>3.5777690123809887</c:v>
                </c:pt>
                <c:pt idx="2948">
                  <c:v>2.9063710487325811</c:v>
                </c:pt>
                <c:pt idx="2949">
                  <c:v>2.6324670324580137</c:v>
                </c:pt>
                <c:pt idx="2950">
                  <c:v>2.7563428680771396</c:v>
                </c:pt>
                <c:pt idx="2951">
                  <c:v>2.7336798918083152</c:v>
                </c:pt>
                <c:pt idx="2952">
                  <c:v>2.8334023630105549</c:v>
                </c:pt>
                <c:pt idx="2953">
                  <c:v>2.7080964561088421</c:v>
                </c:pt>
                <c:pt idx="2954">
                  <c:v>3.5660003682814558</c:v>
                </c:pt>
                <c:pt idx="2955">
                  <c:v>4.0025408644071225</c:v>
                </c:pt>
                <c:pt idx="2956">
                  <c:v>3.9216494550847343</c:v>
                </c:pt>
                <c:pt idx="2957">
                  <c:v>4.3771162089804569</c:v>
                </c:pt>
                <c:pt idx="2958">
                  <c:v>4.3213076278459708</c:v>
                </c:pt>
                <c:pt idx="2959">
                  <c:v>4.5221196215735517</c:v>
                </c:pt>
                <c:pt idx="2960">
                  <c:v>4.5354576674270159</c:v>
                </c:pt>
                <c:pt idx="2961">
                  <c:v>4.2837803348233701</c:v>
                </c:pt>
                <c:pt idx="2962">
                  <c:v>4.3934844554530486</c:v>
                </c:pt>
                <c:pt idx="2963">
                  <c:v>4.1507225475782681</c:v>
                </c:pt>
                <c:pt idx="2964">
                  <c:v>4.4453351974374193</c:v>
                </c:pt>
                <c:pt idx="2965">
                  <c:v>3.6805128177035016</c:v>
                </c:pt>
                <c:pt idx="2966">
                  <c:v>3.4703074029197971</c:v>
                </c:pt>
                <c:pt idx="2967">
                  <c:v>3.3448807921813928</c:v>
                </c:pt>
                <c:pt idx="2968">
                  <c:v>2.6897389943836916</c:v>
                </c:pt>
                <c:pt idx="2969">
                  <c:v>2.7789607533943577</c:v>
                </c:pt>
                <c:pt idx="2970">
                  <c:v>2.9031190010605297</c:v>
                </c:pt>
                <c:pt idx="2971">
                  <c:v>2.9946805862657855</c:v>
                </c:pt>
                <c:pt idx="2972">
                  <c:v>3.1758586524282766</c:v>
                </c:pt>
                <c:pt idx="2973">
                  <c:v>3.2063931351570334</c:v>
                </c:pt>
                <c:pt idx="2974">
                  <c:v>3.4552015217242915</c:v>
                </c:pt>
                <c:pt idx="2975">
                  <c:v>4.1297214036058438</c:v>
                </c:pt>
                <c:pt idx="2976">
                  <c:v>4.840724993345253</c:v>
                </c:pt>
                <c:pt idx="2977">
                  <c:v>4.9022834035203822</c:v>
                </c:pt>
                <c:pt idx="2978">
                  <c:v>5.2124266703327224</c:v>
                </c:pt>
                <c:pt idx="2979">
                  <c:v>5.4719909142337828</c:v>
                </c:pt>
                <c:pt idx="2980">
                  <c:v>4.5744534817337339</c:v>
                </c:pt>
                <c:pt idx="2981">
                  <c:v>4.9175270830941304</c:v>
                </c:pt>
                <c:pt idx="2982">
                  <c:v>4.2597465125847123</c:v>
                </c:pt>
                <c:pt idx="2983">
                  <c:v>3.7262847132221224</c:v>
                </c:pt>
                <c:pt idx="2984">
                  <c:v>3.7669315531000702</c:v>
                </c:pt>
                <c:pt idx="2985">
                  <c:v>4.0394752625165777</c:v>
                </c:pt>
                <c:pt idx="2986">
                  <c:v>4.0452098322775418</c:v>
                </c:pt>
                <c:pt idx="2987">
                  <c:v>3.5689111343289506</c:v>
                </c:pt>
                <c:pt idx="2988">
                  <c:v>4.1951164599805457</c:v>
                </c:pt>
                <c:pt idx="2989">
                  <c:v>4.4298972520414903</c:v>
                </c:pt>
                <c:pt idx="2990">
                  <c:v>4.6615938774639645</c:v>
                </c:pt>
                <c:pt idx="2991">
                  <c:v>6.2535242909535391</c:v>
                </c:pt>
                <c:pt idx="2992">
                  <c:v>10.024020854245579</c:v>
                </c:pt>
                <c:pt idx="2993">
                  <c:v>10.13055181183911</c:v>
                </c:pt>
                <c:pt idx="2994">
                  <c:v>10.437056673199521</c:v>
                </c:pt>
                <c:pt idx="2995">
                  <c:v>10.404692569679272</c:v>
                </c:pt>
                <c:pt idx="2996">
                  <c:v>10.485802408876737</c:v>
                </c:pt>
                <c:pt idx="2997">
                  <c:v>10.495808373733942</c:v>
                </c:pt>
                <c:pt idx="2998">
                  <c:v>9.933683795481425</c:v>
                </c:pt>
                <c:pt idx="2999">
                  <c:v>9.8737398520519246</c:v>
                </c:pt>
                <c:pt idx="3000">
                  <c:v>9.7155333442988034</c:v>
                </c:pt>
                <c:pt idx="3001">
                  <c:v>9.34225722124261</c:v>
                </c:pt>
                <c:pt idx="3002">
                  <c:v>8.9929092769533447</c:v>
                </c:pt>
                <c:pt idx="3003">
                  <c:v>9.3960615964615375</c:v>
                </c:pt>
                <c:pt idx="3004">
                  <c:v>9.8259528829891956</c:v>
                </c:pt>
                <c:pt idx="3005">
                  <c:v>9.771171041097876</c:v>
                </c:pt>
                <c:pt idx="3006">
                  <c:v>9.3868353791236689</c:v>
                </c:pt>
                <c:pt idx="3007">
                  <c:v>9.7516956682458495</c:v>
                </c:pt>
                <c:pt idx="3008">
                  <c:v>9.5186361615325996</c:v>
                </c:pt>
                <c:pt idx="3009">
                  <c:v>9.4943162743037561</c:v>
                </c:pt>
                <c:pt idx="3010">
                  <c:v>9.2555545368744827</c:v>
                </c:pt>
                <c:pt idx="3011">
                  <c:v>9.0417517218933465</c:v>
                </c:pt>
                <c:pt idx="3012">
                  <c:v>8.7434063895284488</c:v>
                </c:pt>
                <c:pt idx="3013">
                  <c:v>9.0676338119777213</c:v>
                </c:pt>
                <c:pt idx="3014">
                  <c:v>8.7780761925588013</c:v>
                </c:pt>
                <c:pt idx="3015">
                  <c:v>8.3846637064293823</c:v>
                </c:pt>
                <c:pt idx="3016">
                  <c:v>8.1748655432610313</c:v>
                </c:pt>
                <c:pt idx="3017">
                  <c:v>7.86010508824989</c:v>
                </c:pt>
                <c:pt idx="3018">
                  <c:v>7.4193478763077536</c:v>
                </c:pt>
                <c:pt idx="3019">
                  <c:v>7.1910858723468341</c:v>
                </c:pt>
                <c:pt idx="3020">
                  <c:v>6.7713194317681697</c:v>
                </c:pt>
                <c:pt idx="3021">
                  <c:v>6.3257025602589376</c:v>
                </c:pt>
                <c:pt idx="3022">
                  <c:v>5.768191449342762</c:v>
                </c:pt>
                <c:pt idx="3023">
                  <c:v>5.5988494961655846</c:v>
                </c:pt>
                <c:pt idx="3024">
                  <c:v>5.349523775569117</c:v>
                </c:pt>
                <c:pt idx="3025">
                  <c:v>5.1448464733951429</c:v>
                </c:pt>
                <c:pt idx="3026">
                  <c:v>4.8049006561239187</c:v>
                </c:pt>
                <c:pt idx="3027">
                  <c:v>4.5402664486036626</c:v>
                </c:pt>
                <c:pt idx="3028">
                  <c:v>4.5562837589988607</c:v>
                </c:pt>
                <c:pt idx="3029">
                  <c:v>4.1133915630101638</c:v>
                </c:pt>
                <c:pt idx="3030">
                  <c:v>3.7525098837907125</c:v>
                </c:pt>
                <c:pt idx="3031">
                  <c:v>3.4756331409233687</c:v>
                </c:pt>
                <c:pt idx="3032">
                  <c:v>3.026806802479562</c:v>
                </c:pt>
                <c:pt idx="3033">
                  <c:v>2.9191050851700608</c:v>
                </c:pt>
                <c:pt idx="3034">
                  <c:v>2.9152621395724827</c:v>
                </c:pt>
                <c:pt idx="3035">
                  <c:v>2.7817979969646487</c:v>
                </c:pt>
                <c:pt idx="3036">
                  <c:v>2.2116398318350892</c:v>
                </c:pt>
                <c:pt idx="3037">
                  <c:v>1.688453920661271</c:v>
                </c:pt>
                <c:pt idx="3038">
                  <c:v>1.2439820951743934</c:v>
                </c:pt>
                <c:pt idx="3039">
                  <c:v>0.87</c:v>
                </c:pt>
                <c:pt idx="3040">
                  <c:v>0.40689741295391518</c:v>
                </c:pt>
                <c:pt idx="3041">
                  <c:v>0.19895612319163752</c:v>
                </c:pt>
                <c:pt idx="3042">
                  <c:v>0.55653252979679801</c:v>
                </c:pt>
                <c:pt idx="3043">
                  <c:v>0.86531250000000004</c:v>
                </c:pt>
                <c:pt idx="3044">
                  <c:v>1.1772954479271227</c:v>
                </c:pt>
                <c:pt idx="3045">
                  <c:v>1.6655361910560471</c:v>
                </c:pt>
                <c:pt idx="3046">
                  <c:v>2.4006718901200284</c:v>
                </c:pt>
                <c:pt idx="3047">
                  <c:v>2.5887521680964642</c:v>
                </c:pt>
                <c:pt idx="3048">
                  <c:v>2.8183076928271578</c:v>
                </c:pt>
                <c:pt idx="3049">
                  <c:v>2.9549434375702037</c:v>
                </c:pt>
                <c:pt idx="3050">
                  <c:v>3.6029831344711236</c:v>
                </c:pt>
                <c:pt idx="3051">
                  <c:v>3.7672770718126229</c:v>
                </c:pt>
                <c:pt idx="3052">
                  <c:v>4.3732054099522006</c:v>
                </c:pt>
                <c:pt idx="3053">
                  <c:v>4.6902404720855557</c:v>
                </c:pt>
                <c:pt idx="3054">
                  <c:v>4.7635611486360183</c:v>
                </c:pt>
                <c:pt idx="3055">
                  <c:v>4.6635560709553081</c:v>
                </c:pt>
                <c:pt idx="3056">
                  <c:v>4.7312128597665097</c:v>
                </c:pt>
                <c:pt idx="3057">
                  <c:v>5.1876524371237949</c:v>
                </c:pt>
                <c:pt idx="3058">
                  <c:v>5.2586525319860051</c:v>
                </c:pt>
                <c:pt idx="3059">
                  <c:v>5.1124241589369754</c:v>
                </c:pt>
                <c:pt idx="3060">
                  <c:v>4.713929807119869</c:v>
                </c:pt>
                <c:pt idx="3061">
                  <c:v>4.9678893220427867</c:v>
                </c:pt>
                <c:pt idx="3062">
                  <c:v>5.5807152271522034</c:v>
                </c:pt>
                <c:pt idx="3063">
                  <c:v>5.8305615938143873</c:v>
                </c:pt>
                <c:pt idx="3064">
                  <c:v>5.6683963467041023</c:v>
                </c:pt>
                <c:pt idx="3065">
                  <c:v>5.420847997802861</c:v>
                </c:pt>
                <c:pt idx="3066">
                  <c:v>5.6141643058918032</c:v>
                </c:pt>
                <c:pt idx="3067">
                  <c:v>5.4756009078061121</c:v>
                </c:pt>
                <c:pt idx="3068">
                  <c:v>5.6160636935277219</c:v>
                </c:pt>
                <c:pt idx="3069">
                  <c:v>5.6438109346362912</c:v>
                </c:pt>
                <c:pt idx="3070">
                  <c:v>5.9655323337784427</c:v>
                </c:pt>
                <c:pt idx="3071">
                  <c:v>6.5424347988083484</c:v>
                </c:pt>
                <c:pt idx="3072">
                  <c:v>6.3851783146831673</c:v>
                </c:pt>
                <c:pt idx="3073">
                  <c:v>6.0280957000920532</c:v>
                </c:pt>
                <c:pt idx="3074">
                  <c:v>6.0590598252383199</c:v>
                </c:pt>
                <c:pt idx="3075">
                  <c:v>5.875267978816316</c:v>
                </c:pt>
                <c:pt idx="3076">
                  <c:v>6.26822267172642</c:v>
                </c:pt>
                <c:pt idx="3077">
                  <c:v>6.2753018163736325</c:v>
                </c:pt>
                <c:pt idx="3078">
                  <c:v>4.6597991933842282</c:v>
                </c:pt>
                <c:pt idx="3079">
                  <c:v>4.1214733359744775</c:v>
                </c:pt>
                <c:pt idx="3080">
                  <c:v>3.8976366786853136</c:v>
                </c:pt>
                <c:pt idx="3081">
                  <c:v>4.0170373051028045</c:v>
                </c:pt>
                <c:pt idx="3082">
                  <c:v>4.3112976449613134</c:v>
                </c:pt>
                <c:pt idx="3083">
                  <c:v>3.8064987392139078</c:v>
                </c:pt>
                <c:pt idx="3084">
                  <c:v>7.7868072257458634</c:v>
                </c:pt>
                <c:pt idx="3085">
                  <c:v>7.5261078441246294</c:v>
                </c:pt>
                <c:pt idx="3086">
                  <c:v>7.7521328290458529</c:v>
                </c:pt>
                <c:pt idx="3087">
                  <c:v>8.1037797195986041</c:v>
                </c:pt>
                <c:pt idx="3088">
                  <c:v>10.023433845759099</c:v>
                </c:pt>
                <c:pt idx="3089">
                  <c:v>10.34765601288403</c:v>
                </c:pt>
                <c:pt idx="3090">
                  <c:v>10.493018360648886</c:v>
                </c:pt>
                <c:pt idx="3091">
                  <c:v>11.568295113084682</c:v>
                </c:pt>
                <c:pt idx="3092">
                  <c:v>11.230533562858108</c:v>
                </c:pt>
                <c:pt idx="3093">
                  <c:v>10.199610041542124</c:v>
                </c:pt>
                <c:pt idx="3094">
                  <c:v>8.9112706412162499</c:v>
                </c:pt>
                <c:pt idx="3095">
                  <c:v>8.6984231524726177</c:v>
                </c:pt>
                <c:pt idx="3096">
                  <c:v>8.2768188129709444</c:v>
                </c:pt>
                <c:pt idx="3097">
                  <c:v>8.0901619361927448</c:v>
                </c:pt>
                <c:pt idx="3098">
                  <c:v>9.353554554876613</c:v>
                </c:pt>
                <c:pt idx="3099">
                  <c:v>10.833538633090265</c:v>
                </c:pt>
                <c:pt idx="3100">
                  <c:v>10.653757189929713</c:v>
                </c:pt>
                <c:pt idx="3101">
                  <c:v>10.85274862535292</c:v>
                </c:pt>
                <c:pt idx="3102">
                  <c:v>10.268837846259348</c:v>
                </c:pt>
                <c:pt idx="3103">
                  <c:v>11.156190087699358</c:v>
                </c:pt>
                <c:pt idx="3104">
                  <c:v>10.844216165401026</c:v>
                </c:pt>
                <c:pt idx="3105">
                  <c:v>11.146140240280593</c:v>
                </c:pt>
                <c:pt idx="3106">
                  <c:v>13.546359076091814</c:v>
                </c:pt>
                <c:pt idx="3107">
                  <c:v>13.401897718093393</c:v>
                </c:pt>
                <c:pt idx="3108">
                  <c:v>13.554808954854737</c:v>
                </c:pt>
                <c:pt idx="3109">
                  <c:v>13.726545070917075</c:v>
                </c:pt>
                <c:pt idx="3110">
                  <c:v>13.246011198946491</c:v>
                </c:pt>
                <c:pt idx="3111">
                  <c:v>13.646803372375086</c:v>
                </c:pt>
                <c:pt idx="3112">
                  <c:v>13.701959382186434</c:v>
                </c:pt>
                <c:pt idx="3113">
                  <c:v>13.31222949045716</c:v>
                </c:pt>
                <c:pt idx="3114">
                  <c:v>13.773720308156308</c:v>
                </c:pt>
                <c:pt idx="3115">
                  <c:v>13.851367447248348</c:v>
                </c:pt>
                <c:pt idx="3116">
                  <c:v>14.093652410265101</c:v>
                </c:pt>
                <c:pt idx="3117">
                  <c:v>14.15851232315463</c:v>
                </c:pt>
                <c:pt idx="3118">
                  <c:v>15.73217208031738</c:v>
                </c:pt>
                <c:pt idx="3119">
                  <c:v>16.063305948658716</c:v>
                </c:pt>
                <c:pt idx="3120">
                  <c:v>16.26771172934431</c:v>
                </c:pt>
                <c:pt idx="3121">
                  <c:v>15.976921108562157</c:v>
                </c:pt>
                <c:pt idx="3122">
                  <c:v>14.893467171973901</c:v>
                </c:pt>
                <c:pt idx="3123">
                  <c:v>14.699331902853061</c:v>
                </c:pt>
                <c:pt idx="3124">
                  <c:v>14.014719418779391</c:v>
                </c:pt>
                <c:pt idx="3125">
                  <c:v>15.034178842767284</c:v>
                </c:pt>
                <c:pt idx="3126">
                  <c:v>16.370968412114259</c:v>
                </c:pt>
                <c:pt idx="3127">
                  <c:v>15.758878988419566</c:v>
                </c:pt>
                <c:pt idx="3128">
                  <c:v>16.175656426712369</c:v>
                </c:pt>
                <c:pt idx="3129">
                  <c:v>15.604238505435658</c:v>
                </c:pt>
                <c:pt idx="3130">
                  <c:v>15.350557940280655</c:v>
                </c:pt>
                <c:pt idx="3131">
                  <c:v>14.091977578646169</c:v>
                </c:pt>
                <c:pt idx="3132">
                  <c:v>13.097080026279313</c:v>
                </c:pt>
                <c:pt idx="3133">
                  <c:v>13.140990770618195</c:v>
                </c:pt>
                <c:pt idx="3134">
                  <c:v>13.167418390912575</c:v>
                </c:pt>
                <c:pt idx="3135">
                  <c:v>12.585082025364873</c:v>
                </c:pt>
                <c:pt idx="3136">
                  <c:v>12.68326117177849</c:v>
                </c:pt>
                <c:pt idx="3137">
                  <c:v>12.812343073772833</c:v>
                </c:pt>
                <c:pt idx="3138">
                  <c:v>12.848004450842472</c:v>
                </c:pt>
                <c:pt idx="3139">
                  <c:v>13.153015946899304</c:v>
                </c:pt>
                <c:pt idx="3140">
                  <c:v>13.649705370490105</c:v>
                </c:pt>
                <c:pt idx="3141">
                  <c:v>12.858060526562575</c:v>
                </c:pt>
                <c:pt idx="3142">
                  <c:v>12.815484431481302</c:v>
                </c:pt>
                <c:pt idx="3143">
                  <c:v>11.985782468866503</c:v>
                </c:pt>
                <c:pt idx="3144">
                  <c:v>12.686013594535952</c:v>
                </c:pt>
                <c:pt idx="3145">
                  <c:v>12.100276814725532</c:v>
                </c:pt>
                <c:pt idx="3146">
                  <c:v>11.049340875694995</c:v>
                </c:pt>
                <c:pt idx="3147">
                  <c:v>12.047996622557479</c:v>
                </c:pt>
                <c:pt idx="3148">
                  <c:v>11.512548929337738</c:v>
                </c:pt>
                <c:pt idx="3149">
                  <c:v>11.240220614994213</c:v>
                </c:pt>
                <c:pt idx="3150">
                  <c:v>10.635840075572524</c:v>
                </c:pt>
                <c:pt idx="3151">
                  <c:v>11.99906708140424</c:v>
                </c:pt>
                <c:pt idx="3152">
                  <c:v>12.651934660629999</c:v>
                </c:pt>
                <c:pt idx="3153">
                  <c:v>14.38398392981575</c:v>
                </c:pt>
                <c:pt idx="3154">
                  <c:v>14.329534959557549</c:v>
                </c:pt>
                <c:pt idx="3155">
                  <c:v>14.176822114161338</c:v>
                </c:pt>
                <c:pt idx="3156">
                  <c:v>13.857521747884674</c:v>
                </c:pt>
                <c:pt idx="3157">
                  <c:v>13.908759074706904</c:v>
                </c:pt>
                <c:pt idx="3158">
                  <c:v>14.426208890589614</c:v>
                </c:pt>
                <c:pt idx="3159">
                  <c:v>14.781868450624925</c:v>
                </c:pt>
                <c:pt idx="3160">
                  <c:v>14.066158065064819</c:v>
                </c:pt>
                <c:pt idx="3161">
                  <c:v>13.392750269667992</c:v>
                </c:pt>
                <c:pt idx="3162">
                  <c:v>12.454694314158701</c:v>
                </c:pt>
                <c:pt idx="3163">
                  <c:v>12.789232881927681</c:v>
                </c:pt>
                <c:pt idx="3164">
                  <c:v>12.950190045282858</c:v>
                </c:pt>
                <c:pt idx="3165">
                  <c:v>14.071500206287217</c:v>
                </c:pt>
                <c:pt idx="3166">
                  <c:v>12.844944710039748</c:v>
                </c:pt>
                <c:pt idx="3167">
                  <c:v>11.021138263211354</c:v>
                </c:pt>
                <c:pt idx="3168">
                  <c:v>11.776811843250867</c:v>
                </c:pt>
                <c:pt idx="3169">
                  <c:v>9.3997752227755171</c:v>
                </c:pt>
                <c:pt idx="3170">
                  <c:v>8.9747464768687415</c:v>
                </c:pt>
                <c:pt idx="3171">
                  <c:v>10.059373850026487</c:v>
                </c:pt>
                <c:pt idx="3172">
                  <c:v>8.7866586266141322</c:v>
                </c:pt>
                <c:pt idx="3173">
                  <c:v>8.9815146672723145</c:v>
                </c:pt>
                <c:pt idx="3174">
                  <c:v>10.100409192581061</c:v>
                </c:pt>
                <c:pt idx="3175">
                  <c:v>10.911560506059336</c:v>
                </c:pt>
                <c:pt idx="3176">
                  <c:v>11.753833440190499</c:v>
                </c:pt>
                <c:pt idx="3177">
                  <c:v>11.760905556545323</c:v>
                </c:pt>
                <c:pt idx="3178">
                  <c:v>12.553636379478375</c:v>
                </c:pt>
                <c:pt idx="3179">
                  <c:v>11.999648820201134</c:v>
                </c:pt>
                <c:pt idx="3180">
                  <c:v>11.456772598913055</c:v>
                </c:pt>
                <c:pt idx="3181">
                  <c:v>11.065390187011809</c:v>
                </c:pt>
                <c:pt idx="3182">
                  <c:v>9.9305677115392612</c:v>
                </c:pt>
                <c:pt idx="3183">
                  <c:v>8.8055753222627491</c:v>
                </c:pt>
                <c:pt idx="3184">
                  <c:v>8.2025081771644803</c:v>
                </c:pt>
                <c:pt idx="3185">
                  <c:v>9.7017018369975645</c:v>
                </c:pt>
                <c:pt idx="3186">
                  <c:v>10.070015690186226</c:v>
                </c:pt>
                <c:pt idx="3187">
                  <c:v>10.204984240020048</c:v>
                </c:pt>
                <c:pt idx="3188">
                  <c:v>9.9105253122463211</c:v>
                </c:pt>
                <c:pt idx="3189">
                  <c:v>9.5979973924974544</c:v>
                </c:pt>
                <c:pt idx="3190">
                  <c:v>8.8108179692229331</c:v>
                </c:pt>
                <c:pt idx="3191">
                  <c:v>9.6528548399492902</c:v>
                </c:pt>
                <c:pt idx="3192">
                  <c:v>8.6484365571645991</c:v>
                </c:pt>
                <c:pt idx="3193">
                  <c:v>8.4497834940981971</c:v>
                </c:pt>
                <c:pt idx="3194">
                  <c:v>7.4278290775906086</c:v>
                </c:pt>
                <c:pt idx="3195">
                  <c:v>7.3135861204800729</c:v>
                </c:pt>
                <c:pt idx="3196">
                  <c:v>7.4542856424310253</c:v>
                </c:pt>
                <c:pt idx="3197">
                  <c:v>6.6359154458378118</c:v>
                </c:pt>
                <c:pt idx="3198">
                  <c:v>6.3486435383647235</c:v>
                </c:pt>
                <c:pt idx="3199">
                  <c:v>6.8430820539285708</c:v>
                </c:pt>
                <c:pt idx="3200">
                  <c:v>7.968845962816828</c:v>
                </c:pt>
                <c:pt idx="3201">
                  <c:v>8.2651956945321352</c:v>
                </c:pt>
                <c:pt idx="3202">
                  <c:v>7.9345469577622003</c:v>
                </c:pt>
                <c:pt idx="3203">
                  <c:v>7.4194814157580824</c:v>
                </c:pt>
                <c:pt idx="3204">
                  <c:v>8.0745947866886674</c:v>
                </c:pt>
                <c:pt idx="3205">
                  <c:v>7.5907212623242248</c:v>
                </c:pt>
                <c:pt idx="3206">
                  <c:v>7.2573645737642192</c:v>
                </c:pt>
                <c:pt idx="3207">
                  <c:v>8.6059313394170243</c:v>
                </c:pt>
                <c:pt idx="3208">
                  <c:v>6.7950961959626417</c:v>
                </c:pt>
                <c:pt idx="3209">
                  <c:v>5.3793379928756684</c:v>
                </c:pt>
                <c:pt idx="3210">
                  <c:v>5.0944088101756586</c:v>
                </c:pt>
                <c:pt idx="3211">
                  <c:v>5.7226015568936166</c:v>
                </c:pt>
                <c:pt idx="3212">
                  <c:v>6.1990118557053391</c:v>
                </c:pt>
                <c:pt idx="3213">
                  <c:v>6.2685166325007016</c:v>
                </c:pt>
                <c:pt idx="3214">
                  <c:v>6.6404737378095051</c:v>
                </c:pt>
                <c:pt idx="3215">
                  <c:v>6.7961996134709866</c:v>
                </c:pt>
                <c:pt idx="3216">
                  <c:v>6.0458226093587637</c:v>
                </c:pt>
                <c:pt idx="3217">
                  <c:v>4.9243617008796798</c:v>
                </c:pt>
                <c:pt idx="3218">
                  <c:v>4.5589559524136964</c:v>
                </c:pt>
                <c:pt idx="3219">
                  <c:v>4.7311053788862729</c:v>
                </c:pt>
                <c:pt idx="3220">
                  <c:v>4.5634214313529045</c:v>
                </c:pt>
                <c:pt idx="3221">
                  <c:v>4.3102507458416683</c:v>
                </c:pt>
                <c:pt idx="3222">
                  <c:v>3.9327278421099954</c:v>
                </c:pt>
                <c:pt idx="3223">
                  <c:v>4.7694821663193032</c:v>
                </c:pt>
                <c:pt idx="3224">
                  <c:v>4.6127769738180735</c:v>
                </c:pt>
                <c:pt idx="3225">
                  <c:v>4.8303445851349878</c:v>
                </c:pt>
                <c:pt idx="3226">
                  <c:v>4.5433627260099945</c:v>
                </c:pt>
                <c:pt idx="3227">
                  <c:v>4.5781441080044436</c:v>
                </c:pt>
                <c:pt idx="3228">
                  <c:v>4.4732067463710825</c:v>
                </c:pt>
                <c:pt idx="3229">
                  <c:v>4.9183385415091996</c:v>
                </c:pt>
                <c:pt idx="3230">
                  <c:v>4.6771553320872092</c:v>
                </c:pt>
                <c:pt idx="3231">
                  <c:v>4.7452137845166584</c:v>
                </c:pt>
                <c:pt idx="3232">
                  <c:v>5.3030389608821071</c:v>
                </c:pt>
                <c:pt idx="3233">
                  <c:v>6.0627459033676718</c:v>
                </c:pt>
                <c:pt idx="3234">
                  <c:v>5.7420272085990476</c:v>
                </c:pt>
                <c:pt idx="3235">
                  <c:v>4.5754312926401113</c:v>
                </c:pt>
                <c:pt idx="3236">
                  <c:v>4.2138803545639005</c:v>
                </c:pt>
                <c:pt idx="3237">
                  <c:v>4.4698025638711805</c:v>
                </c:pt>
                <c:pt idx="3238">
                  <c:v>5.4287688662990456</c:v>
                </c:pt>
                <c:pt idx="3239">
                  <c:v>4.7472158514787823</c:v>
                </c:pt>
                <c:pt idx="3240">
                  <c:v>4.9593534304373463</c:v>
                </c:pt>
                <c:pt idx="3241">
                  <c:v>5.1257438817625829</c:v>
                </c:pt>
                <c:pt idx="3242">
                  <c:v>5.2271144651463395</c:v>
                </c:pt>
                <c:pt idx="3243">
                  <c:v>5.0109014578012241</c:v>
                </c:pt>
                <c:pt idx="3244">
                  <c:v>5.3499368419267279</c:v>
                </c:pt>
                <c:pt idx="3245">
                  <c:v>5.3178874756187788</c:v>
                </c:pt>
                <c:pt idx="3246">
                  <c:v>5.5336968186107125</c:v>
                </c:pt>
                <c:pt idx="3247">
                  <c:v>5.0224095857737936</c:v>
                </c:pt>
                <c:pt idx="3248">
                  <c:v>4.7363831170217017</c:v>
                </c:pt>
                <c:pt idx="3249">
                  <c:v>4.6388276093249221</c:v>
                </c:pt>
                <c:pt idx="3250">
                  <c:v>3.9529243490787649</c:v>
                </c:pt>
                <c:pt idx="3251">
                  <c:v>4.0487272522445918</c:v>
                </c:pt>
                <c:pt idx="3252">
                  <c:v>4.0498425044130268</c:v>
                </c:pt>
                <c:pt idx="3253">
                  <c:v>3.3881179214815913</c:v>
                </c:pt>
                <c:pt idx="3254">
                  <c:v>3.4561310439438895</c:v>
                </c:pt>
                <c:pt idx="3255">
                  <c:v>1.6918731485349234</c:v>
                </c:pt>
                <c:pt idx="3256">
                  <c:v>1.959962384876927</c:v>
                </c:pt>
                <c:pt idx="3257">
                  <c:v>2.5935655098038848</c:v>
                </c:pt>
                <c:pt idx="3258">
                  <c:v>2.3258403426849803</c:v>
                </c:pt>
                <c:pt idx="3259">
                  <c:v>2.3528046500163584</c:v>
                </c:pt>
                <c:pt idx="3260">
                  <c:v>2.5016317040204554</c:v>
                </c:pt>
                <c:pt idx="3261">
                  <c:v>2.9667368877631888</c:v>
                </c:pt>
                <c:pt idx="3262">
                  <c:v>4.0242153122867643</c:v>
                </c:pt>
                <c:pt idx="3263">
                  <c:v>3.9635585861253189</c:v>
                </c:pt>
                <c:pt idx="3264">
                  <c:v>4.4145248804864776</c:v>
                </c:pt>
                <c:pt idx="3265">
                  <c:v>4.5838974559770023</c:v>
                </c:pt>
                <c:pt idx="3266">
                  <c:v>4.381951433808478</c:v>
                </c:pt>
                <c:pt idx="3267">
                  <c:v>4.3660279863173503</c:v>
                </c:pt>
                <c:pt idx="3268">
                  <c:v>5.0969517428403686</c:v>
                </c:pt>
                <c:pt idx="3269">
                  <c:v>5.4426507576988969</c:v>
                </c:pt>
                <c:pt idx="3270">
                  <c:v>5.5314724769284567</c:v>
                </c:pt>
                <c:pt idx="3271">
                  <c:v>4.442699383733407</c:v>
                </c:pt>
                <c:pt idx="3272">
                  <c:v>4.1930356679635272</c:v>
                </c:pt>
                <c:pt idx="3273">
                  <c:v>4.8606183042425615</c:v>
                </c:pt>
                <c:pt idx="3274">
                  <c:v>6.1536317092539132</c:v>
                </c:pt>
                <c:pt idx="3275">
                  <c:v>6.6207984640861364</c:v>
                </c:pt>
                <c:pt idx="3276">
                  <c:v>5.6457982561623545</c:v>
                </c:pt>
                <c:pt idx="3277">
                  <c:v>5.957056938081756</c:v>
                </c:pt>
                <c:pt idx="3278">
                  <c:v>9.165120787078207</c:v>
                </c:pt>
                <c:pt idx="3279">
                  <c:v>8.1917429262115835</c:v>
                </c:pt>
                <c:pt idx="3280">
                  <c:v>7.3259002581412043</c:v>
                </c:pt>
                <c:pt idx="3281">
                  <c:v>8.0653708394952055</c:v>
                </c:pt>
                <c:pt idx="3282">
                  <c:v>7.2147565792447352</c:v>
                </c:pt>
                <c:pt idx="3283">
                  <c:v>7.5045631145319041</c:v>
                </c:pt>
                <c:pt idx="3284">
                  <c:v>7.6216596377808781</c:v>
                </c:pt>
                <c:pt idx="3285">
                  <c:v>7.7485979898816604</c:v>
                </c:pt>
                <c:pt idx="3286">
                  <c:v>8.8085445748046158</c:v>
                </c:pt>
                <c:pt idx="3287">
                  <c:v>8.8175256107540179</c:v>
                </c:pt>
                <c:pt idx="3288">
                  <c:v>8.202057286660736</c:v>
                </c:pt>
                <c:pt idx="3289">
                  <c:v>8.8466720892484982</c:v>
                </c:pt>
                <c:pt idx="3290">
                  <c:v>9.2843591519074025</c:v>
                </c:pt>
                <c:pt idx="3291">
                  <c:v>9.3988037628885035</c:v>
                </c:pt>
                <c:pt idx="3292">
                  <c:v>8.8580215554574711</c:v>
                </c:pt>
                <c:pt idx="3293">
                  <c:v>8.6629770891090487</c:v>
                </c:pt>
                <c:pt idx="3294">
                  <c:v>9.4532345516357985</c:v>
                </c:pt>
                <c:pt idx="3295">
                  <c:v>8.8263488129582672</c:v>
                </c:pt>
                <c:pt idx="3296">
                  <c:v>8.802227334811068</c:v>
                </c:pt>
                <c:pt idx="3297">
                  <c:v>8.525121573664828</c:v>
                </c:pt>
                <c:pt idx="3298">
                  <c:v>12.053175533540921</c:v>
                </c:pt>
                <c:pt idx="3299">
                  <c:v>12.211150523408293</c:v>
                </c:pt>
                <c:pt idx="3300">
                  <c:v>11.797480027777482</c:v>
                </c:pt>
                <c:pt idx="3301">
                  <c:v>11.651255327010585</c:v>
                </c:pt>
                <c:pt idx="3302">
                  <c:v>9.7821302365409863</c:v>
                </c:pt>
                <c:pt idx="3303">
                  <c:v>10.168126136708686</c:v>
                </c:pt>
                <c:pt idx="3304">
                  <c:v>11.474134321978209</c:v>
                </c:pt>
                <c:pt idx="3305">
                  <c:v>12.421840299520266</c:v>
                </c:pt>
                <c:pt idx="3306">
                  <c:v>10.349780481822277</c:v>
                </c:pt>
                <c:pt idx="3307">
                  <c:v>11.814720257935688</c:v>
                </c:pt>
                <c:pt idx="3308">
                  <c:v>12.733104944909861</c:v>
                </c:pt>
                <c:pt idx="3309">
                  <c:v>11.565418528108056</c:v>
                </c:pt>
                <c:pt idx="3310">
                  <c:v>12.570891614379425</c:v>
                </c:pt>
                <c:pt idx="3311">
                  <c:v>11.86878172816642</c:v>
                </c:pt>
                <c:pt idx="3312">
                  <c:v>12.443370435212849</c:v>
                </c:pt>
                <c:pt idx="3313">
                  <c:v>11.882756421994049</c:v>
                </c:pt>
                <c:pt idx="3314">
                  <c:v>13.18897079852988</c:v>
                </c:pt>
                <c:pt idx="3315">
                  <c:v>12.493260837898823</c:v>
                </c:pt>
                <c:pt idx="3316">
                  <c:v>14.293106235040607</c:v>
                </c:pt>
                <c:pt idx="3317">
                  <c:v>14.104205999627185</c:v>
                </c:pt>
                <c:pt idx="3318">
                  <c:v>14.476602087508011</c:v>
                </c:pt>
                <c:pt idx="3319">
                  <c:v>12.878106087581282</c:v>
                </c:pt>
                <c:pt idx="3320">
                  <c:v>11.909454927969588</c:v>
                </c:pt>
                <c:pt idx="3321">
                  <c:v>11.433000978604127</c:v>
                </c:pt>
                <c:pt idx="3322">
                  <c:v>13.79035943810066</c:v>
                </c:pt>
                <c:pt idx="3323">
                  <c:v>11.746193490109684</c:v>
                </c:pt>
                <c:pt idx="3324">
                  <c:v>11.11183699309751</c:v>
                </c:pt>
                <c:pt idx="3325">
                  <c:v>10.682906262944499</c:v>
                </c:pt>
                <c:pt idx="3326">
                  <c:v>10.280551409229176</c:v>
                </c:pt>
                <c:pt idx="3327">
                  <c:v>11.146664886339071</c:v>
                </c:pt>
                <c:pt idx="3328">
                  <c:v>13.61354510706115</c:v>
                </c:pt>
                <c:pt idx="3329">
                  <c:v>11.045808900244397</c:v>
                </c:pt>
                <c:pt idx="3330">
                  <c:v>12.766137904792345</c:v>
                </c:pt>
                <c:pt idx="3331">
                  <c:v>11.470211356626185</c:v>
                </c:pt>
                <c:pt idx="3332">
                  <c:v>11.522318505183499</c:v>
                </c:pt>
                <c:pt idx="3333">
                  <c:v>12.140919939885254</c:v>
                </c:pt>
                <c:pt idx="3334">
                  <c:v>12.297596442670036</c:v>
                </c:pt>
                <c:pt idx="3335">
                  <c:v>12.087730433430295</c:v>
                </c:pt>
                <c:pt idx="3336">
                  <c:v>12.798291690049673</c:v>
                </c:pt>
                <c:pt idx="3337">
                  <c:v>12.088233676363524</c:v>
                </c:pt>
                <c:pt idx="3338">
                  <c:v>12.062730979119904</c:v>
                </c:pt>
                <c:pt idx="3339">
                  <c:v>12.470272305023462</c:v>
                </c:pt>
                <c:pt idx="3340">
                  <c:v>10.775524424150699</c:v>
                </c:pt>
                <c:pt idx="3341">
                  <c:v>14.187016615132242</c:v>
                </c:pt>
                <c:pt idx="3342">
                  <c:v>14.720728731997719</c:v>
                </c:pt>
                <c:pt idx="3343">
                  <c:v>13.245340689957693</c:v>
                </c:pt>
                <c:pt idx="3344">
                  <c:v>12.418292377947106</c:v>
                </c:pt>
                <c:pt idx="3345">
                  <c:v>13.576281458342137</c:v>
                </c:pt>
                <c:pt idx="3346">
                  <c:v>14.881709647906346</c:v>
                </c:pt>
                <c:pt idx="3347">
                  <c:v>15.721127952431837</c:v>
                </c:pt>
                <c:pt idx="3348">
                  <c:v>9.8618541500260015</c:v>
                </c:pt>
                <c:pt idx="3349">
                  <c:v>9.5927226180478122</c:v>
                </c:pt>
                <c:pt idx="3350">
                  <c:v>10.272485584149281</c:v>
                </c:pt>
                <c:pt idx="3351">
                  <c:v>10.071612130041757</c:v>
                </c:pt>
                <c:pt idx="3352">
                  <c:v>9.9184709949560244</c:v>
                </c:pt>
                <c:pt idx="3353">
                  <c:v>8.659142342314091</c:v>
                </c:pt>
                <c:pt idx="3354">
                  <c:v>8.2530512170339154</c:v>
                </c:pt>
                <c:pt idx="3355">
                  <c:v>14.338488902091697</c:v>
                </c:pt>
                <c:pt idx="3356">
                  <c:v>14.457777151231957</c:v>
                </c:pt>
                <c:pt idx="3357">
                  <c:v>13.44107920346678</c:v>
                </c:pt>
                <c:pt idx="3358">
                  <c:v>13.30237882755304</c:v>
                </c:pt>
                <c:pt idx="3359">
                  <c:v>14.304103838132574</c:v>
                </c:pt>
                <c:pt idx="3360">
                  <c:v>14.300464964994715</c:v>
                </c:pt>
                <c:pt idx="3361">
                  <c:v>14.535156973287691</c:v>
                </c:pt>
                <c:pt idx="3362">
                  <c:v>15.346721668008154</c:v>
                </c:pt>
                <c:pt idx="3363">
                  <c:v>13.580192876512662</c:v>
                </c:pt>
                <c:pt idx="3364">
                  <c:v>12.382458837511928</c:v>
                </c:pt>
                <c:pt idx="3365">
                  <c:v>12.507453586613215</c:v>
                </c:pt>
                <c:pt idx="3366">
                  <c:v>12.147357797627947</c:v>
                </c:pt>
                <c:pt idx="3367">
                  <c:v>11.45190380960106</c:v>
                </c:pt>
                <c:pt idx="3368">
                  <c:v>10.489012172140058</c:v>
                </c:pt>
                <c:pt idx="3369">
                  <c:v>10.320271787039813</c:v>
                </c:pt>
                <c:pt idx="3370">
                  <c:v>11.563948571795679</c:v>
                </c:pt>
                <c:pt idx="3371">
                  <c:v>11.325689289501897</c:v>
                </c:pt>
                <c:pt idx="3372">
                  <c:v>10.117963306399069</c:v>
                </c:pt>
                <c:pt idx="3373">
                  <c:v>11.37281804595532</c:v>
                </c:pt>
                <c:pt idx="3374">
                  <c:v>10.207541375747299</c:v>
                </c:pt>
                <c:pt idx="3375">
                  <c:v>10.243008035219948</c:v>
                </c:pt>
                <c:pt idx="3376">
                  <c:v>8.6020936258190979</c:v>
                </c:pt>
                <c:pt idx="3377">
                  <c:v>8.4032772910722358</c:v>
                </c:pt>
                <c:pt idx="3378">
                  <c:v>8.7145927377020254</c:v>
                </c:pt>
                <c:pt idx="3379">
                  <c:v>9.5874684180356997</c:v>
                </c:pt>
                <c:pt idx="3380">
                  <c:v>10.275240127909047</c:v>
                </c:pt>
                <c:pt idx="3381">
                  <c:v>10.05912402298063</c:v>
                </c:pt>
                <c:pt idx="3382">
                  <c:v>9.8791259378437264</c:v>
                </c:pt>
                <c:pt idx="3383">
                  <c:v>9.0387742961732975</c:v>
                </c:pt>
                <c:pt idx="3384">
                  <c:v>8.8416823870934049</c:v>
                </c:pt>
                <c:pt idx="3385">
                  <c:v>9.1293166540253949</c:v>
                </c:pt>
                <c:pt idx="3386">
                  <c:v>8.9960713932759475</c:v>
                </c:pt>
                <c:pt idx="3387">
                  <c:v>8.7643397070066005</c:v>
                </c:pt>
                <c:pt idx="3388">
                  <c:v>8.2866679773897491</c:v>
                </c:pt>
                <c:pt idx="3389">
                  <c:v>8.2836278011790281</c:v>
                </c:pt>
                <c:pt idx="3390">
                  <c:v>8.6568807271485113</c:v>
                </c:pt>
                <c:pt idx="3391">
                  <c:v>8.3343702922250174</c:v>
                </c:pt>
                <c:pt idx="3392">
                  <c:v>7.9634157592516139</c:v>
                </c:pt>
                <c:pt idx="3393">
                  <c:v>7.8757263311344508</c:v>
                </c:pt>
                <c:pt idx="3394">
                  <c:v>6.998056087517881</c:v>
                </c:pt>
                <c:pt idx="3395">
                  <c:v>6.6732630923186314</c:v>
                </c:pt>
                <c:pt idx="3396">
                  <c:v>6.9183758894175984</c:v>
                </c:pt>
                <c:pt idx="3397">
                  <c:v>7.5306096886864982</c:v>
                </c:pt>
                <c:pt idx="3398">
                  <c:v>8.0678450306375975</c:v>
                </c:pt>
                <c:pt idx="3399">
                  <c:v>7.7688527413912283</c:v>
                </c:pt>
                <c:pt idx="3400">
                  <c:v>7.374346265710817</c:v>
                </c:pt>
                <c:pt idx="3401">
                  <c:v>7.6151918055383758</c:v>
                </c:pt>
                <c:pt idx="3402">
                  <c:v>7.9213600101954578</c:v>
                </c:pt>
                <c:pt idx="3403">
                  <c:v>6.0985648686123737</c:v>
                </c:pt>
                <c:pt idx="3404">
                  <c:v>5.767497852192319</c:v>
                </c:pt>
                <c:pt idx="3405">
                  <c:v>5.9489981221824886</c:v>
                </c:pt>
                <c:pt idx="3406">
                  <c:v>6.0017960507684842</c:v>
                </c:pt>
                <c:pt idx="3407">
                  <c:v>5.5672770332460413</c:v>
                </c:pt>
                <c:pt idx="3408">
                  <c:v>4.5452569042964877</c:v>
                </c:pt>
                <c:pt idx="3409">
                  <c:v>3.8087131025417329</c:v>
                </c:pt>
                <c:pt idx="3410">
                  <c:v>2.7499166703572886</c:v>
                </c:pt>
                <c:pt idx="3411">
                  <c:v>1.7093620204715052</c:v>
                </c:pt>
                <c:pt idx="3412">
                  <c:v>2.6494364584669068</c:v>
                </c:pt>
                <c:pt idx="3413">
                  <c:v>3.1648216658807899</c:v>
                </c:pt>
                <c:pt idx="3414">
                  <c:v>2.0595949212012332</c:v>
                </c:pt>
                <c:pt idx="3415">
                  <c:v>1.276164566996612</c:v>
                </c:pt>
                <c:pt idx="3416">
                  <c:v>0.96240448802245249</c:v>
                </c:pt>
                <c:pt idx="3417">
                  <c:v>0.70695254273570596</c:v>
                </c:pt>
                <c:pt idx="3418">
                  <c:v>1.0082512413419928</c:v>
                </c:pt>
                <c:pt idx="3419">
                  <c:v>1.5856144522929989</c:v>
                </c:pt>
                <c:pt idx="3420">
                  <c:v>2.0167055934275937</c:v>
                </c:pt>
                <c:pt idx="3421">
                  <c:v>1.9898668439912566</c:v>
                </c:pt>
                <c:pt idx="3422">
                  <c:v>2.0198082428048538</c:v>
                </c:pt>
                <c:pt idx="3423">
                  <c:v>1.8633201802452153</c:v>
                </c:pt>
                <c:pt idx="3424">
                  <c:v>1.2334671213205715</c:v>
                </c:pt>
                <c:pt idx="3425">
                  <c:v>1.5692836825734917</c:v>
                </c:pt>
                <c:pt idx="3426">
                  <c:v>1.6625568980580734</c:v>
                </c:pt>
                <c:pt idx="3427">
                  <c:v>1.7745080047291444</c:v>
                </c:pt>
                <c:pt idx="3428">
                  <c:v>1.939477728542222</c:v>
                </c:pt>
                <c:pt idx="3429">
                  <c:v>2.1627027757679578</c:v>
                </c:pt>
                <c:pt idx="3430">
                  <c:v>2.2528820127466687</c:v>
                </c:pt>
                <c:pt idx="3431">
                  <c:v>2.2431472983877296</c:v>
                </c:pt>
                <c:pt idx="3432">
                  <c:v>1.2912423783895528</c:v>
                </c:pt>
                <c:pt idx="3433">
                  <c:v>1.2630828244757997</c:v>
                </c:pt>
                <c:pt idx="3434">
                  <c:v>1.5525807344810605</c:v>
                </c:pt>
                <c:pt idx="3435">
                  <c:v>2.6726001554785928</c:v>
                </c:pt>
                <c:pt idx="3436">
                  <c:v>1.9256501785725113</c:v>
                </c:pt>
                <c:pt idx="3437">
                  <c:v>1.2205594333417109</c:v>
                </c:pt>
                <c:pt idx="3438">
                  <c:v>1.1557488578386865</c:v>
                </c:pt>
                <c:pt idx="3439">
                  <c:v>0.79488102337849564</c:v>
                </c:pt>
                <c:pt idx="3440">
                  <c:v>0.27689087535029572</c:v>
                </c:pt>
                <c:pt idx="3441">
                  <c:v>0.62153171146656827</c:v>
                </c:pt>
                <c:pt idx="3442">
                  <c:v>1.2224764534929837</c:v>
                </c:pt>
                <c:pt idx="3443">
                  <c:v>1.146054992906421</c:v>
                </c:pt>
                <c:pt idx="3444">
                  <c:v>1.3309486494251357</c:v>
                </c:pt>
                <c:pt idx="3445">
                  <c:v>1.1613748920904849</c:v>
                </c:pt>
                <c:pt idx="3446">
                  <c:v>1.1956506345572313</c:v>
                </c:pt>
                <c:pt idx="3447">
                  <c:v>1.6797255600420278</c:v>
                </c:pt>
                <c:pt idx="3448">
                  <c:v>1.1438969955036584</c:v>
                </c:pt>
                <c:pt idx="3449">
                  <c:v>1.4546478718576334</c:v>
                </c:pt>
                <c:pt idx="3450">
                  <c:v>1.8273946155311473</c:v>
                </c:pt>
                <c:pt idx="3451">
                  <c:v>1.9265991584864155</c:v>
                </c:pt>
                <c:pt idx="3452">
                  <c:v>2.2038036809221326</c:v>
                </c:pt>
                <c:pt idx="3453">
                  <c:v>2.1597779054806363</c:v>
                </c:pt>
                <c:pt idx="3454">
                  <c:v>2.2412812523667878</c:v>
                </c:pt>
                <c:pt idx="3455">
                  <c:v>2.1558086530413836</c:v>
                </c:pt>
                <c:pt idx="3456">
                  <c:v>2.3188625149674382</c:v>
                </c:pt>
                <c:pt idx="3457">
                  <c:v>2.8440253243538831</c:v>
                </c:pt>
                <c:pt idx="3458">
                  <c:v>3.5178008132330421</c:v>
                </c:pt>
                <c:pt idx="3459">
                  <c:v>4.0971729966128656</c:v>
                </c:pt>
                <c:pt idx="3460">
                  <c:v>6.7753522822161072</c:v>
                </c:pt>
                <c:pt idx="3461">
                  <c:v>6.4702170269431267</c:v>
                </c:pt>
                <c:pt idx="3462">
                  <c:v>6.6334767575631632</c:v>
                </c:pt>
                <c:pt idx="3463">
                  <c:v>6.4202204389514677</c:v>
                </c:pt>
                <c:pt idx="3464">
                  <c:v>6.6857596156714942</c:v>
                </c:pt>
                <c:pt idx="3465">
                  <c:v>6.5980242502271143</c:v>
                </c:pt>
                <c:pt idx="3466">
                  <c:v>6.8052408381301115</c:v>
                </c:pt>
                <c:pt idx="3467">
                  <c:v>7.1329382575884255</c:v>
                </c:pt>
                <c:pt idx="3468">
                  <c:v>7.0446428095571028</c:v>
                </c:pt>
                <c:pt idx="3469">
                  <c:v>6.7441063208953578</c:v>
                </c:pt>
                <c:pt idx="3470">
                  <c:v>6.765562613026777</c:v>
                </c:pt>
                <c:pt idx="3471">
                  <c:v>6.7156733702370603</c:v>
                </c:pt>
                <c:pt idx="3472">
                  <c:v>6.8490894886534885</c:v>
                </c:pt>
                <c:pt idx="3473">
                  <c:v>6.8292375115658235</c:v>
                </c:pt>
                <c:pt idx="3474">
                  <c:v>6.9787598818859964</c:v>
                </c:pt>
                <c:pt idx="3475">
                  <c:v>7.2655662970524286</c:v>
                </c:pt>
                <c:pt idx="3476">
                  <c:v>7.5196541107590242</c:v>
                </c:pt>
                <c:pt idx="3477">
                  <c:v>6.9402398279421993</c:v>
                </c:pt>
                <c:pt idx="3478">
                  <c:v>7.1039625134133422</c:v>
                </c:pt>
                <c:pt idx="3479">
                  <c:v>7.1200702720798201</c:v>
                </c:pt>
                <c:pt idx="3480">
                  <c:v>6.7498854426709993</c:v>
                </c:pt>
                <c:pt idx="3481">
                  <c:v>6.7072601689338027</c:v>
                </c:pt>
                <c:pt idx="3482">
                  <c:v>6.7299794600044152</c:v>
                </c:pt>
                <c:pt idx="3483">
                  <c:v>6.9120047101688531</c:v>
                </c:pt>
                <c:pt idx="3484">
                  <c:v>7.3105194611737501</c:v>
                </c:pt>
                <c:pt idx="3485">
                  <c:v>7.1349851297911826</c:v>
                </c:pt>
                <c:pt idx="3486">
                  <c:v>7.1873185254514089</c:v>
                </c:pt>
                <c:pt idx="3487">
                  <c:v>7.4791078108794817</c:v>
                </c:pt>
                <c:pt idx="3488">
                  <c:v>7.2126104482978546</c:v>
                </c:pt>
                <c:pt idx="3489">
                  <c:v>6.918396489840366</c:v>
                </c:pt>
                <c:pt idx="3490">
                  <c:v>6.5673233973147358</c:v>
                </c:pt>
                <c:pt idx="3491">
                  <c:v>6.3920189477748552</c:v>
                </c:pt>
                <c:pt idx="3492">
                  <c:v>6.3287403546927132</c:v>
                </c:pt>
                <c:pt idx="3493">
                  <c:v>6.1356408352154901</c:v>
                </c:pt>
                <c:pt idx="3494">
                  <c:v>6.5955300806416242</c:v>
                </c:pt>
                <c:pt idx="3495">
                  <c:v>6.8846496362113214</c:v>
                </c:pt>
                <c:pt idx="3496">
                  <c:v>6.6318003517203357</c:v>
                </c:pt>
                <c:pt idx="3497">
                  <c:v>6.111008135031744</c:v>
                </c:pt>
                <c:pt idx="3498">
                  <c:v>6.2748935140532316</c:v>
                </c:pt>
                <c:pt idx="3499">
                  <c:v>6.2590600030580701</c:v>
                </c:pt>
                <c:pt idx="3500">
                  <c:v>5.8839411773482873</c:v>
                </c:pt>
                <c:pt idx="3501">
                  <c:v>5.8426364717441794</c:v>
                </c:pt>
                <c:pt idx="3502">
                  <c:v>5.3551903960302152</c:v>
                </c:pt>
                <c:pt idx="3503">
                  <c:v>5.1098584900169204</c:v>
                </c:pt>
                <c:pt idx="3504">
                  <c:v>5.1991526836877711</c:v>
                </c:pt>
                <c:pt idx="3505">
                  <c:v>5.1934243592032203</c:v>
                </c:pt>
                <c:pt idx="3506">
                  <c:v>5.2477940462212604</c:v>
                </c:pt>
                <c:pt idx="3507">
                  <c:v>5.0782624451216369</c:v>
                </c:pt>
                <c:pt idx="3508">
                  <c:v>4.4993989363009863</c:v>
                </c:pt>
                <c:pt idx="3509">
                  <c:v>4.984179814790819</c:v>
                </c:pt>
                <c:pt idx="3510">
                  <c:v>4.9258386941674308</c:v>
                </c:pt>
                <c:pt idx="3511">
                  <c:v>4.9567173187834719</c:v>
                </c:pt>
                <c:pt idx="3512">
                  <c:v>4.9527220957224873</c:v>
                </c:pt>
                <c:pt idx="3513">
                  <c:v>5.3200974689365808</c:v>
                </c:pt>
                <c:pt idx="3514">
                  <c:v>5.729733541236274</c:v>
                </c:pt>
                <c:pt idx="3515">
                  <c:v>5.2884659192687673</c:v>
                </c:pt>
                <c:pt idx="3516">
                  <c:v>5.1625598094694007</c:v>
                </c:pt>
                <c:pt idx="3517">
                  <c:v>5.5442512265446879</c:v>
                </c:pt>
                <c:pt idx="3518">
                  <c:v>2.4340465243374294</c:v>
                </c:pt>
                <c:pt idx="3519">
                  <c:v>1.9951874972865995</c:v>
                </c:pt>
                <c:pt idx="3520">
                  <c:v>2.0792272983021642</c:v>
                </c:pt>
                <c:pt idx="3521">
                  <c:v>2.0410503009631644</c:v>
                </c:pt>
                <c:pt idx="3522">
                  <c:v>1.9933996855622822</c:v>
                </c:pt>
                <c:pt idx="3523">
                  <c:v>2.4391722070117803</c:v>
                </c:pt>
                <c:pt idx="3524">
                  <c:v>2.1170145894431687</c:v>
                </c:pt>
                <c:pt idx="3525">
                  <c:v>1.9119119510910163</c:v>
                </c:pt>
                <c:pt idx="3526">
                  <c:v>1.7598614082943638</c:v>
                </c:pt>
                <c:pt idx="3527">
                  <c:v>1.7545698714183777</c:v>
                </c:pt>
                <c:pt idx="3528">
                  <c:v>2.2440445335376245</c:v>
                </c:pt>
                <c:pt idx="3529">
                  <c:v>3.0706284736108822</c:v>
                </c:pt>
                <c:pt idx="3530">
                  <c:v>3.5189061881835459</c:v>
                </c:pt>
                <c:pt idx="3531">
                  <c:v>3.6024467625255112</c:v>
                </c:pt>
                <c:pt idx="3532">
                  <c:v>3.6691769022607028</c:v>
                </c:pt>
                <c:pt idx="3533">
                  <c:v>3.8424808238205861</c:v>
                </c:pt>
                <c:pt idx="3534">
                  <c:v>3.9007936412495483</c:v>
                </c:pt>
                <c:pt idx="3535">
                  <c:v>4.1076338786662934</c:v>
                </c:pt>
                <c:pt idx="3536">
                  <c:v>4.1761806225923861</c:v>
                </c:pt>
                <c:pt idx="3537">
                  <c:v>4.6735161591223795</c:v>
                </c:pt>
                <c:pt idx="3538">
                  <c:v>5.2014058344202425</c:v>
                </c:pt>
                <c:pt idx="3539">
                  <c:v>5.6813438324273928</c:v>
                </c:pt>
                <c:pt idx="3540">
                  <c:v>5.9631741910298528</c:v>
                </c:pt>
                <c:pt idx="3541">
                  <c:v>6.3613496285924889</c:v>
                </c:pt>
                <c:pt idx="3542">
                  <c:v>6.3025650693436601</c:v>
                </c:pt>
                <c:pt idx="3543">
                  <c:v>7.0996438795356411</c:v>
                </c:pt>
                <c:pt idx="3544">
                  <c:v>9.9622356097512519</c:v>
                </c:pt>
                <c:pt idx="3545">
                  <c:v>9.4124122395704042</c:v>
                </c:pt>
                <c:pt idx="3546">
                  <c:v>9.3301213937378353</c:v>
                </c:pt>
                <c:pt idx="3547">
                  <c:v>8.7705246821537877</c:v>
                </c:pt>
                <c:pt idx="3548">
                  <c:v>9.113835551418747</c:v>
                </c:pt>
                <c:pt idx="3549">
                  <c:v>9.0846809793594989</c:v>
                </c:pt>
                <c:pt idx="3550">
                  <c:v>9.3236737532793441</c:v>
                </c:pt>
                <c:pt idx="3551">
                  <c:v>8.8088523771854756</c:v>
                </c:pt>
                <c:pt idx="3552">
                  <c:v>9.0655157712660905</c:v>
                </c:pt>
                <c:pt idx="3553">
                  <c:v>9.4245039117387428</c:v>
                </c:pt>
                <c:pt idx="3554">
                  <c:v>9.0945509435778309</c:v>
                </c:pt>
                <c:pt idx="3555">
                  <c:v>8.8333491410610776</c:v>
                </c:pt>
                <c:pt idx="3556">
                  <c:v>10.365646075292847</c:v>
                </c:pt>
                <c:pt idx="3557">
                  <c:v>9.8786499190906571</c:v>
                </c:pt>
                <c:pt idx="3558">
                  <c:v>9.8042504317950474</c:v>
                </c:pt>
                <c:pt idx="3559">
                  <c:v>9.9965487059960889</c:v>
                </c:pt>
                <c:pt idx="3560">
                  <c:v>9.7957435372864765</c:v>
                </c:pt>
                <c:pt idx="3561">
                  <c:v>10.269299275532459</c:v>
                </c:pt>
                <c:pt idx="3562">
                  <c:v>10.159725784048268</c:v>
                </c:pt>
                <c:pt idx="3563">
                  <c:v>9.7768030898310343</c:v>
                </c:pt>
                <c:pt idx="3564">
                  <c:v>10.237709012982078</c:v>
                </c:pt>
                <c:pt idx="3565">
                  <c:v>10.922944885986814</c:v>
                </c:pt>
                <c:pt idx="3566">
                  <c:v>10.90032174074323</c:v>
                </c:pt>
                <c:pt idx="3567">
                  <c:v>10.421908340945363</c:v>
                </c:pt>
                <c:pt idx="3568">
                  <c:v>9.8628375268948645</c:v>
                </c:pt>
                <c:pt idx="3569">
                  <c:v>9.8230006967108707</c:v>
                </c:pt>
                <c:pt idx="3570">
                  <c:v>9.7565377207389545</c:v>
                </c:pt>
                <c:pt idx="3571">
                  <c:v>9.0592023778311681</c:v>
                </c:pt>
                <c:pt idx="3572">
                  <c:v>9.1193247981783703</c:v>
                </c:pt>
                <c:pt idx="3573">
                  <c:v>9.7387818459427979</c:v>
                </c:pt>
                <c:pt idx="3574">
                  <c:v>10.255069414648185</c:v>
                </c:pt>
                <c:pt idx="3575">
                  <c:v>9.6123658213927854</c:v>
                </c:pt>
                <c:pt idx="3576">
                  <c:v>10.976797816144922</c:v>
                </c:pt>
                <c:pt idx="3577">
                  <c:v>11.27775334646652</c:v>
                </c:pt>
                <c:pt idx="3578">
                  <c:v>10.702054121877774</c:v>
                </c:pt>
                <c:pt idx="3579">
                  <c:v>11.516671774537809</c:v>
                </c:pt>
                <c:pt idx="3580">
                  <c:v>11.76058785531094</c:v>
                </c:pt>
                <c:pt idx="3581">
                  <c:v>11.566085805476845</c:v>
                </c:pt>
                <c:pt idx="3582">
                  <c:v>11.057002370217695</c:v>
                </c:pt>
                <c:pt idx="3583">
                  <c:v>10.363716252881394</c:v>
                </c:pt>
                <c:pt idx="3584">
                  <c:v>10.566315846393564</c:v>
                </c:pt>
                <c:pt idx="3585">
                  <c:v>10.644972271800352</c:v>
                </c:pt>
                <c:pt idx="3586">
                  <c:v>9.8729568437180859</c:v>
                </c:pt>
                <c:pt idx="3587">
                  <c:v>10.798207366638033</c:v>
                </c:pt>
                <c:pt idx="3588">
                  <c:v>10.505318234377915</c:v>
                </c:pt>
                <c:pt idx="3589">
                  <c:v>10.60312453891485</c:v>
                </c:pt>
                <c:pt idx="3590">
                  <c:v>10.930415918917134</c:v>
                </c:pt>
                <c:pt idx="3591">
                  <c:v>11.067275590011802</c:v>
                </c:pt>
                <c:pt idx="3592">
                  <c:v>10.917556010874769</c:v>
                </c:pt>
                <c:pt idx="3593">
                  <c:v>10.704722116591018</c:v>
                </c:pt>
                <c:pt idx="3594">
                  <c:v>10.92381137329256</c:v>
                </c:pt>
                <c:pt idx="3595">
                  <c:v>10.904495229147852</c:v>
                </c:pt>
                <c:pt idx="3596">
                  <c:v>9.7060289377271793</c:v>
                </c:pt>
                <c:pt idx="3597">
                  <c:v>9.5845398188345499</c:v>
                </c:pt>
                <c:pt idx="3598">
                  <c:v>9.3874304520688394</c:v>
                </c:pt>
                <c:pt idx="3599">
                  <c:v>9.3729993916503993</c:v>
                </c:pt>
                <c:pt idx="3600">
                  <c:v>9.4984595801740959</c:v>
                </c:pt>
                <c:pt idx="3601">
                  <c:v>8.4637012712243251</c:v>
                </c:pt>
                <c:pt idx="3602">
                  <c:v>9.5820046056333759</c:v>
                </c:pt>
                <c:pt idx="3603">
                  <c:v>9.7420563415566424</c:v>
                </c:pt>
                <c:pt idx="3604">
                  <c:v>9.9681537519946666</c:v>
                </c:pt>
                <c:pt idx="3605">
                  <c:v>9.9227541656916358</c:v>
                </c:pt>
                <c:pt idx="3606">
                  <c:v>10.526858979972042</c:v>
                </c:pt>
                <c:pt idx="3607">
                  <c:v>10.394053708847148</c:v>
                </c:pt>
                <c:pt idx="3608">
                  <c:v>10.517813212222775</c:v>
                </c:pt>
                <c:pt idx="3609">
                  <c:v>9.7107354423214467</c:v>
                </c:pt>
                <c:pt idx="3610">
                  <c:v>9.7438363264386769</c:v>
                </c:pt>
                <c:pt idx="3611">
                  <c:v>10.794857084480459</c:v>
                </c:pt>
                <c:pt idx="3612">
                  <c:v>11.130110079318536</c:v>
                </c:pt>
                <c:pt idx="3613">
                  <c:v>11.680692449772987</c:v>
                </c:pt>
                <c:pt idx="3614">
                  <c:v>11.928118081954185</c:v>
                </c:pt>
                <c:pt idx="3615">
                  <c:v>10.093828845059985</c:v>
                </c:pt>
                <c:pt idx="3616">
                  <c:v>10.909269909586914</c:v>
                </c:pt>
                <c:pt idx="3617">
                  <c:v>10.285622653286717</c:v>
                </c:pt>
                <c:pt idx="3618">
                  <c:v>11.242260075745463</c:v>
                </c:pt>
                <c:pt idx="3619">
                  <c:v>11.556982805317443</c:v>
                </c:pt>
                <c:pt idx="3620">
                  <c:v>11.614279928081313</c:v>
                </c:pt>
                <c:pt idx="3621">
                  <c:v>12.173573749950009</c:v>
                </c:pt>
                <c:pt idx="3622">
                  <c:v>13.073665954551894</c:v>
                </c:pt>
                <c:pt idx="3623">
                  <c:v>12.106082089820321</c:v>
                </c:pt>
                <c:pt idx="3624">
                  <c:v>11.808611850188525</c:v>
                </c:pt>
                <c:pt idx="3625">
                  <c:v>11.735617226242088</c:v>
                </c:pt>
                <c:pt idx="3626">
                  <c:v>11.322001334068457</c:v>
                </c:pt>
                <c:pt idx="3627">
                  <c:v>11.6032243950755</c:v>
                </c:pt>
                <c:pt idx="3628">
                  <c:v>12.298098367161012</c:v>
                </c:pt>
                <c:pt idx="3629">
                  <c:v>12.828336830039278</c:v>
                </c:pt>
                <c:pt idx="3630">
                  <c:v>12.390254352954596</c:v>
                </c:pt>
                <c:pt idx="3631">
                  <c:v>12.503990250480742</c:v>
                </c:pt>
                <c:pt idx="3632">
                  <c:v>11.502086504032464</c:v>
                </c:pt>
                <c:pt idx="3633">
                  <c:v>11.400051364328926</c:v>
                </c:pt>
                <c:pt idx="3634">
                  <c:v>12.795681896600266</c:v>
                </c:pt>
                <c:pt idx="3635">
                  <c:v>12.190227075528988</c:v>
                </c:pt>
                <c:pt idx="3636">
                  <c:v>11.040724672044993</c:v>
                </c:pt>
                <c:pt idx="3637">
                  <c:v>9.836036999637777</c:v>
                </c:pt>
                <c:pt idx="3638">
                  <c:v>12.381347057767869</c:v>
                </c:pt>
                <c:pt idx="3639">
                  <c:v>11.465990852914457</c:v>
                </c:pt>
                <c:pt idx="3640">
                  <c:v>11.271471449633873</c:v>
                </c:pt>
                <c:pt idx="3641">
                  <c:v>11.201259872140797</c:v>
                </c:pt>
                <c:pt idx="3642">
                  <c:v>13.950083167697265</c:v>
                </c:pt>
                <c:pt idx="3643">
                  <c:v>12.7789738682522</c:v>
                </c:pt>
                <c:pt idx="3644">
                  <c:v>12.454334007164373</c:v>
                </c:pt>
                <c:pt idx="3645">
                  <c:v>11.178011017938491</c:v>
                </c:pt>
                <c:pt idx="3646">
                  <c:v>11.38489963133107</c:v>
                </c:pt>
                <c:pt idx="3647">
                  <c:v>11.151935811470231</c:v>
                </c:pt>
                <c:pt idx="3648">
                  <c:v>11.656995007334661</c:v>
                </c:pt>
                <c:pt idx="3649">
                  <c:v>11.050534531598229</c:v>
                </c:pt>
                <c:pt idx="3650">
                  <c:v>12.662916727757169</c:v>
                </c:pt>
                <c:pt idx="3651">
                  <c:v>11.674103200238443</c:v>
                </c:pt>
                <c:pt idx="3652">
                  <c:v>12.514915173606139</c:v>
                </c:pt>
                <c:pt idx="3653">
                  <c:v>8.574674155833824</c:v>
                </c:pt>
                <c:pt idx="3654">
                  <c:v>8.2900600072823032</c:v>
                </c:pt>
                <c:pt idx="3655">
                  <c:v>8.9457135460942876</c:v>
                </c:pt>
                <c:pt idx="3656">
                  <c:v>8.0445362533024856</c:v>
                </c:pt>
                <c:pt idx="3657">
                  <c:v>8.2006309513964482</c:v>
                </c:pt>
                <c:pt idx="3658">
                  <c:v>7.97037578891194</c:v>
                </c:pt>
                <c:pt idx="3659">
                  <c:v>7.9539915699005883</c:v>
                </c:pt>
                <c:pt idx="3660">
                  <c:v>8.0749533576676278</c:v>
                </c:pt>
                <c:pt idx="3661">
                  <c:v>8.2436210116148079</c:v>
                </c:pt>
                <c:pt idx="3662">
                  <c:v>8.4276595443838218</c:v>
                </c:pt>
                <c:pt idx="3663">
                  <c:v>8.0747987754899633</c:v>
                </c:pt>
                <c:pt idx="3664">
                  <c:v>8.4224567084780073</c:v>
                </c:pt>
                <c:pt idx="3665">
                  <c:v>8.1142606493889282</c:v>
                </c:pt>
                <c:pt idx="3666">
                  <c:v>7.9598870917420532</c:v>
                </c:pt>
                <c:pt idx="3667">
                  <c:v>7.9800792346070972</c:v>
                </c:pt>
                <c:pt idx="3668">
                  <c:v>8.289226944022154</c:v>
                </c:pt>
                <c:pt idx="3669">
                  <c:v>7.9965578529417307</c:v>
                </c:pt>
                <c:pt idx="3670">
                  <c:v>7.2896306799433921</c:v>
                </c:pt>
                <c:pt idx="3671">
                  <c:v>7.4713992891064498</c:v>
                </c:pt>
                <c:pt idx="3672">
                  <c:v>7.4437772067454144</c:v>
                </c:pt>
                <c:pt idx="3673">
                  <c:v>7.9426399476752687</c:v>
                </c:pt>
                <c:pt idx="3674">
                  <c:v>7.8878217182129289</c:v>
                </c:pt>
                <c:pt idx="3675">
                  <c:v>8.011601239486799</c:v>
                </c:pt>
                <c:pt idx="3676">
                  <c:v>8.3599206134022843</c:v>
                </c:pt>
                <c:pt idx="3677">
                  <c:v>7.958566480861502</c:v>
                </c:pt>
                <c:pt idx="3678">
                  <c:v>7.6964883696687272</c:v>
                </c:pt>
                <c:pt idx="3679">
                  <c:v>8.1942681271214468</c:v>
                </c:pt>
                <c:pt idx="3680">
                  <c:v>7.4624522202748409</c:v>
                </c:pt>
                <c:pt idx="3681">
                  <c:v>8.4853027597333561</c:v>
                </c:pt>
                <c:pt idx="3682">
                  <c:v>8.1523593694800489</c:v>
                </c:pt>
                <c:pt idx="3683">
                  <c:v>8.8611033905274343</c:v>
                </c:pt>
                <c:pt idx="3684">
                  <c:v>8.1057473558868907</c:v>
                </c:pt>
                <c:pt idx="3685">
                  <c:v>8.7078370200190616</c:v>
                </c:pt>
                <c:pt idx="3686">
                  <c:v>8.7816855697999365</c:v>
                </c:pt>
                <c:pt idx="3687">
                  <c:v>8.854531578484826</c:v>
                </c:pt>
                <c:pt idx="3688">
                  <c:v>9.2621194556453919</c:v>
                </c:pt>
                <c:pt idx="3689">
                  <c:v>8.9078952875318524</c:v>
                </c:pt>
                <c:pt idx="3690">
                  <c:v>9.3730531396250747</c:v>
                </c:pt>
                <c:pt idx="3691">
                  <c:v>8.3073335433320921</c:v>
                </c:pt>
                <c:pt idx="3692">
                  <c:v>8.3034014047322877</c:v>
                </c:pt>
                <c:pt idx="3693">
                  <c:v>8.1250266135783988</c:v>
                </c:pt>
                <c:pt idx="3694">
                  <c:v>8.0754783091788163</c:v>
                </c:pt>
                <c:pt idx="3695">
                  <c:v>7.7864819272436785</c:v>
                </c:pt>
                <c:pt idx="3696">
                  <c:v>7.29734321707347</c:v>
                </c:pt>
                <c:pt idx="3697">
                  <c:v>7.162120517052931</c:v>
                </c:pt>
                <c:pt idx="3698">
                  <c:v>7.7515711799805675</c:v>
                </c:pt>
                <c:pt idx="3699">
                  <c:v>7.5443581662532537</c:v>
                </c:pt>
                <c:pt idx="3700">
                  <c:v>8.2021056253891906</c:v>
                </c:pt>
                <c:pt idx="3701">
                  <c:v>7.8855802245449818</c:v>
                </c:pt>
                <c:pt idx="3702">
                  <c:v>7.2527155937586558</c:v>
                </c:pt>
                <c:pt idx="3703">
                  <c:v>7.8709268257594136</c:v>
                </c:pt>
                <c:pt idx="3704">
                  <c:v>7.8450344909413881</c:v>
                </c:pt>
                <c:pt idx="3705">
                  <c:v>8.2948758178639395</c:v>
                </c:pt>
                <c:pt idx="3706">
                  <c:v>8.3080257662693118</c:v>
                </c:pt>
                <c:pt idx="3707">
                  <c:v>7.6610637232042382</c:v>
                </c:pt>
                <c:pt idx="3708">
                  <c:v>7.6510390866241877</c:v>
                </c:pt>
                <c:pt idx="3709">
                  <c:v>8.1297951021207133</c:v>
                </c:pt>
                <c:pt idx="3710">
                  <c:v>7.2831363722198148</c:v>
                </c:pt>
                <c:pt idx="3711">
                  <c:v>7.0931248401927327</c:v>
                </c:pt>
                <c:pt idx="3712">
                  <c:v>6.9486488903950638</c:v>
                </c:pt>
                <c:pt idx="3713">
                  <c:v>7.1811142480134773</c:v>
                </c:pt>
                <c:pt idx="3714">
                  <c:v>7.068484577741466</c:v>
                </c:pt>
                <c:pt idx="3715">
                  <c:v>7.1588799997171053</c:v>
                </c:pt>
                <c:pt idx="3716">
                  <c:v>7.5705897293925251</c:v>
                </c:pt>
                <c:pt idx="3717">
                  <c:v>6.9272658266754013</c:v>
                </c:pt>
                <c:pt idx="3718">
                  <c:v>7.6051050067769488</c:v>
                </c:pt>
                <c:pt idx="3719">
                  <c:v>7.398691880913792</c:v>
                </c:pt>
                <c:pt idx="3720">
                  <c:v>7.465108453266148</c:v>
                </c:pt>
                <c:pt idx="3721">
                  <c:v>8.5079296797192985</c:v>
                </c:pt>
                <c:pt idx="3722">
                  <c:v>7.8966116645704485</c:v>
                </c:pt>
                <c:pt idx="3723">
                  <c:v>7.6332937277744124</c:v>
                </c:pt>
                <c:pt idx="3724">
                  <c:v>7.5901948468478668</c:v>
                </c:pt>
                <c:pt idx="3725">
                  <c:v>8.5286552490924432</c:v>
                </c:pt>
                <c:pt idx="3726">
                  <c:v>8.8998766076552673</c:v>
                </c:pt>
                <c:pt idx="3727">
                  <c:v>8.6440716171237764</c:v>
                </c:pt>
                <c:pt idx="3728">
                  <c:v>9.2514953379553191</c:v>
                </c:pt>
                <c:pt idx="3729">
                  <c:v>9.1940977484131619</c:v>
                </c:pt>
                <c:pt idx="3730">
                  <c:v>9.1234519747021032</c:v>
                </c:pt>
                <c:pt idx="3731">
                  <c:v>8.8323040972145268</c:v>
                </c:pt>
                <c:pt idx="3732">
                  <c:v>8.9232174340609447</c:v>
                </c:pt>
                <c:pt idx="3733">
                  <c:v>9.2696149084983279</c:v>
                </c:pt>
                <c:pt idx="3734">
                  <c:v>8.8422060341832225</c:v>
                </c:pt>
                <c:pt idx="3735">
                  <c:v>9.0649482550447633</c:v>
                </c:pt>
                <c:pt idx="3736">
                  <c:v>8.2565346527505294</c:v>
                </c:pt>
                <c:pt idx="3737">
                  <c:v>7.4690392638554481</c:v>
                </c:pt>
                <c:pt idx="3738">
                  <c:v>7.7255408144747477</c:v>
                </c:pt>
                <c:pt idx="3739">
                  <c:v>7.3735748934531076</c:v>
                </c:pt>
                <c:pt idx="3740">
                  <c:v>7.134834185717148</c:v>
                </c:pt>
                <c:pt idx="3741">
                  <c:v>6.9244618887220488</c:v>
                </c:pt>
                <c:pt idx="3742">
                  <c:v>6.8541143889289664</c:v>
                </c:pt>
                <c:pt idx="3743">
                  <c:v>7.8029115803592797</c:v>
                </c:pt>
                <c:pt idx="3744">
                  <c:v>7.6650240103644922</c:v>
                </c:pt>
                <c:pt idx="3745">
                  <c:v>8.485360613721932</c:v>
                </c:pt>
                <c:pt idx="3746">
                  <c:v>7.9373283293618222</c:v>
                </c:pt>
                <c:pt idx="3747">
                  <c:v>8.3720759910162776</c:v>
                </c:pt>
                <c:pt idx="3748">
                  <c:v>7.6682555057984381</c:v>
                </c:pt>
                <c:pt idx="3749">
                  <c:v>8.3894667610962781</c:v>
                </c:pt>
                <c:pt idx="3750">
                  <c:v>7.9405915362525512</c:v>
                </c:pt>
                <c:pt idx="3751">
                  <c:v>7.9998228166066987</c:v>
                </c:pt>
                <c:pt idx="3752">
                  <c:v>7.5501856987272369</c:v>
                </c:pt>
                <c:pt idx="3753">
                  <c:v>7.7473733911460894</c:v>
                </c:pt>
                <c:pt idx="3754">
                  <c:v>7.1837931157497099</c:v>
                </c:pt>
                <c:pt idx="3755">
                  <c:v>7.9964422137918874</c:v>
                </c:pt>
                <c:pt idx="3756">
                  <c:v>8.1842627195686077</c:v>
                </c:pt>
                <c:pt idx="3757">
                  <c:v>8.0464485272550537</c:v>
                </c:pt>
                <c:pt idx="3758">
                  <c:v>7.4601150086301997</c:v>
                </c:pt>
                <c:pt idx="3759">
                  <c:v>7.4774913764839503</c:v>
                </c:pt>
                <c:pt idx="3760">
                  <c:v>8.3450748497346261</c:v>
                </c:pt>
                <c:pt idx="3761">
                  <c:v>8.5806270545822532</c:v>
                </c:pt>
                <c:pt idx="3762">
                  <c:v>8.9004182746001028</c:v>
                </c:pt>
                <c:pt idx="3763">
                  <c:v>7.9968975298022196</c:v>
                </c:pt>
                <c:pt idx="3764">
                  <c:v>8.1919393439077464</c:v>
                </c:pt>
                <c:pt idx="3765">
                  <c:v>6.8748569265298096</c:v>
                </c:pt>
                <c:pt idx="3766">
                  <c:v>7.5157458705538893</c:v>
                </c:pt>
                <c:pt idx="3767">
                  <c:v>8.4979617795610629</c:v>
                </c:pt>
                <c:pt idx="3768">
                  <c:v>6.6150635330560608</c:v>
                </c:pt>
                <c:pt idx="3769">
                  <c:v>7.2742224808399056</c:v>
                </c:pt>
                <c:pt idx="3770">
                  <c:v>7.696810561667915</c:v>
                </c:pt>
                <c:pt idx="3771">
                  <c:v>6.8166265509729822</c:v>
                </c:pt>
                <c:pt idx="3772">
                  <c:v>5.1450222859556698</c:v>
                </c:pt>
                <c:pt idx="3773">
                  <c:v>5.6802112475716307</c:v>
                </c:pt>
                <c:pt idx="3774">
                  <c:v>6.5224621580814386</c:v>
                </c:pt>
                <c:pt idx="3775">
                  <c:v>6.469910140473548</c:v>
                </c:pt>
                <c:pt idx="3776">
                  <c:v>6.3617971341612298</c:v>
                </c:pt>
                <c:pt idx="3777">
                  <c:v>6.121507066654484</c:v>
                </c:pt>
                <c:pt idx="3778">
                  <c:v>6.5757132978986848</c:v>
                </c:pt>
                <c:pt idx="3779">
                  <c:v>5.7671064472844913</c:v>
                </c:pt>
                <c:pt idx="3780">
                  <c:v>5.3518639827094256</c:v>
                </c:pt>
                <c:pt idx="3781">
                  <c:v>5.5579231573099168</c:v>
                </c:pt>
                <c:pt idx="3782">
                  <c:v>5.6383011971270305</c:v>
                </c:pt>
                <c:pt idx="3783">
                  <c:v>5.2803495284213939</c:v>
                </c:pt>
                <c:pt idx="3784">
                  <c:v>5.6013847393878446</c:v>
                </c:pt>
                <c:pt idx="3785">
                  <c:v>6.0745485110042301</c:v>
                </c:pt>
                <c:pt idx="3786">
                  <c:v>6.1338995202889395</c:v>
                </c:pt>
                <c:pt idx="3787">
                  <c:v>5.6578229088527694</c:v>
                </c:pt>
                <c:pt idx="3788">
                  <c:v>5.439907100192281</c:v>
                </c:pt>
                <c:pt idx="3789">
                  <c:v>5.660455521411099</c:v>
                </c:pt>
                <c:pt idx="3790">
                  <c:v>5.9029605346170948</c:v>
                </c:pt>
                <c:pt idx="3791">
                  <c:v>5.6514819176080504</c:v>
                </c:pt>
                <c:pt idx="3792">
                  <c:v>5.4230661812704666</c:v>
                </c:pt>
                <c:pt idx="3793">
                  <c:v>5.8729995829423709</c:v>
                </c:pt>
                <c:pt idx="3794">
                  <c:v>6.3169035654703123</c:v>
                </c:pt>
                <c:pt idx="3795">
                  <c:v>6.4807186782594073</c:v>
                </c:pt>
                <c:pt idx="3796">
                  <c:v>5.5751031129749995</c:v>
                </c:pt>
                <c:pt idx="3797">
                  <c:v>5.5212937252382979</c:v>
                </c:pt>
                <c:pt idx="3798">
                  <c:v>6.0564254285703987</c:v>
                </c:pt>
                <c:pt idx="3799">
                  <c:v>5.4030554411837386</c:v>
                </c:pt>
                <c:pt idx="3800">
                  <c:v>4.9188447702671061</c:v>
                </c:pt>
                <c:pt idx="3801">
                  <c:v>5.6576401500592537</c:v>
                </c:pt>
                <c:pt idx="3802">
                  <c:v>5.7733604874872313</c:v>
                </c:pt>
                <c:pt idx="3803">
                  <c:v>6.149861281075176</c:v>
                </c:pt>
                <c:pt idx="3804">
                  <c:v>5.873219080233679</c:v>
                </c:pt>
                <c:pt idx="3805">
                  <c:v>6.263241159112054</c:v>
                </c:pt>
                <c:pt idx="3806">
                  <c:v>6.987516695288547</c:v>
                </c:pt>
                <c:pt idx="3807">
                  <c:v>7.4840222504094909</c:v>
                </c:pt>
                <c:pt idx="3808">
                  <c:v>7.3130255217288758</c:v>
                </c:pt>
                <c:pt idx="3809">
                  <c:v>8.1302458455104514</c:v>
                </c:pt>
                <c:pt idx="3810">
                  <c:v>7.190734894397357</c:v>
                </c:pt>
                <c:pt idx="3811">
                  <c:v>8.1942268593634715</c:v>
                </c:pt>
                <c:pt idx="3812">
                  <c:v>7.2147333315211624</c:v>
                </c:pt>
                <c:pt idx="3813">
                  <c:v>7.2510079307372388</c:v>
                </c:pt>
                <c:pt idx="3814">
                  <c:v>7.2716247300144587</c:v>
                </c:pt>
                <c:pt idx="3815">
                  <c:v>6.6845293384927853</c:v>
                </c:pt>
                <c:pt idx="3816">
                  <c:v>6.8894592705651041</c:v>
                </c:pt>
                <c:pt idx="3817">
                  <c:v>7.6814367767113945</c:v>
                </c:pt>
                <c:pt idx="3818">
                  <c:v>6.7753180117513878</c:v>
                </c:pt>
                <c:pt idx="3819">
                  <c:v>6.2583687136215724</c:v>
                </c:pt>
                <c:pt idx="3820">
                  <c:v>7.0992458883918088</c:v>
                </c:pt>
                <c:pt idx="3821">
                  <c:v>6.7188491858605435</c:v>
                </c:pt>
                <c:pt idx="3822">
                  <c:v>6.4591364914791445</c:v>
                </c:pt>
                <c:pt idx="3823">
                  <c:v>6.2965962881320907</c:v>
                </c:pt>
                <c:pt idx="3824">
                  <c:v>8.4347762339863834</c:v>
                </c:pt>
                <c:pt idx="3825">
                  <c:v>7.0443957556381811</c:v>
                </c:pt>
                <c:pt idx="3826">
                  <c:v>7.739260205631564</c:v>
                </c:pt>
                <c:pt idx="3827">
                  <c:v>7.9277022516253961</c:v>
                </c:pt>
                <c:pt idx="3828">
                  <c:v>7.6088003509759261</c:v>
                </c:pt>
                <c:pt idx="3829">
                  <c:v>9.0327357962935988</c:v>
                </c:pt>
                <c:pt idx="3830">
                  <c:v>7.0582686776988925</c:v>
                </c:pt>
                <c:pt idx="3831">
                  <c:v>6.8045866395544286</c:v>
                </c:pt>
                <c:pt idx="3832">
                  <c:v>7.9464001776594539</c:v>
                </c:pt>
                <c:pt idx="3833">
                  <c:v>7.9661407270174065</c:v>
                </c:pt>
                <c:pt idx="3834">
                  <c:v>6.9438902024309064</c:v>
                </c:pt>
                <c:pt idx="3835">
                  <c:v>5.4470560666254721</c:v>
                </c:pt>
                <c:pt idx="3836">
                  <c:v>5.0415906076720951</c:v>
                </c:pt>
                <c:pt idx="3837">
                  <c:v>5.752008331930015</c:v>
                </c:pt>
                <c:pt idx="3838">
                  <c:v>5.621047540331058</c:v>
                </c:pt>
                <c:pt idx="3839">
                  <c:v>5.1763106321978123</c:v>
                </c:pt>
                <c:pt idx="3840">
                  <c:v>5.0462498023687266</c:v>
                </c:pt>
                <c:pt idx="3841">
                  <c:v>5.3610886896928669</c:v>
                </c:pt>
                <c:pt idx="3842">
                  <c:v>4.6988333676695371</c:v>
                </c:pt>
                <c:pt idx="3843">
                  <c:v>4.4293297324307428</c:v>
                </c:pt>
                <c:pt idx="3844">
                  <c:v>5.0793203039819543</c:v>
                </c:pt>
                <c:pt idx="3845">
                  <c:v>4.4459799195549277</c:v>
                </c:pt>
                <c:pt idx="3846">
                  <c:v>4.570080260934172</c:v>
                </c:pt>
                <c:pt idx="3847">
                  <c:v>4.7598441358756309</c:v>
                </c:pt>
                <c:pt idx="3848">
                  <c:v>5.1327517402158511</c:v>
                </c:pt>
                <c:pt idx="3849">
                  <c:v>5.3134115232690338</c:v>
                </c:pt>
                <c:pt idx="3850">
                  <c:v>5.4416928251228276</c:v>
                </c:pt>
                <c:pt idx="3851">
                  <c:v>5.9951223696505336</c:v>
                </c:pt>
                <c:pt idx="3852">
                  <c:v>6.1347036122166561</c:v>
                </c:pt>
                <c:pt idx="3853">
                  <c:v>5.9398488567206851</c:v>
                </c:pt>
                <c:pt idx="3854">
                  <c:v>5.5802001966394217</c:v>
                </c:pt>
                <c:pt idx="3855">
                  <c:v>4.5087568812048398</c:v>
                </c:pt>
                <c:pt idx="3856">
                  <c:v>5.0425519678468635</c:v>
                </c:pt>
                <c:pt idx="3857">
                  <c:v>6.3681429554185991</c:v>
                </c:pt>
                <c:pt idx="3858">
                  <c:v>6.8333806361852476</c:v>
                </c:pt>
                <c:pt idx="3859">
                  <c:v>5.7001117603106168</c:v>
                </c:pt>
                <c:pt idx="3860">
                  <c:v>5.8568119169944852</c:v>
                </c:pt>
                <c:pt idx="3861">
                  <c:v>5.5703699066719725</c:v>
                </c:pt>
                <c:pt idx="3862">
                  <c:v>4.8492752249469442</c:v>
                </c:pt>
                <c:pt idx="3863">
                  <c:v>5.6839021336345574</c:v>
                </c:pt>
                <c:pt idx="3864">
                  <c:v>5.4622169473383728</c:v>
                </c:pt>
                <c:pt idx="3865">
                  <c:v>6.1000717197127408</c:v>
                </c:pt>
                <c:pt idx="3866">
                  <c:v>6.4585314661986084</c:v>
                </c:pt>
                <c:pt idx="3867">
                  <c:v>5.5562331333105215</c:v>
                </c:pt>
                <c:pt idx="3868">
                  <c:v>5.2672818715873015</c:v>
                </c:pt>
                <c:pt idx="3869">
                  <c:v>4.6245363577496805</c:v>
                </c:pt>
                <c:pt idx="3870">
                  <c:v>4.7330845944725688</c:v>
                </c:pt>
                <c:pt idx="3871">
                  <c:v>5.2882867653596142</c:v>
                </c:pt>
                <c:pt idx="3872">
                  <c:v>4.7731049964027994</c:v>
                </c:pt>
                <c:pt idx="3873">
                  <c:v>5.0087106689264083</c:v>
                </c:pt>
                <c:pt idx="3874">
                  <c:v>5.2014905038964292</c:v>
                </c:pt>
                <c:pt idx="3875">
                  <c:v>4.4847346718797061</c:v>
                </c:pt>
                <c:pt idx="3876">
                  <c:v>4.5385367554864411</c:v>
                </c:pt>
                <c:pt idx="3877">
                  <c:v>4.6432886216396883</c:v>
                </c:pt>
                <c:pt idx="3878">
                  <c:v>4.4895973181091611</c:v>
                </c:pt>
                <c:pt idx="3879">
                  <c:v>5.6579988939068082</c:v>
                </c:pt>
                <c:pt idx="3880">
                  <c:v>5.3786874955433124</c:v>
                </c:pt>
                <c:pt idx="3881">
                  <c:v>5.3049146230598696</c:v>
                </c:pt>
                <c:pt idx="3882">
                  <c:v>5.4462990267748008</c:v>
                </c:pt>
                <c:pt idx="3883">
                  <c:v>5.221252387184121</c:v>
                </c:pt>
                <c:pt idx="3884">
                  <c:v>5.0824425394300858</c:v>
                </c:pt>
                <c:pt idx="3885">
                  <c:v>4.2336529326613395</c:v>
                </c:pt>
                <c:pt idx="3886">
                  <c:v>3.9823610523253841</c:v>
                </c:pt>
                <c:pt idx="3887">
                  <c:v>3.8465046843620656</c:v>
                </c:pt>
                <c:pt idx="3888">
                  <c:v>4.0597730709083972</c:v>
                </c:pt>
                <c:pt idx="3889">
                  <c:v>4.622763482485305</c:v>
                </c:pt>
                <c:pt idx="3890">
                  <c:v>4.9033557706251987</c:v>
                </c:pt>
                <c:pt idx="3891">
                  <c:v>4.8300274973945028</c:v>
                </c:pt>
                <c:pt idx="3892">
                  <c:v>4.6664642547770887</c:v>
                </c:pt>
                <c:pt idx="3893">
                  <c:v>5.8469107061748886</c:v>
                </c:pt>
                <c:pt idx="3894">
                  <c:v>5.2418944300664085</c:v>
                </c:pt>
                <c:pt idx="3895">
                  <c:v>5.098790117334528</c:v>
                </c:pt>
                <c:pt idx="3896">
                  <c:v>5.0862355211320107</c:v>
                </c:pt>
                <c:pt idx="3897">
                  <c:v>5.0960638403164324</c:v>
                </c:pt>
                <c:pt idx="3898">
                  <c:v>5.4080414350628168</c:v>
                </c:pt>
                <c:pt idx="3899">
                  <c:v>6.1596269750317934</c:v>
                </c:pt>
                <c:pt idx="3900">
                  <c:v>5.4560070541129599</c:v>
                </c:pt>
                <c:pt idx="3901">
                  <c:v>4.7624089320191114</c:v>
                </c:pt>
                <c:pt idx="3902">
                  <c:v>5.8065915620622448</c:v>
                </c:pt>
                <c:pt idx="3903">
                  <c:v>5.2847903603688327</c:v>
                </c:pt>
                <c:pt idx="3904">
                  <c:v>5.3734781536580112</c:v>
                </c:pt>
                <c:pt idx="3905">
                  <c:v>5.5756449244899349</c:v>
                </c:pt>
                <c:pt idx="3906">
                  <c:v>5.6491140019990933</c:v>
                </c:pt>
                <c:pt idx="3907">
                  <c:v>4.392447362554611</c:v>
                </c:pt>
                <c:pt idx="3908">
                  <c:v>3.9445733306595354</c:v>
                </c:pt>
                <c:pt idx="3909">
                  <c:v>4.377521720545813</c:v>
                </c:pt>
                <c:pt idx="3910">
                  <c:v>5.0235904168776147</c:v>
                </c:pt>
                <c:pt idx="3911">
                  <c:v>5.1311452861631075</c:v>
                </c:pt>
                <c:pt idx="3912">
                  <c:v>6.4736658265262772</c:v>
                </c:pt>
                <c:pt idx="3913">
                  <c:v>5.8392476433907543</c:v>
                </c:pt>
                <c:pt idx="3914">
                  <c:v>5.3172732519941004</c:v>
                </c:pt>
                <c:pt idx="3915">
                  <c:v>4.6167879825736939</c:v>
                </c:pt>
                <c:pt idx="3916">
                  <c:v>5.0646046496892909</c:v>
                </c:pt>
                <c:pt idx="3917">
                  <c:v>5.4949245381049909</c:v>
                </c:pt>
                <c:pt idx="3918">
                  <c:v>5.215827764301185</c:v>
                </c:pt>
                <c:pt idx="3919">
                  <c:v>6.1779672897329494</c:v>
                </c:pt>
                <c:pt idx="3920">
                  <c:v>6.5097619488948517</c:v>
                </c:pt>
                <c:pt idx="3921">
                  <c:v>5.7699464796141626</c:v>
                </c:pt>
                <c:pt idx="3922">
                  <c:v>5.4806272678112524</c:v>
                </c:pt>
                <c:pt idx="3923">
                  <c:v>5.1202292632196977</c:v>
                </c:pt>
                <c:pt idx="3924">
                  <c:v>4.3804425566604994</c:v>
                </c:pt>
                <c:pt idx="3925">
                  <c:v>3.9651125956766768</c:v>
                </c:pt>
                <c:pt idx="3926">
                  <c:v>3.0675790475862397</c:v>
                </c:pt>
                <c:pt idx="3927">
                  <c:v>3.3700210814862408</c:v>
                </c:pt>
                <c:pt idx="3928">
                  <c:v>3.5352781731002456</c:v>
                </c:pt>
                <c:pt idx="3929">
                  <c:v>3.523237728202774</c:v>
                </c:pt>
                <c:pt idx="3930">
                  <c:v>3.4575202255109119</c:v>
                </c:pt>
                <c:pt idx="3931">
                  <c:v>4.3568886681537773</c:v>
                </c:pt>
                <c:pt idx="3932">
                  <c:v>4.5830999344512842</c:v>
                </c:pt>
                <c:pt idx="3933">
                  <c:v>5.1921343132046456</c:v>
                </c:pt>
                <c:pt idx="3934">
                  <c:v>7.2372159115375796</c:v>
                </c:pt>
                <c:pt idx="3935">
                  <c:v>6.0011171397618668</c:v>
                </c:pt>
                <c:pt idx="3936">
                  <c:v>6.045826399418968</c:v>
                </c:pt>
                <c:pt idx="3937">
                  <c:v>6.5532971790404657</c:v>
                </c:pt>
                <c:pt idx="3938">
                  <c:v>5.8932921105428875</c:v>
                </c:pt>
                <c:pt idx="3939">
                  <c:v>5.2194711136001146</c:v>
                </c:pt>
                <c:pt idx="3940">
                  <c:v>5.0970913963981941</c:v>
                </c:pt>
                <c:pt idx="3941">
                  <c:v>5.6675215826297975</c:v>
                </c:pt>
                <c:pt idx="3942">
                  <c:v>5.6781084385727487</c:v>
                </c:pt>
                <c:pt idx="3943">
                  <c:v>5.7349640798286998</c:v>
                </c:pt>
                <c:pt idx="3944">
                  <c:v>5.205287808432006</c:v>
                </c:pt>
                <c:pt idx="3945">
                  <c:v>5.2899174888230505</c:v>
                </c:pt>
                <c:pt idx="3946">
                  <c:v>5.3343866027862683</c:v>
                </c:pt>
                <c:pt idx="3947">
                  <c:v>4.5535408392234693</c:v>
                </c:pt>
                <c:pt idx="3948">
                  <c:v>4.1936248559422351</c:v>
                </c:pt>
                <c:pt idx="3949">
                  <c:v>4.172537424867313</c:v>
                </c:pt>
                <c:pt idx="3950">
                  <c:v>3.8764378965728112</c:v>
                </c:pt>
                <c:pt idx="3951">
                  <c:v>4.1106213178223268</c:v>
                </c:pt>
                <c:pt idx="3952">
                  <c:v>4.6784884074579001</c:v>
                </c:pt>
                <c:pt idx="3953">
                  <c:v>5.1739691271068819</c:v>
                </c:pt>
                <c:pt idx="3954">
                  <c:v>5.0985654349337075</c:v>
                </c:pt>
                <c:pt idx="3955">
                  <c:v>4.9783077615149578</c:v>
                </c:pt>
                <c:pt idx="3956">
                  <c:v>5.0462039416343583</c:v>
                </c:pt>
                <c:pt idx="3957">
                  <c:v>5.3266432264045607</c:v>
                </c:pt>
                <c:pt idx="3958">
                  <c:v>5.8579790071342819</c:v>
                </c:pt>
                <c:pt idx="3959">
                  <c:v>4.6552075208050363</c:v>
                </c:pt>
                <c:pt idx="3960">
                  <c:v>4.7476212120057903</c:v>
                </c:pt>
                <c:pt idx="3961">
                  <c:v>4.3582769049261678</c:v>
                </c:pt>
                <c:pt idx="3962">
                  <c:v>5.4509877903269022</c:v>
                </c:pt>
                <c:pt idx="3963">
                  <c:v>5.6249839730718474</c:v>
                </c:pt>
                <c:pt idx="3964">
                  <c:v>5.0979709910616515</c:v>
                </c:pt>
                <c:pt idx="3965">
                  <c:v>5.1525816370934354</c:v>
                </c:pt>
                <c:pt idx="3966">
                  <c:v>5.2335024753836956</c:v>
                </c:pt>
                <c:pt idx="3967">
                  <c:v>4.6261963267441732</c:v>
                </c:pt>
                <c:pt idx="3968">
                  <c:v>4.8117029250737966</c:v>
                </c:pt>
                <c:pt idx="3969">
                  <c:v>4.3033526095870975</c:v>
                </c:pt>
                <c:pt idx="3970">
                  <c:v>4.0963978631566169</c:v>
                </c:pt>
                <c:pt idx="3971">
                  <c:v>2.9213506478146272</c:v>
                </c:pt>
                <c:pt idx="3972">
                  <c:v>2.70806451102484</c:v>
                </c:pt>
                <c:pt idx="3973">
                  <c:v>2.8952167998162803</c:v>
                </c:pt>
                <c:pt idx="3974">
                  <c:v>3.1077892795399515</c:v>
                </c:pt>
                <c:pt idx="3975">
                  <c:v>3.4167680011731894</c:v>
                </c:pt>
                <c:pt idx="3976">
                  <c:v>3.627497961912852</c:v>
                </c:pt>
                <c:pt idx="3977">
                  <c:v>4.1283576130398432</c:v>
                </c:pt>
                <c:pt idx="3978">
                  <c:v>4.1681217455307715</c:v>
                </c:pt>
                <c:pt idx="3979">
                  <c:v>4.2368353348974441</c:v>
                </c:pt>
                <c:pt idx="3980">
                  <c:v>4.3502147536222724</c:v>
                </c:pt>
                <c:pt idx="3981">
                  <c:v>4.8051969166834789</c:v>
                </c:pt>
                <c:pt idx="3982">
                  <c:v>3.9353775802015294</c:v>
                </c:pt>
                <c:pt idx="3983">
                  <c:v>3.9820414500349561</c:v>
                </c:pt>
                <c:pt idx="3984">
                  <c:v>4.1810317155173937</c:v>
                </c:pt>
                <c:pt idx="3985">
                  <c:v>4.2961024967190697</c:v>
                </c:pt>
                <c:pt idx="3986">
                  <c:v>4.1788711489471018</c:v>
                </c:pt>
                <c:pt idx="3987">
                  <c:v>4.0990415037379586</c:v>
                </c:pt>
                <c:pt idx="3988">
                  <c:v>3.5990430044091299</c:v>
                </c:pt>
                <c:pt idx="3989">
                  <c:v>3.6803748097906253</c:v>
                </c:pt>
                <c:pt idx="3990">
                  <c:v>3.5966170031789511</c:v>
                </c:pt>
                <c:pt idx="3991">
                  <c:v>3.5690436477169349</c:v>
                </c:pt>
                <c:pt idx="3992">
                  <c:v>3.9162981518761817</c:v>
                </c:pt>
                <c:pt idx="3993">
                  <c:v>4.032962900985777</c:v>
                </c:pt>
                <c:pt idx="3994">
                  <c:v>3.8512243062211535</c:v>
                </c:pt>
                <c:pt idx="3995">
                  <c:v>4.2396485865208788</c:v>
                </c:pt>
                <c:pt idx="3996">
                  <c:v>4.3549830538229433</c:v>
                </c:pt>
                <c:pt idx="3997">
                  <c:v>4.2951804700670495</c:v>
                </c:pt>
                <c:pt idx="3998">
                  <c:v>4.7379641355475748</c:v>
                </c:pt>
                <c:pt idx="3999">
                  <c:v>4.4707214246763378</c:v>
                </c:pt>
                <c:pt idx="4000">
                  <c:v>4.6844379165845149</c:v>
                </c:pt>
                <c:pt idx="4001">
                  <c:v>4.7598477992020607</c:v>
                </c:pt>
                <c:pt idx="4002">
                  <c:v>4.8113636765514931</c:v>
                </c:pt>
                <c:pt idx="4003">
                  <c:v>4.7130936657982181</c:v>
                </c:pt>
                <c:pt idx="4004">
                  <c:v>4.1647569004786336</c:v>
                </c:pt>
                <c:pt idx="4005">
                  <c:v>3.9785875125322914</c:v>
                </c:pt>
                <c:pt idx="4006">
                  <c:v>4.3103173391657696</c:v>
                </c:pt>
                <c:pt idx="4007">
                  <c:v>4.1205442284187734</c:v>
                </c:pt>
                <c:pt idx="4008">
                  <c:v>4.5326579916206251</c:v>
                </c:pt>
                <c:pt idx="4009">
                  <c:v>4.3147311124401391</c:v>
                </c:pt>
                <c:pt idx="4010">
                  <c:v>4.1816080425671878</c:v>
                </c:pt>
                <c:pt idx="4011">
                  <c:v>4.0294650268687198</c:v>
                </c:pt>
                <c:pt idx="4012">
                  <c:v>3.8189696904348294</c:v>
                </c:pt>
                <c:pt idx="4013">
                  <c:v>2.8945298880129107</c:v>
                </c:pt>
                <c:pt idx="4014">
                  <c:v>1.5849175870281105</c:v>
                </c:pt>
                <c:pt idx="4015">
                  <c:v>1.5159254792939194</c:v>
                </c:pt>
                <c:pt idx="4016">
                  <c:v>1.5192809599575983</c:v>
                </c:pt>
                <c:pt idx="4017">
                  <c:v>1.6433535659705636</c:v>
                </c:pt>
                <c:pt idx="4018">
                  <c:v>1.5179647058294299</c:v>
                </c:pt>
                <c:pt idx="4019">
                  <c:v>1.4644365546403293</c:v>
                </c:pt>
                <c:pt idx="4020">
                  <c:v>1.2147600902720628</c:v>
                </c:pt>
                <c:pt idx="4021">
                  <c:v>1.3366350603674582</c:v>
                </c:pt>
                <c:pt idx="4022">
                  <c:v>3.4783122211412447</c:v>
                </c:pt>
                <c:pt idx="4023">
                  <c:v>4.1367666537436047</c:v>
                </c:pt>
                <c:pt idx="4024">
                  <c:v>4.0783163112245164</c:v>
                </c:pt>
                <c:pt idx="4025">
                  <c:v>4.2574052423229292</c:v>
                </c:pt>
                <c:pt idx="4026">
                  <c:v>4.6319127730863912</c:v>
                </c:pt>
                <c:pt idx="4027">
                  <c:v>4.6462752782424985</c:v>
                </c:pt>
                <c:pt idx="4028">
                  <c:v>4.746320286431688</c:v>
                </c:pt>
                <c:pt idx="4029">
                  <c:v>5.2959342127043536</c:v>
                </c:pt>
                <c:pt idx="4030">
                  <c:v>5.7466035460750318</c:v>
                </c:pt>
                <c:pt idx="4031">
                  <c:v>5.5090318552188622</c:v>
                </c:pt>
                <c:pt idx="4032">
                  <c:v>4.4076718122632581</c:v>
                </c:pt>
                <c:pt idx="4033">
                  <c:v>4.551132543647741</c:v>
                </c:pt>
                <c:pt idx="4034">
                  <c:v>4.8798271746099511</c:v>
                </c:pt>
                <c:pt idx="4035">
                  <c:v>4.6519813475559646</c:v>
                </c:pt>
                <c:pt idx="4036">
                  <c:v>3.4646944394914163</c:v>
                </c:pt>
                <c:pt idx="4037">
                  <c:v>3.8996539874934895</c:v>
                </c:pt>
                <c:pt idx="4038">
                  <c:v>4.1216140692788077</c:v>
                </c:pt>
                <c:pt idx="4039">
                  <c:v>4.4257831694620897</c:v>
                </c:pt>
                <c:pt idx="4040">
                  <c:v>4.2899817185504574</c:v>
                </c:pt>
                <c:pt idx="4041">
                  <c:v>4.8947289722609773</c:v>
                </c:pt>
                <c:pt idx="4042">
                  <c:v>4.7443332126825606</c:v>
                </c:pt>
                <c:pt idx="4043">
                  <c:v>4.8044904969499251</c:v>
                </c:pt>
                <c:pt idx="4044">
                  <c:v>4.3753045728923077</c:v>
                </c:pt>
                <c:pt idx="4045">
                  <c:v>5.2566531023778653</c:v>
                </c:pt>
                <c:pt idx="4046">
                  <c:v>5.7485536517602833</c:v>
                </c:pt>
                <c:pt idx="4047">
                  <c:v>5.4651575399141974</c:v>
                </c:pt>
                <c:pt idx="4048">
                  <c:v>5.6197777790100201</c:v>
                </c:pt>
                <c:pt idx="4049">
                  <c:v>6.2784570779346254</c:v>
                </c:pt>
                <c:pt idx="4050">
                  <c:v>5.6879983068363718</c:v>
                </c:pt>
                <c:pt idx="4051">
                  <c:v>6.6029450156030389</c:v>
                </c:pt>
                <c:pt idx="4052">
                  <c:v>6.2843982230370719</c:v>
                </c:pt>
                <c:pt idx="4053">
                  <c:v>5.0825358267446283</c:v>
                </c:pt>
                <c:pt idx="4054">
                  <c:v>4.9318987589986314</c:v>
                </c:pt>
                <c:pt idx="4055">
                  <c:v>5.6838770527840525</c:v>
                </c:pt>
                <c:pt idx="4056">
                  <c:v>5.2347874829100434</c:v>
                </c:pt>
                <c:pt idx="4057">
                  <c:v>5.4385534385589667</c:v>
                </c:pt>
                <c:pt idx="4058">
                  <c:v>5.2176799611101723</c:v>
                </c:pt>
                <c:pt idx="4059">
                  <c:v>5.508958978029133</c:v>
                </c:pt>
                <c:pt idx="4060">
                  <c:v>5.6066790449149728</c:v>
                </c:pt>
                <c:pt idx="4061">
                  <c:v>5.6685706318060252</c:v>
                </c:pt>
                <c:pt idx="4062">
                  <c:v>5.3247828076169581</c:v>
                </c:pt>
                <c:pt idx="4063">
                  <c:v>4.7583960548560551</c:v>
                </c:pt>
                <c:pt idx="4064">
                  <c:v>5.0466982928445159</c:v>
                </c:pt>
                <c:pt idx="4065">
                  <c:v>4.2353996597426384</c:v>
                </c:pt>
                <c:pt idx="4066">
                  <c:v>4.1377046757719098</c:v>
                </c:pt>
                <c:pt idx="4067">
                  <c:v>4.9281779202377356</c:v>
                </c:pt>
                <c:pt idx="4068">
                  <c:v>4.384872662734046</c:v>
                </c:pt>
                <c:pt idx="4069">
                  <c:v>5.2262748240418082</c:v>
                </c:pt>
                <c:pt idx="4070">
                  <c:v>5.1235834198035173</c:v>
                </c:pt>
                <c:pt idx="4071">
                  <c:v>4.6992200580910248</c:v>
                </c:pt>
                <c:pt idx="4072">
                  <c:v>2.9549151199848089</c:v>
                </c:pt>
                <c:pt idx="4073">
                  <c:v>3.0991617354568901</c:v>
                </c:pt>
                <c:pt idx="4074">
                  <c:v>3.0994988889821768</c:v>
                </c:pt>
                <c:pt idx="4075">
                  <c:v>3.28635631717757</c:v>
                </c:pt>
                <c:pt idx="4076">
                  <c:v>4.1691415605069322</c:v>
                </c:pt>
                <c:pt idx="4077">
                  <c:v>4.7777883589989356</c:v>
                </c:pt>
                <c:pt idx="4078">
                  <c:v>5.6670822305499629</c:v>
                </c:pt>
                <c:pt idx="4079">
                  <c:v>6.1314673568402434</c:v>
                </c:pt>
                <c:pt idx="4080">
                  <c:v>5.2955884638766824</c:v>
                </c:pt>
                <c:pt idx="4081">
                  <c:v>4.3663357918038992</c:v>
                </c:pt>
                <c:pt idx="4082">
                  <c:v>4.4137913003437541</c:v>
                </c:pt>
                <c:pt idx="4083">
                  <c:v>5.7340070168482749</c:v>
                </c:pt>
                <c:pt idx="4084">
                  <c:v>6.22652316345643</c:v>
                </c:pt>
                <c:pt idx="4085">
                  <c:v>6.5811784834760312</c:v>
                </c:pt>
                <c:pt idx="4086">
                  <c:v>6.4158359611264366</c:v>
                </c:pt>
                <c:pt idx="4087">
                  <c:v>5.8852996008122309</c:v>
                </c:pt>
                <c:pt idx="4088">
                  <c:v>5.6367202904926774</c:v>
                </c:pt>
                <c:pt idx="4089">
                  <c:v>4.4067861808531124</c:v>
                </c:pt>
                <c:pt idx="4090">
                  <c:v>4.6186028910794912</c:v>
                </c:pt>
                <c:pt idx="4091">
                  <c:v>5.7835657175465789</c:v>
                </c:pt>
                <c:pt idx="4092">
                  <c:v>5.1016469987680688</c:v>
                </c:pt>
                <c:pt idx="4093">
                  <c:v>4.4430030662301538</c:v>
                </c:pt>
                <c:pt idx="4094">
                  <c:v>5.5214186968347478</c:v>
                </c:pt>
                <c:pt idx="4095">
                  <c:v>4.685586905895887</c:v>
                </c:pt>
                <c:pt idx="4096">
                  <c:v>3.9208839096861898</c:v>
                </c:pt>
                <c:pt idx="4097">
                  <c:v>5.2419189861266418</c:v>
                </c:pt>
                <c:pt idx="4098">
                  <c:v>5.6464304705508974</c:v>
                </c:pt>
                <c:pt idx="4099">
                  <c:v>6.295451657155267</c:v>
                </c:pt>
                <c:pt idx="4100">
                  <c:v>6.2325235687964931</c:v>
                </c:pt>
                <c:pt idx="4101">
                  <c:v>6.5549229935462989</c:v>
                </c:pt>
                <c:pt idx="4102">
                  <c:v>7.0712120334372512</c:v>
                </c:pt>
                <c:pt idx="4103">
                  <c:v>6.8487726684649362</c:v>
                </c:pt>
                <c:pt idx="4104">
                  <c:v>5.8418296869897235</c:v>
                </c:pt>
                <c:pt idx="4105">
                  <c:v>6.9757092849542914</c:v>
                </c:pt>
                <c:pt idx="4106">
                  <c:v>7.6246351128078533</c:v>
                </c:pt>
                <c:pt idx="4107">
                  <c:v>8.5094415575453706</c:v>
                </c:pt>
                <c:pt idx="4108">
                  <c:v>8.5862426033188672</c:v>
                </c:pt>
                <c:pt idx="4109">
                  <c:v>9.2895248060640796</c:v>
                </c:pt>
                <c:pt idx="4110">
                  <c:v>7.4574076309051627</c:v>
                </c:pt>
                <c:pt idx="4111">
                  <c:v>8.4376028141658814</c:v>
                </c:pt>
                <c:pt idx="4112">
                  <c:v>7.4479042891825413</c:v>
                </c:pt>
                <c:pt idx="4113">
                  <c:v>7.9104227126580104</c:v>
                </c:pt>
                <c:pt idx="4114">
                  <c:v>5.3792163514947271</c:v>
                </c:pt>
                <c:pt idx="4115">
                  <c:v>6.3579675357272656</c:v>
                </c:pt>
                <c:pt idx="4116">
                  <c:v>5.9748275278389462</c:v>
                </c:pt>
                <c:pt idx="4117">
                  <c:v>6.9139304520758618</c:v>
                </c:pt>
                <c:pt idx="4118">
                  <c:v>6.1964667885183013</c:v>
                </c:pt>
                <c:pt idx="4119">
                  <c:v>5.2736494067602901</c:v>
                </c:pt>
                <c:pt idx="4120">
                  <c:v>5.4000997569477551</c:v>
                </c:pt>
                <c:pt idx="4121">
                  <c:v>5.551580717341853</c:v>
                </c:pt>
                <c:pt idx="4122">
                  <c:v>5.9967356619345518</c:v>
                </c:pt>
                <c:pt idx="4123">
                  <c:v>6.5989758019363496</c:v>
                </c:pt>
                <c:pt idx="4124">
                  <c:v>6.1041855404187091</c:v>
                </c:pt>
                <c:pt idx="4125">
                  <c:v>5.8957213143877496</c:v>
                </c:pt>
                <c:pt idx="4126">
                  <c:v>5.7311187831687498</c:v>
                </c:pt>
                <c:pt idx="4127">
                  <c:v>5.1608966778107845</c:v>
                </c:pt>
                <c:pt idx="4128">
                  <c:v>7.5699703987226341</c:v>
                </c:pt>
                <c:pt idx="4129">
                  <c:v>7.4579783883649222</c:v>
                </c:pt>
                <c:pt idx="4130">
                  <c:v>7.3120909015782605</c:v>
                </c:pt>
                <c:pt idx="4131">
                  <c:v>7.828009443511184</c:v>
                </c:pt>
                <c:pt idx="4132">
                  <c:v>8.4870884602069037</c:v>
                </c:pt>
                <c:pt idx="4133">
                  <c:v>8.6327422758322552</c:v>
                </c:pt>
                <c:pt idx="4134">
                  <c:v>8.0957887238519142</c:v>
                </c:pt>
                <c:pt idx="4135">
                  <c:v>8.004222910010208</c:v>
                </c:pt>
                <c:pt idx="4136">
                  <c:v>8.1900772330019045</c:v>
                </c:pt>
                <c:pt idx="4137">
                  <c:v>7.5515631661448506</c:v>
                </c:pt>
                <c:pt idx="4138">
                  <c:v>8.3556418903169831</c:v>
                </c:pt>
                <c:pt idx="4139">
                  <c:v>8.5605187942836043</c:v>
                </c:pt>
                <c:pt idx="4140">
                  <c:v>8.3843626780790075</c:v>
                </c:pt>
                <c:pt idx="4141">
                  <c:v>8.8025594710119321</c:v>
                </c:pt>
                <c:pt idx="4142">
                  <c:v>8.3937664033152615</c:v>
                </c:pt>
                <c:pt idx="4143">
                  <c:v>8.2868568315589393</c:v>
                </c:pt>
                <c:pt idx="4144">
                  <c:v>7.5297100130468726</c:v>
                </c:pt>
                <c:pt idx="4145">
                  <c:v>5.9764188355086478</c:v>
                </c:pt>
                <c:pt idx="4146">
                  <c:v>4.4750901400371568</c:v>
                </c:pt>
                <c:pt idx="4147">
                  <c:v>5.0551118536992332</c:v>
                </c:pt>
                <c:pt idx="4148">
                  <c:v>4.0665186102999824</c:v>
                </c:pt>
                <c:pt idx="4149">
                  <c:v>4.6349785770263212</c:v>
                </c:pt>
                <c:pt idx="4150">
                  <c:v>6.4883387246221504</c:v>
                </c:pt>
                <c:pt idx="4151">
                  <c:v>5.415685168317478</c:v>
                </c:pt>
                <c:pt idx="4152">
                  <c:v>4.6480194673934729</c:v>
                </c:pt>
                <c:pt idx="4153">
                  <c:v>6.7634035172664397</c:v>
                </c:pt>
                <c:pt idx="4154">
                  <c:v>8.3964734015030587</c:v>
                </c:pt>
                <c:pt idx="4155">
                  <c:v>7.8330734458490383</c:v>
                </c:pt>
                <c:pt idx="4156">
                  <c:v>7.0621019840111483</c:v>
                </c:pt>
                <c:pt idx="4157">
                  <c:v>6.6987800079583231</c:v>
                </c:pt>
                <c:pt idx="4158">
                  <c:v>7.6136206037547005</c:v>
                </c:pt>
                <c:pt idx="4159">
                  <c:v>8.9029808610408718</c:v>
                </c:pt>
                <c:pt idx="4160">
                  <c:v>9.2892937511232052</c:v>
                </c:pt>
                <c:pt idx="4161">
                  <c:v>8.2320015392738295</c:v>
                </c:pt>
                <c:pt idx="4162">
                  <c:v>8.3531378429082928</c:v>
                </c:pt>
                <c:pt idx="4163">
                  <c:v>9.3494912792288414</c:v>
                </c:pt>
                <c:pt idx="4164">
                  <c:v>9.2068009779765507</c:v>
                </c:pt>
                <c:pt idx="4165">
                  <c:v>9.2035965998890372</c:v>
                </c:pt>
                <c:pt idx="4166">
                  <c:v>8.4797089064352242</c:v>
                </c:pt>
                <c:pt idx="4167">
                  <c:v>7.6341458465901404</c:v>
                </c:pt>
                <c:pt idx="4168">
                  <c:v>7.3598281183857104</c:v>
                </c:pt>
                <c:pt idx="4169">
                  <c:v>8.2306309299073117</c:v>
                </c:pt>
                <c:pt idx="4170">
                  <c:v>7.6397258368229686</c:v>
                </c:pt>
                <c:pt idx="4171">
                  <c:v>8.8018734147017561</c:v>
                </c:pt>
                <c:pt idx="4172">
                  <c:v>9.2604462186504293</c:v>
                </c:pt>
                <c:pt idx="4173">
                  <c:v>8.2519795877045041</c:v>
                </c:pt>
                <c:pt idx="4174">
                  <c:v>7.9983053976384166</c:v>
                </c:pt>
                <c:pt idx="4175">
                  <c:v>8.6958956134961198</c:v>
                </c:pt>
                <c:pt idx="4176">
                  <c:v>8.686349127005478</c:v>
                </c:pt>
                <c:pt idx="4177">
                  <c:v>8.7733967761797551</c:v>
                </c:pt>
                <c:pt idx="4178">
                  <c:v>9.2948157139699088</c:v>
                </c:pt>
                <c:pt idx="4179">
                  <c:v>9.8076503073709098</c:v>
                </c:pt>
                <c:pt idx="4180">
                  <c:v>10.08463828283088</c:v>
                </c:pt>
                <c:pt idx="4181">
                  <c:v>9.7018202730039622</c:v>
                </c:pt>
                <c:pt idx="4182">
                  <c:v>9.1966030100201728</c:v>
                </c:pt>
                <c:pt idx="4183">
                  <c:v>10.051246375852786</c:v>
                </c:pt>
                <c:pt idx="4184">
                  <c:v>9.5060327820557475</c:v>
                </c:pt>
                <c:pt idx="4185">
                  <c:v>9.6463907756443401</c:v>
                </c:pt>
                <c:pt idx="4186">
                  <c:v>9.9175245679083712</c:v>
                </c:pt>
                <c:pt idx="4187">
                  <c:v>10.536716921845054</c:v>
                </c:pt>
                <c:pt idx="4188">
                  <c:v>9.8728756754368607</c:v>
                </c:pt>
                <c:pt idx="4189">
                  <c:v>8.7656017086991405</c:v>
                </c:pt>
                <c:pt idx="4190">
                  <c:v>8.4160339897398639</c:v>
                </c:pt>
                <c:pt idx="4191">
                  <c:v>8.3666752815393579</c:v>
                </c:pt>
                <c:pt idx="4192">
                  <c:v>8.7528795033927853</c:v>
                </c:pt>
                <c:pt idx="4193">
                  <c:v>8.079591335802272</c:v>
                </c:pt>
                <c:pt idx="4194">
                  <c:v>9.2902819029663881</c:v>
                </c:pt>
                <c:pt idx="4195">
                  <c:v>8.7317830034805688</c:v>
                </c:pt>
                <c:pt idx="4196">
                  <c:v>9.1018297183017811</c:v>
                </c:pt>
                <c:pt idx="4197">
                  <c:v>10.574508574526289</c:v>
                </c:pt>
                <c:pt idx="4198">
                  <c:v>10.004134070994644</c:v>
                </c:pt>
                <c:pt idx="4199">
                  <c:v>8.5099899321171577</c:v>
                </c:pt>
                <c:pt idx="4200">
                  <c:v>7.5777015945817148</c:v>
                </c:pt>
                <c:pt idx="4201">
                  <c:v>8.3476260030176448</c:v>
                </c:pt>
                <c:pt idx="4202">
                  <c:v>7.9901702926049909</c:v>
                </c:pt>
                <c:pt idx="4203">
                  <c:v>7.8308701393877724</c:v>
                </c:pt>
                <c:pt idx="4204">
                  <c:v>7.3003726107130609</c:v>
                </c:pt>
                <c:pt idx="4205">
                  <c:v>7.2803491736807668</c:v>
                </c:pt>
                <c:pt idx="4206">
                  <c:v>8.2400341561270238</c:v>
                </c:pt>
                <c:pt idx="4207">
                  <c:v>8.7271709889839819</c:v>
                </c:pt>
                <c:pt idx="4208">
                  <c:v>8.3581376345437484</c:v>
                </c:pt>
                <c:pt idx="4209">
                  <c:v>9.4665122385265708</c:v>
                </c:pt>
                <c:pt idx="4210">
                  <c:v>10.481590522606163</c:v>
                </c:pt>
                <c:pt idx="4211">
                  <c:v>11.030551664175199</c:v>
                </c:pt>
                <c:pt idx="4212">
                  <c:v>10.5702788190136</c:v>
                </c:pt>
                <c:pt idx="4213">
                  <c:v>10.407395437424602</c:v>
                </c:pt>
                <c:pt idx="4214">
                  <c:v>10.358099082532521</c:v>
                </c:pt>
                <c:pt idx="4215">
                  <c:v>10.690788474669159</c:v>
                </c:pt>
                <c:pt idx="4216">
                  <c:v>10.525977048250137</c:v>
                </c:pt>
                <c:pt idx="4217">
                  <c:v>10.770483917592205</c:v>
                </c:pt>
                <c:pt idx="4218">
                  <c:v>10.832670820432575</c:v>
                </c:pt>
                <c:pt idx="4219">
                  <c:v>11.164393673330601</c:v>
                </c:pt>
                <c:pt idx="4220">
                  <c:v>11.226497909637464</c:v>
                </c:pt>
                <c:pt idx="4221">
                  <c:v>10.892657443896425</c:v>
                </c:pt>
                <c:pt idx="4222">
                  <c:v>10.623919617518302</c:v>
                </c:pt>
                <c:pt idx="4223">
                  <c:v>10.142688524204258</c:v>
                </c:pt>
                <c:pt idx="4224">
                  <c:v>10.397714450005594</c:v>
                </c:pt>
                <c:pt idx="4225">
                  <c:v>10.073562518807377</c:v>
                </c:pt>
                <c:pt idx="4226">
                  <c:v>10.250685796501685</c:v>
                </c:pt>
                <c:pt idx="4227">
                  <c:v>9.0335633513164151</c:v>
                </c:pt>
                <c:pt idx="4228">
                  <c:v>10.548259972865116</c:v>
                </c:pt>
                <c:pt idx="4229">
                  <c:v>10.40724187315287</c:v>
                </c:pt>
                <c:pt idx="4230">
                  <c:v>9.738180455923974</c:v>
                </c:pt>
                <c:pt idx="4231">
                  <c:v>9.483347964653337</c:v>
                </c:pt>
                <c:pt idx="4232">
                  <c:v>8.7332061559535887</c:v>
                </c:pt>
                <c:pt idx="4233">
                  <c:v>8.7687249490502239</c:v>
                </c:pt>
                <c:pt idx="4234">
                  <c:v>7.5003806608699737</c:v>
                </c:pt>
                <c:pt idx="4235">
                  <c:v>7.1424553860338911</c:v>
                </c:pt>
                <c:pt idx="4236">
                  <c:v>7.5124023113966709</c:v>
                </c:pt>
                <c:pt idx="4237">
                  <c:v>7.2476243071207413</c:v>
                </c:pt>
                <c:pt idx="4238">
                  <c:v>7.4412403420951954</c:v>
                </c:pt>
                <c:pt idx="4239">
                  <c:v>7.5971567591009164</c:v>
                </c:pt>
                <c:pt idx="4240">
                  <c:v>7.3349469813202255</c:v>
                </c:pt>
                <c:pt idx="4241">
                  <c:v>7.2086181490140255</c:v>
                </c:pt>
                <c:pt idx="4242">
                  <c:v>6.873136842465879</c:v>
                </c:pt>
                <c:pt idx="4243">
                  <c:v>5.863631178091409</c:v>
                </c:pt>
                <c:pt idx="4244">
                  <c:v>6.0879608084906387</c:v>
                </c:pt>
                <c:pt idx="4245">
                  <c:v>6.3403982837424238</c:v>
                </c:pt>
                <c:pt idx="4246">
                  <c:v>5.8984579005782489</c:v>
                </c:pt>
                <c:pt idx="4247">
                  <c:v>6.8458705846406867</c:v>
                </c:pt>
                <c:pt idx="4248">
                  <c:v>7.2023485743181448</c:v>
                </c:pt>
                <c:pt idx="4249">
                  <c:v>6.8686785001812227</c:v>
                </c:pt>
                <c:pt idx="4250">
                  <c:v>5.8833974282527901</c:v>
                </c:pt>
                <c:pt idx="4251">
                  <c:v>6.0307633476386675</c:v>
                </c:pt>
                <c:pt idx="4252">
                  <c:v>6.5406284993601824</c:v>
                </c:pt>
                <c:pt idx="4253">
                  <c:v>6.4889767522614541</c:v>
                </c:pt>
                <c:pt idx="4254">
                  <c:v>6.1460335978629868</c:v>
                </c:pt>
                <c:pt idx="4255">
                  <c:v>6.5760791520716273</c:v>
                </c:pt>
                <c:pt idx="4256">
                  <c:v>7.0765033232890637</c:v>
                </c:pt>
                <c:pt idx="4257">
                  <c:v>6.2122704613706867</c:v>
                </c:pt>
                <c:pt idx="4258">
                  <c:v>7.210124398477344</c:v>
                </c:pt>
                <c:pt idx="4259">
                  <c:v>7.5744721129880972</c:v>
                </c:pt>
                <c:pt idx="4260">
                  <c:v>7.2072431676350091</c:v>
                </c:pt>
                <c:pt idx="4261">
                  <c:v>7.2056809932634049</c:v>
                </c:pt>
                <c:pt idx="4262">
                  <c:v>6.9200181720892431</c:v>
                </c:pt>
                <c:pt idx="4263">
                  <c:v>5.7950538291418452</c:v>
                </c:pt>
                <c:pt idx="4264">
                  <c:v>6.9866987465437607</c:v>
                </c:pt>
                <c:pt idx="4265">
                  <c:v>5.6767057220233239</c:v>
                </c:pt>
                <c:pt idx="4266">
                  <c:v>6.4041261425862297</c:v>
                </c:pt>
                <c:pt idx="4267">
                  <c:v>6.8411857375629941</c:v>
                </c:pt>
                <c:pt idx="4268">
                  <c:v>7.4474947141064884</c:v>
                </c:pt>
                <c:pt idx="4269">
                  <c:v>7.5608796224820995</c:v>
                </c:pt>
                <c:pt idx="4270">
                  <c:v>6.7956700898907325</c:v>
                </c:pt>
                <c:pt idx="4271">
                  <c:v>7.5731778730288442</c:v>
                </c:pt>
                <c:pt idx="4272">
                  <c:v>7.0262734644648681</c:v>
                </c:pt>
                <c:pt idx="4273">
                  <c:v>7.023064358165251</c:v>
                </c:pt>
                <c:pt idx="4274">
                  <c:v>8.0944602142515176</c:v>
                </c:pt>
                <c:pt idx="4275">
                  <c:v>8.6269260693207723</c:v>
                </c:pt>
                <c:pt idx="4276">
                  <c:v>8.2768086218732506</c:v>
                </c:pt>
                <c:pt idx="4277">
                  <c:v>7.0513181301679788</c:v>
                </c:pt>
                <c:pt idx="4278">
                  <c:v>7.6544545427767536</c:v>
                </c:pt>
                <c:pt idx="4279">
                  <c:v>7.6358544261964738</c:v>
                </c:pt>
                <c:pt idx="4280">
                  <c:v>8.3208328361420421</c:v>
                </c:pt>
                <c:pt idx="4281">
                  <c:v>8.2224663834515557</c:v>
                </c:pt>
                <c:pt idx="4282">
                  <c:v>7.7075676832480902</c:v>
                </c:pt>
                <c:pt idx="4283">
                  <c:v>7.2449689372065711</c:v>
                </c:pt>
                <c:pt idx="4284">
                  <c:v>7.7079083848922361</c:v>
                </c:pt>
                <c:pt idx="4285">
                  <c:v>7.1378487522450085</c:v>
                </c:pt>
                <c:pt idx="4286">
                  <c:v>7.0694360235863885</c:v>
                </c:pt>
                <c:pt idx="4287">
                  <c:v>6.5549112721542899</c:v>
                </c:pt>
                <c:pt idx="4288">
                  <c:v>6.2669318197997974</c:v>
                </c:pt>
                <c:pt idx="4289">
                  <c:v>6.4465179618638961</c:v>
                </c:pt>
                <c:pt idx="4290">
                  <c:v>6.5106278904077453</c:v>
                </c:pt>
                <c:pt idx="4291">
                  <c:v>10.094692037333557</c:v>
                </c:pt>
                <c:pt idx="4292">
                  <c:v>8.9815422149860265</c:v>
                </c:pt>
                <c:pt idx="4293">
                  <c:v>9.2877690145462388</c:v>
                </c:pt>
                <c:pt idx="4294">
                  <c:v>10.226692275626037</c:v>
                </c:pt>
                <c:pt idx="4295">
                  <c:v>10.934018569544723</c:v>
                </c:pt>
                <c:pt idx="4296">
                  <c:v>9.608653542276711</c:v>
                </c:pt>
                <c:pt idx="4297">
                  <c:v>9.7900177610202892</c:v>
                </c:pt>
                <c:pt idx="4298">
                  <c:v>10.168060701488081</c:v>
                </c:pt>
                <c:pt idx="4299">
                  <c:v>10.272063106505664</c:v>
                </c:pt>
                <c:pt idx="4300">
                  <c:v>9.8981051348860341</c:v>
                </c:pt>
                <c:pt idx="4301">
                  <c:v>9.9144494843290669</c:v>
                </c:pt>
                <c:pt idx="4302">
                  <c:v>9.0344004772700615</c:v>
                </c:pt>
                <c:pt idx="4303">
                  <c:v>8.1069916518677516</c:v>
                </c:pt>
                <c:pt idx="4304">
                  <c:v>9.1870280148932988</c:v>
                </c:pt>
                <c:pt idx="4305">
                  <c:v>8.7142209628683815</c:v>
                </c:pt>
                <c:pt idx="4306">
                  <c:v>8.7072719758949191</c:v>
                </c:pt>
                <c:pt idx="4307">
                  <c:v>9.2803002497880502</c:v>
                </c:pt>
                <c:pt idx="4308">
                  <c:v>8.3596528226360061</c:v>
                </c:pt>
                <c:pt idx="4309">
                  <c:v>8.0859362556332375</c:v>
                </c:pt>
                <c:pt idx="4310">
                  <c:v>7.8720373614923362</c:v>
                </c:pt>
                <c:pt idx="4311">
                  <c:v>8.3490122712562673</c:v>
                </c:pt>
                <c:pt idx="4312">
                  <c:v>9.3531715138829536</c:v>
                </c:pt>
                <c:pt idx="4313">
                  <c:v>8.6638230255155335</c:v>
                </c:pt>
                <c:pt idx="4314">
                  <c:v>8.1072080121664705</c:v>
                </c:pt>
                <c:pt idx="4315">
                  <c:v>7.5434066276958953</c:v>
                </c:pt>
                <c:pt idx="4316">
                  <c:v>7.5453402823739903</c:v>
                </c:pt>
                <c:pt idx="4317">
                  <c:v>8.8704242445996346</c:v>
                </c:pt>
                <c:pt idx="4318">
                  <c:v>10.528611420381678</c:v>
                </c:pt>
                <c:pt idx="4319">
                  <c:v>10.234109161567805</c:v>
                </c:pt>
                <c:pt idx="4320">
                  <c:v>8.254821278505581</c:v>
                </c:pt>
                <c:pt idx="4321">
                  <c:v>6.8553062036218426</c:v>
                </c:pt>
                <c:pt idx="4322">
                  <c:v>6.8311102768002963</c:v>
                </c:pt>
                <c:pt idx="4323">
                  <c:v>6.0670889002142356</c:v>
                </c:pt>
                <c:pt idx="4324">
                  <c:v>5.2561267325018424</c:v>
                </c:pt>
                <c:pt idx="4325">
                  <c:v>5.1002413089940584</c:v>
                </c:pt>
                <c:pt idx="4326">
                  <c:v>5.868345077064129</c:v>
                </c:pt>
                <c:pt idx="4327">
                  <c:v>6.4440355753596457</c:v>
                </c:pt>
                <c:pt idx="4328">
                  <c:v>7.0585103362778669</c:v>
                </c:pt>
                <c:pt idx="4329">
                  <c:v>6.6305026629033277</c:v>
                </c:pt>
                <c:pt idx="4330">
                  <c:v>7.236220640918396</c:v>
                </c:pt>
                <c:pt idx="4331">
                  <c:v>7.8996475349466646</c:v>
                </c:pt>
                <c:pt idx="4332">
                  <c:v>7.0868872883686764</c:v>
                </c:pt>
                <c:pt idx="4333">
                  <c:v>6.9199693675373224</c:v>
                </c:pt>
                <c:pt idx="4334">
                  <c:v>7.0248820403835071</c:v>
                </c:pt>
                <c:pt idx="4335">
                  <c:v>5.869742434000111</c:v>
                </c:pt>
                <c:pt idx="4336">
                  <c:v>6.3174921827455321</c:v>
                </c:pt>
                <c:pt idx="4337">
                  <c:v>6.2170254560726121</c:v>
                </c:pt>
                <c:pt idx="4338">
                  <c:v>6.0503151949142495</c:v>
                </c:pt>
                <c:pt idx="4339">
                  <c:v>7.2307623713391074</c:v>
                </c:pt>
                <c:pt idx="4340">
                  <c:v>7.375011162449721</c:v>
                </c:pt>
                <c:pt idx="4341">
                  <c:v>7.4854583592395167</c:v>
                </c:pt>
                <c:pt idx="4342">
                  <c:v>6.4300481160955378</c:v>
                </c:pt>
                <c:pt idx="4343">
                  <c:v>6.6785893738102216</c:v>
                </c:pt>
                <c:pt idx="4344">
                  <c:v>7.2034149601027933</c:v>
                </c:pt>
                <c:pt idx="4345">
                  <c:v>7.497119884452105</c:v>
                </c:pt>
                <c:pt idx="4346">
                  <c:v>8.051402499562899</c:v>
                </c:pt>
                <c:pt idx="4347">
                  <c:v>7.0560324156961327</c:v>
                </c:pt>
                <c:pt idx="4348">
                  <c:v>5.8629367394354039</c:v>
                </c:pt>
                <c:pt idx="4349">
                  <c:v>6.3555751792752524</c:v>
                </c:pt>
                <c:pt idx="4350">
                  <c:v>6.8678032515796517</c:v>
                </c:pt>
                <c:pt idx="4351">
                  <c:v>6.8695862524043534</c:v>
                </c:pt>
                <c:pt idx="4352">
                  <c:v>7.0709317578324233</c:v>
                </c:pt>
                <c:pt idx="4353">
                  <c:v>6.7518451485441622</c:v>
                </c:pt>
                <c:pt idx="4354">
                  <c:v>6.4591552737089968</c:v>
                </c:pt>
                <c:pt idx="4355">
                  <c:v>7.3959681426961348</c:v>
                </c:pt>
                <c:pt idx="4356">
                  <c:v>6.8670972901567495</c:v>
                </c:pt>
                <c:pt idx="4357">
                  <c:v>7.3691642407884901</c:v>
                </c:pt>
                <c:pt idx="4358">
                  <c:v>7.8533661285008893</c:v>
                </c:pt>
                <c:pt idx="4359">
                  <c:v>7.4389857885581572</c:v>
                </c:pt>
                <c:pt idx="4360">
                  <c:v>7.4816436972812088</c:v>
                </c:pt>
                <c:pt idx="4361">
                  <c:v>7.1771225154672527</c:v>
                </c:pt>
                <c:pt idx="4362">
                  <c:v>6.9911606598061162</c:v>
                </c:pt>
                <c:pt idx="4363">
                  <c:v>6.4054262375269992</c:v>
                </c:pt>
                <c:pt idx="4364">
                  <c:v>6.0553024814926362</c:v>
                </c:pt>
                <c:pt idx="4365">
                  <c:v>6.523203789888095</c:v>
                </c:pt>
                <c:pt idx="4366">
                  <c:v>6.8164608412944139</c:v>
                </c:pt>
                <c:pt idx="4367">
                  <c:v>6.6802737323899528</c:v>
                </c:pt>
                <c:pt idx="4368">
                  <c:v>6.9515355137652062</c:v>
                </c:pt>
                <c:pt idx="4369">
                  <c:v>6.3108611334774825</c:v>
                </c:pt>
                <c:pt idx="4370">
                  <c:v>6.411861837023122</c:v>
                </c:pt>
                <c:pt idx="4371">
                  <c:v>6.4783326389282578</c:v>
                </c:pt>
                <c:pt idx="4372">
                  <c:v>6.5853905158661874</c:v>
                </c:pt>
                <c:pt idx="4373">
                  <c:v>5.8118056905771409</c:v>
                </c:pt>
                <c:pt idx="4374">
                  <c:v>5.4062782091168637</c:v>
                </c:pt>
                <c:pt idx="4375">
                  <c:v>4.6751577538015505</c:v>
                </c:pt>
                <c:pt idx="4376">
                  <c:v>4.6480507846870944</c:v>
                </c:pt>
                <c:pt idx="4377">
                  <c:v>5.0924595022148864</c:v>
                </c:pt>
                <c:pt idx="4378">
                  <c:v>4.8674532271472728</c:v>
                </c:pt>
                <c:pt idx="4379">
                  <c:v>5.4424782048028106</c:v>
                </c:pt>
                <c:pt idx="4380">
                  <c:v>4.9265287322840683</c:v>
                </c:pt>
                <c:pt idx="4381">
                  <c:v>4.7157232985905502</c:v>
                </c:pt>
                <c:pt idx="4382">
                  <c:v>4.4698127866574291</c:v>
                </c:pt>
                <c:pt idx="4383">
                  <c:v>4.9739216924190908</c:v>
                </c:pt>
                <c:pt idx="4384">
                  <c:v>4.8990360771517381</c:v>
                </c:pt>
                <c:pt idx="4385">
                  <c:v>4.8449373620675349</c:v>
                </c:pt>
                <c:pt idx="4386">
                  <c:v>4.36227528955793</c:v>
                </c:pt>
                <c:pt idx="4387">
                  <c:v>4.976595742642961</c:v>
                </c:pt>
                <c:pt idx="4388">
                  <c:v>4.3300457032116011</c:v>
                </c:pt>
                <c:pt idx="4389">
                  <c:v>4.6950020622640327</c:v>
                </c:pt>
                <c:pt idx="4390">
                  <c:v>4.079244244319022</c:v>
                </c:pt>
                <c:pt idx="4391">
                  <c:v>3.49857349668464</c:v>
                </c:pt>
                <c:pt idx="4392">
                  <c:v>4.0575584032203018</c:v>
                </c:pt>
                <c:pt idx="4393">
                  <c:v>3.0386471683813632</c:v>
                </c:pt>
                <c:pt idx="4394">
                  <c:v>3.0106557938385086</c:v>
                </c:pt>
                <c:pt idx="4395">
                  <c:v>3.025440289689028</c:v>
                </c:pt>
                <c:pt idx="4396">
                  <c:v>3.5368004906046053</c:v>
                </c:pt>
                <c:pt idx="4397">
                  <c:v>3.6802536923858824</c:v>
                </c:pt>
                <c:pt idx="4398">
                  <c:v>3.3019418930381601</c:v>
                </c:pt>
                <c:pt idx="4399">
                  <c:v>3.607150113765015</c:v>
                </c:pt>
                <c:pt idx="4400">
                  <c:v>3.6311950916948268</c:v>
                </c:pt>
                <c:pt idx="4401">
                  <c:v>3.2803560705305705</c:v>
                </c:pt>
                <c:pt idx="4402">
                  <c:v>2.7034021085591387</c:v>
                </c:pt>
                <c:pt idx="4403">
                  <c:v>3.2233787610509492</c:v>
                </c:pt>
                <c:pt idx="4404">
                  <c:v>3.8450856079185711</c:v>
                </c:pt>
                <c:pt idx="4405">
                  <c:v>4.179760108613757</c:v>
                </c:pt>
                <c:pt idx="4406">
                  <c:v>3.8562353556937312</c:v>
                </c:pt>
                <c:pt idx="4407">
                  <c:v>3.7062681171761076</c:v>
                </c:pt>
                <c:pt idx="4408">
                  <c:v>3.8002891297723371</c:v>
                </c:pt>
                <c:pt idx="4409">
                  <c:v>3.0932261407857351</c:v>
                </c:pt>
                <c:pt idx="4410">
                  <c:v>3.4221716383146057</c:v>
                </c:pt>
                <c:pt idx="4411">
                  <c:v>3.9259168515303622</c:v>
                </c:pt>
                <c:pt idx="4412">
                  <c:v>3.7619224947309386</c:v>
                </c:pt>
                <c:pt idx="4413">
                  <c:v>3.9391860188787238</c:v>
                </c:pt>
                <c:pt idx="4414">
                  <c:v>3.9031827563886337</c:v>
                </c:pt>
                <c:pt idx="4415">
                  <c:v>3.7741265915705751</c:v>
                </c:pt>
                <c:pt idx="4416">
                  <c:v>3.684581171109834</c:v>
                </c:pt>
                <c:pt idx="4417">
                  <c:v>3.7713482544029833</c:v>
                </c:pt>
                <c:pt idx="4418">
                  <c:v>4.7047478663895328</c:v>
                </c:pt>
                <c:pt idx="4419">
                  <c:v>4.9636837907890232</c:v>
                </c:pt>
                <c:pt idx="4420">
                  <c:v>5.7516479913736713</c:v>
                </c:pt>
                <c:pt idx="4421">
                  <c:v>5.9896494665380615</c:v>
                </c:pt>
                <c:pt idx="4422">
                  <c:v>5.1497127133752896</c:v>
                </c:pt>
                <c:pt idx="4423">
                  <c:v>5.2540759480417947</c:v>
                </c:pt>
                <c:pt idx="4424">
                  <c:v>5.9399233686280777</c:v>
                </c:pt>
                <c:pt idx="4425">
                  <c:v>6.1945700127074899</c:v>
                </c:pt>
                <c:pt idx="4426">
                  <c:v>5.8798945623036705</c:v>
                </c:pt>
                <c:pt idx="4427">
                  <c:v>5.5668434292433009</c:v>
                </c:pt>
                <c:pt idx="4428">
                  <c:v>5.217471201420449</c:v>
                </c:pt>
                <c:pt idx="4429">
                  <c:v>4.5061279332797701</c:v>
                </c:pt>
                <c:pt idx="4430">
                  <c:v>4.3330526690514768</c:v>
                </c:pt>
                <c:pt idx="4431">
                  <c:v>4.3178210653514633</c:v>
                </c:pt>
                <c:pt idx="4432">
                  <c:v>4.6602767243821548</c:v>
                </c:pt>
                <c:pt idx="4433">
                  <c:v>4.5359194725668424</c:v>
                </c:pt>
                <c:pt idx="4434">
                  <c:v>4.6211755835474762</c:v>
                </c:pt>
                <c:pt idx="4435">
                  <c:v>4.9941036415064408</c:v>
                </c:pt>
                <c:pt idx="4436">
                  <c:v>4.6952109317256649</c:v>
                </c:pt>
                <c:pt idx="4437">
                  <c:v>4.9652962177773707</c:v>
                </c:pt>
                <c:pt idx="4438">
                  <c:v>4.9733943888905658</c:v>
                </c:pt>
                <c:pt idx="4439">
                  <c:v>5.0250581991928636</c:v>
                </c:pt>
                <c:pt idx="4440">
                  <c:v>5.0020437531767943</c:v>
                </c:pt>
                <c:pt idx="4441">
                  <c:v>5.6137960082025273</c:v>
                </c:pt>
                <c:pt idx="4442">
                  <c:v>6.048303890750014</c:v>
                </c:pt>
                <c:pt idx="4443">
                  <c:v>5.9682853057526151</c:v>
                </c:pt>
                <c:pt idx="4444">
                  <c:v>5.8677079748324994</c:v>
                </c:pt>
                <c:pt idx="4445">
                  <c:v>6.0981336179956527</c:v>
                </c:pt>
                <c:pt idx="4446">
                  <c:v>5.7297252856153236</c:v>
                </c:pt>
                <c:pt idx="4447">
                  <c:v>5.8648988309427992</c:v>
                </c:pt>
                <c:pt idx="4448">
                  <c:v>6.106213480308198</c:v>
                </c:pt>
                <c:pt idx="4449">
                  <c:v>6.4226326640173212</c:v>
                </c:pt>
                <c:pt idx="4450">
                  <c:v>6.4681889729870354</c:v>
                </c:pt>
                <c:pt idx="4451">
                  <c:v>5.8693908584968337</c:v>
                </c:pt>
                <c:pt idx="4452">
                  <c:v>5.874723428050558</c:v>
                </c:pt>
                <c:pt idx="4453">
                  <c:v>6.1479322041728626</c:v>
                </c:pt>
                <c:pt idx="4454">
                  <c:v>6.0966441015184945</c:v>
                </c:pt>
                <c:pt idx="4455">
                  <c:v>6.6150054296375451</c:v>
                </c:pt>
                <c:pt idx="4456">
                  <c:v>6.1418537982844414</c:v>
                </c:pt>
                <c:pt idx="4457">
                  <c:v>5.5962289452993925</c:v>
                </c:pt>
                <c:pt idx="4458">
                  <c:v>5.4866928643897905</c:v>
                </c:pt>
                <c:pt idx="4459">
                  <c:v>5.7936063978050614</c:v>
                </c:pt>
                <c:pt idx="4460">
                  <c:v>5.9743512695361325</c:v>
                </c:pt>
                <c:pt idx="4461">
                  <c:v>5.8037974098498131</c:v>
                </c:pt>
                <c:pt idx="4462">
                  <c:v>5.7824512627230762</c:v>
                </c:pt>
                <c:pt idx="4463">
                  <c:v>5.9483759524908439</c:v>
                </c:pt>
                <c:pt idx="4464">
                  <c:v>7.2038632295866467</c:v>
                </c:pt>
                <c:pt idx="4465">
                  <c:v>7.5602488153349725</c:v>
                </c:pt>
                <c:pt idx="4466">
                  <c:v>7.70756424869663</c:v>
                </c:pt>
                <c:pt idx="4467">
                  <c:v>7.5375260255904166</c:v>
                </c:pt>
                <c:pt idx="4468">
                  <c:v>7.3815287261449933</c:v>
                </c:pt>
                <c:pt idx="4469">
                  <c:v>7.1181956151638079</c:v>
                </c:pt>
                <c:pt idx="4470">
                  <c:v>7.4427312538995825</c:v>
                </c:pt>
                <c:pt idx="4471">
                  <c:v>7.9174008782584044</c:v>
                </c:pt>
                <c:pt idx="4472">
                  <c:v>9.1336361359750136</c:v>
                </c:pt>
                <c:pt idx="4473">
                  <c:v>8.7606936034425029</c:v>
                </c:pt>
                <c:pt idx="4474">
                  <c:v>8.2136748981169987</c:v>
                </c:pt>
                <c:pt idx="4475">
                  <c:v>8.6636962654661893</c:v>
                </c:pt>
                <c:pt idx="4476">
                  <c:v>8.2828306051263425</c:v>
                </c:pt>
                <c:pt idx="4477">
                  <c:v>7.8670750921953676</c:v>
                </c:pt>
                <c:pt idx="4478">
                  <c:v>7.622443997369647</c:v>
                </c:pt>
                <c:pt idx="4479">
                  <c:v>8.1128626582222854</c:v>
                </c:pt>
                <c:pt idx="4480">
                  <c:v>8.1155099739306173</c:v>
                </c:pt>
                <c:pt idx="4481">
                  <c:v>9.1473944535855285</c:v>
                </c:pt>
                <c:pt idx="4482">
                  <c:v>8.4561561254534716</c:v>
                </c:pt>
                <c:pt idx="4483">
                  <c:v>8.7151563142906472</c:v>
                </c:pt>
                <c:pt idx="4484">
                  <c:v>8.6905487702191042</c:v>
                </c:pt>
                <c:pt idx="4485">
                  <c:v>9.0154947028305763</c:v>
                </c:pt>
                <c:pt idx="4486">
                  <c:v>9.8380743833038142</c:v>
                </c:pt>
                <c:pt idx="4487">
                  <c:v>9.3805603911574824</c:v>
                </c:pt>
                <c:pt idx="4488">
                  <c:v>8.6038893684071258</c:v>
                </c:pt>
                <c:pt idx="4489">
                  <c:v>7.7093629380947242</c:v>
                </c:pt>
                <c:pt idx="4490">
                  <c:v>7.9143376045094902</c:v>
                </c:pt>
                <c:pt idx="4491">
                  <c:v>7.7322375217910819</c:v>
                </c:pt>
                <c:pt idx="4492">
                  <c:v>7.1643036370568662</c:v>
                </c:pt>
                <c:pt idx="4493">
                  <c:v>7.0688618986021616</c:v>
                </c:pt>
                <c:pt idx="4494">
                  <c:v>5.7254726706525325</c:v>
                </c:pt>
                <c:pt idx="4495">
                  <c:v>5.1988973801395248</c:v>
                </c:pt>
                <c:pt idx="4496">
                  <c:v>6.126865646482166</c:v>
                </c:pt>
                <c:pt idx="4497">
                  <c:v>6.0074883274243005</c:v>
                </c:pt>
                <c:pt idx="4498">
                  <c:v>6.0107267158196418</c:v>
                </c:pt>
                <c:pt idx="4499">
                  <c:v>6.9344023994627131</c:v>
                </c:pt>
                <c:pt idx="4500">
                  <c:v>7.083282450304285</c:v>
                </c:pt>
                <c:pt idx="4501">
                  <c:v>6.9811910026038229</c:v>
                </c:pt>
                <c:pt idx="4502">
                  <c:v>8.2403842328568064</c:v>
                </c:pt>
                <c:pt idx="4503">
                  <c:v>8.1365319373628182</c:v>
                </c:pt>
                <c:pt idx="4504">
                  <c:v>7.6338582729395332</c:v>
                </c:pt>
                <c:pt idx="4505">
                  <c:v>7.1674202256985682</c:v>
                </c:pt>
                <c:pt idx="4506">
                  <c:v>7.426822872834479</c:v>
                </c:pt>
                <c:pt idx="4507">
                  <c:v>7.3299784678336284</c:v>
                </c:pt>
                <c:pt idx="4508">
                  <c:v>6.7632078614709936</c:v>
                </c:pt>
                <c:pt idx="4509">
                  <c:v>6.4976712919060935</c:v>
                </c:pt>
                <c:pt idx="4510">
                  <c:v>7.5318506942310961</c:v>
                </c:pt>
                <c:pt idx="4511">
                  <c:v>8.2150889132526963</c:v>
                </c:pt>
                <c:pt idx="4512">
                  <c:v>9.0599799148474531</c:v>
                </c:pt>
                <c:pt idx="4513">
                  <c:v>9.677220913277182</c:v>
                </c:pt>
                <c:pt idx="4514">
                  <c:v>9.9842434936816318</c:v>
                </c:pt>
                <c:pt idx="4515">
                  <c:v>8.5675768293716885</c:v>
                </c:pt>
                <c:pt idx="4516">
                  <c:v>8.1654813645618027</c:v>
                </c:pt>
                <c:pt idx="4517">
                  <c:v>9.0575287539588984</c:v>
                </c:pt>
                <c:pt idx="4518">
                  <c:v>9.4808877186417533</c:v>
                </c:pt>
                <c:pt idx="4519">
                  <c:v>9.0440610180756842</c:v>
                </c:pt>
                <c:pt idx="4520">
                  <c:v>9.5041411689854094</c:v>
                </c:pt>
                <c:pt idx="4521">
                  <c:v>9.6799983607947055</c:v>
                </c:pt>
                <c:pt idx="4522">
                  <c:v>10.248939284361803</c:v>
                </c:pt>
                <c:pt idx="4523">
                  <c:v>10.308959831896905</c:v>
                </c:pt>
                <c:pt idx="4524">
                  <c:v>10.335410313029017</c:v>
                </c:pt>
                <c:pt idx="4525">
                  <c:v>11.945540110369693</c:v>
                </c:pt>
                <c:pt idx="4526">
                  <c:v>11.085033813231641</c:v>
                </c:pt>
                <c:pt idx="4527">
                  <c:v>10.480703458818217</c:v>
                </c:pt>
                <c:pt idx="4528">
                  <c:v>10.729857826451157</c:v>
                </c:pt>
                <c:pt idx="4529">
                  <c:v>9.5830805793932026</c:v>
                </c:pt>
                <c:pt idx="4530">
                  <c:v>12.275915210497756</c:v>
                </c:pt>
                <c:pt idx="4531">
                  <c:v>11.556880239012431</c:v>
                </c:pt>
                <c:pt idx="4532">
                  <c:v>12.202020623197999</c:v>
                </c:pt>
                <c:pt idx="4533">
                  <c:v>12.17775035533219</c:v>
                </c:pt>
                <c:pt idx="4534">
                  <c:v>12.417959914188485</c:v>
                </c:pt>
                <c:pt idx="4535">
                  <c:v>12.568760052974332</c:v>
                </c:pt>
                <c:pt idx="4536">
                  <c:v>9.9514022848976715</c:v>
                </c:pt>
                <c:pt idx="4537">
                  <c:v>8.8968163823683728</c:v>
                </c:pt>
                <c:pt idx="4538">
                  <c:v>8.4541832194366453</c:v>
                </c:pt>
                <c:pt idx="4539">
                  <c:v>10.305150157323986</c:v>
                </c:pt>
                <c:pt idx="4540">
                  <c:v>23.975396861224688</c:v>
                </c:pt>
                <c:pt idx="4541">
                  <c:v>23.50755060341401</c:v>
                </c:pt>
                <c:pt idx="4542">
                  <c:v>22.667054569566552</c:v>
                </c:pt>
                <c:pt idx="4543">
                  <c:v>20.641056672161561</c:v>
                </c:pt>
                <c:pt idx="4544">
                  <c:v>19.095979333763371</c:v>
                </c:pt>
                <c:pt idx="4545">
                  <c:v>16.654740647142546</c:v>
                </c:pt>
                <c:pt idx="4546">
                  <c:v>16.354702145633258</c:v>
                </c:pt>
                <c:pt idx="4547">
                  <c:v>15.698137648695967</c:v>
                </c:pt>
                <c:pt idx="4548">
                  <c:v>13.061592388812626</c:v>
                </c:pt>
                <c:pt idx="4549">
                  <c:v>11.439765693824951</c:v>
                </c:pt>
                <c:pt idx="4550">
                  <c:v>10.948233786555754</c:v>
                </c:pt>
                <c:pt idx="4551">
                  <c:v>11.304191159338385</c:v>
                </c:pt>
                <c:pt idx="4552">
                  <c:v>11.184617565292823</c:v>
                </c:pt>
                <c:pt idx="4553">
                  <c:v>11.983278261965015</c:v>
                </c:pt>
                <c:pt idx="4554">
                  <c:v>12.545780914165961</c:v>
                </c:pt>
                <c:pt idx="4555">
                  <c:v>12.399294371605265</c:v>
                </c:pt>
                <c:pt idx="4556">
                  <c:v>11.942551115626744</c:v>
                </c:pt>
                <c:pt idx="4557">
                  <c:v>12.266842213216655</c:v>
                </c:pt>
                <c:pt idx="4558">
                  <c:v>12.2907298738946</c:v>
                </c:pt>
                <c:pt idx="4559">
                  <c:v>10.448216962073236</c:v>
                </c:pt>
                <c:pt idx="4560">
                  <c:v>12.233449993507346</c:v>
                </c:pt>
                <c:pt idx="4561">
                  <c:v>12.724805547407106</c:v>
                </c:pt>
                <c:pt idx="4562">
                  <c:v>12.461577859037135</c:v>
                </c:pt>
                <c:pt idx="4563">
                  <c:v>11.619373413268958</c:v>
                </c:pt>
                <c:pt idx="4564">
                  <c:v>11.167894602786934</c:v>
                </c:pt>
                <c:pt idx="4565">
                  <c:v>11.354788352106631</c:v>
                </c:pt>
                <c:pt idx="4566">
                  <c:v>11.708557317674734</c:v>
                </c:pt>
                <c:pt idx="4567">
                  <c:v>11.469436027748921</c:v>
                </c:pt>
                <c:pt idx="4568">
                  <c:v>11.040417501702869</c:v>
                </c:pt>
                <c:pt idx="4569">
                  <c:v>10.279852643173113</c:v>
                </c:pt>
                <c:pt idx="4570">
                  <c:v>9.348383856695115</c:v>
                </c:pt>
                <c:pt idx="4571">
                  <c:v>9.392270619625771</c:v>
                </c:pt>
                <c:pt idx="4572">
                  <c:v>8.6568099970611261</c:v>
                </c:pt>
                <c:pt idx="4573">
                  <c:v>7.8014450947181775</c:v>
                </c:pt>
                <c:pt idx="4574">
                  <c:v>7.389519101683053</c:v>
                </c:pt>
                <c:pt idx="4575">
                  <c:v>8.1428414111910872</c:v>
                </c:pt>
                <c:pt idx="4576">
                  <c:v>8.6381968502318855</c:v>
                </c:pt>
                <c:pt idx="4577">
                  <c:v>9.4497454637263623</c:v>
                </c:pt>
                <c:pt idx="4578">
                  <c:v>8.3920500549088146</c:v>
                </c:pt>
                <c:pt idx="4579">
                  <c:v>8.3124293507649867</c:v>
                </c:pt>
                <c:pt idx="4580">
                  <c:v>7.6830992540815659</c:v>
                </c:pt>
                <c:pt idx="4581">
                  <c:v>7.905347232564381</c:v>
                </c:pt>
                <c:pt idx="4582">
                  <c:v>7.8950689203622719</c:v>
                </c:pt>
                <c:pt idx="4583">
                  <c:v>7.3059180403271222</c:v>
                </c:pt>
                <c:pt idx="4584">
                  <c:v>7.2588354811892977</c:v>
                </c:pt>
                <c:pt idx="4585">
                  <c:v>8.5367297263566613</c:v>
                </c:pt>
                <c:pt idx="4586">
                  <c:v>8.709559449097485</c:v>
                </c:pt>
                <c:pt idx="4587">
                  <c:v>8.4830719601170603</c:v>
                </c:pt>
                <c:pt idx="4588">
                  <c:v>8.6515860481765969</c:v>
                </c:pt>
                <c:pt idx="4589">
                  <c:v>7.7212114051197984</c:v>
                </c:pt>
                <c:pt idx="4590">
                  <c:v>7.3104279412845985</c:v>
                </c:pt>
                <c:pt idx="4591">
                  <c:v>8.6403483174253584</c:v>
                </c:pt>
                <c:pt idx="4592">
                  <c:v>9.5634164321967337</c:v>
                </c:pt>
                <c:pt idx="4593">
                  <c:v>10.140810002464674</c:v>
                </c:pt>
                <c:pt idx="4594">
                  <c:v>10.899963476799661</c:v>
                </c:pt>
                <c:pt idx="4595">
                  <c:v>11.492057074933028</c:v>
                </c:pt>
                <c:pt idx="4596">
                  <c:v>10.93977326624683</c:v>
                </c:pt>
                <c:pt idx="4597">
                  <c:v>12.815147019580976</c:v>
                </c:pt>
                <c:pt idx="4598">
                  <c:v>13.318927337818533</c:v>
                </c:pt>
                <c:pt idx="4599">
                  <c:v>12.945529698605823</c:v>
                </c:pt>
                <c:pt idx="4600">
                  <c:v>12.533556249522569</c:v>
                </c:pt>
                <c:pt idx="4601">
                  <c:v>11.394164997252838</c:v>
                </c:pt>
                <c:pt idx="4602">
                  <c:v>10.439104478932608</c:v>
                </c:pt>
                <c:pt idx="4603">
                  <c:v>10.689881531665518</c:v>
                </c:pt>
                <c:pt idx="4604">
                  <c:v>10.381530175451715</c:v>
                </c:pt>
                <c:pt idx="4605">
                  <c:v>11.727305197641698</c:v>
                </c:pt>
                <c:pt idx="4606">
                  <c:v>11.865978704960163</c:v>
                </c:pt>
                <c:pt idx="4607">
                  <c:v>11.465091154079317</c:v>
                </c:pt>
                <c:pt idx="4608">
                  <c:v>11.417367055660854</c:v>
                </c:pt>
                <c:pt idx="4609">
                  <c:v>15.669656439184093</c:v>
                </c:pt>
                <c:pt idx="4610">
                  <c:v>17.945744965499227</c:v>
                </c:pt>
                <c:pt idx="4611">
                  <c:v>15.892185936388364</c:v>
                </c:pt>
                <c:pt idx="4612">
                  <c:v>14.862863143165763</c:v>
                </c:pt>
                <c:pt idx="4613">
                  <c:v>14.093386390854787</c:v>
                </c:pt>
                <c:pt idx="4614">
                  <c:v>14.058207559251533</c:v>
                </c:pt>
                <c:pt idx="4615">
                  <c:v>13.105391627095941</c:v>
                </c:pt>
                <c:pt idx="4616">
                  <c:v>13.406083625633201</c:v>
                </c:pt>
                <c:pt idx="4617">
                  <c:v>13.205842175385296</c:v>
                </c:pt>
                <c:pt idx="4618">
                  <c:v>14.882392715420492</c:v>
                </c:pt>
                <c:pt idx="4619">
                  <c:v>15.122091774426615</c:v>
                </c:pt>
                <c:pt idx="4620">
                  <c:v>15.557219926307845</c:v>
                </c:pt>
                <c:pt idx="4621">
                  <c:v>14.007825591602712</c:v>
                </c:pt>
                <c:pt idx="4622">
                  <c:v>14.572344318148032</c:v>
                </c:pt>
                <c:pt idx="4623">
                  <c:v>15.238756727601739</c:v>
                </c:pt>
                <c:pt idx="4624">
                  <c:v>15.891985747026768</c:v>
                </c:pt>
                <c:pt idx="4625">
                  <c:v>11.379484671477675</c:v>
                </c:pt>
                <c:pt idx="4626">
                  <c:v>11.694416981570118</c:v>
                </c:pt>
                <c:pt idx="4627">
                  <c:v>10.404670429256941</c:v>
                </c:pt>
                <c:pt idx="4628">
                  <c:v>11.834742689273817</c:v>
                </c:pt>
                <c:pt idx="4629">
                  <c:v>14.173045539905564</c:v>
                </c:pt>
                <c:pt idx="4630">
                  <c:v>12.678195071781339</c:v>
                </c:pt>
                <c:pt idx="4631">
                  <c:v>14.133070394243694</c:v>
                </c:pt>
                <c:pt idx="4632">
                  <c:v>14.048501173732904</c:v>
                </c:pt>
                <c:pt idx="4633">
                  <c:v>14.534021825709374</c:v>
                </c:pt>
                <c:pt idx="4634">
                  <c:v>14.211619706451321</c:v>
                </c:pt>
                <c:pt idx="4635">
                  <c:v>11.827853121315643</c:v>
                </c:pt>
                <c:pt idx="4636">
                  <c:v>16.774406660235559</c:v>
                </c:pt>
                <c:pt idx="4637">
                  <c:v>15.67743980769853</c:v>
                </c:pt>
                <c:pt idx="4638">
                  <c:v>14.775915438867663</c:v>
                </c:pt>
                <c:pt idx="4639">
                  <c:v>13.616260773528749</c:v>
                </c:pt>
                <c:pt idx="4640">
                  <c:v>14.025775138403837</c:v>
                </c:pt>
                <c:pt idx="4641">
                  <c:v>14.267440093759708</c:v>
                </c:pt>
                <c:pt idx="4642">
                  <c:v>14.885028673462932</c:v>
                </c:pt>
                <c:pt idx="4643">
                  <c:v>13.190823051098114</c:v>
                </c:pt>
                <c:pt idx="4644">
                  <c:v>12.074032283759658</c:v>
                </c:pt>
                <c:pt idx="4645">
                  <c:v>12.81913078186477</c:v>
                </c:pt>
                <c:pt idx="4646">
                  <c:v>13.134877915359558</c:v>
                </c:pt>
                <c:pt idx="4647">
                  <c:v>12.536895245385615</c:v>
                </c:pt>
                <c:pt idx="4648">
                  <c:v>12.286406457397822</c:v>
                </c:pt>
                <c:pt idx="4649">
                  <c:v>11.834138023206064</c:v>
                </c:pt>
                <c:pt idx="4650">
                  <c:v>11.350770977890893</c:v>
                </c:pt>
                <c:pt idx="4651">
                  <c:v>11.487348852077055</c:v>
                </c:pt>
                <c:pt idx="4652">
                  <c:v>11.981995890005189</c:v>
                </c:pt>
                <c:pt idx="4653">
                  <c:v>11.706768846275482</c:v>
                </c:pt>
                <c:pt idx="4654">
                  <c:v>9.7897220125727387</c:v>
                </c:pt>
                <c:pt idx="4655">
                  <c:v>9.6120374108092115</c:v>
                </c:pt>
                <c:pt idx="4656">
                  <c:v>9.3650927374713859</c:v>
                </c:pt>
                <c:pt idx="4657">
                  <c:v>11.967661377983246</c:v>
                </c:pt>
                <c:pt idx="4658">
                  <c:v>11.253545557865287</c:v>
                </c:pt>
                <c:pt idx="4659">
                  <c:v>13.568583833976385</c:v>
                </c:pt>
                <c:pt idx="4660">
                  <c:v>11.044430430663226</c:v>
                </c:pt>
                <c:pt idx="4661">
                  <c:v>12.155006688194398</c:v>
                </c:pt>
                <c:pt idx="4662">
                  <c:v>11.417113178960989</c:v>
                </c:pt>
                <c:pt idx="4663">
                  <c:v>12.186189628366206</c:v>
                </c:pt>
                <c:pt idx="4664">
                  <c:v>10.1674780068857</c:v>
                </c:pt>
                <c:pt idx="4665">
                  <c:v>11.95382497677647</c:v>
                </c:pt>
                <c:pt idx="4666">
                  <c:v>14.800813429005501</c:v>
                </c:pt>
                <c:pt idx="4667">
                  <c:v>16.233240093193576</c:v>
                </c:pt>
                <c:pt idx="4668">
                  <c:v>14.005511143575912</c:v>
                </c:pt>
                <c:pt idx="4669">
                  <c:v>13.902966242597023</c:v>
                </c:pt>
                <c:pt idx="4670">
                  <c:v>11.280302924215126</c:v>
                </c:pt>
                <c:pt idx="4671">
                  <c:v>10.675753271303096</c:v>
                </c:pt>
                <c:pt idx="4672">
                  <c:v>11.010001496431624</c:v>
                </c:pt>
                <c:pt idx="4673">
                  <c:v>10.924615200330969</c:v>
                </c:pt>
                <c:pt idx="4674">
                  <c:v>12.02459481844611</c:v>
                </c:pt>
                <c:pt idx="4675">
                  <c:v>10.821034226767447</c:v>
                </c:pt>
                <c:pt idx="4676">
                  <c:v>11.783963115631</c:v>
                </c:pt>
                <c:pt idx="4677">
                  <c:v>14.228193514849993</c:v>
                </c:pt>
                <c:pt idx="4678">
                  <c:v>13.718418969015586</c:v>
                </c:pt>
                <c:pt idx="4679">
                  <c:v>12.988700605508583</c:v>
                </c:pt>
                <c:pt idx="4680">
                  <c:v>12.247770984155279</c:v>
                </c:pt>
                <c:pt idx="4681">
                  <c:v>11.985822247441272</c:v>
                </c:pt>
                <c:pt idx="4682">
                  <c:v>13.322817235229103</c:v>
                </c:pt>
                <c:pt idx="4683">
                  <c:v>11.614046773983709</c:v>
                </c:pt>
                <c:pt idx="4684">
                  <c:v>11.833898015337486</c:v>
                </c:pt>
                <c:pt idx="4685">
                  <c:v>13.251020121636602</c:v>
                </c:pt>
                <c:pt idx="4686">
                  <c:v>12.131851372498257</c:v>
                </c:pt>
                <c:pt idx="4687">
                  <c:v>12.132720462280018</c:v>
                </c:pt>
                <c:pt idx="4688">
                  <c:v>12.301207522285068</c:v>
                </c:pt>
                <c:pt idx="4689">
                  <c:v>12.21900319645623</c:v>
                </c:pt>
                <c:pt idx="4690">
                  <c:v>11.488403597681035</c:v>
                </c:pt>
                <c:pt idx="4691">
                  <c:v>10.730159179768599</c:v>
                </c:pt>
                <c:pt idx="4692">
                  <c:v>11.758992531859255</c:v>
                </c:pt>
                <c:pt idx="4693">
                  <c:v>10.746096894032188</c:v>
                </c:pt>
                <c:pt idx="4694">
                  <c:v>10.209558563281767</c:v>
                </c:pt>
                <c:pt idx="4695">
                  <c:v>10.566656488397026</c:v>
                </c:pt>
                <c:pt idx="4696">
                  <c:v>10.15565017474867</c:v>
                </c:pt>
                <c:pt idx="4697">
                  <c:v>9.0964091307033161</c:v>
                </c:pt>
                <c:pt idx="4698">
                  <c:v>10.350170463265632</c:v>
                </c:pt>
                <c:pt idx="4699">
                  <c:v>11.938245997286218</c:v>
                </c:pt>
                <c:pt idx="4700">
                  <c:v>11.426939516395123</c:v>
                </c:pt>
                <c:pt idx="4701">
                  <c:v>12.04987227633368</c:v>
                </c:pt>
                <c:pt idx="4702">
                  <c:v>12.525701049230923</c:v>
                </c:pt>
                <c:pt idx="4703">
                  <c:v>11.441894783755464</c:v>
                </c:pt>
                <c:pt idx="4704">
                  <c:v>11.825668700443737</c:v>
                </c:pt>
                <c:pt idx="4705">
                  <c:v>11.635342563194158</c:v>
                </c:pt>
                <c:pt idx="4706">
                  <c:v>11.541935639365541</c:v>
                </c:pt>
                <c:pt idx="4707">
                  <c:v>11.248107039223488</c:v>
                </c:pt>
                <c:pt idx="4708">
                  <c:v>11.663214093118176</c:v>
                </c:pt>
                <c:pt idx="4709">
                  <c:v>10.739060810719998</c:v>
                </c:pt>
                <c:pt idx="4710">
                  <c:v>9.6838870466893141</c:v>
                </c:pt>
                <c:pt idx="4711">
                  <c:v>9.7803350601657364</c:v>
                </c:pt>
                <c:pt idx="4712">
                  <c:v>9.8779648306182271</c:v>
                </c:pt>
                <c:pt idx="4713">
                  <c:v>11.253125212318938</c:v>
                </c:pt>
                <c:pt idx="4714">
                  <c:v>12.031301494864779</c:v>
                </c:pt>
                <c:pt idx="4715">
                  <c:v>14.517759749031466</c:v>
                </c:pt>
                <c:pt idx="4716">
                  <c:v>12.719381839705756</c:v>
                </c:pt>
                <c:pt idx="4717">
                  <c:v>10.400016217937649</c:v>
                </c:pt>
                <c:pt idx="4718">
                  <c:v>9.7745222849280609</c:v>
                </c:pt>
                <c:pt idx="4719">
                  <c:v>8.941392641652989</c:v>
                </c:pt>
                <c:pt idx="4720">
                  <c:v>9.2992765695926458</c:v>
                </c:pt>
                <c:pt idx="4721">
                  <c:v>9.6770375457686715</c:v>
                </c:pt>
                <c:pt idx="4722">
                  <c:v>9.4511705872796856</c:v>
                </c:pt>
                <c:pt idx="4723">
                  <c:v>8.613000581561165</c:v>
                </c:pt>
                <c:pt idx="4724">
                  <c:v>8.6664152496094058</c:v>
                </c:pt>
                <c:pt idx="4725">
                  <c:v>8.5639581927910164</c:v>
                </c:pt>
                <c:pt idx="4726">
                  <c:v>9.6525243893910435</c:v>
                </c:pt>
                <c:pt idx="4727">
                  <c:v>10.095808030564989</c:v>
                </c:pt>
                <c:pt idx="4728">
                  <c:v>10.12392349870195</c:v>
                </c:pt>
                <c:pt idx="4729">
                  <c:v>10.419169113623166</c:v>
                </c:pt>
                <c:pt idx="4730">
                  <c:v>10.329737917089464</c:v>
                </c:pt>
                <c:pt idx="4731">
                  <c:v>9.9898787181232755</c:v>
                </c:pt>
                <c:pt idx="4732">
                  <c:v>10.149123135331692</c:v>
                </c:pt>
                <c:pt idx="4733">
                  <c:v>9.9965209283487528</c:v>
                </c:pt>
                <c:pt idx="4734">
                  <c:v>10.378016580304346</c:v>
                </c:pt>
                <c:pt idx="4735">
                  <c:v>10.509039389027981</c:v>
                </c:pt>
                <c:pt idx="4736">
                  <c:v>10.321760231526415</c:v>
                </c:pt>
                <c:pt idx="4737">
                  <c:v>10.020503539788821</c:v>
                </c:pt>
                <c:pt idx="4738">
                  <c:v>10.432321829449217</c:v>
                </c:pt>
                <c:pt idx="4739">
                  <c:v>10.460078879489162</c:v>
                </c:pt>
                <c:pt idx="4740">
                  <c:v>11.10421168794401</c:v>
                </c:pt>
                <c:pt idx="4741">
                  <c:v>11.226931450738009</c:v>
                </c:pt>
                <c:pt idx="4742">
                  <c:v>11.623847290073011</c:v>
                </c:pt>
                <c:pt idx="4743">
                  <c:v>11.822318210601939</c:v>
                </c:pt>
                <c:pt idx="4744">
                  <c:v>11.605049226740611</c:v>
                </c:pt>
                <c:pt idx="4745">
                  <c:v>10.49033537896427</c:v>
                </c:pt>
                <c:pt idx="4746">
                  <c:v>11.520031770751148</c:v>
                </c:pt>
                <c:pt idx="4747">
                  <c:v>11.411648028997593</c:v>
                </c:pt>
                <c:pt idx="4748">
                  <c:v>11.76369155785814</c:v>
                </c:pt>
                <c:pt idx="4749">
                  <c:v>10.351797608779359</c:v>
                </c:pt>
                <c:pt idx="4750">
                  <c:v>8.3103667557606684</c:v>
                </c:pt>
                <c:pt idx="4751">
                  <c:v>9.266013575715256</c:v>
                </c:pt>
                <c:pt idx="4752">
                  <c:v>9.1845749406016175</c:v>
                </c:pt>
                <c:pt idx="4753">
                  <c:v>8.9847765395642973</c:v>
                </c:pt>
                <c:pt idx="4754">
                  <c:v>8.9191755919675391</c:v>
                </c:pt>
                <c:pt idx="4755">
                  <c:v>9.0241064672182052</c:v>
                </c:pt>
                <c:pt idx="4756">
                  <c:v>10.039159095117704</c:v>
                </c:pt>
                <c:pt idx="4757">
                  <c:v>10.017945672334836</c:v>
                </c:pt>
                <c:pt idx="4758">
                  <c:v>10.001144712917915</c:v>
                </c:pt>
                <c:pt idx="4759">
                  <c:v>10.109822958997222</c:v>
                </c:pt>
                <c:pt idx="4760">
                  <c:v>10.024908036331205</c:v>
                </c:pt>
                <c:pt idx="4761">
                  <c:v>10.094749280342187</c:v>
                </c:pt>
                <c:pt idx="4762">
                  <c:v>10.951121200360667</c:v>
                </c:pt>
                <c:pt idx="4763">
                  <c:v>11.11065446625453</c:v>
                </c:pt>
                <c:pt idx="4764">
                  <c:v>10.390493735347658</c:v>
                </c:pt>
                <c:pt idx="4765">
                  <c:v>10.687649360558494</c:v>
                </c:pt>
                <c:pt idx="4766">
                  <c:v>11.018237430248933</c:v>
                </c:pt>
                <c:pt idx="4767">
                  <c:v>10.682444405108315</c:v>
                </c:pt>
                <c:pt idx="4768">
                  <c:v>9.9533953422460097</c:v>
                </c:pt>
                <c:pt idx="4769">
                  <c:v>10.404196065253096</c:v>
                </c:pt>
                <c:pt idx="4770">
                  <c:v>9.9755300276797598</c:v>
                </c:pt>
                <c:pt idx="4771">
                  <c:v>9.5327547272429118</c:v>
                </c:pt>
                <c:pt idx="4772">
                  <c:v>10.503286111675154</c:v>
                </c:pt>
                <c:pt idx="4773">
                  <c:v>10.752558478388686</c:v>
                </c:pt>
                <c:pt idx="4774">
                  <c:v>10.561922132445046</c:v>
                </c:pt>
                <c:pt idx="4775">
                  <c:v>10.598948106947535</c:v>
                </c:pt>
                <c:pt idx="4776">
                  <c:v>11.72875409138412</c:v>
                </c:pt>
                <c:pt idx="4777">
                  <c:v>12.427758451762509</c:v>
                </c:pt>
                <c:pt idx="4778">
                  <c:v>10.897197870364069</c:v>
                </c:pt>
                <c:pt idx="4779">
                  <c:v>10.473154432696901</c:v>
                </c:pt>
                <c:pt idx="4780">
                  <c:v>10.939165410136757</c:v>
                </c:pt>
                <c:pt idx="4781">
                  <c:v>11.922540786225824</c:v>
                </c:pt>
                <c:pt idx="4782">
                  <c:v>12.254911665699334</c:v>
                </c:pt>
                <c:pt idx="4783">
                  <c:v>12.070387588185548</c:v>
                </c:pt>
                <c:pt idx="4784">
                  <c:v>12.042709887351295</c:v>
                </c:pt>
                <c:pt idx="4785">
                  <c:v>11.57812233110762</c:v>
                </c:pt>
                <c:pt idx="4786">
                  <c:v>11.446321512293895</c:v>
                </c:pt>
                <c:pt idx="4787">
                  <c:v>11.342426818715674</c:v>
                </c:pt>
                <c:pt idx="4788">
                  <c:v>10.292422614608125</c:v>
                </c:pt>
                <c:pt idx="4789">
                  <c:v>10.615186747034905</c:v>
                </c:pt>
                <c:pt idx="4790">
                  <c:v>12.040136899236774</c:v>
                </c:pt>
                <c:pt idx="4791">
                  <c:v>13.83888978262067</c:v>
                </c:pt>
                <c:pt idx="4792">
                  <c:v>12.554835244599817</c:v>
                </c:pt>
                <c:pt idx="4793">
                  <c:v>12.555805004178854</c:v>
                </c:pt>
                <c:pt idx="4794">
                  <c:v>14.621500039918331</c:v>
                </c:pt>
                <c:pt idx="4795">
                  <c:v>15.037858535967418</c:v>
                </c:pt>
                <c:pt idx="4796">
                  <c:v>13.751332611146838</c:v>
                </c:pt>
                <c:pt idx="4797">
                  <c:v>15.468942453255924</c:v>
                </c:pt>
                <c:pt idx="4798">
                  <c:v>15.824061917170841</c:v>
                </c:pt>
                <c:pt idx="4799">
                  <c:v>15.802126014783173</c:v>
                </c:pt>
                <c:pt idx="4800">
                  <c:v>15.146773232492258</c:v>
                </c:pt>
                <c:pt idx="4801">
                  <c:v>18.796412584255155</c:v>
                </c:pt>
                <c:pt idx="4802">
                  <c:v>20.27717637390543</c:v>
                </c:pt>
                <c:pt idx="4803">
                  <c:v>19.143294144805726</c:v>
                </c:pt>
                <c:pt idx="4804">
                  <c:v>18.729787875292342</c:v>
                </c:pt>
                <c:pt idx="4805">
                  <c:v>18.136748645977327</c:v>
                </c:pt>
                <c:pt idx="4806">
                  <c:v>16.834744961945649</c:v>
                </c:pt>
                <c:pt idx="4807">
                  <c:v>18.259692475071503</c:v>
                </c:pt>
                <c:pt idx="4808">
                  <c:v>15.294888654568677</c:v>
                </c:pt>
                <c:pt idx="4809">
                  <c:v>15.260235916906792</c:v>
                </c:pt>
                <c:pt idx="4810">
                  <c:v>15.632155278378914</c:v>
                </c:pt>
                <c:pt idx="4811">
                  <c:v>16.334311779997449</c:v>
                </c:pt>
                <c:pt idx="4812">
                  <c:v>13.365938689213701</c:v>
                </c:pt>
                <c:pt idx="4813">
                  <c:v>15.129974493735016</c:v>
                </c:pt>
                <c:pt idx="4814">
                  <c:v>16.449524664422331</c:v>
                </c:pt>
                <c:pt idx="4815">
                  <c:v>15.568776016015685</c:v>
                </c:pt>
                <c:pt idx="4816">
                  <c:v>13.751854759678992</c:v>
                </c:pt>
                <c:pt idx="4817">
                  <c:v>15.536515684757125</c:v>
                </c:pt>
                <c:pt idx="4818">
                  <c:v>15.357663777322552</c:v>
                </c:pt>
                <c:pt idx="4819">
                  <c:v>15.241903558411853</c:v>
                </c:pt>
                <c:pt idx="4820">
                  <c:v>15.30913775032252</c:v>
                </c:pt>
                <c:pt idx="4821">
                  <c:v>14.01808820653911</c:v>
                </c:pt>
                <c:pt idx="4822">
                  <c:v>14.250351723744108</c:v>
                </c:pt>
                <c:pt idx="4823">
                  <c:v>15.585228087378582</c:v>
                </c:pt>
                <c:pt idx="4824">
                  <c:v>14.36273124813987</c:v>
                </c:pt>
                <c:pt idx="4825">
                  <c:v>14.249863614130611</c:v>
                </c:pt>
                <c:pt idx="4826">
                  <c:v>15.617776299342392</c:v>
                </c:pt>
                <c:pt idx="4827">
                  <c:v>14.805981218582957</c:v>
                </c:pt>
                <c:pt idx="4828">
                  <c:v>15.970534597438462</c:v>
                </c:pt>
                <c:pt idx="4829">
                  <c:v>14.41535622483539</c:v>
                </c:pt>
                <c:pt idx="4830">
                  <c:v>14.664285378937812</c:v>
                </c:pt>
                <c:pt idx="4831">
                  <c:v>16.048537605207692</c:v>
                </c:pt>
                <c:pt idx="4832">
                  <c:v>15.519796819718117</c:v>
                </c:pt>
                <c:pt idx="4833">
                  <c:v>15.99769619930446</c:v>
                </c:pt>
                <c:pt idx="4834">
                  <c:v>16.522961899770841</c:v>
                </c:pt>
                <c:pt idx="4835">
                  <c:v>15.339559529055984</c:v>
                </c:pt>
                <c:pt idx="4836">
                  <c:v>14.328799109972563</c:v>
                </c:pt>
                <c:pt idx="4837">
                  <c:v>15.671336904734831</c:v>
                </c:pt>
                <c:pt idx="4838">
                  <c:v>16.352253171367618</c:v>
                </c:pt>
                <c:pt idx="4839">
                  <c:v>17.452092208184194</c:v>
                </c:pt>
                <c:pt idx="4840">
                  <c:v>15.901655185680568</c:v>
                </c:pt>
                <c:pt idx="4841">
                  <c:v>15.082859873207095</c:v>
                </c:pt>
                <c:pt idx="4842">
                  <c:v>15.27086207139137</c:v>
                </c:pt>
                <c:pt idx="4843">
                  <c:v>13.624840456633834</c:v>
                </c:pt>
                <c:pt idx="4844">
                  <c:v>13.180637012679313</c:v>
                </c:pt>
                <c:pt idx="4845">
                  <c:v>13.714493810223356</c:v>
                </c:pt>
                <c:pt idx="4846">
                  <c:v>13.72636505660371</c:v>
                </c:pt>
                <c:pt idx="4847">
                  <c:v>12.876427938685772</c:v>
                </c:pt>
                <c:pt idx="4848">
                  <c:v>13.716140521365556</c:v>
                </c:pt>
                <c:pt idx="4849">
                  <c:v>14.255588111416673</c:v>
                </c:pt>
                <c:pt idx="4850">
                  <c:v>12.316317363808128</c:v>
                </c:pt>
                <c:pt idx="4851">
                  <c:v>12.476218550275416</c:v>
                </c:pt>
                <c:pt idx="4852">
                  <c:v>12.133704642358875</c:v>
                </c:pt>
                <c:pt idx="4853">
                  <c:v>12.86143664960732</c:v>
                </c:pt>
                <c:pt idx="4854">
                  <c:v>11.936876124530979</c:v>
                </c:pt>
                <c:pt idx="4855">
                  <c:v>11.047603699658673</c:v>
                </c:pt>
                <c:pt idx="4856">
                  <c:v>10.739207091629648</c:v>
                </c:pt>
                <c:pt idx="4857">
                  <c:v>11.219006659704549</c:v>
                </c:pt>
                <c:pt idx="4858">
                  <c:v>10.53595693649479</c:v>
                </c:pt>
                <c:pt idx="4859">
                  <c:v>8.5584473341381972</c:v>
                </c:pt>
                <c:pt idx="4860">
                  <c:v>7.4703983200410047</c:v>
                </c:pt>
                <c:pt idx="4861">
                  <c:v>7.2741615547082246</c:v>
                </c:pt>
                <c:pt idx="4862">
                  <c:v>8.2046201363138866</c:v>
                </c:pt>
                <c:pt idx="4863">
                  <c:v>7.664436274019403</c:v>
                </c:pt>
                <c:pt idx="4864">
                  <c:v>6.040267509064801</c:v>
                </c:pt>
                <c:pt idx="4865">
                  <c:v>8.7982381536422096</c:v>
                </c:pt>
                <c:pt idx="4866">
                  <c:v>8.1581723910372705</c:v>
                </c:pt>
                <c:pt idx="4867">
                  <c:v>6.8423888262103114</c:v>
                </c:pt>
                <c:pt idx="4868">
                  <c:v>6.3753920443709537</c:v>
                </c:pt>
                <c:pt idx="4869">
                  <c:v>12.6462703677013</c:v>
                </c:pt>
                <c:pt idx="4870">
                  <c:v>10.618213123527944</c:v>
                </c:pt>
                <c:pt idx="4871">
                  <c:v>10.114006707012138</c:v>
                </c:pt>
                <c:pt idx="4872">
                  <c:v>9.5818864564130646</c:v>
                </c:pt>
                <c:pt idx="4873">
                  <c:v>9.0426798279275218</c:v>
                </c:pt>
                <c:pt idx="4874">
                  <c:v>7.9320265228416948</c:v>
                </c:pt>
                <c:pt idx="4875">
                  <c:v>7.4565427507803177</c:v>
                </c:pt>
                <c:pt idx="4876">
                  <c:v>7.6482667834292357</c:v>
                </c:pt>
                <c:pt idx="4877">
                  <c:v>10.450926437279948</c:v>
                </c:pt>
                <c:pt idx="4878">
                  <c:v>10.757546962357655</c:v>
                </c:pt>
                <c:pt idx="4879">
                  <c:v>12.100455539457997</c:v>
                </c:pt>
                <c:pt idx="4880">
                  <c:v>11.343898128075425</c:v>
                </c:pt>
                <c:pt idx="4881">
                  <c:v>11.606478350731301</c:v>
                </c:pt>
                <c:pt idx="4882">
                  <c:v>11.684075004241743</c:v>
                </c:pt>
                <c:pt idx="4883">
                  <c:v>11.964955040672452</c:v>
                </c:pt>
                <c:pt idx="4884">
                  <c:v>11.392396775777991</c:v>
                </c:pt>
                <c:pt idx="4885">
                  <c:v>11.917893442818915</c:v>
                </c:pt>
                <c:pt idx="4886">
                  <c:v>12.161195410757287</c:v>
                </c:pt>
                <c:pt idx="4887">
                  <c:v>10.737469156818893</c:v>
                </c:pt>
                <c:pt idx="4888">
                  <c:v>12.144130176731739</c:v>
                </c:pt>
                <c:pt idx="4889">
                  <c:v>11.127711958231263</c:v>
                </c:pt>
                <c:pt idx="4890">
                  <c:v>11.411311115586978</c:v>
                </c:pt>
                <c:pt idx="4891">
                  <c:v>11.64808301071036</c:v>
                </c:pt>
                <c:pt idx="4892">
                  <c:v>12.066352645238792</c:v>
                </c:pt>
                <c:pt idx="4893">
                  <c:v>11.928185623868194</c:v>
                </c:pt>
                <c:pt idx="4894">
                  <c:v>12.830259128538506</c:v>
                </c:pt>
                <c:pt idx="4895">
                  <c:v>11.724148065689004</c:v>
                </c:pt>
                <c:pt idx="4896">
                  <c:v>10.893612158873507</c:v>
                </c:pt>
                <c:pt idx="4897">
                  <c:v>10.993971792411672</c:v>
                </c:pt>
                <c:pt idx="4898">
                  <c:v>12.116150144563385</c:v>
                </c:pt>
                <c:pt idx="4899">
                  <c:v>12.034669363782223</c:v>
                </c:pt>
                <c:pt idx="4900">
                  <c:v>11.180382658838171</c:v>
                </c:pt>
                <c:pt idx="4901">
                  <c:v>12.619543836049319</c:v>
                </c:pt>
                <c:pt idx="4902">
                  <c:v>12.037437946420042</c:v>
                </c:pt>
                <c:pt idx="4903">
                  <c:v>12.702527221104416</c:v>
                </c:pt>
                <c:pt idx="4904">
                  <c:v>11.748644411102466</c:v>
                </c:pt>
                <c:pt idx="4905">
                  <c:v>12.008939220123757</c:v>
                </c:pt>
                <c:pt idx="4906">
                  <c:v>13.406920507270595</c:v>
                </c:pt>
                <c:pt idx="4907">
                  <c:v>12.169483008600393</c:v>
                </c:pt>
                <c:pt idx="4908">
                  <c:v>12.216282532117797</c:v>
                </c:pt>
                <c:pt idx="4909">
                  <c:v>15.162385960447791</c:v>
                </c:pt>
                <c:pt idx="4910">
                  <c:v>13.242991373550156</c:v>
                </c:pt>
                <c:pt idx="4911">
                  <c:v>14.066231080454038</c:v>
                </c:pt>
                <c:pt idx="4912">
                  <c:v>13.573474645761541</c:v>
                </c:pt>
                <c:pt idx="4913">
                  <c:v>15.008614295984207</c:v>
                </c:pt>
                <c:pt idx="4914">
                  <c:v>14.692023822588476</c:v>
                </c:pt>
                <c:pt idx="4915">
                  <c:v>16.211741703783442</c:v>
                </c:pt>
                <c:pt idx="4916">
                  <c:v>14.762995156351504</c:v>
                </c:pt>
                <c:pt idx="4917">
                  <c:v>14.322778292622255</c:v>
                </c:pt>
                <c:pt idx="4918">
                  <c:v>15.491381957747503</c:v>
                </c:pt>
                <c:pt idx="4919">
                  <c:v>14.412001752991985</c:v>
                </c:pt>
                <c:pt idx="4920">
                  <c:v>16.921455523969271</c:v>
                </c:pt>
                <c:pt idx="4921">
                  <c:v>17.225458749133992</c:v>
                </c:pt>
                <c:pt idx="4922">
                  <c:v>16.049997723107278</c:v>
                </c:pt>
                <c:pt idx="4923">
                  <c:v>18.594934225309736</c:v>
                </c:pt>
                <c:pt idx="4924">
                  <c:v>18.124570541450698</c:v>
                </c:pt>
                <c:pt idx="4925">
                  <c:v>18.974208206127855</c:v>
                </c:pt>
                <c:pt idx="4926">
                  <c:v>16.952519356574889</c:v>
                </c:pt>
                <c:pt idx="4927">
                  <c:v>19.540236065376586</c:v>
                </c:pt>
                <c:pt idx="4928">
                  <c:v>17.819316504663885</c:v>
                </c:pt>
                <c:pt idx="4929">
                  <c:v>17.939790197710803</c:v>
                </c:pt>
                <c:pt idx="4930">
                  <c:v>16.453349338284582</c:v>
                </c:pt>
                <c:pt idx="4931">
                  <c:v>16.880578386785697</c:v>
                </c:pt>
                <c:pt idx="4932">
                  <c:v>17.779293304157118</c:v>
                </c:pt>
                <c:pt idx="4933">
                  <c:v>17.30963917645111</c:v>
                </c:pt>
                <c:pt idx="4934">
                  <c:v>15.925325330840172</c:v>
                </c:pt>
                <c:pt idx="4935">
                  <c:v>17.093591681028222</c:v>
                </c:pt>
                <c:pt idx="4936">
                  <c:v>18.707269560812861</c:v>
                </c:pt>
                <c:pt idx="4937">
                  <c:v>17.844796006643431</c:v>
                </c:pt>
                <c:pt idx="4938">
                  <c:v>19.912469488005264</c:v>
                </c:pt>
                <c:pt idx="4939">
                  <c:v>18.458129342919086</c:v>
                </c:pt>
                <c:pt idx="4940">
                  <c:v>17.33155124457274</c:v>
                </c:pt>
                <c:pt idx="4941">
                  <c:v>18.335805238607641</c:v>
                </c:pt>
                <c:pt idx="4942">
                  <c:v>17.386125555540737</c:v>
                </c:pt>
                <c:pt idx="4943">
                  <c:v>16.826362448384295</c:v>
                </c:pt>
                <c:pt idx="4944">
                  <c:v>15.825116067866958</c:v>
                </c:pt>
                <c:pt idx="4945">
                  <c:v>16.614882195473449</c:v>
                </c:pt>
                <c:pt idx="4946">
                  <c:v>16.79778239089201</c:v>
                </c:pt>
                <c:pt idx="4947">
                  <c:v>17.375192018551981</c:v>
                </c:pt>
                <c:pt idx="4948">
                  <c:v>17.154473049689678</c:v>
                </c:pt>
                <c:pt idx="4949">
                  <c:v>14.360454742208077</c:v>
                </c:pt>
                <c:pt idx="4950">
                  <c:v>14.925215744876803</c:v>
                </c:pt>
                <c:pt idx="4951">
                  <c:v>14.592861416041698</c:v>
                </c:pt>
                <c:pt idx="4952">
                  <c:v>14.207969147019664</c:v>
                </c:pt>
                <c:pt idx="4953">
                  <c:v>14.121413226215642</c:v>
                </c:pt>
                <c:pt idx="4954">
                  <c:v>14.312371136983225</c:v>
                </c:pt>
                <c:pt idx="4955">
                  <c:v>15.151846389709704</c:v>
                </c:pt>
                <c:pt idx="4956">
                  <c:v>13.359784720631939</c:v>
                </c:pt>
                <c:pt idx="4957">
                  <c:v>11.671805631548761</c:v>
                </c:pt>
                <c:pt idx="4958">
                  <c:v>10.96729690930351</c:v>
                </c:pt>
                <c:pt idx="4959">
                  <c:v>10.196699213685372</c:v>
                </c:pt>
                <c:pt idx="4960">
                  <c:v>11.004179435970357</c:v>
                </c:pt>
                <c:pt idx="4961">
                  <c:v>10.819757725286415</c:v>
                </c:pt>
                <c:pt idx="4962">
                  <c:v>10.093869928644484</c:v>
                </c:pt>
                <c:pt idx="4963">
                  <c:v>10.120281436893698</c:v>
                </c:pt>
                <c:pt idx="4964">
                  <c:v>9.8137226607622186</c:v>
                </c:pt>
                <c:pt idx="4965">
                  <c:v>10.438154070319287</c:v>
                </c:pt>
                <c:pt idx="4966">
                  <c:v>9.3989872277311921</c:v>
                </c:pt>
                <c:pt idx="4967">
                  <c:v>7.9492731694179559</c:v>
                </c:pt>
                <c:pt idx="4968">
                  <c:v>6.82020922691098</c:v>
                </c:pt>
                <c:pt idx="4969">
                  <c:v>6.7949498023221793</c:v>
                </c:pt>
                <c:pt idx="4970">
                  <c:v>7.3421664154767701</c:v>
                </c:pt>
                <c:pt idx="4971">
                  <c:v>6.8448330584985824</c:v>
                </c:pt>
                <c:pt idx="4972">
                  <c:v>6.6801902145846439</c:v>
                </c:pt>
                <c:pt idx="4973">
                  <c:v>7.2496781794407248</c:v>
                </c:pt>
                <c:pt idx="4974">
                  <c:v>8.0756728768310584</c:v>
                </c:pt>
                <c:pt idx="4975">
                  <c:v>7.8909397650912059</c:v>
                </c:pt>
                <c:pt idx="4976">
                  <c:v>8.2390607858492544</c:v>
                </c:pt>
                <c:pt idx="4977">
                  <c:v>8.5067256020427902</c:v>
                </c:pt>
                <c:pt idx="4978">
                  <c:v>7.5442513498662658</c:v>
                </c:pt>
                <c:pt idx="4979">
                  <c:v>7.2646054163171998</c:v>
                </c:pt>
                <c:pt idx="4980">
                  <c:v>6.9937261434826343</c:v>
                </c:pt>
                <c:pt idx="4981">
                  <c:v>8.3423440595496796</c:v>
                </c:pt>
                <c:pt idx="4982">
                  <c:v>9.9521954545155964</c:v>
                </c:pt>
                <c:pt idx="4983">
                  <c:v>10.172221251305889</c:v>
                </c:pt>
                <c:pt idx="4984">
                  <c:v>6.9957672695122231</c:v>
                </c:pt>
                <c:pt idx="4985">
                  <c:v>8.014633449964391</c:v>
                </c:pt>
                <c:pt idx="4986">
                  <c:v>8.8762010337438806</c:v>
                </c:pt>
                <c:pt idx="4987">
                  <c:v>9.3502016966923129</c:v>
                </c:pt>
                <c:pt idx="4988">
                  <c:v>9.0556849806356876</c:v>
                </c:pt>
                <c:pt idx="4989">
                  <c:v>8.4199314370279446</c:v>
                </c:pt>
                <c:pt idx="4990">
                  <c:v>8.3100223588455506</c:v>
                </c:pt>
                <c:pt idx="4991">
                  <c:v>6.9197651396811466</c:v>
                </c:pt>
                <c:pt idx="4992">
                  <c:v>8.8999645226550417</c:v>
                </c:pt>
                <c:pt idx="4993">
                  <c:v>8.9337049455484312</c:v>
                </c:pt>
                <c:pt idx="4994">
                  <c:v>10.986718514447935</c:v>
                </c:pt>
                <c:pt idx="4995">
                  <c:v>11.488726004319682</c:v>
                </c:pt>
                <c:pt idx="4996">
                  <c:v>12.689808248353597</c:v>
                </c:pt>
                <c:pt idx="4997">
                  <c:v>13.283825044936288</c:v>
                </c:pt>
                <c:pt idx="4998">
                  <c:v>14.741680372349945</c:v>
                </c:pt>
                <c:pt idx="4999">
                  <c:v>14.327518428900909</c:v>
                </c:pt>
                <c:pt idx="5000">
                  <c:v>14.611256899426795</c:v>
                </c:pt>
                <c:pt idx="5001">
                  <c:v>13.777241207638658</c:v>
                </c:pt>
                <c:pt idx="5002">
                  <c:v>14.219403915870936</c:v>
                </c:pt>
                <c:pt idx="5003">
                  <c:v>14.159563453977366</c:v>
                </c:pt>
                <c:pt idx="5004">
                  <c:v>14.866970503093519</c:v>
                </c:pt>
                <c:pt idx="5005">
                  <c:v>14.698967333293384</c:v>
                </c:pt>
                <c:pt idx="5006">
                  <c:v>14.416593828001037</c:v>
                </c:pt>
                <c:pt idx="5007">
                  <c:v>16.23706891724278</c:v>
                </c:pt>
                <c:pt idx="5008">
                  <c:v>16.370283308851956</c:v>
                </c:pt>
                <c:pt idx="5009">
                  <c:v>16.49076636008791</c:v>
                </c:pt>
                <c:pt idx="5010">
                  <c:v>18.10414199025622</c:v>
                </c:pt>
                <c:pt idx="5011">
                  <c:v>17.89629198353655</c:v>
                </c:pt>
                <c:pt idx="5012">
                  <c:v>18.753470385236501</c:v>
                </c:pt>
                <c:pt idx="5013">
                  <c:v>14.380794497974522</c:v>
                </c:pt>
                <c:pt idx="5014">
                  <c:v>13.696139389494121</c:v>
                </c:pt>
                <c:pt idx="5015">
                  <c:v>13.015371083803064</c:v>
                </c:pt>
                <c:pt idx="5016">
                  <c:v>12.903577967906514</c:v>
                </c:pt>
                <c:pt idx="5017">
                  <c:v>13.435464101314569</c:v>
                </c:pt>
                <c:pt idx="5018">
                  <c:v>12.569122140194089</c:v>
                </c:pt>
                <c:pt idx="5019">
                  <c:v>10.38092515091531</c:v>
                </c:pt>
                <c:pt idx="5020">
                  <c:v>16.815830684250621</c:v>
                </c:pt>
                <c:pt idx="5021">
                  <c:v>15.568301283221826</c:v>
                </c:pt>
                <c:pt idx="5022">
                  <c:v>13.884405552263027</c:v>
                </c:pt>
                <c:pt idx="5023">
                  <c:v>12.681152678972722</c:v>
                </c:pt>
                <c:pt idx="5024">
                  <c:v>13.464644571051053</c:v>
                </c:pt>
                <c:pt idx="5025">
                  <c:v>15.179489348071666</c:v>
                </c:pt>
                <c:pt idx="5026">
                  <c:v>14.225289475478469</c:v>
                </c:pt>
                <c:pt idx="5027">
                  <c:v>12.830855558551489</c:v>
                </c:pt>
                <c:pt idx="5028">
                  <c:v>13.167825260394649</c:v>
                </c:pt>
                <c:pt idx="5029">
                  <c:v>12.303912980348823</c:v>
                </c:pt>
                <c:pt idx="5030">
                  <c:v>13.792482189668551</c:v>
                </c:pt>
                <c:pt idx="5031">
                  <c:v>12.303113525362752</c:v>
                </c:pt>
                <c:pt idx="5032">
                  <c:v>15.82371291826993</c:v>
                </c:pt>
                <c:pt idx="5033">
                  <c:v>16.882619526085872</c:v>
                </c:pt>
                <c:pt idx="5034">
                  <c:v>16.134375798374357</c:v>
                </c:pt>
                <c:pt idx="5035">
                  <c:v>15.035627503623836</c:v>
                </c:pt>
                <c:pt idx="5036">
                  <c:v>15.28186577273409</c:v>
                </c:pt>
                <c:pt idx="5037">
                  <c:v>16.066338191084988</c:v>
                </c:pt>
                <c:pt idx="5038">
                  <c:v>16.006915850259468</c:v>
                </c:pt>
                <c:pt idx="5039">
                  <c:v>16.864631891622309</c:v>
                </c:pt>
                <c:pt idx="5040">
                  <c:v>13.883795754798516</c:v>
                </c:pt>
                <c:pt idx="5041">
                  <c:v>12.10882866637756</c:v>
                </c:pt>
                <c:pt idx="5042">
                  <c:v>12.279530617058336</c:v>
                </c:pt>
                <c:pt idx="5043">
                  <c:v>11.935153638004136</c:v>
                </c:pt>
                <c:pt idx="5044">
                  <c:v>13.27529753542918</c:v>
                </c:pt>
                <c:pt idx="5045">
                  <c:v>13.374457686943213</c:v>
                </c:pt>
                <c:pt idx="5046">
                  <c:v>14.893350029757604</c:v>
                </c:pt>
                <c:pt idx="5047">
                  <c:v>15.326236683677815</c:v>
                </c:pt>
                <c:pt idx="5048">
                  <c:v>15.615141071572026</c:v>
                </c:pt>
                <c:pt idx="5049">
                  <c:v>15.934951103805384</c:v>
                </c:pt>
                <c:pt idx="5050">
                  <c:v>15.716421393233738</c:v>
                </c:pt>
                <c:pt idx="5051">
                  <c:v>14.41124653999228</c:v>
                </c:pt>
                <c:pt idx="5052">
                  <c:v>14.287014997656815</c:v>
                </c:pt>
                <c:pt idx="5053">
                  <c:v>14.96197113174045</c:v>
                </c:pt>
                <c:pt idx="5054">
                  <c:v>14.347505970947047</c:v>
                </c:pt>
                <c:pt idx="5055">
                  <c:v>13.550415370982691</c:v>
                </c:pt>
                <c:pt idx="5056">
                  <c:v>15.582319256762799</c:v>
                </c:pt>
                <c:pt idx="5057">
                  <c:v>14.846411032720713</c:v>
                </c:pt>
                <c:pt idx="5058">
                  <c:v>14.350453276842886</c:v>
                </c:pt>
                <c:pt idx="5059">
                  <c:v>15.295722043127212</c:v>
                </c:pt>
                <c:pt idx="5060">
                  <c:v>15.377589471838622</c:v>
                </c:pt>
                <c:pt idx="5061">
                  <c:v>14.799041588719968</c:v>
                </c:pt>
                <c:pt idx="5062">
                  <c:v>14.288530651445924</c:v>
                </c:pt>
                <c:pt idx="5063">
                  <c:v>12.897810436179419</c:v>
                </c:pt>
                <c:pt idx="5064">
                  <c:v>13.892445945741953</c:v>
                </c:pt>
                <c:pt idx="5065">
                  <c:v>13.983933512412044</c:v>
                </c:pt>
                <c:pt idx="5066">
                  <c:v>14.795633933038848</c:v>
                </c:pt>
                <c:pt idx="5067">
                  <c:v>14.43947375928307</c:v>
                </c:pt>
                <c:pt idx="5068">
                  <c:v>15.836107288417946</c:v>
                </c:pt>
                <c:pt idx="5069">
                  <c:v>14.683270892659497</c:v>
                </c:pt>
                <c:pt idx="5070">
                  <c:v>14.22748775640973</c:v>
                </c:pt>
                <c:pt idx="5071">
                  <c:v>15.230779726442146</c:v>
                </c:pt>
                <c:pt idx="5072">
                  <c:v>15.594232176804283</c:v>
                </c:pt>
                <c:pt idx="5073">
                  <c:v>15.043499465926521</c:v>
                </c:pt>
                <c:pt idx="5074">
                  <c:v>14.479097395311952</c:v>
                </c:pt>
                <c:pt idx="5075">
                  <c:v>14.942249364973172</c:v>
                </c:pt>
                <c:pt idx="5076">
                  <c:v>15.211768616676244</c:v>
                </c:pt>
                <c:pt idx="5077">
                  <c:v>14.171318460474348</c:v>
                </c:pt>
                <c:pt idx="5078">
                  <c:v>13.437651291920357</c:v>
                </c:pt>
                <c:pt idx="5079">
                  <c:v>13.014795817115193</c:v>
                </c:pt>
                <c:pt idx="5080">
                  <c:v>12.903675723816804</c:v>
                </c:pt>
                <c:pt idx="5081">
                  <c:v>12.547202692537041</c:v>
                </c:pt>
                <c:pt idx="5082">
                  <c:v>12.342492473754518</c:v>
                </c:pt>
                <c:pt idx="5083">
                  <c:v>11.30580427516556</c:v>
                </c:pt>
                <c:pt idx="5084">
                  <c:v>11.541703004591977</c:v>
                </c:pt>
                <c:pt idx="5085">
                  <c:v>11.406919888142122</c:v>
                </c:pt>
                <c:pt idx="5086">
                  <c:v>11.539298254071779</c:v>
                </c:pt>
                <c:pt idx="5087">
                  <c:v>11.996083347657899</c:v>
                </c:pt>
                <c:pt idx="5088">
                  <c:v>11.648999466098784</c:v>
                </c:pt>
                <c:pt idx="5089">
                  <c:v>9.8513742256185672</c:v>
                </c:pt>
                <c:pt idx="5090">
                  <c:v>11.093950471737434</c:v>
                </c:pt>
                <c:pt idx="5091">
                  <c:v>11.443408337027856</c:v>
                </c:pt>
                <c:pt idx="5092">
                  <c:v>11.111470366545261</c:v>
                </c:pt>
                <c:pt idx="5093">
                  <c:v>10.363341474487777</c:v>
                </c:pt>
                <c:pt idx="5094">
                  <c:v>10.62197712970988</c:v>
                </c:pt>
                <c:pt idx="5095">
                  <c:v>10.774142960516993</c:v>
                </c:pt>
                <c:pt idx="5096">
                  <c:v>11.164697996754692</c:v>
                </c:pt>
                <c:pt idx="5097">
                  <c:v>11.270128397508378</c:v>
                </c:pt>
                <c:pt idx="5098">
                  <c:v>10.761296667852443</c:v>
                </c:pt>
                <c:pt idx="5099">
                  <c:v>10.810259815371634</c:v>
                </c:pt>
                <c:pt idx="5100">
                  <c:v>10.724508791023252</c:v>
                </c:pt>
                <c:pt idx="5101">
                  <c:v>10.607691824955273</c:v>
                </c:pt>
                <c:pt idx="5102">
                  <c:v>10.732126755105309</c:v>
                </c:pt>
                <c:pt idx="5103">
                  <c:v>9.2924190667714281</c:v>
                </c:pt>
                <c:pt idx="5104">
                  <c:v>10.319513027589077</c:v>
                </c:pt>
                <c:pt idx="5105">
                  <c:v>9.2000208636418908</c:v>
                </c:pt>
                <c:pt idx="5106">
                  <c:v>9.7723995628268643</c:v>
                </c:pt>
                <c:pt idx="5107">
                  <c:v>8.4934910510159369</c:v>
                </c:pt>
                <c:pt idx="5108">
                  <c:v>8.338049223845859</c:v>
                </c:pt>
                <c:pt idx="5109">
                  <c:v>8.156195831286098</c:v>
                </c:pt>
                <c:pt idx="5110">
                  <c:v>8.7526205066619767</c:v>
                </c:pt>
                <c:pt idx="5111">
                  <c:v>8.572609321737179</c:v>
                </c:pt>
                <c:pt idx="5112">
                  <c:v>8.6485802494151258</c:v>
                </c:pt>
                <c:pt idx="5113">
                  <c:v>8.6443921319327366</c:v>
                </c:pt>
                <c:pt idx="5114">
                  <c:v>9.7151378670135227</c:v>
                </c:pt>
                <c:pt idx="5115">
                  <c:v>9.341416234628932</c:v>
                </c:pt>
                <c:pt idx="5116">
                  <c:v>9.375757834176218</c:v>
                </c:pt>
                <c:pt idx="5117">
                  <c:v>8.5644394572052231</c:v>
                </c:pt>
                <c:pt idx="5118">
                  <c:v>9.5120157670501104</c:v>
                </c:pt>
                <c:pt idx="5119">
                  <c:v>8.920560816910136</c:v>
                </c:pt>
                <c:pt idx="5120">
                  <c:v>9.3489286915878385</c:v>
                </c:pt>
                <c:pt idx="5121">
                  <c:v>8.717115666340014</c:v>
                </c:pt>
                <c:pt idx="5122">
                  <c:v>9.0792599861679175</c:v>
                </c:pt>
                <c:pt idx="5123">
                  <c:v>8.555436451903299</c:v>
                </c:pt>
                <c:pt idx="5124">
                  <c:v>8.0449502455202815</c:v>
                </c:pt>
                <c:pt idx="5125">
                  <c:v>8.9098004930308168</c:v>
                </c:pt>
                <c:pt idx="5126">
                  <c:v>9.4921979841337247</c:v>
                </c:pt>
                <c:pt idx="5127">
                  <c:v>9.8075928994537378</c:v>
                </c:pt>
                <c:pt idx="5128">
                  <c:v>9.3750611043580587</c:v>
                </c:pt>
                <c:pt idx="5129">
                  <c:v>8.7952161824893569</c:v>
                </c:pt>
                <c:pt idx="5130">
                  <c:v>8.3865934906547466</c:v>
                </c:pt>
                <c:pt idx="5131">
                  <c:v>7.7061764084263134</c:v>
                </c:pt>
                <c:pt idx="5132">
                  <c:v>7.8842125509271517</c:v>
                </c:pt>
                <c:pt idx="5133">
                  <c:v>6.8018759931020458</c:v>
                </c:pt>
                <c:pt idx="5134">
                  <c:v>7.3378953535515095</c:v>
                </c:pt>
                <c:pt idx="5135">
                  <c:v>7.2687419063994998</c:v>
                </c:pt>
                <c:pt idx="5136">
                  <c:v>8.6320018270060448</c:v>
                </c:pt>
                <c:pt idx="5137">
                  <c:v>8.9322851075735059</c:v>
                </c:pt>
                <c:pt idx="5138">
                  <c:v>8.383989873838674</c:v>
                </c:pt>
                <c:pt idx="5139">
                  <c:v>8.5011184912742976</c:v>
                </c:pt>
                <c:pt idx="5140">
                  <c:v>7.1644536521251139</c:v>
                </c:pt>
                <c:pt idx="5141">
                  <c:v>4.9966899526415745</c:v>
                </c:pt>
                <c:pt idx="5142">
                  <c:v>5.0946688577150718</c:v>
                </c:pt>
                <c:pt idx="5143">
                  <c:v>5.5985304324661307</c:v>
                </c:pt>
                <c:pt idx="5144">
                  <c:v>5.0519605176296603</c:v>
                </c:pt>
                <c:pt idx="5145">
                  <c:v>5.8355697364856827</c:v>
                </c:pt>
                <c:pt idx="5146">
                  <c:v>7.3776796006205334</c:v>
                </c:pt>
                <c:pt idx="5147">
                  <c:v>8.5604363360799933</c:v>
                </c:pt>
                <c:pt idx="5148">
                  <c:v>8.5461227985453814</c:v>
                </c:pt>
                <c:pt idx="5149">
                  <c:v>9.4125111008600921</c:v>
                </c:pt>
                <c:pt idx="5150">
                  <c:v>9.3022186668270397</c:v>
                </c:pt>
                <c:pt idx="5151">
                  <c:v>8.9283738899220602</c:v>
                </c:pt>
                <c:pt idx="5152">
                  <c:v>8.669834237099451</c:v>
                </c:pt>
                <c:pt idx="5153">
                  <c:v>9.9931690571033229</c:v>
                </c:pt>
                <c:pt idx="5154">
                  <c:v>9.3421685220143384</c:v>
                </c:pt>
                <c:pt idx="5155">
                  <c:v>8.4992529911341403</c:v>
                </c:pt>
                <c:pt idx="5156">
                  <c:v>8.4365775910859195</c:v>
                </c:pt>
                <c:pt idx="5157">
                  <c:v>7.9017002896144835</c:v>
                </c:pt>
                <c:pt idx="5158">
                  <c:v>8.7513651843603135</c:v>
                </c:pt>
                <c:pt idx="5159">
                  <c:v>9.4175605754514837</c:v>
                </c:pt>
                <c:pt idx="5160">
                  <c:v>9.164921685632045</c:v>
                </c:pt>
                <c:pt idx="5161">
                  <c:v>8.402337645540273</c:v>
                </c:pt>
                <c:pt idx="5162">
                  <c:v>7.9415633755743924</c:v>
                </c:pt>
                <c:pt idx="5163">
                  <c:v>6.349222167115756</c:v>
                </c:pt>
                <c:pt idx="5164">
                  <c:v>7.181967290300058</c:v>
                </c:pt>
                <c:pt idx="5165">
                  <c:v>7.6156052000104353</c:v>
                </c:pt>
                <c:pt idx="5166">
                  <c:v>8.3638089161052385</c:v>
                </c:pt>
                <c:pt idx="5167">
                  <c:v>8.2389832623533863</c:v>
                </c:pt>
                <c:pt idx="5168">
                  <c:v>8.2200205422719712</c:v>
                </c:pt>
                <c:pt idx="5169">
                  <c:v>8.9242322419715432</c:v>
                </c:pt>
                <c:pt idx="5170">
                  <c:v>9.6876559027349654</c:v>
                </c:pt>
                <c:pt idx="5171">
                  <c:v>11.122164235050157</c:v>
                </c:pt>
                <c:pt idx="5172">
                  <c:v>8.1308556695330108</c:v>
                </c:pt>
                <c:pt idx="5173">
                  <c:v>9.1453455091101841</c:v>
                </c:pt>
                <c:pt idx="5174">
                  <c:v>8.1147583810338144</c:v>
                </c:pt>
                <c:pt idx="5175">
                  <c:v>8.0863251725198371</c:v>
                </c:pt>
                <c:pt idx="5176">
                  <c:v>8.7815926511556128</c:v>
                </c:pt>
                <c:pt idx="5177">
                  <c:v>8.6377995431126582</c:v>
                </c:pt>
                <c:pt idx="5178">
                  <c:v>11.109682400141878</c:v>
                </c:pt>
                <c:pt idx="5179">
                  <c:v>10.868226808240484</c:v>
                </c:pt>
                <c:pt idx="5180">
                  <c:v>9.7420910374022203</c:v>
                </c:pt>
                <c:pt idx="5181">
                  <c:v>9.9426324467350629</c:v>
                </c:pt>
                <c:pt idx="5182">
                  <c:v>9.4469154852265032</c:v>
                </c:pt>
                <c:pt idx="5183">
                  <c:v>9.3344862316016215</c:v>
                </c:pt>
                <c:pt idx="5184">
                  <c:v>9.0777426315769301</c:v>
                </c:pt>
                <c:pt idx="5185">
                  <c:v>9.5060704209211675</c:v>
                </c:pt>
                <c:pt idx="5186">
                  <c:v>9.5762132545952579</c:v>
                </c:pt>
                <c:pt idx="5187">
                  <c:v>9.9340909265589374</c:v>
                </c:pt>
                <c:pt idx="5188">
                  <c:v>10.21140091745524</c:v>
                </c:pt>
                <c:pt idx="5189">
                  <c:v>10.449768616482903</c:v>
                </c:pt>
                <c:pt idx="5190">
                  <c:v>10.386698245268706</c:v>
                </c:pt>
                <c:pt idx="5191">
                  <c:v>10.525777766454423</c:v>
                </c:pt>
                <c:pt idx="5192">
                  <c:v>12.950137638042326</c:v>
                </c:pt>
                <c:pt idx="5193">
                  <c:v>13.187293976575553</c:v>
                </c:pt>
                <c:pt idx="5194">
                  <c:v>16.018811567333866</c:v>
                </c:pt>
                <c:pt idx="5195">
                  <c:v>16.427240793105156</c:v>
                </c:pt>
                <c:pt idx="5196">
                  <c:v>15.986668630746573</c:v>
                </c:pt>
                <c:pt idx="5197">
                  <c:v>17.267657109844979</c:v>
                </c:pt>
                <c:pt idx="5198">
                  <c:v>16.403839450838621</c:v>
                </c:pt>
                <c:pt idx="5199">
                  <c:v>13.021685556246137</c:v>
                </c:pt>
                <c:pt idx="5200">
                  <c:v>13.521419454882095</c:v>
                </c:pt>
                <c:pt idx="5201">
                  <c:v>16.4300642630539</c:v>
                </c:pt>
                <c:pt idx="5202">
                  <c:v>15.887727102387668</c:v>
                </c:pt>
                <c:pt idx="5203">
                  <c:v>15.800939258619564</c:v>
                </c:pt>
                <c:pt idx="5204">
                  <c:v>15.689815960976931</c:v>
                </c:pt>
                <c:pt idx="5205">
                  <c:v>14.242486538727011</c:v>
                </c:pt>
                <c:pt idx="5206">
                  <c:v>16.402346581706034</c:v>
                </c:pt>
                <c:pt idx="5207">
                  <c:v>14.851485632942243</c:v>
                </c:pt>
                <c:pt idx="5208">
                  <c:v>13.331397032946377</c:v>
                </c:pt>
                <c:pt idx="5209">
                  <c:v>11.941419196594078</c:v>
                </c:pt>
                <c:pt idx="5210">
                  <c:v>10.088282609618524</c:v>
                </c:pt>
                <c:pt idx="5211">
                  <c:v>11.088482503129377</c:v>
                </c:pt>
                <c:pt idx="5212">
                  <c:v>11.782092415928513</c:v>
                </c:pt>
                <c:pt idx="5213">
                  <c:v>12.386053926186715</c:v>
                </c:pt>
                <c:pt idx="5214">
                  <c:v>11.700144403996342</c:v>
                </c:pt>
                <c:pt idx="5215">
                  <c:v>11.716348297545442</c:v>
                </c:pt>
                <c:pt idx="5216">
                  <c:v>11.381744551575714</c:v>
                </c:pt>
                <c:pt idx="5217">
                  <c:v>12.284201860344726</c:v>
                </c:pt>
                <c:pt idx="5218">
                  <c:v>13.013806676672223</c:v>
                </c:pt>
                <c:pt idx="5219">
                  <c:v>13.419280529021103</c:v>
                </c:pt>
                <c:pt idx="5220">
                  <c:v>12.170143261231479</c:v>
                </c:pt>
                <c:pt idx="5221">
                  <c:v>12.570702497568734</c:v>
                </c:pt>
                <c:pt idx="5222">
                  <c:v>12.047677635851846</c:v>
                </c:pt>
                <c:pt idx="5223">
                  <c:v>12.792393775270188</c:v>
                </c:pt>
                <c:pt idx="5224">
                  <c:v>12.734511234329901</c:v>
                </c:pt>
                <c:pt idx="5225">
                  <c:v>13.50980064103539</c:v>
                </c:pt>
                <c:pt idx="5226">
                  <c:v>13.254447497162069</c:v>
                </c:pt>
                <c:pt idx="5227">
                  <c:v>12.378878797705671</c:v>
                </c:pt>
                <c:pt idx="5228">
                  <c:v>10.678273343617011</c:v>
                </c:pt>
                <c:pt idx="5229">
                  <c:v>10.58999791008789</c:v>
                </c:pt>
                <c:pt idx="5230">
                  <c:v>8.8691813010554945</c:v>
                </c:pt>
                <c:pt idx="5231">
                  <c:v>9.980549153197888</c:v>
                </c:pt>
                <c:pt idx="5232">
                  <c:v>10.183834013615861</c:v>
                </c:pt>
                <c:pt idx="5233">
                  <c:v>9.733854301885037</c:v>
                </c:pt>
                <c:pt idx="5234">
                  <c:v>9.3849179691680433</c:v>
                </c:pt>
                <c:pt idx="5235">
                  <c:v>10.304596911283936</c:v>
                </c:pt>
                <c:pt idx="5236">
                  <c:v>10.578801206771329</c:v>
                </c:pt>
                <c:pt idx="5237">
                  <c:v>11.627665633352116</c:v>
                </c:pt>
                <c:pt idx="5238">
                  <c:v>13.847623600304447</c:v>
                </c:pt>
                <c:pt idx="5239">
                  <c:v>12.885992932676148</c:v>
                </c:pt>
                <c:pt idx="5240">
                  <c:v>12.68976539998706</c:v>
                </c:pt>
                <c:pt idx="5241">
                  <c:v>13.802777295137268</c:v>
                </c:pt>
                <c:pt idx="5242">
                  <c:v>13.922725274928448</c:v>
                </c:pt>
                <c:pt idx="5243">
                  <c:v>13.584887906227493</c:v>
                </c:pt>
                <c:pt idx="5244">
                  <c:v>13.775159439661639</c:v>
                </c:pt>
                <c:pt idx="5245">
                  <c:v>13.608019274796192</c:v>
                </c:pt>
                <c:pt idx="5246">
                  <c:v>13.17955228900593</c:v>
                </c:pt>
                <c:pt idx="5247">
                  <c:v>12.169262569241813</c:v>
                </c:pt>
                <c:pt idx="5248">
                  <c:v>11.963419640730415</c:v>
                </c:pt>
                <c:pt idx="5249">
                  <c:v>11.566652761797906</c:v>
                </c:pt>
                <c:pt idx="5250">
                  <c:v>10.347013656482758</c:v>
                </c:pt>
                <c:pt idx="5251">
                  <c:v>9.1674714254483511</c:v>
                </c:pt>
                <c:pt idx="5252">
                  <c:v>9.7316101067481018</c:v>
                </c:pt>
                <c:pt idx="5253">
                  <c:v>10.470595094779211</c:v>
                </c:pt>
                <c:pt idx="5254">
                  <c:v>9.8098682755640159</c:v>
                </c:pt>
                <c:pt idx="5255">
                  <c:v>10.537210591833762</c:v>
                </c:pt>
                <c:pt idx="5256">
                  <c:v>10.397161694955265</c:v>
                </c:pt>
                <c:pt idx="5257">
                  <c:v>9.5747712005700958</c:v>
                </c:pt>
                <c:pt idx="5258">
                  <c:v>8.3547748289732215</c:v>
                </c:pt>
                <c:pt idx="5259">
                  <c:v>7.646148548112409</c:v>
                </c:pt>
                <c:pt idx="5260">
                  <c:v>8.0327997975171659</c:v>
                </c:pt>
                <c:pt idx="5261">
                  <c:v>8.8103807736225122</c:v>
                </c:pt>
                <c:pt idx="5262">
                  <c:v>8.3830162685056955</c:v>
                </c:pt>
                <c:pt idx="5263">
                  <c:v>8.011921059381649</c:v>
                </c:pt>
                <c:pt idx="5264">
                  <c:v>7.3740695455770631</c:v>
                </c:pt>
                <c:pt idx="5265">
                  <c:v>7.1993686939482053</c:v>
                </c:pt>
                <c:pt idx="5266">
                  <c:v>6.6450209361204013</c:v>
                </c:pt>
                <c:pt idx="5267">
                  <c:v>6.5041327063287984</c:v>
                </c:pt>
                <c:pt idx="5268">
                  <c:v>7.212562604503014</c:v>
                </c:pt>
                <c:pt idx="5269">
                  <c:v>8.4849327117732827</c:v>
                </c:pt>
                <c:pt idx="5270">
                  <c:v>9.330730273891966</c:v>
                </c:pt>
                <c:pt idx="5271">
                  <c:v>9.770137169606496</c:v>
                </c:pt>
                <c:pt idx="5272">
                  <c:v>9.4495119659052644</c:v>
                </c:pt>
                <c:pt idx="5273">
                  <c:v>8.4134639627339158</c:v>
                </c:pt>
                <c:pt idx="5274">
                  <c:v>6.5135687803966151</c:v>
                </c:pt>
                <c:pt idx="5275">
                  <c:v>6.0312247523604174</c:v>
                </c:pt>
                <c:pt idx="5276">
                  <c:v>6.5886802047214621</c:v>
                </c:pt>
                <c:pt idx="5277">
                  <c:v>7.3025997663551117</c:v>
                </c:pt>
                <c:pt idx="5278">
                  <c:v>7.7373761332507209</c:v>
                </c:pt>
                <c:pt idx="5279">
                  <c:v>7.2214844510352538</c:v>
                </c:pt>
                <c:pt idx="5280">
                  <c:v>7.3500770575851053</c:v>
                </c:pt>
                <c:pt idx="5281">
                  <c:v>7.0967118599772707</c:v>
                </c:pt>
                <c:pt idx="5282">
                  <c:v>6.6137926985019284</c:v>
                </c:pt>
                <c:pt idx="5283">
                  <c:v>6.8959953454031755</c:v>
                </c:pt>
                <c:pt idx="5284">
                  <c:v>5.1074679394004416</c:v>
                </c:pt>
                <c:pt idx="5285">
                  <c:v>5.3053791557666274</c:v>
                </c:pt>
                <c:pt idx="5286">
                  <c:v>6.312000696417738</c:v>
                </c:pt>
                <c:pt idx="5287">
                  <c:v>6.6745210961702233</c:v>
                </c:pt>
                <c:pt idx="5288">
                  <c:v>6.3817312872142322</c:v>
                </c:pt>
                <c:pt idx="5289">
                  <c:v>5.9202979327420939</c:v>
                </c:pt>
                <c:pt idx="5290">
                  <c:v>5.5815663166004761</c:v>
                </c:pt>
                <c:pt idx="5291">
                  <c:v>5.9814842428512423</c:v>
                </c:pt>
                <c:pt idx="5292">
                  <c:v>5.4735292832762097</c:v>
                </c:pt>
                <c:pt idx="5293">
                  <c:v>5.4534419803657315</c:v>
                </c:pt>
                <c:pt idx="5294">
                  <c:v>5.6901339416093792</c:v>
                </c:pt>
                <c:pt idx="5295">
                  <c:v>4.7634921464248494</c:v>
                </c:pt>
                <c:pt idx="5296">
                  <c:v>6.5793645410521338</c:v>
                </c:pt>
                <c:pt idx="5297">
                  <c:v>7.7805292376406623</c:v>
                </c:pt>
                <c:pt idx="5298">
                  <c:v>8.518817442833992</c:v>
                </c:pt>
                <c:pt idx="5299">
                  <c:v>7.9086312589245091</c:v>
                </c:pt>
                <c:pt idx="5300">
                  <c:v>7.789870597718906</c:v>
                </c:pt>
                <c:pt idx="5301">
                  <c:v>7.4609239909255995</c:v>
                </c:pt>
                <c:pt idx="5302">
                  <c:v>9.5182435389883757</c:v>
                </c:pt>
                <c:pt idx="5303">
                  <c:v>9.072598117799874</c:v>
                </c:pt>
                <c:pt idx="5304">
                  <c:v>9.0629175767906887</c:v>
                </c:pt>
                <c:pt idx="5305">
                  <c:v>9.6887298649710782</c:v>
                </c:pt>
                <c:pt idx="5306">
                  <c:v>10.643877812812462</c:v>
                </c:pt>
                <c:pt idx="5307">
                  <c:v>10.883919608947799</c:v>
                </c:pt>
                <c:pt idx="5308">
                  <c:v>10.102294141850898</c:v>
                </c:pt>
                <c:pt idx="5309">
                  <c:v>9.2675095702976158</c:v>
                </c:pt>
                <c:pt idx="5310">
                  <c:v>8.2228285024574781</c:v>
                </c:pt>
                <c:pt idx="5311">
                  <c:v>6.8891406751853346</c:v>
                </c:pt>
                <c:pt idx="5312">
                  <c:v>7.4594492170981734</c:v>
                </c:pt>
                <c:pt idx="5313">
                  <c:v>7.251450960456383</c:v>
                </c:pt>
                <c:pt idx="5314">
                  <c:v>7.2744412869341089</c:v>
                </c:pt>
                <c:pt idx="5315">
                  <c:v>6.7108344796563806</c:v>
                </c:pt>
                <c:pt idx="5316">
                  <c:v>9.0584434725303744</c:v>
                </c:pt>
                <c:pt idx="5317">
                  <c:v>9.2165888946393011</c:v>
                </c:pt>
                <c:pt idx="5318">
                  <c:v>9.8050500783351335</c:v>
                </c:pt>
                <c:pt idx="5319">
                  <c:v>9.0667999478430215</c:v>
                </c:pt>
                <c:pt idx="5320">
                  <c:v>8.7369823038829679</c:v>
                </c:pt>
                <c:pt idx="5321">
                  <c:v>9.4490298409426074</c:v>
                </c:pt>
                <c:pt idx="5322">
                  <c:v>8.9249136829546227</c:v>
                </c:pt>
                <c:pt idx="5323">
                  <c:v>8.9967758215345146</c:v>
                </c:pt>
                <c:pt idx="5324">
                  <c:v>8.0254374511130919</c:v>
                </c:pt>
                <c:pt idx="5325">
                  <c:v>8.3249176683750488</c:v>
                </c:pt>
                <c:pt idx="5326">
                  <c:v>9.1392125336529801</c:v>
                </c:pt>
                <c:pt idx="5327">
                  <c:v>9.6227617765482236</c:v>
                </c:pt>
                <c:pt idx="5328">
                  <c:v>10.42510295251752</c:v>
                </c:pt>
                <c:pt idx="5329">
                  <c:v>10.872688265195427</c:v>
                </c:pt>
                <c:pt idx="5330">
                  <c:v>10.912214263317983</c:v>
                </c:pt>
                <c:pt idx="5331">
                  <c:v>8.5159204259541372</c:v>
                </c:pt>
                <c:pt idx="5332">
                  <c:v>5.8513560235071074</c:v>
                </c:pt>
                <c:pt idx="5333">
                  <c:v>4.3024391343221122</c:v>
                </c:pt>
                <c:pt idx="5334">
                  <c:v>4.2046026292806582</c:v>
                </c:pt>
                <c:pt idx="5335">
                  <c:v>2.8467052714507872</c:v>
                </c:pt>
                <c:pt idx="5336">
                  <c:v>3.4506800246836713</c:v>
                </c:pt>
                <c:pt idx="5337">
                  <c:v>5.576982840017279</c:v>
                </c:pt>
                <c:pt idx="5338">
                  <c:v>6.3796487852485964</c:v>
                </c:pt>
                <c:pt idx="5339">
                  <c:v>7.6882850388042492</c:v>
                </c:pt>
                <c:pt idx="5340">
                  <c:v>6.2800525048261315</c:v>
                </c:pt>
                <c:pt idx="5341">
                  <c:v>6.316642749030974</c:v>
                </c:pt>
                <c:pt idx="5342">
                  <c:v>6.7002038920734091</c:v>
                </c:pt>
                <c:pt idx="5343">
                  <c:v>6.1347145357422654</c:v>
                </c:pt>
                <c:pt idx="5344">
                  <c:v>5.8641675740444477</c:v>
                </c:pt>
                <c:pt idx="5345">
                  <c:v>5.447053947701896</c:v>
                </c:pt>
                <c:pt idx="5346">
                  <c:v>4.2836097746677106</c:v>
                </c:pt>
                <c:pt idx="5347">
                  <c:v>5.7788127640292783</c:v>
                </c:pt>
                <c:pt idx="5348">
                  <c:v>6.8841565333981851</c:v>
                </c:pt>
                <c:pt idx="5349">
                  <c:v>4.667006733207046</c:v>
                </c:pt>
                <c:pt idx="5350">
                  <c:v>4.3542893485121335</c:v>
                </c:pt>
                <c:pt idx="5351">
                  <c:v>4.9397472952588943</c:v>
                </c:pt>
                <c:pt idx="5352">
                  <c:v>5.0123450395814704</c:v>
                </c:pt>
                <c:pt idx="5353">
                  <c:v>5.4265857161052109</c:v>
                </c:pt>
                <c:pt idx="5354">
                  <c:v>4.4311581761934722</c:v>
                </c:pt>
                <c:pt idx="5355">
                  <c:v>5.2619462485187958</c:v>
                </c:pt>
                <c:pt idx="5356">
                  <c:v>6.1239384973668054</c:v>
                </c:pt>
                <c:pt idx="5357">
                  <c:v>5.6499944122199395</c:v>
                </c:pt>
                <c:pt idx="5358">
                  <c:v>6.1636476935090361</c:v>
                </c:pt>
                <c:pt idx="5359">
                  <c:v>5.3259169308797079</c:v>
                </c:pt>
                <c:pt idx="5360">
                  <c:v>5.526299964552492</c:v>
                </c:pt>
                <c:pt idx="5361">
                  <c:v>5.6161585005614754</c:v>
                </c:pt>
                <c:pt idx="5362">
                  <c:v>6.6616606720935767</c:v>
                </c:pt>
                <c:pt idx="5363">
                  <c:v>6.8769358232968676</c:v>
                </c:pt>
                <c:pt idx="5364">
                  <c:v>6.4782777366560467</c:v>
                </c:pt>
                <c:pt idx="5365">
                  <c:v>5.787489775187014</c:v>
                </c:pt>
                <c:pt idx="5366">
                  <c:v>4.715135407975402</c:v>
                </c:pt>
                <c:pt idx="5367">
                  <c:v>4.9001811845754553</c:v>
                </c:pt>
                <c:pt idx="5368">
                  <c:v>5.8636956561951568</c:v>
                </c:pt>
                <c:pt idx="5369">
                  <c:v>6.300325497602838</c:v>
                </c:pt>
                <c:pt idx="5370">
                  <c:v>7.5009344360421473</c:v>
                </c:pt>
                <c:pt idx="5371">
                  <c:v>7.8320451746639224</c:v>
                </c:pt>
                <c:pt idx="5372">
                  <c:v>8.2091007743967701</c:v>
                </c:pt>
                <c:pt idx="5373">
                  <c:v>7.9074751871659039</c:v>
                </c:pt>
                <c:pt idx="5374">
                  <c:v>7.5028084792946093</c:v>
                </c:pt>
                <c:pt idx="5375">
                  <c:v>7.7369341702320016</c:v>
                </c:pt>
                <c:pt idx="5376">
                  <c:v>7.7152488937380488</c:v>
                </c:pt>
                <c:pt idx="5377">
                  <c:v>6.9070945782609794</c:v>
                </c:pt>
                <c:pt idx="5378">
                  <c:v>6.4121309151281798</c:v>
                </c:pt>
                <c:pt idx="5379">
                  <c:v>7.4362132202524007</c:v>
                </c:pt>
                <c:pt idx="5380">
                  <c:v>7.5917059991218103</c:v>
                </c:pt>
                <c:pt idx="5381">
                  <c:v>8.5784611664759485</c:v>
                </c:pt>
                <c:pt idx="5382">
                  <c:v>8.7541236864040446</c:v>
                </c:pt>
                <c:pt idx="5383">
                  <c:v>9.3304737177159964</c:v>
                </c:pt>
              </c:numCache>
            </c:numRef>
          </c:xVal>
          <c:yVal>
            <c:numRef>
              <c:f>'Input Time Series'!$K$3:$K$5386</c:f>
              <c:numCache>
                <c:formatCode>0</c:formatCode>
                <c:ptCount val="5384"/>
                <c:pt idx="0">
                  <c:v>1883.2135514255031</c:v>
                </c:pt>
                <c:pt idx="1">
                  <c:v>1822.718629162561</c:v>
                </c:pt>
                <c:pt idx="2">
                  <c:v>1749.9818676767452</c:v>
                </c:pt>
                <c:pt idx="3">
                  <c:v>1811.6325701484104</c:v>
                </c:pt>
                <c:pt idx="4">
                  <c:v>1854.835301881234</c:v>
                </c:pt>
                <c:pt idx="5">
                  <c:v>1715.8907501987205</c:v>
                </c:pt>
                <c:pt idx="6">
                  <c:v>1909.8837489147616</c:v>
                </c:pt>
                <c:pt idx="7">
                  <c:v>1944.2168101343591</c:v>
                </c:pt>
                <c:pt idx="8">
                  <c:v>1965.6088304440188</c:v>
                </c:pt>
                <c:pt idx="9">
                  <c:v>1987.7310044330131</c:v>
                </c:pt>
                <c:pt idx="10">
                  <c:v>1974.6213226756556</c:v>
                </c:pt>
                <c:pt idx="11">
                  <c:v>1964.4658681864191</c:v>
                </c:pt>
                <c:pt idx="12">
                  <c:v>1980.313775225954</c:v>
                </c:pt>
                <c:pt idx="13">
                  <c:v>1999.8032654145861</c:v>
                </c:pt>
                <c:pt idx="14">
                  <c:v>1999.8173076501166</c:v>
                </c:pt>
                <c:pt idx="15">
                  <c:v>1998.7048794399309</c:v>
                </c:pt>
                <c:pt idx="16">
                  <c:v>1993.1740459518039</c:v>
                </c:pt>
                <c:pt idx="17">
                  <c:v>1976.2363936620739</c:v>
                </c:pt>
                <c:pt idx="18">
                  <c:v>1967.7094746997166</c:v>
                </c:pt>
                <c:pt idx="19">
                  <c:v>1965.4243965810058</c:v>
                </c:pt>
                <c:pt idx="20">
                  <c:v>1993.0364133481894</c:v>
                </c:pt>
                <c:pt idx="21">
                  <c:v>1970.0309709062037</c:v>
                </c:pt>
                <c:pt idx="22">
                  <c:v>1982.3404036327295</c:v>
                </c:pt>
                <c:pt idx="23">
                  <c:v>1988.7544775590952</c:v>
                </c:pt>
                <c:pt idx="24">
                  <c:v>1959.81089999759</c:v>
                </c:pt>
                <c:pt idx="25">
                  <c:v>1958.2520539512802</c:v>
                </c:pt>
                <c:pt idx="26">
                  <c:v>1906.6268838229405</c:v>
                </c:pt>
                <c:pt idx="27">
                  <c:v>1887.6299392373469</c:v>
                </c:pt>
                <c:pt idx="28">
                  <c:v>1943.9682746704596</c:v>
                </c:pt>
                <c:pt idx="29">
                  <c:v>1917.1135649608964</c:v>
                </c:pt>
                <c:pt idx="30">
                  <c:v>1904.2464400872966</c:v>
                </c:pt>
                <c:pt idx="31">
                  <c:v>1870.2175141271059</c:v>
                </c:pt>
                <c:pt idx="32">
                  <c:v>1629.4367325249953</c:v>
                </c:pt>
                <c:pt idx="33">
                  <c:v>1706.6287295779243</c:v>
                </c:pt>
                <c:pt idx="34">
                  <c:v>1877.0731328296811</c:v>
                </c:pt>
                <c:pt idx="35">
                  <c:v>1537.4711346113208</c:v>
                </c:pt>
                <c:pt idx="36">
                  <c:v>1598.0403708047252</c:v>
                </c:pt>
                <c:pt idx="37">
                  <c:v>1857.6734943935724</c:v>
                </c:pt>
                <c:pt idx="38">
                  <c:v>1679.9694969405546</c:v>
                </c:pt>
                <c:pt idx="39">
                  <c:v>1999.4605327165443</c:v>
                </c:pt>
                <c:pt idx="40">
                  <c:v>1980.146010081543</c:v>
                </c:pt>
                <c:pt idx="41">
                  <c:v>1994.2184583272276</c:v>
                </c:pt>
                <c:pt idx="42">
                  <c:v>1931.0737771914789</c:v>
                </c:pt>
                <c:pt idx="43">
                  <c:v>1994.2368848070194</c:v>
                </c:pt>
                <c:pt idx="44">
                  <c:v>1997.2245798791616</c:v>
                </c:pt>
                <c:pt idx="45">
                  <c:v>1994.9778607828084</c:v>
                </c:pt>
                <c:pt idx="46">
                  <c:v>1994.6319169981502</c:v>
                </c:pt>
                <c:pt idx="47">
                  <c:v>1999.8629018574829</c:v>
                </c:pt>
                <c:pt idx="48">
                  <c:v>1973.9162736577975</c:v>
                </c:pt>
                <c:pt idx="49">
                  <c:v>1969.8963365569321</c:v>
                </c:pt>
                <c:pt idx="50">
                  <c:v>1965.2759800377814</c:v>
                </c:pt>
                <c:pt idx="51">
                  <c:v>1998.9542630286169</c:v>
                </c:pt>
                <c:pt idx="52">
                  <c:v>1985.7444842407917</c:v>
                </c:pt>
                <c:pt idx="53">
                  <c:v>1996.719783892627</c:v>
                </c:pt>
                <c:pt idx="54">
                  <c:v>1998.6335265611219</c:v>
                </c:pt>
                <c:pt idx="55">
                  <c:v>1993.2169579778238</c:v>
                </c:pt>
                <c:pt idx="56">
                  <c:v>1992.7455930893739</c:v>
                </c:pt>
                <c:pt idx="57">
                  <c:v>1944.1739570726695</c:v>
                </c:pt>
                <c:pt idx="58">
                  <c:v>1948.2543241659703</c:v>
                </c:pt>
                <c:pt idx="59">
                  <c:v>1934.2269687069245</c:v>
                </c:pt>
                <c:pt idx="60">
                  <c:v>1617.554716911377</c:v>
                </c:pt>
                <c:pt idx="61">
                  <c:v>1733.528835864704</c:v>
                </c:pt>
                <c:pt idx="62">
                  <c:v>1797.3146319943471</c:v>
                </c:pt>
                <c:pt idx="63">
                  <c:v>1993.4448608613297</c:v>
                </c:pt>
                <c:pt idx="64">
                  <c:v>1990.4243207026786</c:v>
                </c:pt>
                <c:pt idx="65">
                  <c:v>1999.6071172097711</c:v>
                </c:pt>
                <c:pt idx="66">
                  <c:v>1959.9959304307833</c:v>
                </c:pt>
                <c:pt idx="67">
                  <c:v>1998.6205723433429</c:v>
                </c:pt>
                <c:pt idx="68">
                  <c:v>1992.5995067087688</c:v>
                </c:pt>
                <c:pt idx="69">
                  <c:v>1969.6686589439485</c:v>
                </c:pt>
                <c:pt idx="70">
                  <c:v>1996.3107133518095</c:v>
                </c:pt>
                <c:pt idx="71">
                  <c:v>1970.6306371011633</c:v>
                </c:pt>
                <c:pt idx="72">
                  <c:v>1977.6502991760831</c:v>
                </c:pt>
                <c:pt idx="73">
                  <c:v>1997.1159328383721</c:v>
                </c:pt>
                <c:pt idx="74">
                  <c:v>1978.8208419102316</c:v>
                </c:pt>
                <c:pt idx="75">
                  <c:v>1977.6565527063512</c:v>
                </c:pt>
                <c:pt idx="76">
                  <c:v>1979.3223194243078</c:v>
                </c:pt>
                <c:pt idx="77">
                  <c:v>1966.4459197540837</c:v>
                </c:pt>
                <c:pt idx="78">
                  <c:v>1990.3716476704931</c:v>
                </c:pt>
                <c:pt idx="79">
                  <c:v>1984.4914739121432</c:v>
                </c:pt>
                <c:pt idx="80">
                  <c:v>1996.2784149150702</c:v>
                </c:pt>
                <c:pt idx="81">
                  <c:v>1982.8300467280865</c:v>
                </c:pt>
                <c:pt idx="82">
                  <c:v>1964.0871658044518</c:v>
                </c:pt>
                <c:pt idx="83">
                  <c:v>1984.2942450361343</c:v>
                </c:pt>
                <c:pt idx="84">
                  <c:v>1968.6519188993036</c:v>
                </c:pt>
                <c:pt idx="85">
                  <c:v>1956.0778844898782</c:v>
                </c:pt>
                <c:pt idx="86">
                  <c:v>1996.2522372100505</c:v>
                </c:pt>
                <c:pt idx="87">
                  <c:v>1959.6063506875678</c:v>
                </c:pt>
                <c:pt idx="88">
                  <c:v>1999.8112370062784</c:v>
                </c:pt>
                <c:pt idx="89">
                  <c:v>1999.0001348774933</c:v>
                </c:pt>
                <c:pt idx="90">
                  <c:v>1999.7013343803051</c:v>
                </c:pt>
                <c:pt idx="91">
                  <c:v>1991.79252283245</c:v>
                </c:pt>
                <c:pt idx="92">
                  <c:v>1977.385948364526</c:v>
                </c:pt>
                <c:pt idx="93">
                  <c:v>1997.9235017971102</c:v>
                </c:pt>
                <c:pt idx="94">
                  <c:v>1999.9404016770648</c:v>
                </c:pt>
                <c:pt idx="95">
                  <c:v>1996.6206326894517</c:v>
                </c:pt>
                <c:pt idx="96">
                  <c:v>1911.6134050967266</c:v>
                </c:pt>
                <c:pt idx="97">
                  <c:v>1999.9740750713554</c:v>
                </c:pt>
                <c:pt idx="98">
                  <c:v>1998.9239921449118</c:v>
                </c:pt>
                <c:pt idx="99">
                  <c:v>1983.0773989333873</c:v>
                </c:pt>
                <c:pt idx="100">
                  <c:v>1999.5132283673868</c:v>
                </c:pt>
                <c:pt idx="101">
                  <c:v>1997.4146670084385</c:v>
                </c:pt>
                <c:pt idx="102">
                  <c:v>1997.3163985622518</c:v>
                </c:pt>
                <c:pt idx="103">
                  <c:v>1996.9406343379815</c:v>
                </c:pt>
                <c:pt idx="104">
                  <c:v>2000</c:v>
                </c:pt>
                <c:pt idx="105">
                  <c:v>1999.7220318622085</c:v>
                </c:pt>
                <c:pt idx="106">
                  <c:v>2000</c:v>
                </c:pt>
                <c:pt idx="107">
                  <c:v>1999.9252715240677</c:v>
                </c:pt>
                <c:pt idx="108">
                  <c:v>1999.047479891959</c:v>
                </c:pt>
                <c:pt idx="109">
                  <c:v>1997.4580771779099</c:v>
                </c:pt>
                <c:pt idx="110">
                  <c:v>1999.3968547246293</c:v>
                </c:pt>
                <c:pt idx="111">
                  <c:v>1994.0741140450327</c:v>
                </c:pt>
                <c:pt idx="112">
                  <c:v>1991.5047252548177</c:v>
                </c:pt>
                <c:pt idx="113">
                  <c:v>1994.0926669569601</c:v>
                </c:pt>
                <c:pt idx="114">
                  <c:v>2000</c:v>
                </c:pt>
                <c:pt idx="115">
                  <c:v>1993.4437616007526</c:v>
                </c:pt>
                <c:pt idx="116">
                  <c:v>1999.7778641201612</c:v>
                </c:pt>
                <c:pt idx="117">
                  <c:v>1999.9879474538006</c:v>
                </c:pt>
                <c:pt idx="118">
                  <c:v>1998.7657759888527</c:v>
                </c:pt>
                <c:pt idx="119">
                  <c:v>1999.0918525997604</c:v>
                </c:pt>
                <c:pt idx="120">
                  <c:v>1966.7918332370277</c:v>
                </c:pt>
                <c:pt idx="121">
                  <c:v>1975.2888806148167</c:v>
                </c:pt>
                <c:pt idx="122">
                  <c:v>1975.6720986838679</c:v>
                </c:pt>
                <c:pt idx="123">
                  <c:v>1973.0328738263524</c:v>
                </c:pt>
                <c:pt idx="124">
                  <c:v>1988.4396731362854</c:v>
                </c:pt>
                <c:pt idx="125">
                  <c:v>1637.0896570739135</c:v>
                </c:pt>
                <c:pt idx="126">
                  <c:v>1376.2379206493565</c:v>
                </c:pt>
                <c:pt idx="127">
                  <c:v>1555.079058737829</c:v>
                </c:pt>
                <c:pt idx="128">
                  <c:v>1691.4661184209647</c:v>
                </c:pt>
                <c:pt idx="129">
                  <c:v>1959.0540827164373</c:v>
                </c:pt>
                <c:pt idx="130">
                  <c:v>1971.3914912635955</c:v>
                </c:pt>
                <c:pt idx="131">
                  <c:v>1983.3357365964232</c:v>
                </c:pt>
                <c:pt idx="132">
                  <c:v>2000</c:v>
                </c:pt>
                <c:pt idx="133">
                  <c:v>1806.306179724666</c:v>
                </c:pt>
                <c:pt idx="134">
                  <c:v>1869.3320319909465</c:v>
                </c:pt>
                <c:pt idx="135">
                  <c:v>1936.7834502703511</c:v>
                </c:pt>
                <c:pt idx="136">
                  <c:v>1652.2617948528314</c:v>
                </c:pt>
                <c:pt idx="137">
                  <c:v>1387.4433675956984</c:v>
                </c:pt>
                <c:pt idx="138">
                  <c:v>1371.3447309177843</c:v>
                </c:pt>
                <c:pt idx="139">
                  <c:v>1306.5798424006307</c:v>
                </c:pt>
                <c:pt idx="140">
                  <c:v>1189.6821201763569</c:v>
                </c:pt>
                <c:pt idx="141">
                  <c:v>871.39435477005247</c:v>
                </c:pt>
                <c:pt idx="142">
                  <c:v>935.72129671483845</c:v>
                </c:pt>
                <c:pt idx="143">
                  <c:v>534.10226594033259</c:v>
                </c:pt>
                <c:pt idx="144">
                  <c:v>678.54461716153196</c:v>
                </c:pt>
                <c:pt idx="145">
                  <c:v>727.56778630114036</c:v>
                </c:pt>
                <c:pt idx="146">
                  <c:v>542.64491950703473</c:v>
                </c:pt>
                <c:pt idx="147">
                  <c:v>572.41010190487521</c:v>
                </c:pt>
                <c:pt idx="148">
                  <c:v>886.85407459562896</c:v>
                </c:pt>
                <c:pt idx="149">
                  <c:v>731.8640836966697</c:v>
                </c:pt>
                <c:pt idx="150">
                  <c:v>953.41842202736689</c:v>
                </c:pt>
                <c:pt idx="151">
                  <c:v>1089.4724182902355</c:v>
                </c:pt>
                <c:pt idx="152">
                  <c:v>1025.5870967595154</c:v>
                </c:pt>
                <c:pt idx="153">
                  <c:v>1146.1703508139503</c:v>
                </c:pt>
                <c:pt idx="154">
                  <c:v>924.37057806342716</c:v>
                </c:pt>
                <c:pt idx="155">
                  <c:v>883.16789802059793</c:v>
                </c:pt>
                <c:pt idx="156">
                  <c:v>1373.3076986622907</c:v>
                </c:pt>
                <c:pt idx="157">
                  <c:v>837.04915262464067</c:v>
                </c:pt>
                <c:pt idx="158">
                  <c:v>631.30050506194539</c:v>
                </c:pt>
                <c:pt idx="159">
                  <c:v>842.34217030872946</c:v>
                </c:pt>
                <c:pt idx="160">
                  <c:v>521.08441187900428</c:v>
                </c:pt>
                <c:pt idx="161">
                  <c:v>259.06917820789664</c:v>
                </c:pt>
                <c:pt idx="162">
                  <c:v>281.89902798662195</c:v>
                </c:pt>
                <c:pt idx="163">
                  <c:v>352.20355153419302</c:v>
                </c:pt>
                <c:pt idx="164">
                  <c:v>337.54332089694424</c:v>
                </c:pt>
                <c:pt idx="165">
                  <c:v>324.61098398171043</c:v>
                </c:pt>
                <c:pt idx="166">
                  <c:v>509.17586667403214</c:v>
                </c:pt>
                <c:pt idx="167">
                  <c:v>755.11147294160423</c:v>
                </c:pt>
                <c:pt idx="168">
                  <c:v>494.51655781378935</c:v>
                </c:pt>
                <c:pt idx="169">
                  <c:v>417.61671307208985</c:v>
                </c:pt>
                <c:pt idx="170">
                  <c:v>830.59245596772553</c:v>
                </c:pt>
                <c:pt idx="171">
                  <c:v>1073.7018859749003</c:v>
                </c:pt>
                <c:pt idx="172">
                  <c:v>1093.8133824006718</c:v>
                </c:pt>
                <c:pt idx="173">
                  <c:v>632.03716591635396</c:v>
                </c:pt>
                <c:pt idx="174">
                  <c:v>648.58717509509097</c:v>
                </c:pt>
                <c:pt idx="175">
                  <c:v>900.70634973255017</c:v>
                </c:pt>
                <c:pt idx="176">
                  <c:v>960.77605802743187</c:v>
                </c:pt>
                <c:pt idx="177">
                  <c:v>994.86124395820423</c:v>
                </c:pt>
                <c:pt idx="178">
                  <c:v>1046.3683581410287</c:v>
                </c:pt>
                <c:pt idx="179">
                  <c:v>1170.9619254247284</c:v>
                </c:pt>
                <c:pt idx="180">
                  <c:v>1162.3899145617518</c:v>
                </c:pt>
                <c:pt idx="181">
                  <c:v>1192.2071000139476</c:v>
                </c:pt>
                <c:pt idx="182">
                  <c:v>1360.8418856117207</c:v>
                </c:pt>
                <c:pt idx="183">
                  <c:v>1392.5185308701962</c:v>
                </c:pt>
                <c:pt idx="184">
                  <c:v>1465.62294671564</c:v>
                </c:pt>
                <c:pt idx="185">
                  <c:v>820.34008458531105</c:v>
                </c:pt>
                <c:pt idx="186">
                  <c:v>743.39514780544334</c:v>
                </c:pt>
                <c:pt idx="187">
                  <c:v>1039.6802082462418</c:v>
                </c:pt>
                <c:pt idx="188">
                  <c:v>1091.8395924323986</c:v>
                </c:pt>
                <c:pt idx="189">
                  <c:v>799.84372096550283</c:v>
                </c:pt>
                <c:pt idx="190">
                  <c:v>761.29989730178033</c:v>
                </c:pt>
                <c:pt idx="191">
                  <c:v>681.30181836492966</c:v>
                </c:pt>
                <c:pt idx="192">
                  <c:v>557.06040419042859</c:v>
                </c:pt>
                <c:pt idx="193">
                  <c:v>469.79833719376063</c:v>
                </c:pt>
                <c:pt idx="194">
                  <c:v>407.63180940591252</c:v>
                </c:pt>
                <c:pt idx="195">
                  <c:v>409.06336967074571</c:v>
                </c:pt>
                <c:pt idx="196">
                  <c:v>416.23333520134582</c:v>
                </c:pt>
                <c:pt idx="197">
                  <c:v>344.55369378763743</c:v>
                </c:pt>
                <c:pt idx="198">
                  <c:v>335.26776070743153</c:v>
                </c:pt>
                <c:pt idx="199">
                  <c:v>469.96061750973826</c:v>
                </c:pt>
                <c:pt idx="200">
                  <c:v>415.08338423239843</c:v>
                </c:pt>
                <c:pt idx="201">
                  <c:v>352.81851113496157</c:v>
                </c:pt>
                <c:pt idx="202">
                  <c:v>329.01510844146952</c:v>
                </c:pt>
                <c:pt idx="203">
                  <c:v>290.26850641129846</c:v>
                </c:pt>
                <c:pt idx="204">
                  <c:v>276.96789206127772</c:v>
                </c:pt>
                <c:pt idx="205">
                  <c:v>243.45620046629966</c:v>
                </c:pt>
                <c:pt idx="206">
                  <c:v>264.83725744127429</c:v>
                </c:pt>
                <c:pt idx="207">
                  <c:v>211.70215441654881</c:v>
                </c:pt>
                <c:pt idx="208">
                  <c:v>160.51987842229335</c:v>
                </c:pt>
                <c:pt idx="209">
                  <c:v>227.3367148792492</c:v>
                </c:pt>
                <c:pt idx="210">
                  <c:v>235.6073191019419</c:v>
                </c:pt>
                <c:pt idx="211">
                  <c:v>167.98300890805294</c:v>
                </c:pt>
                <c:pt idx="212">
                  <c:v>105.39757572746902</c:v>
                </c:pt>
                <c:pt idx="213">
                  <c:v>78.229331441311501</c:v>
                </c:pt>
                <c:pt idx="214">
                  <c:v>96.563987310776753</c:v>
                </c:pt>
                <c:pt idx="215">
                  <c:v>174.11369120500564</c:v>
                </c:pt>
                <c:pt idx="216">
                  <c:v>102.31232214813235</c:v>
                </c:pt>
                <c:pt idx="217">
                  <c:v>154.84188854764545</c:v>
                </c:pt>
                <c:pt idx="218">
                  <c:v>138.44746900822122</c:v>
                </c:pt>
                <c:pt idx="219">
                  <c:v>254.76968975279127</c:v>
                </c:pt>
                <c:pt idx="220">
                  <c:v>162.212466878897</c:v>
                </c:pt>
                <c:pt idx="221">
                  <c:v>194.52101133708433</c:v>
                </c:pt>
                <c:pt idx="222">
                  <c:v>187.91327897612464</c:v>
                </c:pt>
                <c:pt idx="223">
                  <c:v>234.88479115532618</c:v>
                </c:pt>
                <c:pt idx="224">
                  <c:v>412.72410396869952</c:v>
                </c:pt>
                <c:pt idx="225">
                  <c:v>318.90811281949055</c:v>
                </c:pt>
                <c:pt idx="226">
                  <c:v>321.64707516376041</c:v>
                </c:pt>
                <c:pt idx="227">
                  <c:v>145.90269089768566</c:v>
                </c:pt>
                <c:pt idx="228">
                  <c:v>245.1812831537226</c:v>
                </c:pt>
                <c:pt idx="229">
                  <c:v>373.47943644141134</c:v>
                </c:pt>
                <c:pt idx="230">
                  <c:v>536.43249079935151</c:v>
                </c:pt>
                <c:pt idx="231">
                  <c:v>497.75085519776434</c:v>
                </c:pt>
                <c:pt idx="232">
                  <c:v>456.57825167209791</c:v>
                </c:pt>
                <c:pt idx="233">
                  <c:v>224.18335955987581</c:v>
                </c:pt>
                <c:pt idx="234">
                  <c:v>400.94002216076274</c:v>
                </c:pt>
                <c:pt idx="235">
                  <c:v>270.03636329078995</c:v>
                </c:pt>
                <c:pt idx="236">
                  <c:v>312.2228747147289</c:v>
                </c:pt>
                <c:pt idx="237">
                  <c:v>415.58978211954332</c:v>
                </c:pt>
                <c:pt idx="238">
                  <c:v>440.73026504282956</c:v>
                </c:pt>
                <c:pt idx="239">
                  <c:v>444.74629544837148</c:v>
                </c:pt>
                <c:pt idx="240">
                  <c:v>339.6556767107798</c:v>
                </c:pt>
                <c:pt idx="241">
                  <c:v>425.02783980416592</c:v>
                </c:pt>
                <c:pt idx="242">
                  <c:v>624.22156571958772</c:v>
                </c:pt>
                <c:pt idx="243">
                  <c:v>495.93609799610499</c:v>
                </c:pt>
                <c:pt idx="244">
                  <c:v>398.09603091688098</c:v>
                </c:pt>
                <c:pt idx="245">
                  <c:v>712.42356276572616</c:v>
                </c:pt>
                <c:pt idx="246">
                  <c:v>655.4346619715667</c:v>
                </c:pt>
                <c:pt idx="247">
                  <c:v>753.75945110043892</c:v>
                </c:pt>
                <c:pt idx="248">
                  <c:v>433.64261036663612</c:v>
                </c:pt>
                <c:pt idx="249">
                  <c:v>316.84255868132584</c:v>
                </c:pt>
                <c:pt idx="250">
                  <c:v>596.58128081123266</c:v>
                </c:pt>
                <c:pt idx="251">
                  <c:v>799.37575144503273</c:v>
                </c:pt>
                <c:pt idx="252">
                  <c:v>1009.786688415703</c:v>
                </c:pt>
                <c:pt idx="253">
                  <c:v>981.37488179168417</c:v>
                </c:pt>
                <c:pt idx="254">
                  <c:v>1003.3993108632725</c:v>
                </c:pt>
                <c:pt idx="255">
                  <c:v>1133.6565174978934</c:v>
                </c:pt>
                <c:pt idx="256">
                  <c:v>1040.1629081422336</c:v>
                </c:pt>
                <c:pt idx="257">
                  <c:v>894.24289109394613</c:v>
                </c:pt>
                <c:pt idx="258">
                  <c:v>1057.3273532664127</c:v>
                </c:pt>
                <c:pt idx="259">
                  <c:v>1023.4559608186522</c:v>
                </c:pt>
                <c:pt idx="260">
                  <c:v>856.42805485480608</c:v>
                </c:pt>
                <c:pt idx="261">
                  <c:v>1075.6378203088868</c:v>
                </c:pt>
                <c:pt idx="262">
                  <c:v>1017.3244959192787</c:v>
                </c:pt>
                <c:pt idx="263">
                  <c:v>1003.4464092758753</c:v>
                </c:pt>
                <c:pt idx="264">
                  <c:v>967.81581247194219</c:v>
                </c:pt>
                <c:pt idx="265">
                  <c:v>862.27830739446904</c:v>
                </c:pt>
                <c:pt idx="266">
                  <c:v>1104.4824713574451</c:v>
                </c:pt>
                <c:pt idx="267">
                  <c:v>1004.9412082358273</c:v>
                </c:pt>
                <c:pt idx="268">
                  <c:v>1316.3925366387491</c:v>
                </c:pt>
                <c:pt idx="269">
                  <c:v>1140.9359702629986</c:v>
                </c:pt>
                <c:pt idx="270">
                  <c:v>876.45905335280474</c:v>
                </c:pt>
                <c:pt idx="271">
                  <c:v>972.52198679697779</c:v>
                </c:pt>
                <c:pt idx="272">
                  <c:v>872.28831844166893</c:v>
                </c:pt>
                <c:pt idx="273">
                  <c:v>842.75996117556122</c:v>
                </c:pt>
                <c:pt idx="274">
                  <c:v>576.98589057266508</c:v>
                </c:pt>
                <c:pt idx="275">
                  <c:v>806.76093080791077</c:v>
                </c:pt>
                <c:pt idx="276">
                  <c:v>608.53665792536788</c:v>
                </c:pt>
                <c:pt idx="277">
                  <c:v>904.35605005991738</c:v>
                </c:pt>
                <c:pt idx="278">
                  <c:v>836.38725045636966</c:v>
                </c:pt>
                <c:pt idx="279">
                  <c:v>814.13164919915289</c:v>
                </c:pt>
                <c:pt idx="280">
                  <c:v>1029.8835690726719</c:v>
                </c:pt>
                <c:pt idx="281">
                  <c:v>1113.4218037214584</c:v>
                </c:pt>
                <c:pt idx="282">
                  <c:v>1287.4459177662638</c:v>
                </c:pt>
                <c:pt idx="283">
                  <c:v>1516.2631310660008</c:v>
                </c:pt>
                <c:pt idx="284">
                  <c:v>1559.4686724706767</c:v>
                </c:pt>
                <c:pt idx="285">
                  <c:v>1621.0645615393073</c:v>
                </c:pt>
                <c:pt idx="286">
                  <c:v>1804.8892958522101</c:v>
                </c:pt>
                <c:pt idx="287">
                  <c:v>1726.7120437181663</c:v>
                </c:pt>
                <c:pt idx="288">
                  <c:v>1835.9036456769466</c:v>
                </c:pt>
                <c:pt idx="289">
                  <c:v>1749.9602590428181</c:v>
                </c:pt>
                <c:pt idx="290">
                  <c:v>1657.0000642565019</c:v>
                </c:pt>
                <c:pt idx="291">
                  <c:v>1522.458150257333</c:v>
                </c:pt>
                <c:pt idx="292">
                  <c:v>1446.3349733904715</c:v>
                </c:pt>
                <c:pt idx="293">
                  <c:v>1338.0047736658644</c:v>
                </c:pt>
                <c:pt idx="294">
                  <c:v>1395.7401868501806</c:v>
                </c:pt>
                <c:pt idx="295">
                  <c:v>1618.7195765244326</c:v>
                </c:pt>
                <c:pt idx="296">
                  <c:v>1842.0276685020319</c:v>
                </c:pt>
                <c:pt idx="297">
                  <c:v>1212.024453874003</c:v>
                </c:pt>
                <c:pt idx="298">
                  <c:v>822.47213217213209</c:v>
                </c:pt>
                <c:pt idx="299">
                  <c:v>1063.1328034312282</c:v>
                </c:pt>
                <c:pt idx="300">
                  <c:v>1256.2891457559888</c:v>
                </c:pt>
                <c:pt idx="301">
                  <c:v>1190.1769598469596</c:v>
                </c:pt>
                <c:pt idx="302">
                  <c:v>1172.1179522382547</c:v>
                </c:pt>
                <c:pt idx="303">
                  <c:v>1533.6743706561419</c:v>
                </c:pt>
                <c:pt idx="304">
                  <c:v>1815.274118860294</c:v>
                </c:pt>
                <c:pt idx="305">
                  <c:v>1773.6764246069172</c:v>
                </c:pt>
                <c:pt idx="306">
                  <c:v>1485.823550808705</c:v>
                </c:pt>
                <c:pt idx="307">
                  <c:v>1697.4518344696894</c:v>
                </c:pt>
                <c:pt idx="308">
                  <c:v>1744.7409524157215</c:v>
                </c:pt>
                <c:pt idx="309">
                  <c:v>1740.88399859848</c:v>
                </c:pt>
                <c:pt idx="310">
                  <c:v>1586.5909353075981</c:v>
                </c:pt>
                <c:pt idx="311">
                  <c:v>1371.0400495738811</c:v>
                </c:pt>
                <c:pt idx="312">
                  <c:v>1375.7828234371227</c:v>
                </c:pt>
                <c:pt idx="313">
                  <c:v>1340.9498788778849</c:v>
                </c:pt>
                <c:pt idx="314">
                  <c:v>1451.0657337095868</c:v>
                </c:pt>
                <c:pt idx="315">
                  <c:v>1617.1632612004987</c:v>
                </c:pt>
                <c:pt idx="316">
                  <c:v>1279.5417772922774</c:v>
                </c:pt>
                <c:pt idx="317">
                  <c:v>1225.2371724600262</c:v>
                </c:pt>
                <c:pt idx="318">
                  <c:v>1504.2553656846342</c:v>
                </c:pt>
                <c:pt idx="319">
                  <c:v>1701.8232143033947</c:v>
                </c:pt>
                <c:pt idx="320">
                  <c:v>1425.1543311080852</c:v>
                </c:pt>
                <c:pt idx="321">
                  <c:v>1401.7225932794702</c:v>
                </c:pt>
                <c:pt idx="322">
                  <c:v>1222.1215683948808</c:v>
                </c:pt>
                <c:pt idx="323">
                  <c:v>1558.5072609460269</c:v>
                </c:pt>
                <c:pt idx="324">
                  <c:v>1769.1008517372477</c:v>
                </c:pt>
                <c:pt idx="325">
                  <c:v>1392.1386542693649</c:v>
                </c:pt>
                <c:pt idx="326">
                  <c:v>1390.7922044806448</c:v>
                </c:pt>
                <c:pt idx="327">
                  <c:v>1457.6448230000531</c:v>
                </c:pt>
                <c:pt idx="328">
                  <c:v>1638.717518182395</c:v>
                </c:pt>
                <c:pt idx="329">
                  <c:v>1768.4937597681469</c:v>
                </c:pt>
                <c:pt idx="330">
                  <c:v>1431.7943786960818</c:v>
                </c:pt>
                <c:pt idx="331">
                  <c:v>1638.4294659763232</c:v>
                </c:pt>
                <c:pt idx="332">
                  <c:v>1413.21210228016</c:v>
                </c:pt>
                <c:pt idx="333">
                  <c:v>1190.0323432356117</c:v>
                </c:pt>
                <c:pt idx="334">
                  <c:v>1449.7900154029649</c:v>
                </c:pt>
                <c:pt idx="335">
                  <c:v>1552.1711091076156</c:v>
                </c:pt>
                <c:pt idx="336">
                  <c:v>1343.46769329169</c:v>
                </c:pt>
                <c:pt idx="337">
                  <c:v>1531.3106524089194</c:v>
                </c:pt>
                <c:pt idx="338">
                  <c:v>1513.4740079240553</c:v>
                </c:pt>
                <c:pt idx="339">
                  <c:v>1609.3659654458875</c:v>
                </c:pt>
                <c:pt idx="340">
                  <c:v>1740.3597709636235</c:v>
                </c:pt>
                <c:pt idx="341">
                  <c:v>1929.1365356271183</c:v>
                </c:pt>
                <c:pt idx="342">
                  <c:v>1783.546844228239</c:v>
                </c:pt>
                <c:pt idx="343">
                  <c:v>1797.7997018541755</c:v>
                </c:pt>
                <c:pt idx="344">
                  <c:v>1778.3657188131217</c:v>
                </c:pt>
                <c:pt idx="345">
                  <c:v>1798.8975136118888</c:v>
                </c:pt>
                <c:pt idx="346">
                  <c:v>1852.5703340400448</c:v>
                </c:pt>
                <c:pt idx="347">
                  <c:v>1881.3567925816865</c:v>
                </c:pt>
                <c:pt idx="348">
                  <c:v>1892.527195912154</c:v>
                </c:pt>
                <c:pt idx="349">
                  <c:v>1805.0418993271221</c:v>
                </c:pt>
                <c:pt idx="350">
                  <c:v>1904.9826565013625</c:v>
                </c:pt>
                <c:pt idx="351">
                  <c:v>1874.7310424624261</c:v>
                </c:pt>
                <c:pt idx="352">
                  <c:v>1905.0378018166521</c:v>
                </c:pt>
                <c:pt idx="353">
                  <c:v>1950.3733016333235</c:v>
                </c:pt>
                <c:pt idx="354">
                  <c:v>1814.1010086532558</c:v>
                </c:pt>
                <c:pt idx="355">
                  <c:v>1941.8575947130257</c:v>
                </c:pt>
                <c:pt idx="356">
                  <c:v>1959.0781723027665</c:v>
                </c:pt>
                <c:pt idx="357">
                  <c:v>1965.0904613863563</c:v>
                </c:pt>
                <c:pt idx="358">
                  <c:v>1931.3921641177969</c:v>
                </c:pt>
                <c:pt idx="359">
                  <c:v>1908.0964555165715</c:v>
                </c:pt>
                <c:pt idx="360">
                  <c:v>1867.0980348978258</c:v>
                </c:pt>
                <c:pt idx="361">
                  <c:v>1876.7689866306512</c:v>
                </c:pt>
                <c:pt idx="362">
                  <c:v>1814.7114409101371</c:v>
                </c:pt>
                <c:pt idx="363">
                  <c:v>1913.5580403320748</c:v>
                </c:pt>
                <c:pt idx="364">
                  <c:v>1990.1028470443803</c:v>
                </c:pt>
                <c:pt idx="365">
                  <c:v>1901.8851129687391</c:v>
                </c:pt>
                <c:pt idx="366">
                  <c:v>1925.5847572854339</c:v>
                </c:pt>
                <c:pt idx="367">
                  <c:v>1838.2440133205739</c:v>
                </c:pt>
                <c:pt idx="368">
                  <c:v>1947.693793067298</c:v>
                </c:pt>
                <c:pt idx="369">
                  <c:v>1981.1422812587941</c:v>
                </c:pt>
                <c:pt idx="370">
                  <c:v>1809.6435351431901</c:v>
                </c:pt>
                <c:pt idx="371">
                  <c:v>1949.868466350892</c:v>
                </c:pt>
                <c:pt idx="372">
                  <c:v>1785.5766627246292</c:v>
                </c:pt>
                <c:pt idx="373">
                  <c:v>1861.3390542107456</c:v>
                </c:pt>
                <c:pt idx="374">
                  <c:v>1765.8394752009417</c:v>
                </c:pt>
                <c:pt idx="375">
                  <c:v>1823.0080743409899</c:v>
                </c:pt>
                <c:pt idx="376">
                  <c:v>1969.8997336895829</c:v>
                </c:pt>
                <c:pt idx="377">
                  <c:v>1986.8861129115598</c:v>
                </c:pt>
                <c:pt idx="378">
                  <c:v>1952.0932273090793</c:v>
                </c:pt>
                <c:pt idx="379">
                  <c:v>1795.6672028780024</c:v>
                </c:pt>
                <c:pt idx="380">
                  <c:v>1803.9130320316528</c:v>
                </c:pt>
                <c:pt idx="381">
                  <c:v>1717.4880504366658</c:v>
                </c:pt>
                <c:pt idx="382">
                  <c:v>1719.6178702203993</c:v>
                </c:pt>
                <c:pt idx="383">
                  <c:v>1959.7030805935285</c:v>
                </c:pt>
                <c:pt idx="384">
                  <c:v>1757.3429372964947</c:v>
                </c:pt>
                <c:pt idx="385">
                  <c:v>1747.2797580022248</c:v>
                </c:pt>
                <c:pt idx="386">
                  <c:v>1608.3132354440002</c:v>
                </c:pt>
                <c:pt idx="387">
                  <c:v>1887.2519617074568</c:v>
                </c:pt>
                <c:pt idx="388">
                  <c:v>1701.2590040182356</c:v>
                </c:pt>
                <c:pt idx="389">
                  <c:v>1948.4059038429409</c:v>
                </c:pt>
                <c:pt idx="390">
                  <c:v>1844.8921128777929</c:v>
                </c:pt>
                <c:pt idx="391">
                  <c:v>1807.6748286610039</c:v>
                </c:pt>
                <c:pt idx="392">
                  <c:v>1802.4254189965309</c:v>
                </c:pt>
                <c:pt idx="393">
                  <c:v>1894.2613408307557</c:v>
                </c:pt>
                <c:pt idx="394">
                  <c:v>1394.8540631436551</c:v>
                </c:pt>
                <c:pt idx="395">
                  <c:v>1004.5744617448862</c:v>
                </c:pt>
                <c:pt idx="396">
                  <c:v>1392.8160685625305</c:v>
                </c:pt>
                <c:pt idx="397">
                  <c:v>1588.3498621211052</c:v>
                </c:pt>
                <c:pt idx="398">
                  <c:v>1341.7569247878905</c:v>
                </c:pt>
                <c:pt idx="399">
                  <c:v>1583.4894502694522</c:v>
                </c:pt>
                <c:pt idx="400">
                  <c:v>1043.659331711119</c:v>
                </c:pt>
                <c:pt idx="401">
                  <c:v>992.46387993806513</c:v>
                </c:pt>
                <c:pt idx="402">
                  <c:v>1459.5484705817444</c:v>
                </c:pt>
                <c:pt idx="403">
                  <c:v>1412.2251537372056</c:v>
                </c:pt>
                <c:pt idx="404">
                  <c:v>1195.2616738443762</c:v>
                </c:pt>
                <c:pt idx="405">
                  <c:v>1453.0887319571457</c:v>
                </c:pt>
                <c:pt idx="406">
                  <c:v>1358.3397431350068</c:v>
                </c:pt>
                <c:pt idx="407">
                  <c:v>1209.0601922918995</c:v>
                </c:pt>
                <c:pt idx="408">
                  <c:v>1294.8058456651229</c:v>
                </c:pt>
                <c:pt idx="409">
                  <c:v>1282.4568874365741</c:v>
                </c:pt>
                <c:pt idx="410">
                  <c:v>1740.9423159435964</c:v>
                </c:pt>
                <c:pt idx="411">
                  <c:v>1447.2533986307919</c:v>
                </c:pt>
                <c:pt idx="412">
                  <c:v>1292.0769466811848</c:v>
                </c:pt>
                <c:pt idx="413">
                  <c:v>957.6370313777378</c:v>
                </c:pt>
                <c:pt idx="414">
                  <c:v>1445.9958397190035</c:v>
                </c:pt>
                <c:pt idx="415">
                  <c:v>1624.0218842382669</c:v>
                </c:pt>
                <c:pt idx="416">
                  <c:v>1421.0096752541451</c:v>
                </c:pt>
                <c:pt idx="417">
                  <c:v>1041.0629791565661</c:v>
                </c:pt>
                <c:pt idx="418">
                  <c:v>1295.3772203510612</c:v>
                </c:pt>
                <c:pt idx="419">
                  <c:v>1293.1618126431663</c:v>
                </c:pt>
                <c:pt idx="420">
                  <c:v>1302.6553889018107</c:v>
                </c:pt>
                <c:pt idx="421">
                  <c:v>1595.0502825844205</c:v>
                </c:pt>
                <c:pt idx="422">
                  <c:v>1335.9905675356817</c:v>
                </c:pt>
                <c:pt idx="423">
                  <c:v>835.96745909208778</c:v>
                </c:pt>
                <c:pt idx="424">
                  <c:v>779.1602525386171</c:v>
                </c:pt>
                <c:pt idx="425">
                  <c:v>943.75826656241395</c:v>
                </c:pt>
                <c:pt idx="426">
                  <c:v>1116.0816495304284</c:v>
                </c:pt>
                <c:pt idx="427">
                  <c:v>1265.2461400130196</c:v>
                </c:pt>
                <c:pt idx="428">
                  <c:v>1192.1973142474005</c:v>
                </c:pt>
                <c:pt idx="429">
                  <c:v>1089.5517161115554</c:v>
                </c:pt>
                <c:pt idx="430">
                  <c:v>1227.5834968034083</c:v>
                </c:pt>
                <c:pt idx="431">
                  <c:v>959.26587702481231</c:v>
                </c:pt>
                <c:pt idx="432">
                  <c:v>1040.5800249268252</c:v>
                </c:pt>
                <c:pt idx="433">
                  <c:v>1089.4507829315805</c:v>
                </c:pt>
                <c:pt idx="434">
                  <c:v>1084.9162527539779</c:v>
                </c:pt>
                <c:pt idx="435">
                  <c:v>986.34637317147758</c:v>
                </c:pt>
                <c:pt idx="436">
                  <c:v>1218.0368195374006</c:v>
                </c:pt>
                <c:pt idx="437">
                  <c:v>969.84154522524943</c:v>
                </c:pt>
                <c:pt idx="438">
                  <c:v>809.22902579345578</c:v>
                </c:pt>
                <c:pt idx="439">
                  <c:v>1294.8025785979878</c:v>
                </c:pt>
                <c:pt idx="440">
                  <c:v>1554.0069214446319</c:v>
                </c:pt>
                <c:pt idx="441">
                  <c:v>1642.3848241084022</c:v>
                </c:pt>
                <c:pt idx="442">
                  <c:v>1724.2727134346499</c:v>
                </c:pt>
                <c:pt idx="443">
                  <c:v>1660.8271844707929</c:v>
                </c:pt>
                <c:pt idx="444">
                  <c:v>1249.8147762293777</c:v>
                </c:pt>
                <c:pt idx="445">
                  <c:v>867.60530948301391</c:v>
                </c:pt>
                <c:pt idx="446">
                  <c:v>573.54893536392399</c:v>
                </c:pt>
                <c:pt idx="447">
                  <c:v>360.75518375847776</c:v>
                </c:pt>
                <c:pt idx="448">
                  <c:v>81.508108637809116</c:v>
                </c:pt>
                <c:pt idx="449">
                  <c:v>3.5969863959562023</c:v>
                </c:pt>
                <c:pt idx="450">
                  <c:v>58.213034124395207</c:v>
                </c:pt>
                <c:pt idx="451">
                  <c:v>8.133690900479829</c:v>
                </c:pt>
                <c:pt idx="452">
                  <c:v>60.912357673699198</c:v>
                </c:pt>
                <c:pt idx="453">
                  <c:v>218.27191841242893</c:v>
                </c:pt>
                <c:pt idx="454">
                  <c:v>452.79341590253438</c:v>
                </c:pt>
                <c:pt idx="455">
                  <c:v>670.32843872132105</c:v>
                </c:pt>
                <c:pt idx="456">
                  <c:v>660.73834043982777</c:v>
                </c:pt>
                <c:pt idx="457">
                  <c:v>507.20346868880966</c:v>
                </c:pt>
                <c:pt idx="458">
                  <c:v>553.0236568851484</c:v>
                </c:pt>
                <c:pt idx="459">
                  <c:v>594.76750725123225</c:v>
                </c:pt>
                <c:pt idx="460">
                  <c:v>667.10398308625759</c:v>
                </c:pt>
                <c:pt idx="461">
                  <c:v>636.53206134804941</c:v>
                </c:pt>
                <c:pt idx="462">
                  <c:v>530.76803258045481</c:v>
                </c:pt>
                <c:pt idx="463">
                  <c:v>485.32334963785968</c:v>
                </c:pt>
                <c:pt idx="464">
                  <c:v>457.85365657022481</c:v>
                </c:pt>
                <c:pt idx="465">
                  <c:v>530.79921674659511</c:v>
                </c:pt>
                <c:pt idx="466">
                  <c:v>519.12893949646252</c:v>
                </c:pt>
                <c:pt idx="467">
                  <c:v>502.20459080392465</c:v>
                </c:pt>
                <c:pt idx="468">
                  <c:v>733.67832012894667</c:v>
                </c:pt>
                <c:pt idx="469">
                  <c:v>672.02324581397477</c:v>
                </c:pt>
                <c:pt idx="470">
                  <c:v>328.21882492339466</c:v>
                </c:pt>
                <c:pt idx="471">
                  <c:v>357.83234303523545</c:v>
                </c:pt>
                <c:pt idx="472">
                  <c:v>900.1155727123147</c:v>
                </c:pt>
                <c:pt idx="473">
                  <c:v>1056.4430562264779</c:v>
                </c:pt>
                <c:pt idx="474">
                  <c:v>988.71744607727817</c:v>
                </c:pt>
                <c:pt idx="475">
                  <c:v>687.37456474492876</c:v>
                </c:pt>
                <c:pt idx="476">
                  <c:v>689.35056647044553</c:v>
                </c:pt>
                <c:pt idx="477">
                  <c:v>594.11731166706306</c:v>
                </c:pt>
                <c:pt idx="478">
                  <c:v>619.17739813650201</c:v>
                </c:pt>
                <c:pt idx="479">
                  <c:v>517.65992207324564</c:v>
                </c:pt>
                <c:pt idx="480">
                  <c:v>817.68441604410509</c:v>
                </c:pt>
                <c:pt idx="481">
                  <c:v>990.40796204675462</c:v>
                </c:pt>
                <c:pt idx="482">
                  <c:v>879.89977635197954</c:v>
                </c:pt>
                <c:pt idx="483">
                  <c:v>783.82170061526642</c:v>
                </c:pt>
                <c:pt idx="484">
                  <c:v>424.70051783604225</c:v>
                </c:pt>
                <c:pt idx="485">
                  <c:v>832.89387094596464</c:v>
                </c:pt>
                <c:pt idx="486">
                  <c:v>837.89760827881582</c:v>
                </c:pt>
                <c:pt idx="487">
                  <c:v>504.69334802864915</c:v>
                </c:pt>
                <c:pt idx="488">
                  <c:v>684.24095659850218</c:v>
                </c:pt>
                <c:pt idx="489">
                  <c:v>857.99455939192092</c:v>
                </c:pt>
                <c:pt idx="490">
                  <c:v>460.75519523776188</c:v>
                </c:pt>
                <c:pt idx="491">
                  <c:v>556.99629430485913</c:v>
                </c:pt>
                <c:pt idx="492">
                  <c:v>349.2397009123361</c:v>
                </c:pt>
                <c:pt idx="493">
                  <c:v>199.28008611093867</c:v>
                </c:pt>
                <c:pt idx="494">
                  <c:v>449.67540033486762</c:v>
                </c:pt>
                <c:pt idx="495">
                  <c:v>384.74801872260815</c:v>
                </c:pt>
                <c:pt idx="496">
                  <c:v>417.91536081980405</c:v>
                </c:pt>
                <c:pt idx="497">
                  <c:v>353.37161465339574</c:v>
                </c:pt>
                <c:pt idx="498">
                  <c:v>324.14840675563687</c:v>
                </c:pt>
                <c:pt idx="499">
                  <c:v>354.91321046055521</c:v>
                </c:pt>
                <c:pt idx="500">
                  <c:v>268.66376924650359</c:v>
                </c:pt>
                <c:pt idx="501">
                  <c:v>183.9912289953204</c:v>
                </c:pt>
                <c:pt idx="502">
                  <c:v>154.72423414111515</c:v>
                </c:pt>
                <c:pt idx="503">
                  <c:v>111.34667068373383</c:v>
                </c:pt>
                <c:pt idx="504">
                  <c:v>84.328674142040839</c:v>
                </c:pt>
                <c:pt idx="505">
                  <c:v>129.23704130557613</c:v>
                </c:pt>
                <c:pt idx="506">
                  <c:v>147.86386970032174</c:v>
                </c:pt>
                <c:pt idx="507">
                  <c:v>159.12769202987084</c:v>
                </c:pt>
                <c:pt idx="508">
                  <c:v>341.93742312385911</c:v>
                </c:pt>
                <c:pt idx="509">
                  <c:v>415.4144861819284</c:v>
                </c:pt>
                <c:pt idx="510">
                  <c:v>338.61125722101758</c:v>
                </c:pt>
                <c:pt idx="511">
                  <c:v>219.25578805330954</c:v>
                </c:pt>
                <c:pt idx="512">
                  <c:v>235.54082862844783</c:v>
                </c:pt>
                <c:pt idx="513">
                  <c:v>283.45502897177261</c:v>
                </c:pt>
                <c:pt idx="514">
                  <c:v>169.26250000605864</c:v>
                </c:pt>
                <c:pt idx="515">
                  <c:v>141.75500218876795</c:v>
                </c:pt>
                <c:pt idx="516">
                  <c:v>146.74066283386071</c:v>
                </c:pt>
                <c:pt idx="517">
                  <c:v>91.707622543687421</c:v>
                </c:pt>
                <c:pt idx="518">
                  <c:v>208.91294275763826</c:v>
                </c:pt>
                <c:pt idx="519">
                  <c:v>523.55235428763967</c:v>
                </c:pt>
                <c:pt idx="520">
                  <c:v>509.91486012894393</c:v>
                </c:pt>
                <c:pt idx="521">
                  <c:v>370.82472157289095</c:v>
                </c:pt>
                <c:pt idx="522">
                  <c:v>622.18243987195103</c:v>
                </c:pt>
                <c:pt idx="523">
                  <c:v>645.10831987703966</c:v>
                </c:pt>
                <c:pt idx="524">
                  <c:v>574.38577136150036</c:v>
                </c:pt>
                <c:pt idx="525">
                  <c:v>356.55631109935729</c:v>
                </c:pt>
                <c:pt idx="526">
                  <c:v>360.93436359008672</c:v>
                </c:pt>
                <c:pt idx="527">
                  <c:v>208.71784966342139</c:v>
                </c:pt>
                <c:pt idx="528">
                  <c:v>244.90784366164087</c:v>
                </c:pt>
                <c:pt idx="529">
                  <c:v>235.58101653484346</c:v>
                </c:pt>
                <c:pt idx="530">
                  <c:v>196.55484697337695</c:v>
                </c:pt>
                <c:pt idx="531">
                  <c:v>102.93547749489997</c:v>
                </c:pt>
                <c:pt idx="532">
                  <c:v>53.82341430436837</c:v>
                </c:pt>
                <c:pt idx="533">
                  <c:v>30.818498688810784</c:v>
                </c:pt>
                <c:pt idx="534">
                  <c:v>10.598441169535839</c:v>
                </c:pt>
                <c:pt idx="535">
                  <c:v>-0.10333401132004885</c:v>
                </c:pt>
                <c:pt idx="536">
                  <c:v>7.9149244580035631</c:v>
                </c:pt>
                <c:pt idx="537">
                  <c:v>-0.34603572538753169</c:v>
                </c:pt>
                <c:pt idx="538">
                  <c:v>30.151515239851417</c:v>
                </c:pt>
                <c:pt idx="539">
                  <c:v>1.2630505639274241</c:v>
                </c:pt>
                <c:pt idx="540">
                  <c:v>11.11711580879666</c:v>
                </c:pt>
                <c:pt idx="541">
                  <c:v>75.43892644812226</c:v>
                </c:pt>
                <c:pt idx="542">
                  <c:v>63.048061042121361</c:v>
                </c:pt>
                <c:pt idx="543">
                  <c:v>51.262329078307992</c:v>
                </c:pt>
                <c:pt idx="544">
                  <c:v>113.50949704842326</c:v>
                </c:pt>
                <c:pt idx="545">
                  <c:v>178.79449750707275</c:v>
                </c:pt>
                <c:pt idx="546">
                  <c:v>195.83467656854103</c:v>
                </c:pt>
                <c:pt idx="547">
                  <c:v>148.92130135600416</c:v>
                </c:pt>
                <c:pt idx="548">
                  <c:v>171.97314462999049</c:v>
                </c:pt>
                <c:pt idx="549">
                  <c:v>168.67023994586268</c:v>
                </c:pt>
                <c:pt idx="550">
                  <c:v>135.38731905213143</c:v>
                </c:pt>
                <c:pt idx="551">
                  <c:v>190.13519797842815</c:v>
                </c:pt>
                <c:pt idx="552">
                  <c:v>227.50877710882779</c:v>
                </c:pt>
                <c:pt idx="553">
                  <c:v>203.41500474442566</c:v>
                </c:pt>
                <c:pt idx="554">
                  <c:v>288.53027226873246</c:v>
                </c:pt>
                <c:pt idx="555">
                  <c:v>356.97618139732407</c:v>
                </c:pt>
                <c:pt idx="556">
                  <c:v>428.60664995504078</c:v>
                </c:pt>
                <c:pt idx="557">
                  <c:v>498.22274405299515</c:v>
                </c:pt>
                <c:pt idx="558">
                  <c:v>579.47359687121002</c:v>
                </c:pt>
                <c:pt idx="559">
                  <c:v>684.74451528176837</c:v>
                </c:pt>
                <c:pt idx="560">
                  <c:v>621.38274470680267</c:v>
                </c:pt>
                <c:pt idx="561">
                  <c:v>534.10911505422052</c:v>
                </c:pt>
                <c:pt idx="562">
                  <c:v>530.67031922307422</c:v>
                </c:pt>
                <c:pt idx="563">
                  <c:v>505.87874494302798</c:v>
                </c:pt>
                <c:pt idx="564">
                  <c:v>445.69163477277954</c:v>
                </c:pt>
                <c:pt idx="565">
                  <c:v>498.49348647054813</c:v>
                </c:pt>
                <c:pt idx="566">
                  <c:v>632.95518004530311</c:v>
                </c:pt>
                <c:pt idx="567">
                  <c:v>559.30831279961524</c:v>
                </c:pt>
                <c:pt idx="568">
                  <c:v>401.25196599387351</c:v>
                </c:pt>
                <c:pt idx="569">
                  <c:v>244.98501649472152</c:v>
                </c:pt>
                <c:pt idx="570">
                  <c:v>225.6672655681655</c:v>
                </c:pt>
                <c:pt idx="571">
                  <c:v>181.51259513929912</c:v>
                </c:pt>
                <c:pt idx="572">
                  <c:v>171.96407166316558</c:v>
                </c:pt>
                <c:pt idx="573">
                  <c:v>181.11844198289847</c:v>
                </c:pt>
                <c:pt idx="574">
                  <c:v>212.79457392981857</c:v>
                </c:pt>
                <c:pt idx="575">
                  <c:v>133.93701470742644</c:v>
                </c:pt>
                <c:pt idx="576">
                  <c:v>92.096067590994551</c:v>
                </c:pt>
                <c:pt idx="577">
                  <c:v>94.558219316340228</c:v>
                </c:pt>
                <c:pt idx="578">
                  <c:v>173.20145183920829</c:v>
                </c:pt>
                <c:pt idx="579">
                  <c:v>203.38846491975954</c:v>
                </c:pt>
                <c:pt idx="580">
                  <c:v>246.41588723015511</c:v>
                </c:pt>
                <c:pt idx="581">
                  <c:v>327.742117625964</c:v>
                </c:pt>
                <c:pt idx="582">
                  <c:v>300.00664176673467</c:v>
                </c:pt>
                <c:pt idx="583">
                  <c:v>289.72342648711174</c:v>
                </c:pt>
                <c:pt idx="584">
                  <c:v>263.41665592643278</c:v>
                </c:pt>
                <c:pt idx="585">
                  <c:v>185.80574957538062</c:v>
                </c:pt>
                <c:pt idx="586">
                  <c:v>115.18767577152094</c:v>
                </c:pt>
                <c:pt idx="587">
                  <c:v>83.119350242340317</c:v>
                </c:pt>
                <c:pt idx="588">
                  <c:v>57.728656502074728</c:v>
                </c:pt>
                <c:pt idx="589">
                  <c:v>16.214501407771046</c:v>
                </c:pt>
                <c:pt idx="590">
                  <c:v>-2.6121802904600921E-5</c:v>
                </c:pt>
                <c:pt idx="591">
                  <c:v>6.1381516179905851E-2</c:v>
                </c:pt>
                <c:pt idx="592">
                  <c:v>1.4627541985108445</c:v>
                </c:pt>
                <c:pt idx="593">
                  <c:v>0.64620132690945975</c:v>
                </c:pt>
                <c:pt idx="594">
                  <c:v>0.67885061192926177</c:v>
                </c:pt>
                <c:pt idx="595">
                  <c:v>2.4702892156551193E-2</c:v>
                </c:pt>
                <c:pt idx="596">
                  <c:v>1.9519891591926862E-5</c:v>
                </c:pt>
                <c:pt idx="597">
                  <c:v>4.5338195547026659E-4</c:v>
                </c:pt>
                <c:pt idx="598">
                  <c:v>3.6911819313479595E-2</c:v>
                </c:pt>
                <c:pt idx="599">
                  <c:v>1.8192134891328513E-2</c:v>
                </c:pt>
                <c:pt idx="600">
                  <c:v>9.5208743160538033E-3</c:v>
                </c:pt>
                <c:pt idx="601">
                  <c:v>-5.352059720286295E-5</c:v>
                </c:pt>
                <c:pt idx="602">
                  <c:v>3.221416059088684E-4</c:v>
                </c:pt>
                <c:pt idx="603">
                  <c:v>0.11437143768304212</c:v>
                </c:pt>
                <c:pt idx="604">
                  <c:v>3.4145096628031479E-3</c:v>
                </c:pt>
                <c:pt idx="605">
                  <c:v>-0.10272830604052102</c:v>
                </c:pt>
                <c:pt idx="606">
                  <c:v>5.2194051647091841</c:v>
                </c:pt>
                <c:pt idx="607">
                  <c:v>-4.3985659873923666E-2</c:v>
                </c:pt>
                <c:pt idx="608">
                  <c:v>54.414495638465354</c:v>
                </c:pt>
                <c:pt idx="609">
                  <c:v>29.872305081083248</c:v>
                </c:pt>
                <c:pt idx="610">
                  <c:v>36.629533157430672</c:v>
                </c:pt>
                <c:pt idx="611">
                  <c:v>60.62422987831863</c:v>
                </c:pt>
                <c:pt idx="612">
                  <c:v>65.95712750495089</c:v>
                </c:pt>
                <c:pt idx="613">
                  <c:v>95.758188380578531</c:v>
                </c:pt>
                <c:pt idx="614">
                  <c:v>160.25306403691587</c:v>
                </c:pt>
                <c:pt idx="615">
                  <c:v>105.82814060703313</c:v>
                </c:pt>
                <c:pt idx="616">
                  <c:v>100.69954194091179</c:v>
                </c:pt>
                <c:pt idx="617">
                  <c:v>151.74797251574731</c:v>
                </c:pt>
                <c:pt idx="618">
                  <c:v>136.86852289244018</c:v>
                </c:pt>
                <c:pt idx="619">
                  <c:v>128.66493073925767</c:v>
                </c:pt>
                <c:pt idx="620">
                  <c:v>165.00969960809604</c:v>
                </c:pt>
                <c:pt idx="621">
                  <c:v>174.32129149522078</c:v>
                </c:pt>
                <c:pt idx="622">
                  <c:v>161.46959254586432</c:v>
                </c:pt>
                <c:pt idx="623">
                  <c:v>251.17139321243204</c:v>
                </c:pt>
                <c:pt idx="624">
                  <c:v>251.31029615412413</c:v>
                </c:pt>
                <c:pt idx="625">
                  <c:v>246.707009251762</c:v>
                </c:pt>
                <c:pt idx="626">
                  <c:v>183.53274443288129</c:v>
                </c:pt>
                <c:pt idx="627">
                  <c:v>161.45810193229147</c:v>
                </c:pt>
                <c:pt idx="628">
                  <c:v>192.50336267447523</c:v>
                </c:pt>
                <c:pt idx="629">
                  <c:v>186.91456783908461</c:v>
                </c:pt>
                <c:pt idx="630">
                  <c:v>169.20016419769644</c:v>
                </c:pt>
                <c:pt idx="631">
                  <c:v>165.03926438298865</c:v>
                </c:pt>
                <c:pt idx="632">
                  <c:v>167.53283770306976</c:v>
                </c:pt>
                <c:pt idx="633">
                  <c:v>193.80128910775059</c:v>
                </c:pt>
                <c:pt idx="634">
                  <c:v>171.93240787060017</c:v>
                </c:pt>
                <c:pt idx="635">
                  <c:v>148.29766941380996</c:v>
                </c:pt>
                <c:pt idx="636">
                  <c:v>163.89641365567067</c:v>
                </c:pt>
                <c:pt idx="637">
                  <c:v>184.77993974097711</c:v>
                </c:pt>
                <c:pt idx="638">
                  <c:v>206.57534126047332</c:v>
                </c:pt>
                <c:pt idx="639">
                  <c:v>190.84136567953664</c:v>
                </c:pt>
                <c:pt idx="640">
                  <c:v>235.26550576853199</c:v>
                </c:pt>
                <c:pt idx="641">
                  <c:v>155.47111763916988</c:v>
                </c:pt>
                <c:pt idx="642">
                  <c:v>131.11348644766176</c:v>
                </c:pt>
                <c:pt idx="643">
                  <c:v>0.18736223309774261</c:v>
                </c:pt>
                <c:pt idx="644">
                  <c:v>5.00816672307497E-2</c:v>
                </c:pt>
                <c:pt idx="645">
                  <c:v>3.0447205750169285E-3</c:v>
                </c:pt>
                <c:pt idx="646">
                  <c:v>3.1424973716497897E-4</c:v>
                </c:pt>
                <c:pt idx="647">
                  <c:v>-8.0582937079330457E-4</c:v>
                </c:pt>
                <c:pt idx="648">
                  <c:v>-1.5467220517840775E-4</c:v>
                </c:pt>
                <c:pt idx="649">
                  <c:v>-4.2570523281490734E-4</c:v>
                </c:pt>
                <c:pt idx="650">
                  <c:v>-3.0748050646281304E-4</c:v>
                </c:pt>
                <c:pt idx="651">
                  <c:v>-2.704811221678486E-6</c:v>
                </c:pt>
                <c:pt idx="652">
                  <c:v>-2.1258349162102887E-4</c:v>
                </c:pt>
                <c:pt idx="653">
                  <c:v>6.6301067994745805E-4</c:v>
                </c:pt>
                <c:pt idx="654">
                  <c:v>1.1987237155681814E-3</c:v>
                </c:pt>
                <c:pt idx="655">
                  <c:v>1.1565512057611185E-3</c:v>
                </c:pt>
                <c:pt idx="656">
                  <c:v>1.1053498778955647E-3</c:v>
                </c:pt>
                <c:pt idx="657">
                  <c:v>-3.5261503672435676E-4</c:v>
                </c:pt>
                <c:pt idx="658">
                  <c:v>-2.9257395964127565E-2</c:v>
                </c:pt>
                <c:pt idx="659">
                  <c:v>-7.6866870787666838E-2</c:v>
                </c:pt>
                <c:pt idx="660">
                  <c:v>-2.394534112713656E-2</c:v>
                </c:pt>
                <c:pt idx="661">
                  <c:v>-0.10390209152626917</c:v>
                </c:pt>
                <c:pt idx="662">
                  <c:v>-4.3830318997335931E-3</c:v>
                </c:pt>
                <c:pt idx="663">
                  <c:v>-4.6360880807056672E-2</c:v>
                </c:pt>
                <c:pt idx="664">
                  <c:v>-3.5424449043958778E-2</c:v>
                </c:pt>
                <c:pt idx="665">
                  <c:v>-4.229765810370207E-2</c:v>
                </c:pt>
                <c:pt idx="666">
                  <c:v>-0.11404428770235582</c:v>
                </c:pt>
                <c:pt idx="667">
                  <c:v>-0.11106064762688778</c:v>
                </c:pt>
                <c:pt idx="668">
                  <c:v>-0.55328879032445055</c:v>
                </c:pt>
                <c:pt idx="669">
                  <c:v>29.967426068136433</c:v>
                </c:pt>
                <c:pt idx="670">
                  <c:v>69.505443605162384</c:v>
                </c:pt>
                <c:pt idx="671">
                  <c:v>121.00339655487809</c:v>
                </c:pt>
                <c:pt idx="672">
                  <c:v>155.39469166902632</c:v>
                </c:pt>
                <c:pt idx="673">
                  <c:v>157.84457296037607</c:v>
                </c:pt>
                <c:pt idx="674">
                  <c:v>169.93378982545815</c:v>
                </c:pt>
                <c:pt idx="675">
                  <c:v>167.42273543118552</c:v>
                </c:pt>
                <c:pt idx="676">
                  <c:v>173.47082570393707</c:v>
                </c:pt>
                <c:pt idx="677">
                  <c:v>215.07244554200133</c:v>
                </c:pt>
                <c:pt idx="678">
                  <c:v>191.51228745958392</c:v>
                </c:pt>
                <c:pt idx="679">
                  <c:v>218.08006944019311</c:v>
                </c:pt>
                <c:pt idx="680">
                  <c:v>219.90806300886968</c:v>
                </c:pt>
                <c:pt idx="681">
                  <c:v>263.34042396689119</c:v>
                </c:pt>
                <c:pt idx="682">
                  <c:v>254.24382441095048</c:v>
                </c:pt>
                <c:pt idx="683">
                  <c:v>278.2934313211303</c:v>
                </c:pt>
                <c:pt idx="684">
                  <c:v>326.24680740025644</c:v>
                </c:pt>
                <c:pt idx="685">
                  <c:v>222.74370522820837</c:v>
                </c:pt>
                <c:pt idx="686">
                  <c:v>323.03864364350818</c:v>
                </c:pt>
                <c:pt idx="687">
                  <c:v>377.22996028865714</c:v>
                </c:pt>
                <c:pt idx="688">
                  <c:v>483.83774253094293</c:v>
                </c:pt>
                <c:pt idx="689">
                  <c:v>475.00584770061448</c:v>
                </c:pt>
                <c:pt idx="690">
                  <c:v>465.77285505393496</c:v>
                </c:pt>
                <c:pt idx="691">
                  <c:v>437.19365427589628</c:v>
                </c:pt>
                <c:pt idx="692">
                  <c:v>426.754207132283</c:v>
                </c:pt>
                <c:pt idx="693">
                  <c:v>478.16412526792078</c:v>
                </c:pt>
                <c:pt idx="694">
                  <c:v>461.66685850769369</c:v>
                </c:pt>
                <c:pt idx="695">
                  <c:v>501.61334631530599</c:v>
                </c:pt>
                <c:pt idx="696">
                  <c:v>451.37575763348718</c:v>
                </c:pt>
                <c:pt idx="697">
                  <c:v>446.55945698959135</c:v>
                </c:pt>
                <c:pt idx="698">
                  <c:v>497.72968175845767</c:v>
                </c:pt>
                <c:pt idx="699">
                  <c:v>530.56269727220911</c:v>
                </c:pt>
                <c:pt idx="700">
                  <c:v>492.03103325411541</c:v>
                </c:pt>
                <c:pt idx="701">
                  <c:v>471.3042106885996</c:v>
                </c:pt>
                <c:pt idx="702">
                  <c:v>366.82121903670827</c:v>
                </c:pt>
                <c:pt idx="703">
                  <c:v>320.24158243844698</c:v>
                </c:pt>
                <c:pt idx="704">
                  <c:v>291.28738292092447</c:v>
                </c:pt>
                <c:pt idx="705">
                  <c:v>269.36466622463399</c:v>
                </c:pt>
                <c:pt idx="706">
                  <c:v>268.67444080799959</c:v>
                </c:pt>
                <c:pt idx="707">
                  <c:v>275.21711496788333</c:v>
                </c:pt>
                <c:pt idx="708">
                  <c:v>156.56847438961015</c:v>
                </c:pt>
                <c:pt idx="709">
                  <c:v>150.15047371467841</c:v>
                </c:pt>
                <c:pt idx="710">
                  <c:v>198.11805630156164</c:v>
                </c:pt>
                <c:pt idx="711">
                  <c:v>196.91019279730207</c:v>
                </c:pt>
                <c:pt idx="712">
                  <c:v>199.1616117143011</c:v>
                </c:pt>
                <c:pt idx="713">
                  <c:v>194.4360265624282</c:v>
                </c:pt>
                <c:pt idx="714">
                  <c:v>183.72851170019092</c:v>
                </c:pt>
                <c:pt idx="715">
                  <c:v>167.35479080639473</c:v>
                </c:pt>
                <c:pt idx="716">
                  <c:v>304.61799110541443</c:v>
                </c:pt>
                <c:pt idx="717">
                  <c:v>352.23912819332031</c:v>
                </c:pt>
                <c:pt idx="718">
                  <c:v>308.66425207357275</c:v>
                </c:pt>
                <c:pt idx="719">
                  <c:v>339.85525838278954</c:v>
                </c:pt>
                <c:pt idx="720">
                  <c:v>337.58754190255513</c:v>
                </c:pt>
                <c:pt idx="721">
                  <c:v>390.40275504821608</c:v>
                </c:pt>
                <c:pt idx="722">
                  <c:v>353.68164578146116</c:v>
                </c:pt>
                <c:pt idx="723">
                  <c:v>375.00500657643164</c:v>
                </c:pt>
                <c:pt idx="724">
                  <c:v>278.14553004819692</c:v>
                </c:pt>
                <c:pt idx="725">
                  <c:v>293.97810276407495</c:v>
                </c:pt>
                <c:pt idx="726">
                  <c:v>261.0253129083145</c:v>
                </c:pt>
                <c:pt idx="727">
                  <c:v>247.29554361604025</c:v>
                </c:pt>
                <c:pt idx="728">
                  <c:v>292.15905786137392</c:v>
                </c:pt>
                <c:pt idx="729">
                  <c:v>269.36091692891011</c:v>
                </c:pt>
                <c:pt idx="730">
                  <c:v>350.80407171714921</c:v>
                </c:pt>
                <c:pt idx="731">
                  <c:v>349.55218102290712</c:v>
                </c:pt>
                <c:pt idx="732">
                  <c:v>369.74629839923807</c:v>
                </c:pt>
                <c:pt idx="733">
                  <c:v>367.25485226381977</c:v>
                </c:pt>
                <c:pt idx="734">
                  <c:v>300.2021073036463</c:v>
                </c:pt>
                <c:pt idx="735">
                  <c:v>307.80454130770681</c:v>
                </c:pt>
                <c:pt idx="736">
                  <c:v>349.85047073630477</c:v>
                </c:pt>
                <c:pt idx="737">
                  <c:v>408.11396001163735</c:v>
                </c:pt>
                <c:pt idx="738">
                  <c:v>332.7949811974529</c:v>
                </c:pt>
                <c:pt idx="739">
                  <c:v>294.72920480204033</c:v>
                </c:pt>
                <c:pt idx="740">
                  <c:v>383.93537151856367</c:v>
                </c:pt>
                <c:pt idx="741">
                  <c:v>435.44746844986417</c:v>
                </c:pt>
                <c:pt idx="742">
                  <c:v>440.15052101850085</c:v>
                </c:pt>
                <c:pt idx="743">
                  <c:v>466.54852771101446</c:v>
                </c:pt>
                <c:pt idx="744">
                  <c:v>446.19379147474979</c:v>
                </c:pt>
                <c:pt idx="745">
                  <c:v>468.2943631514683</c:v>
                </c:pt>
                <c:pt idx="746">
                  <c:v>479.00278785526524</c:v>
                </c:pt>
                <c:pt idx="747">
                  <c:v>584.8653877821539</c:v>
                </c:pt>
                <c:pt idx="748">
                  <c:v>558.5623910831639</c:v>
                </c:pt>
                <c:pt idx="749">
                  <c:v>567.4799950793124</c:v>
                </c:pt>
                <c:pt idx="750">
                  <c:v>678.14756860927469</c:v>
                </c:pt>
                <c:pt idx="751">
                  <c:v>745.53183716599472</c:v>
                </c:pt>
                <c:pt idx="752">
                  <c:v>765.07516163036416</c:v>
                </c:pt>
                <c:pt idx="753">
                  <c:v>789.47988262373929</c:v>
                </c:pt>
                <c:pt idx="754">
                  <c:v>752.03503183002181</c:v>
                </c:pt>
                <c:pt idx="755">
                  <c:v>671.07012599975019</c:v>
                </c:pt>
                <c:pt idx="756">
                  <c:v>531.74363114530752</c:v>
                </c:pt>
                <c:pt idx="757">
                  <c:v>564.73857948375394</c:v>
                </c:pt>
                <c:pt idx="758">
                  <c:v>527.16114211530839</c:v>
                </c:pt>
                <c:pt idx="759">
                  <c:v>422.72678900877594</c:v>
                </c:pt>
                <c:pt idx="760">
                  <c:v>508.34786330105459</c:v>
                </c:pt>
                <c:pt idx="761">
                  <c:v>524.25994524009639</c:v>
                </c:pt>
                <c:pt idx="762">
                  <c:v>604.57625413995697</c:v>
                </c:pt>
                <c:pt idx="763">
                  <c:v>389.65309730118884</c:v>
                </c:pt>
                <c:pt idx="764">
                  <c:v>301.68690653411551</c:v>
                </c:pt>
                <c:pt idx="765">
                  <c:v>269.58530659027258</c:v>
                </c:pt>
                <c:pt idx="766">
                  <c:v>330.80088058257832</c:v>
                </c:pt>
                <c:pt idx="767">
                  <c:v>360.44999929342481</c:v>
                </c:pt>
                <c:pt idx="768">
                  <c:v>387.50234396405108</c:v>
                </c:pt>
                <c:pt idx="769">
                  <c:v>366.96122594778694</c:v>
                </c:pt>
                <c:pt idx="770">
                  <c:v>236.51803211144039</c:v>
                </c:pt>
                <c:pt idx="771">
                  <c:v>244.47346313624951</c:v>
                </c:pt>
                <c:pt idx="772">
                  <c:v>256.83218068349248</c:v>
                </c:pt>
                <c:pt idx="773">
                  <c:v>305.51101460961314</c:v>
                </c:pt>
                <c:pt idx="774">
                  <c:v>282.80709355102897</c:v>
                </c:pt>
                <c:pt idx="775">
                  <c:v>431.1651326681768</c:v>
                </c:pt>
                <c:pt idx="776">
                  <c:v>361.83318858148562</c:v>
                </c:pt>
                <c:pt idx="777">
                  <c:v>517.39063669524103</c:v>
                </c:pt>
                <c:pt idx="778">
                  <c:v>395.9548169109554</c:v>
                </c:pt>
                <c:pt idx="779">
                  <c:v>575.6147227441021</c:v>
                </c:pt>
                <c:pt idx="780">
                  <c:v>796.95900412827314</c:v>
                </c:pt>
                <c:pt idx="781">
                  <c:v>915.45484917059161</c:v>
                </c:pt>
                <c:pt idx="782">
                  <c:v>797.95958588413976</c:v>
                </c:pt>
                <c:pt idx="783">
                  <c:v>770.14784508648495</c:v>
                </c:pt>
                <c:pt idx="784">
                  <c:v>542.12209085476263</c:v>
                </c:pt>
                <c:pt idx="785">
                  <c:v>470.73924112357122</c:v>
                </c:pt>
                <c:pt idx="786">
                  <c:v>434.63115370894542</c:v>
                </c:pt>
                <c:pt idx="787">
                  <c:v>340.64920152777461</c:v>
                </c:pt>
                <c:pt idx="788">
                  <c:v>405.72622731864021</c:v>
                </c:pt>
                <c:pt idx="789">
                  <c:v>513.87779898224244</c:v>
                </c:pt>
                <c:pt idx="790">
                  <c:v>675.06752281211141</c:v>
                </c:pt>
                <c:pt idx="791">
                  <c:v>767.05956498205535</c:v>
                </c:pt>
                <c:pt idx="792">
                  <c:v>756.56205297545102</c:v>
                </c:pt>
                <c:pt idx="793">
                  <c:v>488.326321593405</c:v>
                </c:pt>
                <c:pt idx="794">
                  <c:v>548.83888562722348</c:v>
                </c:pt>
                <c:pt idx="795">
                  <c:v>603.68799707217829</c:v>
                </c:pt>
                <c:pt idx="796">
                  <c:v>569.5142119534994</c:v>
                </c:pt>
                <c:pt idx="797">
                  <c:v>361.59478373004049</c:v>
                </c:pt>
                <c:pt idx="798">
                  <c:v>396.31878648909895</c:v>
                </c:pt>
                <c:pt idx="799">
                  <c:v>535.24232231499968</c:v>
                </c:pt>
                <c:pt idx="800">
                  <c:v>554.85028555481517</c:v>
                </c:pt>
                <c:pt idx="801">
                  <c:v>685.24982450324819</c:v>
                </c:pt>
                <c:pt idx="802">
                  <c:v>883.1255896465949</c:v>
                </c:pt>
                <c:pt idx="803">
                  <c:v>803.79259520646735</c:v>
                </c:pt>
                <c:pt idx="804">
                  <c:v>569.71570444821668</c:v>
                </c:pt>
                <c:pt idx="805">
                  <c:v>477.91464101690121</c:v>
                </c:pt>
                <c:pt idx="806">
                  <c:v>418.02500841706393</c:v>
                </c:pt>
                <c:pt idx="807">
                  <c:v>454.43317681096244</c:v>
                </c:pt>
                <c:pt idx="808">
                  <c:v>624.02551994873295</c:v>
                </c:pt>
                <c:pt idx="809">
                  <c:v>602.10319755850082</c:v>
                </c:pt>
                <c:pt idx="810">
                  <c:v>995.3177395166465</c:v>
                </c:pt>
                <c:pt idx="811">
                  <c:v>1165.1317355109504</c:v>
                </c:pt>
                <c:pt idx="812">
                  <c:v>1199.6660162319658</c:v>
                </c:pt>
                <c:pt idx="813">
                  <c:v>948.99752344691171</c:v>
                </c:pt>
                <c:pt idx="814">
                  <c:v>912.66252648199145</c:v>
                </c:pt>
                <c:pt idx="815">
                  <c:v>963.13751337605208</c:v>
                </c:pt>
                <c:pt idx="816">
                  <c:v>940.62448918526263</c:v>
                </c:pt>
                <c:pt idx="817">
                  <c:v>666.04137687792968</c:v>
                </c:pt>
                <c:pt idx="818">
                  <c:v>875.67290755641113</c:v>
                </c:pt>
                <c:pt idx="819">
                  <c:v>879.69798540220881</c:v>
                </c:pt>
                <c:pt idx="820">
                  <c:v>751.077319491445</c:v>
                </c:pt>
                <c:pt idx="821">
                  <c:v>642.96092166145922</c:v>
                </c:pt>
                <c:pt idx="822">
                  <c:v>740.58834778641938</c:v>
                </c:pt>
                <c:pt idx="823">
                  <c:v>746.95159205696245</c:v>
                </c:pt>
                <c:pt idx="824">
                  <c:v>888.65660503691606</c:v>
                </c:pt>
                <c:pt idx="825">
                  <c:v>606.59149991372863</c:v>
                </c:pt>
                <c:pt idx="826">
                  <c:v>479.68287710850041</c:v>
                </c:pt>
                <c:pt idx="827">
                  <c:v>687.0353450888515</c:v>
                </c:pt>
                <c:pt idx="828">
                  <c:v>570.98177679287187</c:v>
                </c:pt>
                <c:pt idx="829">
                  <c:v>605.11749892781188</c:v>
                </c:pt>
                <c:pt idx="830">
                  <c:v>543.55955286892868</c:v>
                </c:pt>
                <c:pt idx="831">
                  <c:v>541.17752316763563</c:v>
                </c:pt>
                <c:pt idx="832">
                  <c:v>747.27043989644801</c:v>
                </c:pt>
                <c:pt idx="833">
                  <c:v>778.59048327685093</c:v>
                </c:pt>
                <c:pt idx="834">
                  <c:v>881.02271822024568</c:v>
                </c:pt>
                <c:pt idx="835">
                  <c:v>749.45432862550888</c:v>
                </c:pt>
                <c:pt idx="836">
                  <c:v>729.67151613361818</c:v>
                </c:pt>
                <c:pt idx="837">
                  <c:v>637.04413832368061</c:v>
                </c:pt>
                <c:pt idx="838">
                  <c:v>544.24152541065109</c:v>
                </c:pt>
                <c:pt idx="839">
                  <c:v>662.11584545044764</c:v>
                </c:pt>
                <c:pt idx="840">
                  <c:v>766.69787375756403</c:v>
                </c:pt>
                <c:pt idx="841">
                  <c:v>651.36216793514473</c:v>
                </c:pt>
                <c:pt idx="842">
                  <c:v>628.65583843442107</c:v>
                </c:pt>
                <c:pt idx="843">
                  <c:v>740.37930874811991</c:v>
                </c:pt>
                <c:pt idx="844">
                  <c:v>834.05545164071611</c:v>
                </c:pt>
                <c:pt idx="845">
                  <c:v>986.83360685794321</c:v>
                </c:pt>
                <c:pt idx="846">
                  <c:v>815.84587241834322</c:v>
                </c:pt>
                <c:pt idx="847">
                  <c:v>634.43831022463212</c:v>
                </c:pt>
                <c:pt idx="848">
                  <c:v>506.55772935568376</c:v>
                </c:pt>
                <c:pt idx="849">
                  <c:v>482.20136023007058</c:v>
                </c:pt>
                <c:pt idx="850">
                  <c:v>518.05688727777601</c:v>
                </c:pt>
                <c:pt idx="851">
                  <c:v>588.29945125373661</c:v>
                </c:pt>
                <c:pt idx="852">
                  <c:v>600.13917068641911</c:v>
                </c:pt>
                <c:pt idx="853">
                  <c:v>498.78096759896249</c:v>
                </c:pt>
                <c:pt idx="854">
                  <c:v>480.37332716496178</c:v>
                </c:pt>
                <c:pt idx="855">
                  <c:v>437.84252669568906</c:v>
                </c:pt>
                <c:pt idx="856">
                  <c:v>475.28685223613655</c:v>
                </c:pt>
                <c:pt idx="857">
                  <c:v>490.76810753340857</c:v>
                </c:pt>
                <c:pt idx="858">
                  <c:v>462.72316661155241</c:v>
                </c:pt>
                <c:pt idx="859">
                  <c:v>444.43404641249344</c:v>
                </c:pt>
                <c:pt idx="860">
                  <c:v>451.92769105487832</c:v>
                </c:pt>
                <c:pt idx="861">
                  <c:v>422.39954214838974</c:v>
                </c:pt>
                <c:pt idx="862">
                  <c:v>408.87503949365805</c:v>
                </c:pt>
                <c:pt idx="863">
                  <c:v>352.79698623673266</c:v>
                </c:pt>
                <c:pt idx="864">
                  <c:v>381.26641281493943</c:v>
                </c:pt>
                <c:pt idx="865">
                  <c:v>438.71298394662091</c:v>
                </c:pt>
                <c:pt idx="866">
                  <c:v>546.39759294366911</c:v>
                </c:pt>
                <c:pt idx="867">
                  <c:v>566.82210528881558</c:v>
                </c:pt>
                <c:pt idx="868">
                  <c:v>547.74603553480517</c:v>
                </c:pt>
                <c:pt idx="869">
                  <c:v>457.38667547674748</c:v>
                </c:pt>
                <c:pt idx="870">
                  <c:v>452.94481579292381</c:v>
                </c:pt>
                <c:pt idx="871">
                  <c:v>448.56395065637702</c:v>
                </c:pt>
                <c:pt idx="872">
                  <c:v>434.05013725356218</c:v>
                </c:pt>
                <c:pt idx="873">
                  <c:v>431.43467222054613</c:v>
                </c:pt>
                <c:pt idx="874">
                  <c:v>483.27221441361701</c:v>
                </c:pt>
                <c:pt idx="875">
                  <c:v>457.04393442106795</c:v>
                </c:pt>
                <c:pt idx="876">
                  <c:v>521.20361640455758</c:v>
                </c:pt>
                <c:pt idx="877">
                  <c:v>449.16294004872213</c:v>
                </c:pt>
                <c:pt idx="878">
                  <c:v>380.6267079946528</c:v>
                </c:pt>
                <c:pt idx="879">
                  <c:v>342.88407047997379</c:v>
                </c:pt>
                <c:pt idx="880">
                  <c:v>340.91045897120989</c:v>
                </c:pt>
                <c:pt idx="881">
                  <c:v>344.74063896763352</c:v>
                </c:pt>
                <c:pt idx="882">
                  <c:v>348.99658624607474</c:v>
                </c:pt>
                <c:pt idx="883">
                  <c:v>314.3071587491844</c:v>
                </c:pt>
                <c:pt idx="884">
                  <c:v>286.91131126338018</c:v>
                </c:pt>
                <c:pt idx="885">
                  <c:v>303.37473982953134</c:v>
                </c:pt>
                <c:pt idx="886">
                  <c:v>428.98589794937305</c:v>
                </c:pt>
                <c:pt idx="887">
                  <c:v>511.18321886703461</c:v>
                </c:pt>
                <c:pt idx="888">
                  <c:v>503.79486081355208</c:v>
                </c:pt>
                <c:pt idx="889">
                  <c:v>585.99394834101327</c:v>
                </c:pt>
                <c:pt idx="890">
                  <c:v>481.0429357904095</c:v>
                </c:pt>
                <c:pt idx="891">
                  <c:v>481.66625074818808</c:v>
                </c:pt>
                <c:pt idx="892">
                  <c:v>534.1688560173186</c:v>
                </c:pt>
                <c:pt idx="893">
                  <c:v>462.86544623826364</c:v>
                </c:pt>
                <c:pt idx="894">
                  <c:v>521.26838499130531</c:v>
                </c:pt>
                <c:pt idx="895">
                  <c:v>629.43149304308247</c:v>
                </c:pt>
                <c:pt idx="896">
                  <c:v>571.93284891374128</c:v>
                </c:pt>
                <c:pt idx="897">
                  <c:v>502.27634765085833</c:v>
                </c:pt>
                <c:pt idx="898">
                  <c:v>493.41862083526865</c:v>
                </c:pt>
                <c:pt idx="899">
                  <c:v>494.98491120810485</c:v>
                </c:pt>
                <c:pt idx="900">
                  <c:v>413.88831557759045</c:v>
                </c:pt>
                <c:pt idx="901">
                  <c:v>392.16315867323038</c:v>
                </c:pt>
                <c:pt idx="902">
                  <c:v>394.25924215292446</c:v>
                </c:pt>
                <c:pt idx="903">
                  <c:v>448.35546520568795</c:v>
                </c:pt>
                <c:pt idx="904">
                  <c:v>369.14839062309738</c:v>
                </c:pt>
                <c:pt idx="905">
                  <c:v>423.96710717983808</c:v>
                </c:pt>
                <c:pt idx="906">
                  <c:v>395.72746861126006</c:v>
                </c:pt>
                <c:pt idx="907">
                  <c:v>392.65507380816655</c:v>
                </c:pt>
                <c:pt idx="908">
                  <c:v>332.29320732768844</c:v>
                </c:pt>
                <c:pt idx="909">
                  <c:v>411.9065288544748</c:v>
                </c:pt>
                <c:pt idx="910">
                  <c:v>499.96861017097694</c:v>
                </c:pt>
                <c:pt idx="911">
                  <c:v>428.85345294972063</c:v>
                </c:pt>
                <c:pt idx="912">
                  <c:v>360.64679233151327</c:v>
                </c:pt>
                <c:pt idx="913">
                  <c:v>488.98302460729349</c:v>
                </c:pt>
                <c:pt idx="914">
                  <c:v>423.27451621560323</c:v>
                </c:pt>
                <c:pt idx="915">
                  <c:v>468.38768735210891</c:v>
                </c:pt>
                <c:pt idx="916">
                  <c:v>668.84483071266163</c:v>
                </c:pt>
                <c:pt idx="917">
                  <c:v>613.32962682861012</c:v>
                </c:pt>
                <c:pt idx="918">
                  <c:v>549.13710318429219</c:v>
                </c:pt>
                <c:pt idx="919">
                  <c:v>236.48337697378017</c:v>
                </c:pt>
                <c:pt idx="920">
                  <c:v>393.79443979980294</c:v>
                </c:pt>
                <c:pt idx="921">
                  <c:v>635.9090356034568</c:v>
                </c:pt>
                <c:pt idx="922">
                  <c:v>684.42616879012201</c:v>
                </c:pt>
                <c:pt idx="923">
                  <c:v>568.06271414014543</c:v>
                </c:pt>
                <c:pt idx="924">
                  <c:v>534.1128431193456</c:v>
                </c:pt>
                <c:pt idx="925">
                  <c:v>465.32003910056721</c:v>
                </c:pt>
                <c:pt idx="926">
                  <c:v>513.00033355829737</c:v>
                </c:pt>
                <c:pt idx="927">
                  <c:v>503.53774780281975</c:v>
                </c:pt>
                <c:pt idx="928">
                  <c:v>499.1764712728517</c:v>
                </c:pt>
                <c:pt idx="929">
                  <c:v>620.76562733545495</c:v>
                </c:pt>
                <c:pt idx="930">
                  <c:v>562.99207811690621</c:v>
                </c:pt>
                <c:pt idx="931">
                  <c:v>421.63194278293707</c:v>
                </c:pt>
                <c:pt idx="932">
                  <c:v>359.75375136954932</c:v>
                </c:pt>
                <c:pt idx="933">
                  <c:v>528.7020793115546</c:v>
                </c:pt>
                <c:pt idx="934">
                  <c:v>627.59691565931109</c:v>
                </c:pt>
                <c:pt idx="935">
                  <c:v>711.38106265870601</c:v>
                </c:pt>
                <c:pt idx="936">
                  <c:v>752.15309493039808</c:v>
                </c:pt>
                <c:pt idx="937">
                  <c:v>611.37193446278218</c:v>
                </c:pt>
                <c:pt idx="938">
                  <c:v>734.5378399043334</c:v>
                </c:pt>
                <c:pt idx="939">
                  <c:v>745.38829777321723</c:v>
                </c:pt>
                <c:pt idx="940">
                  <c:v>799.03778949246384</c:v>
                </c:pt>
                <c:pt idx="941">
                  <c:v>655.08056086581075</c:v>
                </c:pt>
                <c:pt idx="942">
                  <c:v>790.26532244221005</c:v>
                </c:pt>
                <c:pt idx="943">
                  <c:v>1186.2254923614105</c:v>
                </c:pt>
                <c:pt idx="944">
                  <c:v>1296.3362097414272</c:v>
                </c:pt>
                <c:pt idx="945">
                  <c:v>1188.8983365935596</c:v>
                </c:pt>
                <c:pt idx="946">
                  <c:v>1225.8039277880696</c:v>
                </c:pt>
                <c:pt idx="947">
                  <c:v>1012.8434538048961</c:v>
                </c:pt>
                <c:pt idx="948">
                  <c:v>985.05142909909284</c:v>
                </c:pt>
                <c:pt idx="949">
                  <c:v>798.35950778649965</c:v>
                </c:pt>
                <c:pt idx="950">
                  <c:v>713.65457301122626</c:v>
                </c:pt>
                <c:pt idx="951">
                  <c:v>723.24359357812864</c:v>
                </c:pt>
                <c:pt idx="952">
                  <c:v>673.1683230787412</c:v>
                </c:pt>
                <c:pt idx="953">
                  <c:v>514.73617203220078</c:v>
                </c:pt>
                <c:pt idx="954">
                  <c:v>561.78437577417435</c:v>
                </c:pt>
                <c:pt idx="955">
                  <c:v>666.2303360108142</c:v>
                </c:pt>
                <c:pt idx="956">
                  <c:v>808.16450089274952</c:v>
                </c:pt>
                <c:pt idx="957">
                  <c:v>957.01275993139984</c:v>
                </c:pt>
                <c:pt idx="958">
                  <c:v>917.44021459521741</c:v>
                </c:pt>
                <c:pt idx="959">
                  <c:v>863.63481176203754</c:v>
                </c:pt>
                <c:pt idx="960">
                  <c:v>583.47596278140907</c:v>
                </c:pt>
                <c:pt idx="961">
                  <c:v>640.79284545527969</c:v>
                </c:pt>
                <c:pt idx="962">
                  <c:v>752.19218839172015</c:v>
                </c:pt>
                <c:pt idx="963">
                  <c:v>714.54340839173562</c:v>
                </c:pt>
                <c:pt idx="964">
                  <c:v>696.68436667496132</c:v>
                </c:pt>
                <c:pt idx="965">
                  <c:v>858.60338052753116</c:v>
                </c:pt>
                <c:pt idx="966">
                  <c:v>812.83815425833041</c:v>
                </c:pt>
                <c:pt idx="967">
                  <c:v>797.54404783851783</c:v>
                </c:pt>
                <c:pt idx="968">
                  <c:v>1009.414670562345</c:v>
                </c:pt>
                <c:pt idx="969">
                  <c:v>1185.9508532950197</c:v>
                </c:pt>
                <c:pt idx="970">
                  <c:v>1173.2582069091482</c:v>
                </c:pt>
                <c:pt idx="971">
                  <c:v>1063.8914737665943</c:v>
                </c:pt>
                <c:pt idx="972">
                  <c:v>1032.4480709303116</c:v>
                </c:pt>
                <c:pt idx="973">
                  <c:v>1066.5660488533535</c:v>
                </c:pt>
                <c:pt idx="974">
                  <c:v>938.19839598634144</c:v>
                </c:pt>
                <c:pt idx="975">
                  <c:v>1322.8910919348184</c:v>
                </c:pt>
                <c:pt idx="976">
                  <c:v>1360.5692786184977</c:v>
                </c:pt>
                <c:pt idx="977">
                  <c:v>1398.8153412359693</c:v>
                </c:pt>
                <c:pt idx="978">
                  <c:v>1471.6924466504943</c:v>
                </c:pt>
                <c:pt idx="979">
                  <c:v>1244.7359307045165</c:v>
                </c:pt>
                <c:pt idx="980">
                  <c:v>1127.3163036738765</c:v>
                </c:pt>
                <c:pt idx="981">
                  <c:v>1753.708988316386</c:v>
                </c:pt>
                <c:pt idx="982">
                  <c:v>1875.525793541857</c:v>
                </c:pt>
                <c:pt idx="983">
                  <c:v>1723.0352441776561</c:v>
                </c:pt>
                <c:pt idx="984">
                  <c:v>1399.0952922873403</c:v>
                </c:pt>
                <c:pt idx="985">
                  <c:v>1135.6569408833236</c:v>
                </c:pt>
                <c:pt idx="986">
                  <c:v>696.93117425505773</c:v>
                </c:pt>
                <c:pt idx="987">
                  <c:v>939.44431468158768</c:v>
                </c:pt>
                <c:pt idx="988">
                  <c:v>1624.1206386579161</c:v>
                </c:pt>
                <c:pt idx="989">
                  <c:v>1704.0195008471753</c:v>
                </c:pt>
                <c:pt idx="990">
                  <c:v>1700.5195395541562</c:v>
                </c:pt>
                <c:pt idx="991">
                  <c:v>1574.34868630815</c:v>
                </c:pt>
                <c:pt idx="992">
                  <c:v>1637.2501735788401</c:v>
                </c:pt>
                <c:pt idx="993">
                  <c:v>1527.0780448810192</c:v>
                </c:pt>
                <c:pt idx="994">
                  <c:v>1643.6853780605848</c:v>
                </c:pt>
                <c:pt idx="995">
                  <c:v>1054.3748240524674</c:v>
                </c:pt>
                <c:pt idx="996">
                  <c:v>1279.6114613437019</c:v>
                </c:pt>
                <c:pt idx="997">
                  <c:v>1661.1821378783118</c:v>
                </c:pt>
                <c:pt idx="998">
                  <c:v>1626.2428547600221</c:v>
                </c:pt>
                <c:pt idx="999">
                  <c:v>1829.062215076372</c:v>
                </c:pt>
                <c:pt idx="1000">
                  <c:v>1502.2868393680653</c:v>
                </c:pt>
                <c:pt idx="1001">
                  <c:v>1446.4455411395204</c:v>
                </c:pt>
                <c:pt idx="1002">
                  <c:v>1388.4212085622967</c:v>
                </c:pt>
                <c:pt idx="1003">
                  <c:v>1434.4979167238637</c:v>
                </c:pt>
                <c:pt idx="1004">
                  <c:v>1436.9829346980114</c:v>
                </c:pt>
                <c:pt idx="1005">
                  <c:v>1440.3241469414388</c:v>
                </c:pt>
                <c:pt idx="1006">
                  <c:v>1464.0791634747231</c:v>
                </c:pt>
                <c:pt idx="1007">
                  <c:v>159.04135729725508</c:v>
                </c:pt>
                <c:pt idx="1008">
                  <c:v>214.64576401981333</c:v>
                </c:pt>
                <c:pt idx="1009">
                  <c:v>278.21581277853761</c:v>
                </c:pt>
                <c:pt idx="1010">
                  <c:v>218.63674195880003</c:v>
                </c:pt>
                <c:pt idx="1011">
                  <c:v>1974.9022505965302</c:v>
                </c:pt>
                <c:pt idx="1012">
                  <c:v>1864.8250865580601</c:v>
                </c:pt>
                <c:pt idx="1013">
                  <c:v>1903.0248589130522</c:v>
                </c:pt>
                <c:pt idx="1014">
                  <c:v>1967.2446964998321</c:v>
                </c:pt>
                <c:pt idx="1015">
                  <c:v>1894.0634506758634</c:v>
                </c:pt>
                <c:pt idx="1016">
                  <c:v>1945.5524062224752</c:v>
                </c:pt>
                <c:pt idx="1017">
                  <c:v>1974.9175671191165</c:v>
                </c:pt>
                <c:pt idx="1018">
                  <c:v>1949.8326611837417</c:v>
                </c:pt>
                <c:pt idx="1019">
                  <c:v>1937.5173468993564</c:v>
                </c:pt>
                <c:pt idx="1020">
                  <c:v>1858.6570833591597</c:v>
                </c:pt>
                <c:pt idx="1021">
                  <c:v>1952.9072000886072</c:v>
                </c:pt>
                <c:pt idx="1022">
                  <c:v>1943.998935833692</c:v>
                </c:pt>
                <c:pt idx="1023">
                  <c:v>1970.949095346188</c:v>
                </c:pt>
                <c:pt idx="1024">
                  <c:v>1887.3133999943277</c:v>
                </c:pt>
                <c:pt idx="1025">
                  <c:v>1950.1660924621722</c:v>
                </c:pt>
                <c:pt idx="1026">
                  <c:v>1895.889847272362</c:v>
                </c:pt>
                <c:pt idx="1027">
                  <c:v>1827.4560339988539</c:v>
                </c:pt>
                <c:pt idx="1028">
                  <c:v>1855.0084838880982</c:v>
                </c:pt>
                <c:pt idx="1029">
                  <c:v>1892.4497484184512</c:v>
                </c:pt>
                <c:pt idx="1030">
                  <c:v>1718.7537872669081</c:v>
                </c:pt>
                <c:pt idx="1031">
                  <c:v>1824.4119640047059</c:v>
                </c:pt>
                <c:pt idx="1032">
                  <c:v>1880.7392355478994</c:v>
                </c:pt>
                <c:pt idx="1033">
                  <c:v>1819.3590060520282</c:v>
                </c:pt>
                <c:pt idx="1034">
                  <c:v>1901.7005399771954</c:v>
                </c:pt>
                <c:pt idx="1035">
                  <c:v>1422.7206341863791</c:v>
                </c:pt>
                <c:pt idx="1036">
                  <c:v>1554.4738579090515</c:v>
                </c:pt>
                <c:pt idx="1037">
                  <c:v>1426.7759760341019</c:v>
                </c:pt>
                <c:pt idx="1038">
                  <c:v>1842.8406963192733</c:v>
                </c:pt>
                <c:pt idx="1039">
                  <c:v>1792.7654165223864</c:v>
                </c:pt>
                <c:pt idx="1040">
                  <c:v>1857.3109798164135</c:v>
                </c:pt>
                <c:pt idx="1041">
                  <c:v>1706.3613251337135</c:v>
                </c:pt>
                <c:pt idx="1042">
                  <c:v>1693.3250531831147</c:v>
                </c:pt>
                <c:pt idx="1043">
                  <c:v>1867.3568697831604</c:v>
                </c:pt>
                <c:pt idx="1044">
                  <c:v>1730.7842349752721</c:v>
                </c:pt>
                <c:pt idx="1045">
                  <c:v>1788.30487202426</c:v>
                </c:pt>
                <c:pt idx="1046">
                  <c:v>1848.322425661695</c:v>
                </c:pt>
                <c:pt idx="1047">
                  <c:v>1769.6139422978295</c:v>
                </c:pt>
                <c:pt idx="1048">
                  <c:v>1427.1607431264033</c:v>
                </c:pt>
                <c:pt idx="1049">
                  <c:v>1556.0115198638503</c:v>
                </c:pt>
                <c:pt idx="1050">
                  <c:v>1538.5998823288819</c:v>
                </c:pt>
                <c:pt idx="1051">
                  <c:v>1388.3917930089065</c:v>
                </c:pt>
                <c:pt idx="1052">
                  <c:v>1042.9931568461311</c:v>
                </c:pt>
                <c:pt idx="1053">
                  <c:v>1420.527093454695</c:v>
                </c:pt>
                <c:pt idx="1054">
                  <c:v>1550.5144610732352</c:v>
                </c:pt>
                <c:pt idx="1055">
                  <c:v>1582.9020534259175</c:v>
                </c:pt>
                <c:pt idx="1056">
                  <c:v>1570.0282696721563</c:v>
                </c:pt>
                <c:pt idx="1057">
                  <c:v>1643.9372605220024</c:v>
                </c:pt>
                <c:pt idx="1058">
                  <c:v>1400.0289132957023</c:v>
                </c:pt>
                <c:pt idx="1059">
                  <c:v>1429.9654598974471</c:v>
                </c:pt>
                <c:pt idx="1060">
                  <c:v>1558.0735889278342</c:v>
                </c:pt>
                <c:pt idx="1061">
                  <c:v>1527.9209232567725</c:v>
                </c:pt>
                <c:pt idx="1062">
                  <c:v>1428.2207160320456</c:v>
                </c:pt>
                <c:pt idx="1063">
                  <c:v>1868.0790005684964</c:v>
                </c:pt>
                <c:pt idx="1064">
                  <c:v>1751.526794402741</c:v>
                </c:pt>
                <c:pt idx="1065">
                  <c:v>1771.7185838464729</c:v>
                </c:pt>
                <c:pt idx="1066">
                  <c:v>1276.7065753385073</c:v>
                </c:pt>
                <c:pt idx="1067">
                  <c:v>1200.0695272638241</c:v>
                </c:pt>
                <c:pt idx="1068">
                  <c:v>1522.611684350343</c:v>
                </c:pt>
                <c:pt idx="1069">
                  <c:v>1757.8729771172809</c:v>
                </c:pt>
                <c:pt idx="1070">
                  <c:v>1858.8772219620439</c:v>
                </c:pt>
                <c:pt idx="1071">
                  <c:v>1836.3241413648318</c:v>
                </c:pt>
                <c:pt idx="1072">
                  <c:v>1733.0388859480563</c:v>
                </c:pt>
                <c:pt idx="1073">
                  <c:v>1445.4572179969759</c:v>
                </c:pt>
                <c:pt idx="1074">
                  <c:v>1436.8583359782767</c:v>
                </c:pt>
                <c:pt idx="1075">
                  <c:v>1431.851646357359</c:v>
                </c:pt>
                <c:pt idx="1076">
                  <c:v>1717.7088430998558</c:v>
                </c:pt>
                <c:pt idx="1077">
                  <c:v>1808.5770020087307</c:v>
                </c:pt>
                <c:pt idx="1078">
                  <c:v>1940.4427544639716</c:v>
                </c:pt>
                <c:pt idx="1079">
                  <c:v>1814.1959521839112</c:v>
                </c:pt>
                <c:pt idx="1080">
                  <c:v>1757.4552588707684</c:v>
                </c:pt>
                <c:pt idx="1081">
                  <c:v>1677.1603113476833</c:v>
                </c:pt>
                <c:pt idx="1082">
                  <c:v>1750.0769364628293</c:v>
                </c:pt>
                <c:pt idx="1083">
                  <c:v>1845.1381365819886</c:v>
                </c:pt>
                <c:pt idx="1084">
                  <c:v>1853.4078530358527</c:v>
                </c:pt>
                <c:pt idx="1085">
                  <c:v>1585.5994452459233</c:v>
                </c:pt>
                <c:pt idx="1086">
                  <c:v>1678.6377717853927</c:v>
                </c:pt>
                <c:pt idx="1087">
                  <c:v>1728.0325167185133</c:v>
                </c:pt>
                <c:pt idx="1088">
                  <c:v>1508.4485218191335</c:v>
                </c:pt>
                <c:pt idx="1089">
                  <c:v>1525.518822939227</c:v>
                </c:pt>
                <c:pt idx="1090">
                  <c:v>1686.5871446230074</c:v>
                </c:pt>
                <c:pt idx="1091">
                  <c:v>1624.3192012478441</c:v>
                </c:pt>
                <c:pt idx="1092">
                  <c:v>1743.4664688197561</c:v>
                </c:pt>
                <c:pt idx="1093">
                  <c:v>1694.9872030843296</c:v>
                </c:pt>
                <c:pt idx="1094">
                  <c:v>1814.4763972700521</c:v>
                </c:pt>
                <c:pt idx="1095">
                  <c:v>1718.1879390994295</c:v>
                </c:pt>
                <c:pt idx="1096">
                  <c:v>1484.2911756021476</c:v>
                </c:pt>
                <c:pt idx="1097">
                  <c:v>1783.2651017887933</c:v>
                </c:pt>
                <c:pt idx="1098">
                  <c:v>1676.7605566650741</c:v>
                </c:pt>
                <c:pt idx="1099">
                  <c:v>1696.9705132354782</c:v>
                </c:pt>
                <c:pt idx="1100">
                  <c:v>1862.0727309125641</c:v>
                </c:pt>
                <c:pt idx="1101">
                  <c:v>1857.3050543994837</c:v>
                </c:pt>
                <c:pt idx="1102">
                  <c:v>1667.8615586204703</c:v>
                </c:pt>
                <c:pt idx="1103">
                  <c:v>1773.8515609181134</c:v>
                </c:pt>
                <c:pt idx="1104">
                  <c:v>1615.3845531845147</c:v>
                </c:pt>
                <c:pt idx="1105">
                  <c:v>1369.6853511554323</c:v>
                </c:pt>
                <c:pt idx="1106">
                  <c:v>1210.7319636169645</c:v>
                </c:pt>
                <c:pt idx="1107">
                  <c:v>894.36904389083384</c:v>
                </c:pt>
                <c:pt idx="1108">
                  <c:v>818.22661422646399</c:v>
                </c:pt>
                <c:pt idx="1109">
                  <c:v>909.0476753762033</c:v>
                </c:pt>
                <c:pt idx="1110">
                  <c:v>1391.5490451626961</c:v>
                </c:pt>
                <c:pt idx="1111">
                  <c:v>1209.7530810395615</c:v>
                </c:pt>
                <c:pt idx="1112">
                  <c:v>1242.5120909921434</c:v>
                </c:pt>
                <c:pt idx="1113">
                  <c:v>959.02013985449958</c:v>
                </c:pt>
                <c:pt idx="1114">
                  <c:v>816.35195309875951</c:v>
                </c:pt>
                <c:pt idx="1115">
                  <c:v>1758.3762834404415</c:v>
                </c:pt>
                <c:pt idx="1116">
                  <c:v>879.38200647108238</c:v>
                </c:pt>
                <c:pt idx="1117">
                  <c:v>1644.1464124917215</c:v>
                </c:pt>
                <c:pt idx="1118">
                  <c:v>1272.4829021108301</c:v>
                </c:pt>
                <c:pt idx="1119">
                  <c:v>1077.9492221017529</c:v>
                </c:pt>
                <c:pt idx="1120">
                  <c:v>934.01710705393214</c:v>
                </c:pt>
                <c:pt idx="1121">
                  <c:v>1248.8040109826484</c:v>
                </c:pt>
                <c:pt idx="1122">
                  <c:v>886.19413466956905</c:v>
                </c:pt>
                <c:pt idx="1123">
                  <c:v>436.63444401083945</c:v>
                </c:pt>
                <c:pt idx="1124">
                  <c:v>1158.41567803368</c:v>
                </c:pt>
                <c:pt idx="1125">
                  <c:v>1197.1636803752549</c:v>
                </c:pt>
                <c:pt idx="1126">
                  <c:v>1196.5539041716038</c:v>
                </c:pt>
                <c:pt idx="1127">
                  <c:v>938.18867907064907</c:v>
                </c:pt>
                <c:pt idx="1128">
                  <c:v>802.25220679293398</c:v>
                </c:pt>
                <c:pt idx="1129">
                  <c:v>466.20466762967038</c:v>
                </c:pt>
                <c:pt idx="1130">
                  <c:v>449.89033584141907</c:v>
                </c:pt>
                <c:pt idx="1131">
                  <c:v>321.5529244164959</c:v>
                </c:pt>
                <c:pt idx="1132">
                  <c:v>691.97984469505275</c:v>
                </c:pt>
                <c:pt idx="1133">
                  <c:v>801.03984241358683</c:v>
                </c:pt>
                <c:pt idx="1134">
                  <c:v>698.00972952717382</c:v>
                </c:pt>
                <c:pt idx="1135">
                  <c:v>528.64417314878153</c:v>
                </c:pt>
                <c:pt idx="1136">
                  <c:v>482.45520428223159</c:v>
                </c:pt>
                <c:pt idx="1137">
                  <c:v>394.72628561484242</c:v>
                </c:pt>
                <c:pt idx="1138">
                  <c:v>618.16658813695153</c:v>
                </c:pt>
                <c:pt idx="1139">
                  <c:v>502.72761495013924</c:v>
                </c:pt>
                <c:pt idx="1140">
                  <c:v>798.69831665226559</c:v>
                </c:pt>
                <c:pt idx="1141">
                  <c:v>627.86148884771512</c:v>
                </c:pt>
                <c:pt idx="1142">
                  <c:v>731.57100116307959</c:v>
                </c:pt>
                <c:pt idx="1143">
                  <c:v>574.48806298217869</c:v>
                </c:pt>
                <c:pt idx="1144">
                  <c:v>590.16502294466977</c:v>
                </c:pt>
                <c:pt idx="1145">
                  <c:v>712.58901587488549</c:v>
                </c:pt>
                <c:pt idx="1146">
                  <c:v>805.78071362170522</c:v>
                </c:pt>
                <c:pt idx="1147">
                  <c:v>631.24140264816003</c:v>
                </c:pt>
                <c:pt idx="1148">
                  <c:v>948.93487071164338</c:v>
                </c:pt>
                <c:pt idx="1149">
                  <c:v>836.65889882416639</c:v>
                </c:pt>
                <c:pt idx="1150">
                  <c:v>874.48810915472563</c:v>
                </c:pt>
                <c:pt idx="1151">
                  <c:v>593.14445828420435</c:v>
                </c:pt>
                <c:pt idx="1152">
                  <c:v>544.38134065385111</c:v>
                </c:pt>
                <c:pt idx="1153">
                  <c:v>812.01925931193512</c:v>
                </c:pt>
                <c:pt idx="1154">
                  <c:v>751.45418722271347</c:v>
                </c:pt>
                <c:pt idx="1155">
                  <c:v>660.98425049950197</c:v>
                </c:pt>
                <c:pt idx="1156">
                  <c:v>876.54614985778869</c:v>
                </c:pt>
                <c:pt idx="1157">
                  <c:v>804.63038077684143</c:v>
                </c:pt>
                <c:pt idx="1158">
                  <c:v>911.72500178925804</c:v>
                </c:pt>
                <c:pt idx="1159">
                  <c:v>1010.9182565408242</c:v>
                </c:pt>
                <c:pt idx="1160">
                  <c:v>1290.625029602001</c:v>
                </c:pt>
                <c:pt idx="1161">
                  <c:v>1239.91712404583</c:v>
                </c:pt>
                <c:pt idx="1162">
                  <c:v>979.48266686268892</c:v>
                </c:pt>
                <c:pt idx="1163">
                  <c:v>759.21543767387584</c:v>
                </c:pt>
                <c:pt idx="1164">
                  <c:v>1005.6240229667121</c:v>
                </c:pt>
                <c:pt idx="1165">
                  <c:v>1042.7449943259294</c:v>
                </c:pt>
                <c:pt idx="1166">
                  <c:v>1190.5443330525684</c:v>
                </c:pt>
                <c:pt idx="1167">
                  <c:v>1186.2446606540129</c:v>
                </c:pt>
                <c:pt idx="1168">
                  <c:v>1503.7531120412925</c:v>
                </c:pt>
                <c:pt idx="1169">
                  <c:v>1161.2613873245346</c:v>
                </c:pt>
                <c:pt idx="1170">
                  <c:v>1015.7604975178516</c:v>
                </c:pt>
                <c:pt idx="1171">
                  <c:v>1011.8318100326804</c:v>
                </c:pt>
                <c:pt idx="1172">
                  <c:v>1063.9534032186527</c:v>
                </c:pt>
                <c:pt idx="1173">
                  <c:v>1245.4158440620195</c:v>
                </c:pt>
                <c:pt idx="1174">
                  <c:v>1250.784135536403</c:v>
                </c:pt>
                <c:pt idx="1175">
                  <c:v>1267.9511640182409</c:v>
                </c:pt>
                <c:pt idx="1176">
                  <c:v>1069.4861932663175</c:v>
                </c:pt>
                <c:pt idx="1177">
                  <c:v>1087.676464703349</c:v>
                </c:pt>
                <c:pt idx="1178">
                  <c:v>1075.522175006151</c:v>
                </c:pt>
                <c:pt idx="1179">
                  <c:v>899.06650135860309</c:v>
                </c:pt>
                <c:pt idx="1180">
                  <c:v>964.71569332364481</c:v>
                </c:pt>
                <c:pt idx="1181">
                  <c:v>785.03288834202453</c:v>
                </c:pt>
                <c:pt idx="1182">
                  <c:v>940.57913215498957</c:v>
                </c:pt>
                <c:pt idx="1183">
                  <c:v>1003.0208176376843</c:v>
                </c:pt>
                <c:pt idx="1184">
                  <c:v>1163.640590156464</c:v>
                </c:pt>
                <c:pt idx="1185">
                  <c:v>1010.3376190650634</c:v>
                </c:pt>
                <c:pt idx="1186">
                  <c:v>607.08823350072419</c:v>
                </c:pt>
                <c:pt idx="1187">
                  <c:v>666.57557934543502</c:v>
                </c:pt>
                <c:pt idx="1188">
                  <c:v>912.64879840040123</c:v>
                </c:pt>
                <c:pt idx="1189">
                  <c:v>811.9294770157062</c:v>
                </c:pt>
                <c:pt idx="1190">
                  <c:v>711.10571139764363</c:v>
                </c:pt>
                <c:pt idx="1191">
                  <c:v>584.00497522000182</c:v>
                </c:pt>
                <c:pt idx="1192">
                  <c:v>642.40623372839866</c:v>
                </c:pt>
                <c:pt idx="1193">
                  <c:v>501.21936259565848</c:v>
                </c:pt>
                <c:pt idx="1194">
                  <c:v>545.957880034602</c:v>
                </c:pt>
                <c:pt idx="1195">
                  <c:v>543.45468091830844</c:v>
                </c:pt>
                <c:pt idx="1196">
                  <c:v>440.53930856185872</c:v>
                </c:pt>
                <c:pt idx="1197">
                  <c:v>458.51723681442962</c:v>
                </c:pt>
                <c:pt idx="1198">
                  <c:v>470.28928885102175</c:v>
                </c:pt>
                <c:pt idx="1199">
                  <c:v>865.84966434287412</c:v>
                </c:pt>
                <c:pt idx="1200">
                  <c:v>790.92916117091886</c:v>
                </c:pt>
                <c:pt idx="1201">
                  <c:v>443.70151959987436</c:v>
                </c:pt>
                <c:pt idx="1202">
                  <c:v>1353.9015901729813</c:v>
                </c:pt>
                <c:pt idx="1203">
                  <c:v>1143.3749353613455</c:v>
                </c:pt>
                <c:pt idx="1204">
                  <c:v>1147.6048878649542</c:v>
                </c:pt>
                <c:pt idx="1205">
                  <c:v>1016.4223632025926</c:v>
                </c:pt>
                <c:pt idx="1206">
                  <c:v>709.79259657718615</c:v>
                </c:pt>
                <c:pt idx="1207">
                  <c:v>406.04365628967076</c:v>
                </c:pt>
                <c:pt idx="1208">
                  <c:v>331.68860568241638</c:v>
                </c:pt>
                <c:pt idx="1209">
                  <c:v>281.41278303037745</c:v>
                </c:pt>
                <c:pt idx="1210">
                  <c:v>779.18062847652743</c:v>
                </c:pt>
                <c:pt idx="1211">
                  <c:v>905.6757670701013</c:v>
                </c:pt>
                <c:pt idx="1212">
                  <c:v>881.37558303843036</c:v>
                </c:pt>
                <c:pt idx="1213">
                  <c:v>1199.0900024924179</c:v>
                </c:pt>
                <c:pt idx="1214">
                  <c:v>666.12394133719488</c:v>
                </c:pt>
                <c:pt idx="1215">
                  <c:v>737.06127605229847</c:v>
                </c:pt>
                <c:pt idx="1216">
                  <c:v>1194.1685773812794</c:v>
                </c:pt>
                <c:pt idx="1217">
                  <c:v>1040.1933176322059</c:v>
                </c:pt>
                <c:pt idx="1218">
                  <c:v>1192.7482921378705</c:v>
                </c:pt>
                <c:pt idx="1219">
                  <c:v>1528.8895611469281</c:v>
                </c:pt>
                <c:pt idx="1220">
                  <c:v>1425.4046323511036</c:v>
                </c:pt>
                <c:pt idx="1221">
                  <c:v>1656.2941767518648</c:v>
                </c:pt>
                <c:pt idx="1222">
                  <c:v>1359.8270460490883</c:v>
                </c:pt>
                <c:pt idx="1223">
                  <c:v>1042.2836872695812</c:v>
                </c:pt>
                <c:pt idx="1224">
                  <c:v>896.99889607792147</c:v>
                </c:pt>
                <c:pt idx="1225">
                  <c:v>702.07169079704022</c:v>
                </c:pt>
                <c:pt idx="1226">
                  <c:v>1080.5595803186411</c:v>
                </c:pt>
                <c:pt idx="1227">
                  <c:v>834.47714147091926</c:v>
                </c:pt>
                <c:pt idx="1228">
                  <c:v>706.60729291061728</c:v>
                </c:pt>
                <c:pt idx="1229">
                  <c:v>580.68744492282622</c:v>
                </c:pt>
                <c:pt idx="1230">
                  <c:v>588.25352481639982</c:v>
                </c:pt>
                <c:pt idx="1231">
                  <c:v>727.95598076346619</c:v>
                </c:pt>
                <c:pt idx="1232">
                  <c:v>868.14100017698661</c:v>
                </c:pt>
                <c:pt idx="1233">
                  <c:v>1214.4704314439164</c:v>
                </c:pt>
                <c:pt idx="1234">
                  <c:v>1034.2473746163375</c:v>
                </c:pt>
                <c:pt idx="1235">
                  <c:v>732.82222591273046</c:v>
                </c:pt>
                <c:pt idx="1236">
                  <c:v>523.68223502638068</c:v>
                </c:pt>
                <c:pt idx="1237">
                  <c:v>895.01521099139939</c:v>
                </c:pt>
                <c:pt idx="1238">
                  <c:v>1041.8753490128586</c:v>
                </c:pt>
                <c:pt idx="1239">
                  <c:v>1052.3492272727817</c:v>
                </c:pt>
                <c:pt idx="1240">
                  <c:v>967.36244090115736</c:v>
                </c:pt>
                <c:pt idx="1241">
                  <c:v>825.50927673280933</c:v>
                </c:pt>
                <c:pt idx="1242">
                  <c:v>873.85799463589149</c:v>
                </c:pt>
                <c:pt idx="1243">
                  <c:v>1097.3038489131327</c:v>
                </c:pt>
                <c:pt idx="1244">
                  <c:v>849.15338515064514</c:v>
                </c:pt>
                <c:pt idx="1245">
                  <c:v>678.13115106267469</c:v>
                </c:pt>
                <c:pt idx="1246">
                  <c:v>601.40549556020073</c:v>
                </c:pt>
                <c:pt idx="1247">
                  <c:v>734.97510074351794</c:v>
                </c:pt>
                <c:pt idx="1248">
                  <c:v>839.94930527261033</c:v>
                </c:pt>
                <c:pt idx="1249">
                  <c:v>686.88835871594301</c:v>
                </c:pt>
                <c:pt idx="1250">
                  <c:v>1179.9589860450735</c:v>
                </c:pt>
                <c:pt idx="1251">
                  <c:v>1397.8577320805782</c:v>
                </c:pt>
                <c:pt idx="1252">
                  <c:v>1258.7919453435516</c:v>
                </c:pt>
                <c:pt idx="1253">
                  <c:v>1016.5694948393053</c:v>
                </c:pt>
                <c:pt idx="1254">
                  <c:v>1012.6035626252929</c:v>
                </c:pt>
                <c:pt idx="1255">
                  <c:v>887.69648473540906</c:v>
                </c:pt>
                <c:pt idx="1256">
                  <c:v>824.97441119663188</c:v>
                </c:pt>
                <c:pt idx="1257">
                  <c:v>527.54384199118522</c:v>
                </c:pt>
                <c:pt idx="1258">
                  <c:v>664.3250299193337</c:v>
                </c:pt>
                <c:pt idx="1259">
                  <c:v>1106.1963831939293</c:v>
                </c:pt>
                <c:pt idx="1260">
                  <c:v>714.11791250499903</c:v>
                </c:pt>
                <c:pt idx="1261">
                  <c:v>626.05252182782181</c:v>
                </c:pt>
                <c:pt idx="1262">
                  <c:v>1092.5561234308125</c:v>
                </c:pt>
                <c:pt idx="1263">
                  <c:v>894.01010286850999</c:v>
                </c:pt>
                <c:pt idx="1264">
                  <c:v>977.95152391090653</c:v>
                </c:pt>
                <c:pt idx="1265">
                  <c:v>872.69528910947156</c:v>
                </c:pt>
                <c:pt idx="1266">
                  <c:v>780.73767255761493</c:v>
                </c:pt>
                <c:pt idx="1267">
                  <c:v>837.37014650467358</c:v>
                </c:pt>
                <c:pt idx="1268">
                  <c:v>1121.2177677478362</c:v>
                </c:pt>
                <c:pt idx="1269">
                  <c:v>915.17596192940016</c:v>
                </c:pt>
                <c:pt idx="1270">
                  <c:v>1029.7453513438329</c:v>
                </c:pt>
                <c:pt idx="1271">
                  <c:v>578.85285127509053</c:v>
                </c:pt>
                <c:pt idx="1272">
                  <c:v>541.18847350922613</c:v>
                </c:pt>
                <c:pt idx="1273">
                  <c:v>1043.354714475556</c:v>
                </c:pt>
                <c:pt idx="1274">
                  <c:v>1739.3248651681231</c:v>
                </c:pt>
                <c:pt idx="1275">
                  <c:v>1719.2843381025336</c:v>
                </c:pt>
                <c:pt idx="1276">
                  <c:v>1755.3279338380282</c:v>
                </c:pt>
                <c:pt idx="1277">
                  <c:v>1680.7279708215299</c:v>
                </c:pt>
                <c:pt idx="1278">
                  <c:v>1875.1925128007122</c:v>
                </c:pt>
                <c:pt idx="1279">
                  <c:v>1867.3588996743931</c:v>
                </c:pt>
                <c:pt idx="1280">
                  <c:v>1899.2808580246328</c:v>
                </c:pt>
                <c:pt idx="1281">
                  <c:v>1928.8784907831387</c:v>
                </c:pt>
                <c:pt idx="1282">
                  <c:v>1807.9299468816682</c:v>
                </c:pt>
                <c:pt idx="1283">
                  <c:v>1740.7432411757131</c:v>
                </c:pt>
                <c:pt idx="1284">
                  <c:v>1709.6107207485782</c:v>
                </c:pt>
                <c:pt idx="1285">
                  <c:v>1209.1617465340687</c:v>
                </c:pt>
                <c:pt idx="1286">
                  <c:v>879.42762878973099</c:v>
                </c:pt>
                <c:pt idx="1287">
                  <c:v>1107.3960608823545</c:v>
                </c:pt>
                <c:pt idx="1288">
                  <c:v>1164.0236338088298</c:v>
                </c:pt>
                <c:pt idx="1289">
                  <c:v>1504.9887325103218</c:v>
                </c:pt>
                <c:pt idx="1290">
                  <c:v>1709.230922479456</c:v>
                </c:pt>
                <c:pt idx="1291">
                  <c:v>1730.0954365236041</c:v>
                </c:pt>
                <c:pt idx="1292">
                  <c:v>1755.6822400380852</c:v>
                </c:pt>
                <c:pt idx="1293">
                  <c:v>1708.9035611193872</c:v>
                </c:pt>
                <c:pt idx="1294">
                  <c:v>1695.2999975435521</c:v>
                </c:pt>
                <c:pt idx="1295">
                  <c:v>1744.6407009361592</c:v>
                </c:pt>
                <c:pt idx="1296">
                  <c:v>1813.5189930296349</c:v>
                </c:pt>
                <c:pt idx="1297">
                  <c:v>1830.5838545429121</c:v>
                </c:pt>
                <c:pt idx="1298">
                  <c:v>1789.5521830952669</c:v>
                </c:pt>
                <c:pt idx="1299">
                  <c:v>1678.3552590995287</c:v>
                </c:pt>
                <c:pt idx="1300">
                  <c:v>1543.0810895986183</c:v>
                </c:pt>
                <c:pt idx="1301">
                  <c:v>1693.5251104522904</c:v>
                </c:pt>
                <c:pt idx="1302">
                  <c:v>1591.8869257983667</c:v>
                </c:pt>
                <c:pt idx="1303">
                  <c:v>1669.8443191138267</c:v>
                </c:pt>
                <c:pt idx="1304">
                  <c:v>1724.6301359384927</c:v>
                </c:pt>
                <c:pt idx="1305">
                  <c:v>1544.1862638068517</c:v>
                </c:pt>
                <c:pt idx="1306">
                  <c:v>1467.4518188462284</c:v>
                </c:pt>
                <c:pt idx="1307">
                  <c:v>1546.5412416049642</c:v>
                </c:pt>
                <c:pt idx="1308">
                  <c:v>1394.2838072523382</c:v>
                </c:pt>
                <c:pt idx="1309">
                  <c:v>1391.9684194455483</c:v>
                </c:pt>
                <c:pt idx="1310">
                  <c:v>1670.8573993592045</c:v>
                </c:pt>
                <c:pt idx="1311">
                  <c:v>1508.9707468808631</c:v>
                </c:pt>
                <c:pt idx="1312">
                  <c:v>1336.0507737212333</c:v>
                </c:pt>
                <c:pt idx="1313">
                  <c:v>1056.9277837397137</c:v>
                </c:pt>
                <c:pt idx="1314">
                  <c:v>1155.8021948058033</c:v>
                </c:pt>
                <c:pt idx="1315">
                  <c:v>1029.6980340901512</c:v>
                </c:pt>
                <c:pt idx="1316">
                  <c:v>1219.4546588188962</c:v>
                </c:pt>
                <c:pt idx="1317">
                  <c:v>1025.2797645177955</c:v>
                </c:pt>
                <c:pt idx="1318">
                  <c:v>1189.7924279843239</c:v>
                </c:pt>
                <c:pt idx="1319">
                  <c:v>1247.54422237883</c:v>
                </c:pt>
                <c:pt idx="1320">
                  <c:v>1209.7086000589643</c:v>
                </c:pt>
                <c:pt idx="1321">
                  <c:v>1461.1227817472541</c:v>
                </c:pt>
                <c:pt idx="1322">
                  <c:v>1376.517931198722</c:v>
                </c:pt>
                <c:pt idx="1323">
                  <c:v>1589.5118826942817</c:v>
                </c:pt>
                <c:pt idx="1324">
                  <c:v>1559.148960403644</c:v>
                </c:pt>
                <c:pt idx="1325">
                  <c:v>1813.3709171653363</c:v>
                </c:pt>
                <c:pt idx="1326">
                  <c:v>1535.4953441207974</c:v>
                </c:pt>
                <c:pt idx="1327">
                  <c:v>1642.4332286908641</c:v>
                </c:pt>
                <c:pt idx="1328">
                  <c:v>1713.8907214988676</c:v>
                </c:pt>
                <c:pt idx="1329">
                  <c:v>1683.6870336064012</c:v>
                </c:pt>
                <c:pt idx="1330">
                  <c:v>1717.5300033454275</c:v>
                </c:pt>
                <c:pt idx="1331">
                  <c:v>1583.8786564469187</c:v>
                </c:pt>
                <c:pt idx="1332">
                  <c:v>1876.9585101006037</c:v>
                </c:pt>
                <c:pt idx="1333">
                  <c:v>1874.1710928609882</c:v>
                </c:pt>
                <c:pt idx="1334">
                  <c:v>1801.5754737906636</c:v>
                </c:pt>
                <c:pt idx="1335">
                  <c:v>1730.473309457826</c:v>
                </c:pt>
                <c:pt idx="1336">
                  <c:v>1869.8761825439194</c:v>
                </c:pt>
                <c:pt idx="1337">
                  <c:v>1632.8000547240451</c:v>
                </c:pt>
                <c:pt idx="1338">
                  <c:v>1707.9235556758852</c:v>
                </c:pt>
                <c:pt idx="1339">
                  <c:v>1539.3372571263637</c:v>
                </c:pt>
                <c:pt idx="1340">
                  <c:v>1216.0524237053774</c:v>
                </c:pt>
                <c:pt idx="1341">
                  <c:v>1184.8053558727681</c:v>
                </c:pt>
                <c:pt idx="1342">
                  <c:v>892.57259776486649</c:v>
                </c:pt>
                <c:pt idx="1343">
                  <c:v>729.72894758780285</c:v>
                </c:pt>
                <c:pt idx="1344">
                  <c:v>1138.5839029086208</c:v>
                </c:pt>
                <c:pt idx="1345">
                  <c:v>1287.3810485414683</c:v>
                </c:pt>
                <c:pt idx="1346">
                  <c:v>1340.7163961636143</c:v>
                </c:pt>
                <c:pt idx="1347">
                  <c:v>1187.2659509969924</c:v>
                </c:pt>
                <c:pt idx="1348">
                  <c:v>1122.5508262621213</c:v>
                </c:pt>
                <c:pt idx="1349">
                  <c:v>1007.1513391956483</c:v>
                </c:pt>
                <c:pt idx="1350">
                  <c:v>951.45155011302313</c:v>
                </c:pt>
                <c:pt idx="1351">
                  <c:v>635.4877454117551</c:v>
                </c:pt>
                <c:pt idx="1352">
                  <c:v>595.29724351516791</c:v>
                </c:pt>
                <c:pt idx="1353">
                  <c:v>833.73038164120419</c:v>
                </c:pt>
                <c:pt idx="1354">
                  <c:v>800.04892147873977</c:v>
                </c:pt>
                <c:pt idx="1355">
                  <c:v>798.45059490315725</c:v>
                </c:pt>
                <c:pt idx="1356">
                  <c:v>814.67215458218209</c:v>
                </c:pt>
                <c:pt idx="1357">
                  <c:v>904.80289172250775</c:v>
                </c:pt>
                <c:pt idx="1358">
                  <c:v>1212.6102657811755</c:v>
                </c:pt>
                <c:pt idx="1359">
                  <c:v>1862.5175566396977</c:v>
                </c:pt>
                <c:pt idx="1360">
                  <c:v>1809.824036872322</c:v>
                </c:pt>
                <c:pt idx="1361">
                  <c:v>1934.0601056796042</c:v>
                </c:pt>
                <c:pt idx="1362">
                  <c:v>1890.0438277932653</c:v>
                </c:pt>
                <c:pt idx="1363">
                  <c:v>1824.6691213675344</c:v>
                </c:pt>
                <c:pt idx="1364">
                  <c:v>1998.251516157851</c:v>
                </c:pt>
                <c:pt idx="1365">
                  <c:v>1984.6048972255494</c:v>
                </c:pt>
                <c:pt idx="1366">
                  <c:v>1989.6493889366122</c:v>
                </c:pt>
                <c:pt idx="1367">
                  <c:v>1985.9606087438326</c:v>
                </c:pt>
                <c:pt idx="1368">
                  <c:v>1972.4540611150035</c:v>
                </c:pt>
                <c:pt idx="1369">
                  <c:v>1951.4555435118637</c:v>
                </c:pt>
                <c:pt idx="1370">
                  <c:v>1973.3487091965223</c:v>
                </c:pt>
                <c:pt idx="1371">
                  <c:v>1974.8022521247722</c:v>
                </c:pt>
                <c:pt idx="1372">
                  <c:v>1912.274480201879</c:v>
                </c:pt>
                <c:pt idx="1373">
                  <c:v>1916.0769788801797</c:v>
                </c:pt>
                <c:pt idx="1374">
                  <c:v>1936.8128235263734</c:v>
                </c:pt>
                <c:pt idx="1375">
                  <c:v>1816.5267461164287</c:v>
                </c:pt>
                <c:pt idx="1376">
                  <c:v>1815.6912328182166</c:v>
                </c:pt>
                <c:pt idx="1377">
                  <c:v>1924.9847700512353</c:v>
                </c:pt>
                <c:pt idx="1378">
                  <c:v>1798.8282715495013</c:v>
                </c:pt>
                <c:pt idx="1379">
                  <c:v>1747.2799762127477</c:v>
                </c:pt>
                <c:pt idx="1380">
                  <c:v>1778.4932059160653</c:v>
                </c:pt>
                <c:pt idx="1381">
                  <c:v>1732.3438678731861</c:v>
                </c:pt>
                <c:pt idx="1382">
                  <c:v>1914.3350484625282</c:v>
                </c:pt>
                <c:pt idx="1383">
                  <c:v>1850.9497322135296</c:v>
                </c:pt>
                <c:pt idx="1384">
                  <c:v>1827.1806719904455</c:v>
                </c:pt>
                <c:pt idx="1385">
                  <c:v>1707.2203724509056</c:v>
                </c:pt>
                <c:pt idx="1386">
                  <c:v>1797.5123390447452</c:v>
                </c:pt>
                <c:pt idx="1387">
                  <c:v>1911.2157965243077</c:v>
                </c:pt>
                <c:pt idx="1388">
                  <c:v>1871.9833040393746</c:v>
                </c:pt>
                <c:pt idx="1389">
                  <c:v>1271.9223954044132</c:v>
                </c:pt>
                <c:pt idx="1390">
                  <c:v>1500.8464554176733</c:v>
                </c:pt>
                <c:pt idx="1391">
                  <c:v>1660.7426853729262</c:v>
                </c:pt>
                <c:pt idx="1392">
                  <c:v>1581.9265181564817</c:v>
                </c:pt>
                <c:pt idx="1393">
                  <c:v>1258.2142565940169</c:v>
                </c:pt>
                <c:pt idx="1394">
                  <c:v>1089.7261829947915</c:v>
                </c:pt>
                <c:pt idx="1395">
                  <c:v>991.52270323762309</c:v>
                </c:pt>
                <c:pt idx="1396">
                  <c:v>1148.6310522965848</c:v>
                </c:pt>
                <c:pt idx="1397">
                  <c:v>1156.1693340848212</c:v>
                </c:pt>
                <c:pt idx="1398">
                  <c:v>736.04601219277458</c:v>
                </c:pt>
                <c:pt idx="1399">
                  <c:v>524.9724425474767</c:v>
                </c:pt>
                <c:pt idx="1400">
                  <c:v>412.1657355901167</c:v>
                </c:pt>
                <c:pt idx="1401">
                  <c:v>475.32227559908</c:v>
                </c:pt>
                <c:pt idx="1402">
                  <c:v>827.61406662465242</c:v>
                </c:pt>
                <c:pt idx="1403">
                  <c:v>1201.4438618625895</c:v>
                </c:pt>
                <c:pt idx="1404">
                  <c:v>1078.9471823360479</c:v>
                </c:pt>
                <c:pt idx="1405">
                  <c:v>614.26772595894761</c:v>
                </c:pt>
                <c:pt idx="1406">
                  <c:v>436.55466257088375</c:v>
                </c:pt>
                <c:pt idx="1407">
                  <c:v>668.22564067062228</c:v>
                </c:pt>
                <c:pt idx="1408">
                  <c:v>414.56675672753084</c:v>
                </c:pt>
                <c:pt idx="1409">
                  <c:v>510.16202590657349</c:v>
                </c:pt>
                <c:pt idx="1410">
                  <c:v>575.35997761732654</c:v>
                </c:pt>
                <c:pt idx="1411">
                  <c:v>637.13327956314117</c:v>
                </c:pt>
                <c:pt idx="1412">
                  <c:v>659.14424463424791</c:v>
                </c:pt>
                <c:pt idx="1413">
                  <c:v>567.85266058975526</c:v>
                </c:pt>
                <c:pt idx="1414">
                  <c:v>738.10476508745433</c:v>
                </c:pt>
                <c:pt idx="1415">
                  <c:v>361.50572476345928</c:v>
                </c:pt>
                <c:pt idx="1416">
                  <c:v>290.92184005097175</c:v>
                </c:pt>
                <c:pt idx="1417">
                  <c:v>307.9739848414635</c:v>
                </c:pt>
                <c:pt idx="1418">
                  <c:v>302.295783486132</c:v>
                </c:pt>
                <c:pt idx="1419">
                  <c:v>445.20028322669253</c:v>
                </c:pt>
                <c:pt idx="1420">
                  <c:v>289.29678820573048</c:v>
                </c:pt>
                <c:pt idx="1421">
                  <c:v>348.1467033080682</c:v>
                </c:pt>
                <c:pt idx="1422">
                  <c:v>286.17330036791566</c:v>
                </c:pt>
                <c:pt idx="1423">
                  <c:v>257.17169275501556</c:v>
                </c:pt>
                <c:pt idx="1424">
                  <c:v>226.03902711360169</c:v>
                </c:pt>
                <c:pt idx="1425">
                  <c:v>159.87133224586103</c:v>
                </c:pt>
                <c:pt idx="1426">
                  <c:v>199.91076775950611</c:v>
                </c:pt>
                <c:pt idx="1427">
                  <c:v>169.73306837107387</c:v>
                </c:pt>
                <c:pt idx="1428">
                  <c:v>145.31995376003829</c:v>
                </c:pt>
                <c:pt idx="1429">
                  <c:v>224.19133482080591</c:v>
                </c:pt>
                <c:pt idx="1430">
                  <c:v>119.80014047271263</c:v>
                </c:pt>
                <c:pt idx="1431">
                  <c:v>89.472273722490684</c:v>
                </c:pt>
                <c:pt idx="1432">
                  <c:v>120.30375578260053</c:v>
                </c:pt>
                <c:pt idx="1433">
                  <c:v>169.7812580026557</c:v>
                </c:pt>
                <c:pt idx="1434">
                  <c:v>129.53450009744205</c:v>
                </c:pt>
                <c:pt idx="1435">
                  <c:v>102.80325885043094</c:v>
                </c:pt>
                <c:pt idx="1436">
                  <c:v>17.055507336713081</c:v>
                </c:pt>
                <c:pt idx="1437">
                  <c:v>1.4113671556105958</c:v>
                </c:pt>
                <c:pt idx="1438">
                  <c:v>1.6043946067766889E-2</c:v>
                </c:pt>
                <c:pt idx="1439">
                  <c:v>1.2559158655205066E-3</c:v>
                </c:pt>
                <c:pt idx="1440">
                  <c:v>2.1742867927874738E-4</c:v>
                </c:pt>
                <c:pt idx="1441">
                  <c:v>-2.90133163488384E-4</c:v>
                </c:pt>
                <c:pt idx="1442">
                  <c:v>3.6263465299703375E-4</c:v>
                </c:pt>
                <c:pt idx="1443">
                  <c:v>5.3593572611012035E-4</c:v>
                </c:pt>
                <c:pt idx="1444">
                  <c:v>1.0617254152664365E-2</c:v>
                </c:pt>
                <c:pt idx="1445">
                  <c:v>3.1126435750946117E-4</c:v>
                </c:pt>
                <c:pt idx="1446">
                  <c:v>-2.227553890856728E-6</c:v>
                </c:pt>
                <c:pt idx="1447">
                  <c:v>-2.4827068391990691E-4</c:v>
                </c:pt>
                <c:pt idx="1448">
                  <c:v>-2.4271269830316742E-4</c:v>
                </c:pt>
                <c:pt idx="1449">
                  <c:v>-2.5081995492769401E-5</c:v>
                </c:pt>
                <c:pt idx="1450">
                  <c:v>-1.4375018593868402E-4</c:v>
                </c:pt>
                <c:pt idx="1451">
                  <c:v>0.47791521056007097</c:v>
                </c:pt>
                <c:pt idx="1452">
                  <c:v>-4.6011858920057177E-4</c:v>
                </c:pt>
                <c:pt idx="1453">
                  <c:v>-4.5158399015973294E-4</c:v>
                </c:pt>
                <c:pt idx="1454">
                  <c:v>-2.4636514782854295E-6</c:v>
                </c:pt>
                <c:pt idx="1455">
                  <c:v>-2.5391638768909834E-6</c:v>
                </c:pt>
                <c:pt idx="1456">
                  <c:v>-1.4338342435409436E-4</c:v>
                </c:pt>
                <c:pt idx="1457">
                  <c:v>0.30375336325026647</c:v>
                </c:pt>
                <c:pt idx="1458">
                  <c:v>3.4074598831794999E-2</c:v>
                </c:pt>
                <c:pt idx="1459">
                  <c:v>-0.44802331629550468</c:v>
                </c:pt>
                <c:pt idx="1460">
                  <c:v>-5.403597505305615E-2</c:v>
                </c:pt>
                <c:pt idx="1461">
                  <c:v>-0.43616181290889483</c:v>
                </c:pt>
                <c:pt idx="1462">
                  <c:v>91.459764598523137</c:v>
                </c:pt>
                <c:pt idx="1463">
                  <c:v>107.75117721936174</c:v>
                </c:pt>
                <c:pt idx="1464">
                  <c:v>802.76068721686431</c:v>
                </c:pt>
                <c:pt idx="1465">
                  <c:v>1118.859706357199</c:v>
                </c:pt>
                <c:pt idx="1466">
                  <c:v>1285.8285669422892</c:v>
                </c:pt>
                <c:pt idx="1467">
                  <c:v>1234.6600392230971</c:v>
                </c:pt>
                <c:pt idx="1468">
                  <c:v>1124.7421299263578</c:v>
                </c:pt>
                <c:pt idx="1469">
                  <c:v>1282.4323127802516</c:v>
                </c:pt>
                <c:pt idx="1470">
                  <c:v>1208.8802509159809</c:v>
                </c:pt>
                <c:pt idx="1471">
                  <c:v>918.74388544464853</c:v>
                </c:pt>
                <c:pt idx="1472">
                  <c:v>844.41356261713804</c:v>
                </c:pt>
                <c:pt idx="1473">
                  <c:v>1512.0697178888679</c:v>
                </c:pt>
                <c:pt idx="1474">
                  <c:v>1604.0954964002869</c:v>
                </c:pt>
                <c:pt idx="1475">
                  <c:v>1541.8087359195758</c:v>
                </c:pt>
                <c:pt idx="1476">
                  <c:v>1530.8521428032332</c:v>
                </c:pt>
                <c:pt idx="1477">
                  <c:v>1415.2587166805401</c:v>
                </c:pt>
                <c:pt idx="1478">
                  <c:v>1472.8561132020227</c:v>
                </c:pt>
                <c:pt idx="1479">
                  <c:v>1741.1321306780535</c:v>
                </c:pt>
                <c:pt idx="1480">
                  <c:v>1645.9140427202478</c:v>
                </c:pt>
                <c:pt idx="1481">
                  <c:v>1701.7015495108433</c:v>
                </c:pt>
                <c:pt idx="1482">
                  <c:v>1752.6247060773599</c:v>
                </c:pt>
                <c:pt idx="1483">
                  <c:v>1399.5497600112933</c:v>
                </c:pt>
                <c:pt idx="1484">
                  <c:v>1824.674808654167</c:v>
                </c:pt>
                <c:pt idx="1485">
                  <c:v>1968.5926884082151</c:v>
                </c:pt>
                <c:pt idx="1486">
                  <c:v>1948.081037197735</c:v>
                </c:pt>
                <c:pt idx="1487">
                  <c:v>1964.1583460976751</c:v>
                </c:pt>
                <c:pt idx="1488">
                  <c:v>1903.992275935417</c:v>
                </c:pt>
                <c:pt idx="1489">
                  <c:v>1955.724095710591</c:v>
                </c:pt>
                <c:pt idx="1490">
                  <c:v>1990.8748515871305</c:v>
                </c:pt>
                <c:pt idx="1491">
                  <c:v>1690.594702844159</c:v>
                </c:pt>
                <c:pt idx="1492">
                  <c:v>1773.0175227004706</c:v>
                </c:pt>
                <c:pt idx="1493">
                  <c:v>1910.5842968532008</c:v>
                </c:pt>
                <c:pt idx="1494">
                  <c:v>1784.7073541318987</c:v>
                </c:pt>
                <c:pt idx="1495">
                  <c:v>1814.2459456855195</c:v>
                </c:pt>
                <c:pt idx="1496">
                  <c:v>1647.0835813960457</c:v>
                </c:pt>
                <c:pt idx="1497">
                  <c:v>1662.2763877315433</c:v>
                </c:pt>
                <c:pt idx="1498">
                  <c:v>1471.509135396898</c:v>
                </c:pt>
                <c:pt idx="1499">
                  <c:v>1539.8963476634628</c:v>
                </c:pt>
                <c:pt idx="1500">
                  <c:v>1487.008944567564</c:v>
                </c:pt>
                <c:pt idx="1501">
                  <c:v>1327.6375750335378</c:v>
                </c:pt>
                <c:pt idx="1502">
                  <c:v>1479.4445986839112</c:v>
                </c:pt>
                <c:pt idx="1503">
                  <c:v>1478.6149767983336</c:v>
                </c:pt>
                <c:pt idx="1504">
                  <c:v>1833.1747429370027</c:v>
                </c:pt>
                <c:pt idx="1505">
                  <c:v>1868.9356634370972</c:v>
                </c:pt>
                <c:pt idx="1506">
                  <c:v>1969.0718629720959</c:v>
                </c:pt>
                <c:pt idx="1507">
                  <c:v>1971.0151163591427</c:v>
                </c:pt>
                <c:pt idx="1508">
                  <c:v>1965.4033305869382</c:v>
                </c:pt>
                <c:pt idx="1509">
                  <c:v>1950.227808224008</c:v>
                </c:pt>
                <c:pt idx="1510">
                  <c:v>1924.2936928028107</c:v>
                </c:pt>
                <c:pt idx="1511">
                  <c:v>1955.8901922949271</c:v>
                </c:pt>
                <c:pt idx="1512">
                  <c:v>1878.3893664159436</c:v>
                </c:pt>
                <c:pt idx="1513">
                  <c:v>1797.7181164089277</c:v>
                </c:pt>
                <c:pt idx="1514">
                  <c:v>1870.0788568848761</c:v>
                </c:pt>
                <c:pt idx="1515">
                  <c:v>1847.3052554152273</c:v>
                </c:pt>
                <c:pt idx="1516">
                  <c:v>1822.3397041995745</c:v>
                </c:pt>
                <c:pt idx="1517">
                  <c:v>1807.0320831621552</c:v>
                </c:pt>
                <c:pt idx="1518">
                  <c:v>1825.1980580053682</c:v>
                </c:pt>
                <c:pt idx="1519">
                  <c:v>1822.9876650692452</c:v>
                </c:pt>
                <c:pt idx="1520">
                  <c:v>1823.3567633831799</c:v>
                </c:pt>
                <c:pt idx="1521">
                  <c:v>1845.1203226409978</c:v>
                </c:pt>
                <c:pt idx="1522">
                  <c:v>1881.484278983723</c:v>
                </c:pt>
                <c:pt idx="1523">
                  <c:v>1816.2917799092384</c:v>
                </c:pt>
                <c:pt idx="1524">
                  <c:v>1842.1838404477476</c:v>
                </c:pt>
                <c:pt idx="1525">
                  <c:v>1728.2822539539241</c:v>
                </c:pt>
                <c:pt idx="1526">
                  <c:v>1825.2224674853553</c:v>
                </c:pt>
                <c:pt idx="1527">
                  <c:v>1916.6329667356626</c:v>
                </c:pt>
                <c:pt idx="1528">
                  <c:v>1960.1992700481771</c:v>
                </c:pt>
                <c:pt idx="1529">
                  <c:v>1834.5226338984119</c:v>
                </c:pt>
                <c:pt idx="1530">
                  <c:v>1708.9698854416229</c:v>
                </c:pt>
                <c:pt idx="1531">
                  <c:v>1636.6065331921441</c:v>
                </c:pt>
                <c:pt idx="1532">
                  <c:v>1291.6372022193088</c:v>
                </c:pt>
                <c:pt idx="1533">
                  <c:v>1622.4363883765529</c:v>
                </c:pt>
                <c:pt idx="1534">
                  <c:v>1625.5789371913704</c:v>
                </c:pt>
                <c:pt idx="1535">
                  <c:v>1564.2463089749983</c:v>
                </c:pt>
                <c:pt idx="1536">
                  <c:v>501.12393427214744</c:v>
                </c:pt>
                <c:pt idx="1537">
                  <c:v>415.99543885574315</c:v>
                </c:pt>
                <c:pt idx="1538">
                  <c:v>518.16822115721698</c:v>
                </c:pt>
                <c:pt idx="1539">
                  <c:v>545.94268284870191</c:v>
                </c:pt>
                <c:pt idx="1540">
                  <c:v>419.44824035697548</c:v>
                </c:pt>
                <c:pt idx="1541">
                  <c:v>488.41753630269432</c:v>
                </c:pt>
                <c:pt idx="1542">
                  <c:v>369.47614153224276</c:v>
                </c:pt>
                <c:pt idx="1543">
                  <c:v>264.64097987483086</c:v>
                </c:pt>
                <c:pt idx="1544">
                  <c:v>438.882096768606</c:v>
                </c:pt>
                <c:pt idx="1545">
                  <c:v>1377.3121468654745</c:v>
                </c:pt>
                <c:pt idx="1546">
                  <c:v>858.90425286194034</c:v>
                </c:pt>
                <c:pt idx="1547">
                  <c:v>939.78156250837014</c:v>
                </c:pt>
                <c:pt idx="1548">
                  <c:v>821.16255522357596</c:v>
                </c:pt>
                <c:pt idx="1549">
                  <c:v>843.99828342404874</c:v>
                </c:pt>
                <c:pt idx="1550">
                  <c:v>783.70541824805935</c:v>
                </c:pt>
                <c:pt idx="1551">
                  <c:v>823.01873522126414</c:v>
                </c:pt>
                <c:pt idx="1552">
                  <c:v>891.31890509380196</c:v>
                </c:pt>
                <c:pt idx="1553">
                  <c:v>763.52998920178709</c:v>
                </c:pt>
                <c:pt idx="1554">
                  <c:v>524.89151747474034</c:v>
                </c:pt>
                <c:pt idx="1555">
                  <c:v>536.49039389690358</c:v>
                </c:pt>
                <c:pt idx="1556">
                  <c:v>590.3780092564441</c:v>
                </c:pt>
                <c:pt idx="1557">
                  <c:v>774.78783622874414</c:v>
                </c:pt>
                <c:pt idx="1558">
                  <c:v>774.49358499779225</c:v>
                </c:pt>
                <c:pt idx="1559">
                  <c:v>754.83581424043098</c:v>
                </c:pt>
                <c:pt idx="1560">
                  <c:v>675.54781926728322</c:v>
                </c:pt>
                <c:pt idx="1561">
                  <c:v>637.51961092680381</c:v>
                </c:pt>
                <c:pt idx="1562">
                  <c:v>561.5656066227715</c:v>
                </c:pt>
                <c:pt idx="1563">
                  <c:v>441.65270191682339</c:v>
                </c:pt>
                <c:pt idx="1564">
                  <c:v>362.13129903610604</c:v>
                </c:pt>
                <c:pt idx="1565">
                  <c:v>337.17100673487755</c:v>
                </c:pt>
                <c:pt idx="1566">
                  <c:v>306.68948122356062</c:v>
                </c:pt>
                <c:pt idx="1567">
                  <c:v>382.90499656787551</c:v>
                </c:pt>
                <c:pt idx="1568">
                  <c:v>394.53164883705017</c:v>
                </c:pt>
                <c:pt idx="1569">
                  <c:v>442.72624613333085</c:v>
                </c:pt>
                <c:pt idx="1570">
                  <c:v>455.61554415169019</c:v>
                </c:pt>
                <c:pt idx="1571">
                  <c:v>462.28334869278376</c:v>
                </c:pt>
                <c:pt idx="1572">
                  <c:v>355.54861251690147</c:v>
                </c:pt>
                <c:pt idx="1573">
                  <c:v>323.43578383746933</c:v>
                </c:pt>
                <c:pt idx="1574">
                  <c:v>417.57310212775866</c:v>
                </c:pt>
                <c:pt idx="1575">
                  <c:v>353.71662490633406</c:v>
                </c:pt>
                <c:pt idx="1576">
                  <c:v>822.02928127729763</c:v>
                </c:pt>
                <c:pt idx="1577">
                  <c:v>768.85456816369742</c:v>
                </c:pt>
                <c:pt idx="1578">
                  <c:v>1203.6483351136508</c:v>
                </c:pt>
                <c:pt idx="1579">
                  <c:v>969.69897113712511</c:v>
                </c:pt>
                <c:pt idx="1580">
                  <c:v>1080.187210668875</c:v>
                </c:pt>
                <c:pt idx="1581">
                  <c:v>992.80447365068164</c:v>
                </c:pt>
                <c:pt idx="1582">
                  <c:v>700.99702996238386</c:v>
                </c:pt>
                <c:pt idx="1583">
                  <c:v>857.40574286552123</c:v>
                </c:pt>
                <c:pt idx="1584">
                  <c:v>854.55262344894231</c:v>
                </c:pt>
                <c:pt idx="1585">
                  <c:v>720.99263260309431</c:v>
                </c:pt>
                <c:pt idx="1586">
                  <c:v>843.23965127084773</c:v>
                </c:pt>
                <c:pt idx="1587">
                  <c:v>650.8002770131983</c:v>
                </c:pt>
                <c:pt idx="1588">
                  <c:v>727.79633083255635</c:v>
                </c:pt>
                <c:pt idx="1589">
                  <c:v>796.16888421344754</c:v>
                </c:pt>
                <c:pt idx="1590">
                  <c:v>550.58315399327978</c:v>
                </c:pt>
                <c:pt idx="1591">
                  <c:v>569.17621905753663</c:v>
                </c:pt>
                <c:pt idx="1592">
                  <c:v>315.12891957723667</c:v>
                </c:pt>
                <c:pt idx="1593">
                  <c:v>1195.4009957305514</c:v>
                </c:pt>
                <c:pt idx="1594">
                  <c:v>1217.7543417715929</c:v>
                </c:pt>
                <c:pt idx="1595">
                  <c:v>922.66482057085511</c:v>
                </c:pt>
                <c:pt idx="1596">
                  <c:v>899.57098276409306</c:v>
                </c:pt>
                <c:pt idx="1597">
                  <c:v>922.13925502630173</c:v>
                </c:pt>
                <c:pt idx="1598">
                  <c:v>1170.9813152281663</c:v>
                </c:pt>
                <c:pt idx="1599">
                  <c:v>826.23517817609832</c:v>
                </c:pt>
                <c:pt idx="1600">
                  <c:v>806.36523013894737</c:v>
                </c:pt>
                <c:pt idx="1601">
                  <c:v>789.46259251791491</c:v>
                </c:pt>
                <c:pt idx="1602">
                  <c:v>792.17061042554724</c:v>
                </c:pt>
                <c:pt idx="1603">
                  <c:v>800.62985987969557</c:v>
                </c:pt>
                <c:pt idx="1604">
                  <c:v>645.75379196754193</c:v>
                </c:pt>
                <c:pt idx="1605">
                  <c:v>1037.204639665307</c:v>
                </c:pt>
                <c:pt idx="1606">
                  <c:v>632.39819884316955</c:v>
                </c:pt>
                <c:pt idx="1607">
                  <c:v>461.53327685606303</c:v>
                </c:pt>
                <c:pt idx="1608">
                  <c:v>533.81954261852559</c:v>
                </c:pt>
                <c:pt idx="1609">
                  <c:v>538.10478208317545</c:v>
                </c:pt>
                <c:pt idx="1610">
                  <c:v>409.56064607838465</c:v>
                </c:pt>
                <c:pt idx="1611">
                  <c:v>435.40944089687497</c:v>
                </c:pt>
                <c:pt idx="1612">
                  <c:v>594.06597638735673</c:v>
                </c:pt>
                <c:pt idx="1613">
                  <c:v>432.54113940020892</c:v>
                </c:pt>
                <c:pt idx="1614">
                  <c:v>489.06982211307076</c:v>
                </c:pt>
                <c:pt idx="1615">
                  <c:v>675.91396447423938</c:v>
                </c:pt>
                <c:pt idx="1616">
                  <c:v>523.13443175173018</c:v>
                </c:pt>
                <c:pt idx="1617">
                  <c:v>529.53624120092786</c:v>
                </c:pt>
                <c:pt idx="1618">
                  <c:v>506.02443295232928</c:v>
                </c:pt>
                <c:pt idx="1619">
                  <c:v>580.27087861506777</c:v>
                </c:pt>
                <c:pt idx="1620">
                  <c:v>386.34072586561075</c:v>
                </c:pt>
                <c:pt idx="1621">
                  <c:v>250.76796138548238</c:v>
                </c:pt>
                <c:pt idx="1622">
                  <c:v>189.36465894850733</c:v>
                </c:pt>
                <c:pt idx="1623">
                  <c:v>225.97281578506909</c:v>
                </c:pt>
                <c:pt idx="1624">
                  <c:v>276.19491269146596</c:v>
                </c:pt>
                <c:pt idx="1625">
                  <c:v>299.48223086290187</c:v>
                </c:pt>
                <c:pt idx="1626">
                  <c:v>348.81800213073336</c:v>
                </c:pt>
                <c:pt idx="1627">
                  <c:v>272.60512724321592</c:v>
                </c:pt>
                <c:pt idx="1628">
                  <c:v>205.06938939742471</c:v>
                </c:pt>
                <c:pt idx="1629">
                  <c:v>231.22874601062577</c:v>
                </c:pt>
                <c:pt idx="1630">
                  <c:v>196.11522736519464</c:v>
                </c:pt>
                <c:pt idx="1631">
                  <c:v>212.73965678962273</c:v>
                </c:pt>
                <c:pt idx="1632">
                  <c:v>341.10333003485692</c:v>
                </c:pt>
                <c:pt idx="1633">
                  <c:v>262.75794635036721</c:v>
                </c:pt>
                <c:pt idx="1634">
                  <c:v>212.03500832613679</c:v>
                </c:pt>
                <c:pt idx="1635">
                  <c:v>58.23456392494036</c:v>
                </c:pt>
                <c:pt idx="1636">
                  <c:v>263.20796119639044</c:v>
                </c:pt>
                <c:pt idx="1637">
                  <c:v>181.38252415057593</c:v>
                </c:pt>
                <c:pt idx="1638">
                  <c:v>189.25242758242115</c:v>
                </c:pt>
                <c:pt idx="1639">
                  <c:v>369.62480757339853</c:v>
                </c:pt>
                <c:pt idx="1640">
                  <c:v>284.90349581638515</c:v>
                </c:pt>
                <c:pt idx="1641">
                  <c:v>253.00268855979112</c:v>
                </c:pt>
                <c:pt idx="1642">
                  <c:v>233.54510669097201</c:v>
                </c:pt>
                <c:pt idx="1643">
                  <c:v>489.02876171269651</c:v>
                </c:pt>
                <c:pt idx="1644">
                  <c:v>309.36381539856364</c:v>
                </c:pt>
                <c:pt idx="1645">
                  <c:v>234.35840702043603</c:v>
                </c:pt>
                <c:pt idx="1646">
                  <c:v>279.03920362199386</c:v>
                </c:pt>
                <c:pt idx="1647">
                  <c:v>226.49129292445923</c:v>
                </c:pt>
                <c:pt idx="1648">
                  <c:v>204.0981638125742</c:v>
                </c:pt>
                <c:pt idx="1649">
                  <c:v>227.46517288222137</c:v>
                </c:pt>
                <c:pt idx="1650">
                  <c:v>257.44152428984364</c:v>
                </c:pt>
                <c:pt idx="1651">
                  <c:v>173.32477394505977</c:v>
                </c:pt>
                <c:pt idx="1652">
                  <c:v>187.57815613972659</c:v>
                </c:pt>
                <c:pt idx="1653">
                  <c:v>381.52371577163632</c:v>
                </c:pt>
                <c:pt idx="1654">
                  <c:v>1135.832076077261</c:v>
                </c:pt>
                <c:pt idx="1655">
                  <c:v>1197.1473874065873</c:v>
                </c:pt>
                <c:pt idx="1656">
                  <c:v>1782.8290906993336</c:v>
                </c:pt>
                <c:pt idx="1657">
                  <c:v>1450.7302078434634</c:v>
                </c:pt>
                <c:pt idx="1658">
                  <c:v>1943.596402286106</c:v>
                </c:pt>
                <c:pt idx="1659">
                  <c:v>1962.2740552512598</c:v>
                </c:pt>
                <c:pt idx="1660">
                  <c:v>1991.526290661606</c:v>
                </c:pt>
                <c:pt idx="1661">
                  <c:v>1987.6747292134046</c:v>
                </c:pt>
                <c:pt idx="1662">
                  <c:v>1978.732303393886</c:v>
                </c:pt>
                <c:pt idx="1663">
                  <c:v>1886.9746167519595</c:v>
                </c:pt>
                <c:pt idx="1664">
                  <c:v>1889.1173957792439</c:v>
                </c:pt>
                <c:pt idx="1665">
                  <c:v>1963.6220829086224</c:v>
                </c:pt>
                <c:pt idx="1666">
                  <c:v>1965.9112189619177</c:v>
                </c:pt>
                <c:pt idx="1667">
                  <c:v>1980.6390854301608</c:v>
                </c:pt>
                <c:pt idx="1668">
                  <c:v>1990.3912252917921</c:v>
                </c:pt>
                <c:pt idx="1669">
                  <c:v>1971.7047980264729</c:v>
                </c:pt>
                <c:pt idx="1670">
                  <c:v>1972.3042837929372</c:v>
                </c:pt>
                <c:pt idx="1671">
                  <c:v>1981.5898917900154</c:v>
                </c:pt>
                <c:pt idx="1672">
                  <c:v>1962.3745435688313</c:v>
                </c:pt>
                <c:pt idx="1673">
                  <c:v>1977.2934967045817</c:v>
                </c:pt>
                <c:pt idx="1674">
                  <c:v>1960.3391192756917</c:v>
                </c:pt>
                <c:pt idx="1675">
                  <c:v>1976.5419381328745</c:v>
                </c:pt>
                <c:pt idx="1676">
                  <c:v>1954.5457271593855</c:v>
                </c:pt>
                <c:pt idx="1677">
                  <c:v>1973.9569105925023</c:v>
                </c:pt>
                <c:pt idx="1678">
                  <c:v>1922.2466411762987</c:v>
                </c:pt>
                <c:pt idx="1679">
                  <c:v>1907.6006746991711</c:v>
                </c:pt>
                <c:pt idx="1680">
                  <c:v>1836.8979989249747</c:v>
                </c:pt>
                <c:pt idx="1681">
                  <c:v>1924.7698270534668</c:v>
                </c:pt>
                <c:pt idx="1682">
                  <c:v>1923.7982919392477</c:v>
                </c:pt>
                <c:pt idx="1683">
                  <c:v>1876.1770713474382</c:v>
                </c:pt>
                <c:pt idx="1684">
                  <c:v>1867.0642950121958</c:v>
                </c:pt>
                <c:pt idx="1685">
                  <c:v>1925.2357530457741</c:v>
                </c:pt>
                <c:pt idx="1686">
                  <c:v>1875.9738306039669</c:v>
                </c:pt>
                <c:pt idx="1687">
                  <c:v>1953.209228287039</c:v>
                </c:pt>
                <c:pt idx="1688">
                  <c:v>1983.6219083142562</c:v>
                </c:pt>
                <c:pt idx="1689">
                  <c:v>1946.5304028303881</c:v>
                </c:pt>
                <c:pt idx="1690">
                  <c:v>1901.1734508829902</c:v>
                </c:pt>
                <c:pt idx="1691">
                  <c:v>1811.0803376742085</c:v>
                </c:pt>
                <c:pt idx="1692">
                  <c:v>1873.8060251738696</c:v>
                </c:pt>
                <c:pt idx="1693">
                  <c:v>1918.9934704102648</c:v>
                </c:pt>
                <c:pt idx="1694">
                  <c:v>1837.2668774873227</c:v>
                </c:pt>
                <c:pt idx="1695">
                  <c:v>1706.3409394578621</c:v>
                </c:pt>
                <c:pt idx="1696">
                  <c:v>1698.5307703162619</c:v>
                </c:pt>
                <c:pt idx="1697">
                  <c:v>1782.1686100019149</c:v>
                </c:pt>
                <c:pt idx="1698">
                  <c:v>1853.6743635070579</c:v>
                </c:pt>
                <c:pt idx="1699">
                  <c:v>1813.7458464868066</c:v>
                </c:pt>
                <c:pt idx="1700">
                  <c:v>1457.9370406369101</c:v>
                </c:pt>
                <c:pt idx="1701">
                  <c:v>1579.6842208238629</c:v>
                </c:pt>
                <c:pt idx="1702">
                  <c:v>1357.0191955451676</c:v>
                </c:pt>
                <c:pt idx="1703">
                  <c:v>1536.2597505968913</c:v>
                </c:pt>
                <c:pt idx="1704">
                  <c:v>1791.2994703100878</c:v>
                </c:pt>
                <c:pt idx="1705">
                  <c:v>1711.7326917730043</c:v>
                </c:pt>
                <c:pt idx="1706">
                  <c:v>1347.6546573926278</c:v>
                </c:pt>
                <c:pt idx="1707">
                  <c:v>1178.4908082723794</c:v>
                </c:pt>
                <c:pt idx="1708">
                  <c:v>1170.3864155273804</c:v>
                </c:pt>
                <c:pt idx="1709">
                  <c:v>981.51977115679415</c:v>
                </c:pt>
                <c:pt idx="1710">
                  <c:v>886.75157601268245</c:v>
                </c:pt>
                <c:pt idx="1711">
                  <c:v>874.95236067193173</c:v>
                </c:pt>
                <c:pt idx="1712">
                  <c:v>680.33346549057262</c:v>
                </c:pt>
                <c:pt idx="1713">
                  <c:v>552.09348232416505</c:v>
                </c:pt>
                <c:pt idx="1714">
                  <c:v>847.8194303465034</c:v>
                </c:pt>
                <c:pt idx="1715">
                  <c:v>989.31368170558312</c:v>
                </c:pt>
                <c:pt idx="1716">
                  <c:v>749.52685151688956</c:v>
                </c:pt>
                <c:pt idx="1717">
                  <c:v>755.66278448911282</c:v>
                </c:pt>
                <c:pt idx="1718">
                  <c:v>752.88939654612795</c:v>
                </c:pt>
                <c:pt idx="1719">
                  <c:v>1163.2675407639852</c:v>
                </c:pt>
                <c:pt idx="1720">
                  <c:v>1124.7273408153922</c:v>
                </c:pt>
                <c:pt idx="1721">
                  <c:v>1306.5051691611152</c:v>
                </c:pt>
                <c:pt idx="1722">
                  <c:v>999.24522793276412</c:v>
                </c:pt>
                <c:pt idx="1723">
                  <c:v>908.73713659704185</c:v>
                </c:pt>
                <c:pt idx="1724">
                  <c:v>820.45244139205738</c:v>
                </c:pt>
                <c:pt idx="1725">
                  <c:v>1380.4906192782432</c:v>
                </c:pt>
                <c:pt idx="1726">
                  <c:v>1044.7218876826737</c:v>
                </c:pt>
                <c:pt idx="1727">
                  <c:v>1281.8840389751488</c:v>
                </c:pt>
                <c:pt idx="1728">
                  <c:v>1228.0384630615847</c:v>
                </c:pt>
                <c:pt idx="1729">
                  <c:v>1233.8995281798254</c:v>
                </c:pt>
                <c:pt idx="1730">
                  <c:v>1125.0288336753765</c:v>
                </c:pt>
                <c:pt idx="1731">
                  <c:v>1305.932762997556</c:v>
                </c:pt>
                <c:pt idx="1732">
                  <c:v>1039.618187919385</c:v>
                </c:pt>
                <c:pt idx="1733">
                  <c:v>1265.3505544875522</c:v>
                </c:pt>
                <c:pt idx="1734">
                  <c:v>1154.3833414086489</c:v>
                </c:pt>
                <c:pt idx="1735">
                  <c:v>1083.9789116001134</c:v>
                </c:pt>
                <c:pt idx="1736">
                  <c:v>1150.6659550193674</c:v>
                </c:pt>
                <c:pt idx="1737">
                  <c:v>1267.6139197234529</c:v>
                </c:pt>
                <c:pt idx="1738">
                  <c:v>1169.2130798080891</c:v>
                </c:pt>
                <c:pt idx="1739">
                  <c:v>1392.3659861489823</c:v>
                </c:pt>
                <c:pt idx="1740">
                  <c:v>1147.5294187631048</c:v>
                </c:pt>
                <c:pt idx="1741">
                  <c:v>866.78291116553748</c:v>
                </c:pt>
                <c:pt idx="1742">
                  <c:v>971.89875602612824</c:v>
                </c:pt>
                <c:pt idx="1743">
                  <c:v>773.19029065158588</c:v>
                </c:pt>
                <c:pt idx="1744">
                  <c:v>707.81307751964027</c:v>
                </c:pt>
                <c:pt idx="1745">
                  <c:v>437.68660526036706</c:v>
                </c:pt>
                <c:pt idx="1746">
                  <c:v>248.06339532109263</c:v>
                </c:pt>
                <c:pt idx="1747">
                  <c:v>168.52922875796907</c:v>
                </c:pt>
                <c:pt idx="1748">
                  <c:v>226.37787219710688</c:v>
                </c:pt>
                <c:pt idx="1749">
                  <c:v>178.54747224674523</c:v>
                </c:pt>
                <c:pt idx="1750">
                  <c:v>287.98276175697629</c:v>
                </c:pt>
                <c:pt idx="1751">
                  <c:v>296.13796218371726</c:v>
                </c:pt>
                <c:pt idx="1752">
                  <c:v>327.1111465835632</c:v>
                </c:pt>
                <c:pt idx="1753">
                  <c:v>264.99410677935435</c:v>
                </c:pt>
                <c:pt idx="1754">
                  <c:v>193.25389905587468</c:v>
                </c:pt>
                <c:pt idx="1755">
                  <c:v>175.36007307322416</c:v>
                </c:pt>
                <c:pt idx="1756">
                  <c:v>206.41083847377348</c:v>
                </c:pt>
                <c:pt idx="1757">
                  <c:v>254.06219605425702</c:v>
                </c:pt>
                <c:pt idx="1758">
                  <c:v>290.16453191795136</c:v>
                </c:pt>
                <c:pt idx="1759">
                  <c:v>416.52248270164051</c:v>
                </c:pt>
                <c:pt idx="1760">
                  <c:v>385.88013210756111</c:v>
                </c:pt>
                <c:pt idx="1761">
                  <c:v>400.00046984026784</c:v>
                </c:pt>
                <c:pt idx="1762">
                  <c:v>449.17121576358363</c:v>
                </c:pt>
                <c:pt idx="1763">
                  <c:v>435.41937234560612</c:v>
                </c:pt>
                <c:pt idx="1764">
                  <c:v>432.7162675529334</c:v>
                </c:pt>
                <c:pt idx="1765">
                  <c:v>549.92025770159205</c:v>
                </c:pt>
                <c:pt idx="1766">
                  <c:v>452.33806363913226</c:v>
                </c:pt>
                <c:pt idx="1767">
                  <c:v>593.03243174752254</c:v>
                </c:pt>
                <c:pt idx="1768">
                  <c:v>763.37195420871899</c:v>
                </c:pt>
                <c:pt idx="1769">
                  <c:v>811.59216461645713</c:v>
                </c:pt>
                <c:pt idx="1770">
                  <c:v>539.72737854834213</c:v>
                </c:pt>
                <c:pt idx="1771">
                  <c:v>429.01241867868305</c:v>
                </c:pt>
                <c:pt idx="1772">
                  <c:v>372.46274064398023</c:v>
                </c:pt>
                <c:pt idx="1773">
                  <c:v>526.05745552579481</c:v>
                </c:pt>
                <c:pt idx="1774">
                  <c:v>547.52328195236885</c:v>
                </c:pt>
                <c:pt idx="1775">
                  <c:v>563.49658537890582</c:v>
                </c:pt>
                <c:pt idx="1776">
                  <c:v>572.97887829015656</c:v>
                </c:pt>
                <c:pt idx="1777">
                  <c:v>473.61694004282214</c:v>
                </c:pt>
                <c:pt idx="1778">
                  <c:v>896.88671184806526</c:v>
                </c:pt>
                <c:pt idx="1779">
                  <c:v>520.36911563144326</c:v>
                </c:pt>
                <c:pt idx="1780">
                  <c:v>474.95728723962935</c:v>
                </c:pt>
                <c:pt idx="1781">
                  <c:v>304.03955595929921</c:v>
                </c:pt>
                <c:pt idx="1782">
                  <c:v>173.29595709438843</c:v>
                </c:pt>
                <c:pt idx="1783">
                  <c:v>710.01884351240744</c:v>
                </c:pt>
                <c:pt idx="1784">
                  <c:v>5.6149771865551728</c:v>
                </c:pt>
                <c:pt idx="1785">
                  <c:v>357.17536556053494</c:v>
                </c:pt>
                <c:pt idx="1786">
                  <c:v>876.5513836981238</c:v>
                </c:pt>
                <c:pt idx="1787">
                  <c:v>1327.2795251291545</c:v>
                </c:pt>
                <c:pt idx="1788">
                  <c:v>1167.2904246419052</c:v>
                </c:pt>
                <c:pt idx="1789">
                  <c:v>747.24122504994193</c:v>
                </c:pt>
                <c:pt idx="1790">
                  <c:v>583.09536844394393</c:v>
                </c:pt>
                <c:pt idx="1791">
                  <c:v>444.18544131428791</c:v>
                </c:pt>
                <c:pt idx="1792">
                  <c:v>1156.260089751373</c:v>
                </c:pt>
                <c:pt idx="1793">
                  <c:v>1154.638945504707</c:v>
                </c:pt>
                <c:pt idx="1794">
                  <c:v>1371.926452236858</c:v>
                </c:pt>
                <c:pt idx="1795">
                  <c:v>1233.1217144420059</c:v>
                </c:pt>
                <c:pt idx="1796">
                  <c:v>1381.9053840579311</c:v>
                </c:pt>
                <c:pt idx="1797">
                  <c:v>1583.3859383586191</c:v>
                </c:pt>
                <c:pt idx="1798">
                  <c:v>1582.9612216323346</c:v>
                </c:pt>
                <c:pt idx="1799">
                  <c:v>1559.5119380495598</c:v>
                </c:pt>
                <c:pt idx="1800">
                  <c:v>1572.2607676315847</c:v>
                </c:pt>
                <c:pt idx="1801">
                  <c:v>1584.8679650041572</c:v>
                </c:pt>
                <c:pt idx="1802">
                  <c:v>1196.7076386250865</c:v>
                </c:pt>
                <c:pt idx="1803">
                  <c:v>885.41712776159716</c:v>
                </c:pt>
                <c:pt idx="1804">
                  <c:v>886.86576632039669</c:v>
                </c:pt>
                <c:pt idx="1805">
                  <c:v>628.70799004067396</c:v>
                </c:pt>
                <c:pt idx="1806">
                  <c:v>882.04311911621403</c:v>
                </c:pt>
                <c:pt idx="1807">
                  <c:v>1028.6905513623046</c:v>
                </c:pt>
                <c:pt idx="1808">
                  <c:v>1215.9051896891815</c:v>
                </c:pt>
                <c:pt idx="1809">
                  <c:v>1342.2607414183612</c:v>
                </c:pt>
                <c:pt idx="1810">
                  <c:v>1017.9400195588431</c:v>
                </c:pt>
                <c:pt idx="1811">
                  <c:v>1154.3351135465152</c:v>
                </c:pt>
                <c:pt idx="1812">
                  <c:v>1196.3287459418534</c:v>
                </c:pt>
                <c:pt idx="1813">
                  <c:v>1070.6509442781933</c:v>
                </c:pt>
                <c:pt idx="1814">
                  <c:v>896.66624306433278</c:v>
                </c:pt>
                <c:pt idx="1815">
                  <c:v>870.13675227250042</c:v>
                </c:pt>
                <c:pt idx="1816">
                  <c:v>710.39175270150758</c:v>
                </c:pt>
                <c:pt idx="1817">
                  <c:v>877.47660286358291</c:v>
                </c:pt>
                <c:pt idx="1818">
                  <c:v>792.6735417873839</c:v>
                </c:pt>
                <c:pt idx="1819">
                  <c:v>1392.3484033451837</c:v>
                </c:pt>
                <c:pt idx="1820">
                  <c:v>1396.9803714364193</c:v>
                </c:pt>
                <c:pt idx="1821">
                  <c:v>1584.1472888306841</c:v>
                </c:pt>
                <c:pt idx="1822">
                  <c:v>987.44014875152641</c:v>
                </c:pt>
                <c:pt idx="1823">
                  <c:v>1664.1734478062087</c:v>
                </c:pt>
                <c:pt idx="1824">
                  <c:v>1677.9633724677294</c:v>
                </c:pt>
                <c:pt idx="1825">
                  <c:v>1417.6600535500233</c:v>
                </c:pt>
                <c:pt idx="1826">
                  <c:v>1630.3219670460185</c:v>
                </c:pt>
                <c:pt idx="1827">
                  <c:v>1590.3195138341925</c:v>
                </c:pt>
                <c:pt idx="1828">
                  <c:v>1798.8290678706985</c:v>
                </c:pt>
                <c:pt idx="1829">
                  <c:v>1830.4736697168576</c:v>
                </c:pt>
                <c:pt idx="1830">
                  <c:v>1961.6616180891676</c:v>
                </c:pt>
                <c:pt idx="1831">
                  <c:v>1618.0225149627856</c:v>
                </c:pt>
                <c:pt idx="1832">
                  <c:v>1715.0372087414762</c:v>
                </c:pt>
                <c:pt idx="1833">
                  <c:v>1825.1351042006565</c:v>
                </c:pt>
                <c:pt idx="1834">
                  <c:v>1828.354561506646</c:v>
                </c:pt>
                <c:pt idx="1835">
                  <c:v>1778.5343231808922</c:v>
                </c:pt>
                <c:pt idx="1836">
                  <c:v>1440.9847060966069</c:v>
                </c:pt>
                <c:pt idx="1837">
                  <c:v>1326.7930602118056</c:v>
                </c:pt>
                <c:pt idx="1838">
                  <c:v>966.04630474864587</c:v>
                </c:pt>
                <c:pt idx="1839">
                  <c:v>755.41094211782593</c:v>
                </c:pt>
                <c:pt idx="1840">
                  <c:v>369.11432986075448</c:v>
                </c:pt>
                <c:pt idx="1841">
                  <c:v>539.42093627438101</c:v>
                </c:pt>
                <c:pt idx="1842">
                  <c:v>445.28167503386595</c:v>
                </c:pt>
                <c:pt idx="1843">
                  <c:v>358.14343647311273</c:v>
                </c:pt>
                <c:pt idx="1844">
                  <c:v>401.29911544700525</c:v>
                </c:pt>
                <c:pt idx="1845">
                  <c:v>363.55930607394896</c:v>
                </c:pt>
                <c:pt idx="1846">
                  <c:v>368.73629046116406</c:v>
                </c:pt>
                <c:pt idx="1847">
                  <c:v>446.69760434995084</c:v>
                </c:pt>
                <c:pt idx="1848">
                  <c:v>367.96940333412914</c:v>
                </c:pt>
                <c:pt idx="1849">
                  <c:v>472.5967837023336</c:v>
                </c:pt>
                <c:pt idx="1850">
                  <c:v>455.92074927226929</c:v>
                </c:pt>
                <c:pt idx="1851">
                  <c:v>471.39278197611441</c:v>
                </c:pt>
                <c:pt idx="1852">
                  <c:v>529.44125599976064</c:v>
                </c:pt>
                <c:pt idx="1853">
                  <c:v>545.26724086402749</c:v>
                </c:pt>
                <c:pt idx="1854">
                  <c:v>592.47183952502951</c:v>
                </c:pt>
                <c:pt idx="1855">
                  <c:v>1356.4661773066266</c:v>
                </c:pt>
                <c:pt idx="1856">
                  <c:v>1769.4350310677289</c:v>
                </c:pt>
                <c:pt idx="1857">
                  <c:v>1603.936382520566</c:v>
                </c:pt>
                <c:pt idx="1858">
                  <c:v>1846.108035409067</c:v>
                </c:pt>
                <c:pt idx="1859">
                  <c:v>1830.4872226553937</c:v>
                </c:pt>
                <c:pt idx="1860">
                  <c:v>1850.7773922211743</c:v>
                </c:pt>
                <c:pt idx="1861">
                  <c:v>1922.7858324159565</c:v>
                </c:pt>
                <c:pt idx="1862">
                  <c:v>1728.1967189282677</c:v>
                </c:pt>
                <c:pt idx="1863">
                  <c:v>1689.0553479430614</c:v>
                </c:pt>
                <c:pt idx="1864">
                  <c:v>1538.8182553999998</c:v>
                </c:pt>
                <c:pt idx="1865">
                  <c:v>1520.6251576088578</c:v>
                </c:pt>
                <c:pt idx="1866">
                  <c:v>1625.0847903105973</c:v>
                </c:pt>
                <c:pt idx="1867">
                  <c:v>1529.0725145497122</c:v>
                </c:pt>
                <c:pt idx="1868">
                  <c:v>1212.4129811590205</c:v>
                </c:pt>
                <c:pt idx="1869">
                  <c:v>1503.0516826878011</c:v>
                </c:pt>
                <c:pt idx="1870">
                  <c:v>1408.2473025764436</c:v>
                </c:pt>
                <c:pt idx="1871">
                  <c:v>1184.94161811861</c:v>
                </c:pt>
                <c:pt idx="1872">
                  <c:v>887.26690725337357</c:v>
                </c:pt>
                <c:pt idx="1873">
                  <c:v>1094.7554447582788</c:v>
                </c:pt>
                <c:pt idx="1874">
                  <c:v>1012.3837968982099</c:v>
                </c:pt>
                <c:pt idx="1875">
                  <c:v>487.36874575814704</c:v>
                </c:pt>
                <c:pt idx="1876">
                  <c:v>649.42179525843551</c:v>
                </c:pt>
                <c:pt idx="1877">
                  <c:v>531.51060399892344</c:v>
                </c:pt>
                <c:pt idx="1878">
                  <c:v>588.52808391589076</c:v>
                </c:pt>
                <c:pt idx="1879">
                  <c:v>698.77403654478098</c:v>
                </c:pt>
                <c:pt idx="1880">
                  <c:v>944.12401852952189</c:v>
                </c:pt>
                <c:pt idx="1881">
                  <c:v>1542.3427035324157</c:v>
                </c:pt>
                <c:pt idx="1882">
                  <c:v>1402.9390949211599</c:v>
                </c:pt>
                <c:pt idx="1883">
                  <c:v>993.45316418704272</c:v>
                </c:pt>
                <c:pt idx="1884">
                  <c:v>909.79285567887564</c:v>
                </c:pt>
                <c:pt idx="1885">
                  <c:v>896.33921732555291</c:v>
                </c:pt>
                <c:pt idx="1886">
                  <c:v>404.86502015482716</c:v>
                </c:pt>
                <c:pt idx="1887">
                  <c:v>375.33205612154279</c:v>
                </c:pt>
                <c:pt idx="1888">
                  <c:v>588.22717486649003</c:v>
                </c:pt>
                <c:pt idx="1889">
                  <c:v>747.04199941021614</c:v>
                </c:pt>
                <c:pt idx="1890">
                  <c:v>627.04997343756008</c:v>
                </c:pt>
                <c:pt idx="1891">
                  <c:v>732.30471704915306</c:v>
                </c:pt>
                <c:pt idx="1892">
                  <c:v>1064.8796154169977</c:v>
                </c:pt>
                <c:pt idx="1893">
                  <c:v>501.56233667686564</c:v>
                </c:pt>
                <c:pt idx="1894">
                  <c:v>445.37800978638836</c:v>
                </c:pt>
                <c:pt idx="1895">
                  <c:v>880.5025177505089</c:v>
                </c:pt>
                <c:pt idx="1896">
                  <c:v>896.86373890015375</c:v>
                </c:pt>
                <c:pt idx="1897">
                  <c:v>1327.7360318620949</c:v>
                </c:pt>
                <c:pt idx="1898">
                  <c:v>1679.4632777760623</c:v>
                </c:pt>
                <c:pt idx="1899">
                  <c:v>1894.5211217140836</c:v>
                </c:pt>
                <c:pt idx="1900">
                  <c:v>1941.5019567878619</c:v>
                </c:pt>
                <c:pt idx="1901">
                  <c:v>1671.3948578751661</c:v>
                </c:pt>
                <c:pt idx="1902">
                  <c:v>1657.3949181334756</c:v>
                </c:pt>
                <c:pt idx="1903">
                  <c:v>1178.9949984224349</c:v>
                </c:pt>
                <c:pt idx="1904">
                  <c:v>1338.7346266870632</c:v>
                </c:pt>
                <c:pt idx="1905">
                  <c:v>1121.3271702356305</c:v>
                </c:pt>
                <c:pt idx="1906">
                  <c:v>1342.0007976337893</c:v>
                </c:pt>
                <c:pt idx="1907">
                  <c:v>1699.0756973618111</c:v>
                </c:pt>
                <c:pt idx="1908">
                  <c:v>1728.8763703386701</c:v>
                </c:pt>
                <c:pt idx="1909">
                  <c:v>1750.3527758092187</c:v>
                </c:pt>
                <c:pt idx="1910">
                  <c:v>1644.5548032730665</c:v>
                </c:pt>
                <c:pt idx="1911">
                  <c:v>1652.3829626228789</c:v>
                </c:pt>
                <c:pt idx="1912">
                  <c:v>1694.0731686989122</c:v>
                </c:pt>
                <c:pt idx="1913">
                  <c:v>1931.5877967610379</c:v>
                </c:pt>
                <c:pt idx="1914">
                  <c:v>1821.8045700677594</c:v>
                </c:pt>
                <c:pt idx="1915">
                  <c:v>1580.760121332677</c:v>
                </c:pt>
                <c:pt idx="1916">
                  <c:v>1411.7607525677402</c:v>
                </c:pt>
                <c:pt idx="1917">
                  <c:v>1599.4584794690609</c:v>
                </c:pt>
                <c:pt idx="1918">
                  <c:v>1647.2806920618345</c:v>
                </c:pt>
                <c:pt idx="1919">
                  <c:v>1767.3172547657257</c:v>
                </c:pt>
                <c:pt idx="1920">
                  <c:v>1726.6998820145602</c:v>
                </c:pt>
                <c:pt idx="1921">
                  <c:v>1640.2968087970271</c:v>
                </c:pt>
                <c:pt idx="1922">
                  <c:v>1528.6922070424996</c:v>
                </c:pt>
                <c:pt idx="1923">
                  <c:v>1443.2028651374694</c:v>
                </c:pt>
                <c:pt idx="1924">
                  <c:v>1834.2031809963244</c:v>
                </c:pt>
                <c:pt idx="1925">
                  <c:v>1893.1534613377876</c:v>
                </c:pt>
                <c:pt idx="1926">
                  <c:v>1990.5779262059079</c:v>
                </c:pt>
                <c:pt idx="1927">
                  <c:v>1923.5811860947467</c:v>
                </c:pt>
                <c:pt idx="1928">
                  <c:v>1873.8134228631254</c:v>
                </c:pt>
                <c:pt idx="1929">
                  <c:v>1874.6716640004715</c:v>
                </c:pt>
                <c:pt idx="1930">
                  <c:v>1900.8231423008435</c:v>
                </c:pt>
                <c:pt idx="1931">
                  <c:v>1726.8775415012831</c:v>
                </c:pt>
                <c:pt idx="1932">
                  <c:v>1396.5281315407888</c:v>
                </c:pt>
                <c:pt idx="1933">
                  <c:v>963.69886579412287</c:v>
                </c:pt>
                <c:pt idx="1934">
                  <c:v>782.92831722717597</c:v>
                </c:pt>
                <c:pt idx="1935">
                  <c:v>1107.833139622895</c:v>
                </c:pt>
                <c:pt idx="1936">
                  <c:v>1205.1533162346645</c:v>
                </c:pt>
                <c:pt idx="1937">
                  <c:v>1376.5354963289988</c:v>
                </c:pt>
                <c:pt idx="1938">
                  <c:v>792.78710447383401</c:v>
                </c:pt>
                <c:pt idx="1939">
                  <c:v>253.39315394538653</c:v>
                </c:pt>
                <c:pt idx="1940">
                  <c:v>665.84344918120064</c:v>
                </c:pt>
                <c:pt idx="1941">
                  <c:v>1378.8307278442817</c:v>
                </c:pt>
                <c:pt idx="1942">
                  <c:v>1550.8481614659388</c:v>
                </c:pt>
                <c:pt idx="1943">
                  <c:v>1436.1958785753945</c:v>
                </c:pt>
                <c:pt idx="1944">
                  <c:v>1155.2786025940175</c:v>
                </c:pt>
                <c:pt idx="1945">
                  <c:v>1347.3536553567924</c:v>
                </c:pt>
                <c:pt idx="1946">
                  <c:v>1206.9809316806093</c:v>
                </c:pt>
                <c:pt idx="1947">
                  <c:v>1045.7820681944256</c:v>
                </c:pt>
                <c:pt idx="1948">
                  <c:v>1037.8462025717395</c:v>
                </c:pt>
                <c:pt idx="1949">
                  <c:v>506.94139559877948</c:v>
                </c:pt>
                <c:pt idx="1950">
                  <c:v>555.79717681112788</c:v>
                </c:pt>
                <c:pt idx="1951">
                  <c:v>532.05507831429111</c:v>
                </c:pt>
                <c:pt idx="1952">
                  <c:v>630.4502904402957</c:v>
                </c:pt>
                <c:pt idx="1953">
                  <c:v>756.13387303111062</c:v>
                </c:pt>
                <c:pt idx="1954">
                  <c:v>817.90457753965836</c:v>
                </c:pt>
                <c:pt idx="1955">
                  <c:v>1355.1929504743773</c:v>
                </c:pt>
                <c:pt idx="1956">
                  <c:v>1005.7007536885488</c:v>
                </c:pt>
                <c:pt idx="1957">
                  <c:v>488.11837982956251</c:v>
                </c:pt>
                <c:pt idx="1958">
                  <c:v>274.71615528501093</c:v>
                </c:pt>
                <c:pt idx="1959">
                  <c:v>242.34965292382495</c:v>
                </c:pt>
                <c:pt idx="1960">
                  <c:v>1987.1469163812021</c:v>
                </c:pt>
                <c:pt idx="1961">
                  <c:v>1999.8462944185792</c:v>
                </c:pt>
                <c:pt idx="1962">
                  <c:v>1967.583600058266</c:v>
                </c:pt>
                <c:pt idx="1963">
                  <c:v>1988.4852391166858</c:v>
                </c:pt>
                <c:pt idx="1964">
                  <c:v>1927.7116306675705</c:v>
                </c:pt>
                <c:pt idx="1965">
                  <c:v>1873.9459216981281</c:v>
                </c:pt>
                <c:pt idx="1966">
                  <c:v>1904.7964603140729</c:v>
                </c:pt>
                <c:pt idx="1967">
                  <c:v>1765.5060412382213</c:v>
                </c:pt>
                <c:pt idx="1968">
                  <c:v>1910.795249712846</c:v>
                </c:pt>
                <c:pt idx="1969">
                  <c:v>1845.5259993880252</c:v>
                </c:pt>
                <c:pt idx="1970">
                  <c:v>1948.4029365815061</c:v>
                </c:pt>
                <c:pt idx="1971">
                  <c:v>1920.0565364793654</c:v>
                </c:pt>
                <c:pt idx="1972">
                  <c:v>1951.4143245931778</c:v>
                </c:pt>
                <c:pt idx="1973">
                  <c:v>1965.5331772613895</c:v>
                </c:pt>
                <c:pt idx="1974">
                  <c:v>1989.2903632510995</c:v>
                </c:pt>
                <c:pt idx="1975">
                  <c:v>1997.4957446150452</c:v>
                </c:pt>
                <c:pt idx="1976">
                  <c:v>1996.3505777755552</c:v>
                </c:pt>
                <c:pt idx="1977">
                  <c:v>1939.2046434804497</c:v>
                </c:pt>
                <c:pt idx="1978">
                  <c:v>1889.971937239055</c:v>
                </c:pt>
                <c:pt idx="1979">
                  <c:v>1862.1178682665432</c:v>
                </c:pt>
                <c:pt idx="1980">
                  <c:v>1800.6554739563799</c:v>
                </c:pt>
                <c:pt idx="1981">
                  <c:v>1799.0408628761134</c:v>
                </c:pt>
                <c:pt idx="1982">
                  <c:v>1930.6103106956534</c:v>
                </c:pt>
                <c:pt idx="1983">
                  <c:v>1857.7178063797664</c:v>
                </c:pt>
                <c:pt idx="1984">
                  <c:v>1823.7021197035469</c:v>
                </c:pt>
                <c:pt idx="1985">
                  <c:v>1937.9818405401613</c:v>
                </c:pt>
                <c:pt idx="1986">
                  <c:v>1769.9082442163651</c:v>
                </c:pt>
                <c:pt idx="1987">
                  <c:v>1791.1802441831169</c:v>
                </c:pt>
                <c:pt idx="1988">
                  <c:v>1750.6476551795918</c:v>
                </c:pt>
                <c:pt idx="1989">
                  <c:v>1904.6470989017564</c:v>
                </c:pt>
                <c:pt idx="1990">
                  <c:v>1939.5200569341887</c:v>
                </c:pt>
                <c:pt idx="1991">
                  <c:v>1912.6594434963811</c:v>
                </c:pt>
                <c:pt idx="1992">
                  <c:v>1851.9466327163448</c:v>
                </c:pt>
                <c:pt idx="1993">
                  <c:v>1724.9698261283506</c:v>
                </c:pt>
                <c:pt idx="1994">
                  <c:v>1282.7980453680502</c:v>
                </c:pt>
                <c:pt idx="1995">
                  <c:v>1178.692387192242</c:v>
                </c:pt>
                <c:pt idx="1996">
                  <c:v>1775.1676368688413</c:v>
                </c:pt>
                <c:pt idx="1997">
                  <c:v>1737.8394430128903</c:v>
                </c:pt>
                <c:pt idx="1998">
                  <c:v>1537.7046245484521</c:v>
                </c:pt>
                <c:pt idx="1999">
                  <c:v>1510.1879518603832</c:v>
                </c:pt>
                <c:pt idx="2000">
                  <c:v>1686.7356073249373</c:v>
                </c:pt>
                <c:pt idx="2001">
                  <c:v>1298.3834664295141</c:v>
                </c:pt>
                <c:pt idx="2002">
                  <c:v>1234.5185592157604</c:v>
                </c:pt>
                <c:pt idx="2003">
                  <c:v>1701.0012685880597</c:v>
                </c:pt>
                <c:pt idx="2004">
                  <c:v>1465.1345522100021</c:v>
                </c:pt>
                <c:pt idx="2005">
                  <c:v>1530.918730357359</c:v>
                </c:pt>
                <c:pt idx="2006">
                  <c:v>1391.6585574428418</c:v>
                </c:pt>
                <c:pt idx="2007">
                  <c:v>1445.5845109692646</c:v>
                </c:pt>
                <c:pt idx="2008">
                  <c:v>1720.2952809478759</c:v>
                </c:pt>
                <c:pt idx="2009">
                  <c:v>1465.4440590511704</c:v>
                </c:pt>
                <c:pt idx="2010">
                  <c:v>1590.6651608984964</c:v>
                </c:pt>
                <c:pt idx="2011">
                  <c:v>1604.9833282864363</c:v>
                </c:pt>
                <c:pt idx="2012">
                  <c:v>1665.5995448362294</c:v>
                </c:pt>
                <c:pt idx="2013">
                  <c:v>1684.5605721888778</c:v>
                </c:pt>
                <c:pt idx="2014">
                  <c:v>1574.4808842554733</c:v>
                </c:pt>
                <c:pt idx="2015">
                  <c:v>1706.8070237674524</c:v>
                </c:pt>
                <c:pt idx="2016">
                  <c:v>1684.0900778491707</c:v>
                </c:pt>
                <c:pt idx="2017">
                  <c:v>1540.039575634539</c:v>
                </c:pt>
                <c:pt idx="2018">
                  <c:v>1193.8151691690098</c:v>
                </c:pt>
                <c:pt idx="2019">
                  <c:v>1170.2180431838601</c:v>
                </c:pt>
                <c:pt idx="2020">
                  <c:v>1433.2374386570809</c:v>
                </c:pt>
                <c:pt idx="2021">
                  <c:v>1752.4902843624998</c:v>
                </c:pt>
                <c:pt idx="2022">
                  <c:v>1222.4093010412018</c:v>
                </c:pt>
                <c:pt idx="2023">
                  <c:v>1401.0083583044473</c:v>
                </c:pt>
                <c:pt idx="2024">
                  <c:v>1506.4526586569166</c:v>
                </c:pt>
                <c:pt idx="2025">
                  <c:v>1654.7273643384035</c:v>
                </c:pt>
                <c:pt idx="2026">
                  <c:v>1644.1204189456844</c:v>
                </c:pt>
                <c:pt idx="2027">
                  <c:v>1784.6777449504493</c:v>
                </c:pt>
                <c:pt idx="2028">
                  <c:v>1718.3205876577138</c:v>
                </c:pt>
                <c:pt idx="2029">
                  <c:v>1493.7214721005896</c:v>
                </c:pt>
                <c:pt idx="2030">
                  <c:v>1404.7018044792858</c:v>
                </c:pt>
                <c:pt idx="2031">
                  <c:v>1445.621646744921</c:v>
                </c:pt>
                <c:pt idx="2032">
                  <c:v>1476.1189189788322</c:v>
                </c:pt>
                <c:pt idx="2033">
                  <c:v>1405.3590979420196</c:v>
                </c:pt>
                <c:pt idx="2034">
                  <c:v>1350.9358079048484</c:v>
                </c:pt>
                <c:pt idx="2035">
                  <c:v>943.37495386521744</c:v>
                </c:pt>
                <c:pt idx="2036">
                  <c:v>1020.1925182328155</c:v>
                </c:pt>
                <c:pt idx="2037">
                  <c:v>563.32186150199493</c:v>
                </c:pt>
                <c:pt idx="2038">
                  <c:v>540.62527139504823</c:v>
                </c:pt>
                <c:pt idx="2039">
                  <c:v>674.44858827064661</c:v>
                </c:pt>
                <c:pt idx="2040">
                  <c:v>781.46759403138151</c:v>
                </c:pt>
                <c:pt idx="2041">
                  <c:v>959.18725492768328</c:v>
                </c:pt>
                <c:pt idx="2042">
                  <c:v>788.24245574752649</c:v>
                </c:pt>
                <c:pt idx="2043">
                  <c:v>729.38422297348791</c:v>
                </c:pt>
                <c:pt idx="2044">
                  <c:v>484.24803988484638</c:v>
                </c:pt>
                <c:pt idx="2045">
                  <c:v>396.19443317442818</c:v>
                </c:pt>
                <c:pt idx="2046">
                  <c:v>631.52624477442225</c:v>
                </c:pt>
                <c:pt idx="2047">
                  <c:v>1119.2292003463697</c:v>
                </c:pt>
                <c:pt idx="2048">
                  <c:v>1429.8143075788657</c:v>
                </c:pt>
                <c:pt idx="2049">
                  <c:v>1396.003699194192</c:v>
                </c:pt>
                <c:pt idx="2050">
                  <c:v>1201.6431580401752</c:v>
                </c:pt>
                <c:pt idx="2051">
                  <c:v>1148.8482998024749</c:v>
                </c:pt>
                <c:pt idx="2052">
                  <c:v>1718.4237740387739</c:v>
                </c:pt>
                <c:pt idx="2053">
                  <c:v>1405.0964833602975</c:v>
                </c:pt>
                <c:pt idx="2054">
                  <c:v>980.11635009599354</c:v>
                </c:pt>
                <c:pt idx="2055">
                  <c:v>1190.4562660346298</c:v>
                </c:pt>
                <c:pt idx="2056">
                  <c:v>1008.0556785387826</c:v>
                </c:pt>
                <c:pt idx="2057">
                  <c:v>1984.9350082250648</c:v>
                </c:pt>
                <c:pt idx="2058">
                  <c:v>1998.382483256695</c:v>
                </c:pt>
                <c:pt idx="2059">
                  <c:v>1287.416029260655</c:v>
                </c:pt>
                <c:pt idx="2060">
                  <c:v>1444.5484358829713</c:v>
                </c:pt>
                <c:pt idx="2061">
                  <c:v>1514.1039735367081</c:v>
                </c:pt>
                <c:pt idx="2062">
                  <c:v>1855.1271786911575</c:v>
                </c:pt>
                <c:pt idx="2063">
                  <c:v>1879.361100627016</c:v>
                </c:pt>
                <c:pt idx="2064">
                  <c:v>1957.0849784227398</c:v>
                </c:pt>
                <c:pt idx="2065">
                  <c:v>1984.5088506042769</c:v>
                </c:pt>
                <c:pt idx="2066">
                  <c:v>1989.6782849464796</c:v>
                </c:pt>
                <c:pt idx="2067">
                  <c:v>1992.4707990490042</c:v>
                </c:pt>
                <c:pt idx="2068">
                  <c:v>1985.5605126356122</c:v>
                </c:pt>
                <c:pt idx="2069">
                  <c:v>1998.8228268329071</c:v>
                </c:pt>
                <c:pt idx="2070">
                  <c:v>1997.0094251292999</c:v>
                </c:pt>
                <c:pt idx="2071">
                  <c:v>1996.990596796624</c:v>
                </c:pt>
                <c:pt idx="2072">
                  <c:v>1947.3036378474751</c:v>
                </c:pt>
                <c:pt idx="2073">
                  <c:v>1988.3431652377051</c:v>
                </c:pt>
                <c:pt idx="2074">
                  <c:v>1997.30616206744</c:v>
                </c:pt>
                <c:pt idx="2075">
                  <c:v>1999.9703632757244</c:v>
                </c:pt>
                <c:pt idx="2076">
                  <c:v>1997.6754014033529</c:v>
                </c:pt>
                <c:pt idx="2077">
                  <c:v>1997.2138035436292</c:v>
                </c:pt>
                <c:pt idx="2078">
                  <c:v>1999.5763077316747</c:v>
                </c:pt>
                <c:pt idx="2079">
                  <c:v>1999.4763020565226</c:v>
                </c:pt>
                <c:pt idx="2080">
                  <c:v>1992.0334965702693</c:v>
                </c:pt>
                <c:pt idx="2081">
                  <c:v>1998.1749685835066</c:v>
                </c:pt>
                <c:pt idx="2082">
                  <c:v>1995.9182755517099</c:v>
                </c:pt>
                <c:pt idx="2083">
                  <c:v>1995.9650474591133</c:v>
                </c:pt>
                <c:pt idx="2084">
                  <c:v>1999.3071881403205</c:v>
                </c:pt>
                <c:pt idx="2085">
                  <c:v>1995.9900593787356</c:v>
                </c:pt>
                <c:pt idx="2086">
                  <c:v>1988.9308968990315</c:v>
                </c:pt>
                <c:pt idx="2087">
                  <c:v>1924.8110120184197</c:v>
                </c:pt>
                <c:pt idx="2088">
                  <c:v>1711.8285128574776</c:v>
                </c:pt>
                <c:pt idx="2089">
                  <c:v>1983.9436972191129</c:v>
                </c:pt>
                <c:pt idx="2090">
                  <c:v>1975.679794804827</c:v>
                </c:pt>
                <c:pt idx="2091">
                  <c:v>1990.4589192559108</c:v>
                </c:pt>
                <c:pt idx="2092">
                  <c:v>1983.3442520542926</c:v>
                </c:pt>
                <c:pt idx="2093">
                  <c:v>1933.6947253369328</c:v>
                </c:pt>
                <c:pt idx="2094">
                  <c:v>1968.0872115134653</c:v>
                </c:pt>
                <c:pt idx="2095">
                  <c:v>1986.5022282397688</c:v>
                </c:pt>
                <c:pt idx="2096">
                  <c:v>1980.7883220324245</c:v>
                </c:pt>
                <c:pt idx="2097">
                  <c:v>1964.2665263373174</c:v>
                </c:pt>
                <c:pt idx="2098">
                  <c:v>1885.0460632204649</c:v>
                </c:pt>
                <c:pt idx="2099">
                  <c:v>1851.1572469449286</c:v>
                </c:pt>
                <c:pt idx="2100">
                  <c:v>1774.1471589094429</c:v>
                </c:pt>
                <c:pt idx="2101">
                  <c:v>1252.4800098171593</c:v>
                </c:pt>
                <c:pt idx="2102">
                  <c:v>1252.9494613386871</c:v>
                </c:pt>
                <c:pt idx="2103">
                  <c:v>1674.8537428466313</c:v>
                </c:pt>
                <c:pt idx="2104">
                  <c:v>1625.7931152482756</c:v>
                </c:pt>
                <c:pt idx="2105">
                  <c:v>1383.1633521123297</c:v>
                </c:pt>
                <c:pt idx="2106">
                  <c:v>1314.0569977605851</c:v>
                </c:pt>
                <c:pt idx="2107">
                  <c:v>1341.3295965740051</c:v>
                </c:pt>
                <c:pt idx="2108">
                  <c:v>1048.8503466808827</c:v>
                </c:pt>
                <c:pt idx="2109">
                  <c:v>738.5606467558938</c:v>
                </c:pt>
                <c:pt idx="2110">
                  <c:v>684.75519855619859</c:v>
                </c:pt>
                <c:pt idx="2111">
                  <c:v>569.83685583360511</c:v>
                </c:pt>
                <c:pt idx="2112">
                  <c:v>559.61316067886332</c:v>
                </c:pt>
                <c:pt idx="2113">
                  <c:v>302.06720673521477</c:v>
                </c:pt>
                <c:pt idx="2114">
                  <c:v>417.16859197896861</c:v>
                </c:pt>
                <c:pt idx="2115">
                  <c:v>459.65025633928155</c:v>
                </c:pt>
                <c:pt idx="2116">
                  <c:v>502.08492573730695</c:v>
                </c:pt>
                <c:pt idx="2117">
                  <c:v>276.22420813157549</c:v>
                </c:pt>
                <c:pt idx="2118">
                  <c:v>272.72072503167766</c:v>
                </c:pt>
                <c:pt idx="2119">
                  <c:v>166.16267422109325</c:v>
                </c:pt>
                <c:pt idx="2120">
                  <c:v>116.85947075336004</c:v>
                </c:pt>
                <c:pt idx="2121">
                  <c:v>132.13106153184845</c:v>
                </c:pt>
                <c:pt idx="2122">
                  <c:v>206.75626753266823</c:v>
                </c:pt>
                <c:pt idx="2123">
                  <c:v>286.85744356108853</c:v>
                </c:pt>
                <c:pt idx="2124">
                  <c:v>338.01636829385023</c:v>
                </c:pt>
                <c:pt idx="2125">
                  <c:v>365.68382019233832</c:v>
                </c:pt>
                <c:pt idx="2126">
                  <c:v>298.79551228925442</c:v>
                </c:pt>
                <c:pt idx="2127">
                  <c:v>477.53744591044449</c:v>
                </c:pt>
                <c:pt idx="2128">
                  <c:v>626.41002358291371</c:v>
                </c:pt>
                <c:pt idx="2129">
                  <c:v>835.12396564543337</c:v>
                </c:pt>
                <c:pt idx="2130">
                  <c:v>902.47942623096787</c:v>
                </c:pt>
                <c:pt idx="2131">
                  <c:v>911.64938523455805</c:v>
                </c:pt>
                <c:pt idx="2132">
                  <c:v>1993.614680034786</c:v>
                </c:pt>
                <c:pt idx="2133">
                  <c:v>1971.3785728182311</c:v>
                </c:pt>
                <c:pt idx="2134">
                  <c:v>1981.2507062611744</c:v>
                </c:pt>
                <c:pt idx="2135">
                  <c:v>1904.8370597967871</c:v>
                </c:pt>
                <c:pt idx="2136">
                  <c:v>1952.6868349944907</c:v>
                </c:pt>
                <c:pt idx="2137">
                  <c:v>1950.5794142391369</c:v>
                </c:pt>
                <c:pt idx="2138">
                  <c:v>1982.5154004381168</c:v>
                </c:pt>
                <c:pt idx="2139">
                  <c:v>1981.1093135293429</c:v>
                </c:pt>
                <c:pt idx="2140">
                  <c:v>1922.9552400038203</c:v>
                </c:pt>
                <c:pt idx="2141">
                  <c:v>1940.5429573332381</c:v>
                </c:pt>
                <c:pt idx="2142">
                  <c:v>1966.8331688272485</c:v>
                </c:pt>
                <c:pt idx="2143">
                  <c:v>1966.6886273324094</c:v>
                </c:pt>
                <c:pt idx="2144">
                  <c:v>1939.3743522604984</c:v>
                </c:pt>
                <c:pt idx="2145">
                  <c:v>1991.2508835385297</c:v>
                </c:pt>
                <c:pt idx="2146">
                  <c:v>1997.4963377196777</c:v>
                </c:pt>
                <c:pt idx="2147">
                  <c:v>1992.4721020598267</c:v>
                </c:pt>
                <c:pt idx="2148">
                  <c:v>1991.70152604435</c:v>
                </c:pt>
                <c:pt idx="2149">
                  <c:v>1997.4337206430312</c:v>
                </c:pt>
                <c:pt idx="2150">
                  <c:v>1998.0288828068949</c:v>
                </c:pt>
                <c:pt idx="2151">
                  <c:v>1998.1882216022955</c:v>
                </c:pt>
                <c:pt idx="2152">
                  <c:v>1998.4361842653975</c:v>
                </c:pt>
                <c:pt idx="2153">
                  <c:v>1992.2390903281162</c:v>
                </c:pt>
                <c:pt idx="2154">
                  <c:v>1992.3384167560782</c:v>
                </c:pt>
                <c:pt idx="2155">
                  <c:v>1999.4847917094976</c:v>
                </c:pt>
                <c:pt idx="2156">
                  <c:v>1997.6091174309372</c:v>
                </c:pt>
                <c:pt idx="2157">
                  <c:v>1994.675583103784</c:v>
                </c:pt>
                <c:pt idx="2158">
                  <c:v>1998.6169342598109</c:v>
                </c:pt>
                <c:pt idx="2159">
                  <c:v>1996.7141374508071</c:v>
                </c:pt>
                <c:pt idx="2160">
                  <c:v>1995.9836367227326</c:v>
                </c:pt>
                <c:pt idx="2161">
                  <c:v>1997.403296918551</c:v>
                </c:pt>
                <c:pt idx="2162">
                  <c:v>1990.1857966466252</c:v>
                </c:pt>
                <c:pt idx="2163">
                  <c:v>1996.0250469405448</c:v>
                </c:pt>
                <c:pt idx="2164">
                  <c:v>1999.065516861577</c:v>
                </c:pt>
                <c:pt idx="2165">
                  <c:v>1987.2749210631089</c:v>
                </c:pt>
                <c:pt idx="2166">
                  <c:v>1997.4783263522311</c:v>
                </c:pt>
                <c:pt idx="2167">
                  <c:v>1997.2733544749424</c:v>
                </c:pt>
                <c:pt idx="2168">
                  <c:v>1995.2228372314023</c:v>
                </c:pt>
                <c:pt idx="2169">
                  <c:v>1997.2017207208978</c:v>
                </c:pt>
                <c:pt idx="2170">
                  <c:v>1995.3789182992671</c:v>
                </c:pt>
                <c:pt idx="2171">
                  <c:v>1998.5146694565306</c:v>
                </c:pt>
                <c:pt idx="2172">
                  <c:v>1999.4421197251988</c:v>
                </c:pt>
                <c:pt idx="2173">
                  <c:v>1999.7567161818586</c:v>
                </c:pt>
                <c:pt idx="2174">
                  <c:v>1999.9832395795995</c:v>
                </c:pt>
                <c:pt idx="2175">
                  <c:v>1999.0760501971818</c:v>
                </c:pt>
                <c:pt idx="2176">
                  <c:v>1996.0645665597406</c:v>
                </c:pt>
                <c:pt idx="2177">
                  <c:v>1999.4538944528463</c:v>
                </c:pt>
                <c:pt idx="2178">
                  <c:v>659.41082152796685</c:v>
                </c:pt>
                <c:pt idx="2179">
                  <c:v>1473.8823613689603</c:v>
                </c:pt>
                <c:pt idx="2180">
                  <c:v>920.3306114067758</c:v>
                </c:pt>
                <c:pt idx="2181">
                  <c:v>1120.9812894227198</c:v>
                </c:pt>
                <c:pt idx="2182">
                  <c:v>1209.3859373328096</c:v>
                </c:pt>
                <c:pt idx="2183">
                  <c:v>1422.1701598973088</c:v>
                </c:pt>
                <c:pt idx="2184">
                  <c:v>1552.7522946913975</c:v>
                </c:pt>
                <c:pt idx="2185">
                  <c:v>1564.1400739104167</c:v>
                </c:pt>
                <c:pt idx="2186">
                  <c:v>1401.5065574606715</c:v>
                </c:pt>
                <c:pt idx="2187">
                  <c:v>1458.4987376451804</c:v>
                </c:pt>
                <c:pt idx="2188">
                  <c:v>1234.0354994552592</c:v>
                </c:pt>
                <c:pt idx="2189">
                  <c:v>1729.3733593930478</c:v>
                </c:pt>
                <c:pt idx="2190">
                  <c:v>1673.2691735005242</c:v>
                </c:pt>
                <c:pt idx="2191">
                  <c:v>1494.170874681957</c:v>
                </c:pt>
                <c:pt idx="2192">
                  <c:v>1272.1382755264149</c:v>
                </c:pt>
                <c:pt idx="2193">
                  <c:v>1778.849691823641</c:v>
                </c:pt>
                <c:pt idx="2194">
                  <c:v>1112.4828473630459</c:v>
                </c:pt>
                <c:pt idx="2195">
                  <c:v>1272.8235213094483</c:v>
                </c:pt>
                <c:pt idx="2196">
                  <c:v>1103.6295426863448</c:v>
                </c:pt>
                <c:pt idx="2197">
                  <c:v>1408.1870342767616</c:v>
                </c:pt>
                <c:pt idx="2198">
                  <c:v>1520.0165229452828</c:v>
                </c:pt>
                <c:pt idx="2199">
                  <c:v>1608.73491829621</c:v>
                </c:pt>
                <c:pt idx="2200">
                  <c:v>1077.2089596300461</c:v>
                </c:pt>
                <c:pt idx="2201">
                  <c:v>1173.0185429029787</c:v>
                </c:pt>
                <c:pt idx="2202">
                  <c:v>1473.7547304304308</c:v>
                </c:pt>
                <c:pt idx="2203">
                  <c:v>1611.6780236296779</c:v>
                </c:pt>
                <c:pt idx="2204">
                  <c:v>1287.1606435298725</c:v>
                </c:pt>
                <c:pt idx="2205">
                  <c:v>818.35427295362172</c:v>
                </c:pt>
                <c:pt idx="2206">
                  <c:v>777.24810422934979</c:v>
                </c:pt>
                <c:pt idx="2207">
                  <c:v>770.72351339744239</c:v>
                </c:pt>
                <c:pt idx="2208">
                  <c:v>913.63257559729902</c:v>
                </c:pt>
                <c:pt idx="2209">
                  <c:v>1142.6046329731714</c:v>
                </c:pt>
                <c:pt idx="2210">
                  <c:v>1075.0289543864403</c:v>
                </c:pt>
                <c:pt idx="2211">
                  <c:v>784.33603943053345</c:v>
                </c:pt>
                <c:pt idx="2212">
                  <c:v>683.61266505521144</c:v>
                </c:pt>
                <c:pt idx="2213">
                  <c:v>619.01061333942948</c:v>
                </c:pt>
                <c:pt idx="2214">
                  <c:v>812.68790136318546</c:v>
                </c:pt>
                <c:pt idx="2215">
                  <c:v>1016.0867113055926</c:v>
                </c:pt>
                <c:pt idx="2216">
                  <c:v>1539.1116564726144</c:v>
                </c:pt>
                <c:pt idx="2217">
                  <c:v>860.3193777366364</c:v>
                </c:pt>
                <c:pt idx="2218">
                  <c:v>773.98008614748608</c:v>
                </c:pt>
                <c:pt idx="2219">
                  <c:v>1365.3527204768457</c:v>
                </c:pt>
                <c:pt idx="2220">
                  <c:v>1351.9123964723658</c:v>
                </c:pt>
                <c:pt idx="2221">
                  <c:v>1629.2548153530652</c:v>
                </c:pt>
                <c:pt idx="2222">
                  <c:v>1346.3766829922633</c:v>
                </c:pt>
                <c:pt idx="2223">
                  <c:v>1308.5626098701584</c:v>
                </c:pt>
                <c:pt idx="2224">
                  <c:v>1440.1978161149968</c:v>
                </c:pt>
                <c:pt idx="2225">
                  <c:v>1461.4583621422007</c:v>
                </c:pt>
                <c:pt idx="2226">
                  <c:v>1454.4191075256879</c:v>
                </c:pt>
                <c:pt idx="2227">
                  <c:v>1847.6516148702972</c:v>
                </c:pt>
                <c:pt idx="2228">
                  <c:v>1836.6496516029615</c:v>
                </c:pt>
                <c:pt idx="2229">
                  <c:v>1952.6948941538187</c:v>
                </c:pt>
                <c:pt idx="2230">
                  <c:v>1759.9765791416971</c:v>
                </c:pt>
                <c:pt idx="2231">
                  <c:v>1865.3577964449294</c:v>
                </c:pt>
                <c:pt idx="2232">
                  <c:v>1390.8323123010784</c:v>
                </c:pt>
                <c:pt idx="2233">
                  <c:v>858.47889707263823</c:v>
                </c:pt>
                <c:pt idx="2234">
                  <c:v>930.2637913476442</c:v>
                </c:pt>
                <c:pt idx="2235">
                  <c:v>1297.6242783255852</c:v>
                </c:pt>
                <c:pt idx="2236">
                  <c:v>1586.5601737422724</c:v>
                </c:pt>
                <c:pt idx="2237">
                  <c:v>1719.9685475812821</c:v>
                </c:pt>
                <c:pt idx="2238">
                  <c:v>1799.6864059858281</c:v>
                </c:pt>
                <c:pt idx="2239">
                  <c:v>1734.9884978966254</c:v>
                </c:pt>
                <c:pt idx="2240">
                  <c:v>1918.7003008844868</c:v>
                </c:pt>
                <c:pt idx="2241">
                  <c:v>1921.3019145822061</c:v>
                </c:pt>
                <c:pt idx="2242">
                  <c:v>1902.8312021645822</c:v>
                </c:pt>
                <c:pt idx="2243">
                  <c:v>1854.8238686936907</c:v>
                </c:pt>
                <c:pt idx="2244">
                  <c:v>1802.742326776038</c:v>
                </c:pt>
                <c:pt idx="2245">
                  <c:v>1882.9121386279173</c:v>
                </c:pt>
                <c:pt idx="2246">
                  <c:v>1730.5206765222788</c:v>
                </c:pt>
                <c:pt idx="2247">
                  <c:v>1814.9185685819343</c:v>
                </c:pt>
                <c:pt idx="2248">
                  <c:v>1587.6817084702325</c:v>
                </c:pt>
                <c:pt idx="2249">
                  <c:v>1882.0150775644902</c:v>
                </c:pt>
                <c:pt idx="2250">
                  <c:v>1836.5797899688391</c:v>
                </c:pt>
                <c:pt idx="2251">
                  <c:v>1949.6212084198951</c:v>
                </c:pt>
                <c:pt idx="2252">
                  <c:v>1857.1405946915979</c:v>
                </c:pt>
                <c:pt idx="2253">
                  <c:v>1530.665843894845</c:v>
                </c:pt>
                <c:pt idx="2254">
                  <c:v>1768.0888933280717</c:v>
                </c:pt>
                <c:pt idx="2255">
                  <c:v>1662.0701619980387</c:v>
                </c:pt>
                <c:pt idx="2256">
                  <c:v>1582.9760467215547</c:v>
                </c:pt>
                <c:pt idx="2257">
                  <c:v>1676.5118031109926</c:v>
                </c:pt>
                <c:pt idx="2258">
                  <c:v>1725.7004386053936</c:v>
                </c:pt>
                <c:pt idx="2259">
                  <c:v>1611.2427161220376</c:v>
                </c:pt>
                <c:pt idx="2260">
                  <c:v>1136.3019666796433</c:v>
                </c:pt>
                <c:pt idx="2261">
                  <c:v>1453.6011164663516</c:v>
                </c:pt>
                <c:pt idx="2262">
                  <c:v>1632.9937139766434</c:v>
                </c:pt>
                <c:pt idx="2263">
                  <c:v>1880.1074712779591</c:v>
                </c:pt>
                <c:pt idx="2264">
                  <c:v>1904.3271840775708</c:v>
                </c:pt>
                <c:pt idx="2265">
                  <c:v>1947.8157473302904</c:v>
                </c:pt>
                <c:pt idx="2266">
                  <c:v>1944.9257919088848</c:v>
                </c:pt>
                <c:pt idx="2267">
                  <c:v>1912.7267845669166</c:v>
                </c:pt>
                <c:pt idx="2268">
                  <c:v>1832.9563355432952</c:v>
                </c:pt>
                <c:pt idx="2269">
                  <c:v>1870.198420602504</c:v>
                </c:pt>
                <c:pt idx="2270">
                  <c:v>1860.1954211223249</c:v>
                </c:pt>
                <c:pt idx="2271">
                  <c:v>1954.5594622778742</c:v>
                </c:pt>
                <c:pt idx="2272">
                  <c:v>1858.5761538524744</c:v>
                </c:pt>
                <c:pt idx="2273">
                  <c:v>1695.2275261311152</c:v>
                </c:pt>
                <c:pt idx="2274">
                  <c:v>1876.5795311244042</c:v>
                </c:pt>
                <c:pt idx="2275">
                  <c:v>1818.871179757474</c:v>
                </c:pt>
                <c:pt idx="2276">
                  <c:v>1879.6815764275534</c:v>
                </c:pt>
                <c:pt idx="2277">
                  <c:v>1969.142405665699</c:v>
                </c:pt>
                <c:pt idx="2278">
                  <c:v>1881.9089388666198</c:v>
                </c:pt>
                <c:pt idx="2279">
                  <c:v>1929.6405445817636</c:v>
                </c:pt>
                <c:pt idx="2280">
                  <c:v>1927.5980159392909</c:v>
                </c:pt>
                <c:pt idx="2281">
                  <c:v>1910.650808832102</c:v>
                </c:pt>
                <c:pt idx="2282">
                  <c:v>1818.2362874886744</c:v>
                </c:pt>
                <c:pt idx="2283">
                  <c:v>1752.755248954137</c:v>
                </c:pt>
                <c:pt idx="2284">
                  <c:v>1733.9878524407975</c:v>
                </c:pt>
                <c:pt idx="2285">
                  <c:v>1725.7793345170644</c:v>
                </c:pt>
                <c:pt idx="2286">
                  <c:v>1517.8701535690639</c:v>
                </c:pt>
                <c:pt idx="2287">
                  <c:v>1362.0448569838529</c:v>
                </c:pt>
                <c:pt idx="2288">
                  <c:v>1099.2799485602538</c:v>
                </c:pt>
                <c:pt idx="2289">
                  <c:v>1364.0726714989412</c:v>
                </c:pt>
                <c:pt idx="2290">
                  <c:v>1355.8435133523228</c:v>
                </c:pt>
                <c:pt idx="2291">
                  <c:v>1635.9779673851237</c:v>
                </c:pt>
                <c:pt idx="2292">
                  <c:v>1529.0998444493875</c:v>
                </c:pt>
                <c:pt idx="2293">
                  <c:v>1524.0209259195105</c:v>
                </c:pt>
                <c:pt idx="2294">
                  <c:v>1578.7745643943731</c:v>
                </c:pt>
                <c:pt idx="2295">
                  <c:v>1647.1723686119158</c:v>
                </c:pt>
                <c:pt idx="2296">
                  <c:v>1259.8372269121201</c:v>
                </c:pt>
                <c:pt idx="2297">
                  <c:v>1305.2612391820519</c:v>
                </c:pt>
                <c:pt idx="2298">
                  <c:v>1205.3872450032579</c:v>
                </c:pt>
                <c:pt idx="2299">
                  <c:v>1400.2982340035589</c:v>
                </c:pt>
                <c:pt idx="2300">
                  <c:v>1305.0040806294658</c:v>
                </c:pt>
                <c:pt idx="2301">
                  <c:v>1449.1890658353223</c:v>
                </c:pt>
                <c:pt idx="2302">
                  <c:v>1137.9506413004799</c:v>
                </c:pt>
                <c:pt idx="2303">
                  <c:v>1113.1826571851484</c:v>
                </c:pt>
                <c:pt idx="2304">
                  <c:v>1424.0322707587552</c:v>
                </c:pt>
                <c:pt idx="2305">
                  <c:v>1357.8243520851508</c:v>
                </c:pt>
                <c:pt idx="2306">
                  <c:v>1422.9986284508179</c:v>
                </c:pt>
                <c:pt idx="2307">
                  <c:v>1563.040815294235</c:v>
                </c:pt>
                <c:pt idx="2308">
                  <c:v>1472.5170996600186</c:v>
                </c:pt>
                <c:pt idx="2309">
                  <c:v>1390.7666566214525</c:v>
                </c:pt>
                <c:pt idx="2310">
                  <c:v>1237.464340217256</c:v>
                </c:pt>
                <c:pt idx="2311">
                  <c:v>1407.0038327249667</c:v>
                </c:pt>
                <c:pt idx="2312">
                  <c:v>1397.4800919275499</c:v>
                </c:pt>
                <c:pt idx="2313">
                  <c:v>1420.3598305658959</c:v>
                </c:pt>
                <c:pt idx="2314">
                  <c:v>1325.328077721319</c:v>
                </c:pt>
                <c:pt idx="2315">
                  <c:v>1536.5248452420037</c:v>
                </c:pt>
                <c:pt idx="2316">
                  <c:v>1739.5658646272807</c:v>
                </c:pt>
                <c:pt idx="2317">
                  <c:v>1665.4521341338816</c:v>
                </c:pt>
                <c:pt idx="2318">
                  <c:v>1507.7447379122059</c:v>
                </c:pt>
                <c:pt idx="2319">
                  <c:v>1802.5192538565177</c:v>
                </c:pt>
                <c:pt idx="2320">
                  <c:v>1899.3394997640628</c:v>
                </c:pt>
                <c:pt idx="2321">
                  <c:v>1880.3352451226151</c:v>
                </c:pt>
                <c:pt idx="2322">
                  <c:v>1519.2404874613126</c:v>
                </c:pt>
                <c:pt idx="2323">
                  <c:v>1398.5698661769457</c:v>
                </c:pt>
                <c:pt idx="2324">
                  <c:v>1750.1392107124927</c:v>
                </c:pt>
                <c:pt idx="2325">
                  <c:v>1496.859008212082</c:v>
                </c:pt>
                <c:pt idx="2326">
                  <c:v>1537.5846226078272</c:v>
                </c:pt>
                <c:pt idx="2327">
                  <c:v>1697.1071261139027</c:v>
                </c:pt>
                <c:pt idx="2328">
                  <c:v>1877.874566391303</c:v>
                </c:pt>
                <c:pt idx="2329">
                  <c:v>1506.6756898735036</c:v>
                </c:pt>
                <c:pt idx="2330">
                  <c:v>1896.4698159285501</c:v>
                </c:pt>
                <c:pt idx="2331">
                  <c:v>1952.4319301840546</c:v>
                </c:pt>
                <c:pt idx="2332">
                  <c:v>1871.0993679418973</c:v>
                </c:pt>
                <c:pt idx="2333">
                  <c:v>1945.639845488487</c:v>
                </c:pt>
                <c:pt idx="2334">
                  <c:v>1781.3252153602787</c:v>
                </c:pt>
                <c:pt idx="2335">
                  <c:v>1934.3426248797568</c:v>
                </c:pt>
                <c:pt idx="2336">
                  <c:v>1856.3287908263871</c:v>
                </c:pt>
                <c:pt idx="2337">
                  <c:v>1962.9028236215502</c:v>
                </c:pt>
                <c:pt idx="2338">
                  <c:v>1933.2580071701238</c:v>
                </c:pt>
                <c:pt idx="2339">
                  <c:v>1919.3840829786022</c:v>
                </c:pt>
                <c:pt idx="2340">
                  <c:v>1842.0860188820238</c:v>
                </c:pt>
                <c:pt idx="2341">
                  <c:v>1829.9443074183353</c:v>
                </c:pt>
                <c:pt idx="2342">
                  <c:v>1903.410903050205</c:v>
                </c:pt>
                <c:pt idx="2343">
                  <c:v>1847.3392143088558</c:v>
                </c:pt>
                <c:pt idx="2344">
                  <c:v>1959.042987298832</c:v>
                </c:pt>
                <c:pt idx="2345">
                  <c:v>1988.6552454200275</c:v>
                </c:pt>
                <c:pt idx="2346">
                  <c:v>1959.9924902725581</c:v>
                </c:pt>
                <c:pt idx="2347">
                  <c:v>1998.0136962667502</c:v>
                </c:pt>
                <c:pt idx="2348">
                  <c:v>1998.8775845117257</c:v>
                </c:pt>
                <c:pt idx="2349">
                  <c:v>1993.7248634892123</c:v>
                </c:pt>
                <c:pt idx="2350">
                  <c:v>1994.4369718487269</c:v>
                </c:pt>
                <c:pt idx="2351">
                  <c:v>1995.8484848768433</c:v>
                </c:pt>
                <c:pt idx="2352">
                  <c:v>1994.9002097719545</c:v>
                </c:pt>
                <c:pt idx="2353">
                  <c:v>1996.2454721256456</c:v>
                </c:pt>
                <c:pt idx="2354">
                  <c:v>1993.7464711957266</c:v>
                </c:pt>
                <c:pt idx="2355">
                  <c:v>1998.303241345106</c:v>
                </c:pt>
                <c:pt idx="2356">
                  <c:v>1999.3465859370742</c:v>
                </c:pt>
                <c:pt idx="2357">
                  <c:v>1996.0199402819765</c:v>
                </c:pt>
                <c:pt idx="2358">
                  <c:v>1996.5135118424698</c:v>
                </c:pt>
                <c:pt idx="2359">
                  <c:v>1992.9436098938775</c:v>
                </c:pt>
                <c:pt idx="2360">
                  <c:v>1994.9013315005559</c:v>
                </c:pt>
                <c:pt idx="2361">
                  <c:v>1995.432760979101</c:v>
                </c:pt>
                <c:pt idx="2362">
                  <c:v>1987.1705635232454</c:v>
                </c:pt>
                <c:pt idx="2363">
                  <c:v>1983.299797163012</c:v>
                </c:pt>
                <c:pt idx="2364">
                  <c:v>1995.657702062311</c:v>
                </c:pt>
                <c:pt idx="2365">
                  <c:v>1989.8073576928543</c:v>
                </c:pt>
                <c:pt idx="2366">
                  <c:v>1995.768432704087</c:v>
                </c:pt>
                <c:pt idx="2367">
                  <c:v>1988.0822166258054</c:v>
                </c:pt>
                <c:pt idx="2368">
                  <c:v>1316.5094139356843</c:v>
                </c:pt>
                <c:pt idx="2369">
                  <c:v>1497.5722073648565</c:v>
                </c:pt>
                <c:pt idx="2370">
                  <c:v>1193.6313434754002</c:v>
                </c:pt>
                <c:pt idx="2371">
                  <c:v>1508.6497866838224</c:v>
                </c:pt>
                <c:pt idx="2372">
                  <c:v>1371.9449130087751</c:v>
                </c:pt>
                <c:pt idx="2373">
                  <c:v>1248.5601318992694</c:v>
                </c:pt>
                <c:pt idx="2374">
                  <c:v>1255.6505344397758</c:v>
                </c:pt>
                <c:pt idx="2375">
                  <c:v>886.70568289484629</c:v>
                </c:pt>
                <c:pt idx="2376">
                  <c:v>1064.9155173076304</c:v>
                </c:pt>
                <c:pt idx="2377">
                  <c:v>992.48741451945011</c:v>
                </c:pt>
                <c:pt idx="2378">
                  <c:v>1221.5161154892746</c:v>
                </c:pt>
                <c:pt idx="2379">
                  <c:v>1278.4331761005715</c:v>
                </c:pt>
                <c:pt idx="2380">
                  <c:v>881.42918456974076</c:v>
                </c:pt>
                <c:pt idx="2381">
                  <c:v>982.56539587332952</c:v>
                </c:pt>
                <c:pt idx="2382">
                  <c:v>686.49156412219941</c:v>
                </c:pt>
                <c:pt idx="2383">
                  <c:v>499.38210041680651</c:v>
                </c:pt>
                <c:pt idx="2384">
                  <c:v>492.42158158434177</c:v>
                </c:pt>
                <c:pt idx="2385">
                  <c:v>409.32540193643757</c:v>
                </c:pt>
                <c:pt idx="2386">
                  <c:v>574.63991088561534</c:v>
                </c:pt>
                <c:pt idx="2387">
                  <c:v>325.29306684885046</c:v>
                </c:pt>
                <c:pt idx="2388">
                  <c:v>384.0131461690969</c:v>
                </c:pt>
                <c:pt idx="2389">
                  <c:v>1469.2375681889257</c:v>
                </c:pt>
                <c:pt idx="2390">
                  <c:v>579.15719971198405</c:v>
                </c:pt>
                <c:pt idx="2391">
                  <c:v>610.44628987808267</c:v>
                </c:pt>
                <c:pt idx="2392">
                  <c:v>720.03860969831931</c:v>
                </c:pt>
                <c:pt idx="2393">
                  <c:v>863.57139952555997</c:v>
                </c:pt>
                <c:pt idx="2394">
                  <c:v>1135.0610690594294</c:v>
                </c:pt>
                <c:pt idx="2395">
                  <c:v>1362.8532840416619</c:v>
                </c:pt>
                <c:pt idx="2396">
                  <c:v>1570.4803229097852</c:v>
                </c:pt>
                <c:pt idx="2397">
                  <c:v>1438.9117906675071</c:v>
                </c:pt>
                <c:pt idx="2398">
                  <c:v>1299.9529916662843</c:v>
                </c:pt>
                <c:pt idx="2399">
                  <c:v>962.07421116973546</c:v>
                </c:pt>
                <c:pt idx="2400">
                  <c:v>1086.2053386037751</c:v>
                </c:pt>
                <c:pt idx="2401">
                  <c:v>925.46236599621716</c:v>
                </c:pt>
                <c:pt idx="2402">
                  <c:v>1669.2441119955276</c:v>
                </c:pt>
                <c:pt idx="2403">
                  <c:v>1068.9578280064738</c:v>
                </c:pt>
                <c:pt idx="2404">
                  <c:v>648.81224112046107</c:v>
                </c:pt>
                <c:pt idx="2405">
                  <c:v>709.34072610240867</c:v>
                </c:pt>
                <c:pt idx="2406">
                  <c:v>1204.0106827328204</c:v>
                </c:pt>
                <c:pt idx="2407">
                  <c:v>1090.8456056009313</c:v>
                </c:pt>
                <c:pt idx="2408">
                  <c:v>1179.7315529261105</c:v>
                </c:pt>
                <c:pt idx="2409">
                  <c:v>1341.3650177347406</c:v>
                </c:pt>
                <c:pt idx="2410">
                  <c:v>1312.8009667742092</c:v>
                </c:pt>
                <c:pt idx="2411">
                  <c:v>1188.23336560845</c:v>
                </c:pt>
                <c:pt idx="2412">
                  <c:v>828.00070361463406</c:v>
                </c:pt>
                <c:pt idx="2413">
                  <c:v>969.95532851828432</c:v>
                </c:pt>
                <c:pt idx="2414">
                  <c:v>968.95040692372709</c:v>
                </c:pt>
                <c:pt idx="2415">
                  <c:v>952.25245601918584</c:v>
                </c:pt>
                <c:pt idx="2416">
                  <c:v>1492.1979373101051</c:v>
                </c:pt>
                <c:pt idx="2417">
                  <c:v>1357.606391351396</c:v>
                </c:pt>
                <c:pt idx="2418">
                  <c:v>1060.7718934853028</c:v>
                </c:pt>
                <c:pt idx="2419">
                  <c:v>1099.2626803596511</c:v>
                </c:pt>
                <c:pt idx="2420">
                  <c:v>1279.7464828740378</c:v>
                </c:pt>
                <c:pt idx="2421">
                  <c:v>1301.937104860634</c:v>
                </c:pt>
                <c:pt idx="2422">
                  <c:v>1153.9822538649644</c:v>
                </c:pt>
                <c:pt idx="2423">
                  <c:v>1171.2937950773658</c:v>
                </c:pt>
                <c:pt idx="2424">
                  <c:v>1421.9493167941803</c:v>
                </c:pt>
                <c:pt idx="2425">
                  <c:v>1401.6748422534843</c:v>
                </c:pt>
                <c:pt idx="2426">
                  <c:v>1567.4959884696311</c:v>
                </c:pt>
                <c:pt idx="2427">
                  <c:v>1632.256840336617</c:v>
                </c:pt>
                <c:pt idx="2428">
                  <c:v>1660.454647374549</c:v>
                </c:pt>
                <c:pt idx="2429">
                  <c:v>1641.1354395539174</c:v>
                </c:pt>
                <c:pt idx="2430">
                  <c:v>1512.2587916338675</c:v>
                </c:pt>
                <c:pt idx="2431">
                  <c:v>1814.4514690502401</c:v>
                </c:pt>
                <c:pt idx="2432">
                  <c:v>1853.1573549180116</c:v>
                </c:pt>
                <c:pt idx="2433">
                  <c:v>1800.6746313947115</c:v>
                </c:pt>
                <c:pt idx="2434">
                  <c:v>1900.4701633041516</c:v>
                </c:pt>
                <c:pt idx="2435">
                  <c:v>1840.1664800197395</c:v>
                </c:pt>
                <c:pt idx="2436">
                  <c:v>1918.5674506433083</c:v>
                </c:pt>
                <c:pt idx="2437">
                  <c:v>1861.4969096863047</c:v>
                </c:pt>
                <c:pt idx="2438">
                  <c:v>1775.6802794262203</c:v>
                </c:pt>
                <c:pt idx="2439">
                  <c:v>1802.3309505869543</c:v>
                </c:pt>
                <c:pt idx="2440">
                  <c:v>1839.3060685421997</c:v>
                </c:pt>
                <c:pt idx="2441">
                  <c:v>1899.6035630610756</c:v>
                </c:pt>
                <c:pt idx="2442">
                  <c:v>1703.2208139170032</c:v>
                </c:pt>
                <c:pt idx="2443">
                  <c:v>1450.1170938345294</c:v>
                </c:pt>
                <c:pt idx="2444">
                  <c:v>1141.147869378317</c:v>
                </c:pt>
                <c:pt idx="2445">
                  <c:v>1166.2184043222551</c:v>
                </c:pt>
                <c:pt idx="2446">
                  <c:v>1191.2710491308603</c:v>
                </c:pt>
                <c:pt idx="2447">
                  <c:v>1492.8224975828123</c:v>
                </c:pt>
                <c:pt idx="2448">
                  <c:v>1423.2121910334884</c:v>
                </c:pt>
                <c:pt idx="2449">
                  <c:v>1632.2360544935855</c:v>
                </c:pt>
                <c:pt idx="2450">
                  <c:v>1699.8062064296939</c:v>
                </c:pt>
                <c:pt idx="2451">
                  <c:v>1568.2137660260096</c:v>
                </c:pt>
                <c:pt idx="2452">
                  <c:v>1714.2968793108967</c:v>
                </c:pt>
                <c:pt idx="2453">
                  <c:v>1644.0531521093444</c:v>
                </c:pt>
                <c:pt idx="2454">
                  <c:v>1580.6467651883638</c:v>
                </c:pt>
                <c:pt idx="2455">
                  <c:v>1444.5701718490664</c:v>
                </c:pt>
                <c:pt idx="2456">
                  <c:v>1635.9529831525638</c:v>
                </c:pt>
                <c:pt idx="2457">
                  <c:v>1318.3413058315102</c:v>
                </c:pt>
                <c:pt idx="2458">
                  <c:v>1270.5828338185618</c:v>
                </c:pt>
                <c:pt idx="2459">
                  <c:v>1161.6790837763956</c:v>
                </c:pt>
                <c:pt idx="2460">
                  <c:v>1301.8110841059986</c:v>
                </c:pt>
                <c:pt idx="2461">
                  <c:v>1676.5351627104249</c:v>
                </c:pt>
                <c:pt idx="2462">
                  <c:v>1756.1426386805692</c:v>
                </c:pt>
                <c:pt idx="2463">
                  <c:v>1638.818147352237</c:v>
                </c:pt>
                <c:pt idx="2464">
                  <c:v>1464.0288304569424</c:v>
                </c:pt>
                <c:pt idx="2465">
                  <c:v>1508.5658275124517</c:v>
                </c:pt>
                <c:pt idx="2466">
                  <c:v>1651.054736476576</c:v>
                </c:pt>
                <c:pt idx="2467">
                  <c:v>1444.9556033237104</c:v>
                </c:pt>
                <c:pt idx="2468">
                  <c:v>1144.8627199083091</c:v>
                </c:pt>
                <c:pt idx="2469">
                  <c:v>1080.1852846161771</c:v>
                </c:pt>
                <c:pt idx="2470">
                  <c:v>1461.0973505649188</c:v>
                </c:pt>
                <c:pt idx="2471">
                  <c:v>1338.0607075250987</c:v>
                </c:pt>
                <c:pt idx="2472">
                  <c:v>1035.4195539701686</c:v>
                </c:pt>
                <c:pt idx="2473">
                  <c:v>939.95831748851811</c:v>
                </c:pt>
                <c:pt idx="2474">
                  <c:v>1379.055398629964</c:v>
                </c:pt>
                <c:pt idx="2475">
                  <c:v>1511.7275643103292</c:v>
                </c:pt>
                <c:pt idx="2476">
                  <c:v>1359.0922633000071</c:v>
                </c:pt>
                <c:pt idx="2477">
                  <c:v>1361.826354575272</c:v>
                </c:pt>
                <c:pt idx="2478">
                  <c:v>992.08605848777154</c:v>
                </c:pt>
                <c:pt idx="2479">
                  <c:v>1197.0501079859857</c:v>
                </c:pt>
                <c:pt idx="2480">
                  <c:v>1178.124032161121</c:v>
                </c:pt>
                <c:pt idx="2481">
                  <c:v>1056.6508578910984</c:v>
                </c:pt>
                <c:pt idx="2482">
                  <c:v>723.86266993506274</c:v>
                </c:pt>
                <c:pt idx="2483">
                  <c:v>1133.2892101030538</c:v>
                </c:pt>
                <c:pt idx="2484">
                  <c:v>1683.4114249354652</c:v>
                </c:pt>
                <c:pt idx="2485">
                  <c:v>1534.2385734994857</c:v>
                </c:pt>
                <c:pt idx="2486">
                  <c:v>1493.310858781261</c:v>
                </c:pt>
                <c:pt idx="2487">
                  <c:v>1854.9313725815455</c:v>
                </c:pt>
                <c:pt idx="2488">
                  <c:v>1647.0801385358886</c:v>
                </c:pt>
                <c:pt idx="2489">
                  <c:v>1688.176966957071</c:v>
                </c:pt>
                <c:pt idx="2490">
                  <c:v>1756.9345035799572</c:v>
                </c:pt>
                <c:pt idx="2491">
                  <c:v>1804.4358910357917</c:v>
                </c:pt>
                <c:pt idx="2492">
                  <c:v>1933.4192746215986</c:v>
                </c:pt>
                <c:pt idx="2493">
                  <c:v>1871.5790043776369</c:v>
                </c:pt>
                <c:pt idx="2494">
                  <c:v>1827.0156181740138</c:v>
                </c:pt>
                <c:pt idx="2495">
                  <c:v>1878.2415984585782</c:v>
                </c:pt>
                <c:pt idx="2496">
                  <c:v>1446.9702639468769</c:v>
                </c:pt>
                <c:pt idx="2497">
                  <c:v>1774.8346739667561</c:v>
                </c:pt>
                <c:pt idx="2498">
                  <c:v>1493.443806206009</c:v>
                </c:pt>
                <c:pt idx="2499">
                  <c:v>1831.3033370121832</c:v>
                </c:pt>
                <c:pt idx="2500">
                  <c:v>1628.2065707597417</c:v>
                </c:pt>
                <c:pt idx="2501">
                  <c:v>1588.2423566438069</c:v>
                </c:pt>
                <c:pt idx="2502">
                  <c:v>1614.6476236406709</c:v>
                </c:pt>
                <c:pt idx="2503">
                  <c:v>1432.3316969938944</c:v>
                </c:pt>
                <c:pt idx="2504">
                  <c:v>1070.5679722858588</c:v>
                </c:pt>
                <c:pt idx="2505">
                  <c:v>1089.5883652834016</c:v>
                </c:pt>
                <c:pt idx="2506">
                  <c:v>654.51351108654399</c:v>
                </c:pt>
                <c:pt idx="2507">
                  <c:v>1241.7704548939266</c:v>
                </c:pt>
                <c:pt idx="2508">
                  <c:v>914.02126562650471</c:v>
                </c:pt>
                <c:pt idx="2509">
                  <c:v>1164.2476224983252</c:v>
                </c:pt>
                <c:pt idx="2510">
                  <c:v>1337.0207128575003</c:v>
                </c:pt>
                <c:pt idx="2511">
                  <c:v>999.40048497574878</c:v>
                </c:pt>
                <c:pt idx="2512">
                  <c:v>1017.6053799329314</c:v>
                </c:pt>
                <c:pt idx="2513">
                  <c:v>912.57601310410382</c:v>
                </c:pt>
                <c:pt idx="2514">
                  <c:v>1094.1187781503518</c:v>
                </c:pt>
                <c:pt idx="2515">
                  <c:v>1243.8636704664698</c:v>
                </c:pt>
                <c:pt idx="2516">
                  <c:v>1200.9804994074707</c:v>
                </c:pt>
                <c:pt idx="2517">
                  <c:v>1123.4421233329786</c:v>
                </c:pt>
                <c:pt idx="2518">
                  <c:v>790.01580618156981</c:v>
                </c:pt>
                <c:pt idx="2519">
                  <c:v>665.19271998317026</c:v>
                </c:pt>
                <c:pt idx="2520">
                  <c:v>973.98445346508629</c:v>
                </c:pt>
                <c:pt idx="2521">
                  <c:v>929.54949335525282</c:v>
                </c:pt>
                <c:pt idx="2522">
                  <c:v>1007.4322083998212</c:v>
                </c:pt>
                <c:pt idx="2523">
                  <c:v>1256.9863051292173</c:v>
                </c:pt>
                <c:pt idx="2524">
                  <c:v>1606.5711370583276</c:v>
                </c:pt>
                <c:pt idx="2525">
                  <c:v>1324.2530752736982</c:v>
                </c:pt>
                <c:pt idx="2526">
                  <c:v>1223.0753632724623</c:v>
                </c:pt>
                <c:pt idx="2527">
                  <c:v>988.77084722627546</c:v>
                </c:pt>
                <c:pt idx="2528">
                  <c:v>1012.6907469573279</c:v>
                </c:pt>
                <c:pt idx="2529">
                  <c:v>1123.9917608815801</c:v>
                </c:pt>
                <c:pt idx="2530">
                  <c:v>1387.0027993696031</c:v>
                </c:pt>
                <c:pt idx="2531">
                  <c:v>1084.1920415208442</c:v>
                </c:pt>
                <c:pt idx="2532">
                  <c:v>1048.8185719982118</c:v>
                </c:pt>
                <c:pt idx="2533">
                  <c:v>729.15279368726101</c:v>
                </c:pt>
                <c:pt idx="2534">
                  <c:v>971.52747787468809</c:v>
                </c:pt>
                <c:pt idx="2535">
                  <c:v>1688.6150099795775</c:v>
                </c:pt>
                <c:pt idx="2536">
                  <c:v>1747.2762677970875</c:v>
                </c:pt>
                <c:pt idx="2537">
                  <c:v>1834.3647131236887</c:v>
                </c:pt>
                <c:pt idx="2538">
                  <c:v>1333.5027361093953</c:v>
                </c:pt>
                <c:pt idx="2539">
                  <c:v>1228.3363638911276</c:v>
                </c:pt>
                <c:pt idx="2540">
                  <c:v>1125.5573625582435</c:v>
                </c:pt>
                <c:pt idx="2541">
                  <c:v>1058.71125612224</c:v>
                </c:pt>
                <c:pt idx="2542">
                  <c:v>982.39583389605184</c:v>
                </c:pt>
                <c:pt idx="2543">
                  <c:v>1090.6596370726641</c:v>
                </c:pt>
                <c:pt idx="2544">
                  <c:v>839.06264989205135</c:v>
                </c:pt>
                <c:pt idx="2545">
                  <c:v>1050.0169584490532</c:v>
                </c:pt>
                <c:pt idx="2546">
                  <c:v>1020.1612357586512</c:v>
                </c:pt>
                <c:pt idx="2547">
                  <c:v>915.15926033740209</c:v>
                </c:pt>
                <c:pt idx="2548">
                  <c:v>657.22260331628252</c:v>
                </c:pt>
                <c:pt idx="2549">
                  <c:v>918.2444344376986</c:v>
                </c:pt>
                <c:pt idx="2550">
                  <c:v>1093.3048365718307</c:v>
                </c:pt>
                <c:pt idx="2551">
                  <c:v>1174.3648401451262</c:v>
                </c:pt>
                <c:pt idx="2552">
                  <c:v>1283.5363777961686</c:v>
                </c:pt>
                <c:pt idx="2553">
                  <c:v>968.64822010968237</c:v>
                </c:pt>
                <c:pt idx="2554">
                  <c:v>911.69661218453496</c:v>
                </c:pt>
                <c:pt idx="2555">
                  <c:v>588.19913359375323</c:v>
                </c:pt>
                <c:pt idx="2556">
                  <c:v>653.93877581186848</c:v>
                </c:pt>
                <c:pt idx="2557">
                  <c:v>842.14034170056823</c:v>
                </c:pt>
                <c:pt idx="2558">
                  <c:v>973.37907430323082</c:v>
                </c:pt>
                <c:pt idx="2559">
                  <c:v>853.1664838175567</c:v>
                </c:pt>
                <c:pt idx="2560">
                  <c:v>1284.9645763381686</c:v>
                </c:pt>
                <c:pt idx="2561">
                  <c:v>1533.8182734737709</c:v>
                </c:pt>
                <c:pt idx="2562">
                  <c:v>1331.9958836331471</c:v>
                </c:pt>
                <c:pt idx="2563">
                  <c:v>1576.0371799710006</c:v>
                </c:pt>
                <c:pt idx="2564">
                  <c:v>1528.5177435474668</c:v>
                </c:pt>
                <c:pt idx="2565">
                  <c:v>1276.6193800534754</c:v>
                </c:pt>
                <c:pt idx="2566">
                  <c:v>1456.2758808179585</c:v>
                </c:pt>
                <c:pt idx="2567">
                  <c:v>1366.7669624795883</c:v>
                </c:pt>
                <c:pt idx="2568">
                  <c:v>1252.3666994723646</c:v>
                </c:pt>
                <c:pt idx="2569">
                  <c:v>978.13375205643149</c:v>
                </c:pt>
                <c:pt idx="2570">
                  <c:v>803.52675321517745</c:v>
                </c:pt>
                <c:pt idx="2571">
                  <c:v>545.88140568091944</c:v>
                </c:pt>
                <c:pt idx="2572">
                  <c:v>639.41138033258812</c:v>
                </c:pt>
                <c:pt idx="2573">
                  <c:v>564.40712466531863</c:v>
                </c:pt>
                <c:pt idx="2574">
                  <c:v>434.79999925412721</c:v>
                </c:pt>
                <c:pt idx="2575">
                  <c:v>481.71883854217072</c:v>
                </c:pt>
                <c:pt idx="2576">
                  <c:v>616.24777824900048</c:v>
                </c:pt>
                <c:pt idx="2577">
                  <c:v>602.26316044557427</c:v>
                </c:pt>
                <c:pt idx="2578">
                  <c:v>496.35076220164524</c:v>
                </c:pt>
                <c:pt idx="2579">
                  <c:v>682.85465583731093</c:v>
                </c:pt>
                <c:pt idx="2580">
                  <c:v>592.64284578042975</c:v>
                </c:pt>
                <c:pt idx="2581">
                  <c:v>556.1994185757311</c:v>
                </c:pt>
                <c:pt idx="2582">
                  <c:v>630.21045801958599</c:v>
                </c:pt>
                <c:pt idx="2583">
                  <c:v>740.61762470199744</c:v>
                </c:pt>
                <c:pt idx="2584">
                  <c:v>541.37074215235907</c:v>
                </c:pt>
                <c:pt idx="2585">
                  <c:v>484.05566042878093</c:v>
                </c:pt>
                <c:pt idx="2586">
                  <c:v>449.67681669237493</c:v>
                </c:pt>
                <c:pt idx="2587">
                  <c:v>383.95676098671839</c:v>
                </c:pt>
                <c:pt idx="2588">
                  <c:v>387.02017117552708</c:v>
                </c:pt>
                <c:pt idx="2589">
                  <c:v>420.89796000416726</c:v>
                </c:pt>
                <c:pt idx="2590">
                  <c:v>479.6342244995385</c:v>
                </c:pt>
                <c:pt idx="2591">
                  <c:v>580.2752508024322</c:v>
                </c:pt>
                <c:pt idx="2592">
                  <c:v>722.80225524627554</c:v>
                </c:pt>
                <c:pt idx="2593">
                  <c:v>994.81086672592448</c:v>
                </c:pt>
                <c:pt idx="2594">
                  <c:v>939.80114023382077</c:v>
                </c:pt>
                <c:pt idx="2595">
                  <c:v>754.16139741069333</c:v>
                </c:pt>
                <c:pt idx="2596">
                  <c:v>865.73776932739872</c:v>
                </c:pt>
                <c:pt idx="2597">
                  <c:v>1017.6216474742175</c:v>
                </c:pt>
                <c:pt idx="2598">
                  <c:v>1305.2537629533463</c:v>
                </c:pt>
                <c:pt idx="2599">
                  <c:v>1313.0915439137914</c:v>
                </c:pt>
                <c:pt idx="2600">
                  <c:v>1109.4850137607059</c:v>
                </c:pt>
                <c:pt idx="2601">
                  <c:v>1070.1177213565929</c:v>
                </c:pt>
                <c:pt idx="2602">
                  <c:v>1101.9189993712544</c:v>
                </c:pt>
                <c:pt idx="2603">
                  <c:v>1662.3450163226428</c:v>
                </c:pt>
                <c:pt idx="2604">
                  <c:v>1698.2311665652533</c:v>
                </c:pt>
                <c:pt idx="2605">
                  <c:v>1482.0700886952902</c:v>
                </c:pt>
                <c:pt idx="2606">
                  <c:v>1055.8785888125126</c:v>
                </c:pt>
                <c:pt idx="2607">
                  <c:v>524.19187922267497</c:v>
                </c:pt>
                <c:pt idx="2608">
                  <c:v>397.94369138863459</c:v>
                </c:pt>
                <c:pt idx="2609">
                  <c:v>373.9275689576956</c:v>
                </c:pt>
                <c:pt idx="2610">
                  <c:v>462.64310094517748</c:v>
                </c:pt>
                <c:pt idx="2611">
                  <c:v>335.43677474224847</c:v>
                </c:pt>
                <c:pt idx="2612">
                  <c:v>388.57792931839128</c:v>
                </c:pt>
                <c:pt idx="2613">
                  <c:v>578.95511956830626</c:v>
                </c:pt>
                <c:pt idx="2614">
                  <c:v>301.16366868120929</c:v>
                </c:pt>
                <c:pt idx="2615">
                  <c:v>343.13545810878543</c:v>
                </c:pt>
                <c:pt idx="2616">
                  <c:v>203.86502649575633</c:v>
                </c:pt>
                <c:pt idx="2617">
                  <c:v>469.73507653521074</c:v>
                </c:pt>
                <c:pt idx="2618">
                  <c:v>316.76044949740646</c:v>
                </c:pt>
                <c:pt idx="2619">
                  <c:v>580.5340835253777</c:v>
                </c:pt>
                <c:pt idx="2620">
                  <c:v>554.54199932943607</c:v>
                </c:pt>
                <c:pt idx="2621">
                  <c:v>568.39519421872308</c:v>
                </c:pt>
                <c:pt idx="2622">
                  <c:v>654.59889921696401</c:v>
                </c:pt>
                <c:pt idx="2623">
                  <c:v>335.16605256537019</c:v>
                </c:pt>
                <c:pt idx="2624">
                  <c:v>499.03434873432553</c:v>
                </c:pt>
                <c:pt idx="2625">
                  <c:v>584.64411561631425</c:v>
                </c:pt>
                <c:pt idx="2626">
                  <c:v>615.00208944267933</c:v>
                </c:pt>
                <c:pt idx="2627">
                  <c:v>621.41092771806848</c:v>
                </c:pt>
                <c:pt idx="2628">
                  <c:v>583.54358124500186</c:v>
                </c:pt>
                <c:pt idx="2629">
                  <c:v>489.38331251773519</c:v>
                </c:pt>
                <c:pt idx="2630">
                  <c:v>398.83819466623464</c:v>
                </c:pt>
                <c:pt idx="2631">
                  <c:v>607.09660079204571</c:v>
                </c:pt>
                <c:pt idx="2632">
                  <c:v>640.08186395303221</c:v>
                </c:pt>
                <c:pt idx="2633">
                  <c:v>827.23559094227267</c:v>
                </c:pt>
                <c:pt idx="2634">
                  <c:v>1022.8874331740964</c:v>
                </c:pt>
                <c:pt idx="2635">
                  <c:v>929.32524685986618</c:v>
                </c:pt>
                <c:pt idx="2636">
                  <c:v>746.47320787341027</c:v>
                </c:pt>
                <c:pt idx="2637">
                  <c:v>578.53061190324445</c:v>
                </c:pt>
                <c:pt idx="2638">
                  <c:v>342.38227403906853</c:v>
                </c:pt>
                <c:pt idx="2639">
                  <c:v>190.49881510237879</c:v>
                </c:pt>
                <c:pt idx="2640">
                  <c:v>218.05893350703019</c:v>
                </c:pt>
                <c:pt idx="2641">
                  <c:v>309.05011097001301</c:v>
                </c:pt>
                <c:pt idx="2642">
                  <c:v>391.62894359700715</c:v>
                </c:pt>
                <c:pt idx="2643">
                  <c:v>293.16379415492702</c:v>
                </c:pt>
                <c:pt idx="2644">
                  <c:v>328.81205544131859</c:v>
                </c:pt>
                <c:pt idx="2645">
                  <c:v>317.27115868498333</c:v>
                </c:pt>
                <c:pt idx="2646">
                  <c:v>240.6713085215126</c:v>
                </c:pt>
                <c:pt idx="2647">
                  <c:v>303.17939038819713</c:v>
                </c:pt>
                <c:pt idx="2648">
                  <c:v>520.70560790458876</c:v>
                </c:pt>
                <c:pt idx="2649">
                  <c:v>512.98117060310528</c:v>
                </c:pt>
                <c:pt idx="2650">
                  <c:v>396.57004621102413</c:v>
                </c:pt>
                <c:pt idx="2651">
                  <c:v>837.38486983666098</c:v>
                </c:pt>
                <c:pt idx="2652">
                  <c:v>728.53261347083014</c:v>
                </c:pt>
                <c:pt idx="2653">
                  <c:v>583.2175545961511</c:v>
                </c:pt>
                <c:pt idx="2654">
                  <c:v>904.61909860496644</c:v>
                </c:pt>
                <c:pt idx="2655">
                  <c:v>385.14639695746939</c:v>
                </c:pt>
                <c:pt idx="2656">
                  <c:v>482.20976668573581</c:v>
                </c:pt>
                <c:pt idx="2657">
                  <c:v>787.64822082175226</c:v>
                </c:pt>
                <c:pt idx="2658">
                  <c:v>731.67528188692381</c:v>
                </c:pt>
                <c:pt idx="2659">
                  <c:v>234.50505858401047</c:v>
                </c:pt>
                <c:pt idx="2660">
                  <c:v>256.13771406983568</c:v>
                </c:pt>
                <c:pt idx="2661">
                  <c:v>196.99558171913398</c:v>
                </c:pt>
                <c:pt idx="2662">
                  <c:v>1510.6317609745224</c:v>
                </c:pt>
                <c:pt idx="2663">
                  <c:v>1231.7176025397516</c:v>
                </c:pt>
                <c:pt idx="2664">
                  <c:v>777.32166436110117</c:v>
                </c:pt>
                <c:pt idx="2665">
                  <c:v>1066.06354352115</c:v>
                </c:pt>
                <c:pt idx="2666">
                  <c:v>1209.7697084307567</c:v>
                </c:pt>
                <c:pt idx="2667">
                  <c:v>1286.0658624854941</c:v>
                </c:pt>
                <c:pt idx="2668">
                  <c:v>1267.7846129469806</c:v>
                </c:pt>
                <c:pt idx="2669">
                  <c:v>1152.6868153742405</c:v>
                </c:pt>
                <c:pt idx="2670">
                  <c:v>503.02122754195335</c:v>
                </c:pt>
                <c:pt idx="2671">
                  <c:v>1951.4427382150172</c:v>
                </c:pt>
                <c:pt idx="2672">
                  <c:v>1970.4312072045293</c:v>
                </c:pt>
                <c:pt idx="2673">
                  <c:v>1928.6016109351353</c:v>
                </c:pt>
                <c:pt idx="2674">
                  <c:v>1929.4078090213948</c:v>
                </c:pt>
                <c:pt idx="2675">
                  <c:v>1907.2768371415166</c:v>
                </c:pt>
                <c:pt idx="2676">
                  <c:v>1962.7671000846856</c:v>
                </c:pt>
                <c:pt idx="2677">
                  <c:v>1964.4697172664473</c:v>
                </c:pt>
                <c:pt idx="2678">
                  <c:v>1933.9023141281209</c:v>
                </c:pt>
                <c:pt idx="2679">
                  <c:v>1926.1176379862904</c:v>
                </c:pt>
                <c:pt idx="2680">
                  <c:v>1870.0716893616409</c:v>
                </c:pt>
                <c:pt idx="2681">
                  <c:v>1666.8771233706668</c:v>
                </c:pt>
                <c:pt idx="2682">
                  <c:v>1618.442015749391</c:v>
                </c:pt>
                <c:pt idx="2683">
                  <c:v>1646.9703950134669</c:v>
                </c:pt>
                <c:pt idx="2684">
                  <c:v>1513.7173274249926</c:v>
                </c:pt>
                <c:pt idx="2685">
                  <c:v>1506.1127626916264</c:v>
                </c:pt>
                <c:pt idx="2686">
                  <c:v>1335.3180595506676</c:v>
                </c:pt>
                <c:pt idx="2687">
                  <c:v>1538.8002048318979</c:v>
                </c:pt>
                <c:pt idx="2688">
                  <c:v>1688.0791449247631</c:v>
                </c:pt>
                <c:pt idx="2689">
                  <c:v>1534.5794277212899</c:v>
                </c:pt>
                <c:pt idx="2690">
                  <c:v>1746.4846042160368</c:v>
                </c:pt>
                <c:pt idx="2691">
                  <c:v>1669.6020305031386</c:v>
                </c:pt>
                <c:pt idx="2692">
                  <c:v>1873.69676317993</c:v>
                </c:pt>
                <c:pt idx="2693">
                  <c:v>1789.1606810969242</c:v>
                </c:pt>
                <c:pt idx="2694">
                  <c:v>1828.0173621130846</c:v>
                </c:pt>
                <c:pt idx="2695">
                  <c:v>1870.300309611853</c:v>
                </c:pt>
                <c:pt idx="2696">
                  <c:v>1723.9207363795865</c:v>
                </c:pt>
                <c:pt idx="2697">
                  <c:v>1629.7637951152828</c:v>
                </c:pt>
                <c:pt idx="2698">
                  <c:v>1683.4230804051222</c:v>
                </c:pt>
                <c:pt idx="2699">
                  <c:v>1662.2129800126736</c:v>
                </c:pt>
                <c:pt idx="2700">
                  <c:v>1755.0794359483004</c:v>
                </c:pt>
                <c:pt idx="2701">
                  <c:v>1549.0812667593357</c:v>
                </c:pt>
                <c:pt idx="2702">
                  <c:v>1731.6490739329233</c:v>
                </c:pt>
                <c:pt idx="2703">
                  <c:v>1476.0870018609892</c:v>
                </c:pt>
                <c:pt idx="2704">
                  <c:v>1304.8766145678219</c:v>
                </c:pt>
                <c:pt idx="2705">
                  <c:v>864.47218018312844</c:v>
                </c:pt>
                <c:pt idx="2706">
                  <c:v>1200.1831944122453</c:v>
                </c:pt>
                <c:pt idx="2707">
                  <c:v>1225.8300809062614</c:v>
                </c:pt>
                <c:pt idx="2708">
                  <c:v>1222.1027572972687</c:v>
                </c:pt>
                <c:pt idx="2709">
                  <c:v>1483.9167452112704</c:v>
                </c:pt>
                <c:pt idx="2710">
                  <c:v>1686.8986546927006</c:v>
                </c:pt>
                <c:pt idx="2711">
                  <c:v>1842.9830269147667</c:v>
                </c:pt>
                <c:pt idx="2712">
                  <c:v>1591.161058143226</c:v>
                </c:pt>
                <c:pt idx="2713">
                  <c:v>360.53093368839484</c:v>
                </c:pt>
                <c:pt idx="2714">
                  <c:v>497.51006290210586</c:v>
                </c:pt>
                <c:pt idx="2715">
                  <c:v>469.88175739566117</c:v>
                </c:pt>
                <c:pt idx="2716">
                  <c:v>1407.5512095877316</c:v>
                </c:pt>
                <c:pt idx="2717">
                  <c:v>1324.5407435240857</c:v>
                </c:pt>
                <c:pt idx="2718">
                  <c:v>1345.7738616682695</c:v>
                </c:pt>
                <c:pt idx="2719">
                  <c:v>1224.8916977169274</c:v>
                </c:pt>
                <c:pt idx="2720">
                  <c:v>1095.8246344877689</c:v>
                </c:pt>
                <c:pt idx="2721">
                  <c:v>845.92953537907295</c:v>
                </c:pt>
                <c:pt idx="2722">
                  <c:v>791.2357442720853</c:v>
                </c:pt>
                <c:pt idx="2723">
                  <c:v>807.03666467535015</c:v>
                </c:pt>
                <c:pt idx="2724">
                  <c:v>643.37617014337229</c:v>
                </c:pt>
                <c:pt idx="2725">
                  <c:v>797.2247418233186</c:v>
                </c:pt>
                <c:pt idx="2726">
                  <c:v>723.41895291646256</c:v>
                </c:pt>
                <c:pt idx="2727">
                  <c:v>1125.3317275988254</c:v>
                </c:pt>
                <c:pt idx="2728">
                  <c:v>1234.5806489841541</c:v>
                </c:pt>
                <c:pt idx="2729">
                  <c:v>1452.3583699837543</c:v>
                </c:pt>
                <c:pt idx="2730">
                  <c:v>1064.5895632361853</c:v>
                </c:pt>
                <c:pt idx="2731">
                  <c:v>637.22565893049318</c:v>
                </c:pt>
                <c:pt idx="2732">
                  <c:v>839.14246208418399</c:v>
                </c:pt>
                <c:pt idx="2733">
                  <c:v>757.3766321202213</c:v>
                </c:pt>
                <c:pt idx="2734">
                  <c:v>1096.8436966631721</c:v>
                </c:pt>
                <c:pt idx="2735">
                  <c:v>1241.0792448942802</c:v>
                </c:pt>
                <c:pt idx="2736">
                  <c:v>1320.04901017103</c:v>
                </c:pt>
                <c:pt idx="2737">
                  <c:v>1262.2540985967498</c:v>
                </c:pt>
                <c:pt idx="2738">
                  <c:v>985.15611486340504</c:v>
                </c:pt>
                <c:pt idx="2739">
                  <c:v>1261.2864833062858</c:v>
                </c:pt>
                <c:pt idx="2740">
                  <c:v>908.01949196898943</c:v>
                </c:pt>
                <c:pt idx="2741">
                  <c:v>1353.8407146217457</c:v>
                </c:pt>
                <c:pt idx="2742">
                  <c:v>1201.6607123899237</c:v>
                </c:pt>
                <c:pt idx="2743">
                  <c:v>1151.6535537304014</c:v>
                </c:pt>
                <c:pt idx="2744">
                  <c:v>1070.9002809156027</c:v>
                </c:pt>
                <c:pt idx="2745">
                  <c:v>983.79978291706311</c:v>
                </c:pt>
                <c:pt idx="2746">
                  <c:v>903.77602198193097</c:v>
                </c:pt>
                <c:pt idx="2747">
                  <c:v>940.7901309635115</c:v>
                </c:pt>
                <c:pt idx="2748">
                  <c:v>1133.3308998703549</c:v>
                </c:pt>
                <c:pt idx="2749">
                  <c:v>1016.3092431256784</c:v>
                </c:pt>
                <c:pt idx="2750">
                  <c:v>1055.865464740788</c:v>
                </c:pt>
                <c:pt idx="2751">
                  <c:v>1354.5652033719259</c:v>
                </c:pt>
                <c:pt idx="2752">
                  <c:v>1609.4918943400951</c:v>
                </c:pt>
                <c:pt idx="2753">
                  <c:v>1481.5755257379526</c:v>
                </c:pt>
                <c:pt idx="2754">
                  <c:v>1596.2898220138313</c:v>
                </c:pt>
                <c:pt idx="2755">
                  <c:v>1228.9192481819464</c:v>
                </c:pt>
                <c:pt idx="2756">
                  <c:v>941.88629162886809</c:v>
                </c:pt>
                <c:pt idx="2757">
                  <c:v>881.91407449298219</c:v>
                </c:pt>
                <c:pt idx="2758">
                  <c:v>1579.2813374556606</c:v>
                </c:pt>
                <c:pt idx="2759">
                  <c:v>1725.5641869214689</c:v>
                </c:pt>
                <c:pt idx="2760">
                  <c:v>1694.969862091981</c:v>
                </c:pt>
                <c:pt idx="2761">
                  <c:v>1591.0943332209119</c:v>
                </c:pt>
                <c:pt idx="2762">
                  <c:v>1667.2568850363082</c:v>
                </c:pt>
                <c:pt idx="2763">
                  <c:v>1412.5969400417439</c:v>
                </c:pt>
                <c:pt idx="2764">
                  <c:v>867.93442234301983</c:v>
                </c:pt>
                <c:pt idx="2765">
                  <c:v>834.27818100798163</c:v>
                </c:pt>
                <c:pt idx="2766">
                  <c:v>962.26024408480941</c:v>
                </c:pt>
                <c:pt idx="2767">
                  <c:v>475.23457851258473</c:v>
                </c:pt>
                <c:pt idx="2768">
                  <c:v>881.73454897433021</c:v>
                </c:pt>
                <c:pt idx="2769">
                  <c:v>789.37262077385446</c:v>
                </c:pt>
                <c:pt idx="2770">
                  <c:v>991.50794599723508</c:v>
                </c:pt>
                <c:pt idx="2771">
                  <c:v>942.39626105131765</c:v>
                </c:pt>
                <c:pt idx="2772">
                  <c:v>967.2926247063275</c:v>
                </c:pt>
                <c:pt idx="2773">
                  <c:v>1209.3287645903429</c:v>
                </c:pt>
                <c:pt idx="2774">
                  <c:v>1294.9278187386158</c:v>
                </c:pt>
                <c:pt idx="2775">
                  <c:v>716.29691666385077</c:v>
                </c:pt>
                <c:pt idx="2776">
                  <c:v>692.31039743458541</c:v>
                </c:pt>
                <c:pt idx="2777">
                  <c:v>602.77521921465177</c:v>
                </c:pt>
                <c:pt idx="2778">
                  <c:v>715.73409697257694</c:v>
                </c:pt>
                <c:pt idx="2779">
                  <c:v>830.2910230449346</c:v>
                </c:pt>
                <c:pt idx="2780">
                  <c:v>552.42279375760938</c:v>
                </c:pt>
                <c:pt idx="2781">
                  <c:v>455.24944198020324</c:v>
                </c:pt>
                <c:pt idx="2782">
                  <c:v>544.870033249485</c:v>
                </c:pt>
                <c:pt idx="2783">
                  <c:v>964.10238295941053</c:v>
                </c:pt>
                <c:pt idx="2784">
                  <c:v>1148.2957298106469</c:v>
                </c:pt>
                <c:pt idx="2785">
                  <c:v>1474.3685504720074</c:v>
                </c:pt>
                <c:pt idx="2786">
                  <c:v>1181.5853610182487</c:v>
                </c:pt>
                <c:pt idx="2787">
                  <c:v>869.43882264564661</c:v>
                </c:pt>
                <c:pt idx="2788">
                  <c:v>776.94605457382465</c:v>
                </c:pt>
                <c:pt idx="2789">
                  <c:v>799.80037844581068</c:v>
                </c:pt>
                <c:pt idx="2790">
                  <c:v>897.75473225934854</c:v>
                </c:pt>
                <c:pt idx="2791">
                  <c:v>916.35196035488332</c:v>
                </c:pt>
                <c:pt idx="2792">
                  <c:v>991.25959811194696</c:v>
                </c:pt>
                <c:pt idx="2793">
                  <c:v>1237.3511522304482</c:v>
                </c:pt>
                <c:pt idx="2794">
                  <c:v>1171.6032290411285</c:v>
                </c:pt>
                <c:pt idx="2795">
                  <c:v>1034.533736748524</c:v>
                </c:pt>
                <c:pt idx="2796">
                  <c:v>865.07796085301288</c:v>
                </c:pt>
                <c:pt idx="2797">
                  <c:v>790.91423320397269</c:v>
                </c:pt>
                <c:pt idx="2798">
                  <c:v>907.79959496254276</c:v>
                </c:pt>
                <c:pt idx="2799">
                  <c:v>1180.3029712870323</c:v>
                </c:pt>
                <c:pt idx="2800">
                  <c:v>1617.1928302515616</c:v>
                </c:pt>
                <c:pt idx="2801">
                  <c:v>561.7538273598152</c:v>
                </c:pt>
                <c:pt idx="2802">
                  <c:v>483.8548403911779</c:v>
                </c:pt>
                <c:pt idx="2803">
                  <c:v>435.42312661537233</c:v>
                </c:pt>
                <c:pt idx="2804">
                  <c:v>509.94740813162178</c:v>
                </c:pt>
                <c:pt idx="2805">
                  <c:v>627.39189502460488</c:v>
                </c:pt>
                <c:pt idx="2806">
                  <c:v>747.68790093025996</c:v>
                </c:pt>
                <c:pt idx="2807">
                  <c:v>546.86748154824761</c:v>
                </c:pt>
                <c:pt idx="2808">
                  <c:v>789.41499861968691</c:v>
                </c:pt>
                <c:pt idx="2809">
                  <c:v>754.15300689327853</c:v>
                </c:pt>
                <c:pt idx="2810">
                  <c:v>923.85759093086233</c:v>
                </c:pt>
                <c:pt idx="2811">
                  <c:v>884.54749272869572</c:v>
                </c:pt>
                <c:pt idx="2812">
                  <c:v>859.24035716039373</c:v>
                </c:pt>
                <c:pt idx="2813">
                  <c:v>825.63267225148275</c:v>
                </c:pt>
                <c:pt idx="2814">
                  <c:v>1077.3848905473444</c:v>
                </c:pt>
                <c:pt idx="2815">
                  <c:v>1222.0486673624862</c:v>
                </c:pt>
                <c:pt idx="2816">
                  <c:v>1099.2574038291004</c:v>
                </c:pt>
                <c:pt idx="2817">
                  <c:v>1236.6538988131522</c:v>
                </c:pt>
                <c:pt idx="2818">
                  <c:v>1287.4641437347966</c:v>
                </c:pt>
                <c:pt idx="2819">
                  <c:v>1294.7915691163291</c:v>
                </c:pt>
                <c:pt idx="2820">
                  <c:v>1100.813737801604</c:v>
                </c:pt>
                <c:pt idx="2821">
                  <c:v>976.47408177836792</c:v>
                </c:pt>
                <c:pt idx="2822">
                  <c:v>1056.8037557001319</c:v>
                </c:pt>
                <c:pt idx="2823">
                  <c:v>1139.9442110011394</c:v>
                </c:pt>
                <c:pt idx="2824">
                  <c:v>1339.8474791336953</c:v>
                </c:pt>
                <c:pt idx="2825">
                  <c:v>1243.3784926370315</c:v>
                </c:pt>
                <c:pt idx="2826">
                  <c:v>1038.8013932635768</c:v>
                </c:pt>
                <c:pt idx="2827">
                  <c:v>856.99299641254674</c:v>
                </c:pt>
                <c:pt idx="2828">
                  <c:v>853.24227502316808</c:v>
                </c:pt>
                <c:pt idx="2829">
                  <c:v>1467.48321512149</c:v>
                </c:pt>
                <c:pt idx="2830">
                  <c:v>1041.6433015982536</c:v>
                </c:pt>
                <c:pt idx="2831">
                  <c:v>904.49743033945003</c:v>
                </c:pt>
                <c:pt idx="2832">
                  <c:v>504.97191768051783</c:v>
                </c:pt>
                <c:pt idx="2833">
                  <c:v>322.50765192334455</c:v>
                </c:pt>
                <c:pt idx="2834">
                  <c:v>244.77544443484018</c:v>
                </c:pt>
                <c:pt idx="2835">
                  <c:v>303.67924430853986</c:v>
                </c:pt>
                <c:pt idx="2836">
                  <c:v>468.68533670934642</c:v>
                </c:pt>
                <c:pt idx="2837">
                  <c:v>406.94459386111805</c:v>
                </c:pt>
                <c:pt idx="2838">
                  <c:v>448.22999538459385</c:v>
                </c:pt>
                <c:pt idx="2839">
                  <c:v>447.62319617437691</c:v>
                </c:pt>
                <c:pt idx="2840">
                  <c:v>258.70890136587695</c:v>
                </c:pt>
                <c:pt idx="2841">
                  <c:v>181.29459758102456</c:v>
                </c:pt>
                <c:pt idx="2842">
                  <c:v>166.32829492464683</c:v>
                </c:pt>
                <c:pt idx="2843">
                  <c:v>141.77903018783707</c:v>
                </c:pt>
                <c:pt idx="2844">
                  <c:v>139.26527118676688</c:v>
                </c:pt>
                <c:pt idx="2845">
                  <c:v>197.78126605948896</c:v>
                </c:pt>
                <c:pt idx="2846">
                  <c:v>201.15445843600659</c:v>
                </c:pt>
                <c:pt idx="2847">
                  <c:v>169.96375515779863</c:v>
                </c:pt>
                <c:pt idx="2848">
                  <c:v>192.69184369413264</c:v>
                </c:pt>
                <c:pt idx="2849">
                  <c:v>202.68856961344517</c:v>
                </c:pt>
                <c:pt idx="2850">
                  <c:v>187.45388380411504</c:v>
                </c:pt>
                <c:pt idx="2851">
                  <c:v>146.7198105313883</c:v>
                </c:pt>
                <c:pt idx="2852">
                  <c:v>146.81703528328114</c:v>
                </c:pt>
                <c:pt idx="2853">
                  <c:v>138.40477477661784</c:v>
                </c:pt>
                <c:pt idx="2854">
                  <c:v>94.994635520381621</c:v>
                </c:pt>
                <c:pt idx="2855">
                  <c:v>108.78976728581719</c:v>
                </c:pt>
                <c:pt idx="2856">
                  <c:v>121.37565469101901</c:v>
                </c:pt>
                <c:pt idx="2857">
                  <c:v>112.77774883376198</c:v>
                </c:pt>
                <c:pt idx="2858">
                  <c:v>61.980886941606641</c:v>
                </c:pt>
                <c:pt idx="2859">
                  <c:v>30.074578521831178</c:v>
                </c:pt>
                <c:pt idx="2860">
                  <c:v>74.904560185580365</c:v>
                </c:pt>
                <c:pt idx="2861">
                  <c:v>66.383737260555648</c:v>
                </c:pt>
                <c:pt idx="2862">
                  <c:v>52.708602827567546</c:v>
                </c:pt>
                <c:pt idx="2863">
                  <c:v>40.243124493624116</c:v>
                </c:pt>
                <c:pt idx="2864">
                  <c:v>29.954507257936775</c:v>
                </c:pt>
                <c:pt idx="2865">
                  <c:v>74.169759345088352</c:v>
                </c:pt>
                <c:pt idx="2866">
                  <c:v>160.8662233803681</c:v>
                </c:pt>
                <c:pt idx="2867">
                  <c:v>215.42373303081547</c:v>
                </c:pt>
                <c:pt idx="2868">
                  <c:v>200.00616307944645</c:v>
                </c:pt>
                <c:pt idx="2869">
                  <c:v>169.25117486027759</c:v>
                </c:pt>
                <c:pt idx="2870">
                  <c:v>172.07125367227329</c:v>
                </c:pt>
                <c:pt idx="2871">
                  <c:v>154.61422281453375</c:v>
                </c:pt>
                <c:pt idx="2872">
                  <c:v>153.11641735536233</c:v>
                </c:pt>
                <c:pt idx="2873">
                  <c:v>178.29711208510938</c:v>
                </c:pt>
                <c:pt idx="2874">
                  <c:v>148.71447703142604</c:v>
                </c:pt>
                <c:pt idx="2875">
                  <c:v>159.10147853714852</c:v>
                </c:pt>
                <c:pt idx="2876">
                  <c:v>172.07952513355585</c:v>
                </c:pt>
                <c:pt idx="2877">
                  <c:v>191.7541112038686</c:v>
                </c:pt>
                <c:pt idx="2878">
                  <c:v>226.54142411369261</c:v>
                </c:pt>
                <c:pt idx="2879">
                  <c:v>243.39645038225493</c:v>
                </c:pt>
                <c:pt idx="2880">
                  <c:v>182.49248490878097</c:v>
                </c:pt>
                <c:pt idx="2881">
                  <c:v>144.27517733580578</c:v>
                </c:pt>
                <c:pt idx="2882">
                  <c:v>191.03977736912299</c:v>
                </c:pt>
                <c:pt idx="2883">
                  <c:v>288.5571166925244</c:v>
                </c:pt>
                <c:pt idx="2884">
                  <c:v>375.07602936687914</c:v>
                </c:pt>
                <c:pt idx="2885">
                  <c:v>450.54131418088633</c:v>
                </c:pt>
                <c:pt idx="2886">
                  <c:v>410.99908300749928</c:v>
                </c:pt>
                <c:pt idx="2887">
                  <c:v>298.03899682405188</c:v>
                </c:pt>
                <c:pt idx="2888">
                  <c:v>184.2852986885751</c:v>
                </c:pt>
                <c:pt idx="2889">
                  <c:v>235.98584717114889</c:v>
                </c:pt>
                <c:pt idx="2890">
                  <c:v>213.56656254752889</c:v>
                </c:pt>
                <c:pt idx="2891">
                  <c:v>243.19224081272733</c:v>
                </c:pt>
                <c:pt idx="2892">
                  <c:v>215.59844251343623</c:v>
                </c:pt>
                <c:pt idx="2893">
                  <c:v>164.73210229210883</c:v>
                </c:pt>
                <c:pt idx="2894">
                  <c:v>168.99913423830199</c:v>
                </c:pt>
                <c:pt idx="2895">
                  <c:v>191.22404753244371</c:v>
                </c:pt>
                <c:pt idx="2896">
                  <c:v>165.99528330490591</c:v>
                </c:pt>
                <c:pt idx="2897">
                  <c:v>126.35719100578945</c:v>
                </c:pt>
                <c:pt idx="2898">
                  <c:v>92.827954489102694</c:v>
                </c:pt>
                <c:pt idx="2899">
                  <c:v>63.006680742558068</c:v>
                </c:pt>
                <c:pt idx="2900">
                  <c:v>57.618760123175903</c:v>
                </c:pt>
                <c:pt idx="2901">
                  <c:v>9.0233063800088651</c:v>
                </c:pt>
                <c:pt idx="2902">
                  <c:v>40.767025769475104</c:v>
                </c:pt>
                <c:pt idx="2903">
                  <c:v>15.565901913451832</c:v>
                </c:pt>
                <c:pt idx="2904">
                  <c:v>-3.584263016658439E-4</c:v>
                </c:pt>
                <c:pt idx="2905">
                  <c:v>-6.6492261538776687E-4</c:v>
                </c:pt>
                <c:pt idx="2906">
                  <c:v>-6.086775897773066E-4</c:v>
                </c:pt>
                <c:pt idx="2907">
                  <c:v>-3.2500207018266337E-9</c:v>
                </c:pt>
                <c:pt idx="2908">
                  <c:v>-5.3415860201358244E-14</c:v>
                </c:pt>
                <c:pt idx="2909">
                  <c:v>-1.2661631571277778E-11</c:v>
                </c:pt>
                <c:pt idx="2910">
                  <c:v>6.8750909104180005E-6</c:v>
                </c:pt>
                <c:pt idx="2911">
                  <c:v>-2.3125122480934709E-5</c:v>
                </c:pt>
                <c:pt idx="2912">
                  <c:v>2.589167657780577E-4</c:v>
                </c:pt>
                <c:pt idx="2913">
                  <c:v>6.3728653457367041E-4</c:v>
                </c:pt>
                <c:pt idx="2914">
                  <c:v>-1.7122261766316926E-4</c:v>
                </c:pt>
                <c:pt idx="2915">
                  <c:v>3.0357158440894646E-4</c:v>
                </c:pt>
                <c:pt idx="2916">
                  <c:v>2.7482330530837711E-5</c:v>
                </c:pt>
                <c:pt idx="2917">
                  <c:v>-9.9165514481620802E-5</c:v>
                </c:pt>
                <c:pt idx="2918">
                  <c:v>8.2052904482393186E-4</c:v>
                </c:pt>
                <c:pt idx="2919">
                  <c:v>6.0560345898984843E-4</c:v>
                </c:pt>
                <c:pt idx="2920">
                  <c:v>4.692673348851437E-4</c:v>
                </c:pt>
                <c:pt idx="2921">
                  <c:v>5.5433950346260152E-4</c:v>
                </c:pt>
                <c:pt idx="2922">
                  <c:v>-6.1848060025259458E-3</c:v>
                </c:pt>
                <c:pt idx="2923">
                  <c:v>1.1203032613042287E-3</c:v>
                </c:pt>
                <c:pt idx="2924">
                  <c:v>4.2994625847211487E-4</c:v>
                </c:pt>
                <c:pt idx="2925">
                  <c:v>-6.3114864110204614E-3</c:v>
                </c:pt>
                <c:pt idx="2926">
                  <c:v>-3.5494093525218741E-2</c:v>
                </c:pt>
                <c:pt idx="2927">
                  <c:v>12.982943657021593</c:v>
                </c:pt>
                <c:pt idx="2928">
                  <c:v>24.730548894654763</c:v>
                </c:pt>
                <c:pt idx="2929">
                  <c:v>113.28243226166367</c:v>
                </c:pt>
                <c:pt idx="2930">
                  <c:v>124.58427036394326</c:v>
                </c:pt>
                <c:pt idx="2931">
                  <c:v>163.79502410519456</c:v>
                </c:pt>
                <c:pt idx="2932">
                  <c:v>192.88948045474251</c:v>
                </c:pt>
                <c:pt idx="2933">
                  <c:v>204.07072327345571</c:v>
                </c:pt>
                <c:pt idx="2934">
                  <c:v>195.28688315656464</c:v>
                </c:pt>
                <c:pt idx="2935">
                  <c:v>179.47436529392911</c:v>
                </c:pt>
                <c:pt idx="2936">
                  <c:v>192.68033551241624</c:v>
                </c:pt>
                <c:pt idx="2937">
                  <c:v>182.2774414100187</c:v>
                </c:pt>
                <c:pt idx="2938">
                  <c:v>227.66623550328876</c:v>
                </c:pt>
                <c:pt idx="2939">
                  <c:v>263.3479992038271</c:v>
                </c:pt>
                <c:pt idx="2940">
                  <c:v>225.89385654140492</c:v>
                </c:pt>
                <c:pt idx="2941">
                  <c:v>189.4639657372291</c:v>
                </c:pt>
                <c:pt idx="2942">
                  <c:v>135.89216952834579</c:v>
                </c:pt>
                <c:pt idx="2943">
                  <c:v>89.607966515174382</c:v>
                </c:pt>
                <c:pt idx="2944">
                  <c:v>84.986444654542993</c:v>
                </c:pt>
                <c:pt idx="2945">
                  <c:v>69.739089730561176</c:v>
                </c:pt>
                <c:pt idx="2946">
                  <c:v>59.12022179745621</c:v>
                </c:pt>
                <c:pt idx="2947">
                  <c:v>47.44508028573113</c:v>
                </c:pt>
                <c:pt idx="2948">
                  <c:v>7.0374783906629457</c:v>
                </c:pt>
                <c:pt idx="2949">
                  <c:v>-1.7447910780332532</c:v>
                </c:pt>
                <c:pt idx="2950">
                  <c:v>-1.3445555821485664</c:v>
                </c:pt>
                <c:pt idx="2951">
                  <c:v>-0.50086582474040164</c:v>
                </c:pt>
                <c:pt idx="2952">
                  <c:v>-1.3964657499845046</c:v>
                </c:pt>
                <c:pt idx="2953">
                  <c:v>-1.5620713938233801</c:v>
                </c:pt>
                <c:pt idx="2954">
                  <c:v>41.975109359866423</c:v>
                </c:pt>
                <c:pt idx="2955">
                  <c:v>75.917081296585849</c:v>
                </c:pt>
                <c:pt idx="2956">
                  <c:v>77.609517985665789</c:v>
                </c:pt>
                <c:pt idx="2957">
                  <c:v>132.75997785874515</c:v>
                </c:pt>
                <c:pt idx="2958">
                  <c:v>128.7121047377251</c:v>
                </c:pt>
                <c:pt idx="2959">
                  <c:v>145.47470607475725</c:v>
                </c:pt>
                <c:pt idx="2960">
                  <c:v>151.76771563127966</c:v>
                </c:pt>
                <c:pt idx="2961">
                  <c:v>129.12066196661382</c:v>
                </c:pt>
                <c:pt idx="2962">
                  <c:v>160.54962684275611</c:v>
                </c:pt>
                <c:pt idx="2963">
                  <c:v>122.27262689181079</c:v>
                </c:pt>
                <c:pt idx="2964">
                  <c:v>145.23494165720319</c:v>
                </c:pt>
                <c:pt idx="2965">
                  <c:v>75.691816448613579</c:v>
                </c:pt>
                <c:pt idx="2966">
                  <c:v>55.713890201169775</c:v>
                </c:pt>
                <c:pt idx="2967">
                  <c:v>54.14213895142224</c:v>
                </c:pt>
                <c:pt idx="2968">
                  <c:v>4.4334271763359716</c:v>
                </c:pt>
                <c:pt idx="2969">
                  <c:v>26.609660798194984</c:v>
                </c:pt>
                <c:pt idx="2970">
                  <c:v>39.357989221779285</c:v>
                </c:pt>
                <c:pt idx="2971">
                  <c:v>47.166448557634595</c:v>
                </c:pt>
                <c:pt idx="2972">
                  <c:v>50.488848404812416</c:v>
                </c:pt>
                <c:pt idx="2973">
                  <c:v>51.98215773322579</c:v>
                </c:pt>
                <c:pt idx="2974">
                  <c:v>73.675669250112492</c:v>
                </c:pt>
                <c:pt idx="2975">
                  <c:v>153.43432377970478</c:v>
                </c:pt>
                <c:pt idx="2976">
                  <c:v>227.78005780329173</c:v>
                </c:pt>
                <c:pt idx="2977">
                  <c:v>260.29755331419256</c:v>
                </c:pt>
                <c:pt idx="2978">
                  <c:v>302.26197143661187</c:v>
                </c:pt>
                <c:pt idx="2979">
                  <c:v>305.93699583521703</c:v>
                </c:pt>
                <c:pt idx="2980">
                  <c:v>222.69681860323186</c:v>
                </c:pt>
                <c:pt idx="2981">
                  <c:v>191.37115494132911</c:v>
                </c:pt>
                <c:pt idx="2982">
                  <c:v>139.85875564677895</c:v>
                </c:pt>
                <c:pt idx="2983">
                  <c:v>90.814136005962951</c:v>
                </c:pt>
                <c:pt idx="2984">
                  <c:v>86.497227705464411</c:v>
                </c:pt>
                <c:pt idx="2985">
                  <c:v>137.8581235610672</c:v>
                </c:pt>
                <c:pt idx="2986">
                  <c:v>132.25086605524442</c:v>
                </c:pt>
                <c:pt idx="2987">
                  <c:v>82.672360459016517</c:v>
                </c:pt>
                <c:pt idx="2988">
                  <c:v>138.17220110865532</c:v>
                </c:pt>
                <c:pt idx="2989">
                  <c:v>158.89744774308355</c:v>
                </c:pt>
                <c:pt idx="2990">
                  <c:v>161.7633630394277</c:v>
                </c:pt>
                <c:pt idx="2991">
                  <c:v>487.71495109792068</c:v>
                </c:pt>
                <c:pt idx="2992">
                  <c:v>1659.4493554594469</c:v>
                </c:pt>
                <c:pt idx="2993">
                  <c:v>1692.5375064708942</c:v>
                </c:pt>
                <c:pt idx="2994">
                  <c:v>1768.6805701991691</c:v>
                </c:pt>
                <c:pt idx="2995">
                  <c:v>1760.1406789508387</c:v>
                </c:pt>
                <c:pt idx="2996">
                  <c:v>1768.991923093944</c:v>
                </c:pt>
                <c:pt idx="2997">
                  <c:v>1749.3986204528871</c:v>
                </c:pt>
                <c:pt idx="2998">
                  <c:v>1560.069461219234</c:v>
                </c:pt>
                <c:pt idx="2999">
                  <c:v>1547.580245371023</c:v>
                </c:pt>
                <c:pt idx="3000">
                  <c:v>1481.54508351712</c:v>
                </c:pt>
                <c:pt idx="3001">
                  <c:v>1347.5381220740464</c:v>
                </c:pt>
                <c:pt idx="3002">
                  <c:v>1213.6628004151926</c:v>
                </c:pt>
                <c:pt idx="3003">
                  <c:v>1337.1337726424354</c:v>
                </c:pt>
                <c:pt idx="3004">
                  <c:v>1500.2871602976006</c:v>
                </c:pt>
                <c:pt idx="3005">
                  <c:v>1451.7216210994582</c:v>
                </c:pt>
                <c:pt idx="3006">
                  <c:v>1318.4122103301763</c:v>
                </c:pt>
                <c:pt idx="3007">
                  <c:v>1433.9952621087621</c:v>
                </c:pt>
                <c:pt idx="3008">
                  <c:v>1332.0599185962194</c:v>
                </c:pt>
                <c:pt idx="3009">
                  <c:v>1324.35546439524</c:v>
                </c:pt>
                <c:pt idx="3010">
                  <c:v>1219.2366113917599</c:v>
                </c:pt>
                <c:pt idx="3011">
                  <c:v>1159.911065459007</c:v>
                </c:pt>
                <c:pt idx="3012">
                  <c:v>1060.0469415791517</c:v>
                </c:pt>
                <c:pt idx="3013">
                  <c:v>1166.9193646600838</c:v>
                </c:pt>
                <c:pt idx="3014">
                  <c:v>1070.8046434249898</c:v>
                </c:pt>
                <c:pt idx="3015">
                  <c:v>963.36407990917712</c:v>
                </c:pt>
                <c:pt idx="3016">
                  <c:v>883.86852367127813</c:v>
                </c:pt>
                <c:pt idx="3017">
                  <c:v>791.23031548283291</c:v>
                </c:pt>
                <c:pt idx="3018">
                  <c:v>670.03664537534667</c:v>
                </c:pt>
                <c:pt idx="3019">
                  <c:v>601.87184024636076</c:v>
                </c:pt>
                <c:pt idx="3020">
                  <c:v>489.94473444766606</c:v>
                </c:pt>
                <c:pt idx="3021">
                  <c:v>396.95911927215894</c:v>
                </c:pt>
                <c:pt idx="3022">
                  <c:v>301.66818832016884</c:v>
                </c:pt>
                <c:pt idx="3023">
                  <c:v>266.24792537157725</c:v>
                </c:pt>
                <c:pt idx="3024">
                  <c:v>242.12431884370304</c:v>
                </c:pt>
                <c:pt idx="3025">
                  <c:v>215.26039442722069</c:v>
                </c:pt>
                <c:pt idx="3026">
                  <c:v>173.38143081301908</c:v>
                </c:pt>
                <c:pt idx="3027">
                  <c:v>142.04292882229254</c:v>
                </c:pt>
                <c:pt idx="3028">
                  <c:v>143.0656409193528</c:v>
                </c:pt>
                <c:pt idx="3029">
                  <c:v>91.512071241989418</c:v>
                </c:pt>
                <c:pt idx="3030">
                  <c:v>60.983456213092097</c:v>
                </c:pt>
                <c:pt idx="3031">
                  <c:v>39.413127384904861</c:v>
                </c:pt>
                <c:pt idx="3032">
                  <c:v>3.503081350857137</c:v>
                </c:pt>
                <c:pt idx="3033">
                  <c:v>-1.61519475739596</c:v>
                </c:pt>
                <c:pt idx="3034">
                  <c:v>-1.4180408234057627</c:v>
                </c:pt>
                <c:pt idx="3035">
                  <c:v>-0.45836365480636954</c:v>
                </c:pt>
                <c:pt idx="3036">
                  <c:v>2.9220233757458122E-4</c:v>
                </c:pt>
                <c:pt idx="3037">
                  <c:v>-2.6879860708313444E-5</c:v>
                </c:pt>
                <c:pt idx="3038">
                  <c:v>4.7398992674970312E-13</c:v>
                </c:pt>
                <c:pt idx="3039">
                  <c:v>-1.0273877315263015E-11</c:v>
                </c:pt>
                <c:pt idx="3040">
                  <c:v>-4.2553402026001479E-30</c:v>
                </c:pt>
                <c:pt idx="3041">
                  <c:v>-2.2572334708765066E-29</c:v>
                </c:pt>
                <c:pt idx="3042">
                  <c:v>-3.3310964329013083E-29</c:v>
                </c:pt>
                <c:pt idx="3043">
                  <c:v>-3.9669833218960995E-8</c:v>
                </c:pt>
                <c:pt idx="3044">
                  <c:v>2.426225859864861E-15</c:v>
                </c:pt>
                <c:pt idx="3045">
                  <c:v>4.5068791085013105E-5</c:v>
                </c:pt>
                <c:pt idx="3046">
                  <c:v>-6.2702604705811025E-3</c:v>
                </c:pt>
                <c:pt idx="3047">
                  <c:v>-7.7317936203973037E-2</c:v>
                </c:pt>
                <c:pt idx="3048">
                  <c:v>-0.97883952692493925</c:v>
                </c:pt>
                <c:pt idx="3049">
                  <c:v>-2.1277688164269493</c:v>
                </c:pt>
                <c:pt idx="3050">
                  <c:v>52.194635498208292</c:v>
                </c:pt>
                <c:pt idx="3051">
                  <c:v>59.345056890074581</c:v>
                </c:pt>
                <c:pt idx="3052">
                  <c:v>113.85921373514104</c:v>
                </c:pt>
                <c:pt idx="3053">
                  <c:v>149.18364595945462</c:v>
                </c:pt>
                <c:pt idx="3054">
                  <c:v>157.83457452389061</c:v>
                </c:pt>
                <c:pt idx="3055">
                  <c:v>155.37186500138739</c:v>
                </c:pt>
                <c:pt idx="3056">
                  <c:v>165.15008762327548</c:v>
                </c:pt>
                <c:pt idx="3057">
                  <c:v>201.12523035948809</c:v>
                </c:pt>
                <c:pt idx="3058">
                  <c:v>220.20622767091373</c:v>
                </c:pt>
                <c:pt idx="3059">
                  <c:v>202.40932218941751</c:v>
                </c:pt>
                <c:pt idx="3060">
                  <c:v>154.81074952903833</c:v>
                </c:pt>
                <c:pt idx="3061">
                  <c:v>178.6209031045469</c:v>
                </c:pt>
                <c:pt idx="3062">
                  <c:v>263.32515080049353</c:v>
                </c:pt>
                <c:pt idx="3063">
                  <c:v>295.45251414982073</c:v>
                </c:pt>
                <c:pt idx="3064">
                  <c:v>282.69903746209707</c:v>
                </c:pt>
                <c:pt idx="3065">
                  <c:v>257.26853417146469</c:v>
                </c:pt>
                <c:pt idx="3066">
                  <c:v>277.07585422698139</c:v>
                </c:pt>
                <c:pt idx="3067">
                  <c:v>287.69573819667875</c:v>
                </c:pt>
                <c:pt idx="3068">
                  <c:v>305.69463257989133</c:v>
                </c:pt>
                <c:pt idx="3069">
                  <c:v>314.94182383532694</c:v>
                </c:pt>
                <c:pt idx="3070">
                  <c:v>374.17366944876289</c:v>
                </c:pt>
                <c:pt idx="3071">
                  <c:v>489.53666645712667</c:v>
                </c:pt>
                <c:pt idx="3072">
                  <c:v>452.03092329262734</c:v>
                </c:pt>
                <c:pt idx="3073">
                  <c:v>384.71832725632834</c:v>
                </c:pt>
                <c:pt idx="3074">
                  <c:v>388.81570770810225</c:v>
                </c:pt>
                <c:pt idx="3075">
                  <c:v>349.6093397989946</c:v>
                </c:pt>
                <c:pt idx="3076">
                  <c:v>416.8482005647536</c:v>
                </c:pt>
                <c:pt idx="3077">
                  <c:v>406.13905831793517</c:v>
                </c:pt>
                <c:pt idx="3078">
                  <c:v>158.28655963484863</c:v>
                </c:pt>
                <c:pt idx="3079">
                  <c:v>99.662384013955005</c:v>
                </c:pt>
                <c:pt idx="3080">
                  <c:v>75.324570047994442</c:v>
                </c:pt>
                <c:pt idx="3081">
                  <c:v>92.971850004985583</c:v>
                </c:pt>
                <c:pt idx="3082">
                  <c:v>124.62685007170083</c:v>
                </c:pt>
                <c:pt idx="3083">
                  <c:v>75.624824798944559</c:v>
                </c:pt>
                <c:pt idx="3084">
                  <c:v>812.66262286008714</c:v>
                </c:pt>
                <c:pt idx="3085">
                  <c:v>778.59642701948962</c:v>
                </c:pt>
                <c:pt idx="3086">
                  <c:v>820.91868221941161</c:v>
                </c:pt>
                <c:pt idx="3087">
                  <c:v>943.30778612602228</c:v>
                </c:pt>
                <c:pt idx="3088">
                  <c:v>1534.0643231962554</c:v>
                </c:pt>
                <c:pt idx="3089">
                  <c:v>1641.7266910039175</c:v>
                </c:pt>
                <c:pt idx="3090">
                  <c:v>1609.4401070289618</c:v>
                </c:pt>
                <c:pt idx="3091">
                  <c:v>1878.7780982152335</c:v>
                </c:pt>
                <c:pt idx="3092">
                  <c:v>1847.0494568790225</c:v>
                </c:pt>
                <c:pt idx="3093">
                  <c:v>1610.1582310407998</c:v>
                </c:pt>
                <c:pt idx="3094">
                  <c:v>1214.3422329973912</c:v>
                </c:pt>
                <c:pt idx="3095">
                  <c:v>1129.2255533868959</c:v>
                </c:pt>
                <c:pt idx="3096">
                  <c:v>976.39620264679945</c:v>
                </c:pt>
                <c:pt idx="3097">
                  <c:v>912.71297295474562</c:v>
                </c:pt>
                <c:pt idx="3098">
                  <c:v>1355.5575981112522</c:v>
                </c:pt>
                <c:pt idx="3099">
                  <c:v>1776.6064857682964</c:v>
                </c:pt>
                <c:pt idx="3100">
                  <c:v>1687.9994958746317</c:v>
                </c:pt>
                <c:pt idx="3101">
                  <c:v>1724.7128072698424</c:v>
                </c:pt>
                <c:pt idx="3102">
                  <c:v>1603.8614827448232</c:v>
                </c:pt>
                <c:pt idx="3103">
                  <c:v>1816.4084998958531</c:v>
                </c:pt>
                <c:pt idx="3104">
                  <c:v>1721.6682250444387</c:v>
                </c:pt>
                <c:pt idx="3105">
                  <c:v>1802.475151551932</c:v>
                </c:pt>
                <c:pt idx="3106">
                  <c:v>1986.301344707121</c:v>
                </c:pt>
                <c:pt idx="3107">
                  <c:v>1986.2616868020189</c:v>
                </c:pt>
                <c:pt idx="3108">
                  <c:v>1999.0587462981505</c:v>
                </c:pt>
                <c:pt idx="3109">
                  <c:v>1980.5902500869549</c:v>
                </c:pt>
                <c:pt idx="3110">
                  <c:v>1995.765456073882</c:v>
                </c:pt>
                <c:pt idx="3111">
                  <c:v>1985.6991647295392</c:v>
                </c:pt>
                <c:pt idx="3112">
                  <c:v>1999.1060280933707</c:v>
                </c:pt>
                <c:pt idx="3113">
                  <c:v>1955.3761612307881</c:v>
                </c:pt>
                <c:pt idx="3114">
                  <c:v>1992.6460473176521</c:v>
                </c:pt>
                <c:pt idx="3115">
                  <c:v>1986.3527406985418</c:v>
                </c:pt>
                <c:pt idx="3116">
                  <c:v>1993.0375543975149</c:v>
                </c:pt>
                <c:pt idx="3117">
                  <c:v>1959.3788846319032</c:v>
                </c:pt>
                <c:pt idx="3118">
                  <c:v>1999.2284647549932</c:v>
                </c:pt>
                <c:pt idx="3119">
                  <c:v>1999.9171871343765</c:v>
                </c:pt>
                <c:pt idx="3120">
                  <c:v>1998.4553188197149</c:v>
                </c:pt>
                <c:pt idx="3121">
                  <c:v>1999.3407953024755</c:v>
                </c:pt>
                <c:pt idx="3122">
                  <c:v>1989.6703306532672</c:v>
                </c:pt>
                <c:pt idx="3123">
                  <c:v>1989.3420419213794</c:v>
                </c:pt>
                <c:pt idx="3124">
                  <c:v>1937.5644596343348</c:v>
                </c:pt>
                <c:pt idx="3125">
                  <c:v>1999.8532985741572</c:v>
                </c:pt>
                <c:pt idx="3126">
                  <c:v>2000</c:v>
                </c:pt>
                <c:pt idx="3127">
                  <c:v>1999.8035143959123</c:v>
                </c:pt>
                <c:pt idx="3128">
                  <c:v>1999.5129379967514</c:v>
                </c:pt>
                <c:pt idx="3129">
                  <c:v>1997.84590436139</c:v>
                </c:pt>
                <c:pt idx="3130">
                  <c:v>1994.5891754547624</c:v>
                </c:pt>
                <c:pt idx="3131">
                  <c:v>1986.6882315189687</c:v>
                </c:pt>
                <c:pt idx="3132">
                  <c:v>1973.1727085220959</c:v>
                </c:pt>
                <c:pt idx="3133">
                  <c:v>1940.8563018946047</c:v>
                </c:pt>
                <c:pt idx="3134">
                  <c:v>1953.9732398212168</c:v>
                </c:pt>
                <c:pt idx="3135">
                  <c:v>1948.1345938153095</c:v>
                </c:pt>
                <c:pt idx="3136">
                  <c:v>1957.939703801417</c:v>
                </c:pt>
                <c:pt idx="3137">
                  <c:v>1947.2164779277068</c:v>
                </c:pt>
                <c:pt idx="3138">
                  <c:v>1946.1590006720389</c:v>
                </c:pt>
                <c:pt idx="3139">
                  <c:v>1971.4770154704586</c:v>
                </c:pt>
                <c:pt idx="3140">
                  <c:v>1992.1724262886289</c:v>
                </c:pt>
                <c:pt idx="3141">
                  <c:v>1926.9162168690641</c:v>
                </c:pt>
                <c:pt idx="3142">
                  <c:v>1957.3580637395171</c:v>
                </c:pt>
                <c:pt idx="3143">
                  <c:v>1936.4720517667895</c:v>
                </c:pt>
                <c:pt idx="3144">
                  <c:v>1978.4541096255755</c:v>
                </c:pt>
                <c:pt idx="3145">
                  <c:v>1934.8386286038394</c:v>
                </c:pt>
                <c:pt idx="3146">
                  <c:v>1751.8094235374199</c:v>
                </c:pt>
                <c:pt idx="3147">
                  <c:v>1900.5734274629913</c:v>
                </c:pt>
                <c:pt idx="3148">
                  <c:v>1824.6730161695266</c:v>
                </c:pt>
                <c:pt idx="3149">
                  <c:v>1805.6186855454014</c:v>
                </c:pt>
                <c:pt idx="3150">
                  <c:v>1702.6046555723535</c:v>
                </c:pt>
                <c:pt idx="3151">
                  <c:v>1943.8432332457132</c:v>
                </c:pt>
                <c:pt idx="3152">
                  <c:v>1979.2100264747105</c:v>
                </c:pt>
                <c:pt idx="3153">
                  <c:v>1997.1880867587047</c:v>
                </c:pt>
                <c:pt idx="3154">
                  <c:v>1994.8931020013338</c:v>
                </c:pt>
                <c:pt idx="3155">
                  <c:v>2000</c:v>
                </c:pt>
                <c:pt idx="3156">
                  <c:v>1987.1619591491835</c:v>
                </c:pt>
                <c:pt idx="3157">
                  <c:v>1996.3575739154871</c:v>
                </c:pt>
                <c:pt idx="3158">
                  <c:v>1999.759784560162</c:v>
                </c:pt>
                <c:pt idx="3159">
                  <c:v>1998.2365743265027</c:v>
                </c:pt>
                <c:pt idx="3160">
                  <c:v>1997.7931422951349</c:v>
                </c:pt>
                <c:pt idx="3161">
                  <c:v>1972.2175505639109</c:v>
                </c:pt>
                <c:pt idx="3162">
                  <c:v>1926.5126172063251</c:v>
                </c:pt>
                <c:pt idx="3163">
                  <c:v>1905.3493652075281</c:v>
                </c:pt>
                <c:pt idx="3164">
                  <c:v>1982.2201423937545</c:v>
                </c:pt>
                <c:pt idx="3165">
                  <c:v>1996.4142095911909</c:v>
                </c:pt>
                <c:pt idx="3166">
                  <c:v>1947.1785746178725</c:v>
                </c:pt>
                <c:pt idx="3167">
                  <c:v>1727.4599095589979</c:v>
                </c:pt>
                <c:pt idx="3168">
                  <c:v>1913.1499141430368</c:v>
                </c:pt>
                <c:pt idx="3169">
                  <c:v>1336.273784947894</c:v>
                </c:pt>
                <c:pt idx="3170">
                  <c:v>1241.9255106445485</c:v>
                </c:pt>
                <c:pt idx="3171">
                  <c:v>1584.6005453893986</c:v>
                </c:pt>
                <c:pt idx="3172">
                  <c:v>1193.7140821214771</c:v>
                </c:pt>
                <c:pt idx="3173">
                  <c:v>1232.4847905097631</c:v>
                </c:pt>
                <c:pt idx="3174">
                  <c:v>1586.2828149576719</c:v>
                </c:pt>
                <c:pt idx="3175">
                  <c:v>1804.0026479250128</c:v>
                </c:pt>
                <c:pt idx="3176">
                  <c:v>1846.1441922092924</c:v>
                </c:pt>
                <c:pt idx="3177">
                  <c:v>1922.4973688343307</c:v>
                </c:pt>
                <c:pt idx="3178">
                  <c:v>1952.1438331853365</c:v>
                </c:pt>
                <c:pt idx="3179">
                  <c:v>1883.2535162388433</c:v>
                </c:pt>
                <c:pt idx="3180">
                  <c:v>1916.9573711215046</c:v>
                </c:pt>
                <c:pt idx="3181">
                  <c:v>1827.5339559389129</c:v>
                </c:pt>
                <c:pt idx="3182">
                  <c:v>1612.1498206066251</c:v>
                </c:pt>
                <c:pt idx="3183">
                  <c:v>1190.6783779332648</c:v>
                </c:pt>
                <c:pt idx="3184">
                  <c:v>1017.869813164499</c:v>
                </c:pt>
                <c:pt idx="3185">
                  <c:v>1483.204071139555</c:v>
                </c:pt>
                <c:pt idx="3186">
                  <c:v>1637.2319313919299</c:v>
                </c:pt>
                <c:pt idx="3187">
                  <c:v>1671.0166171097685</c:v>
                </c:pt>
                <c:pt idx="3188">
                  <c:v>1549.1537279683948</c:v>
                </c:pt>
                <c:pt idx="3189">
                  <c:v>1445.7122780176971</c:v>
                </c:pt>
                <c:pt idx="3190">
                  <c:v>1187.0216379713838</c:v>
                </c:pt>
                <c:pt idx="3191">
                  <c:v>1471.2021673024926</c:v>
                </c:pt>
                <c:pt idx="3192">
                  <c:v>1119.6425072399586</c:v>
                </c:pt>
                <c:pt idx="3193">
                  <c:v>1054.6502614922267</c:v>
                </c:pt>
                <c:pt idx="3194">
                  <c:v>731.83583966517654</c:v>
                </c:pt>
                <c:pt idx="3195">
                  <c:v>712.58915965895631</c:v>
                </c:pt>
                <c:pt idx="3196">
                  <c:v>761.34255304405644</c:v>
                </c:pt>
                <c:pt idx="3197">
                  <c:v>525.77638686591331</c:v>
                </c:pt>
                <c:pt idx="3198">
                  <c:v>490.94734972393377</c:v>
                </c:pt>
                <c:pt idx="3199">
                  <c:v>586.57151466581297</c:v>
                </c:pt>
                <c:pt idx="3200">
                  <c:v>871.04707203161081</c:v>
                </c:pt>
                <c:pt idx="3201">
                  <c:v>987.43961487910008</c:v>
                </c:pt>
                <c:pt idx="3202">
                  <c:v>880.43901201199822</c:v>
                </c:pt>
                <c:pt idx="3203">
                  <c:v>723.17500987953133</c:v>
                </c:pt>
                <c:pt idx="3204">
                  <c:v>931.37810603580158</c:v>
                </c:pt>
                <c:pt idx="3205">
                  <c:v>772.45411254144301</c:v>
                </c:pt>
                <c:pt idx="3206">
                  <c:v>698.67516731484443</c:v>
                </c:pt>
                <c:pt idx="3207">
                  <c:v>1117.0800263426638</c:v>
                </c:pt>
                <c:pt idx="3208">
                  <c:v>548.5353276863525</c:v>
                </c:pt>
                <c:pt idx="3209">
                  <c:v>274.04212737308939</c:v>
                </c:pt>
                <c:pt idx="3210">
                  <c:v>230.39411487786694</c:v>
                </c:pt>
                <c:pt idx="3211">
                  <c:v>322.14092975392344</c:v>
                </c:pt>
                <c:pt idx="3212">
                  <c:v>407.65164167963042</c:v>
                </c:pt>
                <c:pt idx="3213">
                  <c:v>425.04468591329692</c:v>
                </c:pt>
                <c:pt idx="3214">
                  <c:v>510.2155930148819</c:v>
                </c:pt>
                <c:pt idx="3215">
                  <c:v>546.77103114414444</c:v>
                </c:pt>
                <c:pt idx="3216">
                  <c:v>376.7767976239295</c:v>
                </c:pt>
                <c:pt idx="3217">
                  <c:v>196.54342497066176</c:v>
                </c:pt>
                <c:pt idx="3218">
                  <c:v>157.7753911144049</c:v>
                </c:pt>
                <c:pt idx="3219">
                  <c:v>171.06867227710075</c:v>
                </c:pt>
                <c:pt idx="3220">
                  <c:v>157.17240080286777</c:v>
                </c:pt>
                <c:pt idx="3221">
                  <c:v>121.98162978349821</c:v>
                </c:pt>
                <c:pt idx="3222">
                  <c:v>86.136608290994616</c:v>
                </c:pt>
                <c:pt idx="3223">
                  <c:v>182.15031902043805</c:v>
                </c:pt>
                <c:pt idx="3224">
                  <c:v>162.9184708475064</c:v>
                </c:pt>
                <c:pt idx="3225">
                  <c:v>178.77077526893629</c:v>
                </c:pt>
                <c:pt idx="3226">
                  <c:v>154.79943569007392</c:v>
                </c:pt>
                <c:pt idx="3227">
                  <c:v>174.55308734754675</c:v>
                </c:pt>
                <c:pt idx="3228">
                  <c:v>152.91912745940118</c:v>
                </c:pt>
                <c:pt idx="3229">
                  <c:v>195.3675147849444</c:v>
                </c:pt>
                <c:pt idx="3230">
                  <c:v>163.14811395377941</c:v>
                </c:pt>
                <c:pt idx="3231">
                  <c:v>170.84446380590364</c:v>
                </c:pt>
                <c:pt idx="3232">
                  <c:v>260.29426645196429</c:v>
                </c:pt>
                <c:pt idx="3233">
                  <c:v>361.89834146185154</c:v>
                </c:pt>
                <c:pt idx="3234">
                  <c:v>319.13579988824114</c:v>
                </c:pt>
                <c:pt idx="3235">
                  <c:v>166.14223344128317</c:v>
                </c:pt>
                <c:pt idx="3236">
                  <c:v>132.50520628024117</c:v>
                </c:pt>
                <c:pt idx="3237">
                  <c:v>152.66137927597003</c:v>
                </c:pt>
                <c:pt idx="3238">
                  <c:v>277.35216999064011</c:v>
                </c:pt>
                <c:pt idx="3239">
                  <c:v>179.8926467034529</c:v>
                </c:pt>
                <c:pt idx="3240">
                  <c:v>199.20230103510735</c:v>
                </c:pt>
                <c:pt idx="3241">
                  <c:v>213.23755689241625</c:v>
                </c:pt>
                <c:pt idx="3242">
                  <c:v>219.82465842089471</c:v>
                </c:pt>
                <c:pt idx="3243">
                  <c:v>188.97730724309167</c:v>
                </c:pt>
                <c:pt idx="3244">
                  <c:v>235.42453570095819</c:v>
                </c:pt>
                <c:pt idx="3245">
                  <c:v>243.18984433341532</c:v>
                </c:pt>
                <c:pt idx="3246">
                  <c:v>283.87240683282027</c:v>
                </c:pt>
                <c:pt idx="3247">
                  <c:v>219.48679024986123</c:v>
                </c:pt>
                <c:pt idx="3248">
                  <c:v>165.454241489384</c:v>
                </c:pt>
                <c:pt idx="3249">
                  <c:v>161.90577689970658</c:v>
                </c:pt>
                <c:pt idx="3250">
                  <c:v>126.42707789385908</c:v>
                </c:pt>
                <c:pt idx="3251">
                  <c:v>118.01485774139378</c:v>
                </c:pt>
                <c:pt idx="3252">
                  <c:v>133.19560888607521</c:v>
                </c:pt>
                <c:pt idx="3253">
                  <c:v>60.966034046472487</c:v>
                </c:pt>
                <c:pt idx="3254">
                  <c:v>68.060491893701339</c:v>
                </c:pt>
                <c:pt idx="3255">
                  <c:v>8.0544837662839997E-4</c:v>
                </c:pt>
                <c:pt idx="3256">
                  <c:v>8.8446199192960245E-3</c:v>
                </c:pt>
                <c:pt idx="3257">
                  <c:v>2.8510220866737046E-3</c:v>
                </c:pt>
                <c:pt idx="3258">
                  <c:v>5.7270970667561826E-3</c:v>
                </c:pt>
                <c:pt idx="3259">
                  <c:v>-1.2921002563853562E-2</c:v>
                </c:pt>
                <c:pt idx="3260">
                  <c:v>-0.10697807649922143</c:v>
                </c:pt>
                <c:pt idx="3261">
                  <c:v>-7.5975440082824086E-2</c:v>
                </c:pt>
                <c:pt idx="3262">
                  <c:v>92.412693933261394</c:v>
                </c:pt>
                <c:pt idx="3263">
                  <c:v>84.144018953643155</c:v>
                </c:pt>
                <c:pt idx="3264">
                  <c:v>134.10813681738597</c:v>
                </c:pt>
                <c:pt idx="3265">
                  <c:v>161.43005851542785</c:v>
                </c:pt>
                <c:pt idx="3266">
                  <c:v>138.94014258358141</c:v>
                </c:pt>
                <c:pt idx="3267">
                  <c:v>144.04101386668125</c:v>
                </c:pt>
                <c:pt idx="3268">
                  <c:v>235.8285268871243</c:v>
                </c:pt>
                <c:pt idx="3269">
                  <c:v>284.07982665274398</c:v>
                </c:pt>
                <c:pt idx="3270">
                  <c:v>294.75107199791535</c:v>
                </c:pt>
                <c:pt idx="3271">
                  <c:v>160.52661727612929</c:v>
                </c:pt>
                <c:pt idx="3272">
                  <c:v>148.88680918789225</c:v>
                </c:pt>
                <c:pt idx="3273">
                  <c:v>204.59755758128168</c:v>
                </c:pt>
                <c:pt idx="3274">
                  <c:v>414.91244064265862</c:v>
                </c:pt>
                <c:pt idx="3275">
                  <c:v>492.14494453848278</c:v>
                </c:pt>
                <c:pt idx="3276">
                  <c:v>317.46768050550935</c:v>
                </c:pt>
                <c:pt idx="3277">
                  <c:v>364.26797554655428</c:v>
                </c:pt>
                <c:pt idx="3278">
                  <c:v>1314.8836142877199</c:v>
                </c:pt>
                <c:pt idx="3279">
                  <c:v>971.12682849392559</c:v>
                </c:pt>
                <c:pt idx="3280">
                  <c:v>681.85748240945759</c:v>
                </c:pt>
                <c:pt idx="3281">
                  <c:v>897.66784842205107</c:v>
                </c:pt>
                <c:pt idx="3282">
                  <c:v>655.13126324996756</c:v>
                </c:pt>
                <c:pt idx="3283">
                  <c:v>727.35712343632383</c:v>
                </c:pt>
                <c:pt idx="3284">
                  <c:v>753.77225361099715</c:v>
                </c:pt>
                <c:pt idx="3285">
                  <c:v>797.72707984674128</c:v>
                </c:pt>
                <c:pt idx="3286">
                  <c:v>1154.7767739852497</c:v>
                </c:pt>
                <c:pt idx="3287">
                  <c:v>1153.621284437354</c:v>
                </c:pt>
                <c:pt idx="3288">
                  <c:v>960.63652029976959</c:v>
                </c:pt>
                <c:pt idx="3289">
                  <c:v>1173.5334923775683</c:v>
                </c:pt>
                <c:pt idx="3290">
                  <c:v>1363.3472578045744</c:v>
                </c:pt>
                <c:pt idx="3291">
                  <c:v>1399.4998068488292</c:v>
                </c:pt>
                <c:pt idx="3292">
                  <c:v>1186.4192834390064</c:v>
                </c:pt>
                <c:pt idx="3293">
                  <c:v>1161.8915559695745</c:v>
                </c:pt>
                <c:pt idx="3294">
                  <c:v>1426.6252504637064</c:v>
                </c:pt>
                <c:pt idx="3295">
                  <c:v>1221.1280673795488</c:v>
                </c:pt>
                <c:pt idx="3296">
                  <c:v>1181.0361524516447</c:v>
                </c:pt>
                <c:pt idx="3297">
                  <c:v>1105.44761524199</c:v>
                </c:pt>
                <c:pt idx="3298">
                  <c:v>1914.5891789934356</c:v>
                </c:pt>
                <c:pt idx="3299">
                  <c:v>1960.3994405836388</c:v>
                </c:pt>
                <c:pt idx="3300">
                  <c:v>1862.0782776330502</c:v>
                </c:pt>
                <c:pt idx="3301">
                  <c:v>1839.9473599244438</c:v>
                </c:pt>
                <c:pt idx="3302">
                  <c:v>1558.3076182607235</c:v>
                </c:pt>
                <c:pt idx="3303">
                  <c:v>1628.2029324343966</c:v>
                </c:pt>
                <c:pt idx="3304">
                  <c:v>1766.6056053713826</c:v>
                </c:pt>
                <c:pt idx="3305">
                  <c:v>1938.4864589832698</c:v>
                </c:pt>
                <c:pt idx="3306">
                  <c:v>1635.2564215362154</c:v>
                </c:pt>
                <c:pt idx="3307">
                  <c:v>1877.5930259126851</c:v>
                </c:pt>
                <c:pt idx="3308">
                  <c:v>1860.0651160179914</c:v>
                </c:pt>
                <c:pt idx="3309">
                  <c:v>1823.202519620045</c:v>
                </c:pt>
                <c:pt idx="3310">
                  <c:v>1940.7450930886287</c:v>
                </c:pt>
                <c:pt idx="3311">
                  <c:v>1913.373161494482</c:v>
                </c:pt>
                <c:pt idx="3312">
                  <c:v>1901.2129565430898</c:v>
                </c:pt>
                <c:pt idx="3313">
                  <c:v>1910.2590986385003</c:v>
                </c:pt>
                <c:pt idx="3314">
                  <c:v>1947.2973922974368</c:v>
                </c:pt>
                <c:pt idx="3315">
                  <c:v>1886.3242869093153</c:v>
                </c:pt>
                <c:pt idx="3316">
                  <c:v>1981.7086272893441</c:v>
                </c:pt>
                <c:pt idx="3317">
                  <c:v>1983.809310174302</c:v>
                </c:pt>
                <c:pt idx="3318">
                  <c:v>1982.2977742544388</c:v>
                </c:pt>
                <c:pt idx="3319">
                  <c:v>1952.2997361957466</c:v>
                </c:pt>
                <c:pt idx="3320">
                  <c:v>1886.3009767025642</c:v>
                </c:pt>
                <c:pt idx="3321">
                  <c:v>1810.2871773468437</c:v>
                </c:pt>
                <c:pt idx="3322">
                  <c:v>1945.6198575039632</c:v>
                </c:pt>
                <c:pt idx="3323">
                  <c:v>1921.0437729531591</c:v>
                </c:pt>
                <c:pt idx="3324">
                  <c:v>1862.9882636194363</c:v>
                </c:pt>
                <c:pt idx="3325">
                  <c:v>1744.754636236624</c:v>
                </c:pt>
                <c:pt idx="3326">
                  <c:v>1649.3082421548738</c:v>
                </c:pt>
                <c:pt idx="3327">
                  <c:v>1811.7511447566346</c:v>
                </c:pt>
                <c:pt idx="3328">
                  <c:v>1903.092651198843</c:v>
                </c:pt>
                <c:pt idx="3329">
                  <c:v>1896.7222764592611</c:v>
                </c:pt>
                <c:pt idx="3330">
                  <c:v>1967.1497331012317</c:v>
                </c:pt>
                <c:pt idx="3331">
                  <c:v>1909.5975289735929</c:v>
                </c:pt>
                <c:pt idx="3332">
                  <c:v>1894.8953211816061</c:v>
                </c:pt>
                <c:pt idx="3333">
                  <c:v>1991.3165879350563</c:v>
                </c:pt>
                <c:pt idx="3334">
                  <c:v>1939.5162219559434</c:v>
                </c:pt>
                <c:pt idx="3335">
                  <c:v>1920.6527862562668</c:v>
                </c:pt>
                <c:pt idx="3336">
                  <c:v>1964.5049833337018</c:v>
                </c:pt>
                <c:pt idx="3337">
                  <c:v>1992.9549743616828</c:v>
                </c:pt>
                <c:pt idx="3338">
                  <c:v>1972.1355156869165</c:v>
                </c:pt>
                <c:pt idx="3339">
                  <c:v>1897.7239597606856</c:v>
                </c:pt>
                <c:pt idx="3340">
                  <c:v>1719.3535327709942</c:v>
                </c:pt>
                <c:pt idx="3341">
                  <c:v>1971.8666392614143</c:v>
                </c:pt>
                <c:pt idx="3342">
                  <c:v>1986.5256116446096</c:v>
                </c:pt>
                <c:pt idx="3343">
                  <c:v>1978.4994338373174</c:v>
                </c:pt>
                <c:pt idx="3344">
                  <c:v>1910.9645640521733</c:v>
                </c:pt>
                <c:pt idx="3345">
                  <c:v>1984.9997641124339</c:v>
                </c:pt>
                <c:pt idx="3346">
                  <c:v>1986.0897174107374</c:v>
                </c:pt>
                <c:pt idx="3347">
                  <c:v>1999.1378922621443</c:v>
                </c:pt>
                <c:pt idx="3348">
                  <c:v>1564.1243844161718</c:v>
                </c:pt>
                <c:pt idx="3349">
                  <c:v>1454.0749896737836</c:v>
                </c:pt>
                <c:pt idx="3350">
                  <c:v>1737.5645615096191</c:v>
                </c:pt>
                <c:pt idx="3351">
                  <c:v>1656.1977897269594</c:v>
                </c:pt>
                <c:pt idx="3352">
                  <c:v>1629.0733722193991</c:v>
                </c:pt>
                <c:pt idx="3353">
                  <c:v>1195.7732476850581</c:v>
                </c:pt>
                <c:pt idx="3354">
                  <c:v>1015.9520800037701</c:v>
                </c:pt>
                <c:pt idx="3355">
                  <c:v>1998.1947519098867</c:v>
                </c:pt>
                <c:pt idx="3356">
                  <c:v>2000</c:v>
                </c:pt>
                <c:pt idx="3357">
                  <c:v>2000</c:v>
                </c:pt>
                <c:pt idx="3358">
                  <c:v>2000</c:v>
                </c:pt>
                <c:pt idx="3359">
                  <c:v>2000</c:v>
                </c:pt>
                <c:pt idx="3360">
                  <c:v>2000</c:v>
                </c:pt>
                <c:pt idx="3361">
                  <c:v>2000</c:v>
                </c:pt>
                <c:pt idx="3362">
                  <c:v>1999.3850653425588</c:v>
                </c:pt>
                <c:pt idx="3363">
                  <c:v>1997.0896107488302</c:v>
                </c:pt>
                <c:pt idx="3364">
                  <c:v>1965.6967993823453</c:v>
                </c:pt>
                <c:pt idx="3365">
                  <c:v>1992.5919890630757</c:v>
                </c:pt>
                <c:pt idx="3366">
                  <c:v>1960.5085794946654</c:v>
                </c:pt>
                <c:pt idx="3367">
                  <c:v>1908.8291835230266</c:v>
                </c:pt>
                <c:pt idx="3368">
                  <c:v>1729.9416376238571</c:v>
                </c:pt>
                <c:pt idx="3369">
                  <c:v>1713.4749522697032</c:v>
                </c:pt>
                <c:pt idx="3370">
                  <c:v>1972.3727344556867</c:v>
                </c:pt>
                <c:pt idx="3371">
                  <c:v>1941.6029971752853</c:v>
                </c:pt>
                <c:pt idx="3372">
                  <c:v>1648.1458956118945</c:v>
                </c:pt>
                <c:pt idx="3373">
                  <c:v>1972.7912656802391</c:v>
                </c:pt>
                <c:pt idx="3374">
                  <c:v>1696.001734986954</c:v>
                </c:pt>
                <c:pt idx="3375">
                  <c:v>1720.2163391785787</c:v>
                </c:pt>
                <c:pt idx="3376">
                  <c:v>1106.7954730644319</c:v>
                </c:pt>
                <c:pt idx="3377">
                  <c:v>1019.0052067586729</c:v>
                </c:pt>
                <c:pt idx="3378">
                  <c:v>1123.1530426832912</c:v>
                </c:pt>
                <c:pt idx="3379">
                  <c:v>1455.71448730826</c:v>
                </c:pt>
                <c:pt idx="3380">
                  <c:v>1720.3195955275783</c:v>
                </c:pt>
                <c:pt idx="3381">
                  <c:v>1657.867236633843</c:v>
                </c:pt>
                <c:pt idx="3382">
                  <c:v>1600.6971800069514</c:v>
                </c:pt>
                <c:pt idx="3383">
                  <c:v>1250.715042733558</c:v>
                </c:pt>
                <c:pt idx="3384">
                  <c:v>1179.8837779611281</c:v>
                </c:pt>
                <c:pt idx="3385">
                  <c:v>1295.5463194965594</c:v>
                </c:pt>
                <c:pt idx="3386">
                  <c:v>1238.258611123606</c:v>
                </c:pt>
                <c:pt idx="3387">
                  <c:v>1126.7591960205584</c:v>
                </c:pt>
                <c:pt idx="3388">
                  <c:v>998.68312450774488</c:v>
                </c:pt>
                <c:pt idx="3389">
                  <c:v>992.96766439202509</c:v>
                </c:pt>
                <c:pt idx="3390">
                  <c:v>1104.1818995864203</c:v>
                </c:pt>
                <c:pt idx="3391">
                  <c:v>985.93736129576325</c:v>
                </c:pt>
                <c:pt idx="3392">
                  <c:v>880.85370230837179</c:v>
                </c:pt>
                <c:pt idx="3393">
                  <c:v>847.92286090182654</c:v>
                </c:pt>
                <c:pt idx="3394">
                  <c:v>585.39951714651522</c:v>
                </c:pt>
                <c:pt idx="3395">
                  <c:v>509.29032860478475</c:v>
                </c:pt>
                <c:pt idx="3396">
                  <c:v>544.82556136816254</c:v>
                </c:pt>
                <c:pt idx="3397">
                  <c:v>710.70841469337483</c:v>
                </c:pt>
                <c:pt idx="3398">
                  <c:v>868.10997717271107</c:v>
                </c:pt>
                <c:pt idx="3399">
                  <c:v>777.66063827358744</c:v>
                </c:pt>
                <c:pt idx="3400">
                  <c:v>673.92842554733932</c:v>
                </c:pt>
                <c:pt idx="3401">
                  <c:v>725.57330516694844</c:v>
                </c:pt>
                <c:pt idx="3402">
                  <c:v>824.3372416701377</c:v>
                </c:pt>
                <c:pt idx="3403">
                  <c:v>401.21177599868179</c:v>
                </c:pt>
                <c:pt idx="3404">
                  <c:v>339.89557905381321</c:v>
                </c:pt>
                <c:pt idx="3405">
                  <c:v>376.20007622353313</c:v>
                </c:pt>
                <c:pt idx="3406">
                  <c:v>397.656142638966</c:v>
                </c:pt>
                <c:pt idx="3407">
                  <c:v>328.29550346744026</c:v>
                </c:pt>
                <c:pt idx="3408">
                  <c:v>180.35207899993455</c:v>
                </c:pt>
                <c:pt idx="3409">
                  <c:v>139.2530969203624</c:v>
                </c:pt>
                <c:pt idx="3410">
                  <c:v>5.1136595656536574</c:v>
                </c:pt>
                <c:pt idx="3411">
                  <c:v>9.0026271037010427E-2</c:v>
                </c:pt>
                <c:pt idx="3412">
                  <c:v>8.7603681339789041</c:v>
                </c:pt>
                <c:pt idx="3413">
                  <c:v>48.64695341299069</c:v>
                </c:pt>
                <c:pt idx="3414">
                  <c:v>9.539414815259768</c:v>
                </c:pt>
                <c:pt idx="3415">
                  <c:v>-2.3023986150528964E-4</c:v>
                </c:pt>
                <c:pt idx="3416">
                  <c:v>-6.2790291095623848E-10</c:v>
                </c:pt>
                <c:pt idx="3417">
                  <c:v>-3.425846661837601E-17</c:v>
                </c:pt>
                <c:pt idx="3418">
                  <c:v>-1.0564010912858366E-7</c:v>
                </c:pt>
                <c:pt idx="3419">
                  <c:v>-2.7149650801629123E-4</c:v>
                </c:pt>
                <c:pt idx="3420">
                  <c:v>0.10783755003009264</c:v>
                </c:pt>
                <c:pt idx="3421">
                  <c:v>1.6379424620238756E-4</c:v>
                </c:pt>
                <c:pt idx="3422">
                  <c:v>3.4583958501044759E-2</c:v>
                </c:pt>
                <c:pt idx="3423">
                  <c:v>-7.5937020784326657E-4</c:v>
                </c:pt>
                <c:pt idx="3424">
                  <c:v>-1.2233956736472579E-4</c:v>
                </c:pt>
                <c:pt idx="3425">
                  <c:v>-1.223816799910181E-4</c:v>
                </c:pt>
                <c:pt idx="3426">
                  <c:v>-4.6642917853404603E-4</c:v>
                </c:pt>
                <c:pt idx="3427">
                  <c:v>-1.7990509351703538E-4</c:v>
                </c:pt>
                <c:pt idx="3428">
                  <c:v>2.9473967559865803E-3</c:v>
                </c:pt>
                <c:pt idx="3429">
                  <c:v>2.8431756294282073E-3</c:v>
                </c:pt>
                <c:pt idx="3430">
                  <c:v>3.9801246066056888E-2</c:v>
                </c:pt>
                <c:pt idx="3431">
                  <c:v>-1.4458756827836778E-4</c:v>
                </c:pt>
                <c:pt idx="3432">
                  <c:v>-1.6533396185758778E-4</c:v>
                </c:pt>
                <c:pt idx="3433">
                  <c:v>-8.3306404739928354E-7</c:v>
                </c:pt>
                <c:pt idx="3434">
                  <c:v>-3.4842142071772353E-4</c:v>
                </c:pt>
                <c:pt idx="3435">
                  <c:v>0.29540138819212891</c:v>
                </c:pt>
                <c:pt idx="3436">
                  <c:v>4.9402764762727334E-2</c:v>
                </c:pt>
                <c:pt idx="3437">
                  <c:v>-2.8662734823084341E-6</c:v>
                </c:pt>
                <c:pt idx="3438">
                  <c:v>-1.0976623584270597E-12</c:v>
                </c:pt>
                <c:pt idx="3439">
                  <c:v>-3.1570401423811523E-13</c:v>
                </c:pt>
                <c:pt idx="3440">
                  <c:v>-3.1645907288457069E-44</c:v>
                </c:pt>
                <c:pt idx="3441">
                  <c:v>-9.1009945142283251E-11</c:v>
                </c:pt>
                <c:pt idx="3442">
                  <c:v>-1.1877421887636694E-12</c:v>
                </c:pt>
                <c:pt idx="3443">
                  <c:v>-2.3253814516618631E-9</c:v>
                </c:pt>
                <c:pt idx="3444">
                  <c:v>-3.3204810262081848E-6</c:v>
                </c:pt>
                <c:pt idx="3445">
                  <c:v>-9.5523944436061644E-6</c:v>
                </c:pt>
                <c:pt idx="3446">
                  <c:v>-1.2316307676503091E-4</c:v>
                </c:pt>
                <c:pt idx="3447">
                  <c:v>-4.4212126841571835E-5</c:v>
                </c:pt>
                <c:pt idx="3448">
                  <c:v>-1.4114186339411209E-5</c:v>
                </c:pt>
                <c:pt idx="3449">
                  <c:v>-2.3570167682647095E-6</c:v>
                </c:pt>
                <c:pt idx="3450">
                  <c:v>5.9216857565768115E-4</c:v>
                </c:pt>
                <c:pt idx="3451">
                  <c:v>3.6311257027607535E-4</c:v>
                </c:pt>
                <c:pt idx="3452">
                  <c:v>-7.7275265330474692E-4</c:v>
                </c:pt>
                <c:pt idx="3453">
                  <c:v>-1.3422289932597808E-6</c:v>
                </c:pt>
                <c:pt idx="3454">
                  <c:v>2.5969886983032847E-5</c:v>
                </c:pt>
                <c:pt idx="3455">
                  <c:v>-9.808627324535326E-5</c:v>
                </c:pt>
                <c:pt idx="3456">
                  <c:v>0.10427498300081643</c:v>
                </c:pt>
                <c:pt idx="3457">
                  <c:v>-1.785506830827893</c:v>
                </c:pt>
                <c:pt idx="3458">
                  <c:v>46.103333446562559</c:v>
                </c:pt>
                <c:pt idx="3459">
                  <c:v>99.040030808958335</c:v>
                </c:pt>
                <c:pt idx="3460">
                  <c:v>506.34935874865278</c:v>
                </c:pt>
                <c:pt idx="3461">
                  <c:v>459.30305862666938</c:v>
                </c:pt>
                <c:pt idx="3462">
                  <c:v>497.89363798934755</c:v>
                </c:pt>
                <c:pt idx="3463">
                  <c:v>451.7154026135064</c:v>
                </c:pt>
                <c:pt idx="3464">
                  <c:v>520.72485657626862</c:v>
                </c:pt>
                <c:pt idx="3465">
                  <c:v>494.95965374303302</c:v>
                </c:pt>
                <c:pt idx="3466">
                  <c:v>537.33674460331747</c:v>
                </c:pt>
                <c:pt idx="3467">
                  <c:v>638.95685900076114</c:v>
                </c:pt>
                <c:pt idx="3468">
                  <c:v>613.87031387446234</c:v>
                </c:pt>
                <c:pt idx="3469">
                  <c:v>525.79179786978875</c:v>
                </c:pt>
                <c:pt idx="3470">
                  <c:v>528.21462674766735</c:v>
                </c:pt>
                <c:pt idx="3471">
                  <c:v>517.09398004144236</c:v>
                </c:pt>
                <c:pt idx="3472">
                  <c:v>543.91381778355981</c:v>
                </c:pt>
                <c:pt idx="3473">
                  <c:v>529.10682976552698</c:v>
                </c:pt>
                <c:pt idx="3474">
                  <c:v>559.67701288528599</c:v>
                </c:pt>
                <c:pt idx="3475">
                  <c:v>642.35524216299007</c:v>
                </c:pt>
                <c:pt idx="3476">
                  <c:v>704.29235626533557</c:v>
                </c:pt>
                <c:pt idx="3477">
                  <c:v>570.7214686365046</c:v>
                </c:pt>
                <c:pt idx="3478">
                  <c:v>593.71955771002467</c:v>
                </c:pt>
                <c:pt idx="3479">
                  <c:v>579.49746081150363</c:v>
                </c:pt>
                <c:pt idx="3480">
                  <c:v>513.92291797438031</c:v>
                </c:pt>
                <c:pt idx="3481">
                  <c:v>501.35967430680785</c:v>
                </c:pt>
                <c:pt idx="3482">
                  <c:v>505.38147393423577</c:v>
                </c:pt>
                <c:pt idx="3483">
                  <c:v>537.23850785033426</c:v>
                </c:pt>
                <c:pt idx="3484">
                  <c:v>643.33775223179612</c:v>
                </c:pt>
                <c:pt idx="3485">
                  <c:v>606.04227717532001</c:v>
                </c:pt>
                <c:pt idx="3486">
                  <c:v>616.21375370418752</c:v>
                </c:pt>
                <c:pt idx="3487">
                  <c:v>698.63305881744134</c:v>
                </c:pt>
                <c:pt idx="3488">
                  <c:v>631.75110912212347</c:v>
                </c:pt>
                <c:pt idx="3489">
                  <c:v>532.96307063358665</c:v>
                </c:pt>
                <c:pt idx="3490">
                  <c:v>472.76692021164558</c:v>
                </c:pt>
                <c:pt idx="3491">
                  <c:v>421.08801513854337</c:v>
                </c:pt>
                <c:pt idx="3492">
                  <c:v>406.02861821110019</c:v>
                </c:pt>
                <c:pt idx="3493">
                  <c:v>363.94869272424705</c:v>
                </c:pt>
                <c:pt idx="3494">
                  <c:v>456.95907868313031</c:v>
                </c:pt>
                <c:pt idx="3495">
                  <c:v>533.86471491811415</c:v>
                </c:pt>
                <c:pt idx="3496">
                  <c:v>480.30283260211206</c:v>
                </c:pt>
                <c:pt idx="3497">
                  <c:v>367.55760999721093</c:v>
                </c:pt>
                <c:pt idx="3498">
                  <c:v>409.89418861995512</c:v>
                </c:pt>
                <c:pt idx="3499">
                  <c:v>409.62152803786438</c:v>
                </c:pt>
                <c:pt idx="3500">
                  <c:v>336.40012962153912</c:v>
                </c:pt>
                <c:pt idx="3501">
                  <c:v>324.27829820177863</c:v>
                </c:pt>
                <c:pt idx="3502">
                  <c:v>253.94095821285575</c:v>
                </c:pt>
                <c:pt idx="3503">
                  <c:v>218.52454069647848</c:v>
                </c:pt>
                <c:pt idx="3504">
                  <c:v>229.1605327995851</c:v>
                </c:pt>
                <c:pt idx="3505">
                  <c:v>233.74283147888576</c:v>
                </c:pt>
                <c:pt idx="3506">
                  <c:v>233.6832107179419</c:v>
                </c:pt>
                <c:pt idx="3507">
                  <c:v>214.49722826915308</c:v>
                </c:pt>
                <c:pt idx="3508">
                  <c:v>149.45181845634579</c:v>
                </c:pt>
                <c:pt idx="3509">
                  <c:v>192.36858048507278</c:v>
                </c:pt>
                <c:pt idx="3510">
                  <c:v>183.3266683559583</c:v>
                </c:pt>
                <c:pt idx="3511">
                  <c:v>192.53440665605427</c:v>
                </c:pt>
                <c:pt idx="3512">
                  <c:v>196.75844883988586</c:v>
                </c:pt>
                <c:pt idx="3513">
                  <c:v>253.17922383240744</c:v>
                </c:pt>
                <c:pt idx="3514">
                  <c:v>304.63612800732602</c:v>
                </c:pt>
                <c:pt idx="3515">
                  <c:v>250.81653858701239</c:v>
                </c:pt>
                <c:pt idx="3516">
                  <c:v>235.52013073125627</c:v>
                </c:pt>
                <c:pt idx="3517">
                  <c:v>270.96389670616594</c:v>
                </c:pt>
                <c:pt idx="3518">
                  <c:v>-8.8959024371570133E-2</c:v>
                </c:pt>
                <c:pt idx="3519">
                  <c:v>3.4949501824164259E-4</c:v>
                </c:pt>
                <c:pt idx="3520">
                  <c:v>6.7140104732950952E-4</c:v>
                </c:pt>
                <c:pt idx="3521">
                  <c:v>1.9419021383536034E-4</c:v>
                </c:pt>
                <c:pt idx="3522">
                  <c:v>9.584907424608699E-4</c:v>
                </c:pt>
                <c:pt idx="3523">
                  <c:v>-1.0780418050107234E-2</c:v>
                </c:pt>
                <c:pt idx="3524">
                  <c:v>1.6950233125233489E-2</c:v>
                </c:pt>
                <c:pt idx="3525">
                  <c:v>-3.8900663832456975E-4</c:v>
                </c:pt>
                <c:pt idx="3526">
                  <c:v>-1.5305771696395572E-4</c:v>
                </c:pt>
                <c:pt idx="3527">
                  <c:v>-4.6596002555669637E-5</c:v>
                </c:pt>
                <c:pt idx="3528">
                  <c:v>-6.9462459688387178E-4</c:v>
                </c:pt>
                <c:pt idx="3529">
                  <c:v>9.7564884424288572</c:v>
                </c:pt>
                <c:pt idx="3530">
                  <c:v>44.757272940030944</c:v>
                </c:pt>
                <c:pt idx="3531">
                  <c:v>48.221377689766612</c:v>
                </c:pt>
                <c:pt idx="3532">
                  <c:v>51.743969688932509</c:v>
                </c:pt>
                <c:pt idx="3533">
                  <c:v>62.769092929960692</c:v>
                </c:pt>
                <c:pt idx="3534">
                  <c:v>67.20051009585876</c:v>
                </c:pt>
                <c:pt idx="3535">
                  <c:v>79.25598468299367</c:v>
                </c:pt>
                <c:pt idx="3536">
                  <c:v>92.043728140533091</c:v>
                </c:pt>
                <c:pt idx="3537">
                  <c:v>181.15006457364038</c:v>
                </c:pt>
                <c:pt idx="3538">
                  <c:v>260.44764513125557</c:v>
                </c:pt>
                <c:pt idx="3539">
                  <c:v>326.02666008325991</c:v>
                </c:pt>
                <c:pt idx="3540">
                  <c:v>340.6571426607934</c:v>
                </c:pt>
                <c:pt idx="3541">
                  <c:v>402.91865561873317</c:v>
                </c:pt>
                <c:pt idx="3542">
                  <c:v>393.82341104829698</c:v>
                </c:pt>
                <c:pt idx="3543">
                  <c:v>633.1198739263051</c:v>
                </c:pt>
                <c:pt idx="3544">
                  <c:v>1589.1412029694109</c:v>
                </c:pt>
                <c:pt idx="3545">
                  <c:v>1347.377762911206</c:v>
                </c:pt>
                <c:pt idx="3546">
                  <c:v>1344.7072613187395</c:v>
                </c:pt>
                <c:pt idx="3547">
                  <c:v>1169.5906562043053</c:v>
                </c:pt>
                <c:pt idx="3548">
                  <c:v>1268.883512425007</c:v>
                </c:pt>
                <c:pt idx="3549">
                  <c:v>1269.4772624184573</c:v>
                </c:pt>
                <c:pt idx="3550">
                  <c:v>1356.4611247295597</c:v>
                </c:pt>
                <c:pt idx="3551">
                  <c:v>1146.2894755189948</c:v>
                </c:pt>
                <c:pt idx="3552">
                  <c:v>1258.63903654672</c:v>
                </c:pt>
                <c:pt idx="3553">
                  <c:v>1363.9971119049649</c:v>
                </c:pt>
                <c:pt idx="3554">
                  <c:v>1266.0105449297107</c:v>
                </c:pt>
                <c:pt idx="3555">
                  <c:v>1188.4512795258008</c:v>
                </c:pt>
                <c:pt idx="3556">
                  <c:v>1640.3718916651617</c:v>
                </c:pt>
                <c:pt idx="3557">
                  <c:v>1536.6292450591031</c:v>
                </c:pt>
                <c:pt idx="3558">
                  <c:v>1482.5886271986351</c:v>
                </c:pt>
                <c:pt idx="3559">
                  <c:v>1573.2710038555906</c:v>
                </c:pt>
                <c:pt idx="3560">
                  <c:v>1526.7815737989081</c:v>
                </c:pt>
                <c:pt idx="3561">
                  <c:v>1669.1326043346103</c:v>
                </c:pt>
                <c:pt idx="3562">
                  <c:v>1603.6831398754416</c:v>
                </c:pt>
                <c:pt idx="3563">
                  <c:v>1486.7126925801333</c:v>
                </c:pt>
                <c:pt idx="3564">
                  <c:v>1663.8031368933541</c:v>
                </c:pt>
                <c:pt idx="3565">
                  <c:v>1787.586438844181</c:v>
                </c:pt>
                <c:pt idx="3566">
                  <c:v>1799.4462312952126</c:v>
                </c:pt>
                <c:pt idx="3567">
                  <c:v>1703.384936539584</c:v>
                </c:pt>
                <c:pt idx="3568">
                  <c:v>1529.3773462592997</c:v>
                </c:pt>
                <c:pt idx="3569">
                  <c:v>1521.5943007800126</c:v>
                </c:pt>
                <c:pt idx="3570">
                  <c:v>1475.3494335895714</c:v>
                </c:pt>
                <c:pt idx="3571">
                  <c:v>1254.5084921832379</c:v>
                </c:pt>
                <c:pt idx="3572">
                  <c:v>1267.3973774011261</c:v>
                </c:pt>
                <c:pt idx="3573">
                  <c:v>1497.8927556025685</c:v>
                </c:pt>
                <c:pt idx="3574">
                  <c:v>1621.4423688466663</c:v>
                </c:pt>
                <c:pt idx="3575">
                  <c:v>1455.3894692638034</c:v>
                </c:pt>
                <c:pt idx="3576">
                  <c:v>1871.576416153609</c:v>
                </c:pt>
                <c:pt idx="3577">
                  <c:v>1915.3349397740726</c:v>
                </c:pt>
                <c:pt idx="3578">
                  <c:v>1766.2552837158305</c:v>
                </c:pt>
                <c:pt idx="3579">
                  <c:v>1964.3103203757291</c:v>
                </c:pt>
                <c:pt idx="3580">
                  <c:v>1937.658463003721</c:v>
                </c:pt>
                <c:pt idx="3581">
                  <c:v>1944.2436489307161</c:v>
                </c:pt>
                <c:pt idx="3582">
                  <c:v>1943.1494375509799</c:v>
                </c:pt>
                <c:pt idx="3583">
                  <c:v>1741.4779719869423</c:v>
                </c:pt>
                <c:pt idx="3584">
                  <c:v>1793.4089760800377</c:v>
                </c:pt>
                <c:pt idx="3585">
                  <c:v>1810.7655809354728</c:v>
                </c:pt>
                <c:pt idx="3586">
                  <c:v>1569.8926295061885</c:v>
                </c:pt>
                <c:pt idx="3587">
                  <c:v>1798.6952942732037</c:v>
                </c:pt>
                <c:pt idx="3588">
                  <c:v>1753.8768061089136</c:v>
                </c:pt>
                <c:pt idx="3589">
                  <c:v>1763.1462124932004</c:v>
                </c:pt>
                <c:pt idx="3590">
                  <c:v>1880.1915920675267</c:v>
                </c:pt>
                <c:pt idx="3591">
                  <c:v>1890.2671503659653</c:v>
                </c:pt>
                <c:pt idx="3592">
                  <c:v>1873.5510372401677</c:v>
                </c:pt>
                <c:pt idx="3593">
                  <c:v>1767.9759732546804</c:v>
                </c:pt>
                <c:pt idx="3594">
                  <c:v>1800.6878765094423</c:v>
                </c:pt>
                <c:pt idx="3595">
                  <c:v>1856.3528510100841</c:v>
                </c:pt>
                <c:pt idx="3596">
                  <c:v>1472.3424022615268</c:v>
                </c:pt>
                <c:pt idx="3597">
                  <c:v>1422.9859877146528</c:v>
                </c:pt>
                <c:pt idx="3598">
                  <c:v>1363.0444767070987</c:v>
                </c:pt>
                <c:pt idx="3599">
                  <c:v>1342.017998167124</c:v>
                </c:pt>
                <c:pt idx="3600">
                  <c:v>1404.8617581058274</c:v>
                </c:pt>
                <c:pt idx="3601">
                  <c:v>1079.9357573177952</c:v>
                </c:pt>
                <c:pt idx="3602">
                  <c:v>1426.4408533999026</c:v>
                </c:pt>
                <c:pt idx="3603">
                  <c:v>1474.8603602663568</c:v>
                </c:pt>
                <c:pt idx="3604">
                  <c:v>1546.1142853309309</c:v>
                </c:pt>
                <c:pt idx="3605">
                  <c:v>1524.8927378301839</c:v>
                </c:pt>
                <c:pt idx="3606">
                  <c:v>1632.0750844878341</c:v>
                </c:pt>
                <c:pt idx="3607">
                  <c:v>1596.0362323042812</c:v>
                </c:pt>
                <c:pt idx="3608">
                  <c:v>1619.5053274985257</c:v>
                </c:pt>
                <c:pt idx="3609">
                  <c:v>1443.9665870765591</c:v>
                </c:pt>
                <c:pt idx="3610">
                  <c:v>1465.6034129334287</c:v>
                </c:pt>
                <c:pt idx="3611">
                  <c:v>1710.5015380930929</c:v>
                </c:pt>
                <c:pt idx="3612">
                  <c:v>1812.0058978206607</c:v>
                </c:pt>
                <c:pt idx="3613">
                  <c:v>1811.5742075409437</c:v>
                </c:pt>
                <c:pt idx="3614">
                  <c:v>1868.5885134710952</c:v>
                </c:pt>
                <c:pt idx="3615">
                  <c:v>1551.1469013930921</c:v>
                </c:pt>
                <c:pt idx="3616">
                  <c:v>1774.6545888555961</c:v>
                </c:pt>
                <c:pt idx="3617">
                  <c:v>1575.5817345928438</c:v>
                </c:pt>
                <c:pt idx="3618">
                  <c:v>1771.9795089483268</c:v>
                </c:pt>
                <c:pt idx="3619">
                  <c:v>1760.2383725624629</c:v>
                </c:pt>
                <c:pt idx="3620">
                  <c:v>1767.0374143686006</c:v>
                </c:pt>
                <c:pt idx="3621">
                  <c:v>1888.5799763457778</c:v>
                </c:pt>
                <c:pt idx="3622">
                  <c:v>1976.6261113480832</c:v>
                </c:pt>
                <c:pt idx="3623">
                  <c:v>1932.5702263865992</c:v>
                </c:pt>
                <c:pt idx="3624">
                  <c:v>1817.8422667505088</c:v>
                </c:pt>
                <c:pt idx="3625">
                  <c:v>1861.2618559638488</c:v>
                </c:pt>
                <c:pt idx="3626">
                  <c:v>1772.8760197058339</c:v>
                </c:pt>
                <c:pt idx="3627">
                  <c:v>1864.2482250029982</c:v>
                </c:pt>
                <c:pt idx="3628">
                  <c:v>1868.4402444656507</c:v>
                </c:pt>
                <c:pt idx="3629">
                  <c:v>1902.28304087075</c:v>
                </c:pt>
                <c:pt idx="3630">
                  <c:v>1797.1601205130319</c:v>
                </c:pt>
                <c:pt idx="3631">
                  <c:v>1904.7260244919498</c:v>
                </c:pt>
                <c:pt idx="3632">
                  <c:v>1778.618052832436</c:v>
                </c:pt>
                <c:pt idx="3633">
                  <c:v>1738.7425123523212</c:v>
                </c:pt>
                <c:pt idx="3634">
                  <c:v>1911.170779291273</c:v>
                </c:pt>
                <c:pt idx="3635">
                  <c:v>1886.42172104989</c:v>
                </c:pt>
                <c:pt idx="3636">
                  <c:v>1754.5546815803311</c:v>
                </c:pt>
                <c:pt idx="3637">
                  <c:v>1500.9528208942988</c:v>
                </c:pt>
                <c:pt idx="3638">
                  <c:v>1945.2718276815456</c:v>
                </c:pt>
                <c:pt idx="3639">
                  <c:v>1855.3843675792764</c:v>
                </c:pt>
                <c:pt idx="3640">
                  <c:v>1823.0246712534861</c:v>
                </c:pt>
                <c:pt idx="3641">
                  <c:v>1816.9981363391976</c:v>
                </c:pt>
                <c:pt idx="3642">
                  <c:v>1970.255513240887</c:v>
                </c:pt>
                <c:pt idx="3643">
                  <c:v>1885.2642002724344</c:v>
                </c:pt>
                <c:pt idx="3644">
                  <c:v>1888.3863194186968</c:v>
                </c:pt>
                <c:pt idx="3645">
                  <c:v>1797.6240123505499</c:v>
                </c:pt>
                <c:pt idx="3646">
                  <c:v>1747.317101486947</c:v>
                </c:pt>
                <c:pt idx="3647">
                  <c:v>1758.168009815857</c:v>
                </c:pt>
                <c:pt idx="3648">
                  <c:v>1821.4857595728242</c:v>
                </c:pt>
                <c:pt idx="3649">
                  <c:v>1759.3679249563252</c:v>
                </c:pt>
                <c:pt idx="3650">
                  <c:v>1844.6237776594594</c:v>
                </c:pt>
                <c:pt idx="3651">
                  <c:v>1798.3829846997935</c:v>
                </c:pt>
                <c:pt idx="3652">
                  <c:v>1880.6908355478315</c:v>
                </c:pt>
                <c:pt idx="3653">
                  <c:v>1086.4399521637183</c:v>
                </c:pt>
                <c:pt idx="3654">
                  <c:v>949.21751587865617</c:v>
                </c:pt>
                <c:pt idx="3655">
                  <c:v>1166.6613236668461</c:v>
                </c:pt>
                <c:pt idx="3656">
                  <c:v>886.41159839584816</c:v>
                </c:pt>
                <c:pt idx="3657">
                  <c:v>917.54470782236501</c:v>
                </c:pt>
                <c:pt idx="3658">
                  <c:v>862.03206044829392</c:v>
                </c:pt>
                <c:pt idx="3659">
                  <c:v>837.20784062002122</c:v>
                </c:pt>
                <c:pt idx="3660">
                  <c:v>890.96685489115339</c:v>
                </c:pt>
                <c:pt idx="3661">
                  <c:v>947.79345138505175</c:v>
                </c:pt>
                <c:pt idx="3662">
                  <c:v>1023.3208336493022</c:v>
                </c:pt>
                <c:pt idx="3663">
                  <c:v>894.36023557074566</c:v>
                </c:pt>
                <c:pt idx="3664">
                  <c:v>980.61929630170175</c:v>
                </c:pt>
                <c:pt idx="3665">
                  <c:v>905.36610886755864</c:v>
                </c:pt>
                <c:pt idx="3666">
                  <c:v>864.98493352740513</c:v>
                </c:pt>
                <c:pt idx="3667">
                  <c:v>836.71175307615499</c:v>
                </c:pt>
                <c:pt idx="3668">
                  <c:v>953.4473489901942</c:v>
                </c:pt>
                <c:pt idx="3669">
                  <c:v>863.32941604873565</c:v>
                </c:pt>
                <c:pt idx="3670">
                  <c:v>652.8500693448874</c:v>
                </c:pt>
                <c:pt idx="3671">
                  <c:v>719.45866442397698</c:v>
                </c:pt>
                <c:pt idx="3672">
                  <c:v>704.90115044979086</c:v>
                </c:pt>
                <c:pt idx="3673">
                  <c:v>827.50129896557019</c:v>
                </c:pt>
                <c:pt idx="3674">
                  <c:v>832.01117831326098</c:v>
                </c:pt>
                <c:pt idx="3675">
                  <c:v>903.5363086940572</c:v>
                </c:pt>
                <c:pt idx="3676">
                  <c:v>969.10590124752673</c:v>
                </c:pt>
                <c:pt idx="3677">
                  <c:v>887.68530235385663</c:v>
                </c:pt>
                <c:pt idx="3678">
                  <c:v>799.25192949141331</c:v>
                </c:pt>
                <c:pt idx="3679">
                  <c:v>901.90786397080331</c:v>
                </c:pt>
                <c:pt idx="3680">
                  <c:v>733.20641386179477</c:v>
                </c:pt>
                <c:pt idx="3681">
                  <c:v>1018.6677831954356</c:v>
                </c:pt>
                <c:pt idx="3682">
                  <c:v>926.02560437707302</c:v>
                </c:pt>
                <c:pt idx="3683">
                  <c:v>1113.2450754909669</c:v>
                </c:pt>
                <c:pt idx="3684">
                  <c:v>879.97791915631751</c:v>
                </c:pt>
                <c:pt idx="3685">
                  <c:v>1083.269192884497</c:v>
                </c:pt>
                <c:pt idx="3686">
                  <c:v>1097.1566075010148</c:v>
                </c:pt>
                <c:pt idx="3687">
                  <c:v>1144.108866932776</c:v>
                </c:pt>
                <c:pt idx="3688">
                  <c:v>1262.2498927574902</c:v>
                </c:pt>
                <c:pt idx="3689">
                  <c:v>1144.4013323772226</c:v>
                </c:pt>
                <c:pt idx="3690">
                  <c:v>1306.9571847681116</c:v>
                </c:pt>
                <c:pt idx="3691">
                  <c:v>1027.5945041739419</c:v>
                </c:pt>
                <c:pt idx="3692">
                  <c:v>991.880291070628</c:v>
                </c:pt>
                <c:pt idx="3693">
                  <c:v>911.06550481281909</c:v>
                </c:pt>
                <c:pt idx="3694">
                  <c:v>907.85804038276365</c:v>
                </c:pt>
                <c:pt idx="3695">
                  <c:v>834.25924326284462</c:v>
                </c:pt>
                <c:pt idx="3696">
                  <c:v>694.24551719116039</c:v>
                </c:pt>
                <c:pt idx="3697">
                  <c:v>647.71407319809396</c:v>
                </c:pt>
                <c:pt idx="3698">
                  <c:v>813.88072256485373</c:v>
                </c:pt>
                <c:pt idx="3699">
                  <c:v>732.18804436326343</c:v>
                </c:pt>
                <c:pt idx="3700">
                  <c:v>930.98862290632701</c:v>
                </c:pt>
                <c:pt idx="3701">
                  <c:v>852.11534769927698</c:v>
                </c:pt>
                <c:pt idx="3702">
                  <c:v>658.92110030474873</c:v>
                </c:pt>
                <c:pt idx="3703">
                  <c:v>810.90493335448673</c:v>
                </c:pt>
                <c:pt idx="3704">
                  <c:v>826.80030436990864</c:v>
                </c:pt>
                <c:pt idx="3705">
                  <c:v>956.77798472002939</c:v>
                </c:pt>
                <c:pt idx="3706">
                  <c:v>949.43192921274226</c:v>
                </c:pt>
                <c:pt idx="3707">
                  <c:v>755.68269435929994</c:v>
                </c:pt>
                <c:pt idx="3708">
                  <c:v>782.22897329949694</c:v>
                </c:pt>
                <c:pt idx="3709">
                  <c:v>906.00848238399533</c:v>
                </c:pt>
                <c:pt idx="3710">
                  <c:v>656.77219919090021</c:v>
                </c:pt>
                <c:pt idx="3711">
                  <c:v>581.83180311290698</c:v>
                </c:pt>
                <c:pt idx="3712">
                  <c:v>556.93989863695458</c:v>
                </c:pt>
                <c:pt idx="3713">
                  <c:v>600.77820127531447</c:v>
                </c:pt>
                <c:pt idx="3714">
                  <c:v>588.2655998702013</c:v>
                </c:pt>
                <c:pt idx="3715">
                  <c:v>625.35368344821518</c:v>
                </c:pt>
                <c:pt idx="3716">
                  <c:v>732.36699383089342</c:v>
                </c:pt>
                <c:pt idx="3717">
                  <c:v>586.2282223254565</c:v>
                </c:pt>
                <c:pt idx="3718">
                  <c:v>775.66614238506168</c:v>
                </c:pt>
                <c:pt idx="3719">
                  <c:v>700.25643932131447</c:v>
                </c:pt>
                <c:pt idx="3720">
                  <c:v>730.46000354275122</c:v>
                </c:pt>
                <c:pt idx="3721">
                  <c:v>1078.2103609314054</c:v>
                </c:pt>
                <c:pt idx="3722">
                  <c:v>865.57159970332646</c:v>
                </c:pt>
                <c:pt idx="3723">
                  <c:v>782.19413145906765</c:v>
                </c:pt>
                <c:pt idx="3724">
                  <c:v>764.64629241337559</c:v>
                </c:pt>
                <c:pt idx="3725">
                  <c:v>1056.7661887795132</c:v>
                </c:pt>
                <c:pt idx="3726">
                  <c:v>1189.3009812852172</c:v>
                </c:pt>
                <c:pt idx="3727">
                  <c:v>1141.8735191567318</c:v>
                </c:pt>
                <c:pt idx="3728">
                  <c:v>1307.1242855041223</c:v>
                </c:pt>
                <c:pt idx="3729">
                  <c:v>1304.6237633644489</c:v>
                </c:pt>
                <c:pt idx="3730">
                  <c:v>1269.0379657770866</c:v>
                </c:pt>
                <c:pt idx="3731">
                  <c:v>1186.809098177162</c:v>
                </c:pt>
                <c:pt idx="3732">
                  <c:v>1237.8784336048154</c:v>
                </c:pt>
                <c:pt idx="3733">
                  <c:v>1353.2121888801717</c:v>
                </c:pt>
                <c:pt idx="3734">
                  <c:v>1168.7284933878634</c:v>
                </c:pt>
                <c:pt idx="3735">
                  <c:v>1228.6612532677307</c:v>
                </c:pt>
                <c:pt idx="3736">
                  <c:v>959.49146821558202</c:v>
                </c:pt>
                <c:pt idx="3737">
                  <c:v>722.5757865324415</c:v>
                </c:pt>
                <c:pt idx="3738">
                  <c:v>807.18625076444664</c:v>
                </c:pt>
                <c:pt idx="3739">
                  <c:v>674.53291646943876</c:v>
                </c:pt>
                <c:pt idx="3740">
                  <c:v>590.00620571160869</c:v>
                </c:pt>
                <c:pt idx="3741">
                  <c:v>581.21641511489554</c:v>
                </c:pt>
                <c:pt idx="3742">
                  <c:v>559.53176554522167</c:v>
                </c:pt>
                <c:pt idx="3743">
                  <c:v>810.04685922813496</c:v>
                </c:pt>
                <c:pt idx="3744">
                  <c:v>797.19723221709899</c:v>
                </c:pt>
                <c:pt idx="3745">
                  <c:v>1042.2250951462224</c:v>
                </c:pt>
                <c:pt idx="3746">
                  <c:v>881.45761030053256</c:v>
                </c:pt>
                <c:pt idx="3747">
                  <c:v>1001.0567720988803</c:v>
                </c:pt>
                <c:pt idx="3748">
                  <c:v>794.11572101335264</c:v>
                </c:pt>
                <c:pt idx="3749">
                  <c:v>994.82607210245533</c:v>
                </c:pt>
                <c:pt idx="3750">
                  <c:v>889.38787148078086</c:v>
                </c:pt>
                <c:pt idx="3751">
                  <c:v>888.66209052883141</c:v>
                </c:pt>
                <c:pt idx="3752">
                  <c:v>733.67691767343115</c:v>
                </c:pt>
                <c:pt idx="3753">
                  <c:v>813.52221681294293</c:v>
                </c:pt>
                <c:pt idx="3754">
                  <c:v>637.96169186347322</c:v>
                </c:pt>
                <c:pt idx="3755">
                  <c:v>902.91134027072519</c:v>
                </c:pt>
                <c:pt idx="3756">
                  <c:v>953.03954172339945</c:v>
                </c:pt>
                <c:pt idx="3757">
                  <c:v>898.26662532932073</c:v>
                </c:pt>
                <c:pt idx="3758">
                  <c:v>730.85937028002832</c:v>
                </c:pt>
                <c:pt idx="3759">
                  <c:v>739.95320538914916</c:v>
                </c:pt>
                <c:pt idx="3760">
                  <c:v>1000.1247465343113</c:v>
                </c:pt>
                <c:pt idx="3761">
                  <c:v>1094.6903550398599</c:v>
                </c:pt>
                <c:pt idx="3762">
                  <c:v>1142.1493615057204</c:v>
                </c:pt>
                <c:pt idx="3763">
                  <c:v>893.53029018041775</c:v>
                </c:pt>
                <c:pt idx="3764">
                  <c:v>916.44658417032929</c:v>
                </c:pt>
                <c:pt idx="3765">
                  <c:v>596.46446818371169</c:v>
                </c:pt>
                <c:pt idx="3766">
                  <c:v>758.15959828946541</c:v>
                </c:pt>
                <c:pt idx="3767">
                  <c:v>1054.8780331355842</c:v>
                </c:pt>
                <c:pt idx="3768">
                  <c:v>515.96365977829259</c:v>
                </c:pt>
                <c:pt idx="3769">
                  <c:v>710.16946308905653</c:v>
                </c:pt>
                <c:pt idx="3770">
                  <c:v>760.72756220477561</c:v>
                </c:pt>
                <c:pt idx="3771">
                  <c:v>558.60667620223876</c:v>
                </c:pt>
                <c:pt idx="3772">
                  <c:v>243.2054268011693</c:v>
                </c:pt>
                <c:pt idx="3773">
                  <c:v>323.59296093402088</c:v>
                </c:pt>
                <c:pt idx="3774">
                  <c:v>482.1169006096913</c:v>
                </c:pt>
                <c:pt idx="3775">
                  <c:v>479.16038424358948</c:v>
                </c:pt>
                <c:pt idx="3776">
                  <c:v>452.79631764094495</c:v>
                </c:pt>
                <c:pt idx="3777">
                  <c:v>401.47172313998107</c:v>
                </c:pt>
                <c:pt idx="3778">
                  <c:v>509.85755321511499</c:v>
                </c:pt>
                <c:pt idx="3779">
                  <c:v>331.04391181866845</c:v>
                </c:pt>
                <c:pt idx="3780">
                  <c:v>253.23429697015965</c:v>
                </c:pt>
                <c:pt idx="3781">
                  <c:v>301.48178746926811</c:v>
                </c:pt>
                <c:pt idx="3782">
                  <c:v>304.72425380999647</c:v>
                </c:pt>
                <c:pt idx="3783">
                  <c:v>248.13530688346498</c:v>
                </c:pt>
                <c:pt idx="3784">
                  <c:v>301.4547397000984</c:v>
                </c:pt>
                <c:pt idx="3785">
                  <c:v>374.55872236179027</c:v>
                </c:pt>
                <c:pt idx="3786">
                  <c:v>387.76582292277016</c:v>
                </c:pt>
                <c:pt idx="3787">
                  <c:v>307.17447173339571</c:v>
                </c:pt>
                <c:pt idx="3788">
                  <c:v>274.32530862700366</c:v>
                </c:pt>
                <c:pt idx="3789">
                  <c:v>310.35165904968557</c:v>
                </c:pt>
                <c:pt idx="3790">
                  <c:v>350.20539887124244</c:v>
                </c:pt>
                <c:pt idx="3791">
                  <c:v>309.31885757766332</c:v>
                </c:pt>
                <c:pt idx="3792">
                  <c:v>264.54997588692197</c:v>
                </c:pt>
                <c:pt idx="3793">
                  <c:v>335.45514456702904</c:v>
                </c:pt>
                <c:pt idx="3794">
                  <c:v>430.52112503717768</c:v>
                </c:pt>
                <c:pt idx="3795">
                  <c:v>468.72440332155264</c:v>
                </c:pt>
                <c:pt idx="3796">
                  <c:v>297.51884377799848</c:v>
                </c:pt>
                <c:pt idx="3797">
                  <c:v>299.75685028511532</c:v>
                </c:pt>
                <c:pt idx="3798">
                  <c:v>390.35548356971162</c:v>
                </c:pt>
                <c:pt idx="3799">
                  <c:v>269.40865266115293</c:v>
                </c:pt>
                <c:pt idx="3800">
                  <c:v>194.10496905535527</c:v>
                </c:pt>
                <c:pt idx="3801">
                  <c:v>313.24979142187044</c:v>
                </c:pt>
                <c:pt idx="3802">
                  <c:v>341.38356436391001</c:v>
                </c:pt>
                <c:pt idx="3803">
                  <c:v>404.24301597525078</c:v>
                </c:pt>
                <c:pt idx="3804">
                  <c:v>343.81037683623413</c:v>
                </c:pt>
                <c:pt idx="3805">
                  <c:v>437.30509785813553</c:v>
                </c:pt>
                <c:pt idx="3806">
                  <c:v>601.10669248680017</c:v>
                </c:pt>
                <c:pt idx="3807">
                  <c:v>746.89049708128289</c:v>
                </c:pt>
                <c:pt idx="3808">
                  <c:v>698.10207371040531</c:v>
                </c:pt>
                <c:pt idx="3809">
                  <c:v>953.62105926922914</c:v>
                </c:pt>
                <c:pt idx="3810">
                  <c:v>671.53834542391496</c:v>
                </c:pt>
                <c:pt idx="3811">
                  <c:v>964.83576011317916</c:v>
                </c:pt>
                <c:pt idx="3812">
                  <c:v>663.65099631557587</c:v>
                </c:pt>
                <c:pt idx="3813">
                  <c:v>678.23768540910805</c:v>
                </c:pt>
                <c:pt idx="3814">
                  <c:v>658.42643849623732</c:v>
                </c:pt>
                <c:pt idx="3815">
                  <c:v>539.78383338677656</c:v>
                </c:pt>
                <c:pt idx="3816">
                  <c:v>586.27609497937419</c:v>
                </c:pt>
                <c:pt idx="3817">
                  <c:v>783.6947935874648</c:v>
                </c:pt>
                <c:pt idx="3818">
                  <c:v>545.12979394760248</c:v>
                </c:pt>
                <c:pt idx="3819">
                  <c:v>431.30018842402416</c:v>
                </c:pt>
                <c:pt idx="3820">
                  <c:v>606.41071832251964</c:v>
                </c:pt>
                <c:pt idx="3821">
                  <c:v>540.69728093422304</c:v>
                </c:pt>
                <c:pt idx="3822">
                  <c:v>481.62540080703127</c:v>
                </c:pt>
                <c:pt idx="3823">
                  <c:v>456.36183005883004</c:v>
                </c:pt>
                <c:pt idx="3824">
                  <c:v>1038.2866946244749</c:v>
                </c:pt>
                <c:pt idx="3825">
                  <c:v>594.65506424172247</c:v>
                </c:pt>
                <c:pt idx="3826">
                  <c:v>839.62671382477561</c:v>
                </c:pt>
                <c:pt idx="3827">
                  <c:v>890.32091540137424</c:v>
                </c:pt>
                <c:pt idx="3828">
                  <c:v>789.02542463165628</c:v>
                </c:pt>
                <c:pt idx="3829">
                  <c:v>1235.4420345423873</c:v>
                </c:pt>
                <c:pt idx="3830">
                  <c:v>607.38188311177112</c:v>
                </c:pt>
                <c:pt idx="3831">
                  <c:v>552.14574041097319</c:v>
                </c:pt>
                <c:pt idx="3832">
                  <c:v>909.5311290132679</c:v>
                </c:pt>
                <c:pt idx="3833">
                  <c:v>888.16926564816276</c:v>
                </c:pt>
                <c:pt idx="3834">
                  <c:v>585.68315462501357</c:v>
                </c:pt>
                <c:pt idx="3835">
                  <c:v>271.75446435569467</c:v>
                </c:pt>
                <c:pt idx="3836">
                  <c:v>214.81401235318256</c:v>
                </c:pt>
                <c:pt idx="3837">
                  <c:v>324.57111827938337</c:v>
                </c:pt>
                <c:pt idx="3838">
                  <c:v>303.23734398370175</c:v>
                </c:pt>
                <c:pt idx="3839">
                  <c:v>241.7264317802555</c:v>
                </c:pt>
                <c:pt idx="3840">
                  <c:v>222.38800797724807</c:v>
                </c:pt>
                <c:pt idx="3841">
                  <c:v>263.36378013703836</c:v>
                </c:pt>
                <c:pt idx="3842">
                  <c:v>167.6962574755087</c:v>
                </c:pt>
                <c:pt idx="3843">
                  <c:v>146.57580396981851</c:v>
                </c:pt>
                <c:pt idx="3844">
                  <c:v>224.60301243040578</c:v>
                </c:pt>
                <c:pt idx="3845">
                  <c:v>142.5842099410329</c:v>
                </c:pt>
                <c:pt idx="3846">
                  <c:v>160.32880588137442</c:v>
                </c:pt>
                <c:pt idx="3847">
                  <c:v>187.32890708388487</c:v>
                </c:pt>
                <c:pt idx="3848">
                  <c:v>220.9497937912067</c:v>
                </c:pt>
                <c:pt idx="3849">
                  <c:v>251.32469269168189</c:v>
                </c:pt>
                <c:pt idx="3850">
                  <c:v>276.75721486173751</c:v>
                </c:pt>
                <c:pt idx="3851">
                  <c:v>359.51419433356176</c:v>
                </c:pt>
                <c:pt idx="3852">
                  <c:v>389.22442733795856</c:v>
                </c:pt>
                <c:pt idx="3853">
                  <c:v>363.86510310068309</c:v>
                </c:pt>
                <c:pt idx="3854">
                  <c:v>300.7579272923997</c:v>
                </c:pt>
                <c:pt idx="3855">
                  <c:v>150.70756433678389</c:v>
                </c:pt>
                <c:pt idx="3856">
                  <c:v>220.01307324644924</c:v>
                </c:pt>
                <c:pt idx="3857">
                  <c:v>465.71452692831883</c:v>
                </c:pt>
                <c:pt idx="3858">
                  <c:v>546.33276207860217</c:v>
                </c:pt>
                <c:pt idx="3859">
                  <c:v>343.04501886451402</c:v>
                </c:pt>
                <c:pt idx="3860">
                  <c:v>353.83081470852431</c:v>
                </c:pt>
                <c:pt idx="3861">
                  <c:v>317.65378397246343</c:v>
                </c:pt>
                <c:pt idx="3862">
                  <c:v>195.09450348247412</c:v>
                </c:pt>
                <c:pt idx="3863">
                  <c:v>312.27308587032957</c:v>
                </c:pt>
                <c:pt idx="3864">
                  <c:v>281.46106316812438</c:v>
                </c:pt>
                <c:pt idx="3865">
                  <c:v>386.74628910070226</c:v>
                </c:pt>
                <c:pt idx="3866">
                  <c:v>455.48155499677063</c:v>
                </c:pt>
                <c:pt idx="3867">
                  <c:v>296.37525603192751</c:v>
                </c:pt>
                <c:pt idx="3868">
                  <c:v>255.35895846246743</c:v>
                </c:pt>
                <c:pt idx="3869">
                  <c:v>160.42138735348678</c:v>
                </c:pt>
                <c:pt idx="3870">
                  <c:v>180.24905784560633</c:v>
                </c:pt>
                <c:pt idx="3871">
                  <c:v>248.07377118977504</c:v>
                </c:pt>
                <c:pt idx="3872">
                  <c:v>179.7902943037154</c:v>
                </c:pt>
                <c:pt idx="3873">
                  <c:v>225.19441314628835</c:v>
                </c:pt>
                <c:pt idx="3874">
                  <c:v>239.48443405800731</c:v>
                </c:pt>
                <c:pt idx="3875">
                  <c:v>145.95529726183639</c:v>
                </c:pt>
                <c:pt idx="3876">
                  <c:v>153.20468862014093</c:v>
                </c:pt>
                <c:pt idx="3877">
                  <c:v>170.2793161280245</c:v>
                </c:pt>
                <c:pt idx="3878">
                  <c:v>145.89720890404951</c:v>
                </c:pt>
                <c:pt idx="3879">
                  <c:v>317.42652230285063</c:v>
                </c:pt>
                <c:pt idx="3880">
                  <c:v>274.80639255417282</c:v>
                </c:pt>
                <c:pt idx="3881">
                  <c:v>258.4257917116995</c:v>
                </c:pt>
                <c:pt idx="3882">
                  <c:v>282.20815427643515</c:v>
                </c:pt>
                <c:pt idx="3883">
                  <c:v>255.66145767181797</c:v>
                </c:pt>
                <c:pt idx="3884">
                  <c:v>224.05662622981467</c:v>
                </c:pt>
                <c:pt idx="3885">
                  <c:v>124.38077808295803</c:v>
                </c:pt>
                <c:pt idx="3886">
                  <c:v>97.74143540324576</c:v>
                </c:pt>
                <c:pt idx="3887">
                  <c:v>87.599245233532855</c:v>
                </c:pt>
                <c:pt idx="3888">
                  <c:v>102.12171574745145</c:v>
                </c:pt>
                <c:pt idx="3889">
                  <c:v>165.80341256144297</c:v>
                </c:pt>
                <c:pt idx="3890">
                  <c:v>195.08242031189354</c:v>
                </c:pt>
                <c:pt idx="3891">
                  <c:v>193.15319637416681</c:v>
                </c:pt>
                <c:pt idx="3892">
                  <c:v>167.44776730516361</c:v>
                </c:pt>
                <c:pt idx="3893">
                  <c:v>352.56596983634626</c:v>
                </c:pt>
                <c:pt idx="3894">
                  <c:v>247.32337984917905</c:v>
                </c:pt>
                <c:pt idx="3895">
                  <c:v>208.01498235654174</c:v>
                </c:pt>
                <c:pt idx="3896">
                  <c:v>223.42806684530501</c:v>
                </c:pt>
                <c:pt idx="3897">
                  <c:v>218.37789705228968</c:v>
                </c:pt>
                <c:pt idx="3898">
                  <c:v>285.33543312702142</c:v>
                </c:pt>
                <c:pt idx="3899">
                  <c:v>425.73429677793348</c:v>
                </c:pt>
                <c:pt idx="3900">
                  <c:v>285.45911294887884</c:v>
                </c:pt>
                <c:pt idx="3901">
                  <c:v>171.77372252478085</c:v>
                </c:pt>
                <c:pt idx="3902">
                  <c:v>330.12773625572504</c:v>
                </c:pt>
                <c:pt idx="3903">
                  <c:v>242.1692175949899</c:v>
                </c:pt>
                <c:pt idx="3904">
                  <c:v>272.11909975575202</c:v>
                </c:pt>
                <c:pt idx="3905">
                  <c:v>304.94398581387509</c:v>
                </c:pt>
                <c:pt idx="3906">
                  <c:v>308.28589890689472</c:v>
                </c:pt>
                <c:pt idx="3907">
                  <c:v>143.16437057039201</c:v>
                </c:pt>
                <c:pt idx="3908">
                  <c:v>85.977681903364811</c:v>
                </c:pt>
                <c:pt idx="3909">
                  <c:v>132.17750763494575</c:v>
                </c:pt>
                <c:pt idx="3910">
                  <c:v>194.48428170259345</c:v>
                </c:pt>
                <c:pt idx="3911">
                  <c:v>224.44517816709478</c:v>
                </c:pt>
                <c:pt idx="3912">
                  <c:v>459.99024950218785</c:v>
                </c:pt>
                <c:pt idx="3913">
                  <c:v>335.74475263695109</c:v>
                </c:pt>
                <c:pt idx="3914">
                  <c:v>245.09518704782812</c:v>
                </c:pt>
                <c:pt idx="3915">
                  <c:v>161.16876242294771</c:v>
                </c:pt>
                <c:pt idx="3916">
                  <c:v>222.68908376100399</c:v>
                </c:pt>
                <c:pt idx="3917">
                  <c:v>274.52701913479854</c:v>
                </c:pt>
                <c:pt idx="3918">
                  <c:v>240.25344055700842</c:v>
                </c:pt>
                <c:pt idx="3919">
                  <c:v>410.02981001920534</c:v>
                </c:pt>
                <c:pt idx="3920">
                  <c:v>461.17376163073158</c:v>
                </c:pt>
                <c:pt idx="3921">
                  <c:v>316.18439097859857</c:v>
                </c:pt>
                <c:pt idx="3922">
                  <c:v>263.57552967197444</c:v>
                </c:pt>
                <c:pt idx="3923">
                  <c:v>224.068248810726</c:v>
                </c:pt>
                <c:pt idx="3924">
                  <c:v>143.69595542518709</c:v>
                </c:pt>
                <c:pt idx="3925">
                  <c:v>79.495953390200953</c:v>
                </c:pt>
                <c:pt idx="3926">
                  <c:v>3.582140639236262</c:v>
                </c:pt>
                <c:pt idx="3927">
                  <c:v>33.531815180659002</c:v>
                </c:pt>
                <c:pt idx="3928">
                  <c:v>54.619619863877531</c:v>
                </c:pt>
                <c:pt idx="3929">
                  <c:v>50.451904911870443</c:v>
                </c:pt>
                <c:pt idx="3930">
                  <c:v>44.106225617764686</c:v>
                </c:pt>
                <c:pt idx="3931">
                  <c:v>122.31931070335992</c:v>
                </c:pt>
                <c:pt idx="3932">
                  <c:v>153.01467501479539</c:v>
                </c:pt>
                <c:pt idx="3933">
                  <c:v>231.21741189134534</c:v>
                </c:pt>
                <c:pt idx="3934">
                  <c:v>676.6207234113848</c:v>
                </c:pt>
                <c:pt idx="3935">
                  <c:v>336.95830134405378</c:v>
                </c:pt>
                <c:pt idx="3936">
                  <c:v>372.43229217603039</c:v>
                </c:pt>
                <c:pt idx="3937">
                  <c:v>491.92473516356154</c:v>
                </c:pt>
                <c:pt idx="3938">
                  <c:v>352.2505454606432</c:v>
                </c:pt>
                <c:pt idx="3939">
                  <c:v>230.31381143293353</c:v>
                </c:pt>
                <c:pt idx="3940">
                  <c:v>217.65779569020702</c:v>
                </c:pt>
                <c:pt idx="3941">
                  <c:v>313.22557124153985</c:v>
                </c:pt>
                <c:pt idx="3942">
                  <c:v>303.16624196833169</c:v>
                </c:pt>
                <c:pt idx="3943">
                  <c:v>324.90520219988639</c:v>
                </c:pt>
                <c:pt idx="3944">
                  <c:v>234.25701290573912</c:v>
                </c:pt>
                <c:pt idx="3945">
                  <c:v>234.02684222553151</c:v>
                </c:pt>
                <c:pt idx="3946">
                  <c:v>250.40264648780115</c:v>
                </c:pt>
                <c:pt idx="3947">
                  <c:v>155.63036293435272</c:v>
                </c:pt>
                <c:pt idx="3948">
                  <c:v>117.99974781407154</c:v>
                </c:pt>
                <c:pt idx="3949">
                  <c:v>111.84837652222413</c:v>
                </c:pt>
                <c:pt idx="3950">
                  <c:v>82.198475663619078</c:v>
                </c:pt>
                <c:pt idx="3951">
                  <c:v>108.33923058859135</c:v>
                </c:pt>
                <c:pt idx="3952">
                  <c:v>163.4978370242188</c:v>
                </c:pt>
                <c:pt idx="3953">
                  <c:v>234.37184151101647</c:v>
                </c:pt>
                <c:pt idx="3954">
                  <c:v>219.73371756283765</c:v>
                </c:pt>
                <c:pt idx="3955">
                  <c:v>202.82356504196704</c:v>
                </c:pt>
                <c:pt idx="3956">
                  <c:v>209.81179318308784</c:v>
                </c:pt>
                <c:pt idx="3957">
                  <c:v>248.86328176343181</c:v>
                </c:pt>
                <c:pt idx="3958">
                  <c:v>337.90992650104977</c:v>
                </c:pt>
                <c:pt idx="3959">
                  <c:v>165.9834983740092</c:v>
                </c:pt>
                <c:pt idx="3960">
                  <c:v>168.70414972907122</c:v>
                </c:pt>
                <c:pt idx="3961">
                  <c:v>135.93474680843121</c:v>
                </c:pt>
                <c:pt idx="3962">
                  <c:v>262.24448781114245</c:v>
                </c:pt>
                <c:pt idx="3963">
                  <c:v>292.42072577022702</c:v>
                </c:pt>
                <c:pt idx="3964">
                  <c:v>216.02328119164019</c:v>
                </c:pt>
                <c:pt idx="3965">
                  <c:v>225.24540152293724</c:v>
                </c:pt>
                <c:pt idx="3966">
                  <c:v>233.68294224679181</c:v>
                </c:pt>
                <c:pt idx="3967">
                  <c:v>168.3727068884769</c:v>
                </c:pt>
                <c:pt idx="3968">
                  <c:v>178.77913163657431</c:v>
                </c:pt>
                <c:pt idx="3969">
                  <c:v>130.20271533657092</c:v>
                </c:pt>
                <c:pt idx="3970">
                  <c:v>101.94073302970833</c:v>
                </c:pt>
                <c:pt idx="3971">
                  <c:v>-0.24349612418393773</c:v>
                </c:pt>
                <c:pt idx="3972">
                  <c:v>-0.43932779876998795</c:v>
                </c:pt>
                <c:pt idx="3973">
                  <c:v>0.21910316803327667</c:v>
                </c:pt>
                <c:pt idx="3974">
                  <c:v>7.8257650980747187</c:v>
                </c:pt>
                <c:pt idx="3975">
                  <c:v>39.222101502912338</c:v>
                </c:pt>
                <c:pt idx="3976">
                  <c:v>54.259755837202093</c:v>
                </c:pt>
                <c:pt idx="3977">
                  <c:v>90.492899035651988</c:v>
                </c:pt>
                <c:pt idx="3978">
                  <c:v>90.352010638292612</c:v>
                </c:pt>
                <c:pt idx="3979">
                  <c:v>103.61221090376176</c:v>
                </c:pt>
                <c:pt idx="3980">
                  <c:v>120.65728469706686</c:v>
                </c:pt>
                <c:pt idx="3981">
                  <c:v>175.59933528248831</c:v>
                </c:pt>
                <c:pt idx="3982">
                  <c:v>78.111217976726579</c:v>
                </c:pt>
                <c:pt idx="3983">
                  <c:v>75.727226471513745</c:v>
                </c:pt>
                <c:pt idx="3984">
                  <c:v>98.424360214175039</c:v>
                </c:pt>
                <c:pt idx="3985">
                  <c:v>112.74672474986691</c:v>
                </c:pt>
                <c:pt idx="3986">
                  <c:v>91.585932718014263</c:v>
                </c:pt>
                <c:pt idx="3987">
                  <c:v>86.545671505027258</c:v>
                </c:pt>
                <c:pt idx="3988">
                  <c:v>47.980340993723161</c:v>
                </c:pt>
                <c:pt idx="3989">
                  <c:v>55.227972712371631</c:v>
                </c:pt>
                <c:pt idx="3990">
                  <c:v>42.874693489348473</c:v>
                </c:pt>
                <c:pt idx="3991">
                  <c:v>41.659445262879757</c:v>
                </c:pt>
                <c:pt idx="3992">
                  <c:v>71.260715303676136</c:v>
                </c:pt>
                <c:pt idx="3993">
                  <c:v>84.540768091113421</c:v>
                </c:pt>
                <c:pt idx="3994">
                  <c:v>68.876521587721285</c:v>
                </c:pt>
                <c:pt idx="3995">
                  <c:v>103.72320086468964</c:v>
                </c:pt>
                <c:pt idx="3996">
                  <c:v>118.10104831144609</c:v>
                </c:pt>
                <c:pt idx="3997">
                  <c:v>110.37866452777877</c:v>
                </c:pt>
                <c:pt idx="3998">
                  <c:v>161.44144877665315</c:v>
                </c:pt>
                <c:pt idx="3999">
                  <c:v>133.26065849356286</c:v>
                </c:pt>
                <c:pt idx="4000">
                  <c:v>162.63507318966307</c:v>
                </c:pt>
                <c:pt idx="4001">
                  <c:v>173.39947331810617</c:v>
                </c:pt>
                <c:pt idx="4002">
                  <c:v>174.53958131775119</c:v>
                </c:pt>
                <c:pt idx="4003">
                  <c:v>161.402637314446</c:v>
                </c:pt>
                <c:pt idx="4004">
                  <c:v>102.04158456086971</c:v>
                </c:pt>
                <c:pt idx="4005">
                  <c:v>73.905530145839862</c:v>
                </c:pt>
                <c:pt idx="4006">
                  <c:v>104.6830978265367</c:v>
                </c:pt>
                <c:pt idx="4007">
                  <c:v>109.58475030010453</c:v>
                </c:pt>
                <c:pt idx="4008">
                  <c:v>143.22824353238391</c:v>
                </c:pt>
                <c:pt idx="4009">
                  <c:v>105.47203771598029</c:v>
                </c:pt>
                <c:pt idx="4010">
                  <c:v>86.777067245307222</c:v>
                </c:pt>
                <c:pt idx="4011">
                  <c:v>73.481961467162392</c:v>
                </c:pt>
                <c:pt idx="4012">
                  <c:v>56.421875287071828</c:v>
                </c:pt>
                <c:pt idx="4013">
                  <c:v>-0.25138197325692735</c:v>
                </c:pt>
                <c:pt idx="4014">
                  <c:v>-1.3686241340568431E-6</c:v>
                </c:pt>
                <c:pt idx="4015">
                  <c:v>7.0901523332870394E-8</c:v>
                </c:pt>
                <c:pt idx="4016">
                  <c:v>1.9224980625936962E-8</c:v>
                </c:pt>
                <c:pt idx="4017">
                  <c:v>2.6865958567959476E-6</c:v>
                </c:pt>
                <c:pt idx="4018">
                  <c:v>-8.4205518728054574E-6</c:v>
                </c:pt>
                <c:pt idx="4019">
                  <c:v>-4.3782294520180612E-5</c:v>
                </c:pt>
                <c:pt idx="4020">
                  <c:v>6.7548530882664016E-15</c:v>
                </c:pt>
                <c:pt idx="4021">
                  <c:v>-4.5332136228386047E-5</c:v>
                </c:pt>
                <c:pt idx="4022">
                  <c:v>31.000141531515986</c:v>
                </c:pt>
                <c:pt idx="4023">
                  <c:v>81.697755940496563</c:v>
                </c:pt>
                <c:pt idx="4024">
                  <c:v>78.339698169359792</c:v>
                </c:pt>
                <c:pt idx="4025">
                  <c:v>105.28128625205261</c:v>
                </c:pt>
                <c:pt idx="4026">
                  <c:v>150.45622758296071</c:v>
                </c:pt>
                <c:pt idx="4027">
                  <c:v>157.89922068145745</c:v>
                </c:pt>
                <c:pt idx="4028">
                  <c:v>173.55988513390042</c:v>
                </c:pt>
                <c:pt idx="4029">
                  <c:v>235.09438131781749</c:v>
                </c:pt>
                <c:pt idx="4030">
                  <c:v>317.01589334084383</c:v>
                </c:pt>
                <c:pt idx="4031">
                  <c:v>279.21670782347513</c:v>
                </c:pt>
                <c:pt idx="4032">
                  <c:v>152.73255059919944</c:v>
                </c:pt>
                <c:pt idx="4033">
                  <c:v>154.59291084973901</c:v>
                </c:pt>
                <c:pt idx="4034">
                  <c:v>198.24825293708338</c:v>
                </c:pt>
                <c:pt idx="4035">
                  <c:v>167.51485798248714</c:v>
                </c:pt>
                <c:pt idx="4036">
                  <c:v>60.261468024552947</c:v>
                </c:pt>
                <c:pt idx="4037">
                  <c:v>98.40337637973947</c:v>
                </c:pt>
                <c:pt idx="4038">
                  <c:v>108.27219967027287</c:v>
                </c:pt>
                <c:pt idx="4039">
                  <c:v>144.64346732922047</c:v>
                </c:pt>
                <c:pt idx="4040">
                  <c:v>127.45294629356248</c:v>
                </c:pt>
                <c:pt idx="4041">
                  <c:v>177.88254315218467</c:v>
                </c:pt>
                <c:pt idx="4042">
                  <c:v>162.73453981110742</c:v>
                </c:pt>
                <c:pt idx="4043">
                  <c:v>175.36786879300851</c:v>
                </c:pt>
                <c:pt idx="4044">
                  <c:v>134.68683527337885</c:v>
                </c:pt>
                <c:pt idx="4045">
                  <c:v>239.62471048392104</c:v>
                </c:pt>
                <c:pt idx="4046">
                  <c:v>318.37938781729548</c:v>
                </c:pt>
                <c:pt idx="4047">
                  <c:v>283.678002091552</c:v>
                </c:pt>
                <c:pt idx="4048">
                  <c:v>300.01700424916783</c:v>
                </c:pt>
                <c:pt idx="4049">
                  <c:v>416.32093437506569</c:v>
                </c:pt>
                <c:pt idx="4050">
                  <c:v>306.94926673254258</c:v>
                </c:pt>
                <c:pt idx="4051">
                  <c:v>478.56901036393032</c:v>
                </c:pt>
                <c:pt idx="4052">
                  <c:v>427.78881028687181</c:v>
                </c:pt>
                <c:pt idx="4053">
                  <c:v>188.86421101981293</c:v>
                </c:pt>
                <c:pt idx="4054">
                  <c:v>174.26941477332625</c:v>
                </c:pt>
                <c:pt idx="4055">
                  <c:v>299.53101754393549</c:v>
                </c:pt>
                <c:pt idx="4056">
                  <c:v>200.28373448792038</c:v>
                </c:pt>
                <c:pt idx="4057">
                  <c:v>232.20272621186203</c:v>
                </c:pt>
                <c:pt idx="4058">
                  <c:v>216.16316626606991</c:v>
                </c:pt>
                <c:pt idx="4059">
                  <c:v>270.8668995822012</c:v>
                </c:pt>
                <c:pt idx="4060">
                  <c:v>296.26685464248192</c:v>
                </c:pt>
                <c:pt idx="4061">
                  <c:v>291.28494623389264</c:v>
                </c:pt>
                <c:pt idx="4062">
                  <c:v>243.5590539805992</c:v>
                </c:pt>
                <c:pt idx="4063">
                  <c:v>170.84665969439203</c:v>
                </c:pt>
                <c:pt idx="4064">
                  <c:v>191.23248618695777</c:v>
                </c:pt>
                <c:pt idx="4065">
                  <c:v>111.64975468771755</c:v>
                </c:pt>
                <c:pt idx="4066">
                  <c:v>106.10566657998007</c:v>
                </c:pt>
                <c:pt idx="4067">
                  <c:v>181.35375043951285</c:v>
                </c:pt>
                <c:pt idx="4068">
                  <c:v>116.54463392082958</c:v>
                </c:pt>
                <c:pt idx="4069">
                  <c:v>208.00944847611015</c:v>
                </c:pt>
                <c:pt idx="4070">
                  <c:v>212.90086145517756</c:v>
                </c:pt>
                <c:pt idx="4071">
                  <c:v>166.2111530248188</c:v>
                </c:pt>
                <c:pt idx="4072">
                  <c:v>3.9903575386254326</c:v>
                </c:pt>
                <c:pt idx="4073">
                  <c:v>18.829981074054309</c:v>
                </c:pt>
                <c:pt idx="4074">
                  <c:v>11.497790214501444</c:v>
                </c:pt>
                <c:pt idx="4075">
                  <c:v>36.124926653704918</c:v>
                </c:pt>
                <c:pt idx="4076">
                  <c:v>108.37609412665775</c:v>
                </c:pt>
                <c:pt idx="4077">
                  <c:v>169.94961641280125</c:v>
                </c:pt>
                <c:pt idx="4078">
                  <c:v>290.55656159189482</c:v>
                </c:pt>
                <c:pt idx="4079">
                  <c:v>367.10366306026117</c:v>
                </c:pt>
                <c:pt idx="4080">
                  <c:v>257.62496592350089</c:v>
                </c:pt>
                <c:pt idx="4081">
                  <c:v>149.84297718476972</c:v>
                </c:pt>
                <c:pt idx="4082">
                  <c:v>164.03417260924209</c:v>
                </c:pt>
                <c:pt idx="4083">
                  <c:v>342.97722844444002</c:v>
                </c:pt>
                <c:pt idx="4084">
                  <c:v>422.83024474683845</c:v>
                </c:pt>
                <c:pt idx="4085">
                  <c:v>485.68695186265995</c:v>
                </c:pt>
                <c:pt idx="4086">
                  <c:v>433.38082502628691</c:v>
                </c:pt>
                <c:pt idx="4087">
                  <c:v>328.91252928708275</c:v>
                </c:pt>
                <c:pt idx="4088">
                  <c:v>303.20017653337857</c:v>
                </c:pt>
                <c:pt idx="4089">
                  <c:v>143.6222005442977</c:v>
                </c:pt>
                <c:pt idx="4090">
                  <c:v>167.84008047798611</c:v>
                </c:pt>
                <c:pt idx="4091">
                  <c:v>328.39123904018879</c:v>
                </c:pt>
                <c:pt idx="4092">
                  <c:v>233.60774775072039</c:v>
                </c:pt>
                <c:pt idx="4093">
                  <c:v>155.93059922135973</c:v>
                </c:pt>
                <c:pt idx="4094">
                  <c:v>292.50585189397719</c:v>
                </c:pt>
                <c:pt idx="4095">
                  <c:v>185.02465548896907</c:v>
                </c:pt>
                <c:pt idx="4096">
                  <c:v>102.83935866051371</c:v>
                </c:pt>
                <c:pt idx="4097">
                  <c:v>258.38562658659964</c:v>
                </c:pt>
                <c:pt idx="4098">
                  <c:v>315.78334585850547</c:v>
                </c:pt>
                <c:pt idx="4099">
                  <c:v>392.72905168632695</c:v>
                </c:pt>
                <c:pt idx="4100">
                  <c:v>385.38068057691567</c:v>
                </c:pt>
                <c:pt idx="4101">
                  <c:v>433.74232859741704</c:v>
                </c:pt>
                <c:pt idx="4102">
                  <c:v>551.56294471072999</c:v>
                </c:pt>
                <c:pt idx="4103">
                  <c:v>531.82039652562048</c:v>
                </c:pt>
                <c:pt idx="4104">
                  <c:v>346.99951551688616</c:v>
                </c:pt>
                <c:pt idx="4105">
                  <c:v>566.11939661409804</c:v>
                </c:pt>
                <c:pt idx="4106">
                  <c:v>748.60785638865491</c:v>
                </c:pt>
                <c:pt idx="4107">
                  <c:v>1148.6182205757118</c:v>
                </c:pt>
                <c:pt idx="4108">
                  <c:v>1076.0618604886902</c:v>
                </c:pt>
                <c:pt idx="4109">
                  <c:v>1339.3025605421085</c:v>
                </c:pt>
                <c:pt idx="4110">
                  <c:v>801.76483914501682</c:v>
                </c:pt>
                <c:pt idx="4111">
                  <c:v>1076.1890967244265</c:v>
                </c:pt>
                <c:pt idx="4112">
                  <c:v>730.1884553279624</c:v>
                </c:pt>
                <c:pt idx="4113">
                  <c:v>843.32291745597752</c:v>
                </c:pt>
                <c:pt idx="4114">
                  <c:v>316.23216875992756</c:v>
                </c:pt>
                <c:pt idx="4115">
                  <c:v>439.95698833462609</c:v>
                </c:pt>
                <c:pt idx="4116">
                  <c:v>377.43356326838335</c:v>
                </c:pt>
                <c:pt idx="4117">
                  <c:v>571.61978248493119</c:v>
                </c:pt>
                <c:pt idx="4118">
                  <c:v>423.98572108345832</c:v>
                </c:pt>
                <c:pt idx="4119">
                  <c:v>268.88628469330388</c:v>
                </c:pt>
                <c:pt idx="4120">
                  <c:v>274.95458751699954</c:v>
                </c:pt>
                <c:pt idx="4121">
                  <c:v>305.32075780506034</c:v>
                </c:pt>
                <c:pt idx="4122">
                  <c:v>362.03405638239087</c:v>
                </c:pt>
                <c:pt idx="4123">
                  <c:v>509.18787500321639</c:v>
                </c:pt>
                <c:pt idx="4124">
                  <c:v>421.02157963660358</c:v>
                </c:pt>
                <c:pt idx="4125">
                  <c:v>359.21499674555525</c:v>
                </c:pt>
                <c:pt idx="4126">
                  <c:v>338.02579349235185</c:v>
                </c:pt>
                <c:pt idx="4127">
                  <c:v>237.20071400040831</c:v>
                </c:pt>
                <c:pt idx="4128">
                  <c:v>741.75323737487747</c:v>
                </c:pt>
                <c:pt idx="4129">
                  <c:v>705.8235302487534</c:v>
                </c:pt>
                <c:pt idx="4130">
                  <c:v>697.80516068937641</c:v>
                </c:pt>
                <c:pt idx="4131">
                  <c:v>816.89701039311183</c:v>
                </c:pt>
                <c:pt idx="4132">
                  <c:v>1027.6047117115295</c:v>
                </c:pt>
                <c:pt idx="4133">
                  <c:v>1077.5416960540558</c:v>
                </c:pt>
                <c:pt idx="4134">
                  <c:v>894.65420787500034</c:v>
                </c:pt>
                <c:pt idx="4135">
                  <c:v>878.52026499551198</c:v>
                </c:pt>
                <c:pt idx="4136">
                  <c:v>898.76556134125349</c:v>
                </c:pt>
                <c:pt idx="4137">
                  <c:v>736.48662940729616</c:v>
                </c:pt>
                <c:pt idx="4138">
                  <c:v>970.95320852419468</c:v>
                </c:pt>
                <c:pt idx="4139">
                  <c:v>1063.3025515499151</c:v>
                </c:pt>
                <c:pt idx="4140">
                  <c:v>1004.2674439725204</c:v>
                </c:pt>
                <c:pt idx="4141">
                  <c:v>1119.2605467683081</c:v>
                </c:pt>
                <c:pt idx="4142">
                  <c:v>988.69987647532923</c:v>
                </c:pt>
                <c:pt idx="4143">
                  <c:v>948.89159862840563</c:v>
                </c:pt>
                <c:pt idx="4144">
                  <c:v>709.65579028116872</c:v>
                </c:pt>
                <c:pt idx="4145">
                  <c:v>358.20796053529767</c:v>
                </c:pt>
                <c:pt idx="4146">
                  <c:v>152.10352132529604</c:v>
                </c:pt>
                <c:pt idx="4147">
                  <c:v>230.23003940309471</c:v>
                </c:pt>
                <c:pt idx="4148">
                  <c:v>104.26677628622727</c:v>
                </c:pt>
                <c:pt idx="4149">
                  <c:v>158.51495255685239</c:v>
                </c:pt>
                <c:pt idx="4150">
                  <c:v>477.77154698021769</c:v>
                </c:pt>
                <c:pt idx="4151">
                  <c:v>319.66446957452587</c:v>
                </c:pt>
                <c:pt idx="4152">
                  <c:v>171.29963246591183</c:v>
                </c:pt>
                <c:pt idx="4153">
                  <c:v>602.81411212752676</c:v>
                </c:pt>
                <c:pt idx="4154">
                  <c:v>1062.0491354250262</c:v>
                </c:pt>
                <c:pt idx="4155">
                  <c:v>829.16707637513468</c:v>
                </c:pt>
                <c:pt idx="4156">
                  <c:v>629.73631355417365</c:v>
                </c:pt>
                <c:pt idx="4157">
                  <c:v>532.40687909651535</c:v>
                </c:pt>
                <c:pt idx="4158">
                  <c:v>768.39038464835664</c:v>
                </c:pt>
                <c:pt idx="4159">
                  <c:v>1209.7671461141349</c:v>
                </c:pt>
                <c:pt idx="4160">
                  <c:v>1355.3241547550231</c:v>
                </c:pt>
                <c:pt idx="4161">
                  <c:v>978.06755674519923</c:v>
                </c:pt>
                <c:pt idx="4162">
                  <c:v>1035.2194484475585</c:v>
                </c:pt>
                <c:pt idx="4163">
                  <c:v>1410.7805641008911</c:v>
                </c:pt>
                <c:pt idx="4164">
                  <c:v>1335.4177977778036</c:v>
                </c:pt>
                <c:pt idx="4165">
                  <c:v>1316.3355457742289</c:v>
                </c:pt>
                <c:pt idx="4166">
                  <c:v>1048.8846447358799</c:v>
                </c:pt>
                <c:pt idx="4167">
                  <c:v>789.6528180861601</c:v>
                </c:pt>
                <c:pt idx="4168">
                  <c:v>732.15497920984171</c:v>
                </c:pt>
                <c:pt idx="4169">
                  <c:v>960.9716481826888</c:v>
                </c:pt>
                <c:pt idx="4170">
                  <c:v>784.19404843924667</c:v>
                </c:pt>
                <c:pt idx="4171">
                  <c:v>1174.7377355898966</c:v>
                </c:pt>
                <c:pt idx="4172">
                  <c:v>1331.7961973278109</c:v>
                </c:pt>
                <c:pt idx="4173">
                  <c:v>1019.2157173660549</c:v>
                </c:pt>
                <c:pt idx="4174">
                  <c:v>893.03365118095292</c:v>
                </c:pt>
                <c:pt idx="4175">
                  <c:v>1139.8500519740314</c:v>
                </c:pt>
                <c:pt idx="4176">
                  <c:v>1123.7928185620463</c:v>
                </c:pt>
                <c:pt idx="4177">
                  <c:v>1168.797565239495</c:v>
                </c:pt>
                <c:pt idx="4178">
                  <c:v>1370.7911412073611</c:v>
                </c:pt>
                <c:pt idx="4179">
                  <c:v>1554.4088776838578</c:v>
                </c:pt>
                <c:pt idx="4180">
                  <c:v>1596.4789938806366</c:v>
                </c:pt>
                <c:pt idx="4181">
                  <c:v>1491.5304078079203</c:v>
                </c:pt>
                <c:pt idx="4182">
                  <c:v>1328.467197514135</c:v>
                </c:pt>
                <c:pt idx="4183">
                  <c:v>1618.2506324737794</c:v>
                </c:pt>
                <c:pt idx="4184">
                  <c:v>1420.1482981354852</c:v>
                </c:pt>
                <c:pt idx="4185">
                  <c:v>1481.7461109952794</c:v>
                </c:pt>
                <c:pt idx="4186">
                  <c:v>1592.1764988463299</c:v>
                </c:pt>
                <c:pt idx="4187">
                  <c:v>1703.2958189666294</c:v>
                </c:pt>
                <c:pt idx="4188">
                  <c:v>1549.7205144562531</c:v>
                </c:pt>
                <c:pt idx="4189">
                  <c:v>1168.469147022658</c:v>
                </c:pt>
                <c:pt idx="4190">
                  <c:v>1073.6851739712965</c:v>
                </c:pt>
                <c:pt idx="4191">
                  <c:v>1059.2914072593794</c:v>
                </c:pt>
                <c:pt idx="4192">
                  <c:v>1183.2685099727037</c:v>
                </c:pt>
                <c:pt idx="4193">
                  <c:v>947.82369623491263</c:v>
                </c:pt>
                <c:pt idx="4194">
                  <c:v>1362.1935487356536</c:v>
                </c:pt>
                <c:pt idx="4195">
                  <c:v>1199.1343027799746</c:v>
                </c:pt>
                <c:pt idx="4196">
                  <c:v>1297.382697683604</c:v>
                </c:pt>
                <c:pt idx="4197">
                  <c:v>1772.4936948452328</c:v>
                </c:pt>
                <c:pt idx="4198">
                  <c:v>1632.1818133637873</c:v>
                </c:pt>
                <c:pt idx="4199">
                  <c:v>1135.1117934442093</c:v>
                </c:pt>
                <c:pt idx="4200">
                  <c:v>790.50992849882221</c:v>
                </c:pt>
                <c:pt idx="4201">
                  <c:v>1048.2618447919692</c:v>
                </c:pt>
                <c:pt idx="4202">
                  <c:v>894.40072184043629</c:v>
                </c:pt>
                <c:pt idx="4203">
                  <c:v>840.64019434551494</c:v>
                </c:pt>
                <c:pt idx="4204">
                  <c:v>711.29693854952836</c:v>
                </c:pt>
                <c:pt idx="4205">
                  <c:v>716.25627473836187</c:v>
                </c:pt>
                <c:pt idx="4206">
                  <c:v>978.51338902071745</c:v>
                </c:pt>
                <c:pt idx="4207">
                  <c:v>1173.7090376756391</c:v>
                </c:pt>
                <c:pt idx="4208">
                  <c:v>1058.9884806376381</c:v>
                </c:pt>
                <c:pt idx="4209">
                  <c:v>1412.3465425542813</c:v>
                </c:pt>
                <c:pt idx="4210">
                  <c:v>1680.4866833782521</c:v>
                </c:pt>
                <c:pt idx="4211">
                  <c:v>1809.5097869568021</c:v>
                </c:pt>
                <c:pt idx="4212">
                  <c:v>1701.0268565388581</c:v>
                </c:pt>
                <c:pt idx="4213">
                  <c:v>1703.0084532128526</c:v>
                </c:pt>
                <c:pt idx="4214">
                  <c:v>1628.4446931898513</c:v>
                </c:pt>
                <c:pt idx="4215">
                  <c:v>1787.1094513784431</c:v>
                </c:pt>
                <c:pt idx="4216">
                  <c:v>1632.3897090780349</c:v>
                </c:pt>
                <c:pt idx="4217">
                  <c:v>1770.6372872772929</c:v>
                </c:pt>
                <c:pt idx="4218">
                  <c:v>1818.8401310850566</c:v>
                </c:pt>
                <c:pt idx="4219">
                  <c:v>1821.4485199063824</c:v>
                </c:pt>
                <c:pt idx="4220">
                  <c:v>1892.6938790830325</c:v>
                </c:pt>
                <c:pt idx="4221">
                  <c:v>1821.7072161916294</c:v>
                </c:pt>
                <c:pt idx="4222">
                  <c:v>1733.9148450880616</c:v>
                </c:pt>
                <c:pt idx="4223">
                  <c:v>1573.0413354002033</c:v>
                </c:pt>
                <c:pt idx="4224">
                  <c:v>1664.0358806466484</c:v>
                </c:pt>
                <c:pt idx="4225">
                  <c:v>1535.141290278433</c:v>
                </c:pt>
                <c:pt idx="4226">
                  <c:v>1582.8968854776447</c:v>
                </c:pt>
                <c:pt idx="4227">
                  <c:v>1250.1277519277298</c:v>
                </c:pt>
                <c:pt idx="4228">
                  <c:v>1641.3691566865812</c:v>
                </c:pt>
                <c:pt idx="4229">
                  <c:v>1682.5680570820689</c:v>
                </c:pt>
                <c:pt idx="4230">
                  <c:v>1448.1730069043047</c:v>
                </c:pt>
                <c:pt idx="4231">
                  <c:v>1353.9959877808355</c:v>
                </c:pt>
                <c:pt idx="4232">
                  <c:v>1150.9458725516649</c:v>
                </c:pt>
                <c:pt idx="4233">
                  <c:v>1156.5789652042049</c:v>
                </c:pt>
                <c:pt idx="4234">
                  <c:v>713.66610154002615</c:v>
                </c:pt>
                <c:pt idx="4235">
                  <c:v>671.26961034976478</c:v>
                </c:pt>
                <c:pt idx="4236">
                  <c:v>738.72036118153687</c:v>
                </c:pt>
                <c:pt idx="4237">
                  <c:v>679.44031438185948</c:v>
                </c:pt>
                <c:pt idx="4238">
                  <c:v>738.21275584709645</c:v>
                </c:pt>
                <c:pt idx="4239">
                  <c:v>761.31167823690407</c:v>
                </c:pt>
                <c:pt idx="4240">
                  <c:v>675.1074221367769</c:v>
                </c:pt>
                <c:pt idx="4241">
                  <c:v>644.90378910465211</c:v>
                </c:pt>
                <c:pt idx="4242">
                  <c:v>578.01974053123831</c:v>
                </c:pt>
                <c:pt idx="4243">
                  <c:v>362.47319047252307</c:v>
                </c:pt>
                <c:pt idx="4244">
                  <c:v>378.86527574834901</c:v>
                </c:pt>
                <c:pt idx="4245">
                  <c:v>441.94087428267045</c:v>
                </c:pt>
                <c:pt idx="4246">
                  <c:v>361.133383826086</c:v>
                </c:pt>
                <c:pt idx="4247">
                  <c:v>550.11535490742347</c:v>
                </c:pt>
                <c:pt idx="4248">
                  <c:v>642.95922924323781</c:v>
                </c:pt>
                <c:pt idx="4249">
                  <c:v>574.54329249556417</c:v>
                </c:pt>
                <c:pt idx="4250">
                  <c:v>337.05167787490421</c:v>
                </c:pt>
                <c:pt idx="4251">
                  <c:v>362.65403241416055</c:v>
                </c:pt>
                <c:pt idx="4252">
                  <c:v>480.20848391181352</c:v>
                </c:pt>
                <c:pt idx="4253">
                  <c:v>467.02765787691811</c:v>
                </c:pt>
                <c:pt idx="4254">
                  <c:v>390.17280437580195</c:v>
                </c:pt>
                <c:pt idx="4255">
                  <c:v>485.7962081618557</c:v>
                </c:pt>
                <c:pt idx="4256">
                  <c:v>595.15718410143791</c:v>
                </c:pt>
                <c:pt idx="4257">
                  <c:v>407.88501982225534</c:v>
                </c:pt>
                <c:pt idx="4258">
                  <c:v>623.73290405544299</c:v>
                </c:pt>
                <c:pt idx="4259">
                  <c:v>720.9937096500114</c:v>
                </c:pt>
                <c:pt idx="4260">
                  <c:v>630.62907620600197</c:v>
                </c:pt>
                <c:pt idx="4261">
                  <c:v>629.88100723293769</c:v>
                </c:pt>
                <c:pt idx="4262">
                  <c:v>560.23878354154499</c:v>
                </c:pt>
                <c:pt idx="4263">
                  <c:v>357.80572072596624</c:v>
                </c:pt>
                <c:pt idx="4264">
                  <c:v>555.46236751534911</c:v>
                </c:pt>
                <c:pt idx="4265">
                  <c:v>314.11459999782619</c:v>
                </c:pt>
                <c:pt idx="4266">
                  <c:v>443.93795741976226</c:v>
                </c:pt>
                <c:pt idx="4267">
                  <c:v>551.8045726867291</c:v>
                </c:pt>
                <c:pt idx="4268">
                  <c:v>706.83400584904541</c:v>
                </c:pt>
                <c:pt idx="4269">
                  <c:v>762.51691464652231</c:v>
                </c:pt>
                <c:pt idx="4270">
                  <c:v>548.14340738468115</c:v>
                </c:pt>
                <c:pt idx="4271">
                  <c:v>768.16672518592179</c:v>
                </c:pt>
                <c:pt idx="4272">
                  <c:v>590.4356822850981</c:v>
                </c:pt>
                <c:pt idx="4273">
                  <c:v>601.82367835521256</c:v>
                </c:pt>
                <c:pt idx="4274">
                  <c:v>922.72536730433069</c:v>
                </c:pt>
                <c:pt idx="4275">
                  <c:v>1061.9846855657183</c:v>
                </c:pt>
                <c:pt idx="4276">
                  <c:v>986.08249424001235</c:v>
                </c:pt>
                <c:pt idx="4277">
                  <c:v>623.1810491697737</c:v>
                </c:pt>
                <c:pt idx="4278">
                  <c:v>819.82711318194254</c:v>
                </c:pt>
                <c:pt idx="4279">
                  <c:v>794.1047926261075</c:v>
                </c:pt>
                <c:pt idx="4280">
                  <c:v>984.13711885856901</c:v>
                </c:pt>
                <c:pt idx="4281">
                  <c:v>966.00827197274032</c:v>
                </c:pt>
                <c:pt idx="4282">
                  <c:v>817.4960701378061</c:v>
                </c:pt>
                <c:pt idx="4283">
                  <c:v>650.60652342909771</c:v>
                </c:pt>
                <c:pt idx="4284">
                  <c:v>800.99155762463886</c:v>
                </c:pt>
                <c:pt idx="4285">
                  <c:v>632.29856856316246</c:v>
                </c:pt>
                <c:pt idx="4286">
                  <c:v>597.68584334817467</c:v>
                </c:pt>
                <c:pt idx="4287">
                  <c:v>501.8774038187421</c:v>
                </c:pt>
                <c:pt idx="4288">
                  <c:v>436.20556870393989</c:v>
                </c:pt>
                <c:pt idx="4289">
                  <c:v>459.06828714562403</c:v>
                </c:pt>
                <c:pt idx="4290">
                  <c:v>466.42553261161629</c:v>
                </c:pt>
                <c:pt idx="4291">
                  <c:v>1606.1993712691551</c:v>
                </c:pt>
                <c:pt idx="4292">
                  <c:v>1221.5898013629558</c:v>
                </c:pt>
                <c:pt idx="4293">
                  <c:v>1311.9079285042169</c:v>
                </c:pt>
                <c:pt idx="4294">
                  <c:v>1599.1674541890211</c:v>
                </c:pt>
                <c:pt idx="4295">
                  <c:v>1743.2655453490486</c:v>
                </c:pt>
                <c:pt idx="4296">
                  <c:v>1365.3795627202858</c:v>
                </c:pt>
                <c:pt idx="4297">
                  <c:v>1496.2255109166085</c:v>
                </c:pt>
                <c:pt idx="4298">
                  <c:v>1535.4736758609222</c:v>
                </c:pt>
                <c:pt idx="4299">
                  <c:v>1625.3498146972565</c:v>
                </c:pt>
                <c:pt idx="4300">
                  <c:v>1463.6846402021422</c:v>
                </c:pt>
                <c:pt idx="4301">
                  <c:v>1432.6197912436808</c:v>
                </c:pt>
                <c:pt idx="4302">
                  <c:v>1198.1419644485777</c:v>
                </c:pt>
                <c:pt idx="4303">
                  <c:v>913.23242070787808</c:v>
                </c:pt>
                <c:pt idx="4304">
                  <c:v>1258.6196892849462</c:v>
                </c:pt>
                <c:pt idx="4305">
                  <c:v>1108.336153712987</c:v>
                </c:pt>
                <c:pt idx="4306">
                  <c:v>1110.3227434356359</c:v>
                </c:pt>
                <c:pt idx="4307">
                  <c:v>1335.2895232333174</c:v>
                </c:pt>
                <c:pt idx="4308">
                  <c:v>1024.3048542187598</c:v>
                </c:pt>
                <c:pt idx="4309">
                  <c:v>909.34480804876978</c:v>
                </c:pt>
                <c:pt idx="4310">
                  <c:v>882.94836378353375</c:v>
                </c:pt>
                <c:pt idx="4311">
                  <c:v>1037.7413621054156</c:v>
                </c:pt>
                <c:pt idx="4312">
                  <c:v>1385.4546313771334</c:v>
                </c:pt>
                <c:pt idx="4313">
                  <c:v>1123.4211460110512</c:v>
                </c:pt>
                <c:pt idx="4314">
                  <c:v>944.60437373294292</c:v>
                </c:pt>
                <c:pt idx="4315">
                  <c:v>782.97803848007948</c:v>
                </c:pt>
                <c:pt idx="4316">
                  <c:v>760.97737263491933</c:v>
                </c:pt>
                <c:pt idx="4317">
                  <c:v>1230.8994462684857</c:v>
                </c:pt>
                <c:pt idx="4318">
                  <c:v>1793.7480873475679</c:v>
                </c:pt>
                <c:pt idx="4319">
                  <c:v>1662.2528196644</c:v>
                </c:pt>
                <c:pt idx="4320">
                  <c:v>945.55900882336255</c:v>
                </c:pt>
                <c:pt idx="4321">
                  <c:v>574.45125891991495</c:v>
                </c:pt>
                <c:pt idx="4322">
                  <c:v>543.55320974420079</c:v>
                </c:pt>
                <c:pt idx="4323">
                  <c:v>389.32231860697925</c:v>
                </c:pt>
                <c:pt idx="4324">
                  <c:v>262.84079083041848</c:v>
                </c:pt>
                <c:pt idx="4325">
                  <c:v>219.85818994612845</c:v>
                </c:pt>
                <c:pt idx="4326">
                  <c:v>343.33790944860095</c:v>
                </c:pt>
                <c:pt idx="4327">
                  <c:v>433.45594625274691</c:v>
                </c:pt>
                <c:pt idx="4328">
                  <c:v>599.31903252512359</c:v>
                </c:pt>
                <c:pt idx="4329">
                  <c:v>504.69133626514571</c:v>
                </c:pt>
                <c:pt idx="4330">
                  <c:v>643.50599761411695</c:v>
                </c:pt>
                <c:pt idx="4331">
                  <c:v>849.47924688691421</c:v>
                </c:pt>
                <c:pt idx="4332">
                  <c:v>636.70130888627079</c:v>
                </c:pt>
                <c:pt idx="4333">
                  <c:v>550.36940535550332</c:v>
                </c:pt>
                <c:pt idx="4334">
                  <c:v>605.77465330868324</c:v>
                </c:pt>
                <c:pt idx="4335">
                  <c:v>357.28576280736934</c:v>
                </c:pt>
                <c:pt idx="4336">
                  <c:v>455.7162200044242</c:v>
                </c:pt>
                <c:pt idx="4337">
                  <c:v>406.92595137592224</c:v>
                </c:pt>
                <c:pt idx="4338">
                  <c:v>380.46549283660084</c:v>
                </c:pt>
                <c:pt idx="4339">
                  <c:v>674.28395929960334</c:v>
                </c:pt>
                <c:pt idx="4340">
                  <c:v>710.67084793239485</c:v>
                </c:pt>
                <c:pt idx="4341">
                  <c:v>722.61881100449909</c:v>
                </c:pt>
                <c:pt idx="4342">
                  <c:v>478.92237718998393</c:v>
                </c:pt>
                <c:pt idx="4343">
                  <c:v>527.79198325127231</c:v>
                </c:pt>
                <c:pt idx="4344">
                  <c:v>647.04119208664508</c:v>
                </c:pt>
                <c:pt idx="4345">
                  <c:v>744.51115373274058</c:v>
                </c:pt>
                <c:pt idx="4346">
                  <c:v>896.82073884156364</c:v>
                </c:pt>
                <c:pt idx="4347">
                  <c:v>590.0312276445585</c:v>
                </c:pt>
                <c:pt idx="4348">
                  <c:v>336.74100869624061</c:v>
                </c:pt>
                <c:pt idx="4349">
                  <c:v>452.76006240508423</c:v>
                </c:pt>
                <c:pt idx="4350">
                  <c:v>568.63739657366716</c:v>
                </c:pt>
                <c:pt idx="4351">
                  <c:v>554.63804203202164</c:v>
                </c:pt>
                <c:pt idx="4352">
                  <c:v>604.91631945633878</c:v>
                </c:pt>
                <c:pt idx="4353">
                  <c:v>525.86868309259341</c:v>
                </c:pt>
                <c:pt idx="4354">
                  <c:v>474.07482364352302</c:v>
                </c:pt>
                <c:pt idx="4355">
                  <c:v>692.84402148550669</c:v>
                </c:pt>
                <c:pt idx="4356">
                  <c:v>567.82500978962173</c:v>
                </c:pt>
                <c:pt idx="4357">
                  <c:v>688.3515643100227</c:v>
                </c:pt>
                <c:pt idx="4358">
                  <c:v>856.82049645567145</c:v>
                </c:pt>
                <c:pt idx="4359">
                  <c:v>723.04073301461028</c:v>
                </c:pt>
                <c:pt idx="4360">
                  <c:v>707.52690560715553</c:v>
                </c:pt>
                <c:pt idx="4361">
                  <c:v>646.54455748560736</c:v>
                </c:pt>
                <c:pt idx="4362">
                  <c:v>581.51330795093622</c:v>
                </c:pt>
                <c:pt idx="4363">
                  <c:v>452.78944175390376</c:v>
                </c:pt>
                <c:pt idx="4364">
                  <c:v>382.75215432008935</c:v>
                </c:pt>
                <c:pt idx="4365">
                  <c:v>497.16130250628373</c:v>
                </c:pt>
                <c:pt idx="4366">
                  <c:v>546.33730808343364</c:v>
                </c:pt>
                <c:pt idx="4367">
                  <c:v>514.08477631444134</c:v>
                </c:pt>
                <c:pt idx="4368">
                  <c:v>592.26788407487413</c:v>
                </c:pt>
                <c:pt idx="4369">
                  <c:v>439.76563605759503</c:v>
                </c:pt>
                <c:pt idx="4370">
                  <c:v>457.55580471163881</c:v>
                </c:pt>
                <c:pt idx="4371">
                  <c:v>453.54495511418253</c:v>
                </c:pt>
                <c:pt idx="4372">
                  <c:v>482.69064279103725</c:v>
                </c:pt>
                <c:pt idx="4373">
                  <c:v>316.04789578163388</c:v>
                </c:pt>
                <c:pt idx="4374">
                  <c:v>243.05064390901322</c:v>
                </c:pt>
                <c:pt idx="4375">
                  <c:v>156.66784682110762</c:v>
                </c:pt>
                <c:pt idx="4376">
                  <c:v>158.24506291135043</c:v>
                </c:pt>
                <c:pt idx="4377">
                  <c:v>203.36832716252499</c:v>
                </c:pt>
                <c:pt idx="4378">
                  <c:v>190.03823308699771</c:v>
                </c:pt>
                <c:pt idx="4379">
                  <c:v>281.05614475861842</c:v>
                </c:pt>
                <c:pt idx="4380">
                  <c:v>190.2412986309526</c:v>
                </c:pt>
                <c:pt idx="4381">
                  <c:v>180.55151975115123</c:v>
                </c:pt>
                <c:pt idx="4382">
                  <c:v>156.48730271356396</c:v>
                </c:pt>
                <c:pt idx="4383">
                  <c:v>210.2383296258204</c:v>
                </c:pt>
                <c:pt idx="4384">
                  <c:v>196.21826195638607</c:v>
                </c:pt>
                <c:pt idx="4385">
                  <c:v>198.03806975087548</c:v>
                </c:pt>
                <c:pt idx="4386">
                  <c:v>167.59285735026157</c:v>
                </c:pt>
                <c:pt idx="4387">
                  <c:v>205.60722839746558</c:v>
                </c:pt>
                <c:pt idx="4388">
                  <c:v>162.72491270362639</c:v>
                </c:pt>
                <c:pt idx="4389">
                  <c:v>192.69796770078912</c:v>
                </c:pt>
                <c:pt idx="4390">
                  <c:v>121.48090801972396</c:v>
                </c:pt>
                <c:pt idx="4391">
                  <c:v>64.889287996880057</c:v>
                </c:pt>
                <c:pt idx="4392">
                  <c:v>101.28186527537787</c:v>
                </c:pt>
                <c:pt idx="4393">
                  <c:v>18.114900730938899</c:v>
                </c:pt>
                <c:pt idx="4394">
                  <c:v>6.7849352372872787</c:v>
                </c:pt>
                <c:pt idx="4395">
                  <c:v>10.066784258720704</c:v>
                </c:pt>
                <c:pt idx="4396">
                  <c:v>63.456689853495277</c:v>
                </c:pt>
                <c:pt idx="4397">
                  <c:v>81.371800576241554</c:v>
                </c:pt>
                <c:pt idx="4398">
                  <c:v>38.218103871066717</c:v>
                </c:pt>
                <c:pt idx="4399">
                  <c:v>70.199855041816477</c:v>
                </c:pt>
                <c:pt idx="4400">
                  <c:v>60.88780323447417</c:v>
                </c:pt>
                <c:pt idx="4401">
                  <c:v>31.101605842079458</c:v>
                </c:pt>
                <c:pt idx="4402">
                  <c:v>3.4742135629710722</c:v>
                </c:pt>
                <c:pt idx="4403">
                  <c:v>30.133257839057954</c:v>
                </c:pt>
                <c:pt idx="4404">
                  <c:v>76.012637539933507</c:v>
                </c:pt>
                <c:pt idx="4405">
                  <c:v>108.10991766636133</c:v>
                </c:pt>
                <c:pt idx="4406">
                  <c:v>93.158309615815028</c:v>
                </c:pt>
                <c:pt idx="4407">
                  <c:v>92.076781798597324</c:v>
                </c:pt>
                <c:pt idx="4408">
                  <c:v>72.577562713945781</c:v>
                </c:pt>
                <c:pt idx="4409">
                  <c:v>10.646308895517288</c:v>
                </c:pt>
                <c:pt idx="4410">
                  <c:v>42.039552253296961</c:v>
                </c:pt>
                <c:pt idx="4411">
                  <c:v>79.410313792968083</c:v>
                </c:pt>
                <c:pt idx="4412">
                  <c:v>61.423038977295533</c:v>
                </c:pt>
                <c:pt idx="4413">
                  <c:v>70.963298478389646</c:v>
                </c:pt>
                <c:pt idx="4414">
                  <c:v>75.994962382880828</c:v>
                </c:pt>
                <c:pt idx="4415">
                  <c:v>61.345971546211871</c:v>
                </c:pt>
                <c:pt idx="4416">
                  <c:v>53.541463398215896</c:v>
                </c:pt>
                <c:pt idx="4417">
                  <c:v>65.60860704994397</c:v>
                </c:pt>
                <c:pt idx="4418">
                  <c:v>156.39054428290498</c:v>
                </c:pt>
                <c:pt idx="4419">
                  <c:v>183.25613750121775</c:v>
                </c:pt>
                <c:pt idx="4420">
                  <c:v>290.43060091043338</c:v>
                </c:pt>
                <c:pt idx="4421">
                  <c:v>327.1814316237124</c:v>
                </c:pt>
                <c:pt idx="4422">
                  <c:v>206.64749731659361</c:v>
                </c:pt>
                <c:pt idx="4423">
                  <c:v>222.99283594820514</c:v>
                </c:pt>
                <c:pt idx="4424">
                  <c:v>324.41110027288289</c:v>
                </c:pt>
                <c:pt idx="4425">
                  <c:v>353.98084503699937</c:v>
                </c:pt>
                <c:pt idx="4426">
                  <c:v>308.71572673041084</c:v>
                </c:pt>
                <c:pt idx="4427">
                  <c:v>284.9121027325246</c:v>
                </c:pt>
                <c:pt idx="4428">
                  <c:v>238.54987324200405</c:v>
                </c:pt>
                <c:pt idx="4429">
                  <c:v>144.46321366589973</c:v>
                </c:pt>
                <c:pt idx="4430">
                  <c:v>118.78963019619005</c:v>
                </c:pt>
                <c:pt idx="4431">
                  <c:v>108.96866473893661</c:v>
                </c:pt>
                <c:pt idx="4432">
                  <c:v>141.67555129490364</c:v>
                </c:pt>
                <c:pt idx="4433">
                  <c:v>132.27364986003587</c:v>
                </c:pt>
                <c:pt idx="4434">
                  <c:v>168.65991561775664</c:v>
                </c:pt>
                <c:pt idx="4435">
                  <c:v>207.187474937112</c:v>
                </c:pt>
                <c:pt idx="4436">
                  <c:v>170.97297117708177</c:v>
                </c:pt>
                <c:pt idx="4437">
                  <c:v>217.14928996650747</c:v>
                </c:pt>
                <c:pt idx="4438">
                  <c:v>218.56393250356845</c:v>
                </c:pt>
                <c:pt idx="4439">
                  <c:v>218.33047395818491</c:v>
                </c:pt>
                <c:pt idx="4440">
                  <c:v>203.95264298192541</c:v>
                </c:pt>
                <c:pt idx="4441">
                  <c:v>291.41690178386483</c:v>
                </c:pt>
                <c:pt idx="4442">
                  <c:v>359.02375305284068</c:v>
                </c:pt>
                <c:pt idx="4443">
                  <c:v>350.15065960095109</c:v>
                </c:pt>
                <c:pt idx="4444">
                  <c:v>335.12288142915133</c:v>
                </c:pt>
                <c:pt idx="4445">
                  <c:v>375.51719429874538</c:v>
                </c:pt>
                <c:pt idx="4446">
                  <c:v>324.48052281898765</c:v>
                </c:pt>
                <c:pt idx="4447">
                  <c:v>341.30993618071534</c:v>
                </c:pt>
                <c:pt idx="4448">
                  <c:v>394.70600267308424</c:v>
                </c:pt>
                <c:pt idx="4449">
                  <c:v>474.54320877015698</c:v>
                </c:pt>
                <c:pt idx="4450">
                  <c:v>455.61534637168165</c:v>
                </c:pt>
                <c:pt idx="4451">
                  <c:v>341.51681868091219</c:v>
                </c:pt>
                <c:pt idx="4452">
                  <c:v>346.47012953913156</c:v>
                </c:pt>
                <c:pt idx="4453">
                  <c:v>400.64880395837105</c:v>
                </c:pt>
                <c:pt idx="4454">
                  <c:v>380.90473496244829</c:v>
                </c:pt>
                <c:pt idx="4455">
                  <c:v>503.97283601258755</c:v>
                </c:pt>
                <c:pt idx="4456">
                  <c:v>403.87180702098181</c:v>
                </c:pt>
                <c:pt idx="4457">
                  <c:v>300.4341071881114</c:v>
                </c:pt>
                <c:pt idx="4458">
                  <c:v>287.29385242177915</c:v>
                </c:pt>
                <c:pt idx="4459">
                  <c:v>334.27454392751474</c:v>
                </c:pt>
                <c:pt idx="4460">
                  <c:v>356.18011780773571</c:v>
                </c:pt>
                <c:pt idx="4461">
                  <c:v>344.01254328450295</c:v>
                </c:pt>
                <c:pt idx="4462">
                  <c:v>334.20635871728842</c:v>
                </c:pt>
                <c:pt idx="4463">
                  <c:v>361.4875600048432</c:v>
                </c:pt>
                <c:pt idx="4464">
                  <c:v>617.93934219448488</c:v>
                </c:pt>
                <c:pt idx="4465">
                  <c:v>729.82660201781471</c:v>
                </c:pt>
                <c:pt idx="4466">
                  <c:v>763.28525293054736</c:v>
                </c:pt>
                <c:pt idx="4467">
                  <c:v>710.17845757940961</c:v>
                </c:pt>
                <c:pt idx="4468">
                  <c:v>665.38185182390157</c:v>
                </c:pt>
                <c:pt idx="4469">
                  <c:v>607.80184810597302</c:v>
                </c:pt>
                <c:pt idx="4470">
                  <c:v>701.90416678844849</c:v>
                </c:pt>
                <c:pt idx="4471">
                  <c:v>848.4962970571903</c:v>
                </c:pt>
                <c:pt idx="4472">
                  <c:v>1254.6499615909465</c:v>
                </c:pt>
                <c:pt idx="4473">
                  <c:v>1107.9509501932662</c:v>
                </c:pt>
                <c:pt idx="4474">
                  <c:v>925.45541215114133</c:v>
                </c:pt>
                <c:pt idx="4475">
                  <c:v>1089.2277251189689</c:v>
                </c:pt>
                <c:pt idx="4476">
                  <c:v>974.87341152356476</c:v>
                </c:pt>
                <c:pt idx="4477">
                  <c:v>854.41933500397067</c:v>
                </c:pt>
                <c:pt idx="4478">
                  <c:v>788.43178163680477</c:v>
                </c:pt>
                <c:pt idx="4479">
                  <c:v>926.27916341494767</c:v>
                </c:pt>
                <c:pt idx="4480">
                  <c:v>945.75750343702214</c:v>
                </c:pt>
                <c:pt idx="4481">
                  <c:v>1287.4504167797927</c:v>
                </c:pt>
                <c:pt idx="4482">
                  <c:v>1074.802663143744</c:v>
                </c:pt>
                <c:pt idx="4483">
                  <c:v>1156.3962608792463</c:v>
                </c:pt>
                <c:pt idx="4484">
                  <c:v>1168.4453178448935</c:v>
                </c:pt>
                <c:pt idx="4485">
                  <c:v>1258.1798258502522</c:v>
                </c:pt>
                <c:pt idx="4486">
                  <c:v>1465.9551798268278</c:v>
                </c:pt>
                <c:pt idx="4487">
                  <c:v>1396.7952236268768</c:v>
                </c:pt>
                <c:pt idx="4488">
                  <c:v>1145.227444063303</c:v>
                </c:pt>
                <c:pt idx="4489">
                  <c:v>803.29922020780555</c:v>
                </c:pt>
                <c:pt idx="4490">
                  <c:v>842.32690608709254</c:v>
                </c:pt>
                <c:pt idx="4491">
                  <c:v>781.02048794441703</c:v>
                </c:pt>
                <c:pt idx="4492">
                  <c:v>636.88959587555098</c:v>
                </c:pt>
                <c:pt idx="4493">
                  <c:v>624.83592458062935</c:v>
                </c:pt>
                <c:pt idx="4494">
                  <c:v>317.50340186832773</c:v>
                </c:pt>
                <c:pt idx="4495">
                  <c:v>252.27618976505181</c:v>
                </c:pt>
                <c:pt idx="4496">
                  <c:v>395.62652922552746</c:v>
                </c:pt>
                <c:pt idx="4497">
                  <c:v>380.27309056862504</c:v>
                </c:pt>
                <c:pt idx="4498">
                  <c:v>369.07452846555759</c:v>
                </c:pt>
                <c:pt idx="4499">
                  <c:v>567.49534943154356</c:v>
                </c:pt>
                <c:pt idx="4500">
                  <c:v>603.7222451420937</c:v>
                </c:pt>
                <c:pt idx="4501">
                  <c:v>600.46983431609431</c:v>
                </c:pt>
                <c:pt idx="4502">
                  <c:v>973.07298381764042</c:v>
                </c:pt>
                <c:pt idx="4503">
                  <c:v>874.50101784198023</c:v>
                </c:pt>
                <c:pt idx="4504">
                  <c:v>761.8421322649923</c:v>
                </c:pt>
                <c:pt idx="4505">
                  <c:v>623.88221144546526</c:v>
                </c:pt>
                <c:pt idx="4506">
                  <c:v>730.27523139836694</c:v>
                </c:pt>
                <c:pt idx="4507">
                  <c:v>694.65759341271701</c:v>
                </c:pt>
                <c:pt idx="4508">
                  <c:v>554.89212788894974</c:v>
                </c:pt>
                <c:pt idx="4509">
                  <c:v>490.11993853756184</c:v>
                </c:pt>
                <c:pt idx="4510">
                  <c:v>763.77871350335727</c:v>
                </c:pt>
                <c:pt idx="4511">
                  <c:v>978.10601028651843</c:v>
                </c:pt>
                <c:pt idx="4512">
                  <c:v>1257.8187172881976</c:v>
                </c:pt>
                <c:pt idx="4513">
                  <c:v>1462.4548166044676</c:v>
                </c:pt>
                <c:pt idx="4514">
                  <c:v>1583.5997085783822</c:v>
                </c:pt>
                <c:pt idx="4515">
                  <c:v>1086.324322170371</c:v>
                </c:pt>
                <c:pt idx="4516">
                  <c:v>955.6513339315967</c:v>
                </c:pt>
                <c:pt idx="4517">
                  <c:v>1248.8024284047256</c:v>
                </c:pt>
                <c:pt idx="4518">
                  <c:v>1378.3718016023777</c:v>
                </c:pt>
                <c:pt idx="4519">
                  <c:v>1265.5441082745094</c:v>
                </c:pt>
                <c:pt idx="4520">
                  <c:v>1414.6025088939064</c:v>
                </c:pt>
                <c:pt idx="4521">
                  <c:v>1399.315685632025</c:v>
                </c:pt>
                <c:pt idx="4522">
                  <c:v>1600.9023683274313</c:v>
                </c:pt>
                <c:pt idx="4523">
                  <c:v>1601.7474086855991</c:v>
                </c:pt>
                <c:pt idx="4524">
                  <c:v>1568.5649373815613</c:v>
                </c:pt>
                <c:pt idx="4525">
                  <c:v>1860.1649856090573</c:v>
                </c:pt>
                <c:pt idx="4526">
                  <c:v>1753.3159519354597</c:v>
                </c:pt>
                <c:pt idx="4527">
                  <c:v>1604.2672663114533</c:v>
                </c:pt>
                <c:pt idx="4528">
                  <c:v>1728.7235961127064</c:v>
                </c:pt>
                <c:pt idx="4529">
                  <c:v>1407.3818256009802</c:v>
                </c:pt>
                <c:pt idx="4530">
                  <c:v>1950.5327308665283</c:v>
                </c:pt>
                <c:pt idx="4531">
                  <c:v>1842.9720888017359</c:v>
                </c:pt>
                <c:pt idx="4532">
                  <c:v>1903.2600167459748</c:v>
                </c:pt>
                <c:pt idx="4533">
                  <c:v>1936.1856812991223</c:v>
                </c:pt>
                <c:pt idx="4534">
                  <c:v>1955.9762854604278</c:v>
                </c:pt>
                <c:pt idx="4535">
                  <c:v>1974.1124646515427</c:v>
                </c:pt>
                <c:pt idx="4536">
                  <c:v>1499.7499143268062</c:v>
                </c:pt>
                <c:pt idx="4537">
                  <c:v>1178.5530925941152</c:v>
                </c:pt>
                <c:pt idx="4538">
                  <c:v>1069.073563344878</c:v>
                </c:pt>
                <c:pt idx="4539">
                  <c:v>1591.9155948560995</c:v>
                </c:pt>
                <c:pt idx="4540">
                  <c:v>1999.9997354702614</c:v>
                </c:pt>
                <c:pt idx="4541">
                  <c:v>2000</c:v>
                </c:pt>
                <c:pt idx="4542">
                  <c:v>1999.999834694926</c:v>
                </c:pt>
                <c:pt idx="4543">
                  <c:v>2000</c:v>
                </c:pt>
                <c:pt idx="4544">
                  <c:v>2000</c:v>
                </c:pt>
                <c:pt idx="4545">
                  <c:v>2000</c:v>
                </c:pt>
                <c:pt idx="4546">
                  <c:v>1999.9778959793787</c:v>
                </c:pt>
                <c:pt idx="4547">
                  <c:v>1999.9268106876723</c:v>
                </c:pt>
                <c:pt idx="4548">
                  <c:v>1986.9360693643259</c:v>
                </c:pt>
                <c:pt idx="4549">
                  <c:v>1901.657083831996</c:v>
                </c:pt>
                <c:pt idx="4550">
                  <c:v>1876.1853153888328</c:v>
                </c:pt>
                <c:pt idx="4551">
                  <c:v>1873.8901795017821</c:v>
                </c:pt>
                <c:pt idx="4552">
                  <c:v>1935.8366231619161</c:v>
                </c:pt>
                <c:pt idx="4553">
                  <c:v>1960.0942828992418</c:v>
                </c:pt>
                <c:pt idx="4554">
                  <c:v>1983.9766712786341</c:v>
                </c:pt>
                <c:pt idx="4555">
                  <c:v>1996.2761054415264</c:v>
                </c:pt>
                <c:pt idx="4556">
                  <c:v>1959.4438128833253</c:v>
                </c:pt>
                <c:pt idx="4557">
                  <c:v>1988.2618903787127</c:v>
                </c:pt>
                <c:pt idx="4558">
                  <c:v>1978.041361476199</c:v>
                </c:pt>
                <c:pt idx="4559">
                  <c:v>1775.4814504126571</c:v>
                </c:pt>
                <c:pt idx="4560">
                  <c:v>1990.294998996734</c:v>
                </c:pt>
                <c:pt idx="4561">
                  <c:v>2000</c:v>
                </c:pt>
                <c:pt idx="4562">
                  <c:v>2000</c:v>
                </c:pt>
                <c:pt idx="4563">
                  <c:v>2000</c:v>
                </c:pt>
                <c:pt idx="4564">
                  <c:v>1983.2806491086037</c:v>
                </c:pt>
                <c:pt idx="4565">
                  <c:v>1991.790281587412</c:v>
                </c:pt>
                <c:pt idx="4566">
                  <c:v>2000</c:v>
                </c:pt>
                <c:pt idx="4567">
                  <c:v>2000</c:v>
                </c:pt>
                <c:pt idx="4568">
                  <c:v>1960.7543095455164</c:v>
                </c:pt>
                <c:pt idx="4569">
                  <c:v>1727.8524311087128</c:v>
                </c:pt>
                <c:pt idx="4570">
                  <c:v>1354.6200101842801</c:v>
                </c:pt>
                <c:pt idx="4571">
                  <c:v>1360.9092384985499</c:v>
                </c:pt>
                <c:pt idx="4572">
                  <c:v>1070.7172740150322</c:v>
                </c:pt>
                <c:pt idx="4573">
                  <c:v>830.35329448907578</c:v>
                </c:pt>
                <c:pt idx="4574">
                  <c:v>746.87749702638382</c:v>
                </c:pt>
                <c:pt idx="4575">
                  <c:v>950.19999700205926</c:v>
                </c:pt>
                <c:pt idx="4576">
                  <c:v>1118.40684982109</c:v>
                </c:pt>
                <c:pt idx="4577">
                  <c:v>1416.7723542797778</c:v>
                </c:pt>
                <c:pt idx="4578">
                  <c:v>1014.2136341555887</c:v>
                </c:pt>
                <c:pt idx="4579">
                  <c:v>1022.9455685247228</c:v>
                </c:pt>
                <c:pt idx="4580">
                  <c:v>796.70228074441741</c:v>
                </c:pt>
                <c:pt idx="4581">
                  <c:v>833.45731254219584</c:v>
                </c:pt>
                <c:pt idx="4582">
                  <c:v>856.35582327858413</c:v>
                </c:pt>
                <c:pt idx="4583">
                  <c:v>760.6477188679836</c:v>
                </c:pt>
                <c:pt idx="4584">
                  <c:v>741.66798827436787</c:v>
                </c:pt>
                <c:pt idx="4585">
                  <c:v>1130.4025716064275</c:v>
                </c:pt>
                <c:pt idx="4586">
                  <c:v>1164.4033602919637</c:v>
                </c:pt>
                <c:pt idx="4587">
                  <c:v>1093.273707707835</c:v>
                </c:pt>
                <c:pt idx="4588">
                  <c:v>1128.5996482134785</c:v>
                </c:pt>
                <c:pt idx="4589">
                  <c:v>821.49710463294605</c:v>
                </c:pt>
                <c:pt idx="4590">
                  <c:v>731.46645155603221</c:v>
                </c:pt>
                <c:pt idx="4591">
                  <c:v>1151.6302480657364</c:v>
                </c:pt>
                <c:pt idx="4592">
                  <c:v>1411.1945845614118</c:v>
                </c:pt>
                <c:pt idx="4593">
                  <c:v>1626.5658707403354</c:v>
                </c:pt>
                <c:pt idx="4594">
                  <c:v>1773.4536738657259</c:v>
                </c:pt>
                <c:pt idx="4595">
                  <c:v>1811.2568713878916</c:v>
                </c:pt>
                <c:pt idx="4596">
                  <c:v>1744.2731594240788</c:v>
                </c:pt>
                <c:pt idx="4597">
                  <c:v>1912.6587989784086</c:v>
                </c:pt>
                <c:pt idx="4598">
                  <c:v>1973.884220353905</c:v>
                </c:pt>
                <c:pt idx="4599">
                  <c:v>1964.2499234942179</c:v>
                </c:pt>
                <c:pt idx="4600">
                  <c:v>1936.1359525472367</c:v>
                </c:pt>
                <c:pt idx="4601">
                  <c:v>1863.0845900254337</c:v>
                </c:pt>
                <c:pt idx="4602">
                  <c:v>1660.6397164885821</c:v>
                </c:pt>
                <c:pt idx="4603">
                  <c:v>1697.8232070188062</c:v>
                </c:pt>
                <c:pt idx="4604">
                  <c:v>1634.8989224017989</c:v>
                </c:pt>
                <c:pt idx="4605">
                  <c:v>1847.6973398145944</c:v>
                </c:pt>
                <c:pt idx="4606">
                  <c:v>1825.9749901722641</c:v>
                </c:pt>
                <c:pt idx="4607">
                  <c:v>1843.753335190451</c:v>
                </c:pt>
                <c:pt idx="4608">
                  <c:v>1785.3258431274653</c:v>
                </c:pt>
                <c:pt idx="4609">
                  <c:v>1992.1666946234841</c:v>
                </c:pt>
                <c:pt idx="4610">
                  <c:v>2000</c:v>
                </c:pt>
                <c:pt idx="4611">
                  <c:v>1998.8459098823078</c:v>
                </c:pt>
                <c:pt idx="4612">
                  <c:v>1998.302832047427</c:v>
                </c:pt>
                <c:pt idx="4613">
                  <c:v>1993.5386929893939</c:v>
                </c:pt>
                <c:pt idx="4614">
                  <c:v>1987.8636669766465</c:v>
                </c:pt>
                <c:pt idx="4615">
                  <c:v>1971.4861470991329</c:v>
                </c:pt>
                <c:pt idx="4616">
                  <c:v>1979.2147098715322</c:v>
                </c:pt>
                <c:pt idx="4617">
                  <c:v>1980.4898689577662</c:v>
                </c:pt>
                <c:pt idx="4618">
                  <c:v>1998.2586168900391</c:v>
                </c:pt>
                <c:pt idx="4619">
                  <c:v>1998.3046278698587</c:v>
                </c:pt>
                <c:pt idx="4620">
                  <c:v>1999.984085677444</c:v>
                </c:pt>
                <c:pt idx="4621">
                  <c:v>1995.832741013433</c:v>
                </c:pt>
                <c:pt idx="4622">
                  <c:v>1959.5843320325612</c:v>
                </c:pt>
                <c:pt idx="4623">
                  <c:v>1979.2608030328086</c:v>
                </c:pt>
                <c:pt idx="4624">
                  <c:v>1982.7541941089048</c:v>
                </c:pt>
                <c:pt idx="4625">
                  <c:v>1727.9512649878227</c:v>
                </c:pt>
                <c:pt idx="4626">
                  <c:v>1768.9653804942013</c:v>
                </c:pt>
                <c:pt idx="4627">
                  <c:v>1578.7052492542066</c:v>
                </c:pt>
                <c:pt idx="4628">
                  <c:v>1729.5904591254782</c:v>
                </c:pt>
                <c:pt idx="4629">
                  <c:v>1963.8702146606697</c:v>
                </c:pt>
                <c:pt idx="4630">
                  <c:v>1823.6713444590303</c:v>
                </c:pt>
                <c:pt idx="4631">
                  <c:v>1956.0345604492745</c:v>
                </c:pt>
                <c:pt idx="4632">
                  <c:v>1963.788501031549</c:v>
                </c:pt>
                <c:pt idx="4633">
                  <c:v>1982.5467520927216</c:v>
                </c:pt>
                <c:pt idx="4634">
                  <c:v>1963.1700487577793</c:v>
                </c:pt>
                <c:pt idx="4635">
                  <c:v>1890.4194081534156</c:v>
                </c:pt>
                <c:pt idx="4636">
                  <c:v>1998.531946430604</c:v>
                </c:pt>
                <c:pt idx="4637">
                  <c:v>1986.1028060826734</c:v>
                </c:pt>
                <c:pt idx="4638">
                  <c:v>1991.8769167619491</c:v>
                </c:pt>
                <c:pt idx="4639">
                  <c:v>1972.8135698554063</c:v>
                </c:pt>
                <c:pt idx="4640">
                  <c:v>1939.9708596771986</c:v>
                </c:pt>
                <c:pt idx="4641">
                  <c:v>1975.2900807126157</c:v>
                </c:pt>
                <c:pt idx="4642">
                  <c:v>1984.2954124343464</c:v>
                </c:pt>
                <c:pt idx="4643">
                  <c:v>1962.5693809463462</c:v>
                </c:pt>
                <c:pt idx="4644">
                  <c:v>1933.6654334863626</c:v>
                </c:pt>
                <c:pt idx="4645">
                  <c:v>1957.1042416094772</c:v>
                </c:pt>
                <c:pt idx="4646">
                  <c:v>1954.4454283965911</c:v>
                </c:pt>
                <c:pt idx="4647">
                  <c:v>1945.7817383913398</c:v>
                </c:pt>
                <c:pt idx="4648">
                  <c:v>1951.2699413782527</c:v>
                </c:pt>
                <c:pt idx="4649">
                  <c:v>1861.5647702436127</c:v>
                </c:pt>
                <c:pt idx="4650">
                  <c:v>1778.8471699627037</c:v>
                </c:pt>
                <c:pt idx="4651">
                  <c:v>1843.327840435812</c:v>
                </c:pt>
                <c:pt idx="4652">
                  <c:v>1893.5545727937472</c:v>
                </c:pt>
                <c:pt idx="4653">
                  <c:v>1895.1281942006506</c:v>
                </c:pt>
                <c:pt idx="4654">
                  <c:v>1490.6361153949601</c:v>
                </c:pt>
                <c:pt idx="4655">
                  <c:v>1460.5356685573825</c:v>
                </c:pt>
                <c:pt idx="4656">
                  <c:v>1355.9435798798843</c:v>
                </c:pt>
                <c:pt idx="4657">
                  <c:v>1822.5755360133553</c:v>
                </c:pt>
                <c:pt idx="4658">
                  <c:v>1771.337661059961</c:v>
                </c:pt>
                <c:pt idx="4659">
                  <c:v>1937.8136667597448</c:v>
                </c:pt>
                <c:pt idx="4660">
                  <c:v>1766.3956461654168</c:v>
                </c:pt>
                <c:pt idx="4661">
                  <c:v>1781.908904467251</c:v>
                </c:pt>
                <c:pt idx="4662">
                  <c:v>1799.1315217089834</c:v>
                </c:pt>
                <c:pt idx="4663">
                  <c:v>1875.2271049204551</c:v>
                </c:pt>
                <c:pt idx="4664">
                  <c:v>1539.3913126351524</c:v>
                </c:pt>
                <c:pt idx="4665">
                  <c:v>1800.6237872487523</c:v>
                </c:pt>
                <c:pt idx="4666">
                  <c:v>1957.8427000013157</c:v>
                </c:pt>
                <c:pt idx="4667">
                  <c:v>1972.8971013704027</c:v>
                </c:pt>
                <c:pt idx="4668">
                  <c:v>1893.5801785784197</c:v>
                </c:pt>
                <c:pt idx="4669">
                  <c:v>1931.912212259062</c:v>
                </c:pt>
                <c:pt idx="4670">
                  <c:v>1801.3536245348912</c:v>
                </c:pt>
                <c:pt idx="4671">
                  <c:v>1663.8918800540475</c:v>
                </c:pt>
                <c:pt idx="4672">
                  <c:v>1714.3849097988291</c:v>
                </c:pt>
                <c:pt idx="4673">
                  <c:v>1693.2220098351672</c:v>
                </c:pt>
                <c:pt idx="4674">
                  <c:v>1794.6703500469282</c:v>
                </c:pt>
                <c:pt idx="4675">
                  <c:v>1630.2554767077731</c:v>
                </c:pt>
                <c:pt idx="4676">
                  <c:v>1689.4464469814816</c:v>
                </c:pt>
                <c:pt idx="4677">
                  <c:v>1978.901794639077</c:v>
                </c:pt>
                <c:pt idx="4678">
                  <c:v>1960.9319273390588</c:v>
                </c:pt>
                <c:pt idx="4679">
                  <c:v>1915.8401210490192</c:v>
                </c:pt>
                <c:pt idx="4680">
                  <c:v>1868.2039596660543</c:v>
                </c:pt>
                <c:pt idx="4681">
                  <c:v>1898.5099973330869</c:v>
                </c:pt>
                <c:pt idx="4682">
                  <c:v>1875.4734968800021</c:v>
                </c:pt>
                <c:pt idx="4683">
                  <c:v>1780.74396070138</c:v>
                </c:pt>
                <c:pt idx="4684">
                  <c:v>1811.8611737201181</c:v>
                </c:pt>
                <c:pt idx="4685">
                  <c:v>1921.2462641089721</c:v>
                </c:pt>
                <c:pt idx="4686">
                  <c:v>1906.6411024876295</c:v>
                </c:pt>
                <c:pt idx="4687">
                  <c:v>1806.9453723463248</c:v>
                </c:pt>
                <c:pt idx="4688">
                  <c:v>1908.9052577689783</c:v>
                </c:pt>
                <c:pt idx="4689">
                  <c:v>1881.7841725618512</c:v>
                </c:pt>
                <c:pt idx="4690">
                  <c:v>1836.9515655124044</c:v>
                </c:pt>
                <c:pt idx="4691">
                  <c:v>1705.3348817523586</c:v>
                </c:pt>
                <c:pt idx="4692">
                  <c:v>1830.8896841466831</c:v>
                </c:pt>
                <c:pt idx="4693">
                  <c:v>1723.451267103768</c:v>
                </c:pt>
                <c:pt idx="4694">
                  <c:v>1583.3523178498833</c:v>
                </c:pt>
                <c:pt idx="4695">
                  <c:v>1772.7891554149671</c:v>
                </c:pt>
                <c:pt idx="4696">
                  <c:v>1628.1398070481841</c:v>
                </c:pt>
                <c:pt idx="4697">
                  <c:v>1298.2126844611821</c:v>
                </c:pt>
                <c:pt idx="4698">
                  <c:v>1646.5952510057821</c:v>
                </c:pt>
                <c:pt idx="4699">
                  <c:v>1850.0768625595683</c:v>
                </c:pt>
                <c:pt idx="4700">
                  <c:v>1855.488009497107</c:v>
                </c:pt>
                <c:pt idx="4701">
                  <c:v>1921.023571896422</c:v>
                </c:pt>
                <c:pt idx="4702">
                  <c:v>1957.119135285827</c:v>
                </c:pt>
                <c:pt idx="4703">
                  <c:v>1857.6664057922108</c:v>
                </c:pt>
                <c:pt idx="4704">
                  <c:v>1912.9198974851804</c:v>
                </c:pt>
                <c:pt idx="4705">
                  <c:v>1936.0802659331014</c:v>
                </c:pt>
                <c:pt idx="4706">
                  <c:v>1934.0626874632685</c:v>
                </c:pt>
                <c:pt idx="4707">
                  <c:v>1863.658082251492</c:v>
                </c:pt>
                <c:pt idx="4708">
                  <c:v>1919.8323146751657</c:v>
                </c:pt>
                <c:pt idx="4709">
                  <c:v>1831.5303838611592</c:v>
                </c:pt>
                <c:pt idx="4710">
                  <c:v>1516.8743404279512</c:v>
                </c:pt>
                <c:pt idx="4711">
                  <c:v>1540.0007727457623</c:v>
                </c:pt>
                <c:pt idx="4712">
                  <c:v>1551.7621054919921</c:v>
                </c:pt>
                <c:pt idx="4713">
                  <c:v>1754.7945956841847</c:v>
                </c:pt>
                <c:pt idx="4714">
                  <c:v>1906.9553169524449</c:v>
                </c:pt>
                <c:pt idx="4715">
                  <c:v>1982.9135379782249</c:v>
                </c:pt>
                <c:pt idx="4716">
                  <c:v>1941.7018821916022</c:v>
                </c:pt>
                <c:pt idx="4717">
                  <c:v>1721.8972672902648</c:v>
                </c:pt>
                <c:pt idx="4718">
                  <c:v>1525.0245203031275</c:v>
                </c:pt>
                <c:pt idx="4719">
                  <c:v>1251.8106253910848</c:v>
                </c:pt>
                <c:pt idx="4720">
                  <c:v>1411.3947294100817</c:v>
                </c:pt>
                <c:pt idx="4721">
                  <c:v>1526.1005963049834</c:v>
                </c:pt>
                <c:pt idx="4722">
                  <c:v>1477.7427633163795</c:v>
                </c:pt>
                <c:pt idx="4723">
                  <c:v>1153.3694863025723</c:v>
                </c:pt>
                <c:pt idx="4724">
                  <c:v>1183.8899078926524</c:v>
                </c:pt>
                <c:pt idx="4725">
                  <c:v>1135.3367296949561</c:v>
                </c:pt>
                <c:pt idx="4726">
                  <c:v>1524.3770181966897</c:v>
                </c:pt>
                <c:pt idx="4727">
                  <c:v>1678.5660288447502</c:v>
                </c:pt>
                <c:pt idx="4728">
                  <c:v>1689.2902279467826</c:v>
                </c:pt>
                <c:pt idx="4729">
                  <c:v>1713.3512004455902</c:v>
                </c:pt>
                <c:pt idx="4730">
                  <c:v>1697.4038674655787</c:v>
                </c:pt>
                <c:pt idx="4731">
                  <c:v>1641.5479555458071</c:v>
                </c:pt>
                <c:pt idx="4732">
                  <c:v>1673.3488014109821</c:v>
                </c:pt>
                <c:pt idx="4733">
                  <c:v>1656.36275562981</c:v>
                </c:pt>
                <c:pt idx="4734">
                  <c:v>1732.0204024020888</c:v>
                </c:pt>
                <c:pt idx="4735">
                  <c:v>1762.4424222996304</c:v>
                </c:pt>
                <c:pt idx="4736">
                  <c:v>1719.7155937677117</c:v>
                </c:pt>
                <c:pt idx="4737">
                  <c:v>1667.1477625931991</c:v>
                </c:pt>
                <c:pt idx="4738">
                  <c:v>1806.490222427846</c:v>
                </c:pt>
                <c:pt idx="4739">
                  <c:v>1812.2994518880059</c:v>
                </c:pt>
                <c:pt idx="4740">
                  <c:v>1941.1315883897248</c:v>
                </c:pt>
                <c:pt idx="4741">
                  <c:v>1980.6561902168719</c:v>
                </c:pt>
                <c:pt idx="4742">
                  <c:v>1978.9435956555496</c:v>
                </c:pt>
                <c:pt idx="4743">
                  <c:v>1975.2952011772484</c:v>
                </c:pt>
                <c:pt idx="4744">
                  <c:v>1977.6831683430594</c:v>
                </c:pt>
                <c:pt idx="4745">
                  <c:v>1766.2359850747007</c:v>
                </c:pt>
                <c:pt idx="4746">
                  <c:v>1927.8574332629812</c:v>
                </c:pt>
                <c:pt idx="4747">
                  <c:v>1939.9696882334806</c:v>
                </c:pt>
                <c:pt idx="4748">
                  <c:v>1979.1863602434341</c:v>
                </c:pt>
                <c:pt idx="4749">
                  <c:v>1641.9844072624446</c:v>
                </c:pt>
                <c:pt idx="4750">
                  <c:v>1050.8617500797673</c:v>
                </c:pt>
                <c:pt idx="4751">
                  <c:v>1397.0065300202093</c:v>
                </c:pt>
                <c:pt idx="4752">
                  <c:v>1383.7451766835845</c:v>
                </c:pt>
                <c:pt idx="4753">
                  <c:v>1298.4787062480377</c:v>
                </c:pt>
                <c:pt idx="4754">
                  <c:v>1266.2002038758819</c:v>
                </c:pt>
                <c:pt idx="4755">
                  <c:v>1320.5493723833181</c:v>
                </c:pt>
                <c:pt idx="4756">
                  <c:v>1679.1247534996112</c:v>
                </c:pt>
                <c:pt idx="4757">
                  <c:v>1681.705004761591</c:v>
                </c:pt>
                <c:pt idx="4758">
                  <c:v>1678.8537926364866</c:v>
                </c:pt>
                <c:pt idx="4759">
                  <c:v>1692.1660823850468</c:v>
                </c:pt>
                <c:pt idx="4760">
                  <c:v>1693.4382051942443</c:v>
                </c:pt>
                <c:pt idx="4761">
                  <c:v>1731.7275028947911</c:v>
                </c:pt>
                <c:pt idx="4762">
                  <c:v>1944.1226293952475</c:v>
                </c:pt>
                <c:pt idx="4763">
                  <c:v>1978.8239834758613</c:v>
                </c:pt>
                <c:pt idx="4764">
                  <c:v>1781.6556051524215</c:v>
                </c:pt>
                <c:pt idx="4765">
                  <c:v>1845.031235368205</c:v>
                </c:pt>
                <c:pt idx="4766">
                  <c:v>1897.6905369126048</c:v>
                </c:pt>
                <c:pt idx="4767">
                  <c:v>1785.2902970938028</c:v>
                </c:pt>
                <c:pt idx="4768">
                  <c:v>1643.0958976351096</c:v>
                </c:pt>
                <c:pt idx="4769">
                  <c:v>1813.7095861403247</c:v>
                </c:pt>
                <c:pt idx="4770">
                  <c:v>1659.9109393036624</c:v>
                </c:pt>
                <c:pt idx="4771">
                  <c:v>1476.1377333046764</c:v>
                </c:pt>
                <c:pt idx="4772">
                  <c:v>1754.0669292206796</c:v>
                </c:pt>
                <c:pt idx="4773">
                  <c:v>1860.483822696737</c:v>
                </c:pt>
                <c:pt idx="4774">
                  <c:v>1789.1320765278024</c:v>
                </c:pt>
                <c:pt idx="4775">
                  <c:v>1778.2518111840691</c:v>
                </c:pt>
                <c:pt idx="4776">
                  <c:v>1946.2218009268131</c:v>
                </c:pt>
                <c:pt idx="4777">
                  <c:v>1987.5435349500167</c:v>
                </c:pt>
                <c:pt idx="4778">
                  <c:v>1860.3696798405449</c:v>
                </c:pt>
                <c:pt idx="4779">
                  <c:v>1796.245667515836</c:v>
                </c:pt>
                <c:pt idx="4780">
                  <c:v>1897.9724303642995</c:v>
                </c:pt>
                <c:pt idx="4781">
                  <c:v>2000</c:v>
                </c:pt>
                <c:pt idx="4782">
                  <c:v>1995.7921773717817</c:v>
                </c:pt>
                <c:pt idx="4783">
                  <c:v>1951.2284411283938</c:v>
                </c:pt>
                <c:pt idx="4784">
                  <c:v>1985.830901953286</c:v>
                </c:pt>
                <c:pt idx="4785">
                  <c:v>1943.1876847555188</c:v>
                </c:pt>
                <c:pt idx="4786">
                  <c:v>1906.103484033187</c:v>
                </c:pt>
                <c:pt idx="4787">
                  <c:v>1882.1832106205518</c:v>
                </c:pt>
                <c:pt idx="4788">
                  <c:v>1629.7211593355707</c:v>
                </c:pt>
                <c:pt idx="4789">
                  <c:v>1714.04210449433</c:v>
                </c:pt>
                <c:pt idx="4790">
                  <c:v>1898.9887125489208</c:v>
                </c:pt>
                <c:pt idx="4791">
                  <c:v>1928.7279836544756</c:v>
                </c:pt>
                <c:pt idx="4792">
                  <c:v>1892.4633164573975</c:v>
                </c:pt>
                <c:pt idx="4793">
                  <c:v>1917.347168786225</c:v>
                </c:pt>
                <c:pt idx="4794">
                  <c:v>1983.2175168482179</c:v>
                </c:pt>
                <c:pt idx="4795">
                  <c:v>1988.21958282125</c:v>
                </c:pt>
                <c:pt idx="4796">
                  <c:v>1966.8953466594569</c:v>
                </c:pt>
                <c:pt idx="4797">
                  <c:v>1997.7872130007697</c:v>
                </c:pt>
                <c:pt idx="4798">
                  <c:v>1992.0201924007056</c:v>
                </c:pt>
                <c:pt idx="4799">
                  <c:v>1991.3971730978831</c:v>
                </c:pt>
                <c:pt idx="4800">
                  <c:v>1974.1179127252701</c:v>
                </c:pt>
                <c:pt idx="4801">
                  <c:v>1998.8783294637951</c:v>
                </c:pt>
                <c:pt idx="4802">
                  <c:v>1999.6148851431608</c:v>
                </c:pt>
                <c:pt idx="4803">
                  <c:v>1999.9817041398139</c:v>
                </c:pt>
                <c:pt idx="4804">
                  <c:v>1999.9981349024654</c:v>
                </c:pt>
                <c:pt idx="4805">
                  <c:v>1996.0485686143502</c:v>
                </c:pt>
                <c:pt idx="4806">
                  <c:v>1987.4889079976431</c:v>
                </c:pt>
                <c:pt idx="4807">
                  <c:v>1992.457330568415</c:v>
                </c:pt>
                <c:pt idx="4808">
                  <c:v>1957.6233028785525</c:v>
                </c:pt>
                <c:pt idx="4809">
                  <c:v>1945.9014427170923</c:v>
                </c:pt>
                <c:pt idx="4810">
                  <c:v>1966.0823984583988</c:v>
                </c:pt>
                <c:pt idx="4811">
                  <c:v>1968.8513693926427</c:v>
                </c:pt>
                <c:pt idx="4812">
                  <c:v>1894.4228365235954</c:v>
                </c:pt>
                <c:pt idx="4813">
                  <c:v>1976.6133313115001</c:v>
                </c:pt>
                <c:pt idx="4814">
                  <c:v>1983.7178834601227</c:v>
                </c:pt>
                <c:pt idx="4815">
                  <c:v>1948.5946147368506</c:v>
                </c:pt>
                <c:pt idx="4816">
                  <c:v>1868.9511748232153</c:v>
                </c:pt>
                <c:pt idx="4817">
                  <c:v>1978.8410548304653</c:v>
                </c:pt>
                <c:pt idx="4818">
                  <c:v>1983.4732046930815</c:v>
                </c:pt>
                <c:pt idx="4819">
                  <c:v>1966.3735548416789</c:v>
                </c:pt>
                <c:pt idx="4820">
                  <c:v>1968.3432816208542</c:v>
                </c:pt>
                <c:pt idx="4821">
                  <c:v>1883.1631886081209</c:v>
                </c:pt>
                <c:pt idx="4822">
                  <c:v>1940.4309701239968</c:v>
                </c:pt>
                <c:pt idx="4823">
                  <c:v>1979.718445862291</c:v>
                </c:pt>
                <c:pt idx="4824">
                  <c:v>1923.0124231425175</c:v>
                </c:pt>
                <c:pt idx="4825">
                  <c:v>1896.695224216418</c:v>
                </c:pt>
                <c:pt idx="4826">
                  <c:v>1944.4512991960451</c:v>
                </c:pt>
                <c:pt idx="4827">
                  <c:v>1950.897125232465</c:v>
                </c:pt>
                <c:pt idx="4828">
                  <c:v>1950.9352722390433</c:v>
                </c:pt>
                <c:pt idx="4829">
                  <c:v>1881.269845927699</c:v>
                </c:pt>
                <c:pt idx="4830">
                  <c:v>1952.9305135529601</c:v>
                </c:pt>
                <c:pt idx="4831">
                  <c:v>1964.7811425422667</c:v>
                </c:pt>
                <c:pt idx="4832">
                  <c:v>1951.3372038887226</c:v>
                </c:pt>
                <c:pt idx="4833">
                  <c:v>1983.2082657030728</c:v>
                </c:pt>
                <c:pt idx="4834">
                  <c:v>1993.8686588886071</c:v>
                </c:pt>
                <c:pt idx="4835">
                  <c:v>1957.5207001026661</c:v>
                </c:pt>
                <c:pt idx="4836">
                  <c:v>1885.7453961334973</c:v>
                </c:pt>
                <c:pt idx="4837">
                  <c:v>1971.8487126855837</c:v>
                </c:pt>
                <c:pt idx="4838">
                  <c:v>1971.8817231545577</c:v>
                </c:pt>
                <c:pt idx="4839">
                  <c:v>1995.047752777489</c:v>
                </c:pt>
                <c:pt idx="4840">
                  <c:v>1951.4509586889476</c:v>
                </c:pt>
                <c:pt idx="4841">
                  <c:v>1938.7986760205588</c:v>
                </c:pt>
                <c:pt idx="4842">
                  <c:v>1966.4051116542403</c:v>
                </c:pt>
                <c:pt idx="4843">
                  <c:v>1948.3632285596386</c:v>
                </c:pt>
                <c:pt idx="4844">
                  <c:v>1893.3640771268099</c:v>
                </c:pt>
                <c:pt idx="4845">
                  <c:v>1922.1767622925204</c:v>
                </c:pt>
                <c:pt idx="4846">
                  <c:v>1874.7485503821097</c:v>
                </c:pt>
                <c:pt idx="4847">
                  <c:v>1909.5223525505135</c:v>
                </c:pt>
                <c:pt idx="4848">
                  <c:v>1934.5600400350252</c:v>
                </c:pt>
                <c:pt idx="4849">
                  <c:v>1942.8100641288379</c:v>
                </c:pt>
                <c:pt idx="4850">
                  <c:v>1893.9298369586174</c:v>
                </c:pt>
                <c:pt idx="4851">
                  <c:v>1831.6390702228309</c:v>
                </c:pt>
                <c:pt idx="4852">
                  <c:v>1837.2610426413528</c:v>
                </c:pt>
                <c:pt idx="4853">
                  <c:v>1882.2685452149424</c:v>
                </c:pt>
                <c:pt idx="4854">
                  <c:v>1805.5587584824234</c:v>
                </c:pt>
                <c:pt idx="4855">
                  <c:v>1748.9514747195315</c:v>
                </c:pt>
                <c:pt idx="4856">
                  <c:v>1723.7545859075069</c:v>
                </c:pt>
                <c:pt idx="4857">
                  <c:v>1788.0295962629723</c:v>
                </c:pt>
                <c:pt idx="4858">
                  <c:v>1636.6905841054042</c:v>
                </c:pt>
                <c:pt idx="4859">
                  <c:v>1116.3561917270772</c:v>
                </c:pt>
                <c:pt idx="4860">
                  <c:v>746.1700763449461</c:v>
                </c:pt>
                <c:pt idx="4861">
                  <c:v>717.39871846431004</c:v>
                </c:pt>
                <c:pt idx="4862">
                  <c:v>981.70649120886299</c:v>
                </c:pt>
                <c:pt idx="4863">
                  <c:v>837.92832161588956</c:v>
                </c:pt>
                <c:pt idx="4864">
                  <c:v>389.12352696858585</c:v>
                </c:pt>
                <c:pt idx="4865">
                  <c:v>1217.4737861701817</c:v>
                </c:pt>
                <c:pt idx="4866">
                  <c:v>989.74783686557419</c:v>
                </c:pt>
                <c:pt idx="4867">
                  <c:v>594.35563037118118</c:v>
                </c:pt>
                <c:pt idx="4868">
                  <c:v>465.08973834499369</c:v>
                </c:pt>
                <c:pt idx="4869">
                  <c:v>1902.751533981389</c:v>
                </c:pt>
                <c:pt idx="4870">
                  <c:v>1621.9352864270504</c:v>
                </c:pt>
                <c:pt idx="4871">
                  <c:v>1574.3171523729461</c:v>
                </c:pt>
                <c:pt idx="4872">
                  <c:v>1431.0273967589644</c:v>
                </c:pt>
                <c:pt idx="4873">
                  <c:v>1259.2146914398299</c:v>
                </c:pt>
                <c:pt idx="4874">
                  <c:v>912.63818952881002</c:v>
                </c:pt>
                <c:pt idx="4875">
                  <c:v>764.10541401463786</c:v>
                </c:pt>
                <c:pt idx="4876">
                  <c:v>833.34231654491361</c:v>
                </c:pt>
                <c:pt idx="4877">
                  <c:v>1650.7010971435172</c:v>
                </c:pt>
                <c:pt idx="4878">
                  <c:v>1739.2463737320052</c:v>
                </c:pt>
                <c:pt idx="4879">
                  <c:v>1813.4815302301113</c:v>
                </c:pt>
                <c:pt idx="4880">
                  <c:v>1773.0442558876575</c:v>
                </c:pt>
                <c:pt idx="4881">
                  <c:v>1780.2098101347983</c:v>
                </c:pt>
                <c:pt idx="4882">
                  <c:v>1840.9321698131782</c:v>
                </c:pt>
                <c:pt idx="4883">
                  <c:v>1852.5095569808689</c:v>
                </c:pt>
                <c:pt idx="4884">
                  <c:v>1753.5143228748636</c:v>
                </c:pt>
                <c:pt idx="4885">
                  <c:v>1815.5009822410732</c:v>
                </c:pt>
                <c:pt idx="4886">
                  <c:v>1872.6400549648004</c:v>
                </c:pt>
                <c:pt idx="4887">
                  <c:v>1702.69727509837</c:v>
                </c:pt>
                <c:pt idx="4888">
                  <c:v>1922.9775098646769</c:v>
                </c:pt>
                <c:pt idx="4889">
                  <c:v>1751.4167991210229</c:v>
                </c:pt>
                <c:pt idx="4890">
                  <c:v>1762.3235365677883</c:v>
                </c:pt>
                <c:pt idx="4891">
                  <c:v>1898.7082031767316</c:v>
                </c:pt>
                <c:pt idx="4892">
                  <c:v>1881.8318923428146</c:v>
                </c:pt>
                <c:pt idx="4893">
                  <c:v>1930.3152360590857</c:v>
                </c:pt>
                <c:pt idx="4894">
                  <c:v>1957.1641348642725</c:v>
                </c:pt>
                <c:pt idx="4895">
                  <c:v>1826.5314683756637</c:v>
                </c:pt>
                <c:pt idx="4896">
                  <c:v>1711.2838805726878</c:v>
                </c:pt>
                <c:pt idx="4897">
                  <c:v>1819.6654215726576</c:v>
                </c:pt>
                <c:pt idx="4898">
                  <c:v>1909.13307933801</c:v>
                </c:pt>
                <c:pt idx="4899">
                  <c:v>1832.1697055222837</c:v>
                </c:pt>
                <c:pt idx="4900">
                  <c:v>1698.2786891308469</c:v>
                </c:pt>
                <c:pt idx="4901">
                  <c:v>1911.5546057693612</c:v>
                </c:pt>
                <c:pt idx="4902">
                  <c:v>1934.6800250662695</c:v>
                </c:pt>
                <c:pt idx="4903">
                  <c:v>1957.689878715139</c:v>
                </c:pt>
                <c:pt idx="4904">
                  <c:v>1888.4024183169854</c:v>
                </c:pt>
                <c:pt idx="4905">
                  <c:v>1844.1812975518822</c:v>
                </c:pt>
                <c:pt idx="4906">
                  <c:v>1911.3823714555131</c:v>
                </c:pt>
                <c:pt idx="4907">
                  <c:v>1935.992843984083</c:v>
                </c:pt>
                <c:pt idx="4908">
                  <c:v>1858.4684986726265</c:v>
                </c:pt>
                <c:pt idx="4909">
                  <c:v>1991.8370546299254</c:v>
                </c:pt>
                <c:pt idx="4910">
                  <c:v>1941.5655477871662</c:v>
                </c:pt>
                <c:pt idx="4911">
                  <c:v>1987.9420389192999</c:v>
                </c:pt>
                <c:pt idx="4912">
                  <c:v>1880.6880611429804</c:v>
                </c:pt>
                <c:pt idx="4913">
                  <c:v>1995.6195203626864</c:v>
                </c:pt>
                <c:pt idx="4914">
                  <c:v>1974.9088911299809</c:v>
                </c:pt>
                <c:pt idx="4915">
                  <c:v>1996.5674629776306</c:v>
                </c:pt>
                <c:pt idx="4916">
                  <c:v>1972.653749178919</c:v>
                </c:pt>
                <c:pt idx="4917">
                  <c:v>1965.7732587665962</c:v>
                </c:pt>
                <c:pt idx="4918">
                  <c:v>1979.3569628446332</c:v>
                </c:pt>
                <c:pt idx="4919">
                  <c:v>1924.4795163352751</c:v>
                </c:pt>
                <c:pt idx="4920">
                  <c:v>1997.5020317232779</c:v>
                </c:pt>
                <c:pt idx="4921">
                  <c:v>1987.8322236930721</c:v>
                </c:pt>
                <c:pt idx="4922">
                  <c:v>1986.0444152401451</c:v>
                </c:pt>
                <c:pt idx="4923">
                  <c:v>1998.3105914812688</c:v>
                </c:pt>
                <c:pt idx="4924">
                  <c:v>1988.0973947305283</c:v>
                </c:pt>
                <c:pt idx="4925">
                  <c:v>1996.351738129348</c:v>
                </c:pt>
                <c:pt idx="4926">
                  <c:v>1983.2746109303962</c:v>
                </c:pt>
                <c:pt idx="4927">
                  <c:v>1996.7337480134868</c:v>
                </c:pt>
                <c:pt idx="4928">
                  <c:v>1991.911254127195</c:v>
                </c:pt>
                <c:pt idx="4929">
                  <c:v>1999.5798847777633</c:v>
                </c:pt>
                <c:pt idx="4930">
                  <c:v>1975.2923235961791</c:v>
                </c:pt>
                <c:pt idx="4931">
                  <c:v>1984.4528447520049</c:v>
                </c:pt>
                <c:pt idx="4932">
                  <c:v>1998.635593509096</c:v>
                </c:pt>
                <c:pt idx="4933">
                  <c:v>1987.7272482434264</c:v>
                </c:pt>
                <c:pt idx="4934">
                  <c:v>1974.1332077590014</c:v>
                </c:pt>
                <c:pt idx="4935">
                  <c:v>1973.1212041463777</c:v>
                </c:pt>
                <c:pt idx="4936">
                  <c:v>1997.7967417253803</c:v>
                </c:pt>
                <c:pt idx="4937">
                  <c:v>1987.1834327685731</c:v>
                </c:pt>
                <c:pt idx="4938">
                  <c:v>1999.8839125595302</c:v>
                </c:pt>
                <c:pt idx="4939">
                  <c:v>1995.8814111082049</c:v>
                </c:pt>
                <c:pt idx="4940">
                  <c:v>1990.2948852810648</c:v>
                </c:pt>
                <c:pt idx="4941">
                  <c:v>1993.2695438195954</c:v>
                </c:pt>
                <c:pt idx="4942">
                  <c:v>1997.7918204277121</c:v>
                </c:pt>
                <c:pt idx="4943">
                  <c:v>1989.534864309134</c:v>
                </c:pt>
                <c:pt idx="4944">
                  <c:v>1991.048288824745</c:v>
                </c:pt>
                <c:pt idx="4945">
                  <c:v>1988.9360186565643</c:v>
                </c:pt>
                <c:pt idx="4946">
                  <c:v>1977.0212567745791</c:v>
                </c:pt>
                <c:pt idx="4947">
                  <c:v>1989.0670862526713</c:v>
                </c:pt>
                <c:pt idx="4948">
                  <c:v>1994.0467359199467</c:v>
                </c:pt>
                <c:pt idx="4949">
                  <c:v>1975.2892579111988</c:v>
                </c:pt>
                <c:pt idx="4950">
                  <c:v>1977.0192557242976</c:v>
                </c:pt>
                <c:pt idx="4951">
                  <c:v>1975.7033558004784</c:v>
                </c:pt>
                <c:pt idx="4952">
                  <c:v>1960.238568402473</c:v>
                </c:pt>
                <c:pt idx="4953">
                  <c:v>1950.2293621661734</c:v>
                </c:pt>
                <c:pt idx="4954">
                  <c:v>1973.451358676065</c:v>
                </c:pt>
                <c:pt idx="4955">
                  <c:v>1994.1234485857808</c:v>
                </c:pt>
                <c:pt idx="4956">
                  <c:v>1979.8593781294642</c:v>
                </c:pt>
                <c:pt idx="4957">
                  <c:v>1867.662752147176</c:v>
                </c:pt>
                <c:pt idx="4958">
                  <c:v>1850.0137150925323</c:v>
                </c:pt>
                <c:pt idx="4959">
                  <c:v>1603.2867480627317</c:v>
                </c:pt>
                <c:pt idx="4960">
                  <c:v>1819.3264601933129</c:v>
                </c:pt>
                <c:pt idx="4961">
                  <c:v>1806.7840646401062</c:v>
                </c:pt>
                <c:pt idx="4962">
                  <c:v>1562.9357311404367</c:v>
                </c:pt>
                <c:pt idx="4963">
                  <c:v>1605.518963449807</c:v>
                </c:pt>
                <c:pt idx="4964">
                  <c:v>1511.7869477912814</c:v>
                </c:pt>
                <c:pt idx="4965">
                  <c:v>1657.7921052572942</c:v>
                </c:pt>
                <c:pt idx="4966">
                  <c:v>1382.2171350335077</c:v>
                </c:pt>
                <c:pt idx="4967">
                  <c:v>878.08095103716755</c:v>
                </c:pt>
                <c:pt idx="4968">
                  <c:v>556.26318690654853</c:v>
                </c:pt>
                <c:pt idx="4969">
                  <c:v>541.70019595538849</c:v>
                </c:pt>
                <c:pt idx="4970">
                  <c:v>689.58513509872375</c:v>
                </c:pt>
                <c:pt idx="4971">
                  <c:v>524.03882370333918</c:v>
                </c:pt>
                <c:pt idx="4972">
                  <c:v>513.36199460231546</c:v>
                </c:pt>
                <c:pt idx="4973">
                  <c:v>667.9809874421619</c:v>
                </c:pt>
                <c:pt idx="4974">
                  <c:v>912.26070029364234</c:v>
                </c:pt>
                <c:pt idx="4975">
                  <c:v>887.36642201891584</c:v>
                </c:pt>
                <c:pt idx="4976">
                  <c:v>990.3735820191207</c:v>
                </c:pt>
                <c:pt idx="4977">
                  <c:v>1063.127256084786</c:v>
                </c:pt>
                <c:pt idx="4978">
                  <c:v>781.53441611903645</c:v>
                </c:pt>
                <c:pt idx="4979">
                  <c:v>735.61053158035531</c:v>
                </c:pt>
                <c:pt idx="4980">
                  <c:v>627.57834603365848</c:v>
                </c:pt>
                <c:pt idx="4981">
                  <c:v>1061.9379885864601</c:v>
                </c:pt>
                <c:pt idx="4982">
                  <c:v>1572.7363831708644</c:v>
                </c:pt>
                <c:pt idx="4983">
                  <c:v>1671.839548686494</c:v>
                </c:pt>
                <c:pt idx="4984">
                  <c:v>628.65065026757065</c:v>
                </c:pt>
                <c:pt idx="4985">
                  <c:v>884.13096269339417</c:v>
                </c:pt>
                <c:pt idx="4986">
                  <c:v>1235.1847531112096</c:v>
                </c:pt>
                <c:pt idx="4987">
                  <c:v>1429.1862926628</c:v>
                </c:pt>
                <c:pt idx="4988">
                  <c:v>1309.1397485447462</c:v>
                </c:pt>
                <c:pt idx="4989">
                  <c:v>1096.6043276162338</c:v>
                </c:pt>
                <c:pt idx="4990">
                  <c:v>1078.3224656464674</c:v>
                </c:pt>
                <c:pt idx="4991">
                  <c:v>682.32130456333698</c:v>
                </c:pt>
                <c:pt idx="4992">
                  <c:v>1201.4091334452114</c:v>
                </c:pt>
                <c:pt idx="4993">
                  <c:v>1239.7378843667241</c:v>
                </c:pt>
                <c:pt idx="4994">
                  <c:v>1753.8119721401481</c:v>
                </c:pt>
                <c:pt idx="4995">
                  <c:v>1826.5740489218019</c:v>
                </c:pt>
                <c:pt idx="4996">
                  <c:v>1950.3068839065518</c:v>
                </c:pt>
                <c:pt idx="4997">
                  <c:v>1969.3273963234906</c:v>
                </c:pt>
                <c:pt idx="4998">
                  <c:v>1996.4876871640711</c:v>
                </c:pt>
                <c:pt idx="4999">
                  <c:v>1989.9000887491698</c:v>
                </c:pt>
                <c:pt idx="5000">
                  <c:v>1990.9639646673115</c:v>
                </c:pt>
                <c:pt idx="5001">
                  <c:v>1969.8134495095073</c:v>
                </c:pt>
                <c:pt idx="5002">
                  <c:v>1971.4923405091547</c:v>
                </c:pt>
                <c:pt idx="5003">
                  <c:v>1943.6893798145124</c:v>
                </c:pt>
                <c:pt idx="5004">
                  <c:v>1980.7397807996274</c:v>
                </c:pt>
                <c:pt idx="5005">
                  <c:v>1968.4663206947309</c:v>
                </c:pt>
                <c:pt idx="5006">
                  <c:v>1970.849940684242</c:v>
                </c:pt>
                <c:pt idx="5007">
                  <c:v>1996.2586826589418</c:v>
                </c:pt>
                <c:pt idx="5008">
                  <c:v>1986.1217447909946</c:v>
                </c:pt>
                <c:pt idx="5009">
                  <c:v>1997.7593185516694</c:v>
                </c:pt>
                <c:pt idx="5010">
                  <c:v>1995.9801647690665</c:v>
                </c:pt>
                <c:pt idx="5011">
                  <c:v>1993.0687005703621</c:v>
                </c:pt>
                <c:pt idx="5012">
                  <c:v>1994.5837129729364</c:v>
                </c:pt>
                <c:pt idx="5013">
                  <c:v>1953.0591252514789</c:v>
                </c:pt>
                <c:pt idx="5014">
                  <c:v>1916.2182750465245</c:v>
                </c:pt>
                <c:pt idx="5015">
                  <c:v>1920.2797871637854</c:v>
                </c:pt>
                <c:pt idx="5016">
                  <c:v>1939.6043996784063</c:v>
                </c:pt>
                <c:pt idx="5017">
                  <c:v>1930.629672738319</c:v>
                </c:pt>
                <c:pt idx="5018">
                  <c:v>1853.2869234531468</c:v>
                </c:pt>
                <c:pt idx="5019">
                  <c:v>1599.2024569159466</c:v>
                </c:pt>
                <c:pt idx="5020">
                  <c:v>1998.7983028239839</c:v>
                </c:pt>
                <c:pt idx="5021">
                  <c:v>1995.3875863385654</c:v>
                </c:pt>
                <c:pt idx="5022">
                  <c:v>1946.9020907542897</c:v>
                </c:pt>
                <c:pt idx="5023">
                  <c:v>1836.881352813032</c:v>
                </c:pt>
                <c:pt idx="5024">
                  <c:v>1925.8548082738757</c:v>
                </c:pt>
                <c:pt idx="5025">
                  <c:v>1987.3428327623731</c:v>
                </c:pt>
                <c:pt idx="5026">
                  <c:v>1987.4222590425634</c:v>
                </c:pt>
                <c:pt idx="5027">
                  <c:v>1873.970428535393</c:v>
                </c:pt>
                <c:pt idx="5028">
                  <c:v>1920.4445498485034</c:v>
                </c:pt>
                <c:pt idx="5029">
                  <c:v>1895.8244794379084</c:v>
                </c:pt>
                <c:pt idx="5030">
                  <c:v>1926.476223492906</c:v>
                </c:pt>
                <c:pt idx="5031">
                  <c:v>1823.3682567693377</c:v>
                </c:pt>
                <c:pt idx="5032">
                  <c:v>1985.9949514586617</c:v>
                </c:pt>
                <c:pt idx="5033">
                  <c:v>1996.7444834859771</c:v>
                </c:pt>
                <c:pt idx="5034">
                  <c:v>1994.6447793178452</c:v>
                </c:pt>
                <c:pt idx="5035">
                  <c:v>1974.9766604644258</c:v>
                </c:pt>
                <c:pt idx="5036">
                  <c:v>1983.8971180458</c:v>
                </c:pt>
                <c:pt idx="5037">
                  <c:v>1994.3407232973314</c:v>
                </c:pt>
                <c:pt idx="5038">
                  <c:v>1977.332968912601</c:v>
                </c:pt>
                <c:pt idx="5039">
                  <c:v>1998.3653674049385</c:v>
                </c:pt>
                <c:pt idx="5040">
                  <c:v>1929.7279469963119</c:v>
                </c:pt>
                <c:pt idx="5041">
                  <c:v>1934.6291539742663</c:v>
                </c:pt>
                <c:pt idx="5042">
                  <c:v>1898.8671690593071</c:v>
                </c:pt>
                <c:pt idx="5043">
                  <c:v>1869.1919326068237</c:v>
                </c:pt>
                <c:pt idx="5044">
                  <c:v>1950.9465791022062</c:v>
                </c:pt>
                <c:pt idx="5045">
                  <c:v>1971.81982968641</c:v>
                </c:pt>
                <c:pt idx="5046">
                  <c:v>1972.0612832552249</c:v>
                </c:pt>
                <c:pt idx="5047">
                  <c:v>1971.1748094021689</c:v>
                </c:pt>
                <c:pt idx="5048">
                  <c:v>1949.5190010725898</c:v>
                </c:pt>
                <c:pt idx="5049">
                  <c:v>1994.2323632402492</c:v>
                </c:pt>
                <c:pt idx="5050">
                  <c:v>1971.2268581861813</c:v>
                </c:pt>
                <c:pt idx="5051">
                  <c:v>1973.5644350284761</c:v>
                </c:pt>
                <c:pt idx="5052">
                  <c:v>1985.497620103451</c:v>
                </c:pt>
                <c:pt idx="5053">
                  <c:v>1972.2921546941632</c:v>
                </c:pt>
                <c:pt idx="5054">
                  <c:v>1964.1694212114476</c:v>
                </c:pt>
                <c:pt idx="5055">
                  <c:v>1943.9756461754832</c:v>
                </c:pt>
                <c:pt idx="5056">
                  <c:v>1984.0664713888482</c:v>
                </c:pt>
                <c:pt idx="5057">
                  <c:v>1977.5847075090869</c:v>
                </c:pt>
                <c:pt idx="5058">
                  <c:v>1975.5479188212003</c:v>
                </c:pt>
                <c:pt idx="5059">
                  <c:v>1989.4708283772852</c:v>
                </c:pt>
                <c:pt idx="5060">
                  <c:v>1984.7557828275289</c:v>
                </c:pt>
                <c:pt idx="5061">
                  <c:v>1978.4555769755109</c:v>
                </c:pt>
                <c:pt idx="5062">
                  <c:v>1954.4119192561282</c:v>
                </c:pt>
                <c:pt idx="5063">
                  <c:v>1895.5246484300269</c:v>
                </c:pt>
                <c:pt idx="5064">
                  <c:v>1949.0627759905183</c:v>
                </c:pt>
                <c:pt idx="5065">
                  <c:v>1940.967162648376</c:v>
                </c:pt>
                <c:pt idx="5066">
                  <c:v>1954.303930634152</c:v>
                </c:pt>
                <c:pt idx="5067">
                  <c:v>1959.2455715176563</c:v>
                </c:pt>
                <c:pt idx="5068">
                  <c:v>1984.0341108241537</c:v>
                </c:pt>
                <c:pt idx="5069">
                  <c:v>1975.8743543975181</c:v>
                </c:pt>
                <c:pt idx="5070">
                  <c:v>1961.876933594719</c:v>
                </c:pt>
                <c:pt idx="5071">
                  <c:v>1981.5574998570355</c:v>
                </c:pt>
                <c:pt idx="5072">
                  <c:v>1992.9412293550236</c:v>
                </c:pt>
                <c:pt idx="5073">
                  <c:v>1979.0430922637463</c:v>
                </c:pt>
                <c:pt idx="5074">
                  <c:v>1964.0824319586984</c:v>
                </c:pt>
                <c:pt idx="5075">
                  <c:v>1948.8322723347831</c:v>
                </c:pt>
                <c:pt idx="5076">
                  <c:v>1975.2468438898429</c:v>
                </c:pt>
                <c:pt idx="5077">
                  <c:v>1948.2795621387324</c:v>
                </c:pt>
                <c:pt idx="5078">
                  <c:v>1898.3973269765436</c:v>
                </c:pt>
                <c:pt idx="5079">
                  <c:v>1917.6224606694334</c:v>
                </c:pt>
                <c:pt idx="5080">
                  <c:v>1937.3679930558308</c:v>
                </c:pt>
                <c:pt idx="5081">
                  <c:v>1921.9499410761546</c:v>
                </c:pt>
                <c:pt idx="5082">
                  <c:v>1941.4119638275361</c:v>
                </c:pt>
                <c:pt idx="5083">
                  <c:v>1747.371646333924</c:v>
                </c:pt>
                <c:pt idx="5084">
                  <c:v>1819.6070229907066</c:v>
                </c:pt>
                <c:pt idx="5085">
                  <c:v>1796.9255508850993</c:v>
                </c:pt>
                <c:pt idx="5086">
                  <c:v>1820.2178686156983</c:v>
                </c:pt>
                <c:pt idx="5087">
                  <c:v>1801.4461686763866</c:v>
                </c:pt>
                <c:pt idx="5088">
                  <c:v>1836.2899322688791</c:v>
                </c:pt>
                <c:pt idx="5089">
                  <c:v>1454.508965555958</c:v>
                </c:pt>
                <c:pt idx="5090">
                  <c:v>1798.555798690657</c:v>
                </c:pt>
                <c:pt idx="5091">
                  <c:v>1789.9816022147775</c:v>
                </c:pt>
                <c:pt idx="5092">
                  <c:v>1759.7406509307116</c:v>
                </c:pt>
                <c:pt idx="5093">
                  <c:v>1595.3079563492433</c:v>
                </c:pt>
                <c:pt idx="5094">
                  <c:v>1596.692411719866</c:v>
                </c:pt>
                <c:pt idx="5095">
                  <c:v>1654.8243600586625</c:v>
                </c:pt>
                <c:pt idx="5096">
                  <c:v>1790.3738443712368</c:v>
                </c:pt>
                <c:pt idx="5097">
                  <c:v>1778.9335790919445</c:v>
                </c:pt>
                <c:pt idx="5098">
                  <c:v>1682.291356564607</c:v>
                </c:pt>
                <c:pt idx="5099">
                  <c:v>1710.150552229095</c:v>
                </c:pt>
                <c:pt idx="5100">
                  <c:v>1682.5594347300027</c:v>
                </c:pt>
                <c:pt idx="5101">
                  <c:v>1721.7233080081342</c:v>
                </c:pt>
                <c:pt idx="5102">
                  <c:v>1746.2224189089561</c:v>
                </c:pt>
                <c:pt idx="5103">
                  <c:v>1338.7850991961275</c:v>
                </c:pt>
                <c:pt idx="5104">
                  <c:v>1601.9679523164805</c:v>
                </c:pt>
                <c:pt idx="5105">
                  <c:v>1310.2811101192549</c:v>
                </c:pt>
                <c:pt idx="5106">
                  <c:v>1424.5588050103202</c:v>
                </c:pt>
                <c:pt idx="5107">
                  <c:v>1094.3202918945835</c:v>
                </c:pt>
                <c:pt idx="5108">
                  <c:v>1073.6572153711036</c:v>
                </c:pt>
                <c:pt idx="5109">
                  <c:v>1002.0142132373018</c:v>
                </c:pt>
                <c:pt idx="5110">
                  <c:v>1144.1379559648733</c:v>
                </c:pt>
                <c:pt idx="5111">
                  <c:v>1129.5088453028559</c:v>
                </c:pt>
                <c:pt idx="5112">
                  <c:v>1123.140166107934</c:v>
                </c:pt>
                <c:pt idx="5113">
                  <c:v>1137.124691650454</c:v>
                </c:pt>
                <c:pt idx="5114">
                  <c:v>1445.5688716438485</c:v>
                </c:pt>
                <c:pt idx="5115">
                  <c:v>1374.1847878315068</c:v>
                </c:pt>
                <c:pt idx="5116">
                  <c:v>1366.8050508616955</c:v>
                </c:pt>
                <c:pt idx="5117">
                  <c:v>1106.7547463182079</c:v>
                </c:pt>
                <c:pt idx="5118">
                  <c:v>1409.6897275154222</c:v>
                </c:pt>
                <c:pt idx="5119">
                  <c:v>1258.5768969680023</c:v>
                </c:pt>
                <c:pt idx="5120">
                  <c:v>1357.3875877689918</c:v>
                </c:pt>
                <c:pt idx="5121">
                  <c:v>1188.8014173436156</c:v>
                </c:pt>
                <c:pt idx="5122">
                  <c:v>1265.8175687745186</c:v>
                </c:pt>
                <c:pt idx="5123">
                  <c:v>1126.4231554797445</c:v>
                </c:pt>
                <c:pt idx="5124">
                  <c:v>951.50176746847364</c:v>
                </c:pt>
                <c:pt idx="5125">
                  <c:v>1218.5345627247614</c:v>
                </c:pt>
                <c:pt idx="5126">
                  <c:v>1392.2874873885064</c:v>
                </c:pt>
                <c:pt idx="5127">
                  <c:v>1512.6140689672209</c:v>
                </c:pt>
                <c:pt idx="5128">
                  <c:v>1373.446244827044</c:v>
                </c:pt>
                <c:pt idx="5129">
                  <c:v>1186.69363033175</c:v>
                </c:pt>
                <c:pt idx="5130">
                  <c:v>1056.137133433248</c:v>
                </c:pt>
                <c:pt idx="5131">
                  <c:v>843.62872893999713</c:v>
                </c:pt>
                <c:pt idx="5132">
                  <c:v>873.83482284890863</c:v>
                </c:pt>
                <c:pt idx="5133">
                  <c:v>579.78728160276955</c:v>
                </c:pt>
                <c:pt idx="5134">
                  <c:v>695.99904896543046</c:v>
                </c:pt>
                <c:pt idx="5135">
                  <c:v>699.97649069101385</c:v>
                </c:pt>
                <c:pt idx="5136">
                  <c:v>1103.029579466883</c:v>
                </c:pt>
                <c:pt idx="5137">
                  <c:v>1269.6303612857919</c:v>
                </c:pt>
                <c:pt idx="5138">
                  <c:v>1061.5767447110352</c:v>
                </c:pt>
                <c:pt idx="5139">
                  <c:v>1127.2355329973916</c:v>
                </c:pt>
                <c:pt idx="5140">
                  <c:v>678.80767715977822</c:v>
                </c:pt>
                <c:pt idx="5141">
                  <c:v>220.85110123555583</c:v>
                </c:pt>
                <c:pt idx="5142">
                  <c:v>235.29012592789303</c:v>
                </c:pt>
                <c:pt idx="5143">
                  <c:v>289.03909267318949</c:v>
                </c:pt>
                <c:pt idx="5144">
                  <c:v>241.74326855028937</c:v>
                </c:pt>
                <c:pt idx="5145">
                  <c:v>354.60403842129</c:v>
                </c:pt>
                <c:pt idx="5146">
                  <c:v>708.50156906919267</c:v>
                </c:pt>
                <c:pt idx="5147">
                  <c:v>1074.7277209355982</c:v>
                </c:pt>
                <c:pt idx="5148">
                  <c:v>1032.5576505691201</c:v>
                </c:pt>
                <c:pt idx="5149">
                  <c:v>1351.4260437864509</c:v>
                </c:pt>
                <c:pt idx="5150">
                  <c:v>1366.8824617639227</c:v>
                </c:pt>
                <c:pt idx="5151">
                  <c:v>1240.7896153621425</c:v>
                </c:pt>
                <c:pt idx="5152">
                  <c:v>1144.0788078426262</c:v>
                </c:pt>
                <c:pt idx="5153">
                  <c:v>1613.4771815291731</c:v>
                </c:pt>
                <c:pt idx="5154">
                  <c:v>1383.8412068647453</c:v>
                </c:pt>
                <c:pt idx="5155">
                  <c:v>1109.1877374689786</c:v>
                </c:pt>
                <c:pt idx="5156">
                  <c:v>1098.6337336706708</c:v>
                </c:pt>
                <c:pt idx="5157">
                  <c:v>900.54807376103747</c:v>
                </c:pt>
                <c:pt idx="5158">
                  <c:v>1189.9478725008432</c:v>
                </c:pt>
                <c:pt idx="5159">
                  <c:v>1401.5175014302995</c:v>
                </c:pt>
                <c:pt idx="5160">
                  <c:v>1318.7349861858099</c:v>
                </c:pt>
                <c:pt idx="5161">
                  <c:v>1093.4627704270004</c:v>
                </c:pt>
                <c:pt idx="5162">
                  <c:v>879.23583065959156</c:v>
                </c:pt>
                <c:pt idx="5163">
                  <c:v>466.22229255274129</c:v>
                </c:pt>
                <c:pt idx="5164">
                  <c:v>677.79419731423059</c:v>
                </c:pt>
                <c:pt idx="5165">
                  <c:v>803.26193223986809</c:v>
                </c:pt>
                <c:pt idx="5166">
                  <c:v>1048.3489457854078</c:v>
                </c:pt>
                <c:pt idx="5167">
                  <c:v>999.91704789873324</c:v>
                </c:pt>
                <c:pt idx="5168">
                  <c:v>964.42850756076348</c:v>
                </c:pt>
                <c:pt idx="5169">
                  <c:v>1232.255057217817</c:v>
                </c:pt>
                <c:pt idx="5170">
                  <c:v>1470.9886120412928</c:v>
                </c:pt>
                <c:pt idx="5171">
                  <c:v>1868.7240939449589</c:v>
                </c:pt>
                <c:pt idx="5172">
                  <c:v>992.48804023569778</c:v>
                </c:pt>
                <c:pt idx="5173">
                  <c:v>1258.1841068913143</c:v>
                </c:pt>
                <c:pt idx="5174">
                  <c:v>946.54681791524479</c:v>
                </c:pt>
                <c:pt idx="5175">
                  <c:v>947.42865553114223</c:v>
                </c:pt>
                <c:pt idx="5176">
                  <c:v>1172.1669190481309</c:v>
                </c:pt>
                <c:pt idx="5177">
                  <c:v>1112.0757059224527</c:v>
                </c:pt>
                <c:pt idx="5178">
                  <c:v>1766.4098415410631</c:v>
                </c:pt>
                <c:pt idx="5179">
                  <c:v>1739.9617116681488</c:v>
                </c:pt>
                <c:pt idx="5180">
                  <c:v>1480.437935853666</c:v>
                </c:pt>
                <c:pt idx="5181">
                  <c:v>1571.2079988561145</c:v>
                </c:pt>
                <c:pt idx="5182">
                  <c:v>1395.2412919033666</c:v>
                </c:pt>
                <c:pt idx="5183">
                  <c:v>1357.4653930917825</c:v>
                </c:pt>
                <c:pt idx="5184">
                  <c:v>1248.9380561947005</c:v>
                </c:pt>
                <c:pt idx="5185">
                  <c:v>1379.6704412882887</c:v>
                </c:pt>
                <c:pt idx="5186">
                  <c:v>1401.1204143803836</c:v>
                </c:pt>
                <c:pt idx="5187">
                  <c:v>1550.5509439229736</c:v>
                </c:pt>
                <c:pt idx="5188">
                  <c:v>1629.0431698524394</c:v>
                </c:pt>
                <c:pt idx="5189">
                  <c:v>1679.8129388636582</c:v>
                </c:pt>
                <c:pt idx="5190">
                  <c:v>1648.5600162426372</c:v>
                </c:pt>
                <c:pt idx="5191">
                  <c:v>1686.4721896952126</c:v>
                </c:pt>
                <c:pt idx="5192">
                  <c:v>1964.679432222812</c:v>
                </c:pt>
                <c:pt idx="5193">
                  <c:v>1933.7338429907477</c:v>
                </c:pt>
                <c:pt idx="5194">
                  <c:v>1998.1952414450218</c:v>
                </c:pt>
                <c:pt idx="5195">
                  <c:v>1999.7343978678668</c:v>
                </c:pt>
                <c:pt idx="5196">
                  <c:v>2000</c:v>
                </c:pt>
                <c:pt idx="5197">
                  <c:v>2000</c:v>
                </c:pt>
                <c:pt idx="5198">
                  <c:v>2000</c:v>
                </c:pt>
                <c:pt idx="5199">
                  <c:v>1981.683150567053</c:v>
                </c:pt>
                <c:pt idx="5200">
                  <c:v>1981.7083834353396</c:v>
                </c:pt>
                <c:pt idx="5201">
                  <c:v>2000</c:v>
                </c:pt>
                <c:pt idx="5202">
                  <c:v>2000</c:v>
                </c:pt>
                <c:pt idx="5203">
                  <c:v>1999.7640133073346</c:v>
                </c:pt>
                <c:pt idx="5204">
                  <c:v>1999.9088774916345</c:v>
                </c:pt>
                <c:pt idx="5205">
                  <c:v>1986.763647219771</c:v>
                </c:pt>
                <c:pt idx="5206">
                  <c:v>1999.9640288379487</c:v>
                </c:pt>
                <c:pt idx="5207">
                  <c:v>1998.6014765733105</c:v>
                </c:pt>
                <c:pt idx="5208">
                  <c:v>1973.4557285661247</c:v>
                </c:pt>
                <c:pt idx="5209">
                  <c:v>1893.5047031820959</c:v>
                </c:pt>
                <c:pt idx="5210">
                  <c:v>1573.5345073388949</c:v>
                </c:pt>
                <c:pt idx="5211">
                  <c:v>1819.4962018206222</c:v>
                </c:pt>
                <c:pt idx="5212">
                  <c:v>1927.6455804182037</c:v>
                </c:pt>
                <c:pt idx="5213">
                  <c:v>1965.1441774976493</c:v>
                </c:pt>
                <c:pt idx="5214">
                  <c:v>1989.1349376523915</c:v>
                </c:pt>
                <c:pt idx="5215">
                  <c:v>1905.9979740506103</c:v>
                </c:pt>
                <c:pt idx="5216">
                  <c:v>1871.1320724533712</c:v>
                </c:pt>
                <c:pt idx="5217">
                  <c:v>1936.4307367351744</c:v>
                </c:pt>
                <c:pt idx="5218">
                  <c:v>1964.4316438284134</c:v>
                </c:pt>
                <c:pt idx="5219">
                  <c:v>1979.6873093445893</c:v>
                </c:pt>
                <c:pt idx="5220">
                  <c:v>1927.2791105328511</c:v>
                </c:pt>
                <c:pt idx="5221">
                  <c:v>1963.1128006331132</c:v>
                </c:pt>
                <c:pt idx="5222">
                  <c:v>1907.5574071807246</c:v>
                </c:pt>
                <c:pt idx="5223">
                  <c:v>1985.5110840369816</c:v>
                </c:pt>
                <c:pt idx="5224">
                  <c:v>1989.4499126402943</c:v>
                </c:pt>
                <c:pt idx="5225">
                  <c:v>1999.9320626539736</c:v>
                </c:pt>
                <c:pt idx="5226">
                  <c:v>1993.5413442920315</c:v>
                </c:pt>
                <c:pt idx="5227">
                  <c:v>2000</c:v>
                </c:pt>
                <c:pt idx="5228">
                  <c:v>1807.5520518052908</c:v>
                </c:pt>
                <c:pt idx="5229">
                  <c:v>1806.2185458591823</c:v>
                </c:pt>
                <c:pt idx="5230">
                  <c:v>1230.4046154180658</c:v>
                </c:pt>
                <c:pt idx="5231">
                  <c:v>1595.5597185059523</c:v>
                </c:pt>
                <c:pt idx="5232">
                  <c:v>1695.5103057045062</c:v>
                </c:pt>
                <c:pt idx="5233">
                  <c:v>1547.4794285296798</c:v>
                </c:pt>
                <c:pt idx="5234">
                  <c:v>1399.2261530623803</c:v>
                </c:pt>
                <c:pt idx="5235">
                  <c:v>1691.7175197355489</c:v>
                </c:pt>
                <c:pt idx="5236">
                  <c:v>1796.3102790696985</c:v>
                </c:pt>
                <c:pt idx="5237">
                  <c:v>1831.8624689217709</c:v>
                </c:pt>
                <c:pt idx="5238">
                  <c:v>2000</c:v>
                </c:pt>
                <c:pt idx="5239">
                  <c:v>1970.0420788781983</c:v>
                </c:pt>
                <c:pt idx="5240">
                  <c:v>1973.5623433735677</c:v>
                </c:pt>
                <c:pt idx="5241">
                  <c:v>1998.1216517506962</c:v>
                </c:pt>
                <c:pt idx="5242">
                  <c:v>1991.5440817030476</c:v>
                </c:pt>
                <c:pt idx="5243">
                  <c:v>2000</c:v>
                </c:pt>
                <c:pt idx="5244">
                  <c:v>1995.9385267796192</c:v>
                </c:pt>
                <c:pt idx="5245">
                  <c:v>1990.0636115526518</c:v>
                </c:pt>
                <c:pt idx="5246">
                  <c:v>1975.6079615812275</c:v>
                </c:pt>
                <c:pt idx="5247">
                  <c:v>1955.766683735882</c:v>
                </c:pt>
                <c:pt idx="5248">
                  <c:v>1988.9518549561978</c:v>
                </c:pt>
                <c:pt idx="5249">
                  <c:v>1940.9153121549023</c:v>
                </c:pt>
                <c:pt idx="5250">
                  <c:v>1727.4211690583568</c:v>
                </c:pt>
                <c:pt idx="5251">
                  <c:v>1309.4060029411448</c:v>
                </c:pt>
                <c:pt idx="5252">
                  <c:v>1510.4711989818738</c:v>
                </c:pt>
                <c:pt idx="5253">
                  <c:v>1763.9217817397935</c:v>
                </c:pt>
                <c:pt idx="5254">
                  <c:v>1552.3405022816225</c:v>
                </c:pt>
                <c:pt idx="5255">
                  <c:v>1771.7477283770254</c:v>
                </c:pt>
                <c:pt idx="5256">
                  <c:v>1782.7880909646815</c:v>
                </c:pt>
                <c:pt idx="5257">
                  <c:v>1469.7136419044857</c:v>
                </c:pt>
                <c:pt idx="5258">
                  <c:v>1030.148622228907</c:v>
                </c:pt>
                <c:pt idx="5259">
                  <c:v>767.99788084494855</c:v>
                </c:pt>
                <c:pt idx="5260">
                  <c:v>906.72255683467074</c:v>
                </c:pt>
                <c:pt idx="5261">
                  <c:v>1196.8299888382776</c:v>
                </c:pt>
                <c:pt idx="5262">
                  <c:v>1056.6884349620423</c:v>
                </c:pt>
                <c:pt idx="5263">
                  <c:v>894.77903937214433</c:v>
                </c:pt>
                <c:pt idx="5264">
                  <c:v>699.91327651400957</c:v>
                </c:pt>
                <c:pt idx="5265">
                  <c:v>657.89736986940557</c:v>
                </c:pt>
                <c:pt idx="5266">
                  <c:v>516.3969733335</c:v>
                </c:pt>
                <c:pt idx="5267">
                  <c:v>484.45313805685925</c:v>
                </c:pt>
                <c:pt idx="5268">
                  <c:v>664.26874999919244</c:v>
                </c:pt>
                <c:pt idx="5269">
                  <c:v>1060.4859152851584</c:v>
                </c:pt>
                <c:pt idx="5270">
                  <c:v>1394.6639155047794</c:v>
                </c:pt>
                <c:pt idx="5271">
                  <c:v>1563.153189030148</c:v>
                </c:pt>
                <c:pt idx="5272">
                  <c:v>1416.3559447707667</c:v>
                </c:pt>
                <c:pt idx="5273">
                  <c:v>1040.5752045775939</c:v>
                </c:pt>
                <c:pt idx="5274">
                  <c:v>486.67059834418808</c:v>
                </c:pt>
                <c:pt idx="5275">
                  <c:v>366.19235833155744</c:v>
                </c:pt>
                <c:pt idx="5276">
                  <c:v>492.0442853669843</c:v>
                </c:pt>
                <c:pt idx="5277">
                  <c:v>669.94916399011174</c:v>
                </c:pt>
                <c:pt idx="5278">
                  <c:v>783.30042212338935</c:v>
                </c:pt>
                <c:pt idx="5279">
                  <c:v>648.83920298878604</c:v>
                </c:pt>
                <c:pt idx="5280">
                  <c:v>673.91602513871612</c:v>
                </c:pt>
                <c:pt idx="5281">
                  <c:v>605.5810331937389</c:v>
                </c:pt>
                <c:pt idx="5282">
                  <c:v>502.07449600215472</c:v>
                </c:pt>
                <c:pt idx="5283">
                  <c:v>555.81109565384941</c:v>
                </c:pt>
                <c:pt idx="5284">
                  <c:v>238.54155017805346</c:v>
                </c:pt>
                <c:pt idx="5285">
                  <c:v>249.54717640794951</c:v>
                </c:pt>
                <c:pt idx="5286">
                  <c:v>441.63935691219848</c:v>
                </c:pt>
                <c:pt idx="5287">
                  <c:v>526.59779929683464</c:v>
                </c:pt>
                <c:pt idx="5288">
                  <c:v>448.57216101405419</c:v>
                </c:pt>
                <c:pt idx="5289">
                  <c:v>352.30577915075634</c:v>
                </c:pt>
                <c:pt idx="5290">
                  <c:v>309.50323984751725</c:v>
                </c:pt>
                <c:pt idx="5291">
                  <c:v>365.3122240079623</c:v>
                </c:pt>
                <c:pt idx="5292">
                  <c:v>269.1130351213356</c:v>
                </c:pt>
                <c:pt idx="5293">
                  <c:v>270.78473229924492</c:v>
                </c:pt>
                <c:pt idx="5294">
                  <c:v>314.13067792529455</c:v>
                </c:pt>
                <c:pt idx="5295">
                  <c:v>172.65567370348506</c:v>
                </c:pt>
                <c:pt idx="5296">
                  <c:v>489.98103227786265</c:v>
                </c:pt>
                <c:pt idx="5297">
                  <c:v>825.18621678435625</c:v>
                </c:pt>
                <c:pt idx="5298">
                  <c:v>1055.0479071219363</c:v>
                </c:pt>
                <c:pt idx="5299">
                  <c:v>879.95698000759955</c:v>
                </c:pt>
                <c:pt idx="5300">
                  <c:v>817.73432092575376</c:v>
                </c:pt>
                <c:pt idx="5301">
                  <c:v>734.8709747249784</c:v>
                </c:pt>
                <c:pt idx="5302">
                  <c:v>1403.3996409433751</c:v>
                </c:pt>
                <c:pt idx="5303">
                  <c:v>1226.9298408708069</c:v>
                </c:pt>
                <c:pt idx="5304">
                  <c:v>1262.9190367529216</c:v>
                </c:pt>
                <c:pt idx="5305">
                  <c:v>1437.7147662354839</c:v>
                </c:pt>
                <c:pt idx="5306">
                  <c:v>1741.3874415551559</c:v>
                </c:pt>
                <c:pt idx="5307">
                  <c:v>1867.0083779983204</c:v>
                </c:pt>
                <c:pt idx="5308">
                  <c:v>1643.9093013446279</c:v>
                </c:pt>
                <c:pt idx="5309">
                  <c:v>1343.011120128441</c:v>
                </c:pt>
                <c:pt idx="5310">
                  <c:v>989.1854948335523</c:v>
                </c:pt>
                <c:pt idx="5311">
                  <c:v>585.92925580062354</c:v>
                </c:pt>
                <c:pt idx="5312">
                  <c:v>706.144823536226</c:v>
                </c:pt>
                <c:pt idx="5313">
                  <c:v>665.09197213552568</c:v>
                </c:pt>
                <c:pt idx="5314">
                  <c:v>672.33590836006408</c:v>
                </c:pt>
                <c:pt idx="5315">
                  <c:v>533.55258177990163</c:v>
                </c:pt>
                <c:pt idx="5316">
                  <c:v>1242.2975121506988</c:v>
                </c:pt>
                <c:pt idx="5317">
                  <c:v>1301.3620073203551</c:v>
                </c:pt>
                <c:pt idx="5318">
                  <c:v>1527.7174218376874</c:v>
                </c:pt>
                <c:pt idx="5319">
                  <c:v>1256.0650228906118</c:v>
                </c:pt>
                <c:pt idx="5320">
                  <c:v>1163.5007630017733</c:v>
                </c:pt>
                <c:pt idx="5321">
                  <c:v>1421.1422965410056</c:v>
                </c:pt>
                <c:pt idx="5322">
                  <c:v>1235.5878754990865</c:v>
                </c:pt>
                <c:pt idx="5323">
                  <c:v>1247.5201988928204</c:v>
                </c:pt>
                <c:pt idx="5324">
                  <c:v>927.7239946357015</c:v>
                </c:pt>
                <c:pt idx="5325">
                  <c:v>1022.8247681852644</c:v>
                </c:pt>
                <c:pt idx="5326">
                  <c:v>1287.4610949190851</c:v>
                </c:pt>
                <c:pt idx="5327">
                  <c:v>1472.2926052408698</c:v>
                </c:pt>
                <c:pt idx="5328">
                  <c:v>1728.372467581406</c:v>
                </c:pt>
                <c:pt idx="5329">
                  <c:v>1864.0901709794466</c:v>
                </c:pt>
                <c:pt idx="5330">
                  <c:v>1783.1911880907885</c:v>
                </c:pt>
                <c:pt idx="5331">
                  <c:v>1089.6836745945245</c:v>
                </c:pt>
                <c:pt idx="5332">
                  <c:v>426.68210892778893</c:v>
                </c:pt>
                <c:pt idx="5333">
                  <c:v>193.7899033655267</c:v>
                </c:pt>
                <c:pt idx="5334">
                  <c:v>151.47858675888091</c:v>
                </c:pt>
                <c:pt idx="5335">
                  <c:v>21.136436026748765</c:v>
                </c:pt>
                <c:pt idx="5336">
                  <c:v>117.1285773755903</c:v>
                </c:pt>
                <c:pt idx="5337">
                  <c:v>312.30614436857707</c:v>
                </c:pt>
                <c:pt idx="5338">
                  <c:v>457.23245512194489</c:v>
                </c:pt>
                <c:pt idx="5339">
                  <c:v>804.16871993468715</c:v>
                </c:pt>
                <c:pt idx="5340">
                  <c:v>425.35710346494989</c:v>
                </c:pt>
                <c:pt idx="5341">
                  <c:v>461.73151680767336</c:v>
                </c:pt>
                <c:pt idx="5342">
                  <c:v>528.87030465777298</c:v>
                </c:pt>
                <c:pt idx="5343">
                  <c:v>423.23900036388829</c:v>
                </c:pt>
                <c:pt idx="5344">
                  <c:v>357.69451741574898</c:v>
                </c:pt>
                <c:pt idx="5345">
                  <c:v>300.09507402007699</c:v>
                </c:pt>
                <c:pt idx="5346">
                  <c:v>206.05283079188143</c:v>
                </c:pt>
                <c:pt idx="5347">
                  <c:v>365.47962648846487</c:v>
                </c:pt>
                <c:pt idx="5348">
                  <c:v>592.88814603179878</c:v>
                </c:pt>
                <c:pt idx="5349">
                  <c:v>214.73114532656609</c:v>
                </c:pt>
                <c:pt idx="5350">
                  <c:v>181.17717830677867</c:v>
                </c:pt>
                <c:pt idx="5351">
                  <c:v>227.19438290201819</c:v>
                </c:pt>
                <c:pt idx="5352">
                  <c:v>234.84479664457248</c:v>
                </c:pt>
                <c:pt idx="5353">
                  <c:v>294.30474726684872</c:v>
                </c:pt>
                <c:pt idx="5354">
                  <c:v>166.27954849806912</c:v>
                </c:pt>
                <c:pt idx="5355">
                  <c:v>269.53000927843652</c:v>
                </c:pt>
                <c:pt idx="5356">
                  <c:v>404.48431969016985</c:v>
                </c:pt>
                <c:pt idx="5357">
                  <c:v>315.23251533715381</c:v>
                </c:pt>
                <c:pt idx="5358">
                  <c:v>398.69351292171609</c:v>
                </c:pt>
                <c:pt idx="5359">
                  <c:v>246.33060722888953</c:v>
                </c:pt>
                <c:pt idx="5360">
                  <c:v>287.68072113799229</c:v>
                </c:pt>
                <c:pt idx="5361">
                  <c:v>297.35625327023826</c:v>
                </c:pt>
                <c:pt idx="5362">
                  <c:v>472.31330755463802</c:v>
                </c:pt>
                <c:pt idx="5363">
                  <c:v>506.30160684038873</c:v>
                </c:pt>
                <c:pt idx="5364">
                  <c:v>431.07107758781001</c:v>
                </c:pt>
                <c:pt idx="5365">
                  <c:v>302.42294277985928</c:v>
                </c:pt>
                <c:pt idx="5366">
                  <c:v>167.30561314983728</c:v>
                </c:pt>
                <c:pt idx="5367">
                  <c:v>181.11013150291888</c:v>
                </c:pt>
                <c:pt idx="5368">
                  <c:v>323.111185187903</c:v>
                </c:pt>
                <c:pt idx="5369">
                  <c:v>402.30918723975202</c:v>
                </c:pt>
                <c:pt idx="5370">
                  <c:v>676.84370099045361</c:v>
                </c:pt>
                <c:pt idx="5371">
                  <c:v>774.27065183801574</c:v>
                </c:pt>
                <c:pt idx="5372">
                  <c:v>905.90261206448633</c:v>
                </c:pt>
                <c:pt idx="5373">
                  <c:v>831.10972333590882</c:v>
                </c:pt>
                <c:pt idx="5374">
                  <c:v>689.78269565679375</c:v>
                </c:pt>
                <c:pt idx="5375">
                  <c:v>772.17257928997708</c:v>
                </c:pt>
                <c:pt idx="5376">
                  <c:v>761.37862798644528</c:v>
                </c:pt>
                <c:pt idx="5377">
                  <c:v>617.47302703708363</c:v>
                </c:pt>
                <c:pt idx="5378">
                  <c:v>504.82261930390945</c:v>
                </c:pt>
                <c:pt idx="5379">
                  <c:v>732.68025429494776</c:v>
                </c:pt>
                <c:pt idx="5380">
                  <c:v>788.24545053331508</c:v>
                </c:pt>
                <c:pt idx="5381">
                  <c:v>1059.3927773761152</c:v>
                </c:pt>
                <c:pt idx="5382">
                  <c:v>1180.5519276182713</c:v>
                </c:pt>
                <c:pt idx="5383">
                  <c:v>1407.2507652473048</c:v>
                </c:pt>
              </c:numCache>
            </c:numRef>
          </c:yVal>
          <c:smooth val="0"/>
        </c:ser>
        <c:ser>
          <c:idx val="0"/>
          <c:order val="1"/>
          <c:tx>
            <c:v>Reference Turbulence Power</c:v>
          </c:tx>
          <c:spPr>
            <a:ln w="28575">
              <a:noFill/>
            </a:ln>
          </c:spPr>
          <c:marker>
            <c:symbol val="diamond"/>
            <c:size val="2"/>
          </c:marker>
          <c:xVal>
            <c:numRef>
              <c:f>'Power Look Up'!$B$2:$B$3000</c:f>
              <c:numCache>
                <c:formatCode>0.0</c:formatCode>
                <c:ptCount val="2999"/>
                <c:pt idx="0">
                  <c:v>0.01</c:v>
                </c:pt>
                <c:pt idx="1">
                  <c:v>0.02</c:v>
                </c:pt>
                <c:pt idx="2">
                  <c:v>0.03</c:v>
                </c:pt>
                <c:pt idx="3">
                  <c:v>0.04</c:v>
                </c:pt>
                <c:pt idx="4">
                  <c:v>0.05</c:v>
                </c:pt>
                <c:pt idx="5">
                  <c:v>6.0000000000000005E-2</c:v>
                </c:pt>
                <c:pt idx="6">
                  <c:v>7.0000000000000007E-2</c:v>
                </c:pt>
                <c:pt idx="7">
                  <c:v>0.08</c:v>
                </c:pt>
                <c:pt idx="8">
                  <c:v>0.09</c:v>
                </c:pt>
                <c:pt idx="9">
                  <c:v>9.9999999999999992E-2</c:v>
                </c:pt>
                <c:pt idx="10">
                  <c:v>0.10999999999999999</c:v>
                </c:pt>
                <c:pt idx="11">
                  <c:v>0.11999999999999998</c:v>
                </c:pt>
                <c:pt idx="12">
                  <c:v>0.12999999999999998</c:v>
                </c:pt>
                <c:pt idx="13">
                  <c:v>0.13999999999999999</c:v>
                </c:pt>
                <c:pt idx="14">
                  <c:v>0.15</c:v>
                </c:pt>
                <c:pt idx="15">
                  <c:v>0.16</c:v>
                </c:pt>
                <c:pt idx="16">
                  <c:v>0.17</c:v>
                </c:pt>
                <c:pt idx="17">
                  <c:v>0.18000000000000002</c:v>
                </c:pt>
                <c:pt idx="18">
                  <c:v>0.19000000000000003</c:v>
                </c:pt>
                <c:pt idx="19">
                  <c:v>0.20000000000000004</c:v>
                </c:pt>
                <c:pt idx="20">
                  <c:v>0.21000000000000005</c:v>
                </c:pt>
                <c:pt idx="21">
                  <c:v>0.22000000000000006</c:v>
                </c:pt>
                <c:pt idx="22">
                  <c:v>0.23000000000000007</c:v>
                </c:pt>
                <c:pt idx="23">
                  <c:v>0.24000000000000007</c:v>
                </c:pt>
                <c:pt idx="24">
                  <c:v>0.25000000000000006</c:v>
                </c:pt>
                <c:pt idx="25">
                  <c:v>0.26000000000000006</c:v>
                </c:pt>
                <c:pt idx="26">
                  <c:v>0.27000000000000007</c:v>
                </c:pt>
                <c:pt idx="27">
                  <c:v>0.28000000000000008</c:v>
                </c:pt>
                <c:pt idx="28">
                  <c:v>0.29000000000000009</c:v>
                </c:pt>
                <c:pt idx="29">
                  <c:v>0.3000000000000001</c:v>
                </c:pt>
                <c:pt idx="30">
                  <c:v>0.31000000000000011</c:v>
                </c:pt>
                <c:pt idx="31">
                  <c:v>0.32000000000000012</c:v>
                </c:pt>
                <c:pt idx="32">
                  <c:v>0.33000000000000013</c:v>
                </c:pt>
                <c:pt idx="33">
                  <c:v>0.34000000000000014</c:v>
                </c:pt>
                <c:pt idx="34">
                  <c:v>0.35000000000000014</c:v>
                </c:pt>
                <c:pt idx="35">
                  <c:v>0.36000000000000015</c:v>
                </c:pt>
                <c:pt idx="36">
                  <c:v>0.37000000000000016</c:v>
                </c:pt>
                <c:pt idx="37">
                  <c:v>0.38000000000000017</c:v>
                </c:pt>
                <c:pt idx="38">
                  <c:v>0.39000000000000018</c:v>
                </c:pt>
                <c:pt idx="39">
                  <c:v>0.40000000000000019</c:v>
                </c:pt>
                <c:pt idx="40">
                  <c:v>0.4100000000000002</c:v>
                </c:pt>
                <c:pt idx="41">
                  <c:v>0.42000000000000021</c:v>
                </c:pt>
                <c:pt idx="42">
                  <c:v>0.43000000000000022</c:v>
                </c:pt>
                <c:pt idx="43">
                  <c:v>0.44000000000000022</c:v>
                </c:pt>
                <c:pt idx="44">
                  <c:v>0.45000000000000023</c:v>
                </c:pt>
                <c:pt idx="45">
                  <c:v>0.46000000000000024</c:v>
                </c:pt>
                <c:pt idx="46">
                  <c:v>0.47000000000000025</c:v>
                </c:pt>
                <c:pt idx="47">
                  <c:v>0.48000000000000026</c:v>
                </c:pt>
                <c:pt idx="48">
                  <c:v>0.49000000000000027</c:v>
                </c:pt>
                <c:pt idx="49">
                  <c:v>0.50000000000000022</c:v>
                </c:pt>
                <c:pt idx="50">
                  <c:v>0.51000000000000023</c:v>
                </c:pt>
                <c:pt idx="51">
                  <c:v>0.52000000000000024</c:v>
                </c:pt>
                <c:pt idx="52">
                  <c:v>0.53000000000000025</c:v>
                </c:pt>
                <c:pt idx="53">
                  <c:v>0.54000000000000026</c:v>
                </c:pt>
                <c:pt idx="54">
                  <c:v>0.55000000000000027</c:v>
                </c:pt>
                <c:pt idx="55">
                  <c:v>0.56000000000000028</c:v>
                </c:pt>
                <c:pt idx="56">
                  <c:v>0.57000000000000028</c:v>
                </c:pt>
                <c:pt idx="57">
                  <c:v>0.58000000000000029</c:v>
                </c:pt>
                <c:pt idx="58">
                  <c:v>0.5900000000000003</c:v>
                </c:pt>
                <c:pt idx="59">
                  <c:v>0.60000000000000031</c:v>
                </c:pt>
                <c:pt idx="60">
                  <c:v>0.61000000000000032</c:v>
                </c:pt>
                <c:pt idx="61">
                  <c:v>0.62000000000000033</c:v>
                </c:pt>
                <c:pt idx="62">
                  <c:v>0.63000000000000034</c:v>
                </c:pt>
                <c:pt idx="63">
                  <c:v>0.64000000000000035</c:v>
                </c:pt>
                <c:pt idx="64">
                  <c:v>0.65000000000000036</c:v>
                </c:pt>
                <c:pt idx="65">
                  <c:v>0.66000000000000036</c:v>
                </c:pt>
                <c:pt idx="66">
                  <c:v>0.67000000000000037</c:v>
                </c:pt>
                <c:pt idx="67">
                  <c:v>0.68000000000000038</c:v>
                </c:pt>
                <c:pt idx="68">
                  <c:v>0.69000000000000039</c:v>
                </c:pt>
                <c:pt idx="69">
                  <c:v>0.7000000000000004</c:v>
                </c:pt>
                <c:pt idx="70">
                  <c:v>0.71000000000000041</c:v>
                </c:pt>
                <c:pt idx="71">
                  <c:v>0.72000000000000042</c:v>
                </c:pt>
                <c:pt idx="72">
                  <c:v>0.73000000000000043</c:v>
                </c:pt>
                <c:pt idx="73">
                  <c:v>0.74000000000000044</c:v>
                </c:pt>
                <c:pt idx="74">
                  <c:v>0.75000000000000044</c:v>
                </c:pt>
                <c:pt idx="75">
                  <c:v>0.76000000000000045</c:v>
                </c:pt>
                <c:pt idx="76">
                  <c:v>0.77000000000000046</c:v>
                </c:pt>
                <c:pt idx="77">
                  <c:v>0.78000000000000047</c:v>
                </c:pt>
                <c:pt idx="78">
                  <c:v>0.79000000000000048</c:v>
                </c:pt>
                <c:pt idx="79">
                  <c:v>0.80000000000000049</c:v>
                </c:pt>
                <c:pt idx="80">
                  <c:v>0.8100000000000005</c:v>
                </c:pt>
                <c:pt idx="81">
                  <c:v>0.82000000000000051</c:v>
                </c:pt>
                <c:pt idx="82">
                  <c:v>0.83000000000000052</c:v>
                </c:pt>
                <c:pt idx="83">
                  <c:v>0.84000000000000052</c:v>
                </c:pt>
                <c:pt idx="84">
                  <c:v>0.85000000000000053</c:v>
                </c:pt>
                <c:pt idx="85">
                  <c:v>0.86000000000000054</c:v>
                </c:pt>
                <c:pt idx="86">
                  <c:v>0.87000000000000055</c:v>
                </c:pt>
                <c:pt idx="87">
                  <c:v>0.88000000000000056</c:v>
                </c:pt>
                <c:pt idx="88">
                  <c:v>0.89000000000000057</c:v>
                </c:pt>
                <c:pt idx="89">
                  <c:v>0.90000000000000058</c:v>
                </c:pt>
                <c:pt idx="90">
                  <c:v>0.91000000000000059</c:v>
                </c:pt>
                <c:pt idx="91">
                  <c:v>0.9200000000000006</c:v>
                </c:pt>
                <c:pt idx="92">
                  <c:v>0.9300000000000006</c:v>
                </c:pt>
                <c:pt idx="93">
                  <c:v>0.94000000000000061</c:v>
                </c:pt>
                <c:pt idx="94">
                  <c:v>0.95000000000000062</c:v>
                </c:pt>
                <c:pt idx="95">
                  <c:v>0.96000000000000063</c:v>
                </c:pt>
                <c:pt idx="96">
                  <c:v>0.97000000000000064</c:v>
                </c:pt>
                <c:pt idx="97">
                  <c:v>0.98000000000000065</c:v>
                </c:pt>
                <c:pt idx="98">
                  <c:v>0.99000000000000066</c:v>
                </c:pt>
                <c:pt idx="99">
                  <c:v>1.0000000000000007</c:v>
                </c:pt>
                <c:pt idx="100">
                  <c:v>1.0100000000000007</c:v>
                </c:pt>
                <c:pt idx="101">
                  <c:v>1.0200000000000007</c:v>
                </c:pt>
                <c:pt idx="102">
                  <c:v>1.0300000000000007</c:v>
                </c:pt>
                <c:pt idx="103">
                  <c:v>1.0400000000000007</c:v>
                </c:pt>
                <c:pt idx="104">
                  <c:v>1.0500000000000007</c:v>
                </c:pt>
                <c:pt idx="105">
                  <c:v>1.0600000000000007</c:v>
                </c:pt>
                <c:pt idx="106">
                  <c:v>1.0700000000000007</c:v>
                </c:pt>
                <c:pt idx="107">
                  <c:v>1.0800000000000007</c:v>
                </c:pt>
                <c:pt idx="108">
                  <c:v>1.0900000000000007</c:v>
                </c:pt>
                <c:pt idx="109">
                  <c:v>1.1000000000000008</c:v>
                </c:pt>
                <c:pt idx="110">
                  <c:v>1.1100000000000008</c:v>
                </c:pt>
                <c:pt idx="111">
                  <c:v>1.1200000000000008</c:v>
                </c:pt>
                <c:pt idx="112">
                  <c:v>1.1300000000000008</c:v>
                </c:pt>
                <c:pt idx="113">
                  <c:v>1.1400000000000008</c:v>
                </c:pt>
                <c:pt idx="114">
                  <c:v>1.1500000000000008</c:v>
                </c:pt>
                <c:pt idx="115">
                  <c:v>1.1600000000000008</c:v>
                </c:pt>
                <c:pt idx="116">
                  <c:v>1.1700000000000008</c:v>
                </c:pt>
                <c:pt idx="117">
                  <c:v>1.1800000000000008</c:v>
                </c:pt>
                <c:pt idx="118">
                  <c:v>1.1900000000000008</c:v>
                </c:pt>
                <c:pt idx="119">
                  <c:v>1.2000000000000008</c:v>
                </c:pt>
                <c:pt idx="120">
                  <c:v>1.2100000000000009</c:v>
                </c:pt>
                <c:pt idx="121">
                  <c:v>1.2200000000000009</c:v>
                </c:pt>
                <c:pt idx="122">
                  <c:v>1.2300000000000009</c:v>
                </c:pt>
                <c:pt idx="123">
                  <c:v>1.2400000000000009</c:v>
                </c:pt>
                <c:pt idx="124">
                  <c:v>1.2500000000000009</c:v>
                </c:pt>
                <c:pt idx="125">
                  <c:v>1.2600000000000009</c:v>
                </c:pt>
                <c:pt idx="126">
                  <c:v>1.2700000000000009</c:v>
                </c:pt>
                <c:pt idx="127">
                  <c:v>1.2800000000000009</c:v>
                </c:pt>
                <c:pt idx="128">
                  <c:v>1.2900000000000009</c:v>
                </c:pt>
                <c:pt idx="129">
                  <c:v>1.3000000000000009</c:v>
                </c:pt>
                <c:pt idx="130">
                  <c:v>1.3100000000000009</c:v>
                </c:pt>
                <c:pt idx="131">
                  <c:v>1.320000000000001</c:v>
                </c:pt>
                <c:pt idx="132">
                  <c:v>1.330000000000001</c:v>
                </c:pt>
                <c:pt idx="133">
                  <c:v>1.340000000000001</c:v>
                </c:pt>
                <c:pt idx="134">
                  <c:v>1.350000000000001</c:v>
                </c:pt>
                <c:pt idx="135">
                  <c:v>1.360000000000001</c:v>
                </c:pt>
                <c:pt idx="136">
                  <c:v>1.370000000000001</c:v>
                </c:pt>
                <c:pt idx="137">
                  <c:v>1.380000000000001</c:v>
                </c:pt>
                <c:pt idx="138">
                  <c:v>1.390000000000001</c:v>
                </c:pt>
                <c:pt idx="139">
                  <c:v>1.400000000000001</c:v>
                </c:pt>
                <c:pt idx="140">
                  <c:v>1.410000000000001</c:v>
                </c:pt>
                <c:pt idx="141">
                  <c:v>1.420000000000001</c:v>
                </c:pt>
                <c:pt idx="142">
                  <c:v>1.430000000000001</c:v>
                </c:pt>
                <c:pt idx="143">
                  <c:v>1.4400000000000011</c:v>
                </c:pt>
                <c:pt idx="144">
                  <c:v>1.4500000000000011</c:v>
                </c:pt>
                <c:pt idx="145">
                  <c:v>1.4600000000000011</c:v>
                </c:pt>
                <c:pt idx="146">
                  <c:v>1.4700000000000011</c:v>
                </c:pt>
                <c:pt idx="147">
                  <c:v>1.4800000000000011</c:v>
                </c:pt>
                <c:pt idx="148">
                  <c:v>1.4900000000000011</c:v>
                </c:pt>
                <c:pt idx="149">
                  <c:v>1.5000000000000011</c:v>
                </c:pt>
                <c:pt idx="150">
                  <c:v>1.5100000000000011</c:v>
                </c:pt>
                <c:pt idx="151">
                  <c:v>1.5200000000000011</c:v>
                </c:pt>
                <c:pt idx="152">
                  <c:v>1.5300000000000011</c:v>
                </c:pt>
                <c:pt idx="153">
                  <c:v>1.5400000000000011</c:v>
                </c:pt>
                <c:pt idx="154">
                  <c:v>1.5500000000000012</c:v>
                </c:pt>
                <c:pt idx="155">
                  <c:v>1.5600000000000012</c:v>
                </c:pt>
                <c:pt idx="156">
                  <c:v>1.5700000000000012</c:v>
                </c:pt>
                <c:pt idx="157">
                  <c:v>1.5800000000000012</c:v>
                </c:pt>
                <c:pt idx="158">
                  <c:v>1.5900000000000012</c:v>
                </c:pt>
                <c:pt idx="159">
                  <c:v>1.6000000000000012</c:v>
                </c:pt>
                <c:pt idx="160">
                  <c:v>1.6100000000000012</c:v>
                </c:pt>
                <c:pt idx="161">
                  <c:v>1.6200000000000012</c:v>
                </c:pt>
                <c:pt idx="162">
                  <c:v>1.6300000000000012</c:v>
                </c:pt>
                <c:pt idx="163">
                  <c:v>1.6400000000000012</c:v>
                </c:pt>
                <c:pt idx="164">
                  <c:v>1.6500000000000012</c:v>
                </c:pt>
                <c:pt idx="165">
                  <c:v>1.6600000000000013</c:v>
                </c:pt>
                <c:pt idx="166">
                  <c:v>1.6700000000000013</c:v>
                </c:pt>
                <c:pt idx="167">
                  <c:v>1.6800000000000013</c:v>
                </c:pt>
                <c:pt idx="168">
                  <c:v>1.6900000000000013</c:v>
                </c:pt>
                <c:pt idx="169">
                  <c:v>1.7000000000000013</c:v>
                </c:pt>
                <c:pt idx="170">
                  <c:v>1.7100000000000013</c:v>
                </c:pt>
                <c:pt idx="171">
                  <c:v>1.7200000000000013</c:v>
                </c:pt>
                <c:pt idx="172">
                  <c:v>1.7300000000000013</c:v>
                </c:pt>
                <c:pt idx="173">
                  <c:v>1.7400000000000013</c:v>
                </c:pt>
                <c:pt idx="174">
                  <c:v>1.7500000000000013</c:v>
                </c:pt>
                <c:pt idx="175">
                  <c:v>1.7600000000000013</c:v>
                </c:pt>
                <c:pt idx="176">
                  <c:v>1.7700000000000014</c:v>
                </c:pt>
                <c:pt idx="177">
                  <c:v>1.7800000000000014</c:v>
                </c:pt>
                <c:pt idx="178">
                  <c:v>1.7900000000000014</c:v>
                </c:pt>
                <c:pt idx="179">
                  <c:v>1.8000000000000014</c:v>
                </c:pt>
                <c:pt idx="180">
                  <c:v>1.8100000000000014</c:v>
                </c:pt>
                <c:pt idx="181">
                  <c:v>1.8200000000000014</c:v>
                </c:pt>
                <c:pt idx="182">
                  <c:v>1.8300000000000014</c:v>
                </c:pt>
                <c:pt idx="183">
                  <c:v>1.8400000000000014</c:v>
                </c:pt>
                <c:pt idx="184">
                  <c:v>1.8500000000000014</c:v>
                </c:pt>
                <c:pt idx="185">
                  <c:v>1.8600000000000014</c:v>
                </c:pt>
                <c:pt idx="186">
                  <c:v>1.8700000000000014</c:v>
                </c:pt>
                <c:pt idx="187">
                  <c:v>1.8800000000000014</c:v>
                </c:pt>
                <c:pt idx="188">
                  <c:v>1.8900000000000015</c:v>
                </c:pt>
                <c:pt idx="189">
                  <c:v>1.9000000000000015</c:v>
                </c:pt>
                <c:pt idx="190">
                  <c:v>1.9100000000000015</c:v>
                </c:pt>
                <c:pt idx="191">
                  <c:v>1.9200000000000015</c:v>
                </c:pt>
                <c:pt idx="192">
                  <c:v>1.9300000000000015</c:v>
                </c:pt>
                <c:pt idx="193">
                  <c:v>1.9400000000000015</c:v>
                </c:pt>
                <c:pt idx="194">
                  <c:v>1.9500000000000015</c:v>
                </c:pt>
                <c:pt idx="195">
                  <c:v>1.9600000000000015</c:v>
                </c:pt>
                <c:pt idx="196">
                  <c:v>1.9700000000000015</c:v>
                </c:pt>
                <c:pt idx="197">
                  <c:v>1.9800000000000015</c:v>
                </c:pt>
                <c:pt idx="198">
                  <c:v>1.9900000000000015</c:v>
                </c:pt>
                <c:pt idx="199">
                  <c:v>2.0000000000000013</c:v>
                </c:pt>
                <c:pt idx="200">
                  <c:v>2.0100000000000011</c:v>
                </c:pt>
                <c:pt idx="201">
                  <c:v>2.0200000000000009</c:v>
                </c:pt>
                <c:pt idx="202">
                  <c:v>2.0300000000000007</c:v>
                </c:pt>
                <c:pt idx="203">
                  <c:v>2.0400000000000005</c:v>
                </c:pt>
                <c:pt idx="204">
                  <c:v>2.0500000000000003</c:v>
                </c:pt>
                <c:pt idx="205">
                  <c:v>2.06</c:v>
                </c:pt>
                <c:pt idx="206">
                  <c:v>2.0699999999999998</c:v>
                </c:pt>
                <c:pt idx="207">
                  <c:v>2.0799999999999996</c:v>
                </c:pt>
                <c:pt idx="208">
                  <c:v>2.0899999999999994</c:v>
                </c:pt>
                <c:pt idx="209">
                  <c:v>2.0999999999999992</c:v>
                </c:pt>
                <c:pt idx="210">
                  <c:v>2.109999999999999</c:v>
                </c:pt>
                <c:pt idx="211">
                  <c:v>2.1199999999999988</c:v>
                </c:pt>
                <c:pt idx="212">
                  <c:v>2.1299999999999986</c:v>
                </c:pt>
                <c:pt idx="213">
                  <c:v>2.1399999999999983</c:v>
                </c:pt>
                <c:pt idx="214">
                  <c:v>2.1499999999999981</c:v>
                </c:pt>
                <c:pt idx="215">
                  <c:v>2.1599999999999979</c:v>
                </c:pt>
                <c:pt idx="216">
                  <c:v>2.1699999999999977</c:v>
                </c:pt>
                <c:pt idx="217">
                  <c:v>2.1799999999999975</c:v>
                </c:pt>
                <c:pt idx="218">
                  <c:v>2.1899999999999973</c:v>
                </c:pt>
                <c:pt idx="219">
                  <c:v>2.1999999999999971</c:v>
                </c:pt>
                <c:pt idx="220">
                  <c:v>2.2099999999999969</c:v>
                </c:pt>
                <c:pt idx="221">
                  <c:v>2.2199999999999966</c:v>
                </c:pt>
                <c:pt idx="222">
                  <c:v>2.2299999999999964</c:v>
                </c:pt>
                <c:pt idx="223">
                  <c:v>2.2399999999999962</c:v>
                </c:pt>
                <c:pt idx="224">
                  <c:v>2.249999999999996</c:v>
                </c:pt>
                <c:pt idx="225">
                  <c:v>2.2599999999999958</c:v>
                </c:pt>
                <c:pt idx="226">
                  <c:v>2.2699999999999956</c:v>
                </c:pt>
                <c:pt idx="227">
                  <c:v>2.2799999999999954</c:v>
                </c:pt>
                <c:pt idx="228">
                  <c:v>2.2899999999999952</c:v>
                </c:pt>
                <c:pt idx="229">
                  <c:v>2.2999999999999949</c:v>
                </c:pt>
                <c:pt idx="230">
                  <c:v>2.3099999999999947</c:v>
                </c:pt>
                <c:pt idx="231">
                  <c:v>2.3199999999999945</c:v>
                </c:pt>
                <c:pt idx="232">
                  <c:v>2.3299999999999943</c:v>
                </c:pt>
                <c:pt idx="233">
                  <c:v>2.3399999999999941</c:v>
                </c:pt>
                <c:pt idx="234">
                  <c:v>2.3499999999999939</c:v>
                </c:pt>
                <c:pt idx="235">
                  <c:v>2.3599999999999937</c:v>
                </c:pt>
                <c:pt idx="236">
                  <c:v>2.3699999999999934</c:v>
                </c:pt>
                <c:pt idx="237">
                  <c:v>2.3799999999999932</c:v>
                </c:pt>
                <c:pt idx="238">
                  <c:v>2.389999999999993</c:v>
                </c:pt>
                <c:pt idx="239">
                  <c:v>2.3999999999999928</c:v>
                </c:pt>
                <c:pt idx="240">
                  <c:v>2.4099999999999926</c:v>
                </c:pt>
                <c:pt idx="241">
                  <c:v>2.4199999999999924</c:v>
                </c:pt>
                <c:pt idx="242">
                  <c:v>2.4299999999999922</c:v>
                </c:pt>
                <c:pt idx="243">
                  <c:v>2.439999999999992</c:v>
                </c:pt>
                <c:pt idx="244">
                  <c:v>2.4499999999999917</c:v>
                </c:pt>
                <c:pt idx="245">
                  <c:v>2.4599999999999915</c:v>
                </c:pt>
                <c:pt idx="246">
                  <c:v>2.4699999999999913</c:v>
                </c:pt>
                <c:pt idx="247">
                  <c:v>2.4799999999999911</c:v>
                </c:pt>
                <c:pt idx="248">
                  <c:v>2.4899999999999909</c:v>
                </c:pt>
                <c:pt idx="249">
                  <c:v>2.4999999999999907</c:v>
                </c:pt>
                <c:pt idx="250">
                  <c:v>2.5099999999999905</c:v>
                </c:pt>
                <c:pt idx="251">
                  <c:v>2.5199999999999902</c:v>
                </c:pt>
                <c:pt idx="252">
                  <c:v>2.52999999999999</c:v>
                </c:pt>
                <c:pt idx="253">
                  <c:v>2.5399999999999898</c:v>
                </c:pt>
                <c:pt idx="254">
                  <c:v>2.5499999999999896</c:v>
                </c:pt>
                <c:pt idx="255">
                  <c:v>2.5599999999999894</c:v>
                </c:pt>
                <c:pt idx="256">
                  <c:v>2.5699999999999892</c:v>
                </c:pt>
                <c:pt idx="257">
                  <c:v>2.579999999999989</c:v>
                </c:pt>
                <c:pt idx="258">
                  <c:v>2.5899999999999888</c:v>
                </c:pt>
                <c:pt idx="259">
                  <c:v>2.5999999999999885</c:v>
                </c:pt>
                <c:pt idx="260">
                  <c:v>2.6099999999999883</c:v>
                </c:pt>
                <c:pt idx="261">
                  <c:v>2.6199999999999881</c:v>
                </c:pt>
                <c:pt idx="262">
                  <c:v>2.6299999999999879</c:v>
                </c:pt>
                <c:pt idx="263">
                  <c:v>2.6399999999999877</c:v>
                </c:pt>
                <c:pt idx="264">
                  <c:v>2.6499999999999875</c:v>
                </c:pt>
                <c:pt idx="265">
                  <c:v>2.6599999999999873</c:v>
                </c:pt>
                <c:pt idx="266">
                  <c:v>2.6699999999999871</c:v>
                </c:pt>
                <c:pt idx="267">
                  <c:v>2.6799999999999868</c:v>
                </c:pt>
                <c:pt idx="268">
                  <c:v>2.6899999999999866</c:v>
                </c:pt>
                <c:pt idx="269">
                  <c:v>2.6999999999999864</c:v>
                </c:pt>
                <c:pt idx="270">
                  <c:v>2.7099999999999862</c:v>
                </c:pt>
                <c:pt idx="271">
                  <c:v>2.719999999999986</c:v>
                </c:pt>
                <c:pt idx="272">
                  <c:v>2.7299999999999858</c:v>
                </c:pt>
                <c:pt idx="273">
                  <c:v>2.7399999999999856</c:v>
                </c:pt>
                <c:pt idx="274">
                  <c:v>2.7499999999999853</c:v>
                </c:pt>
                <c:pt idx="275">
                  <c:v>2.7599999999999851</c:v>
                </c:pt>
                <c:pt idx="276">
                  <c:v>2.7699999999999849</c:v>
                </c:pt>
                <c:pt idx="277">
                  <c:v>2.7799999999999847</c:v>
                </c:pt>
                <c:pt idx="278">
                  <c:v>2.7899999999999845</c:v>
                </c:pt>
                <c:pt idx="279">
                  <c:v>2.7999999999999843</c:v>
                </c:pt>
                <c:pt idx="280">
                  <c:v>2.8099999999999841</c:v>
                </c:pt>
                <c:pt idx="281">
                  <c:v>2.8199999999999839</c:v>
                </c:pt>
                <c:pt idx="282">
                  <c:v>2.8299999999999836</c:v>
                </c:pt>
                <c:pt idx="283">
                  <c:v>2.8399999999999834</c:v>
                </c:pt>
                <c:pt idx="284">
                  <c:v>2.8499999999999832</c:v>
                </c:pt>
                <c:pt idx="285">
                  <c:v>2.859999999999983</c:v>
                </c:pt>
                <c:pt idx="286">
                  <c:v>2.8699999999999828</c:v>
                </c:pt>
                <c:pt idx="287">
                  <c:v>2.8799999999999826</c:v>
                </c:pt>
                <c:pt idx="288">
                  <c:v>2.8899999999999824</c:v>
                </c:pt>
                <c:pt idx="289">
                  <c:v>2.8999999999999821</c:v>
                </c:pt>
                <c:pt idx="290">
                  <c:v>2.9099999999999819</c:v>
                </c:pt>
                <c:pt idx="291">
                  <c:v>2.9199999999999817</c:v>
                </c:pt>
                <c:pt idx="292">
                  <c:v>2.9299999999999815</c:v>
                </c:pt>
                <c:pt idx="293">
                  <c:v>2.9399999999999813</c:v>
                </c:pt>
                <c:pt idx="294">
                  <c:v>2.9499999999999811</c:v>
                </c:pt>
                <c:pt idx="295">
                  <c:v>2.9599999999999809</c:v>
                </c:pt>
                <c:pt idx="296">
                  <c:v>2.9699999999999807</c:v>
                </c:pt>
                <c:pt idx="297">
                  <c:v>2.9799999999999804</c:v>
                </c:pt>
                <c:pt idx="298">
                  <c:v>2.9899999999999802</c:v>
                </c:pt>
                <c:pt idx="299">
                  <c:v>2.99999999999998</c:v>
                </c:pt>
                <c:pt idx="300">
                  <c:v>3.0099999999999798</c:v>
                </c:pt>
                <c:pt idx="301">
                  <c:v>3.0199999999999796</c:v>
                </c:pt>
                <c:pt idx="302">
                  <c:v>3.0299999999999794</c:v>
                </c:pt>
                <c:pt idx="303">
                  <c:v>3.0399999999999792</c:v>
                </c:pt>
                <c:pt idx="304">
                  <c:v>3.049999999999979</c:v>
                </c:pt>
                <c:pt idx="305">
                  <c:v>3.0599999999999787</c:v>
                </c:pt>
                <c:pt idx="306">
                  <c:v>3.0699999999999785</c:v>
                </c:pt>
                <c:pt idx="307">
                  <c:v>3.0799999999999783</c:v>
                </c:pt>
                <c:pt idx="308">
                  <c:v>3.0899999999999781</c:v>
                </c:pt>
                <c:pt idx="309">
                  <c:v>3.0999999999999779</c:v>
                </c:pt>
                <c:pt idx="310">
                  <c:v>3.1099999999999777</c:v>
                </c:pt>
                <c:pt idx="311">
                  <c:v>3.1199999999999775</c:v>
                </c:pt>
                <c:pt idx="312">
                  <c:v>3.1299999999999772</c:v>
                </c:pt>
                <c:pt idx="313">
                  <c:v>3.139999999999977</c:v>
                </c:pt>
                <c:pt idx="314">
                  <c:v>3.1499999999999768</c:v>
                </c:pt>
                <c:pt idx="315">
                  <c:v>3.1599999999999766</c:v>
                </c:pt>
                <c:pt idx="316">
                  <c:v>3.1699999999999764</c:v>
                </c:pt>
                <c:pt idx="317">
                  <c:v>3.1799999999999762</c:v>
                </c:pt>
                <c:pt idx="318">
                  <c:v>3.189999999999976</c:v>
                </c:pt>
                <c:pt idx="319">
                  <c:v>3.1999999999999758</c:v>
                </c:pt>
                <c:pt idx="320">
                  <c:v>3.2099999999999755</c:v>
                </c:pt>
                <c:pt idx="321">
                  <c:v>3.2199999999999753</c:v>
                </c:pt>
                <c:pt idx="322">
                  <c:v>3.2299999999999751</c:v>
                </c:pt>
                <c:pt idx="323">
                  <c:v>3.2399999999999749</c:v>
                </c:pt>
                <c:pt idx="324">
                  <c:v>3.2499999999999747</c:v>
                </c:pt>
                <c:pt idx="325">
                  <c:v>3.2599999999999745</c:v>
                </c:pt>
                <c:pt idx="326">
                  <c:v>3.2699999999999743</c:v>
                </c:pt>
                <c:pt idx="327">
                  <c:v>3.279999999999974</c:v>
                </c:pt>
                <c:pt idx="328">
                  <c:v>3.2899999999999738</c:v>
                </c:pt>
                <c:pt idx="329">
                  <c:v>3.2999999999999736</c:v>
                </c:pt>
                <c:pt idx="330">
                  <c:v>3.3099999999999734</c:v>
                </c:pt>
                <c:pt idx="331">
                  <c:v>3.3199999999999732</c:v>
                </c:pt>
                <c:pt idx="332">
                  <c:v>3.329999999999973</c:v>
                </c:pt>
                <c:pt idx="333">
                  <c:v>3.3399999999999728</c:v>
                </c:pt>
                <c:pt idx="334">
                  <c:v>3.3499999999999726</c:v>
                </c:pt>
                <c:pt idx="335">
                  <c:v>3.3599999999999723</c:v>
                </c:pt>
                <c:pt idx="336">
                  <c:v>3.3699999999999721</c:v>
                </c:pt>
                <c:pt idx="337">
                  <c:v>3.3799999999999719</c:v>
                </c:pt>
                <c:pt idx="338">
                  <c:v>3.3899999999999717</c:v>
                </c:pt>
                <c:pt idx="339">
                  <c:v>3.3999999999999715</c:v>
                </c:pt>
                <c:pt idx="340">
                  <c:v>3.4099999999999713</c:v>
                </c:pt>
                <c:pt idx="341">
                  <c:v>3.4199999999999711</c:v>
                </c:pt>
                <c:pt idx="342">
                  <c:v>3.4299999999999708</c:v>
                </c:pt>
                <c:pt idx="343">
                  <c:v>3.4399999999999706</c:v>
                </c:pt>
                <c:pt idx="344">
                  <c:v>3.4499999999999704</c:v>
                </c:pt>
                <c:pt idx="345">
                  <c:v>3.4599999999999702</c:v>
                </c:pt>
                <c:pt idx="346">
                  <c:v>3.46999999999997</c:v>
                </c:pt>
                <c:pt idx="347">
                  <c:v>3.4799999999999698</c:v>
                </c:pt>
                <c:pt idx="348">
                  <c:v>3.4899999999999696</c:v>
                </c:pt>
                <c:pt idx="349">
                  <c:v>3.4999999999999694</c:v>
                </c:pt>
                <c:pt idx="350">
                  <c:v>3.5099999999999691</c:v>
                </c:pt>
                <c:pt idx="351">
                  <c:v>3.5199999999999689</c:v>
                </c:pt>
                <c:pt idx="352">
                  <c:v>3.5299999999999687</c:v>
                </c:pt>
                <c:pt idx="353">
                  <c:v>3.5399999999999685</c:v>
                </c:pt>
                <c:pt idx="354">
                  <c:v>3.5499999999999683</c:v>
                </c:pt>
                <c:pt idx="355">
                  <c:v>3.5599999999999681</c:v>
                </c:pt>
                <c:pt idx="356">
                  <c:v>3.5699999999999679</c:v>
                </c:pt>
                <c:pt idx="357">
                  <c:v>3.5799999999999677</c:v>
                </c:pt>
                <c:pt idx="358">
                  <c:v>3.5899999999999674</c:v>
                </c:pt>
                <c:pt idx="359">
                  <c:v>3.5999999999999672</c:v>
                </c:pt>
                <c:pt idx="360">
                  <c:v>3.609999999999967</c:v>
                </c:pt>
                <c:pt idx="361">
                  <c:v>3.6199999999999668</c:v>
                </c:pt>
                <c:pt idx="362">
                  <c:v>3.6299999999999666</c:v>
                </c:pt>
                <c:pt idx="363">
                  <c:v>3.6399999999999664</c:v>
                </c:pt>
                <c:pt idx="364">
                  <c:v>3.6499999999999662</c:v>
                </c:pt>
                <c:pt idx="365">
                  <c:v>3.6599999999999659</c:v>
                </c:pt>
                <c:pt idx="366">
                  <c:v>3.6699999999999657</c:v>
                </c:pt>
                <c:pt idx="367">
                  <c:v>3.6799999999999655</c:v>
                </c:pt>
                <c:pt idx="368">
                  <c:v>3.6899999999999653</c:v>
                </c:pt>
                <c:pt idx="369">
                  <c:v>3.6999999999999651</c:v>
                </c:pt>
                <c:pt idx="370">
                  <c:v>3.7099999999999649</c:v>
                </c:pt>
                <c:pt idx="371">
                  <c:v>3.7199999999999647</c:v>
                </c:pt>
                <c:pt idx="372">
                  <c:v>3.7299999999999645</c:v>
                </c:pt>
                <c:pt idx="373">
                  <c:v>3.7399999999999642</c:v>
                </c:pt>
                <c:pt idx="374">
                  <c:v>3.749999999999964</c:v>
                </c:pt>
                <c:pt idx="375">
                  <c:v>3.7599999999999638</c:v>
                </c:pt>
                <c:pt idx="376">
                  <c:v>3.7699999999999636</c:v>
                </c:pt>
                <c:pt idx="377">
                  <c:v>3.7799999999999634</c:v>
                </c:pt>
                <c:pt idx="378">
                  <c:v>3.7899999999999632</c:v>
                </c:pt>
                <c:pt idx="379">
                  <c:v>3.799999999999963</c:v>
                </c:pt>
                <c:pt idx="380">
                  <c:v>3.8099999999999627</c:v>
                </c:pt>
                <c:pt idx="381">
                  <c:v>3.8199999999999625</c:v>
                </c:pt>
                <c:pt idx="382">
                  <c:v>3.8299999999999623</c:v>
                </c:pt>
                <c:pt idx="383">
                  <c:v>3.8399999999999621</c:v>
                </c:pt>
                <c:pt idx="384">
                  <c:v>3.8499999999999619</c:v>
                </c:pt>
                <c:pt idx="385">
                  <c:v>3.8599999999999617</c:v>
                </c:pt>
                <c:pt idx="386">
                  <c:v>3.8699999999999615</c:v>
                </c:pt>
                <c:pt idx="387">
                  <c:v>3.8799999999999613</c:v>
                </c:pt>
                <c:pt idx="388">
                  <c:v>3.889999999999961</c:v>
                </c:pt>
                <c:pt idx="389">
                  <c:v>3.8999999999999608</c:v>
                </c:pt>
                <c:pt idx="390">
                  <c:v>3.9099999999999606</c:v>
                </c:pt>
                <c:pt idx="391">
                  <c:v>3.9199999999999604</c:v>
                </c:pt>
                <c:pt idx="392">
                  <c:v>3.9299999999999602</c:v>
                </c:pt>
                <c:pt idx="393">
                  <c:v>3.93999999999996</c:v>
                </c:pt>
                <c:pt idx="394">
                  <c:v>3.9499999999999598</c:v>
                </c:pt>
                <c:pt idx="395">
                  <c:v>3.9599999999999596</c:v>
                </c:pt>
                <c:pt idx="396">
                  <c:v>3.9699999999999593</c:v>
                </c:pt>
                <c:pt idx="397">
                  <c:v>3.9799999999999591</c:v>
                </c:pt>
                <c:pt idx="398">
                  <c:v>3.9899999999999589</c:v>
                </c:pt>
                <c:pt idx="399">
                  <c:v>3.9999999999999587</c:v>
                </c:pt>
                <c:pt idx="400">
                  <c:v>4.0099999999999589</c:v>
                </c:pt>
                <c:pt idx="401">
                  <c:v>4.0199999999999587</c:v>
                </c:pt>
                <c:pt idx="402">
                  <c:v>4.0299999999999585</c:v>
                </c:pt>
                <c:pt idx="403">
                  <c:v>4.0399999999999583</c:v>
                </c:pt>
                <c:pt idx="404">
                  <c:v>4.0499999999999581</c:v>
                </c:pt>
                <c:pt idx="405">
                  <c:v>4.0599999999999579</c:v>
                </c:pt>
                <c:pt idx="406">
                  <c:v>4.0699999999999577</c:v>
                </c:pt>
                <c:pt idx="407">
                  <c:v>4.0799999999999574</c:v>
                </c:pt>
                <c:pt idx="408">
                  <c:v>4.0899999999999572</c:v>
                </c:pt>
                <c:pt idx="409">
                  <c:v>4.099999999999957</c:v>
                </c:pt>
                <c:pt idx="410">
                  <c:v>4.1099999999999568</c:v>
                </c:pt>
                <c:pt idx="411">
                  <c:v>4.1199999999999566</c:v>
                </c:pt>
                <c:pt idx="412">
                  <c:v>4.1299999999999564</c:v>
                </c:pt>
                <c:pt idx="413">
                  <c:v>4.1399999999999562</c:v>
                </c:pt>
                <c:pt idx="414">
                  <c:v>4.1499999999999559</c:v>
                </c:pt>
                <c:pt idx="415">
                  <c:v>4.1599999999999557</c:v>
                </c:pt>
                <c:pt idx="416">
                  <c:v>4.1699999999999555</c:v>
                </c:pt>
                <c:pt idx="417">
                  <c:v>4.1799999999999553</c:v>
                </c:pt>
                <c:pt idx="418">
                  <c:v>4.1899999999999551</c:v>
                </c:pt>
                <c:pt idx="419">
                  <c:v>4.1999999999999549</c:v>
                </c:pt>
                <c:pt idx="420">
                  <c:v>4.2099999999999547</c:v>
                </c:pt>
                <c:pt idx="421">
                  <c:v>4.2199999999999545</c:v>
                </c:pt>
                <c:pt idx="422">
                  <c:v>4.2299999999999542</c:v>
                </c:pt>
                <c:pt idx="423">
                  <c:v>4.239999999999954</c:v>
                </c:pt>
                <c:pt idx="424">
                  <c:v>4.2499999999999538</c:v>
                </c:pt>
                <c:pt idx="425">
                  <c:v>4.2599999999999536</c:v>
                </c:pt>
                <c:pt idx="426">
                  <c:v>4.2699999999999534</c:v>
                </c:pt>
                <c:pt idx="427">
                  <c:v>4.2799999999999532</c:v>
                </c:pt>
                <c:pt idx="428">
                  <c:v>4.289999999999953</c:v>
                </c:pt>
                <c:pt idx="429">
                  <c:v>4.2999999999999527</c:v>
                </c:pt>
                <c:pt idx="430">
                  <c:v>4.3099999999999525</c:v>
                </c:pt>
                <c:pt idx="431">
                  <c:v>4.3199999999999523</c:v>
                </c:pt>
                <c:pt idx="432">
                  <c:v>4.3299999999999521</c:v>
                </c:pt>
                <c:pt idx="433">
                  <c:v>4.3399999999999519</c:v>
                </c:pt>
                <c:pt idx="434">
                  <c:v>4.3499999999999517</c:v>
                </c:pt>
                <c:pt idx="435">
                  <c:v>4.3599999999999515</c:v>
                </c:pt>
                <c:pt idx="436">
                  <c:v>4.3699999999999513</c:v>
                </c:pt>
                <c:pt idx="437">
                  <c:v>4.379999999999951</c:v>
                </c:pt>
                <c:pt idx="438">
                  <c:v>4.3899999999999508</c:v>
                </c:pt>
                <c:pt idx="439">
                  <c:v>4.3999999999999506</c:v>
                </c:pt>
                <c:pt idx="440">
                  <c:v>4.4099999999999504</c:v>
                </c:pt>
                <c:pt idx="441">
                  <c:v>4.4199999999999502</c:v>
                </c:pt>
                <c:pt idx="442">
                  <c:v>4.42999999999995</c:v>
                </c:pt>
                <c:pt idx="443">
                  <c:v>4.4399999999999498</c:v>
                </c:pt>
                <c:pt idx="444">
                  <c:v>4.4499999999999496</c:v>
                </c:pt>
                <c:pt idx="445">
                  <c:v>4.4599999999999493</c:v>
                </c:pt>
                <c:pt idx="446">
                  <c:v>4.4699999999999491</c:v>
                </c:pt>
                <c:pt idx="447">
                  <c:v>4.4799999999999489</c:v>
                </c:pt>
                <c:pt idx="448">
                  <c:v>4.4899999999999487</c:v>
                </c:pt>
                <c:pt idx="449">
                  <c:v>4.4999999999999485</c:v>
                </c:pt>
                <c:pt idx="450">
                  <c:v>4.5099999999999483</c:v>
                </c:pt>
                <c:pt idx="451">
                  <c:v>4.5199999999999481</c:v>
                </c:pt>
                <c:pt idx="452">
                  <c:v>4.5299999999999478</c:v>
                </c:pt>
                <c:pt idx="453">
                  <c:v>4.5399999999999476</c:v>
                </c:pt>
                <c:pt idx="454">
                  <c:v>4.5499999999999474</c:v>
                </c:pt>
                <c:pt idx="455">
                  <c:v>4.5599999999999472</c:v>
                </c:pt>
                <c:pt idx="456">
                  <c:v>4.569999999999947</c:v>
                </c:pt>
                <c:pt idx="457">
                  <c:v>4.5799999999999468</c:v>
                </c:pt>
                <c:pt idx="458">
                  <c:v>4.5899999999999466</c:v>
                </c:pt>
                <c:pt idx="459">
                  <c:v>4.5999999999999464</c:v>
                </c:pt>
                <c:pt idx="460">
                  <c:v>4.6099999999999461</c:v>
                </c:pt>
                <c:pt idx="461">
                  <c:v>4.6199999999999459</c:v>
                </c:pt>
                <c:pt idx="462">
                  <c:v>4.6299999999999457</c:v>
                </c:pt>
                <c:pt idx="463">
                  <c:v>4.6399999999999455</c:v>
                </c:pt>
                <c:pt idx="464">
                  <c:v>4.6499999999999453</c:v>
                </c:pt>
                <c:pt idx="465">
                  <c:v>4.6599999999999451</c:v>
                </c:pt>
                <c:pt idx="466">
                  <c:v>4.6699999999999449</c:v>
                </c:pt>
                <c:pt idx="467">
                  <c:v>4.6799999999999446</c:v>
                </c:pt>
                <c:pt idx="468">
                  <c:v>4.6899999999999444</c:v>
                </c:pt>
                <c:pt idx="469">
                  <c:v>4.6999999999999442</c:v>
                </c:pt>
                <c:pt idx="470">
                  <c:v>4.709999999999944</c:v>
                </c:pt>
                <c:pt idx="471">
                  <c:v>4.7199999999999438</c:v>
                </c:pt>
                <c:pt idx="472">
                  <c:v>4.7299999999999436</c:v>
                </c:pt>
                <c:pt idx="473">
                  <c:v>4.7399999999999434</c:v>
                </c:pt>
                <c:pt idx="474">
                  <c:v>4.7499999999999432</c:v>
                </c:pt>
                <c:pt idx="475">
                  <c:v>4.7599999999999429</c:v>
                </c:pt>
                <c:pt idx="476">
                  <c:v>4.7699999999999427</c:v>
                </c:pt>
                <c:pt idx="477">
                  <c:v>4.7799999999999425</c:v>
                </c:pt>
                <c:pt idx="478">
                  <c:v>4.7899999999999423</c:v>
                </c:pt>
                <c:pt idx="479">
                  <c:v>4.7999999999999421</c:v>
                </c:pt>
                <c:pt idx="480">
                  <c:v>4.8099999999999419</c:v>
                </c:pt>
                <c:pt idx="481">
                  <c:v>4.8199999999999417</c:v>
                </c:pt>
                <c:pt idx="482">
                  <c:v>4.8299999999999415</c:v>
                </c:pt>
                <c:pt idx="483">
                  <c:v>4.8399999999999412</c:v>
                </c:pt>
                <c:pt idx="484">
                  <c:v>4.849999999999941</c:v>
                </c:pt>
                <c:pt idx="485">
                  <c:v>4.8599999999999408</c:v>
                </c:pt>
                <c:pt idx="486">
                  <c:v>4.8699999999999406</c:v>
                </c:pt>
                <c:pt idx="487">
                  <c:v>4.8799999999999404</c:v>
                </c:pt>
                <c:pt idx="488">
                  <c:v>4.8899999999999402</c:v>
                </c:pt>
                <c:pt idx="489">
                  <c:v>4.89999999999994</c:v>
                </c:pt>
                <c:pt idx="490">
                  <c:v>4.9099999999999397</c:v>
                </c:pt>
                <c:pt idx="491">
                  <c:v>4.9199999999999395</c:v>
                </c:pt>
                <c:pt idx="492">
                  <c:v>4.9299999999999393</c:v>
                </c:pt>
                <c:pt idx="493">
                  <c:v>4.9399999999999391</c:v>
                </c:pt>
                <c:pt idx="494">
                  <c:v>4.9499999999999389</c:v>
                </c:pt>
                <c:pt idx="495">
                  <c:v>4.9599999999999387</c:v>
                </c:pt>
                <c:pt idx="496">
                  <c:v>4.9699999999999385</c:v>
                </c:pt>
                <c:pt idx="497">
                  <c:v>4.9799999999999383</c:v>
                </c:pt>
                <c:pt idx="498">
                  <c:v>4.989999999999938</c:v>
                </c:pt>
                <c:pt idx="499">
                  <c:v>4.9999999999999378</c:v>
                </c:pt>
                <c:pt idx="500">
                  <c:v>5.0099999999999376</c:v>
                </c:pt>
                <c:pt idx="501">
                  <c:v>5.0199999999999374</c:v>
                </c:pt>
                <c:pt idx="502">
                  <c:v>5.0299999999999372</c:v>
                </c:pt>
                <c:pt idx="503">
                  <c:v>5.039999999999937</c:v>
                </c:pt>
                <c:pt idx="504">
                  <c:v>5.0499999999999368</c:v>
                </c:pt>
                <c:pt idx="505">
                  <c:v>5.0599999999999365</c:v>
                </c:pt>
                <c:pt idx="506">
                  <c:v>5.0699999999999363</c:v>
                </c:pt>
                <c:pt idx="507">
                  <c:v>5.0799999999999361</c:v>
                </c:pt>
                <c:pt idx="508">
                  <c:v>5.0899999999999359</c:v>
                </c:pt>
                <c:pt idx="509">
                  <c:v>5.0999999999999357</c:v>
                </c:pt>
                <c:pt idx="510">
                  <c:v>5.1099999999999355</c:v>
                </c:pt>
                <c:pt idx="511">
                  <c:v>5.1199999999999353</c:v>
                </c:pt>
                <c:pt idx="512">
                  <c:v>5.1299999999999351</c:v>
                </c:pt>
                <c:pt idx="513">
                  <c:v>5.1399999999999348</c:v>
                </c:pt>
                <c:pt idx="514">
                  <c:v>5.1499999999999346</c:v>
                </c:pt>
                <c:pt idx="515">
                  <c:v>5.1599999999999344</c:v>
                </c:pt>
                <c:pt idx="516">
                  <c:v>5.1699999999999342</c:v>
                </c:pt>
                <c:pt idx="517">
                  <c:v>5.179999999999934</c:v>
                </c:pt>
                <c:pt idx="518">
                  <c:v>5.1899999999999338</c:v>
                </c:pt>
                <c:pt idx="519">
                  <c:v>5.1999999999999336</c:v>
                </c:pt>
                <c:pt idx="520">
                  <c:v>5.2099999999999334</c:v>
                </c:pt>
                <c:pt idx="521">
                  <c:v>5.2199999999999331</c:v>
                </c:pt>
                <c:pt idx="522">
                  <c:v>5.2299999999999329</c:v>
                </c:pt>
                <c:pt idx="523">
                  <c:v>5.2399999999999327</c:v>
                </c:pt>
                <c:pt idx="524">
                  <c:v>5.2499999999999325</c:v>
                </c:pt>
                <c:pt idx="525">
                  <c:v>5.2599999999999323</c:v>
                </c:pt>
                <c:pt idx="526">
                  <c:v>5.2699999999999321</c:v>
                </c:pt>
                <c:pt idx="527">
                  <c:v>5.2799999999999319</c:v>
                </c:pt>
                <c:pt idx="528">
                  <c:v>5.2899999999999316</c:v>
                </c:pt>
                <c:pt idx="529">
                  <c:v>5.2999999999999314</c:v>
                </c:pt>
                <c:pt idx="530">
                  <c:v>5.3099999999999312</c:v>
                </c:pt>
                <c:pt idx="531">
                  <c:v>5.319999999999931</c:v>
                </c:pt>
                <c:pt idx="532">
                  <c:v>5.3299999999999308</c:v>
                </c:pt>
                <c:pt idx="533">
                  <c:v>5.3399999999999306</c:v>
                </c:pt>
                <c:pt idx="534">
                  <c:v>5.3499999999999304</c:v>
                </c:pt>
                <c:pt idx="535">
                  <c:v>5.3599999999999302</c:v>
                </c:pt>
                <c:pt idx="536">
                  <c:v>5.3699999999999299</c:v>
                </c:pt>
                <c:pt idx="537">
                  <c:v>5.3799999999999297</c:v>
                </c:pt>
                <c:pt idx="538">
                  <c:v>5.3899999999999295</c:v>
                </c:pt>
                <c:pt idx="539">
                  <c:v>5.3999999999999293</c:v>
                </c:pt>
                <c:pt idx="540">
                  <c:v>5.4099999999999291</c:v>
                </c:pt>
                <c:pt idx="541">
                  <c:v>5.4199999999999289</c:v>
                </c:pt>
                <c:pt idx="542">
                  <c:v>5.4299999999999287</c:v>
                </c:pt>
                <c:pt idx="543">
                  <c:v>5.4399999999999284</c:v>
                </c:pt>
                <c:pt idx="544">
                  <c:v>5.4499999999999282</c:v>
                </c:pt>
                <c:pt idx="545">
                  <c:v>5.459999999999928</c:v>
                </c:pt>
                <c:pt idx="546">
                  <c:v>5.4699999999999278</c:v>
                </c:pt>
                <c:pt idx="547">
                  <c:v>5.4799999999999276</c:v>
                </c:pt>
                <c:pt idx="548">
                  <c:v>5.4899999999999274</c:v>
                </c:pt>
                <c:pt idx="549">
                  <c:v>5.4999999999999272</c:v>
                </c:pt>
                <c:pt idx="550">
                  <c:v>5.509999999999927</c:v>
                </c:pt>
                <c:pt idx="551">
                  <c:v>5.5199999999999267</c:v>
                </c:pt>
                <c:pt idx="552">
                  <c:v>5.5299999999999265</c:v>
                </c:pt>
                <c:pt idx="553">
                  <c:v>5.5399999999999263</c:v>
                </c:pt>
                <c:pt idx="554">
                  <c:v>5.5499999999999261</c:v>
                </c:pt>
                <c:pt idx="555">
                  <c:v>5.5599999999999259</c:v>
                </c:pt>
                <c:pt idx="556">
                  <c:v>5.5699999999999257</c:v>
                </c:pt>
                <c:pt idx="557">
                  <c:v>5.5799999999999255</c:v>
                </c:pt>
                <c:pt idx="558">
                  <c:v>5.5899999999999253</c:v>
                </c:pt>
                <c:pt idx="559">
                  <c:v>5.599999999999925</c:v>
                </c:pt>
                <c:pt idx="560">
                  <c:v>5.6099999999999248</c:v>
                </c:pt>
                <c:pt idx="561">
                  <c:v>5.6199999999999246</c:v>
                </c:pt>
                <c:pt idx="562">
                  <c:v>5.6299999999999244</c:v>
                </c:pt>
                <c:pt idx="563">
                  <c:v>5.6399999999999242</c:v>
                </c:pt>
                <c:pt idx="564">
                  <c:v>5.649999999999924</c:v>
                </c:pt>
                <c:pt idx="565">
                  <c:v>5.6599999999999238</c:v>
                </c:pt>
                <c:pt idx="566">
                  <c:v>5.6699999999999235</c:v>
                </c:pt>
                <c:pt idx="567">
                  <c:v>5.6799999999999233</c:v>
                </c:pt>
                <c:pt idx="568">
                  <c:v>5.6899999999999231</c:v>
                </c:pt>
                <c:pt idx="569">
                  <c:v>5.6999999999999229</c:v>
                </c:pt>
                <c:pt idx="570">
                  <c:v>5.7099999999999227</c:v>
                </c:pt>
                <c:pt idx="571">
                  <c:v>5.7199999999999225</c:v>
                </c:pt>
                <c:pt idx="572">
                  <c:v>5.7299999999999223</c:v>
                </c:pt>
                <c:pt idx="573">
                  <c:v>5.7399999999999221</c:v>
                </c:pt>
                <c:pt idx="574">
                  <c:v>5.7499999999999218</c:v>
                </c:pt>
                <c:pt idx="575">
                  <c:v>5.7599999999999216</c:v>
                </c:pt>
                <c:pt idx="576">
                  <c:v>5.7699999999999214</c:v>
                </c:pt>
                <c:pt idx="577">
                  <c:v>5.7799999999999212</c:v>
                </c:pt>
                <c:pt idx="578">
                  <c:v>5.789999999999921</c:v>
                </c:pt>
                <c:pt idx="579">
                  <c:v>5.7999999999999208</c:v>
                </c:pt>
                <c:pt idx="580">
                  <c:v>5.8099999999999206</c:v>
                </c:pt>
                <c:pt idx="581">
                  <c:v>5.8199999999999203</c:v>
                </c:pt>
                <c:pt idx="582">
                  <c:v>5.8299999999999201</c:v>
                </c:pt>
                <c:pt idx="583">
                  <c:v>5.8399999999999199</c:v>
                </c:pt>
                <c:pt idx="584">
                  <c:v>5.8499999999999197</c:v>
                </c:pt>
                <c:pt idx="585">
                  <c:v>5.8599999999999195</c:v>
                </c:pt>
                <c:pt idx="586">
                  <c:v>5.8699999999999193</c:v>
                </c:pt>
                <c:pt idx="587">
                  <c:v>5.8799999999999191</c:v>
                </c:pt>
                <c:pt idx="588">
                  <c:v>5.8899999999999189</c:v>
                </c:pt>
                <c:pt idx="589">
                  <c:v>5.8999999999999186</c:v>
                </c:pt>
                <c:pt idx="590">
                  <c:v>5.9099999999999184</c:v>
                </c:pt>
                <c:pt idx="591">
                  <c:v>5.9199999999999182</c:v>
                </c:pt>
                <c:pt idx="592">
                  <c:v>5.929999999999918</c:v>
                </c:pt>
                <c:pt idx="593">
                  <c:v>5.9399999999999178</c:v>
                </c:pt>
                <c:pt idx="594">
                  <c:v>5.9499999999999176</c:v>
                </c:pt>
                <c:pt idx="595">
                  <c:v>5.9599999999999174</c:v>
                </c:pt>
                <c:pt idx="596">
                  <c:v>5.9699999999999172</c:v>
                </c:pt>
                <c:pt idx="597">
                  <c:v>5.9799999999999169</c:v>
                </c:pt>
                <c:pt idx="598">
                  <c:v>5.9899999999999167</c:v>
                </c:pt>
                <c:pt idx="599">
                  <c:v>5.9999999999999165</c:v>
                </c:pt>
                <c:pt idx="600">
                  <c:v>6.0099999999999163</c:v>
                </c:pt>
                <c:pt idx="601">
                  <c:v>6.0199999999999161</c:v>
                </c:pt>
                <c:pt idx="602">
                  <c:v>6.0299999999999159</c:v>
                </c:pt>
                <c:pt idx="603">
                  <c:v>6.0399999999999157</c:v>
                </c:pt>
                <c:pt idx="604">
                  <c:v>6.0499999999999154</c:v>
                </c:pt>
                <c:pt idx="605">
                  <c:v>6.0599999999999152</c:v>
                </c:pt>
                <c:pt idx="606">
                  <c:v>6.069999999999915</c:v>
                </c:pt>
                <c:pt idx="607">
                  <c:v>6.0799999999999148</c:v>
                </c:pt>
                <c:pt idx="608">
                  <c:v>6.0899999999999146</c:v>
                </c:pt>
                <c:pt idx="609">
                  <c:v>6.0999999999999144</c:v>
                </c:pt>
                <c:pt idx="610">
                  <c:v>6.1099999999999142</c:v>
                </c:pt>
                <c:pt idx="611">
                  <c:v>6.119999999999914</c:v>
                </c:pt>
                <c:pt idx="612">
                  <c:v>6.1299999999999137</c:v>
                </c:pt>
                <c:pt idx="613">
                  <c:v>6.1399999999999135</c:v>
                </c:pt>
                <c:pt idx="614">
                  <c:v>6.1499999999999133</c:v>
                </c:pt>
                <c:pt idx="615">
                  <c:v>6.1599999999999131</c:v>
                </c:pt>
                <c:pt idx="616">
                  <c:v>6.1699999999999129</c:v>
                </c:pt>
                <c:pt idx="617">
                  <c:v>6.1799999999999127</c:v>
                </c:pt>
                <c:pt idx="618">
                  <c:v>6.1899999999999125</c:v>
                </c:pt>
                <c:pt idx="619">
                  <c:v>6.1999999999999122</c:v>
                </c:pt>
                <c:pt idx="620">
                  <c:v>6.209999999999912</c:v>
                </c:pt>
                <c:pt idx="621">
                  <c:v>6.2199999999999118</c:v>
                </c:pt>
                <c:pt idx="622">
                  <c:v>6.2299999999999116</c:v>
                </c:pt>
                <c:pt idx="623">
                  <c:v>6.2399999999999114</c:v>
                </c:pt>
                <c:pt idx="624">
                  <c:v>6.2499999999999112</c:v>
                </c:pt>
                <c:pt idx="625">
                  <c:v>6.259999999999911</c:v>
                </c:pt>
                <c:pt idx="626">
                  <c:v>6.2699999999999108</c:v>
                </c:pt>
                <c:pt idx="627">
                  <c:v>6.2799999999999105</c:v>
                </c:pt>
                <c:pt idx="628">
                  <c:v>6.2899999999999103</c:v>
                </c:pt>
                <c:pt idx="629">
                  <c:v>6.2999999999999101</c:v>
                </c:pt>
                <c:pt idx="630">
                  <c:v>6.3099999999999099</c:v>
                </c:pt>
                <c:pt idx="631">
                  <c:v>6.3199999999999097</c:v>
                </c:pt>
                <c:pt idx="632">
                  <c:v>6.3299999999999095</c:v>
                </c:pt>
                <c:pt idx="633">
                  <c:v>6.3399999999999093</c:v>
                </c:pt>
                <c:pt idx="634">
                  <c:v>6.3499999999999091</c:v>
                </c:pt>
                <c:pt idx="635">
                  <c:v>6.3599999999999088</c:v>
                </c:pt>
                <c:pt idx="636">
                  <c:v>6.3699999999999086</c:v>
                </c:pt>
                <c:pt idx="637">
                  <c:v>6.3799999999999084</c:v>
                </c:pt>
                <c:pt idx="638">
                  <c:v>6.3899999999999082</c:v>
                </c:pt>
                <c:pt idx="639">
                  <c:v>6.399999999999908</c:v>
                </c:pt>
                <c:pt idx="640">
                  <c:v>6.4099999999999078</c:v>
                </c:pt>
                <c:pt idx="641">
                  <c:v>6.4199999999999076</c:v>
                </c:pt>
                <c:pt idx="642">
                  <c:v>6.4299999999999073</c:v>
                </c:pt>
                <c:pt idx="643">
                  <c:v>6.4399999999999071</c:v>
                </c:pt>
                <c:pt idx="644">
                  <c:v>6.4499999999999069</c:v>
                </c:pt>
                <c:pt idx="645">
                  <c:v>6.4599999999999067</c:v>
                </c:pt>
                <c:pt idx="646">
                  <c:v>6.4699999999999065</c:v>
                </c:pt>
                <c:pt idx="647">
                  <c:v>6.4799999999999063</c:v>
                </c:pt>
                <c:pt idx="648">
                  <c:v>6.4899999999999061</c:v>
                </c:pt>
                <c:pt idx="649">
                  <c:v>6.4999999999999059</c:v>
                </c:pt>
                <c:pt idx="650">
                  <c:v>6.5099999999999056</c:v>
                </c:pt>
                <c:pt idx="651">
                  <c:v>6.5199999999999054</c:v>
                </c:pt>
                <c:pt idx="652">
                  <c:v>6.5299999999999052</c:v>
                </c:pt>
                <c:pt idx="653">
                  <c:v>6.539999999999905</c:v>
                </c:pt>
                <c:pt idx="654">
                  <c:v>6.5499999999999048</c:v>
                </c:pt>
                <c:pt idx="655">
                  <c:v>6.5599999999999046</c:v>
                </c:pt>
                <c:pt idx="656">
                  <c:v>6.5699999999999044</c:v>
                </c:pt>
                <c:pt idx="657">
                  <c:v>6.5799999999999041</c:v>
                </c:pt>
                <c:pt idx="658">
                  <c:v>6.5899999999999039</c:v>
                </c:pt>
                <c:pt idx="659">
                  <c:v>6.5999999999999037</c:v>
                </c:pt>
                <c:pt idx="660">
                  <c:v>6.6099999999999035</c:v>
                </c:pt>
                <c:pt idx="661">
                  <c:v>6.6199999999999033</c:v>
                </c:pt>
                <c:pt idx="662">
                  <c:v>6.6299999999999031</c:v>
                </c:pt>
                <c:pt idx="663">
                  <c:v>6.6399999999999029</c:v>
                </c:pt>
                <c:pt idx="664">
                  <c:v>6.6499999999999027</c:v>
                </c:pt>
                <c:pt idx="665">
                  <c:v>6.6599999999999024</c:v>
                </c:pt>
                <c:pt idx="666">
                  <c:v>6.6699999999999022</c:v>
                </c:pt>
                <c:pt idx="667">
                  <c:v>6.679999999999902</c:v>
                </c:pt>
                <c:pt idx="668">
                  <c:v>6.6899999999999018</c:v>
                </c:pt>
                <c:pt idx="669">
                  <c:v>6.6999999999999016</c:v>
                </c:pt>
                <c:pt idx="670">
                  <c:v>6.7099999999999014</c:v>
                </c:pt>
                <c:pt idx="671">
                  <c:v>6.7199999999999012</c:v>
                </c:pt>
                <c:pt idx="672">
                  <c:v>6.729999999999901</c:v>
                </c:pt>
                <c:pt idx="673">
                  <c:v>6.7399999999999007</c:v>
                </c:pt>
                <c:pt idx="674">
                  <c:v>6.7499999999999005</c:v>
                </c:pt>
                <c:pt idx="675">
                  <c:v>6.7599999999999003</c:v>
                </c:pt>
                <c:pt idx="676">
                  <c:v>6.7699999999999001</c:v>
                </c:pt>
                <c:pt idx="677">
                  <c:v>6.7799999999998999</c:v>
                </c:pt>
                <c:pt idx="678">
                  <c:v>6.7899999999998997</c:v>
                </c:pt>
                <c:pt idx="679">
                  <c:v>6.7999999999998995</c:v>
                </c:pt>
                <c:pt idx="680">
                  <c:v>6.8099999999998992</c:v>
                </c:pt>
                <c:pt idx="681">
                  <c:v>6.819999999999899</c:v>
                </c:pt>
                <c:pt idx="682">
                  <c:v>6.8299999999998988</c:v>
                </c:pt>
                <c:pt idx="683">
                  <c:v>6.8399999999998986</c:v>
                </c:pt>
                <c:pt idx="684">
                  <c:v>6.8499999999998984</c:v>
                </c:pt>
                <c:pt idx="685">
                  <c:v>6.8599999999998982</c:v>
                </c:pt>
                <c:pt idx="686">
                  <c:v>6.869999999999898</c:v>
                </c:pt>
                <c:pt idx="687">
                  <c:v>6.8799999999998978</c:v>
                </c:pt>
                <c:pt idx="688">
                  <c:v>6.8899999999998975</c:v>
                </c:pt>
                <c:pt idx="689">
                  <c:v>6.8999999999998973</c:v>
                </c:pt>
                <c:pt idx="690">
                  <c:v>6.9099999999998971</c:v>
                </c:pt>
                <c:pt idx="691">
                  <c:v>6.9199999999998969</c:v>
                </c:pt>
                <c:pt idx="692">
                  <c:v>6.9299999999998967</c:v>
                </c:pt>
                <c:pt idx="693">
                  <c:v>6.9399999999998965</c:v>
                </c:pt>
                <c:pt idx="694">
                  <c:v>6.9499999999998963</c:v>
                </c:pt>
                <c:pt idx="695">
                  <c:v>6.959999999999896</c:v>
                </c:pt>
                <c:pt idx="696">
                  <c:v>6.9699999999998958</c:v>
                </c:pt>
                <c:pt idx="697">
                  <c:v>6.9799999999998956</c:v>
                </c:pt>
                <c:pt idx="698">
                  <c:v>6.9899999999998954</c:v>
                </c:pt>
                <c:pt idx="699">
                  <c:v>6.9999999999998952</c:v>
                </c:pt>
                <c:pt idx="700">
                  <c:v>7.009999999999895</c:v>
                </c:pt>
                <c:pt idx="701">
                  <c:v>7.0199999999998948</c:v>
                </c:pt>
                <c:pt idx="702">
                  <c:v>7.0299999999998946</c:v>
                </c:pt>
                <c:pt idx="703">
                  <c:v>7.0399999999998943</c:v>
                </c:pt>
                <c:pt idx="704">
                  <c:v>7.0499999999998941</c:v>
                </c:pt>
                <c:pt idx="705">
                  <c:v>7.0599999999998939</c:v>
                </c:pt>
                <c:pt idx="706">
                  <c:v>7.0699999999998937</c:v>
                </c:pt>
                <c:pt idx="707">
                  <c:v>7.0799999999998935</c:v>
                </c:pt>
                <c:pt idx="708">
                  <c:v>7.0899999999998933</c:v>
                </c:pt>
                <c:pt idx="709">
                  <c:v>7.0999999999998931</c:v>
                </c:pt>
                <c:pt idx="710">
                  <c:v>7.1099999999998929</c:v>
                </c:pt>
                <c:pt idx="711">
                  <c:v>7.1199999999998926</c:v>
                </c:pt>
                <c:pt idx="712">
                  <c:v>7.1299999999998924</c:v>
                </c:pt>
                <c:pt idx="713">
                  <c:v>7.1399999999998922</c:v>
                </c:pt>
                <c:pt idx="714">
                  <c:v>7.149999999999892</c:v>
                </c:pt>
                <c:pt idx="715">
                  <c:v>7.1599999999998918</c:v>
                </c:pt>
                <c:pt idx="716">
                  <c:v>7.1699999999998916</c:v>
                </c:pt>
                <c:pt idx="717">
                  <c:v>7.1799999999998914</c:v>
                </c:pt>
                <c:pt idx="718">
                  <c:v>7.1899999999998911</c:v>
                </c:pt>
                <c:pt idx="719">
                  <c:v>7.1999999999998909</c:v>
                </c:pt>
                <c:pt idx="720">
                  <c:v>7.2099999999998907</c:v>
                </c:pt>
                <c:pt idx="721">
                  <c:v>7.2199999999998905</c:v>
                </c:pt>
                <c:pt idx="722">
                  <c:v>7.2299999999998903</c:v>
                </c:pt>
                <c:pt idx="723">
                  <c:v>7.2399999999998901</c:v>
                </c:pt>
                <c:pt idx="724">
                  <c:v>7.2499999999998899</c:v>
                </c:pt>
                <c:pt idx="725">
                  <c:v>7.2599999999998897</c:v>
                </c:pt>
                <c:pt idx="726">
                  <c:v>7.2699999999998894</c:v>
                </c:pt>
                <c:pt idx="727">
                  <c:v>7.2799999999998892</c:v>
                </c:pt>
                <c:pt idx="728">
                  <c:v>7.289999999999889</c:v>
                </c:pt>
                <c:pt idx="729">
                  <c:v>7.2999999999998888</c:v>
                </c:pt>
                <c:pt idx="730">
                  <c:v>7.3099999999998886</c:v>
                </c:pt>
                <c:pt idx="731">
                  <c:v>7.3199999999998884</c:v>
                </c:pt>
                <c:pt idx="732">
                  <c:v>7.3299999999998882</c:v>
                </c:pt>
                <c:pt idx="733">
                  <c:v>7.3399999999998879</c:v>
                </c:pt>
                <c:pt idx="734">
                  <c:v>7.3499999999998877</c:v>
                </c:pt>
                <c:pt idx="735">
                  <c:v>7.3599999999998875</c:v>
                </c:pt>
                <c:pt idx="736">
                  <c:v>7.3699999999998873</c:v>
                </c:pt>
                <c:pt idx="737">
                  <c:v>7.3799999999998871</c:v>
                </c:pt>
                <c:pt idx="738">
                  <c:v>7.3899999999998869</c:v>
                </c:pt>
                <c:pt idx="739">
                  <c:v>7.3999999999998867</c:v>
                </c:pt>
                <c:pt idx="740">
                  <c:v>7.4099999999998865</c:v>
                </c:pt>
                <c:pt idx="741">
                  <c:v>7.4199999999998862</c:v>
                </c:pt>
                <c:pt idx="742">
                  <c:v>7.429999999999886</c:v>
                </c:pt>
                <c:pt idx="743">
                  <c:v>7.4399999999998858</c:v>
                </c:pt>
                <c:pt idx="744">
                  <c:v>7.4499999999998856</c:v>
                </c:pt>
                <c:pt idx="745">
                  <c:v>7.4599999999998854</c:v>
                </c:pt>
                <c:pt idx="746">
                  <c:v>7.4699999999998852</c:v>
                </c:pt>
                <c:pt idx="747">
                  <c:v>7.479999999999885</c:v>
                </c:pt>
                <c:pt idx="748">
                  <c:v>7.4899999999998847</c:v>
                </c:pt>
                <c:pt idx="749">
                  <c:v>7.4999999999998845</c:v>
                </c:pt>
                <c:pt idx="750">
                  <c:v>7.5099999999998843</c:v>
                </c:pt>
                <c:pt idx="751">
                  <c:v>7.5199999999998841</c:v>
                </c:pt>
                <c:pt idx="752">
                  <c:v>7.5299999999998839</c:v>
                </c:pt>
                <c:pt idx="753">
                  <c:v>7.5399999999998837</c:v>
                </c:pt>
                <c:pt idx="754">
                  <c:v>7.5499999999998835</c:v>
                </c:pt>
                <c:pt idx="755">
                  <c:v>7.5599999999998833</c:v>
                </c:pt>
                <c:pt idx="756">
                  <c:v>7.569999999999883</c:v>
                </c:pt>
                <c:pt idx="757">
                  <c:v>7.5799999999998828</c:v>
                </c:pt>
                <c:pt idx="758">
                  <c:v>7.5899999999998826</c:v>
                </c:pt>
                <c:pt idx="759">
                  <c:v>7.5999999999998824</c:v>
                </c:pt>
                <c:pt idx="760">
                  <c:v>7.6099999999998822</c:v>
                </c:pt>
                <c:pt idx="761">
                  <c:v>7.619999999999882</c:v>
                </c:pt>
                <c:pt idx="762">
                  <c:v>7.6299999999998818</c:v>
                </c:pt>
                <c:pt idx="763">
                  <c:v>7.6399999999998816</c:v>
                </c:pt>
                <c:pt idx="764">
                  <c:v>7.6499999999998813</c:v>
                </c:pt>
                <c:pt idx="765">
                  <c:v>7.6599999999998811</c:v>
                </c:pt>
                <c:pt idx="766">
                  <c:v>7.6699999999998809</c:v>
                </c:pt>
                <c:pt idx="767">
                  <c:v>7.6799999999998807</c:v>
                </c:pt>
                <c:pt idx="768">
                  <c:v>7.6899999999998805</c:v>
                </c:pt>
                <c:pt idx="769">
                  <c:v>7.6999999999998803</c:v>
                </c:pt>
                <c:pt idx="770">
                  <c:v>7.7099999999998801</c:v>
                </c:pt>
                <c:pt idx="771">
                  <c:v>7.7199999999998798</c:v>
                </c:pt>
                <c:pt idx="772">
                  <c:v>7.7299999999998796</c:v>
                </c:pt>
                <c:pt idx="773">
                  <c:v>7.7399999999998794</c:v>
                </c:pt>
                <c:pt idx="774">
                  <c:v>7.7499999999998792</c:v>
                </c:pt>
                <c:pt idx="775">
                  <c:v>7.759999999999879</c:v>
                </c:pt>
                <c:pt idx="776">
                  <c:v>7.7699999999998788</c:v>
                </c:pt>
                <c:pt idx="777">
                  <c:v>7.7799999999998786</c:v>
                </c:pt>
                <c:pt idx="778">
                  <c:v>7.7899999999998784</c:v>
                </c:pt>
                <c:pt idx="779">
                  <c:v>7.7999999999998781</c:v>
                </c:pt>
                <c:pt idx="780">
                  <c:v>7.8099999999998779</c:v>
                </c:pt>
                <c:pt idx="781">
                  <c:v>7.8199999999998777</c:v>
                </c:pt>
                <c:pt idx="782">
                  <c:v>7.8299999999998775</c:v>
                </c:pt>
                <c:pt idx="783">
                  <c:v>7.8399999999998773</c:v>
                </c:pt>
                <c:pt idx="784">
                  <c:v>7.8499999999998771</c:v>
                </c:pt>
                <c:pt idx="785">
                  <c:v>7.8599999999998769</c:v>
                </c:pt>
                <c:pt idx="786">
                  <c:v>7.8699999999998766</c:v>
                </c:pt>
                <c:pt idx="787">
                  <c:v>7.8799999999998764</c:v>
                </c:pt>
                <c:pt idx="788">
                  <c:v>7.8899999999998762</c:v>
                </c:pt>
                <c:pt idx="789">
                  <c:v>7.899999999999876</c:v>
                </c:pt>
                <c:pt idx="790">
                  <c:v>7.9099999999998758</c:v>
                </c:pt>
                <c:pt idx="791">
                  <c:v>7.9199999999998756</c:v>
                </c:pt>
                <c:pt idx="792">
                  <c:v>7.9299999999998754</c:v>
                </c:pt>
                <c:pt idx="793">
                  <c:v>7.9399999999998752</c:v>
                </c:pt>
                <c:pt idx="794">
                  <c:v>7.9499999999998749</c:v>
                </c:pt>
                <c:pt idx="795">
                  <c:v>7.9599999999998747</c:v>
                </c:pt>
                <c:pt idx="796">
                  <c:v>7.9699999999998745</c:v>
                </c:pt>
                <c:pt idx="797">
                  <c:v>7.9799999999998743</c:v>
                </c:pt>
                <c:pt idx="798">
                  <c:v>7.9899999999998741</c:v>
                </c:pt>
                <c:pt idx="799">
                  <c:v>7.9999999999998739</c:v>
                </c:pt>
                <c:pt idx="800">
                  <c:v>8.0099999999998737</c:v>
                </c:pt>
                <c:pt idx="801">
                  <c:v>8.0199999999998735</c:v>
                </c:pt>
                <c:pt idx="802">
                  <c:v>8.0299999999998732</c:v>
                </c:pt>
                <c:pt idx="803">
                  <c:v>8.039999999999873</c:v>
                </c:pt>
                <c:pt idx="804">
                  <c:v>8.0499999999998728</c:v>
                </c:pt>
                <c:pt idx="805">
                  <c:v>8.0599999999998726</c:v>
                </c:pt>
                <c:pt idx="806">
                  <c:v>8.0699999999998724</c:v>
                </c:pt>
                <c:pt idx="807">
                  <c:v>8.0799999999998722</c:v>
                </c:pt>
                <c:pt idx="808">
                  <c:v>8.089999999999872</c:v>
                </c:pt>
                <c:pt idx="809">
                  <c:v>8.0999999999998717</c:v>
                </c:pt>
                <c:pt idx="810">
                  <c:v>8.1099999999998715</c:v>
                </c:pt>
                <c:pt idx="811">
                  <c:v>8.1199999999998713</c:v>
                </c:pt>
                <c:pt idx="812">
                  <c:v>8.1299999999998711</c:v>
                </c:pt>
                <c:pt idx="813">
                  <c:v>8.1399999999998709</c:v>
                </c:pt>
                <c:pt idx="814">
                  <c:v>8.1499999999998707</c:v>
                </c:pt>
                <c:pt idx="815">
                  <c:v>8.1599999999998705</c:v>
                </c:pt>
                <c:pt idx="816">
                  <c:v>8.1699999999998703</c:v>
                </c:pt>
                <c:pt idx="817">
                  <c:v>8.17999999999987</c:v>
                </c:pt>
                <c:pt idx="818">
                  <c:v>8.1899999999998698</c:v>
                </c:pt>
                <c:pt idx="819">
                  <c:v>8.1999999999998696</c:v>
                </c:pt>
                <c:pt idx="820">
                  <c:v>8.2099999999998694</c:v>
                </c:pt>
                <c:pt idx="821">
                  <c:v>8.2199999999998692</c:v>
                </c:pt>
                <c:pt idx="822">
                  <c:v>8.229999999999869</c:v>
                </c:pt>
                <c:pt idx="823">
                  <c:v>8.2399999999998688</c:v>
                </c:pt>
                <c:pt idx="824">
                  <c:v>8.2499999999998685</c:v>
                </c:pt>
                <c:pt idx="825">
                  <c:v>8.2599999999998683</c:v>
                </c:pt>
                <c:pt idx="826">
                  <c:v>8.2699999999998681</c:v>
                </c:pt>
                <c:pt idx="827">
                  <c:v>8.2799999999998679</c:v>
                </c:pt>
                <c:pt idx="828">
                  <c:v>8.2899999999998677</c:v>
                </c:pt>
                <c:pt idx="829">
                  <c:v>8.2999999999998675</c:v>
                </c:pt>
                <c:pt idx="830">
                  <c:v>8.3099999999998673</c:v>
                </c:pt>
                <c:pt idx="831">
                  <c:v>8.3199999999998671</c:v>
                </c:pt>
                <c:pt idx="832">
                  <c:v>8.3299999999998668</c:v>
                </c:pt>
                <c:pt idx="833">
                  <c:v>8.3399999999998666</c:v>
                </c:pt>
                <c:pt idx="834">
                  <c:v>8.3499999999998664</c:v>
                </c:pt>
                <c:pt idx="835">
                  <c:v>8.3599999999998662</c:v>
                </c:pt>
                <c:pt idx="836">
                  <c:v>8.369999999999866</c:v>
                </c:pt>
                <c:pt idx="837">
                  <c:v>8.3799999999998658</c:v>
                </c:pt>
                <c:pt idx="838">
                  <c:v>8.3899999999998656</c:v>
                </c:pt>
                <c:pt idx="839">
                  <c:v>8.3999999999998654</c:v>
                </c:pt>
                <c:pt idx="840">
                  <c:v>8.4099999999998651</c:v>
                </c:pt>
                <c:pt idx="841">
                  <c:v>8.4199999999998649</c:v>
                </c:pt>
                <c:pt idx="842">
                  <c:v>8.4299999999998647</c:v>
                </c:pt>
                <c:pt idx="843">
                  <c:v>8.4399999999998645</c:v>
                </c:pt>
                <c:pt idx="844">
                  <c:v>8.4499999999998643</c:v>
                </c:pt>
                <c:pt idx="845">
                  <c:v>8.4599999999998641</c:v>
                </c:pt>
                <c:pt idx="846">
                  <c:v>8.4699999999998639</c:v>
                </c:pt>
                <c:pt idx="847">
                  <c:v>8.4799999999998636</c:v>
                </c:pt>
                <c:pt idx="848">
                  <c:v>8.4899999999998634</c:v>
                </c:pt>
                <c:pt idx="849">
                  <c:v>8.4999999999998632</c:v>
                </c:pt>
                <c:pt idx="850">
                  <c:v>8.509999999999863</c:v>
                </c:pt>
                <c:pt idx="851">
                  <c:v>8.5199999999998628</c:v>
                </c:pt>
                <c:pt idx="852">
                  <c:v>8.5299999999998626</c:v>
                </c:pt>
                <c:pt idx="853">
                  <c:v>8.5399999999998624</c:v>
                </c:pt>
                <c:pt idx="854">
                  <c:v>8.5499999999998622</c:v>
                </c:pt>
                <c:pt idx="855">
                  <c:v>8.5599999999998619</c:v>
                </c:pt>
                <c:pt idx="856">
                  <c:v>8.5699999999998617</c:v>
                </c:pt>
                <c:pt idx="857">
                  <c:v>8.5799999999998615</c:v>
                </c:pt>
                <c:pt idx="858">
                  <c:v>8.5899999999998613</c:v>
                </c:pt>
                <c:pt idx="859">
                  <c:v>8.5999999999998611</c:v>
                </c:pt>
                <c:pt idx="860">
                  <c:v>8.6099999999998609</c:v>
                </c:pt>
                <c:pt idx="861">
                  <c:v>8.6199999999998607</c:v>
                </c:pt>
                <c:pt idx="862">
                  <c:v>8.6299999999998604</c:v>
                </c:pt>
                <c:pt idx="863">
                  <c:v>8.6399999999998602</c:v>
                </c:pt>
                <c:pt idx="864">
                  <c:v>8.64999999999986</c:v>
                </c:pt>
                <c:pt idx="865">
                  <c:v>8.6599999999998598</c:v>
                </c:pt>
                <c:pt idx="866">
                  <c:v>8.6699999999998596</c:v>
                </c:pt>
                <c:pt idx="867">
                  <c:v>8.6799999999998594</c:v>
                </c:pt>
                <c:pt idx="868">
                  <c:v>8.6899999999998592</c:v>
                </c:pt>
                <c:pt idx="869">
                  <c:v>8.699999999999859</c:v>
                </c:pt>
                <c:pt idx="870">
                  <c:v>8.7099999999998587</c:v>
                </c:pt>
                <c:pt idx="871">
                  <c:v>8.7199999999998585</c:v>
                </c:pt>
                <c:pt idx="872">
                  <c:v>8.7299999999998583</c:v>
                </c:pt>
                <c:pt idx="873">
                  <c:v>8.7399999999998581</c:v>
                </c:pt>
                <c:pt idx="874">
                  <c:v>8.7499999999998579</c:v>
                </c:pt>
                <c:pt idx="875">
                  <c:v>8.7599999999998577</c:v>
                </c:pt>
                <c:pt idx="876">
                  <c:v>8.7699999999998575</c:v>
                </c:pt>
                <c:pt idx="877">
                  <c:v>8.7799999999998573</c:v>
                </c:pt>
                <c:pt idx="878">
                  <c:v>8.789999999999857</c:v>
                </c:pt>
                <c:pt idx="879">
                  <c:v>8.7999999999998568</c:v>
                </c:pt>
                <c:pt idx="880">
                  <c:v>8.8099999999998566</c:v>
                </c:pt>
                <c:pt idx="881">
                  <c:v>8.8199999999998564</c:v>
                </c:pt>
                <c:pt idx="882">
                  <c:v>8.8299999999998562</c:v>
                </c:pt>
                <c:pt idx="883">
                  <c:v>8.839999999999856</c:v>
                </c:pt>
                <c:pt idx="884">
                  <c:v>8.8499999999998558</c:v>
                </c:pt>
                <c:pt idx="885">
                  <c:v>8.8599999999998555</c:v>
                </c:pt>
                <c:pt idx="886">
                  <c:v>8.8699999999998553</c:v>
                </c:pt>
                <c:pt idx="887">
                  <c:v>8.8799999999998551</c:v>
                </c:pt>
                <c:pt idx="888">
                  <c:v>8.8899999999998549</c:v>
                </c:pt>
                <c:pt idx="889">
                  <c:v>8.8999999999998547</c:v>
                </c:pt>
                <c:pt idx="890">
                  <c:v>8.9099999999998545</c:v>
                </c:pt>
                <c:pt idx="891">
                  <c:v>8.9199999999998543</c:v>
                </c:pt>
                <c:pt idx="892">
                  <c:v>8.9299999999998541</c:v>
                </c:pt>
                <c:pt idx="893">
                  <c:v>8.9399999999998538</c:v>
                </c:pt>
                <c:pt idx="894">
                  <c:v>8.9499999999998536</c:v>
                </c:pt>
                <c:pt idx="895">
                  <c:v>8.9599999999998534</c:v>
                </c:pt>
                <c:pt idx="896">
                  <c:v>8.9699999999998532</c:v>
                </c:pt>
                <c:pt idx="897">
                  <c:v>8.979999999999853</c:v>
                </c:pt>
                <c:pt idx="898">
                  <c:v>8.9899999999998528</c:v>
                </c:pt>
                <c:pt idx="899">
                  <c:v>8.9999999999998526</c:v>
                </c:pt>
                <c:pt idx="900">
                  <c:v>9.0099999999998523</c:v>
                </c:pt>
                <c:pt idx="901">
                  <c:v>9.0199999999998521</c:v>
                </c:pt>
                <c:pt idx="902">
                  <c:v>9.0299999999998519</c:v>
                </c:pt>
                <c:pt idx="903">
                  <c:v>9.0399999999998517</c:v>
                </c:pt>
                <c:pt idx="904">
                  <c:v>9.0499999999998515</c:v>
                </c:pt>
                <c:pt idx="905">
                  <c:v>9.0599999999998513</c:v>
                </c:pt>
                <c:pt idx="906">
                  <c:v>9.0699999999998511</c:v>
                </c:pt>
                <c:pt idx="907">
                  <c:v>9.0799999999998509</c:v>
                </c:pt>
                <c:pt idx="908">
                  <c:v>9.0899999999998506</c:v>
                </c:pt>
                <c:pt idx="909">
                  <c:v>9.0999999999998504</c:v>
                </c:pt>
                <c:pt idx="910">
                  <c:v>9.1099999999998502</c:v>
                </c:pt>
                <c:pt idx="911">
                  <c:v>9.11999999999985</c:v>
                </c:pt>
                <c:pt idx="912">
                  <c:v>9.1299999999998498</c:v>
                </c:pt>
                <c:pt idx="913">
                  <c:v>9.1399999999998496</c:v>
                </c:pt>
                <c:pt idx="914">
                  <c:v>9.1499999999998494</c:v>
                </c:pt>
                <c:pt idx="915">
                  <c:v>9.1599999999998492</c:v>
                </c:pt>
                <c:pt idx="916">
                  <c:v>9.1699999999998489</c:v>
                </c:pt>
                <c:pt idx="917">
                  <c:v>9.1799999999998487</c:v>
                </c:pt>
                <c:pt idx="918">
                  <c:v>9.1899999999998485</c:v>
                </c:pt>
                <c:pt idx="919">
                  <c:v>9.1999999999998483</c:v>
                </c:pt>
                <c:pt idx="920">
                  <c:v>9.2099999999998481</c:v>
                </c:pt>
                <c:pt idx="921">
                  <c:v>9.2199999999998479</c:v>
                </c:pt>
                <c:pt idx="922">
                  <c:v>9.2299999999998477</c:v>
                </c:pt>
                <c:pt idx="923">
                  <c:v>9.2399999999998474</c:v>
                </c:pt>
                <c:pt idx="924">
                  <c:v>9.2499999999998472</c:v>
                </c:pt>
                <c:pt idx="925">
                  <c:v>9.259999999999847</c:v>
                </c:pt>
                <c:pt idx="926">
                  <c:v>9.2699999999998468</c:v>
                </c:pt>
                <c:pt idx="927">
                  <c:v>9.2799999999998466</c:v>
                </c:pt>
                <c:pt idx="928">
                  <c:v>9.2899999999998464</c:v>
                </c:pt>
                <c:pt idx="929">
                  <c:v>9.2999999999998462</c:v>
                </c:pt>
                <c:pt idx="930">
                  <c:v>9.309999999999846</c:v>
                </c:pt>
                <c:pt idx="931">
                  <c:v>9.3199999999998457</c:v>
                </c:pt>
                <c:pt idx="932">
                  <c:v>9.3299999999998455</c:v>
                </c:pt>
                <c:pt idx="933">
                  <c:v>9.3399999999998453</c:v>
                </c:pt>
                <c:pt idx="934">
                  <c:v>9.3499999999998451</c:v>
                </c:pt>
                <c:pt idx="935">
                  <c:v>9.3599999999998449</c:v>
                </c:pt>
                <c:pt idx="936">
                  <c:v>9.3699999999998447</c:v>
                </c:pt>
                <c:pt idx="937">
                  <c:v>9.3799999999998445</c:v>
                </c:pt>
                <c:pt idx="938">
                  <c:v>9.3899999999998442</c:v>
                </c:pt>
                <c:pt idx="939">
                  <c:v>9.399999999999844</c:v>
                </c:pt>
                <c:pt idx="940">
                  <c:v>9.4099999999998438</c:v>
                </c:pt>
                <c:pt idx="941">
                  <c:v>9.4199999999998436</c:v>
                </c:pt>
                <c:pt idx="942">
                  <c:v>9.4299999999998434</c:v>
                </c:pt>
                <c:pt idx="943">
                  <c:v>9.4399999999998432</c:v>
                </c:pt>
                <c:pt idx="944">
                  <c:v>9.449999999999843</c:v>
                </c:pt>
                <c:pt idx="945">
                  <c:v>9.4599999999998428</c:v>
                </c:pt>
                <c:pt idx="946">
                  <c:v>9.4699999999998425</c:v>
                </c:pt>
                <c:pt idx="947">
                  <c:v>9.4799999999998423</c:v>
                </c:pt>
                <c:pt idx="948">
                  <c:v>9.4899999999998421</c:v>
                </c:pt>
                <c:pt idx="949">
                  <c:v>9.4999999999998419</c:v>
                </c:pt>
                <c:pt idx="950">
                  <c:v>9.5099999999998417</c:v>
                </c:pt>
                <c:pt idx="951">
                  <c:v>9.5199999999998415</c:v>
                </c:pt>
                <c:pt idx="952">
                  <c:v>9.5299999999998413</c:v>
                </c:pt>
                <c:pt idx="953">
                  <c:v>9.5399999999998411</c:v>
                </c:pt>
                <c:pt idx="954">
                  <c:v>9.5499999999998408</c:v>
                </c:pt>
                <c:pt idx="955">
                  <c:v>9.5599999999998406</c:v>
                </c:pt>
                <c:pt idx="956">
                  <c:v>9.5699999999998404</c:v>
                </c:pt>
                <c:pt idx="957">
                  <c:v>9.5799999999998402</c:v>
                </c:pt>
                <c:pt idx="958">
                  <c:v>9.58999999999984</c:v>
                </c:pt>
                <c:pt idx="959">
                  <c:v>9.5999999999998398</c:v>
                </c:pt>
                <c:pt idx="960">
                  <c:v>9.6099999999998396</c:v>
                </c:pt>
                <c:pt idx="961">
                  <c:v>9.6199999999998393</c:v>
                </c:pt>
                <c:pt idx="962">
                  <c:v>9.6299999999998391</c:v>
                </c:pt>
                <c:pt idx="963">
                  <c:v>9.6399999999998389</c:v>
                </c:pt>
                <c:pt idx="964">
                  <c:v>9.6499999999998387</c:v>
                </c:pt>
                <c:pt idx="965">
                  <c:v>9.6599999999998385</c:v>
                </c:pt>
                <c:pt idx="966">
                  <c:v>9.6699999999998383</c:v>
                </c:pt>
                <c:pt idx="967">
                  <c:v>9.6799999999998381</c:v>
                </c:pt>
                <c:pt idx="968">
                  <c:v>9.6899999999998379</c:v>
                </c:pt>
                <c:pt idx="969">
                  <c:v>9.6999999999998376</c:v>
                </c:pt>
                <c:pt idx="970">
                  <c:v>9.7099999999998374</c:v>
                </c:pt>
                <c:pt idx="971">
                  <c:v>9.7199999999998372</c:v>
                </c:pt>
                <c:pt idx="972">
                  <c:v>9.729999999999837</c:v>
                </c:pt>
                <c:pt idx="973">
                  <c:v>9.7399999999998368</c:v>
                </c:pt>
                <c:pt idx="974">
                  <c:v>9.7499999999998366</c:v>
                </c:pt>
                <c:pt idx="975">
                  <c:v>9.7599999999998364</c:v>
                </c:pt>
                <c:pt idx="976">
                  <c:v>9.7699999999998361</c:v>
                </c:pt>
                <c:pt idx="977">
                  <c:v>9.7799999999998359</c:v>
                </c:pt>
                <c:pt idx="978">
                  <c:v>9.7899999999998357</c:v>
                </c:pt>
                <c:pt idx="979">
                  <c:v>9.7999999999998355</c:v>
                </c:pt>
                <c:pt idx="980">
                  <c:v>9.8099999999998353</c:v>
                </c:pt>
                <c:pt idx="981">
                  <c:v>9.8199999999998351</c:v>
                </c:pt>
                <c:pt idx="982">
                  <c:v>9.8299999999998349</c:v>
                </c:pt>
                <c:pt idx="983">
                  <c:v>9.8399999999998347</c:v>
                </c:pt>
                <c:pt idx="984">
                  <c:v>9.8499999999998344</c:v>
                </c:pt>
                <c:pt idx="985">
                  <c:v>9.8599999999998342</c:v>
                </c:pt>
                <c:pt idx="986">
                  <c:v>9.869999999999834</c:v>
                </c:pt>
                <c:pt idx="987">
                  <c:v>9.8799999999998338</c:v>
                </c:pt>
                <c:pt idx="988">
                  <c:v>9.8899999999998336</c:v>
                </c:pt>
                <c:pt idx="989">
                  <c:v>9.8999999999998334</c:v>
                </c:pt>
                <c:pt idx="990">
                  <c:v>9.9099999999998332</c:v>
                </c:pt>
                <c:pt idx="991">
                  <c:v>9.919999999999833</c:v>
                </c:pt>
                <c:pt idx="992">
                  <c:v>9.9299999999998327</c:v>
                </c:pt>
                <c:pt idx="993">
                  <c:v>9.9399999999998325</c:v>
                </c:pt>
                <c:pt idx="994">
                  <c:v>9.9499999999998323</c:v>
                </c:pt>
                <c:pt idx="995">
                  <c:v>9.9599999999998321</c:v>
                </c:pt>
                <c:pt idx="996">
                  <c:v>9.9699999999998319</c:v>
                </c:pt>
                <c:pt idx="997">
                  <c:v>9.9799999999998317</c:v>
                </c:pt>
                <c:pt idx="998">
                  <c:v>9.9899999999998315</c:v>
                </c:pt>
                <c:pt idx="999">
                  <c:v>9.9999999999998312</c:v>
                </c:pt>
                <c:pt idx="1000">
                  <c:v>10.009999999999831</c:v>
                </c:pt>
                <c:pt idx="1001">
                  <c:v>10.019999999999831</c:v>
                </c:pt>
                <c:pt idx="1002">
                  <c:v>10.029999999999831</c:v>
                </c:pt>
                <c:pt idx="1003">
                  <c:v>10.03999999999983</c:v>
                </c:pt>
                <c:pt idx="1004">
                  <c:v>10.04999999999983</c:v>
                </c:pt>
                <c:pt idx="1005">
                  <c:v>10.05999999999983</c:v>
                </c:pt>
                <c:pt idx="1006">
                  <c:v>10.06999999999983</c:v>
                </c:pt>
                <c:pt idx="1007">
                  <c:v>10.07999999999983</c:v>
                </c:pt>
                <c:pt idx="1008">
                  <c:v>10.089999999999829</c:v>
                </c:pt>
                <c:pt idx="1009">
                  <c:v>10.099999999999829</c:v>
                </c:pt>
                <c:pt idx="1010">
                  <c:v>10.109999999999829</c:v>
                </c:pt>
                <c:pt idx="1011">
                  <c:v>10.119999999999829</c:v>
                </c:pt>
                <c:pt idx="1012">
                  <c:v>10.129999999999828</c:v>
                </c:pt>
                <c:pt idx="1013">
                  <c:v>10.139999999999828</c:v>
                </c:pt>
                <c:pt idx="1014">
                  <c:v>10.149999999999828</c:v>
                </c:pt>
                <c:pt idx="1015">
                  <c:v>10.159999999999828</c:v>
                </c:pt>
                <c:pt idx="1016">
                  <c:v>10.169999999999828</c:v>
                </c:pt>
                <c:pt idx="1017">
                  <c:v>10.179999999999827</c:v>
                </c:pt>
                <c:pt idx="1018">
                  <c:v>10.189999999999827</c:v>
                </c:pt>
                <c:pt idx="1019">
                  <c:v>10.199999999999827</c:v>
                </c:pt>
                <c:pt idx="1020">
                  <c:v>10.209999999999827</c:v>
                </c:pt>
                <c:pt idx="1021">
                  <c:v>10.219999999999827</c:v>
                </c:pt>
                <c:pt idx="1022">
                  <c:v>10.229999999999826</c:v>
                </c:pt>
                <c:pt idx="1023">
                  <c:v>10.239999999999826</c:v>
                </c:pt>
                <c:pt idx="1024">
                  <c:v>10.249999999999826</c:v>
                </c:pt>
                <c:pt idx="1025">
                  <c:v>10.259999999999826</c:v>
                </c:pt>
                <c:pt idx="1026">
                  <c:v>10.269999999999825</c:v>
                </c:pt>
                <c:pt idx="1027">
                  <c:v>10.279999999999825</c:v>
                </c:pt>
                <c:pt idx="1028">
                  <c:v>10.289999999999825</c:v>
                </c:pt>
                <c:pt idx="1029">
                  <c:v>10.299999999999825</c:v>
                </c:pt>
                <c:pt idx="1030">
                  <c:v>10.309999999999825</c:v>
                </c:pt>
                <c:pt idx="1031">
                  <c:v>10.319999999999824</c:v>
                </c:pt>
                <c:pt idx="1032">
                  <c:v>10.329999999999824</c:v>
                </c:pt>
                <c:pt idx="1033">
                  <c:v>10.339999999999824</c:v>
                </c:pt>
                <c:pt idx="1034">
                  <c:v>10.349999999999824</c:v>
                </c:pt>
                <c:pt idx="1035">
                  <c:v>10.359999999999824</c:v>
                </c:pt>
                <c:pt idx="1036">
                  <c:v>10.369999999999823</c:v>
                </c:pt>
                <c:pt idx="1037">
                  <c:v>10.379999999999823</c:v>
                </c:pt>
                <c:pt idx="1038">
                  <c:v>10.389999999999823</c:v>
                </c:pt>
                <c:pt idx="1039">
                  <c:v>10.399999999999823</c:v>
                </c:pt>
                <c:pt idx="1040">
                  <c:v>10.409999999999823</c:v>
                </c:pt>
                <c:pt idx="1041">
                  <c:v>10.419999999999822</c:v>
                </c:pt>
                <c:pt idx="1042">
                  <c:v>10.429999999999822</c:v>
                </c:pt>
                <c:pt idx="1043">
                  <c:v>10.439999999999822</c:v>
                </c:pt>
                <c:pt idx="1044">
                  <c:v>10.449999999999822</c:v>
                </c:pt>
                <c:pt idx="1045">
                  <c:v>10.459999999999821</c:v>
                </c:pt>
                <c:pt idx="1046">
                  <c:v>10.469999999999821</c:v>
                </c:pt>
                <c:pt idx="1047">
                  <c:v>10.479999999999821</c:v>
                </c:pt>
                <c:pt idx="1048">
                  <c:v>10.489999999999821</c:v>
                </c:pt>
                <c:pt idx="1049">
                  <c:v>10.499999999999821</c:v>
                </c:pt>
                <c:pt idx="1050">
                  <c:v>10.50999999999982</c:v>
                </c:pt>
                <c:pt idx="1051">
                  <c:v>10.51999999999982</c:v>
                </c:pt>
                <c:pt idx="1052">
                  <c:v>10.52999999999982</c:v>
                </c:pt>
                <c:pt idx="1053">
                  <c:v>10.53999999999982</c:v>
                </c:pt>
                <c:pt idx="1054">
                  <c:v>10.54999999999982</c:v>
                </c:pt>
                <c:pt idx="1055">
                  <c:v>10.559999999999819</c:v>
                </c:pt>
                <c:pt idx="1056">
                  <c:v>10.569999999999819</c:v>
                </c:pt>
                <c:pt idx="1057">
                  <c:v>10.579999999999819</c:v>
                </c:pt>
                <c:pt idx="1058">
                  <c:v>10.589999999999819</c:v>
                </c:pt>
                <c:pt idx="1059">
                  <c:v>10.599999999999818</c:v>
                </c:pt>
                <c:pt idx="1060">
                  <c:v>10.609999999999818</c:v>
                </c:pt>
                <c:pt idx="1061">
                  <c:v>10.619999999999818</c:v>
                </c:pt>
                <c:pt idx="1062">
                  <c:v>10.629999999999818</c:v>
                </c:pt>
                <c:pt idx="1063">
                  <c:v>10.639999999999818</c:v>
                </c:pt>
                <c:pt idx="1064">
                  <c:v>10.649999999999817</c:v>
                </c:pt>
                <c:pt idx="1065">
                  <c:v>10.659999999999817</c:v>
                </c:pt>
                <c:pt idx="1066">
                  <c:v>10.669999999999817</c:v>
                </c:pt>
                <c:pt idx="1067">
                  <c:v>10.679999999999817</c:v>
                </c:pt>
                <c:pt idx="1068">
                  <c:v>10.689999999999817</c:v>
                </c:pt>
                <c:pt idx="1069">
                  <c:v>10.699999999999816</c:v>
                </c:pt>
                <c:pt idx="1070">
                  <c:v>10.709999999999816</c:v>
                </c:pt>
                <c:pt idx="1071">
                  <c:v>10.719999999999816</c:v>
                </c:pt>
                <c:pt idx="1072">
                  <c:v>10.729999999999816</c:v>
                </c:pt>
                <c:pt idx="1073">
                  <c:v>10.739999999999815</c:v>
                </c:pt>
                <c:pt idx="1074">
                  <c:v>10.749999999999815</c:v>
                </c:pt>
                <c:pt idx="1075">
                  <c:v>10.759999999999815</c:v>
                </c:pt>
                <c:pt idx="1076">
                  <c:v>10.769999999999815</c:v>
                </c:pt>
                <c:pt idx="1077">
                  <c:v>10.779999999999815</c:v>
                </c:pt>
                <c:pt idx="1078">
                  <c:v>10.789999999999814</c:v>
                </c:pt>
                <c:pt idx="1079">
                  <c:v>10.799999999999814</c:v>
                </c:pt>
                <c:pt idx="1080">
                  <c:v>10.809999999999814</c:v>
                </c:pt>
                <c:pt idx="1081">
                  <c:v>10.819999999999814</c:v>
                </c:pt>
                <c:pt idx="1082">
                  <c:v>10.829999999999814</c:v>
                </c:pt>
                <c:pt idx="1083">
                  <c:v>10.839999999999813</c:v>
                </c:pt>
                <c:pt idx="1084">
                  <c:v>10.849999999999813</c:v>
                </c:pt>
                <c:pt idx="1085">
                  <c:v>10.859999999999813</c:v>
                </c:pt>
                <c:pt idx="1086">
                  <c:v>10.869999999999813</c:v>
                </c:pt>
                <c:pt idx="1087">
                  <c:v>10.879999999999812</c:v>
                </c:pt>
                <c:pt idx="1088">
                  <c:v>10.889999999999812</c:v>
                </c:pt>
                <c:pt idx="1089">
                  <c:v>10.899999999999812</c:v>
                </c:pt>
                <c:pt idx="1090">
                  <c:v>10.909999999999812</c:v>
                </c:pt>
                <c:pt idx="1091">
                  <c:v>10.919999999999812</c:v>
                </c:pt>
                <c:pt idx="1092">
                  <c:v>10.929999999999811</c:v>
                </c:pt>
                <c:pt idx="1093">
                  <c:v>10.939999999999811</c:v>
                </c:pt>
                <c:pt idx="1094">
                  <c:v>10.949999999999811</c:v>
                </c:pt>
                <c:pt idx="1095">
                  <c:v>10.959999999999811</c:v>
                </c:pt>
                <c:pt idx="1096">
                  <c:v>10.969999999999811</c:v>
                </c:pt>
                <c:pt idx="1097">
                  <c:v>10.97999999999981</c:v>
                </c:pt>
                <c:pt idx="1098">
                  <c:v>10.98999999999981</c:v>
                </c:pt>
                <c:pt idx="1099">
                  <c:v>10.99999999999981</c:v>
                </c:pt>
                <c:pt idx="1100">
                  <c:v>11.00999999999981</c:v>
                </c:pt>
                <c:pt idx="1101">
                  <c:v>11.01999999999981</c:v>
                </c:pt>
                <c:pt idx="1102">
                  <c:v>11.029999999999809</c:v>
                </c:pt>
                <c:pt idx="1103">
                  <c:v>11.039999999999809</c:v>
                </c:pt>
                <c:pt idx="1104">
                  <c:v>11.049999999999809</c:v>
                </c:pt>
                <c:pt idx="1105">
                  <c:v>11.059999999999809</c:v>
                </c:pt>
                <c:pt idx="1106">
                  <c:v>11.069999999999808</c:v>
                </c:pt>
                <c:pt idx="1107">
                  <c:v>11.079999999999808</c:v>
                </c:pt>
                <c:pt idx="1108">
                  <c:v>11.089999999999808</c:v>
                </c:pt>
                <c:pt idx="1109">
                  <c:v>11.099999999999808</c:v>
                </c:pt>
                <c:pt idx="1110">
                  <c:v>11.109999999999808</c:v>
                </c:pt>
                <c:pt idx="1111">
                  <c:v>11.119999999999807</c:v>
                </c:pt>
                <c:pt idx="1112">
                  <c:v>11.129999999999807</c:v>
                </c:pt>
                <c:pt idx="1113">
                  <c:v>11.139999999999807</c:v>
                </c:pt>
                <c:pt idx="1114">
                  <c:v>11.149999999999807</c:v>
                </c:pt>
                <c:pt idx="1115">
                  <c:v>11.159999999999807</c:v>
                </c:pt>
                <c:pt idx="1116">
                  <c:v>11.169999999999806</c:v>
                </c:pt>
                <c:pt idx="1117">
                  <c:v>11.179999999999806</c:v>
                </c:pt>
                <c:pt idx="1118">
                  <c:v>11.189999999999806</c:v>
                </c:pt>
                <c:pt idx="1119">
                  <c:v>11.199999999999806</c:v>
                </c:pt>
                <c:pt idx="1120">
                  <c:v>11.209999999999805</c:v>
                </c:pt>
                <c:pt idx="1121">
                  <c:v>11.219999999999805</c:v>
                </c:pt>
                <c:pt idx="1122">
                  <c:v>11.229999999999805</c:v>
                </c:pt>
                <c:pt idx="1123">
                  <c:v>11.239999999999805</c:v>
                </c:pt>
                <c:pt idx="1124">
                  <c:v>11.249999999999805</c:v>
                </c:pt>
                <c:pt idx="1125">
                  <c:v>11.259999999999804</c:v>
                </c:pt>
                <c:pt idx="1126">
                  <c:v>11.269999999999804</c:v>
                </c:pt>
                <c:pt idx="1127">
                  <c:v>11.279999999999804</c:v>
                </c:pt>
                <c:pt idx="1128">
                  <c:v>11.289999999999804</c:v>
                </c:pt>
                <c:pt idx="1129">
                  <c:v>11.299999999999804</c:v>
                </c:pt>
                <c:pt idx="1130">
                  <c:v>11.309999999999803</c:v>
                </c:pt>
                <c:pt idx="1131">
                  <c:v>11.319999999999803</c:v>
                </c:pt>
                <c:pt idx="1132">
                  <c:v>11.329999999999803</c:v>
                </c:pt>
                <c:pt idx="1133">
                  <c:v>11.339999999999803</c:v>
                </c:pt>
                <c:pt idx="1134">
                  <c:v>11.349999999999802</c:v>
                </c:pt>
                <c:pt idx="1135">
                  <c:v>11.359999999999802</c:v>
                </c:pt>
                <c:pt idx="1136">
                  <c:v>11.369999999999802</c:v>
                </c:pt>
                <c:pt idx="1137">
                  <c:v>11.379999999999802</c:v>
                </c:pt>
                <c:pt idx="1138">
                  <c:v>11.389999999999802</c:v>
                </c:pt>
                <c:pt idx="1139">
                  <c:v>11.399999999999801</c:v>
                </c:pt>
                <c:pt idx="1140">
                  <c:v>11.409999999999801</c:v>
                </c:pt>
                <c:pt idx="1141">
                  <c:v>11.419999999999801</c:v>
                </c:pt>
                <c:pt idx="1142">
                  <c:v>11.429999999999801</c:v>
                </c:pt>
                <c:pt idx="1143">
                  <c:v>11.439999999999801</c:v>
                </c:pt>
                <c:pt idx="1144">
                  <c:v>11.4499999999998</c:v>
                </c:pt>
                <c:pt idx="1145">
                  <c:v>11.4599999999998</c:v>
                </c:pt>
                <c:pt idx="1146">
                  <c:v>11.4699999999998</c:v>
                </c:pt>
                <c:pt idx="1147">
                  <c:v>11.4799999999998</c:v>
                </c:pt>
                <c:pt idx="1148">
                  <c:v>11.489999999999799</c:v>
                </c:pt>
                <c:pt idx="1149">
                  <c:v>11.499999999999799</c:v>
                </c:pt>
                <c:pt idx="1150">
                  <c:v>11.509999999999799</c:v>
                </c:pt>
                <c:pt idx="1151">
                  <c:v>11.519999999999799</c:v>
                </c:pt>
                <c:pt idx="1152">
                  <c:v>11.529999999999799</c:v>
                </c:pt>
                <c:pt idx="1153">
                  <c:v>11.539999999999798</c:v>
                </c:pt>
                <c:pt idx="1154">
                  <c:v>11.549999999999798</c:v>
                </c:pt>
                <c:pt idx="1155">
                  <c:v>11.559999999999798</c:v>
                </c:pt>
                <c:pt idx="1156">
                  <c:v>11.569999999999798</c:v>
                </c:pt>
                <c:pt idx="1157">
                  <c:v>11.579999999999798</c:v>
                </c:pt>
                <c:pt idx="1158">
                  <c:v>11.589999999999797</c:v>
                </c:pt>
                <c:pt idx="1159">
                  <c:v>11.599999999999797</c:v>
                </c:pt>
                <c:pt idx="1160">
                  <c:v>11.609999999999797</c:v>
                </c:pt>
                <c:pt idx="1161">
                  <c:v>11.619999999999797</c:v>
                </c:pt>
                <c:pt idx="1162">
                  <c:v>11.629999999999797</c:v>
                </c:pt>
                <c:pt idx="1163">
                  <c:v>11.639999999999796</c:v>
                </c:pt>
                <c:pt idx="1164">
                  <c:v>11.649999999999796</c:v>
                </c:pt>
                <c:pt idx="1165">
                  <c:v>11.659999999999796</c:v>
                </c:pt>
                <c:pt idx="1166">
                  <c:v>11.669999999999796</c:v>
                </c:pt>
                <c:pt idx="1167">
                  <c:v>11.679999999999795</c:v>
                </c:pt>
                <c:pt idx="1168">
                  <c:v>11.689999999999795</c:v>
                </c:pt>
                <c:pt idx="1169">
                  <c:v>11.699999999999795</c:v>
                </c:pt>
                <c:pt idx="1170">
                  <c:v>11.709999999999795</c:v>
                </c:pt>
                <c:pt idx="1171">
                  <c:v>11.719999999999795</c:v>
                </c:pt>
                <c:pt idx="1172">
                  <c:v>11.729999999999794</c:v>
                </c:pt>
                <c:pt idx="1173">
                  <c:v>11.739999999999794</c:v>
                </c:pt>
                <c:pt idx="1174">
                  <c:v>11.749999999999794</c:v>
                </c:pt>
                <c:pt idx="1175">
                  <c:v>11.759999999999794</c:v>
                </c:pt>
                <c:pt idx="1176">
                  <c:v>11.769999999999794</c:v>
                </c:pt>
                <c:pt idx="1177">
                  <c:v>11.779999999999793</c:v>
                </c:pt>
                <c:pt idx="1178">
                  <c:v>11.789999999999793</c:v>
                </c:pt>
                <c:pt idx="1179">
                  <c:v>11.799999999999793</c:v>
                </c:pt>
                <c:pt idx="1180">
                  <c:v>11.809999999999793</c:v>
                </c:pt>
                <c:pt idx="1181">
                  <c:v>11.819999999999792</c:v>
                </c:pt>
                <c:pt idx="1182">
                  <c:v>11.829999999999792</c:v>
                </c:pt>
                <c:pt idx="1183">
                  <c:v>11.839999999999792</c:v>
                </c:pt>
                <c:pt idx="1184">
                  <c:v>11.849999999999792</c:v>
                </c:pt>
                <c:pt idx="1185">
                  <c:v>11.859999999999792</c:v>
                </c:pt>
                <c:pt idx="1186">
                  <c:v>11.869999999999791</c:v>
                </c:pt>
                <c:pt idx="1187">
                  <c:v>11.879999999999791</c:v>
                </c:pt>
                <c:pt idx="1188">
                  <c:v>11.889999999999791</c:v>
                </c:pt>
                <c:pt idx="1189">
                  <c:v>11.899999999999791</c:v>
                </c:pt>
                <c:pt idx="1190">
                  <c:v>11.909999999999791</c:v>
                </c:pt>
                <c:pt idx="1191">
                  <c:v>11.91999999999979</c:v>
                </c:pt>
                <c:pt idx="1192">
                  <c:v>11.92999999999979</c:v>
                </c:pt>
                <c:pt idx="1193">
                  <c:v>11.93999999999979</c:v>
                </c:pt>
                <c:pt idx="1194">
                  <c:v>11.94999999999979</c:v>
                </c:pt>
                <c:pt idx="1195">
                  <c:v>11.959999999999789</c:v>
                </c:pt>
                <c:pt idx="1196">
                  <c:v>11.969999999999789</c:v>
                </c:pt>
                <c:pt idx="1197">
                  <c:v>11.979999999999789</c:v>
                </c:pt>
                <c:pt idx="1198">
                  <c:v>11.989999999999789</c:v>
                </c:pt>
                <c:pt idx="1199">
                  <c:v>11.999999999999789</c:v>
                </c:pt>
                <c:pt idx="1200">
                  <c:v>12.009999999999788</c:v>
                </c:pt>
                <c:pt idx="1201">
                  <c:v>12.019999999999788</c:v>
                </c:pt>
                <c:pt idx="1202">
                  <c:v>12.029999999999788</c:v>
                </c:pt>
                <c:pt idx="1203">
                  <c:v>12.039999999999788</c:v>
                </c:pt>
                <c:pt idx="1204">
                  <c:v>12.049999999999788</c:v>
                </c:pt>
                <c:pt idx="1205">
                  <c:v>12.059999999999787</c:v>
                </c:pt>
                <c:pt idx="1206">
                  <c:v>12.069999999999787</c:v>
                </c:pt>
                <c:pt idx="1207">
                  <c:v>12.079999999999787</c:v>
                </c:pt>
                <c:pt idx="1208">
                  <c:v>12.089999999999787</c:v>
                </c:pt>
                <c:pt idx="1209">
                  <c:v>12.099999999999786</c:v>
                </c:pt>
                <c:pt idx="1210">
                  <c:v>12.109999999999786</c:v>
                </c:pt>
                <c:pt idx="1211">
                  <c:v>12.119999999999786</c:v>
                </c:pt>
                <c:pt idx="1212">
                  <c:v>12.129999999999786</c:v>
                </c:pt>
                <c:pt idx="1213">
                  <c:v>12.139999999999786</c:v>
                </c:pt>
                <c:pt idx="1214">
                  <c:v>12.149999999999785</c:v>
                </c:pt>
                <c:pt idx="1215">
                  <c:v>12.159999999999785</c:v>
                </c:pt>
                <c:pt idx="1216">
                  <c:v>12.169999999999785</c:v>
                </c:pt>
                <c:pt idx="1217">
                  <c:v>12.179999999999785</c:v>
                </c:pt>
                <c:pt idx="1218">
                  <c:v>12.189999999999785</c:v>
                </c:pt>
                <c:pt idx="1219">
                  <c:v>12.199999999999784</c:v>
                </c:pt>
                <c:pt idx="1220">
                  <c:v>12.209999999999784</c:v>
                </c:pt>
                <c:pt idx="1221">
                  <c:v>12.219999999999784</c:v>
                </c:pt>
                <c:pt idx="1222">
                  <c:v>12.229999999999784</c:v>
                </c:pt>
                <c:pt idx="1223">
                  <c:v>12.239999999999783</c:v>
                </c:pt>
                <c:pt idx="1224">
                  <c:v>12.249999999999783</c:v>
                </c:pt>
                <c:pt idx="1225">
                  <c:v>12.259999999999783</c:v>
                </c:pt>
                <c:pt idx="1226">
                  <c:v>12.269999999999783</c:v>
                </c:pt>
                <c:pt idx="1227">
                  <c:v>12.279999999999783</c:v>
                </c:pt>
                <c:pt idx="1228">
                  <c:v>12.289999999999782</c:v>
                </c:pt>
                <c:pt idx="1229">
                  <c:v>12.299999999999782</c:v>
                </c:pt>
                <c:pt idx="1230">
                  <c:v>12.309999999999782</c:v>
                </c:pt>
                <c:pt idx="1231">
                  <c:v>12.319999999999782</c:v>
                </c:pt>
                <c:pt idx="1232">
                  <c:v>12.329999999999782</c:v>
                </c:pt>
                <c:pt idx="1233">
                  <c:v>12.339999999999781</c:v>
                </c:pt>
                <c:pt idx="1234">
                  <c:v>12.349999999999781</c:v>
                </c:pt>
                <c:pt idx="1235">
                  <c:v>12.359999999999781</c:v>
                </c:pt>
                <c:pt idx="1236">
                  <c:v>12.369999999999781</c:v>
                </c:pt>
                <c:pt idx="1237">
                  <c:v>12.379999999999781</c:v>
                </c:pt>
                <c:pt idx="1238">
                  <c:v>12.38999999999978</c:v>
                </c:pt>
                <c:pt idx="1239">
                  <c:v>12.39999999999978</c:v>
                </c:pt>
                <c:pt idx="1240">
                  <c:v>12.40999999999978</c:v>
                </c:pt>
                <c:pt idx="1241">
                  <c:v>12.41999999999978</c:v>
                </c:pt>
                <c:pt idx="1242">
                  <c:v>12.429999999999779</c:v>
                </c:pt>
                <c:pt idx="1243">
                  <c:v>12.439999999999779</c:v>
                </c:pt>
                <c:pt idx="1244">
                  <c:v>12.449999999999779</c:v>
                </c:pt>
                <c:pt idx="1245">
                  <c:v>12.459999999999779</c:v>
                </c:pt>
                <c:pt idx="1246">
                  <c:v>12.469999999999779</c:v>
                </c:pt>
                <c:pt idx="1247">
                  <c:v>12.479999999999778</c:v>
                </c:pt>
                <c:pt idx="1248">
                  <c:v>12.489999999999778</c:v>
                </c:pt>
                <c:pt idx="1249">
                  <c:v>12.499999999999778</c:v>
                </c:pt>
                <c:pt idx="1250">
                  <c:v>12.509999999999778</c:v>
                </c:pt>
                <c:pt idx="1251">
                  <c:v>12.519999999999778</c:v>
                </c:pt>
                <c:pt idx="1252">
                  <c:v>12.529999999999777</c:v>
                </c:pt>
                <c:pt idx="1253">
                  <c:v>12.539999999999777</c:v>
                </c:pt>
                <c:pt idx="1254">
                  <c:v>12.549999999999777</c:v>
                </c:pt>
                <c:pt idx="1255">
                  <c:v>12.559999999999777</c:v>
                </c:pt>
                <c:pt idx="1256">
                  <c:v>12.569999999999776</c:v>
                </c:pt>
                <c:pt idx="1257">
                  <c:v>12.579999999999776</c:v>
                </c:pt>
                <c:pt idx="1258">
                  <c:v>12.589999999999776</c:v>
                </c:pt>
                <c:pt idx="1259">
                  <c:v>12.599999999999776</c:v>
                </c:pt>
                <c:pt idx="1260">
                  <c:v>12.609999999999776</c:v>
                </c:pt>
                <c:pt idx="1261">
                  <c:v>12.619999999999775</c:v>
                </c:pt>
                <c:pt idx="1262">
                  <c:v>12.629999999999775</c:v>
                </c:pt>
                <c:pt idx="1263">
                  <c:v>12.639999999999775</c:v>
                </c:pt>
                <c:pt idx="1264">
                  <c:v>12.649999999999775</c:v>
                </c:pt>
                <c:pt idx="1265">
                  <c:v>12.659999999999775</c:v>
                </c:pt>
                <c:pt idx="1266">
                  <c:v>12.669999999999774</c:v>
                </c:pt>
                <c:pt idx="1267">
                  <c:v>12.679999999999774</c:v>
                </c:pt>
                <c:pt idx="1268">
                  <c:v>12.689999999999774</c:v>
                </c:pt>
                <c:pt idx="1269">
                  <c:v>12.699999999999774</c:v>
                </c:pt>
                <c:pt idx="1270">
                  <c:v>12.709999999999773</c:v>
                </c:pt>
                <c:pt idx="1271">
                  <c:v>12.719999999999773</c:v>
                </c:pt>
                <c:pt idx="1272">
                  <c:v>12.729999999999773</c:v>
                </c:pt>
                <c:pt idx="1273">
                  <c:v>12.739999999999773</c:v>
                </c:pt>
                <c:pt idx="1274">
                  <c:v>12.749999999999773</c:v>
                </c:pt>
                <c:pt idx="1275">
                  <c:v>12.759999999999772</c:v>
                </c:pt>
                <c:pt idx="1276">
                  <c:v>12.769999999999772</c:v>
                </c:pt>
                <c:pt idx="1277">
                  <c:v>12.779999999999772</c:v>
                </c:pt>
                <c:pt idx="1278">
                  <c:v>12.789999999999772</c:v>
                </c:pt>
                <c:pt idx="1279">
                  <c:v>12.799999999999772</c:v>
                </c:pt>
                <c:pt idx="1280">
                  <c:v>12.809999999999771</c:v>
                </c:pt>
                <c:pt idx="1281">
                  <c:v>12.819999999999771</c:v>
                </c:pt>
                <c:pt idx="1282">
                  <c:v>12.829999999999771</c:v>
                </c:pt>
                <c:pt idx="1283">
                  <c:v>12.839999999999771</c:v>
                </c:pt>
                <c:pt idx="1284">
                  <c:v>12.84999999999977</c:v>
                </c:pt>
                <c:pt idx="1285">
                  <c:v>12.85999999999977</c:v>
                </c:pt>
                <c:pt idx="1286">
                  <c:v>12.86999999999977</c:v>
                </c:pt>
                <c:pt idx="1287">
                  <c:v>12.87999999999977</c:v>
                </c:pt>
                <c:pt idx="1288">
                  <c:v>12.88999999999977</c:v>
                </c:pt>
                <c:pt idx="1289">
                  <c:v>12.899999999999769</c:v>
                </c:pt>
                <c:pt idx="1290">
                  <c:v>12.909999999999769</c:v>
                </c:pt>
                <c:pt idx="1291">
                  <c:v>12.919999999999769</c:v>
                </c:pt>
                <c:pt idx="1292">
                  <c:v>12.929999999999769</c:v>
                </c:pt>
                <c:pt idx="1293">
                  <c:v>12.939999999999769</c:v>
                </c:pt>
                <c:pt idx="1294">
                  <c:v>12.949999999999768</c:v>
                </c:pt>
                <c:pt idx="1295">
                  <c:v>12.959999999999768</c:v>
                </c:pt>
                <c:pt idx="1296">
                  <c:v>12.969999999999768</c:v>
                </c:pt>
                <c:pt idx="1297">
                  <c:v>12.979999999999768</c:v>
                </c:pt>
                <c:pt idx="1298">
                  <c:v>12.989999999999768</c:v>
                </c:pt>
                <c:pt idx="1299">
                  <c:v>12.999999999999767</c:v>
                </c:pt>
                <c:pt idx="1300">
                  <c:v>13.009999999999767</c:v>
                </c:pt>
                <c:pt idx="1301">
                  <c:v>13.019999999999767</c:v>
                </c:pt>
                <c:pt idx="1302">
                  <c:v>13.029999999999767</c:v>
                </c:pt>
                <c:pt idx="1303">
                  <c:v>13.039999999999766</c:v>
                </c:pt>
                <c:pt idx="1304">
                  <c:v>13.049999999999766</c:v>
                </c:pt>
                <c:pt idx="1305">
                  <c:v>13.059999999999766</c:v>
                </c:pt>
                <c:pt idx="1306">
                  <c:v>13.069999999999766</c:v>
                </c:pt>
                <c:pt idx="1307">
                  <c:v>13.079999999999766</c:v>
                </c:pt>
                <c:pt idx="1308">
                  <c:v>13.089999999999765</c:v>
                </c:pt>
                <c:pt idx="1309">
                  <c:v>13.099999999999765</c:v>
                </c:pt>
                <c:pt idx="1310">
                  <c:v>13.109999999999765</c:v>
                </c:pt>
                <c:pt idx="1311">
                  <c:v>13.119999999999765</c:v>
                </c:pt>
                <c:pt idx="1312">
                  <c:v>13.129999999999765</c:v>
                </c:pt>
                <c:pt idx="1313">
                  <c:v>13.139999999999764</c:v>
                </c:pt>
                <c:pt idx="1314">
                  <c:v>13.149999999999764</c:v>
                </c:pt>
                <c:pt idx="1315">
                  <c:v>13.159999999999764</c:v>
                </c:pt>
                <c:pt idx="1316">
                  <c:v>13.169999999999764</c:v>
                </c:pt>
                <c:pt idx="1317">
                  <c:v>13.179999999999763</c:v>
                </c:pt>
                <c:pt idx="1318">
                  <c:v>13.189999999999763</c:v>
                </c:pt>
                <c:pt idx="1319">
                  <c:v>13.199999999999763</c:v>
                </c:pt>
                <c:pt idx="1320">
                  <c:v>13.209999999999763</c:v>
                </c:pt>
                <c:pt idx="1321">
                  <c:v>13.219999999999763</c:v>
                </c:pt>
                <c:pt idx="1322">
                  <c:v>13.229999999999762</c:v>
                </c:pt>
                <c:pt idx="1323">
                  <c:v>13.239999999999762</c:v>
                </c:pt>
                <c:pt idx="1324">
                  <c:v>13.249999999999762</c:v>
                </c:pt>
                <c:pt idx="1325">
                  <c:v>13.259999999999762</c:v>
                </c:pt>
                <c:pt idx="1326">
                  <c:v>13.269999999999762</c:v>
                </c:pt>
                <c:pt idx="1327">
                  <c:v>13.279999999999761</c:v>
                </c:pt>
                <c:pt idx="1328">
                  <c:v>13.289999999999761</c:v>
                </c:pt>
                <c:pt idx="1329">
                  <c:v>13.299999999999761</c:v>
                </c:pt>
                <c:pt idx="1330">
                  <c:v>13.309999999999761</c:v>
                </c:pt>
                <c:pt idx="1331">
                  <c:v>13.31999999999976</c:v>
                </c:pt>
                <c:pt idx="1332">
                  <c:v>13.32999999999976</c:v>
                </c:pt>
                <c:pt idx="1333">
                  <c:v>13.33999999999976</c:v>
                </c:pt>
                <c:pt idx="1334">
                  <c:v>13.34999999999976</c:v>
                </c:pt>
                <c:pt idx="1335">
                  <c:v>13.35999999999976</c:v>
                </c:pt>
                <c:pt idx="1336">
                  <c:v>13.369999999999759</c:v>
                </c:pt>
                <c:pt idx="1337">
                  <c:v>13.379999999999759</c:v>
                </c:pt>
                <c:pt idx="1338">
                  <c:v>13.389999999999759</c:v>
                </c:pt>
                <c:pt idx="1339">
                  <c:v>13.399999999999759</c:v>
                </c:pt>
                <c:pt idx="1340">
                  <c:v>13.409999999999759</c:v>
                </c:pt>
                <c:pt idx="1341">
                  <c:v>13.419999999999758</c:v>
                </c:pt>
                <c:pt idx="1342">
                  <c:v>13.429999999999758</c:v>
                </c:pt>
                <c:pt idx="1343">
                  <c:v>13.439999999999758</c:v>
                </c:pt>
                <c:pt idx="1344">
                  <c:v>13.449999999999758</c:v>
                </c:pt>
                <c:pt idx="1345">
                  <c:v>13.459999999999757</c:v>
                </c:pt>
                <c:pt idx="1346">
                  <c:v>13.469999999999757</c:v>
                </c:pt>
                <c:pt idx="1347">
                  <c:v>13.479999999999757</c:v>
                </c:pt>
                <c:pt idx="1348">
                  <c:v>13.489999999999757</c:v>
                </c:pt>
                <c:pt idx="1349">
                  <c:v>13.499999999999757</c:v>
                </c:pt>
                <c:pt idx="1350">
                  <c:v>13.509999999999756</c:v>
                </c:pt>
                <c:pt idx="1351">
                  <c:v>13.519999999999756</c:v>
                </c:pt>
                <c:pt idx="1352">
                  <c:v>13.529999999999756</c:v>
                </c:pt>
                <c:pt idx="1353">
                  <c:v>13.539999999999756</c:v>
                </c:pt>
                <c:pt idx="1354">
                  <c:v>13.549999999999756</c:v>
                </c:pt>
                <c:pt idx="1355">
                  <c:v>13.559999999999755</c:v>
                </c:pt>
                <c:pt idx="1356">
                  <c:v>13.569999999999755</c:v>
                </c:pt>
                <c:pt idx="1357">
                  <c:v>13.579999999999755</c:v>
                </c:pt>
                <c:pt idx="1358">
                  <c:v>13.589999999999755</c:v>
                </c:pt>
                <c:pt idx="1359">
                  <c:v>13.599999999999755</c:v>
                </c:pt>
                <c:pt idx="1360">
                  <c:v>13.609999999999754</c:v>
                </c:pt>
                <c:pt idx="1361">
                  <c:v>13.619999999999754</c:v>
                </c:pt>
                <c:pt idx="1362">
                  <c:v>13.629999999999754</c:v>
                </c:pt>
                <c:pt idx="1363">
                  <c:v>13.639999999999754</c:v>
                </c:pt>
                <c:pt idx="1364">
                  <c:v>13.649999999999753</c:v>
                </c:pt>
                <c:pt idx="1365">
                  <c:v>13.659999999999753</c:v>
                </c:pt>
                <c:pt idx="1366">
                  <c:v>13.669999999999753</c:v>
                </c:pt>
                <c:pt idx="1367">
                  <c:v>13.679999999999753</c:v>
                </c:pt>
                <c:pt idx="1368">
                  <c:v>13.689999999999753</c:v>
                </c:pt>
                <c:pt idx="1369">
                  <c:v>13.699999999999752</c:v>
                </c:pt>
                <c:pt idx="1370">
                  <c:v>13.709999999999752</c:v>
                </c:pt>
                <c:pt idx="1371">
                  <c:v>13.719999999999752</c:v>
                </c:pt>
                <c:pt idx="1372">
                  <c:v>13.729999999999752</c:v>
                </c:pt>
                <c:pt idx="1373">
                  <c:v>13.739999999999752</c:v>
                </c:pt>
                <c:pt idx="1374">
                  <c:v>13.749999999999751</c:v>
                </c:pt>
                <c:pt idx="1375">
                  <c:v>13.759999999999751</c:v>
                </c:pt>
                <c:pt idx="1376">
                  <c:v>13.769999999999751</c:v>
                </c:pt>
                <c:pt idx="1377">
                  <c:v>13.779999999999751</c:v>
                </c:pt>
                <c:pt idx="1378">
                  <c:v>13.78999999999975</c:v>
                </c:pt>
                <c:pt idx="1379">
                  <c:v>13.79999999999975</c:v>
                </c:pt>
                <c:pt idx="1380">
                  <c:v>13.80999999999975</c:v>
                </c:pt>
                <c:pt idx="1381">
                  <c:v>13.81999999999975</c:v>
                </c:pt>
                <c:pt idx="1382">
                  <c:v>13.82999999999975</c:v>
                </c:pt>
                <c:pt idx="1383">
                  <c:v>13.839999999999749</c:v>
                </c:pt>
                <c:pt idx="1384">
                  <c:v>13.849999999999749</c:v>
                </c:pt>
                <c:pt idx="1385">
                  <c:v>13.859999999999749</c:v>
                </c:pt>
                <c:pt idx="1386">
                  <c:v>13.869999999999749</c:v>
                </c:pt>
                <c:pt idx="1387">
                  <c:v>13.879999999999749</c:v>
                </c:pt>
                <c:pt idx="1388">
                  <c:v>13.889999999999748</c:v>
                </c:pt>
                <c:pt idx="1389">
                  <c:v>13.899999999999748</c:v>
                </c:pt>
                <c:pt idx="1390">
                  <c:v>13.909999999999748</c:v>
                </c:pt>
                <c:pt idx="1391">
                  <c:v>13.919999999999748</c:v>
                </c:pt>
                <c:pt idx="1392">
                  <c:v>13.929999999999747</c:v>
                </c:pt>
                <c:pt idx="1393">
                  <c:v>13.939999999999747</c:v>
                </c:pt>
                <c:pt idx="1394">
                  <c:v>13.949999999999747</c:v>
                </c:pt>
                <c:pt idx="1395">
                  <c:v>13.959999999999747</c:v>
                </c:pt>
                <c:pt idx="1396">
                  <c:v>13.969999999999747</c:v>
                </c:pt>
                <c:pt idx="1397">
                  <c:v>13.979999999999746</c:v>
                </c:pt>
                <c:pt idx="1398">
                  <c:v>13.989999999999746</c:v>
                </c:pt>
                <c:pt idx="1399">
                  <c:v>13.999999999999746</c:v>
                </c:pt>
                <c:pt idx="1400">
                  <c:v>14.009999999999746</c:v>
                </c:pt>
                <c:pt idx="1401">
                  <c:v>14.019999999999746</c:v>
                </c:pt>
                <c:pt idx="1402">
                  <c:v>14.029999999999745</c:v>
                </c:pt>
                <c:pt idx="1403">
                  <c:v>14.039999999999745</c:v>
                </c:pt>
                <c:pt idx="1404">
                  <c:v>14.049999999999745</c:v>
                </c:pt>
                <c:pt idx="1405">
                  <c:v>14.059999999999745</c:v>
                </c:pt>
                <c:pt idx="1406">
                  <c:v>14.069999999999744</c:v>
                </c:pt>
                <c:pt idx="1407">
                  <c:v>14.079999999999744</c:v>
                </c:pt>
                <c:pt idx="1408">
                  <c:v>14.089999999999744</c:v>
                </c:pt>
                <c:pt idx="1409">
                  <c:v>14.099999999999744</c:v>
                </c:pt>
                <c:pt idx="1410">
                  <c:v>14.109999999999744</c:v>
                </c:pt>
                <c:pt idx="1411">
                  <c:v>14.119999999999743</c:v>
                </c:pt>
                <c:pt idx="1412">
                  <c:v>14.129999999999743</c:v>
                </c:pt>
                <c:pt idx="1413">
                  <c:v>14.139999999999743</c:v>
                </c:pt>
                <c:pt idx="1414">
                  <c:v>14.149999999999743</c:v>
                </c:pt>
                <c:pt idx="1415">
                  <c:v>14.159999999999743</c:v>
                </c:pt>
                <c:pt idx="1416">
                  <c:v>14.169999999999742</c:v>
                </c:pt>
                <c:pt idx="1417">
                  <c:v>14.179999999999742</c:v>
                </c:pt>
                <c:pt idx="1418">
                  <c:v>14.189999999999742</c:v>
                </c:pt>
                <c:pt idx="1419">
                  <c:v>14.199999999999742</c:v>
                </c:pt>
                <c:pt idx="1420">
                  <c:v>14.209999999999742</c:v>
                </c:pt>
                <c:pt idx="1421">
                  <c:v>14.219999999999741</c:v>
                </c:pt>
                <c:pt idx="1422">
                  <c:v>14.229999999999741</c:v>
                </c:pt>
                <c:pt idx="1423">
                  <c:v>14.239999999999741</c:v>
                </c:pt>
                <c:pt idx="1424">
                  <c:v>14.249999999999741</c:v>
                </c:pt>
                <c:pt idx="1425">
                  <c:v>14.25999999999974</c:v>
                </c:pt>
                <c:pt idx="1426">
                  <c:v>14.26999999999974</c:v>
                </c:pt>
                <c:pt idx="1427">
                  <c:v>14.27999999999974</c:v>
                </c:pt>
                <c:pt idx="1428">
                  <c:v>14.28999999999974</c:v>
                </c:pt>
                <c:pt idx="1429">
                  <c:v>14.29999999999974</c:v>
                </c:pt>
                <c:pt idx="1430">
                  <c:v>14.309999999999739</c:v>
                </c:pt>
                <c:pt idx="1431">
                  <c:v>14.319999999999739</c:v>
                </c:pt>
                <c:pt idx="1432">
                  <c:v>14.329999999999739</c:v>
                </c:pt>
                <c:pt idx="1433">
                  <c:v>14.339999999999739</c:v>
                </c:pt>
                <c:pt idx="1434">
                  <c:v>14.349999999999739</c:v>
                </c:pt>
                <c:pt idx="1435">
                  <c:v>14.359999999999738</c:v>
                </c:pt>
                <c:pt idx="1436">
                  <c:v>14.369999999999738</c:v>
                </c:pt>
                <c:pt idx="1437">
                  <c:v>14.379999999999738</c:v>
                </c:pt>
                <c:pt idx="1438">
                  <c:v>14.389999999999738</c:v>
                </c:pt>
                <c:pt idx="1439">
                  <c:v>14.399999999999737</c:v>
                </c:pt>
                <c:pt idx="1440">
                  <c:v>14.409999999999737</c:v>
                </c:pt>
                <c:pt idx="1441">
                  <c:v>14.419999999999737</c:v>
                </c:pt>
                <c:pt idx="1442">
                  <c:v>14.429999999999737</c:v>
                </c:pt>
                <c:pt idx="1443">
                  <c:v>14.439999999999737</c:v>
                </c:pt>
                <c:pt idx="1444">
                  <c:v>14.449999999999736</c:v>
                </c:pt>
                <c:pt idx="1445">
                  <c:v>14.459999999999736</c:v>
                </c:pt>
                <c:pt idx="1446">
                  <c:v>14.469999999999736</c:v>
                </c:pt>
                <c:pt idx="1447">
                  <c:v>14.479999999999736</c:v>
                </c:pt>
                <c:pt idx="1448">
                  <c:v>14.489999999999736</c:v>
                </c:pt>
                <c:pt idx="1449">
                  <c:v>14.499999999999735</c:v>
                </c:pt>
                <c:pt idx="1450">
                  <c:v>14.509999999999735</c:v>
                </c:pt>
                <c:pt idx="1451">
                  <c:v>14.519999999999735</c:v>
                </c:pt>
                <c:pt idx="1452">
                  <c:v>14.529999999999735</c:v>
                </c:pt>
                <c:pt idx="1453">
                  <c:v>14.539999999999734</c:v>
                </c:pt>
                <c:pt idx="1454">
                  <c:v>14.549999999999734</c:v>
                </c:pt>
                <c:pt idx="1455">
                  <c:v>14.559999999999734</c:v>
                </c:pt>
                <c:pt idx="1456">
                  <c:v>14.569999999999734</c:v>
                </c:pt>
                <c:pt idx="1457">
                  <c:v>14.579999999999734</c:v>
                </c:pt>
                <c:pt idx="1458">
                  <c:v>14.589999999999733</c:v>
                </c:pt>
                <c:pt idx="1459">
                  <c:v>14.599999999999733</c:v>
                </c:pt>
                <c:pt idx="1460">
                  <c:v>14.609999999999733</c:v>
                </c:pt>
                <c:pt idx="1461">
                  <c:v>14.619999999999733</c:v>
                </c:pt>
                <c:pt idx="1462">
                  <c:v>14.629999999999733</c:v>
                </c:pt>
                <c:pt idx="1463">
                  <c:v>14.639999999999732</c:v>
                </c:pt>
                <c:pt idx="1464">
                  <c:v>14.649999999999732</c:v>
                </c:pt>
                <c:pt idx="1465">
                  <c:v>14.659999999999732</c:v>
                </c:pt>
                <c:pt idx="1466">
                  <c:v>14.669999999999732</c:v>
                </c:pt>
                <c:pt idx="1467">
                  <c:v>14.679999999999731</c:v>
                </c:pt>
                <c:pt idx="1468">
                  <c:v>14.689999999999731</c:v>
                </c:pt>
                <c:pt idx="1469">
                  <c:v>14.699999999999731</c:v>
                </c:pt>
                <c:pt idx="1470">
                  <c:v>14.709999999999731</c:v>
                </c:pt>
                <c:pt idx="1471">
                  <c:v>14.719999999999731</c:v>
                </c:pt>
                <c:pt idx="1472">
                  <c:v>14.72999999999973</c:v>
                </c:pt>
                <c:pt idx="1473">
                  <c:v>14.73999999999973</c:v>
                </c:pt>
                <c:pt idx="1474">
                  <c:v>14.74999999999973</c:v>
                </c:pt>
                <c:pt idx="1475">
                  <c:v>14.75999999999973</c:v>
                </c:pt>
                <c:pt idx="1476">
                  <c:v>14.76999999999973</c:v>
                </c:pt>
                <c:pt idx="1477">
                  <c:v>14.779999999999729</c:v>
                </c:pt>
                <c:pt idx="1478">
                  <c:v>14.789999999999729</c:v>
                </c:pt>
                <c:pt idx="1479">
                  <c:v>14.799999999999729</c:v>
                </c:pt>
                <c:pt idx="1480">
                  <c:v>14.809999999999729</c:v>
                </c:pt>
                <c:pt idx="1481">
                  <c:v>14.819999999999729</c:v>
                </c:pt>
                <c:pt idx="1482">
                  <c:v>14.829999999999728</c:v>
                </c:pt>
                <c:pt idx="1483">
                  <c:v>14.839999999999728</c:v>
                </c:pt>
                <c:pt idx="1484">
                  <c:v>14.849999999999728</c:v>
                </c:pt>
                <c:pt idx="1485">
                  <c:v>14.859999999999728</c:v>
                </c:pt>
                <c:pt idx="1486">
                  <c:v>14.869999999999727</c:v>
                </c:pt>
                <c:pt idx="1487">
                  <c:v>14.879999999999727</c:v>
                </c:pt>
                <c:pt idx="1488">
                  <c:v>14.889999999999727</c:v>
                </c:pt>
                <c:pt idx="1489">
                  <c:v>14.899999999999727</c:v>
                </c:pt>
                <c:pt idx="1490">
                  <c:v>14.909999999999727</c:v>
                </c:pt>
                <c:pt idx="1491">
                  <c:v>14.919999999999726</c:v>
                </c:pt>
                <c:pt idx="1492">
                  <c:v>14.929999999999726</c:v>
                </c:pt>
                <c:pt idx="1493">
                  <c:v>14.939999999999726</c:v>
                </c:pt>
                <c:pt idx="1494">
                  <c:v>14.949999999999726</c:v>
                </c:pt>
                <c:pt idx="1495">
                  <c:v>14.959999999999726</c:v>
                </c:pt>
                <c:pt idx="1496">
                  <c:v>14.969999999999725</c:v>
                </c:pt>
                <c:pt idx="1497">
                  <c:v>14.979999999999725</c:v>
                </c:pt>
                <c:pt idx="1498">
                  <c:v>14.989999999999725</c:v>
                </c:pt>
                <c:pt idx="1499">
                  <c:v>14.999999999999725</c:v>
                </c:pt>
                <c:pt idx="1500">
                  <c:v>15.009999999999724</c:v>
                </c:pt>
                <c:pt idx="1501">
                  <c:v>15.019999999999724</c:v>
                </c:pt>
                <c:pt idx="1502">
                  <c:v>15.029999999999724</c:v>
                </c:pt>
                <c:pt idx="1503">
                  <c:v>15.039999999999724</c:v>
                </c:pt>
                <c:pt idx="1504">
                  <c:v>15.049999999999724</c:v>
                </c:pt>
                <c:pt idx="1505">
                  <c:v>15.059999999999723</c:v>
                </c:pt>
                <c:pt idx="1506">
                  <c:v>15.069999999999723</c:v>
                </c:pt>
                <c:pt idx="1507">
                  <c:v>15.079999999999723</c:v>
                </c:pt>
                <c:pt idx="1508">
                  <c:v>15.089999999999723</c:v>
                </c:pt>
                <c:pt idx="1509">
                  <c:v>15.099999999999723</c:v>
                </c:pt>
                <c:pt idx="1510">
                  <c:v>15.109999999999722</c:v>
                </c:pt>
                <c:pt idx="1511">
                  <c:v>15.119999999999722</c:v>
                </c:pt>
                <c:pt idx="1512">
                  <c:v>15.129999999999722</c:v>
                </c:pt>
                <c:pt idx="1513">
                  <c:v>15.139999999999722</c:v>
                </c:pt>
                <c:pt idx="1514">
                  <c:v>15.149999999999721</c:v>
                </c:pt>
                <c:pt idx="1515">
                  <c:v>15.159999999999721</c:v>
                </c:pt>
                <c:pt idx="1516">
                  <c:v>15.169999999999721</c:v>
                </c:pt>
                <c:pt idx="1517">
                  <c:v>15.179999999999721</c:v>
                </c:pt>
                <c:pt idx="1518">
                  <c:v>15.189999999999721</c:v>
                </c:pt>
                <c:pt idx="1519">
                  <c:v>15.19999999999972</c:v>
                </c:pt>
                <c:pt idx="1520">
                  <c:v>15.20999999999972</c:v>
                </c:pt>
                <c:pt idx="1521">
                  <c:v>15.21999999999972</c:v>
                </c:pt>
                <c:pt idx="1522">
                  <c:v>15.22999999999972</c:v>
                </c:pt>
                <c:pt idx="1523">
                  <c:v>15.23999999999972</c:v>
                </c:pt>
                <c:pt idx="1524">
                  <c:v>15.249999999999719</c:v>
                </c:pt>
                <c:pt idx="1525">
                  <c:v>15.259999999999719</c:v>
                </c:pt>
                <c:pt idx="1526">
                  <c:v>15.269999999999719</c:v>
                </c:pt>
                <c:pt idx="1527">
                  <c:v>15.279999999999719</c:v>
                </c:pt>
                <c:pt idx="1528">
                  <c:v>15.289999999999718</c:v>
                </c:pt>
                <c:pt idx="1529">
                  <c:v>15.299999999999718</c:v>
                </c:pt>
                <c:pt idx="1530">
                  <c:v>15.309999999999718</c:v>
                </c:pt>
                <c:pt idx="1531">
                  <c:v>15.319999999999718</c:v>
                </c:pt>
                <c:pt idx="1532">
                  <c:v>15.329999999999718</c:v>
                </c:pt>
                <c:pt idx="1533">
                  <c:v>15.339999999999717</c:v>
                </c:pt>
                <c:pt idx="1534">
                  <c:v>15.349999999999717</c:v>
                </c:pt>
                <c:pt idx="1535">
                  <c:v>15.359999999999717</c:v>
                </c:pt>
                <c:pt idx="1536">
                  <c:v>15.369999999999717</c:v>
                </c:pt>
                <c:pt idx="1537">
                  <c:v>15.379999999999717</c:v>
                </c:pt>
                <c:pt idx="1538">
                  <c:v>15.389999999999716</c:v>
                </c:pt>
                <c:pt idx="1539">
                  <c:v>15.399999999999716</c:v>
                </c:pt>
                <c:pt idx="1540">
                  <c:v>15.409999999999716</c:v>
                </c:pt>
                <c:pt idx="1541">
                  <c:v>15.419999999999716</c:v>
                </c:pt>
                <c:pt idx="1542">
                  <c:v>15.429999999999715</c:v>
                </c:pt>
                <c:pt idx="1543">
                  <c:v>15.439999999999715</c:v>
                </c:pt>
                <c:pt idx="1544">
                  <c:v>15.449999999999715</c:v>
                </c:pt>
                <c:pt idx="1545">
                  <c:v>15.459999999999715</c:v>
                </c:pt>
                <c:pt idx="1546">
                  <c:v>15.469999999999715</c:v>
                </c:pt>
                <c:pt idx="1547">
                  <c:v>15.479999999999714</c:v>
                </c:pt>
                <c:pt idx="1548">
                  <c:v>15.489999999999714</c:v>
                </c:pt>
                <c:pt idx="1549">
                  <c:v>15.499999999999714</c:v>
                </c:pt>
                <c:pt idx="1550">
                  <c:v>15.509999999999714</c:v>
                </c:pt>
                <c:pt idx="1551">
                  <c:v>15.519999999999714</c:v>
                </c:pt>
                <c:pt idx="1552">
                  <c:v>15.529999999999713</c:v>
                </c:pt>
                <c:pt idx="1553">
                  <c:v>15.539999999999713</c:v>
                </c:pt>
                <c:pt idx="1554">
                  <c:v>15.549999999999713</c:v>
                </c:pt>
                <c:pt idx="1555">
                  <c:v>15.559999999999713</c:v>
                </c:pt>
                <c:pt idx="1556">
                  <c:v>15.569999999999713</c:v>
                </c:pt>
                <c:pt idx="1557">
                  <c:v>15.579999999999712</c:v>
                </c:pt>
                <c:pt idx="1558">
                  <c:v>15.589999999999712</c:v>
                </c:pt>
                <c:pt idx="1559">
                  <c:v>15.599999999999712</c:v>
                </c:pt>
                <c:pt idx="1560">
                  <c:v>15.609999999999712</c:v>
                </c:pt>
                <c:pt idx="1561">
                  <c:v>15.619999999999711</c:v>
                </c:pt>
                <c:pt idx="1562">
                  <c:v>15.629999999999711</c:v>
                </c:pt>
                <c:pt idx="1563">
                  <c:v>15.639999999999711</c:v>
                </c:pt>
                <c:pt idx="1564">
                  <c:v>15.649999999999711</c:v>
                </c:pt>
                <c:pt idx="1565">
                  <c:v>15.659999999999711</c:v>
                </c:pt>
                <c:pt idx="1566">
                  <c:v>15.66999999999971</c:v>
                </c:pt>
                <c:pt idx="1567">
                  <c:v>15.67999999999971</c:v>
                </c:pt>
                <c:pt idx="1568">
                  <c:v>15.68999999999971</c:v>
                </c:pt>
                <c:pt idx="1569">
                  <c:v>15.69999999999971</c:v>
                </c:pt>
                <c:pt idx="1570">
                  <c:v>15.70999999999971</c:v>
                </c:pt>
                <c:pt idx="1571">
                  <c:v>15.719999999999709</c:v>
                </c:pt>
                <c:pt idx="1572">
                  <c:v>15.729999999999709</c:v>
                </c:pt>
                <c:pt idx="1573">
                  <c:v>15.739999999999709</c:v>
                </c:pt>
                <c:pt idx="1574">
                  <c:v>15.749999999999709</c:v>
                </c:pt>
                <c:pt idx="1575">
                  <c:v>15.759999999999708</c:v>
                </c:pt>
                <c:pt idx="1576">
                  <c:v>15.769999999999708</c:v>
                </c:pt>
                <c:pt idx="1577">
                  <c:v>15.779999999999708</c:v>
                </c:pt>
                <c:pt idx="1578">
                  <c:v>15.789999999999708</c:v>
                </c:pt>
                <c:pt idx="1579">
                  <c:v>15.799999999999708</c:v>
                </c:pt>
                <c:pt idx="1580">
                  <c:v>15.809999999999707</c:v>
                </c:pt>
                <c:pt idx="1581">
                  <c:v>15.819999999999707</c:v>
                </c:pt>
                <c:pt idx="1582">
                  <c:v>15.829999999999707</c:v>
                </c:pt>
                <c:pt idx="1583">
                  <c:v>15.839999999999707</c:v>
                </c:pt>
                <c:pt idx="1584">
                  <c:v>15.849999999999707</c:v>
                </c:pt>
                <c:pt idx="1585">
                  <c:v>15.859999999999706</c:v>
                </c:pt>
                <c:pt idx="1586">
                  <c:v>15.869999999999706</c:v>
                </c:pt>
                <c:pt idx="1587">
                  <c:v>15.879999999999706</c:v>
                </c:pt>
                <c:pt idx="1588">
                  <c:v>15.889999999999706</c:v>
                </c:pt>
                <c:pt idx="1589">
                  <c:v>15.899999999999705</c:v>
                </c:pt>
                <c:pt idx="1590">
                  <c:v>15.909999999999705</c:v>
                </c:pt>
                <c:pt idx="1591">
                  <c:v>15.919999999999705</c:v>
                </c:pt>
                <c:pt idx="1592">
                  <c:v>15.929999999999705</c:v>
                </c:pt>
                <c:pt idx="1593">
                  <c:v>15.939999999999705</c:v>
                </c:pt>
                <c:pt idx="1594">
                  <c:v>15.949999999999704</c:v>
                </c:pt>
                <c:pt idx="1595">
                  <c:v>15.959999999999704</c:v>
                </c:pt>
                <c:pt idx="1596">
                  <c:v>15.969999999999704</c:v>
                </c:pt>
                <c:pt idx="1597">
                  <c:v>15.979999999999704</c:v>
                </c:pt>
                <c:pt idx="1598">
                  <c:v>15.989999999999704</c:v>
                </c:pt>
                <c:pt idx="1599">
                  <c:v>15.999999999999703</c:v>
                </c:pt>
                <c:pt idx="1600">
                  <c:v>16.009999999999703</c:v>
                </c:pt>
                <c:pt idx="1601">
                  <c:v>16.019999999999705</c:v>
                </c:pt>
                <c:pt idx="1602">
                  <c:v>16.029999999999706</c:v>
                </c:pt>
                <c:pt idx="1603">
                  <c:v>16.039999999999708</c:v>
                </c:pt>
                <c:pt idx="1604">
                  <c:v>16.049999999999709</c:v>
                </c:pt>
                <c:pt idx="1605">
                  <c:v>16.059999999999711</c:v>
                </c:pt>
                <c:pt idx="1606">
                  <c:v>16.069999999999713</c:v>
                </c:pt>
                <c:pt idx="1607">
                  <c:v>16.079999999999714</c:v>
                </c:pt>
                <c:pt idx="1608">
                  <c:v>16.089999999999716</c:v>
                </c:pt>
                <c:pt idx="1609">
                  <c:v>16.099999999999717</c:v>
                </c:pt>
                <c:pt idx="1610">
                  <c:v>16.109999999999719</c:v>
                </c:pt>
                <c:pt idx="1611">
                  <c:v>16.11999999999972</c:v>
                </c:pt>
                <c:pt idx="1612">
                  <c:v>16.129999999999722</c:v>
                </c:pt>
                <c:pt idx="1613">
                  <c:v>16.139999999999723</c:v>
                </c:pt>
                <c:pt idx="1614">
                  <c:v>16.149999999999725</c:v>
                </c:pt>
                <c:pt idx="1615">
                  <c:v>16.159999999999727</c:v>
                </c:pt>
                <c:pt idx="1616">
                  <c:v>16.169999999999728</c:v>
                </c:pt>
                <c:pt idx="1617">
                  <c:v>16.17999999999973</c:v>
                </c:pt>
                <c:pt idx="1618">
                  <c:v>16.189999999999731</c:v>
                </c:pt>
                <c:pt idx="1619">
                  <c:v>16.199999999999733</c:v>
                </c:pt>
                <c:pt idx="1620">
                  <c:v>16.209999999999734</c:v>
                </c:pt>
                <c:pt idx="1621">
                  <c:v>16.219999999999736</c:v>
                </c:pt>
                <c:pt idx="1622">
                  <c:v>16.229999999999738</c:v>
                </c:pt>
                <c:pt idx="1623">
                  <c:v>16.239999999999739</c:v>
                </c:pt>
                <c:pt idx="1624">
                  <c:v>16.249999999999741</c:v>
                </c:pt>
                <c:pt idx="1625">
                  <c:v>16.259999999999742</c:v>
                </c:pt>
                <c:pt idx="1626">
                  <c:v>16.269999999999744</c:v>
                </c:pt>
                <c:pt idx="1627">
                  <c:v>16.279999999999745</c:v>
                </c:pt>
                <c:pt idx="1628">
                  <c:v>16.289999999999747</c:v>
                </c:pt>
                <c:pt idx="1629">
                  <c:v>16.299999999999748</c:v>
                </c:pt>
                <c:pt idx="1630">
                  <c:v>16.30999999999975</c:v>
                </c:pt>
                <c:pt idx="1631">
                  <c:v>16.319999999999752</c:v>
                </c:pt>
                <c:pt idx="1632">
                  <c:v>16.329999999999753</c:v>
                </c:pt>
                <c:pt idx="1633">
                  <c:v>16.339999999999755</c:v>
                </c:pt>
                <c:pt idx="1634">
                  <c:v>16.349999999999756</c:v>
                </c:pt>
                <c:pt idx="1635">
                  <c:v>16.359999999999758</c:v>
                </c:pt>
                <c:pt idx="1636">
                  <c:v>16.369999999999759</c:v>
                </c:pt>
                <c:pt idx="1637">
                  <c:v>16.379999999999761</c:v>
                </c:pt>
                <c:pt idx="1638">
                  <c:v>16.389999999999763</c:v>
                </c:pt>
                <c:pt idx="1639">
                  <c:v>16.399999999999764</c:v>
                </c:pt>
                <c:pt idx="1640">
                  <c:v>16.409999999999766</c:v>
                </c:pt>
                <c:pt idx="1641">
                  <c:v>16.419999999999767</c:v>
                </c:pt>
                <c:pt idx="1642">
                  <c:v>16.429999999999769</c:v>
                </c:pt>
                <c:pt idx="1643">
                  <c:v>16.43999999999977</c:v>
                </c:pt>
                <c:pt idx="1644">
                  <c:v>16.449999999999772</c:v>
                </c:pt>
                <c:pt idx="1645">
                  <c:v>16.459999999999773</c:v>
                </c:pt>
                <c:pt idx="1646">
                  <c:v>16.469999999999775</c:v>
                </c:pt>
                <c:pt idx="1647">
                  <c:v>16.479999999999777</c:v>
                </c:pt>
                <c:pt idx="1648">
                  <c:v>16.489999999999778</c:v>
                </c:pt>
                <c:pt idx="1649">
                  <c:v>16.49999999999978</c:v>
                </c:pt>
                <c:pt idx="1650">
                  <c:v>16.509999999999781</c:v>
                </c:pt>
                <c:pt idx="1651">
                  <c:v>16.519999999999783</c:v>
                </c:pt>
                <c:pt idx="1652">
                  <c:v>16.529999999999784</c:v>
                </c:pt>
                <c:pt idx="1653">
                  <c:v>16.539999999999786</c:v>
                </c:pt>
                <c:pt idx="1654">
                  <c:v>16.549999999999788</c:v>
                </c:pt>
                <c:pt idx="1655">
                  <c:v>16.559999999999789</c:v>
                </c:pt>
                <c:pt idx="1656">
                  <c:v>16.569999999999791</c:v>
                </c:pt>
                <c:pt idx="1657">
                  <c:v>16.579999999999792</c:v>
                </c:pt>
                <c:pt idx="1658">
                  <c:v>16.589999999999794</c:v>
                </c:pt>
                <c:pt idx="1659">
                  <c:v>16.599999999999795</c:v>
                </c:pt>
                <c:pt idx="1660">
                  <c:v>16.609999999999797</c:v>
                </c:pt>
                <c:pt idx="1661">
                  <c:v>16.619999999999798</c:v>
                </c:pt>
                <c:pt idx="1662">
                  <c:v>16.6299999999998</c:v>
                </c:pt>
                <c:pt idx="1663">
                  <c:v>16.639999999999802</c:v>
                </c:pt>
                <c:pt idx="1664">
                  <c:v>16.649999999999803</c:v>
                </c:pt>
                <c:pt idx="1665">
                  <c:v>16.659999999999805</c:v>
                </c:pt>
                <c:pt idx="1666">
                  <c:v>16.669999999999806</c:v>
                </c:pt>
                <c:pt idx="1667">
                  <c:v>16.679999999999808</c:v>
                </c:pt>
                <c:pt idx="1668">
                  <c:v>16.689999999999809</c:v>
                </c:pt>
                <c:pt idx="1669">
                  <c:v>16.699999999999811</c:v>
                </c:pt>
                <c:pt idx="1670">
                  <c:v>16.709999999999813</c:v>
                </c:pt>
                <c:pt idx="1671">
                  <c:v>16.719999999999814</c:v>
                </c:pt>
                <c:pt idx="1672">
                  <c:v>16.729999999999816</c:v>
                </c:pt>
                <c:pt idx="1673">
                  <c:v>16.739999999999817</c:v>
                </c:pt>
                <c:pt idx="1674">
                  <c:v>16.749999999999819</c:v>
                </c:pt>
                <c:pt idx="1675">
                  <c:v>16.75999999999982</c:v>
                </c:pt>
                <c:pt idx="1676">
                  <c:v>16.769999999999822</c:v>
                </c:pt>
                <c:pt idx="1677">
                  <c:v>16.779999999999824</c:v>
                </c:pt>
                <c:pt idx="1678">
                  <c:v>16.789999999999825</c:v>
                </c:pt>
                <c:pt idx="1679">
                  <c:v>16.799999999999827</c:v>
                </c:pt>
                <c:pt idx="1680">
                  <c:v>16.809999999999828</c:v>
                </c:pt>
                <c:pt idx="1681">
                  <c:v>16.81999999999983</c:v>
                </c:pt>
                <c:pt idx="1682">
                  <c:v>16.829999999999831</c:v>
                </c:pt>
                <c:pt idx="1683">
                  <c:v>16.839999999999833</c:v>
                </c:pt>
                <c:pt idx="1684">
                  <c:v>16.849999999999834</c:v>
                </c:pt>
                <c:pt idx="1685">
                  <c:v>16.859999999999836</c:v>
                </c:pt>
                <c:pt idx="1686">
                  <c:v>16.869999999999838</c:v>
                </c:pt>
                <c:pt idx="1687">
                  <c:v>16.879999999999839</c:v>
                </c:pt>
                <c:pt idx="1688">
                  <c:v>16.889999999999841</c:v>
                </c:pt>
                <c:pt idx="1689">
                  <c:v>16.899999999999842</c:v>
                </c:pt>
                <c:pt idx="1690">
                  <c:v>16.909999999999844</c:v>
                </c:pt>
                <c:pt idx="1691">
                  <c:v>16.919999999999845</c:v>
                </c:pt>
                <c:pt idx="1692">
                  <c:v>16.929999999999847</c:v>
                </c:pt>
                <c:pt idx="1693">
                  <c:v>16.939999999999849</c:v>
                </c:pt>
                <c:pt idx="1694">
                  <c:v>16.94999999999985</c:v>
                </c:pt>
                <c:pt idx="1695">
                  <c:v>16.959999999999852</c:v>
                </c:pt>
                <c:pt idx="1696">
                  <c:v>16.969999999999853</c:v>
                </c:pt>
                <c:pt idx="1697">
                  <c:v>16.979999999999855</c:v>
                </c:pt>
                <c:pt idx="1698">
                  <c:v>16.989999999999856</c:v>
                </c:pt>
                <c:pt idx="1699">
                  <c:v>16.999999999999858</c:v>
                </c:pt>
                <c:pt idx="1700">
                  <c:v>17.009999999999859</c:v>
                </c:pt>
                <c:pt idx="1701">
                  <c:v>17.019999999999861</c:v>
                </c:pt>
                <c:pt idx="1702">
                  <c:v>17.029999999999863</c:v>
                </c:pt>
                <c:pt idx="1703">
                  <c:v>17.039999999999864</c:v>
                </c:pt>
                <c:pt idx="1704">
                  <c:v>17.049999999999866</c:v>
                </c:pt>
                <c:pt idx="1705">
                  <c:v>17.059999999999867</c:v>
                </c:pt>
                <c:pt idx="1706">
                  <c:v>17.069999999999869</c:v>
                </c:pt>
                <c:pt idx="1707">
                  <c:v>17.07999999999987</c:v>
                </c:pt>
                <c:pt idx="1708">
                  <c:v>17.089999999999872</c:v>
                </c:pt>
                <c:pt idx="1709">
                  <c:v>17.099999999999874</c:v>
                </c:pt>
                <c:pt idx="1710">
                  <c:v>17.109999999999875</c:v>
                </c:pt>
                <c:pt idx="1711">
                  <c:v>17.119999999999877</c:v>
                </c:pt>
                <c:pt idx="1712">
                  <c:v>17.129999999999878</c:v>
                </c:pt>
                <c:pt idx="1713">
                  <c:v>17.13999999999988</c:v>
                </c:pt>
                <c:pt idx="1714">
                  <c:v>17.149999999999881</c:v>
                </c:pt>
                <c:pt idx="1715">
                  <c:v>17.159999999999883</c:v>
                </c:pt>
                <c:pt idx="1716">
                  <c:v>17.169999999999884</c:v>
                </c:pt>
                <c:pt idx="1717">
                  <c:v>17.179999999999886</c:v>
                </c:pt>
                <c:pt idx="1718">
                  <c:v>17.189999999999888</c:v>
                </c:pt>
                <c:pt idx="1719">
                  <c:v>17.199999999999889</c:v>
                </c:pt>
                <c:pt idx="1720">
                  <c:v>17.209999999999891</c:v>
                </c:pt>
                <c:pt idx="1721">
                  <c:v>17.219999999999892</c:v>
                </c:pt>
                <c:pt idx="1722">
                  <c:v>17.229999999999894</c:v>
                </c:pt>
                <c:pt idx="1723">
                  <c:v>17.239999999999895</c:v>
                </c:pt>
                <c:pt idx="1724">
                  <c:v>17.249999999999897</c:v>
                </c:pt>
                <c:pt idx="1725">
                  <c:v>17.259999999999899</c:v>
                </c:pt>
                <c:pt idx="1726">
                  <c:v>17.2699999999999</c:v>
                </c:pt>
                <c:pt idx="1727">
                  <c:v>17.279999999999902</c:v>
                </c:pt>
                <c:pt idx="1728">
                  <c:v>17.289999999999903</c:v>
                </c:pt>
                <c:pt idx="1729">
                  <c:v>17.299999999999905</c:v>
                </c:pt>
                <c:pt idx="1730">
                  <c:v>17.309999999999906</c:v>
                </c:pt>
                <c:pt idx="1731">
                  <c:v>17.319999999999908</c:v>
                </c:pt>
                <c:pt idx="1732">
                  <c:v>17.329999999999909</c:v>
                </c:pt>
                <c:pt idx="1733">
                  <c:v>17.339999999999911</c:v>
                </c:pt>
                <c:pt idx="1734">
                  <c:v>17.349999999999913</c:v>
                </c:pt>
                <c:pt idx="1735">
                  <c:v>17.359999999999914</c:v>
                </c:pt>
                <c:pt idx="1736">
                  <c:v>17.369999999999916</c:v>
                </c:pt>
                <c:pt idx="1737">
                  <c:v>17.379999999999917</c:v>
                </c:pt>
                <c:pt idx="1738">
                  <c:v>17.389999999999919</c:v>
                </c:pt>
                <c:pt idx="1739">
                  <c:v>17.39999999999992</c:v>
                </c:pt>
                <c:pt idx="1740">
                  <c:v>17.409999999999922</c:v>
                </c:pt>
                <c:pt idx="1741">
                  <c:v>17.419999999999924</c:v>
                </c:pt>
                <c:pt idx="1742">
                  <c:v>17.429999999999925</c:v>
                </c:pt>
                <c:pt idx="1743">
                  <c:v>17.439999999999927</c:v>
                </c:pt>
                <c:pt idx="1744">
                  <c:v>17.449999999999928</c:v>
                </c:pt>
                <c:pt idx="1745">
                  <c:v>17.45999999999993</c:v>
                </c:pt>
                <c:pt idx="1746">
                  <c:v>17.469999999999931</c:v>
                </c:pt>
                <c:pt idx="1747">
                  <c:v>17.479999999999933</c:v>
                </c:pt>
                <c:pt idx="1748">
                  <c:v>17.489999999999934</c:v>
                </c:pt>
                <c:pt idx="1749">
                  <c:v>17.499999999999936</c:v>
                </c:pt>
                <c:pt idx="1750">
                  <c:v>17.509999999999938</c:v>
                </c:pt>
                <c:pt idx="1751">
                  <c:v>17.519999999999939</c:v>
                </c:pt>
                <c:pt idx="1752">
                  <c:v>17.529999999999941</c:v>
                </c:pt>
                <c:pt idx="1753">
                  <c:v>17.539999999999942</c:v>
                </c:pt>
                <c:pt idx="1754">
                  <c:v>17.549999999999944</c:v>
                </c:pt>
                <c:pt idx="1755">
                  <c:v>17.559999999999945</c:v>
                </c:pt>
                <c:pt idx="1756">
                  <c:v>17.569999999999947</c:v>
                </c:pt>
                <c:pt idx="1757">
                  <c:v>17.579999999999949</c:v>
                </c:pt>
                <c:pt idx="1758">
                  <c:v>17.58999999999995</c:v>
                </c:pt>
                <c:pt idx="1759">
                  <c:v>17.599999999999952</c:v>
                </c:pt>
                <c:pt idx="1760">
                  <c:v>17.609999999999953</c:v>
                </c:pt>
                <c:pt idx="1761">
                  <c:v>17.619999999999955</c:v>
                </c:pt>
                <c:pt idx="1762">
                  <c:v>17.629999999999956</c:v>
                </c:pt>
                <c:pt idx="1763">
                  <c:v>17.639999999999958</c:v>
                </c:pt>
                <c:pt idx="1764">
                  <c:v>17.649999999999959</c:v>
                </c:pt>
                <c:pt idx="1765">
                  <c:v>17.659999999999961</c:v>
                </c:pt>
                <c:pt idx="1766">
                  <c:v>17.669999999999963</c:v>
                </c:pt>
                <c:pt idx="1767">
                  <c:v>17.679999999999964</c:v>
                </c:pt>
                <c:pt idx="1768">
                  <c:v>17.689999999999966</c:v>
                </c:pt>
                <c:pt idx="1769">
                  <c:v>17.699999999999967</c:v>
                </c:pt>
                <c:pt idx="1770">
                  <c:v>17.709999999999969</c:v>
                </c:pt>
                <c:pt idx="1771">
                  <c:v>17.71999999999997</c:v>
                </c:pt>
                <c:pt idx="1772">
                  <c:v>17.729999999999972</c:v>
                </c:pt>
                <c:pt idx="1773">
                  <c:v>17.739999999999974</c:v>
                </c:pt>
                <c:pt idx="1774">
                  <c:v>17.749999999999975</c:v>
                </c:pt>
                <c:pt idx="1775">
                  <c:v>17.759999999999977</c:v>
                </c:pt>
                <c:pt idx="1776">
                  <c:v>17.769999999999978</c:v>
                </c:pt>
                <c:pt idx="1777">
                  <c:v>17.77999999999998</c:v>
                </c:pt>
                <c:pt idx="1778">
                  <c:v>17.789999999999981</c:v>
                </c:pt>
                <c:pt idx="1779">
                  <c:v>17.799999999999983</c:v>
                </c:pt>
                <c:pt idx="1780">
                  <c:v>17.809999999999985</c:v>
                </c:pt>
                <c:pt idx="1781">
                  <c:v>17.819999999999986</c:v>
                </c:pt>
                <c:pt idx="1782">
                  <c:v>17.829999999999988</c:v>
                </c:pt>
                <c:pt idx="1783">
                  <c:v>17.839999999999989</c:v>
                </c:pt>
                <c:pt idx="1784">
                  <c:v>17.849999999999991</c:v>
                </c:pt>
                <c:pt idx="1785">
                  <c:v>17.859999999999992</c:v>
                </c:pt>
                <c:pt idx="1786">
                  <c:v>17.869999999999994</c:v>
                </c:pt>
                <c:pt idx="1787">
                  <c:v>17.879999999999995</c:v>
                </c:pt>
                <c:pt idx="1788">
                  <c:v>17.889999999999997</c:v>
                </c:pt>
                <c:pt idx="1789">
                  <c:v>17.899999999999999</c:v>
                </c:pt>
                <c:pt idx="1790">
                  <c:v>17.91</c:v>
                </c:pt>
                <c:pt idx="1791">
                  <c:v>17.920000000000002</c:v>
                </c:pt>
                <c:pt idx="1792">
                  <c:v>17.930000000000003</c:v>
                </c:pt>
                <c:pt idx="1793">
                  <c:v>17.940000000000005</c:v>
                </c:pt>
                <c:pt idx="1794">
                  <c:v>17.950000000000006</c:v>
                </c:pt>
                <c:pt idx="1795">
                  <c:v>17.960000000000008</c:v>
                </c:pt>
                <c:pt idx="1796">
                  <c:v>17.97000000000001</c:v>
                </c:pt>
                <c:pt idx="1797">
                  <c:v>17.980000000000011</c:v>
                </c:pt>
                <c:pt idx="1798">
                  <c:v>17.990000000000013</c:v>
                </c:pt>
                <c:pt idx="1799">
                  <c:v>18.000000000000014</c:v>
                </c:pt>
                <c:pt idx="1800">
                  <c:v>18.010000000000016</c:v>
                </c:pt>
                <c:pt idx="1801">
                  <c:v>18.020000000000017</c:v>
                </c:pt>
                <c:pt idx="1802">
                  <c:v>18.030000000000019</c:v>
                </c:pt>
                <c:pt idx="1803">
                  <c:v>18.04000000000002</c:v>
                </c:pt>
                <c:pt idx="1804">
                  <c:v>18.050000000000022</c:v>
                </c:pt>
                <c:pt idx="1805">
                  <c:v>18.060000000000024</c:v>
                </c:pt>
                <c:pt idx="1806">
                  <c:v>18.070000000000025</c:v>
                </c:pt>
                <c:pt idx="1807">
                  <c:v>18.080000000000027</c:v>
                </c:pt>
                <c:pt idx="1808">
                  <c:v>18.090000000000028</c:v>
                </c:pt>
                <c:pt idx="1809">
                  <c:v>18.10000000000003</c:v>
                </c:pt>
                <c:pt idx="1810">
                  <c:v>18.110000000000031</c:v>
                </c:pt>
                <c:pt idx="1811">
                  <c:v>18.120000000000033</c:v>
                </c:pt>
                <c:pt idx="1812">
                  <c:v>18.130000000000035</c:v>
                </c:pt>
                <c:pt idx="1813">
                  <c:v>18.140000000000036</c:v>
                </c:pt>
                <c:pt idx="1814">
                  <c:v>18.150000000000038</c:v>
                </c:pt>
                <c:pt idx="1815">
                  <c:v>18.160000000000039</c:v>
                </c:pt>
                <c:pt idx="1816">
                  <c:v>18.170000000000041</c:v>
                </c:pt>
                <c:pt idx="1817">
                  <c:v>18.180000000000042</c:v>
                </c:pt>
                <c:pt idx="1818">
                  <c:v>18.190000000000044</c:v>
                </c:pt>
                <c:pt idx="1819">
                  <c:v>18.200000000000045</c:v>
                </c:pt>
                <c:pt idx="1820">
                  <c:v>18.210000000000047</c:v>
                </c:pt>
                <c:pt idx="1821">
                  <c:v>18.220000000000049</c:v>
                </c:pt>
                <c:pt idx="1822">
                  <c:v>18.23000000000005</c:v>
                </c:pt>
                <c:pt idx="1823">
                  <c:v>18.240000000000052</c:v>
                </c:pt>
                <c:pt idx="1824">
                  <c:v>18.250000000000053</c:v>
                </c:pt>
                <c:pt idx="1825">
                  <c:v>18.260000000000055</c:v>
                </c:pt>
                <c:pt idx="1826">
                  <c:v>18.270000000000056</c:v>
                </c:pt>
                <c:pt idx="1827">
                  <c:v>18.280000000000058</c:v>
                </c:pt>
                <c:pt idx="1828">
                  <c:v>18.29000000000006</c:v>
                </c:pt>
                <c:pt idx="1829">
                  <c:v>18.300000000000061</c:v>
                </c:pt>
                <c:pt idx="1830">
                  <c:v>18.310000000000063</c:v>
                </c:pt>
                <c:pt idx="1831">
                  <c:v>18.320000000000064</c:v>
                </c:pt>
                <c:pt idx="1832">
                  <c:v>18.330000000000066</c:v>
                </c:pt>
                <c:pt idx="1833">
                  <c:v>18.340000000000067</c:v>
                </c:pt>
                <c:pt idx="1834">
                  <c:v>18.350000000000069</c:v>
                </c:pt>
                <c:pt idx="1835">
                  <c:v>18.36000000000007</c:v>
                </c:pt>
                <c:pt idx="1836">
                  <c:v>18.370000000000072</c:v>
                </c:pt>
                <c:pt idx="1837">
                  <c:v>18.380000000000074</c:v>
                </c:pt>
                <c:pt idx="1838">
                  <c:v>18.390000000000075</c:v>
                </c:pt>
                <c:pt idx="1839">
                  <c:v>18.400000000000077</c:v>
                </c:pt>
                <c:pt idx="1840">
                  <c:v>18.410000000000078</c:v>
                </c:pt>
                <c:pt idx="1841">
                  <c:v>18.42000000000008</c:v>
                </c:pt>
                <c:pt idx="1842">
                  <c:v>18.430000000000081</c:v>
                </c:pt>
                <c:pt idx="1843">
                  <c:v>18.440000000000083</c:v>
                </c:pt>
                <c:pt idx="1844">
                  <c:v>18.450000000000085</c:v>
                </c:pt>
                <c:pt idx="1845">
                  <c:v>18.460000000000086</c:v>
                </c:pt>
                <c:pt idx="1846">
                  <c:v>18.470000000000088</c:v>
                </c:pt>
                <c:pt idx="1847">
                  <c:v>18.480000000000089</c:v>
                </c:pt>
                <c:pt idx="1848">
                  <c:v>18.490000000000091</c:v>
                </c:pt>
                <c:pt idx="1849">
                  <c:v>18.500000000000092</c:v>
                </c:pt>
                <c:pt idx="1850">
                  <c:v>18.510000000000094</c:v>
                </c:pt>
                <c:pt idx="1851">
                  <c:v>18.520000000000095</c:v>
                </c:pt>
                <c:pt idx="1852">
                  <c:v>18.530000000000097</c:v>
                </c:pt>
                <c:pt idx="1853">
                  <c:v>18.540000000000099</c:v>
                </c:pt>
                <c:pt idx="1854">
                  <c:v>18.5500000000001</c:v>
                </c:pt>
                <c:pt idx="1855">
                  <c:v>18.560000000000102</c:v>
                </c:pt>
                <c:pt idx="1856">
                  <c:v>18.570000000000103</c:v>
                </c:pt>
                <c:pt idx="1857">
                  <c:v>18.580000000000105</c:v>
                </c:pt>
                <c:pt idx="1858">
                  <c:v>18.590000000000106</c:v>
                </c:pt>
                <c:pt idx="1859">
                  <c:v>18.600000000000108</c:v>
                </c:pt>
                <c:pt idx="1860">
                  <c:v>18.61000000000011</c:v>
                </c:pt>
                <c:pt idx="1861">
                  <c:v>18.620000000000111</c:v>
                </c:pt>
                <c:pt idx="1862">
                  <c:v>18.630000000000113</c:v>
                </c:pt>
                <c:pt idx="1863">
                  <c:v>18.640000000000114</c:v>
                </c:pt>
                <c:pt idx="1864">
                  <c:v>18.650000000000116</c:v>
                </c:pt>
                <c:pt idx="1865">
                  <c:v>18.660000000000117</c:v>
                </c:pt>
                <c:pt idx="1866">
                  <c:v>18.670000000000119</c:v>
                </c:pt>
                <c:pt idx="1867">
                  <c:v>18.680000000000121</c:v>
                </c:pt>
                <c:pt idx="1868">
                  <c:v>18.690000000000122</c:v>
                </c:pt>
                <c:pt idx="1869">
                  <c:v>18.700000000000124</c:v>
                </c:pt>
                <c:pt idx="1870">
                  <c:v>18.710000000000125</c:v>
                </c:pt>
                <c:pt idx="1871">
                  <c:v>18.720000000000127</c:v>
                </c:pt>
                <c:pt idx="1872">
                  <c:v>18.730000000000128</c:v>
                </c:pt>
                <c:pt idx="1873">
                  <c:v>18.74000000000013</c:v>
                </c:pt>
                <c:pt idx="1874">
                  <c:v>18.750000000000131</c:v>
                </c:pt>
                <c:pt idx="1875">
                  <c:v>18.760000000000133</c:v>
                </c:pt>
                <c:pt idx="1876">
                  <c:v>18.770000000000135</c:v>
                </c:pt>
                <c:pt idx="1877">
                  <c:v>18.780000000000136</c:v>
                </c:pt>
                <c:pt idx="1878">
                  <c:v>18.790000000000138</c:v>
                </c:pt>
                <c:pt idx="1879">
                  <c:v>18.800000000000139</c:v>
                </c:pt>
                <c:pt idx="1880">
                  <c:v>18.810000000000141</c:v>
                </c:pt>
                <c:pt idx="1881">
                  <c:v>18.820000000000142</c:v>
                </c:pt>
                <c:pt idx="1882">
                  <c:v>18.830000000000144</c:v>
                </c:pt>
                <c:pt idx="1883">
                  <c:v>18.840000000000146</c:v>
                </c:pt>
                <c:pt idx="1884">
                  <c:v>18.850000000000147</c:v>
                </c:pt>
                <c:pt idx="1885">
                  <c:v>18.860000000000149</c:v>
                </c:pt>
                <c:pt idx="1886">
                  <c:v>18.87000000000015</c:v>
                </c:pt>
                <c:pt idx="1887">
                  <c:v>18.880000000000152</c:v>
                </c:pt>
                <c:pt idx="1888">
                  <c:v>18.890000000000153</c:v>
                </c:pt>
                <c:pt idx="1889">
                  <c:v>18.900000000000155</c:v>
                </c:pt>
                <c:pt idx="1890">
                  <c:v>18.910000000000156</c:v>
                </c:pt>
                <c:pt idx="1891">
                  <c:v>18.920000000000158</c:v>
                </c:pt>
                <c:pt idx="1892">
                  <c:v>18.93000000000016</c:v>
                </c:pt>
                <c:pt idx="1893">
                  <c:v>18.940000000000161</c:v>
                </c:pt>
                <c:pt idx="1894">
                  <c:v>18.950000000000163</c:v>
                </c:pt>
                <c:pt idx="1895">
                  <c:v>18.960000000000164</c:v>
                </c:pt>
                <c:pt idx="1896">
                  <c:v>18.970000000000166</c:v>
                </c:pt>
                <c:pt idx="1897">
                  <c:v>18.980000000000167</c:v>
                </c:pt>
                <c:pt idx="1898">
                  <c:v>18.990000000000169</c:v>
                </c:pt>
                <c:pt idx="1899">
                  <c:v>19.000000000000171</c:v>
                </c:pt>
                <c:pt idx="1900">
                  <c:v>19.010000000000172</c:v>
                </c:pt>
                <c:pt idx="1901">
                  <c:v>19.020000000000174</c:v>
                </c:pt>
                <c:pt idx="1902">
                  <c:v>19.030000000000175</c:v>
                </c:pt>
                <c:pt idx="1903">
                  <c:v>19.040000000000177</c:v>
                </c:pt>
                <c:pt idx="1904">
                  <c:v>19.050000000000178</c:v>
                </c:pt>
                <c:pt idx="1905">
                  <c:v>19.06000000000018</c:v>
                </c:pt>
                <c:pt idx="1906">
                  <c:v>19.070000000000181</c:v>
                </c:pt>
                <c:pt idx="1907">
                  <c:v>19.080000000000183</c:v>
                </c:pt>
                <c:pt idx="1908">
                  <c:v>19.090000000000185</c:v>
                </c:pt>
                <c:pt idx="1909">
                  <c:v>19.100000000000186</c:v>
                </c:pt>
                <c:pt idx="1910">
                  <c:v>19.110000000000188</c:v>
                </c:pt>
                <c:pt idx="1911">
                  <c:v>19.120000000000189</c:v>
                </c:pt>
                <c:pt idx="1912">
                  <c:v>19.130000000000191</c:v>
                </c:pt>
                <c:pt idx="1913">
                  <c:v>19.140000000000192</c:v>
                </c:pt>
                <c:pt idx="1914">
                  <c:v>19.150000000000194</c:v>
                </c:pt>
                <c:pt idx="1915">
                  <c:v>19.160000000000196</c:v>
                </c:pt>
                <c:pt idx="1916">
                  <c:v>19.170000000000197</c:v>
                </c:pt>
                <c:pt idx="1917">
                  <c:v>19.180000000000199</c:v>
                </c:pt>
                <c:pt idx="1918">
                  <c:v>19.1900000000002</c:v>
                </c:pt>
                <c:pt idx="1919">
                  <c:v>19.200000000000202</c:v>
                </c:pt>
                <c:pt idx="1920">
                  <c:v>19.210000000000203</c:v>
                </c:pt>
                <c:pt idx="1921">
                  <c:v>19.220000000000205</c:v>
                </c:pt>
                <c:pt idx="1922">
                  <c:v>19.230000000000206</c:v>
                </c:pt>
                <c:pt idx="1923">
                  <c:v>19.240000000000208</c:v>
                </c:pt>
                <c:pt idx="1924">
                  <c:v>19.25000000000021</c:v>
                </c:pt>
                <c:pt idx="1925">
                  <c:v>19.260000000000211</c:v>
                </c:pt>
                <c:pt idx="1926">
                  <c:v>19.270000000000213</c:v>
                </c:pt>
                <c:pt idx="1927">
                  <c:v>19.280000000000214</c:v>
                </c:pt>
                <c:pt idx="1928">
                  <c:v>19.290000000000216</c:v>
                </c:pt>
                <c:pt idx="1929">
                  <c:v>19.300000000000217</c:v>
                </c:pt>
                <c:pt idx="1930">
                  <c:v>19.310000000000219</c:v>
                </c:pt>
                <c:pt idx="1931">
                  <c:v>19.320000000000221</c:v>
                </c:pt>
                <c:pt idx="1932">
                  <c:v>19.330000000000222</c:v>
                </c:pt>
                <c:pt idx="1933">
                  <c:v>19.340000000000224</c:v>
                </c:pt>
                <c:pt idx="1934">
                  <c:v>19.350000000000225</c:v>
                </c:pt>
                <c:pt idx="1935">
                  <c:v>19.360000000000227</c:v>
                </c:pt>
                <c:pt idx="1936">
                  <c:v>19.370000000000228</c:v>
                </c:pt>
                <c:pt idx="1937">
                  <c:v>19.38000000000023</c:v>
                </c:pt>
                <c:pt idx="1938">
                  <c:v>19.390000000000231</c:v>
                </c:pt>
                <c:pt idx="1939">
                  <c:v>19.400000000000233</c:v>
                </c:pt>
                <c:pt idx="1940">
                  <c:v>19.410000000000235</c:v>
                </c:pt>
                <c:pt idx="1941">
                  <c:v>19.420000000000236</c:v>
                </c:pt>
                <c:pt idx="1942">
                  <c:v>19.430000000000238</c:v>
                </c:pt>
                <c:pt idx="1943">
                  <c:v>19.440000000000239</c:v>
                </c:pt>
                <c:pt idx="1944">
                  <c:v>19.450000000000241</c:v>
                </c:pt>
                <c:pt idx="1945">
                  <c:v>19.460000000000242</c:v>
                </c:pt>
                <c:pt idx="1946">
                  <c:v>19.470000000000244</c:v>
                </c:pt>
                <c:pt idx="1947">
                  <c:v>19.480000000000246</c:v>
                </c:pt>
                <c:pt idx="1948">
                  <c:v>19.490000000000247</c:v>
                </c:pt>
                <c:pt idx="1949">
                  <c:v>19.500000000000249</c:v>
                </c:pt>
                <c:pt idx="1950">
                  <c:v>19.51000000000025</c:v>
                </c:pt>
                <c:pt idx="1951">
                  <c:v>19.520000000000252</c:v>
                </c:pt>
                <c:pt idx="1952">
                  <c:v>19.530000000000253</c:v>
                </c:pt>
                <c:pt idx="1953">
                  <c:v>19.540000000000255</c:v>
                </c:pt>
                <c:pt idx="1954">
                  <c:v>19.550000000000257</c:v>
                </c:pt>
                <c:pt idx="1955">
                  <c:v>19.560000000000258</c:v>
                </c:pt>
                <c:pt idx="1956">
                  <c:v>19.57000000000026</c:v>
                </c:pt>
                <c:pt idx="1957">
                  <c:v>19.580000000000261</c:v>
                </c:pt>
                <c:pt idx="1958">
                  <c:v>19.590000000000263</c:v>
                </c:pt>
                <c:pt idx="1959">
                  <c:v>19.600000000000264</c:v>
                </c:pt>
                <c:pt idx="1960">
                  <c:v>19.610000000000266</c:v>
                </c:pt>
                <c:pt idx="1961">
                  <c:v>19.620000000000267</c:v>
                </c:pt>
                <c:pt idx="1962">
                  <c:v>19.630000000000269</c:v>
                </c:pt>
                <c:pt idx="1963">
                  <c:v>19.640000000000271</c:v>
                </c:pt>
                <c:pt idx="1964">
                  <c:v>19.650000000000272</c:v>
                </c:pt>
                <c:pt idx="1965">
                  <c:v>19.660000000000274</c:v>
                </c:pt>
                <c:pt idx="1966">
                  <c:v>19.670000000000275</c:v>
                </c:pt>
                <c:pt idx="1967">
                  <c:v>19.680000000000277</c:v>
                </c:pt>
                <c:pt idx="1968">
                  <c:v>19.690000000000278</c:v>
                </c:pt>
                <c:pt idx="1969">
                  <c:v>19.70000000000028</c:v>
                </c:pt>
                <c:pt idx="1970">
                  <c:v>19.710000000000282</c:v>
                </c:pt>
                <c:pt idx="1971">
                  <c:v>19.720000000000283</c:v>
                </c:pt>
                <c:pt idx="1972">
                  <c:v>19.730000000000285</c:v>
                </c:pt>
                <c:pt idx="1973">
                  <c:v>19.740000000000286</c:v>
                </c:pt>
                <c:pt idx="1974">
                  <c:v>19.750000000000288</c:v>
                </c:pt>
                <c:pt idx="1975">
                  <c:v>19.760000000000289</c:v>
                </c:pt>
                <c:pt idx="1976">
                  <c:v>19.770000000000291</c:v>
                </c:pt>
                <c:pt idx="1977">
                  <c:v>19.780000000000292</c:v>
                </c:pt>
                <c:pt idx="1978">
                  <c:v>19.790000000000294</c:v>
                </c:pt>
                <c:pt idx="1979">
                  <c:v>19.800000000000296</c:v>
                </c:pt>
                <c:pt idx="1980">
                  <c:v>19.810000000000297</c:v>
                </c:pt>
                <c:pt idx="1981">
                  <c:v>19.820000000000299</c:v>
                </c:pt>
                <c:pt idx="1982">
                  <c:v>19.8300000000003</c:v>
                </c:pt>
                <c:pt idx="1983">
                  <c:v>19.840000000000302</c:v>
                </c:pt>
                <c:pt idx="1984">
                  <c:v>19.850000000000303</c:v>
                </c:pt>
                <c:pt idx="1985">
                  <c:v>19.860000000000305</c:v>
                </c:pt>
                <c:pt idx="1986">
                  <c:v>19.870000000000307</c:v>
                </c:pt>
                <c:pt idx="1987">
                  <c:v>19.880000000000308</c:v>
                </c:pt>
                <c:pt idx="1988">
                  <c:v>19.89000000000031</c:v>
                </c:pt>
                <c:pt idx="1989">
                  <c:v>19.900000000000311</c:v>
                </c:pt>
                <c:pt idx="1990">
                  <c:v>19.910000000000313</c:v>
                </c:pt>
                <c:pt idx="1991">
                  <c:v>19.920000000000314</c:v>
                </c:pt>
                <c:pt idx="1992">
                  <c:v>19.930000000000316</c:v>
                </c:pt>
                <c:pt idx="1993">
                  <c:v>19.940000000000317</c:v>
                </c:pt>
                <c:pt idx="1994">
                  <c:v>19.950000000000319</c:v>
                </c:pt>
                <c:pt idx="1995">
                  <c:v>19.960000000000321</c:v>
                </c:pt>
                <c:pt idx="1996">
                  <c:v>19.970000000000322</c:v>
                </c:pt>
                <c:pt idx="1997">
                  <c:v>19.980000000000324</c:v>
                </c:pt>
                <c:pt idx="1998">
                  <c:v>19.990000000000325</c:v>
                </c:pt>
                <c:pt idx="1999">
                  <c:v>20.000000000000327</c:v>
                </c:pt>
                <c:pt idx="2000">
                  <c:v>20.010000000000328</c:v>
                </c:pt>
                <c:pt idx="2001">
                  <c:v>20.02000000000033</c:v>
                </c:pt>
                <c:pt idx="2002">
                  <c:v>20.030000000000332</c:v>
                </c:pt>
                <c:pt idx="2003">
                  <c:v>20.040000000000333</c:v>
                </c:pt>
                <c:pt idx="2004">
                  <c:v>20.050000000000335</c:v>
                </c:pt>
                <c:pt idx="2005">
                  <c:v>20.060000000000336</c:v>
                </c:pt>
                <c:pt idx="2006">
                  <c:v>20.070000000000338</c:v>
                </c:pt>
                <c:pt idx="2007">
                  <c:v>20.080000000000339</c:v>
                </c:pt>
                <c:pt idx="2008">
                  <c:v>20.090000000000341</c:v>
                </c:pt>
                <c:pt idx="2009">
                  <c:v>20.100000000000342</c:v>
                </c:pt>
                <c:pt idx="2010">
                  <c:v>20.110000000000344</c:v>
                </c:pt>
                <c:pt idx="2011">
                  <c:v>20.120000000000346</c:v>
                </c:pt>
                <c:pt idx="2012">
                  <c:v>20.130000000000347</c:v>
                </c:pt>
                <c:pt idx="2013">
                  <c:v>20.140000000000349</c:v>
                </c:pt>
                <c:pt idx="2014">
                  <c:v>20.15000000000035</c:v>
                </c:pt>
                <c:pt idx="2015">
                  <c:v>20.160000000000352</c:v>
                </c:pt>
                <c:pt idx="2016">
                  <c:v>20.170000000000353</c:v>
                </c:pt>
                <c:pt idx="2017">
                  <c:v>20.180000000000355</c:v>
                </c:pt>
                <c:pt idx="2018">
                  <c:v>20.190000000000357</c:v>
                </c:pt>
                <c:pt idx="2019">
                  <c:v>20.200000000000358</c:v>
                </c:pt>
                <c:pt idx="2020">
                  <c:v>20.21000000000036</c:v>
                </c:pt>
                <c:pt idx="2021">
                  <c:v>20.220000000000361</c:v>
                </c:pt>
                <c:pt idx="2022">
                  <c:v>20.230000000000363</c:v>
                </c:pt>
                <c:pt idx="2023">
                  <c:v>20.240000000000364</c:v>
                </c:pt>
                <c:pt idx="2024">
                  <c:v>20.250000000000366</c:v>
                </c:pt>
                <c:pt idx="2025">
                  <c:v>20.260000000000367</c:v>
                </c:pt>
                <c:pt idx="2026">
                  <c:v>20.270000000000369</c:v>
                </c:pt>
                <c:pt idx="2027">
                  <c:v>20.280000000000371</c:v>
                </c:pt>
                <c:pt idx="2028">
                  <c:v>20.290000000000372</c:v>
                </c:pt>
                <c:pt idx="2029">
                  <c:v>20.300000000000374</c:v>
                </c:pt>
                <c:pt idx="2030">
                  <c:v>20.310000000000375</c:v>
                </c:pt>
                <c:pt idx="2031">
                  <c:v>20.320000000000377</c:v>
                </c:pt>
                <c:pt idx="2032">
                  <c:v>20.330000000000378</c:v>
                </c:pt>
                <c:pt idx="2033">
                  <c:v>20.34000000000038</c:v>
                </c:pt>
                <c:pt idx="2034">
                  <c:v>20.350000000000382</c:v>
                </c:pt>
                <c:pt idx="2035">
                  <c:v>20.360000000000383</c:v>
                </c:pt>
                <c:pt idx="2036">
                  <c:v>20.370000000000385</c:v>
                </c:pt>
                <c:pt idx="2037">
                  <c:v>20.380000000000386</c:v>
                </c:pt>
                <c:pt idx="2038">
                  <c:v>20.390000000000388</c:v>
                </c:pt>
                <c:pt idx="2039">
                  <c:v>20.400000000000389</c:v>
                </c:pt>
                <c:pt idx="2040">
                  <c:v>20.410000000000391</c:v>
                </c:pt>
                <c:pt idx="2041">
                  <c:v>20.420000000000393</c:v>
                </c:pt>
                <c:pt idx="2042">
                  <c:v>20.430000000000394</c:v>
                </c:pt>
                <c:pt idx="2043">
                  <c:v>20.440000000000396</c:v>
                </c:pt>
                <c:pt idx="2044">
                  <c:v>20.450000000000397</c:v>
                </c:pt>
                <c:pt idx="2045">
                  <c:v>20.460000000000399</c:v>
                </c:pt>
                <c:pt idx="2046">
                  <c:v>20.4700000000004</c:v>
                </c:pt>
                <c:pt idx="2047">
                  <c:v>20.480000000000402</c:v>
                </c:pt>
                <c:pt idx="2048">
                  <c:v>20.490000000000403</c:v>
                </c:pt>
                <c:pt idx="2049">
                  <c:v>20.500000000000405</c:v>
                </c:pt>
                <c:pt idx="2050">
                  <c:v>20.510000000000407</c:v>
                </c:pt>
                <c:pt idx="2051">
                  <c:v>20.520000000000408</c:v>
                </c:pt>
                <c:pt idx="2052">
                  <c:v>20.53000000000041</c:v>
                </c:pt>
                <c:pt idx="2053">
                  <c:v>20.540000000000411</c:v>
                </c:pt>
                <c:pt idx="2054">
                  <c:v>20.550000000000413</c:v>
                </c:pt>
                <c:pt idx="2055">
                  <c:v>20.560000000000414</c:v>
                </c:pt>
                <c:pt idx="2056">
                  <c:v>20.570000000000416</c:v>
                </c:pt>
                <c:pt idx="2057">
                  <c:v>20.580000000000418</c:v>
                </c:pt>
                <c:pt idx="2058">
                  <c:v>20.590000000000419</c:v>
                </c:pt>
                <c:pt idx="2059">
                  <c:v>20.600000000000421</c:v>
                </c:pt>
                <c:pt idx="2060">
                  <c:v>20.610000000000422</c:v>
                </c:pt>
                <c:pt idx="2061">
                  <c:v>20.620000000000424</c:v>
                </c:pt>
                <c:pt idx="2062">
                  <c:v>20.630000000000425</c:v>
                </c:pt>
                <c:pt idx="2063">
                  <c:v>20.640000000000427</c:v>
                </c:pt>
                <c:pt idx="2064">
                  <c:v>20.650000000000428</c:v>
                </c:pt>
                <c:pt idx="2065">
                  <c:v>20.66000000000043</c:v>
                </c:pt>
                <c:pt idx="2066">
                  <c:v>20.670000000000432</c:v>
                </c:pt>
                <c:pt idx="2067">
                  <c:v>20.680000000000433</c:v>
                </c:pt>
                <c:pt idx="2068">
                  <c:v>20.690000000000435</c:v>
                </c:pt>
                <c:pt idx="2069">
                  <c:v>20.700000000000436</c:v>
                </c:pt>
                <c:pt idx="2070">
                  <c:v>20.710000000000438</c:v>
                </c:pt>
                <c:pt idx="2071">
                  <c:v>20.720000000000439</c:v>
                </c:pt>
                <c:pt idx="2072">
                  <c:v>20.730000000000441</c:v>
                </c:pt>
                <c:pt idx="2073">
                  <c:v>20.740000000000443</c:v>
                </c:pt>
                <c:pt idx="2074">
                  <c:v>20.750000000000444</c:v>
                </c:pt>
                <c:pt idx="2075">
                  <c:v>20.760000000000446</c:v>
                </c:pt>
                <c:pt idx="2076">
                  <c:v>20.770000000000447</c:v>
                </c:pt>
                <c:pt idx="2077">
                  <c:v>20.780000000000449</c:v>
                </c:pt>
                <c:pt idx="2078">
                  <c:v>20.79000000000045</c:v>
                </c:pt>
                <c:pt idx="2079">
                  <c:v>20.800000000000452</c:v>
                </c:pt>
                <c:pt idx="2080">
                  <c:v>20.810000000000453</c:v>
                </c:pt>
                <c:pt idx="2081">
                  <c:v>20.820000000000455</c:v>
                </c:pt>
                <c:pt idx="2082">
                  <c:v>20.830000000000457</c:v>
                </c:pt>
                <c:pt idx="2083">
                  <c:v>20.840000000000458</c:v>
                </c:pt>
                <c:pt idx="2084">
                  <c:v>20.85000000000046</c:v>
                </c:pt>
                <c:pt idx="2085">
                  <c:v>20.860000000000461</c:v>
                </c:pt>
                <c:pt idx="2086">
                  <c:v>20.870000000000463</c:v>
                </c:pt>
                <c:pt idx="2087">
                  <c:v>20.880000000000464</c:v>
                </c:pt>
                <c:pt idx="2088">
                  <c:v>20.890000000000466</c:v>
                </c:pt>
                <c:pt idx="2089">
                  <c:v>20.900000000000468</c:v>
                </c:pt>
                <c:pt idx="2090">
                  <c:v>20.910000000000469</c:v>
                </c:pt>
                <c:pt idx="2091">
                  <c:v>20.920000000000471</c:v>
                </c:pt>
                <c:pt idx="2092">
                  <c:v>20.930000000000472</c:v>
                </c:pt>
                <c:pt idx="2093">
                  <c:v>20.940000000000474</c:v>
                </c:pt>
                <c:pt idx="2094">
                  <c:v>20.950000000000475</c:v>
                </c:pt>
                <c:pt idx="2095">
                  <c:v>20.960000000000477</c:v>
                </c:pt>
                <c:pt idx="2096">
                  <c:v>20.970000000000478</c:v>
                </c:pt>
                <c:pt idx="2097">
                  <c:v>20.98000000000048</c:v>
                </c:pt>
                <c:pt idx="2098">
                  <c:v>20.990000000000482</c:v>
                </c:pt>
                <c:pt idx="2099">
                  <c:v>21.000000000000483</c:v>
                </c:pt>
                <c:pt idx="2100">
                  <c:v>21.010000000000485</c:v>
                </c:pt>
                <c:pt idx="2101">
                  <c:v>21.020000000000486</c:v>
                </c:pt>
                <c:pt idx="2102">
                  <c:v>21.030000000000488</c:v>
                </c:pt>
                <c:pt idx="2103">
                  <c:v>21.040000000000489</c:v>
                </c:pt>
                <c:pt idx="2104">
                  <c:v>21.050000000000491</c:v>
                </c:pt>
                <c:pt idx="2105">
                  <c:v>21.060000000000493</c:v>
                </c:pt>
                <c:pt idx="2106">
                  <c:v>21.070000000000494</c:v>
                </c:pt>
                <c:pt idx="2107">
                  <c:v>21.080000000000496</c:v>
                </c:pt>
                <c:pt idx="2108">
                  <c:v>21.090000000000497</c:v>
                </c:pt>
                <c:pt idx="2109">
                  <c:v>21.100000000000499</c:v>
                </c:pt>
                <c:pt idx="2110">
                  <c:v>21.1100000000005</c:v>
                </c:pt>
                <c:pt idx="2111">
                  <c:v>21.120000000000502</c:v>
                </c:pt>
                <c:pt idx="2112">
                  <c:v>21.130000000000503</c:v>
                </c:pt>
                <c:pt idx="2113">
                  <c:v>21.140000000000505</c:v>
                </c:pt>
                <c:pt idx="2114">
                  <c:v>21.150000000000507</c:v>
                </c:pt>
                <c:pt idx="2115">
                  <c:v>21.160000000000508</c:v>
                </c:pt>
                <c:pt idx="2116">
                  <c:v>21.17000000000051</c:v>
                </c:pt>
                <c:pt idx="2117">
                  <c:v>21.180000000000511</c:v>
                </c:pt>
                <c:pt idx="2118">
                  <c:v>21.190000000000513</c:v>
                </c:pt>
                <c:pt idx="2119">
                  <c:v>21.200000000000514</c:v>
                </c:pt>
                <c:pt idx="2120">
                  <c:v>21.210000000000516</c:v>
                </c:pt>
                <c:pt idx="2121">
                  <c:v>21.220000000000518</c:v>
                </c:pt>
                <c:pt idx="2122">
                  <c:v>21.230000000000519</c:v>
                </c:pt>
                <c:pt idx="2123">
                  <c:v>21.240000000000521</c:v>
                </c:pt>
                <c:pt idx="2124">
                  <c:v>21.250000000000522</c:v>
                </c:pt>
                <c:pt idx="2125">
                  <c:v>21.260000000000524</c:v>
                </c:pt>
                <c:pt idx="2126">
                  <c:v>21.270000000000525</c:v>
                </c:pt>
                <c:pt idx="2127">
                  <c:v>21.280000000000527</c:v>
                </c:pt>
                <c:pt idx="2128">
                  <c:v>21.290000000000529</c:v>
                </c:pt>
                <c:pt idx="2129">
                  <c:v>21.30000000000053</c:v>
                </c:pt>
                <c:pt idx="2130">
                  <c:v>21.310000000000532</c:v>
                </c:pt>
                <c:pt idx="2131">
                  <c:v>21.320000000000533</c:v>
                </c:pt>
                <c:pt idx="2132">
                  <c:v>21.330000000000535</c:v>
                </c:pt>
                <c:pt idx="2133">
                  <c:v>21.340000000000536</c:v>
                </c:pt>
                <c:pt idx="2134">
                  <c:v>21.350000000000538</c:v>
                </c:pt>
                <c:pt idx="2135">
                  <c:v>21.360000000000539</c:v>
                </c:pt>
                <c:pt idx="2136">
                  <c:v>21.370000000000541</c:v>
                </c:pt>
                <c:pt idx="2137">
                  <c:v>21.380000000000543</c:v>
                </c:pt>
                <c:pt idx="2138">
                  <c:v>21.390000000000544</c:v>
                </c:pt>
                <c:pt idx="2139">
                  <c:v>21.400000000000546</c:v>
                </c:pt>
                <c:pt idx="2140">
                  <c:v>21.410000000000547</c:v>
                </c:pt>
                <c:pt idx="2141">
                  <c:v>21.420000000000549</c:v>
                </c:pt>
                <c:pt idx="2142">
                  <c:v>21.43000000000055</c:v>
                </c:pt>
                <c:pt idx="2143">
                  <c:v>21.440000000000552</c:v>
                </c:pt>
                <c:pt idx="2144">
                  <c:v>21.450000000000554</c:v>
                </c:pt>
                <c:pt idx="2145">
                  <c:v>21.460000000000555</c:v>
                </c:pt>
                <c:pt idx="2146">
                  <c:v>21.470000000000557</c:v>
                </c:pt>
                <c:pt idx="2147">
                  <c:v>21.480000000000558</c:v>
                </c:pt>
                <c:pt idx="2148">
                  <c:v>21.49000000000056</c:v>
                </c:pt>
                <c:pt idx="2149">
                  <c:v>21.500000000000561</c:v>
                </c:pt>
                <c:pt idx="2150">
                  <c:v>21.510000000000563</c:v>
                </c:pt>
                <c:pt idx="2151">
                  <c:v>21.520000000000564</c:v>
                </c:pt>
                <c:pt idx="2152">
                  <c:v>21.530000000000566</c:v>
                </c:pt>
                <c:pt idx="2153">
                  <c:v>21.540000000000568</c:v>
                </c:pt>
                <c:pt idx="2154">
                  <c:v>21.550000000000569</c:v>
                </c:pt>
                <c:pt idx="2155">
                  <c:v>21.560000000000571</c:v>
                </c:pt>
                <c:pt idx="2156">
                  <c:v>21.570000000000572</c:v>
                </c:pt>
                <c:pt idx="2157">
                  <c:v>21.580000000000574</c:v>
                </c:pt>
                <c:pt idx="2158">
                  <c:v>21.590000000000575</c:v>
                </c:pt>
                <c:pt idx="2159">
                  <c:v>21.600000000000577</c:v>
                </c:pt>
                <c:pt idx="2160">
                  <c:v>21.610000000000579</c:v>
                </c:pt>
                <c:pt idx="2161">
                  <c:v>21.62000000000058</c:v>
                </c:pt>
                <c:pt idx="2162">
                  <c:v>21.630000000000582</c:v>
                </c:pt>
                <c:pt idx="2163">
                  <c:v>21.640000000000583</c:v>
                </c:pt>
                <c:pt idx="2164">
                  <c:v>21.650000000000585</c:v>
                </c:pt>
                <c:pt idx="2165">
                  <c:v>21.660000000000586</c:v>
                </c:pt>
                <c:pt idx="2166">
                  <c:v>21.670000000000588</c:v>
                </c:pt>
                <c:pt idx="2167">
                  <c:v>21.680000000000589</c:v>
                </c:pt>
                <c:pt idx="2168">
                  <c:v>21.690000000000591</c:v>
                </c:pt>
                <c:pt idx="2169">
                  <c:v>21.700000000000593</c:v>
                </c:pt>
                <c:pt idx="2170">
                  <c:v>21.710000000000594</c:v>
                </c:pt>
                <c:pt idx="2171">
                  <c:v>21.720000000000596</c:v>
                </c:pt>
                <c:pt idx="2172">
                  <c:v>21.730000000000597</c:v>
                </c:pt>
                <c:pt idx="2173">
                  <c:v>21.740000000000599</c:v>
                </c:pt>
                <c:pt idx="2174">
                  <c:v>21.7500000000006</c:v>
                </c:pt>
                <c:pt idx="2175">
                  <c:v>21.760000000000602</c:v>
                </c:pt>
                <c:pt idx="2176">
                  <c:v>21.770000000000604</c:v>
                </c:pt>
                <c:pt idx="2177">
                  <c:v>21.780000000000605</c:v>
                </c:pt>
                <c:pt idx="2178">
                  <c:v>21.790000000000607</c:v>
                </c:pt>
                <c:pt idx="2179">
                  <c:v>21.800000000000608</c:v>
                </c:pt>
                <c:pt idx="2180">
                  <c:v>21.81000000000061</c:v>
                </c:pt>
                <c:pt idx="2181">
                  <c:v>21.820000000000611</c:v>
                </c:pt>
                <c:pt idx="2182">
                  <c:v>21.830000000000613</c:v>
                </c:pt>
                <c:pt idx="2183">
                  <c:v>21.840000000000614</c:v>
                </c:pt>
                <c:pt idx="2184">
                  <c:v>21.850000000000616</c:v>
                </c:pt>
                <c:pt idx="2185">
                  <c:v>21.860000000000618</c:v>
                </c:pt>
                <c:pt idx="2186">
                  <c:v>21.870000000000619</c:v>
                </c:pt>
                <c:pt idx="2187">
                  <c:v>21.880000000000621</c:v>
                </c:pt>
                <c:pt idx="2188">
                  <c:v>21.890000000000622</c:v>
                </c:pt>
                <c:pt idx="2189">
                  <c:v>21.900000000000624</c:v>
                </c:pt>
                <c:pt idx="2190">
                  <c:v>21.910000000000625</c:v>
                </c:pt>
                <c:pt idx="2191">
                  <c:v>21.920000000000627</c:v>
                </c:pt>
                <c:pt idx="2192">
                  <c:v>21.930000000000629</c:v>
                </c:pt>
                <c:pt idx="2193">
                  <c:v>21.94000000000063</c:v>
                </c:pt>
                <c:pt idx="2194">
                  <c:v>21.950000000000632</c:v>
                </c:pt>
                <c:pt idx="2195">
                  <c:v>21.960000000000633</c:v>
                </c:pt>
                <c:pt idx="2196">
                  <c:v>21.970000000000635</c:v>
                </c:pt>
                <c:pt idx="2197">
                  <c:v>21.980000000000636</c:v>
                </c:pt>
                <c:pt idx="2198">
                  <c:v>21.990000000000638</c:v>
                </c:pt>
                <c:pt idx="2199">
                  <c:v>22.000000000000639</c:v>
                </c:pt>
                <c:pt idx="2200">
                  <c:v>22.010000000000641</c:v>
                </c:pt>
                <c:pt idx="2201">
                  <c:v>22.020000000000643</c:v>
                </c:pt>
                <c:pt idx="2202">
                  <c:v>22.030000000000644</c:v>
                </c:pt>
                <c:pt idx="2203">
                  <c:v>22.040000000000646</c:v>
                </c:pt>
                <c:pt idx="2204">
                  <c:v>22.050000000000647</c:v>
                </c:pt>
                <c:pt idx="2205">
                  <c:v>22.060000000000649</c:v>
                </c:pt>
                <c:pt idx="2206">
                  <c:v>22.07000000000065</c:v>
                </c:pt>
                <c:pt idx="2207">
                  <c:v>22.080000000000652</c:v>
                </c:pt>
                <c:pt idx="2208">
                  <c:v>22.090000000000654</c:v>
                </c:pt>
                <c:pt idx="2209">
                  <c:v>22.100000000000655</c:v>
                </c:pt>
                <c:pt idx="2210">
                  <c:v>22.110000000000657</c:v>
                </c:pt>
                <c:pt idx="2211">
                  <c:v>22.120000000000658</c:v>
                </c:pt>
                <c:pt idx="2212">
                  <c:v>22.13000000000066</c:v>
                </c:pt>
                <c:pt idx="2213">
                  <c:v>22.140000000000661</c:v>
                </c:pt>
                <c:pt idx="2214">
                  <c:v>22.150000000000663</c:v>
                </c:pt>
                <c:pt idx="2215">
                  <c:v>22.160000000000664</c:v>
                </c:pt>
                <c:pt idx="2216">
                  <c:v>22.170000000000666</c:v>
                </c:pt>
                <c:pt idx="2217">
                  <c:v>22.180000000000668</c:v>
                </c:pt>
                <c:pt idx="2218">
                  <c:v>22.190000000000669</c:v>
                </c:pt>
                <c:pt idx="2219">
                  <c:v>22.200000000000671</c:v>
                </c:pt>
                <c:pt idx="2220">
                  <c:v>22.210000000000672</c:v>
                </c:pt>
                <c:pt idx="2221">
                  <c:v>22.220000000000674</c:v>
                </c:pt>
                <c:pt idx="2222">
                  <c:v>22.230000000000675</c:v>
                </c:pt>
                <c:pt idx="2223">
                  <c:v>22.240000000000677</c:v>
                </c:pt>
                <c:pt idx="2224">
                  <c:v>22.250000000000679</c:v>
                </c:pt>
                <c:pt idx="2225">
                  <c:v>22.26000000000068</c:v>
                </c:pt>
                <c:pt idx="2226">
                  <c:v>22.270000000000682</c:v>
                </c:pt>
                <c:pt idx="2227">
                  <c:v>22.280000000000683</c:v>
                </c:pt>
                <c:pt idx="2228">
                  <c:v>22.290000000000685</c:v>
                </c:pt>
                <c:pt idx="2229">
                  <c:v>22.300000000000686</c:v>
                </c:pt>
                <c:pt idx="2230">
                  <c:v>22.310000000000688</c:v>
                </c:pt>
                <c:pt idx="2231">
                  <c:v>22.32000000000069</c:v>
                </c:pt>
                <c:pt idx="2232">
                  <c:v>22.330000000000691</c:v>
                </c:pt>
                <c:pt idx="2233">
                  <c:v>22.340000000000693</c:v>
                </c:pt>
                <c:pt idx="2234">
                  <c:v>22.350000000000694</c:v>
                </c:pt>
                <c:pt idx="2235">
                  <c:v>22.360000000000696</c:v>
                </c:pt>
                <c:pt idx="2236">
                  <c:v>22.370000000000697</c:v>
                </c:pt>
                <c:pt idx="2237">
                  <c:v>22.380000000000699</c:v>
                </c:pt>
                <c:pt idx="2238">
                  <c:v>22.3900000000007</c:v>
                </c:pt>
                <c:pt idx="2239">
                  <c:v>22.400000000000702</c:v>
                </c:pt>
                <c:pt idx="2240">
                  <c:v>22.410000000000704</c:v>
                </c:pt>
                <c:pt idx="2241">
                  <c:v>22.420000000000705</c:v>
                </c:pt>
                <c:pt idx="2242">
                  <c:v>22.430000000000707</c:v>
                </c:pt>
                <c:pt idx="2243">
                  <c:v>22.440000000000708</c:v>
                </c:pt>
                <c:pt idx="2244">
                  <c:v>22.45000000000071</c:v>
                </c:pt>
                <c:pt idx="2245">
                  <c:v>22.460000000000711</c:v>
                </c:pt>
                <c:pt idx="2246">
                  <c:v>22.470000000000713</c:v>
                </c:pt>
                <c:pt idx="2247">
                  <c:v>22.480000000000715</c:v>
                </c:pt>
                <c:pt idx="2248">
                  <c:v>22.490000000000716</c:v>
                </c:pt>
                <c:pt idx="2249">
                  <c:v>22.500000000000718</c:v>
                </c:pt>
                <c:pt idx="2250">
                  <c:v>22.510000000000719</c:v>
                </c:pt>
                <c:pt idx="2251">
                  <c:v>22.520000000000721</c:v>
                </c:pt>
                <c:pt idx="2252">
                  <c:v>22.530000000000722</c:v>
                </c:pt>
                <c:pt idx="2253">
                  <c:v>22.540000000000724</c:v>
                </c:pt>
                <c:pt idx="2254">
                  <c:v>22.550000000000725</c:v>
                </c:pt>
                <c:pt idx="2255">
                  <c:v>22.560000000000727</c:v>
                </c:pt>
                <c:pt idx="2256">
                  <c:v>22.570000000000729</c:v>
                </c:pt>
                <c:pt idx="2257">
                  <c:v>22.58000000000073</c:v>
                </c:pt>
                <c:pt idx="2258">
                  <c:v>22.590000000000732</c:v>
                </c:pt>
                <c:pt idx="2259">
                  <c:v>22.600000000000733</c:v>
                </c:pt>
                <c:pt idx="2260">
                  <c:v>22.610000000000735</c:v>
                </c:pt>
                <c:pt idx="2261">
                  <c:v>22.620000000000736</c:v>
                </c:pt>
                <c:pt idx="2262">
                  <c:v>22.630000000000738</c:v>
                </c:pt>
                <c:pt idx="2263">
                  <c:v>22.64000000000074</c:v>
                </c:pt>
                <c:pt idx="2264">
                  <c:v>22.650000000000741</c:v>
                </c:pt>
                <c:pt idx="2265">
                  <c:v>22.660000000000743</c:v>
                </c:pt>
                <c:pt idx="2266">
                  <c:v>22.670000000000744</c:v>
                </c:pt>
                <c:pt idx="2267">
                  <c:v>22.680000000000746</c:v>
                </c:pt>
                <c:pt idx="2268">
                  <c:v>22.690000000000747</c:v>
                </c:pt>
                <c:pt idx="2269">
                  <c:v>22.700000000000749</c:v>
                </c:pt>
                <c:pt idx="2270">
                  <c:v>22.71000000000075</c:v>
                </c:pt>
                <c:pt idx="2271">
                  <c:v>22.720000000000752</c:v>
                </c:pt>
                <c:pt idx="2272">
                  <c:v>22.730000000000754</c:v>
                </c:pt>
                <c:pt idx="2273">
                  <c:v>22.740000000000755</c:v>
                </c:pt>
                <c:pt idx="2274">
                  <c:v>22.750000000000757</c:v>
                </c:pt>
                <c:pt idx="2275">
                  <c:v>22.760000000000758</c:v>
                </c:pt>
                <c:pt idx="2276">
                  <c:v>22.77000000000076</c:v>
                </c:pt>
                <c:pt idx="2277">
                  <c:v>22.780000000000761</c:v>
                </c:pt>
                <c:pt idx="2278">
                  <c:v>22.790000000000763</c:v>
                </c:pt>
                <c:pt idx="2279">
                  <c:v>22.800000000000765</c:v>
                </c:pt>
                <c:pt idx="2280">
                  <c:v>22.810000000000766</c:v>
                </c:pt>
                <c:pt idx="2281">
                  <c:v>22.820000000000768</c:v>
                </c:pt>
                <c:pt idx="2282">
                  <c:v>22.830000000000769</c:v>
                </c:pt>
                <c:pt idx="2283">
                  <c:v>22.840000000000771</c:v>
                </c:pt>
                <c:pt idx="2284">
                  <c:v>22.850000000000772</c:v>
                </c:pt>
                <c:pt idx="2285">
                  <c:v>22.860000000000774</c:v>
                </c:pt>
                <c:pt idx="2286">
                  <c:v>22.870000000000775</c:v>
                </c:pt>
                <c:pt idx="2287">
                  <c:v>22.880000000000777</c:v>
                </c:pt>
                <c:pt idx="2288">
                  <c:v>22.890000000000779</c:v>
                </c:pt>
                <c:pt idx="2289">
                  <c:v>22.90000000000078</c:v>
                </c:pt>
                <c:pt idx="2290">
                  <c:v>22.910000000000782</c:v>
                </c:pt>
                <c:pt idx="2291">
                  <c:v>22.920000000000783</c:v>
                </c:pt>
                <c:pt idx="2292">
                  <c:v>22.930000000000785</c:v>
                </c:pt>
                <c:pt idx="2293">
                  <c:v>22.940000000000786</c:v>
                </c:pt>
                <c:pt idx="2294">
                  <c:v>22.950000000000788</c:v>
                </c:pt>
                <c:pt idx="2295">
                  <c:v>22.96000000000079</c:v>
                </c:pt>
                <c:pt idx="2296">
                  <c:v>22.970000000000791</c:v>
                </c:pt>
                <c:pt idx="2297">
                  <c:v>22.980000000000793</c:v>
                </c:pt>
                <c:pt idx="2298">
                  <c:v>22.990000000000794</c:v>
                </c:pt>
                <c:pt idx="2299">
                  <c:v>23.000000000000796</c:v>
                </c:pt>
                <c:pt idx="2300">
                  <c:v>23.010000000000797</c:v>
                </c:pt>
                <c:pt idx="2301">
                  <c:v>23.020000000000799</c:v>
                </c:pt>
                <c:pt idx="2302">
                  <c:v>23.0300000000008</c:v>
                </c:pt>
                <c:pt idx="2303">
                  <c:v>23.040000000000802</c:v>
                </c:pt>
                <c:pt idx="2304">
                  <c:v>23.050000000000804</c:v>
                </c:pt>
                <c:pt idx="2305">
                  <c:v>23.060000000000805</c:v>
                </c:pt>
                <c:pt idx="2306">
                  <c:v>23.070000000000807</c:v>
                </c:pt>
                <c:pt idx="2307">
                  <c:v>23.080000000000808</c:v>
                </c:pt>
                <c:pt idx="2308">
                  <c:v>23.09000000000081</c:v>
                </c:pt>
                <c:pt idx="2309">
                  <c:v>23.100000000000811</c:v>
                </c:pt>
                <c:pt idx="2310">
                  <c:v>23.110000000000813</c:v>
                </c:pt>
                <c:pt idx="2311">
                  <c:v>23.120000000000815</c:v>
                </c:pt>
                <c:pt idx="2312">
                  <c:v>23.130000000000816</c:v>
                </c:pt>
                <c:pt idx="2313">
                  <c:v>23.140000000000818</c:v>
                </c:pt>
                <c:pt idx="2314">
                  <c:v>23.150000000000819</c:v>
                </c:pt>
                <c:pt idx="2315">
                  <c:v>23.160000000000821</c:v>
                </c:pt>
                <c:pt idx="2316">
                  <c:v>23.170000000000822</c:v>
                </c:pt>
                <c:pt idx="2317">
                  <c:v>23.180000000000824</c:v>
                </c:pt>
                <c:pt idx="2318">
                  <c:v>23.190000000000826</c:v>
                </c:pt>
                <c:pt idx="2319">
                  <c:v>23.200000000000827</c:v>
                </c:pt>
                <c:pt idx="2320">
                  <c:v>23.210000000000829</c:v>
                </c:pt>
                <c:pt idx="2321">
                  <c:v>23.22000000000083</c:v>
                </c:pt>
                <c:pt idx="2322">
                  <c:v>23.230000000000832</c:v>
                </c:pt>
                <c:pt idx="2323">
                  <c:v>23.240000000000833</c:v>
                </c:pt>
                <c:pt idx="2324">
                  <c:v>23.250000000000835</c:v>
                </c:pt>
                <c:pt idx="2325">
                  <c:v>23.260000000000836</c:v>
                </c:pt>
                <c:pt idx="2326">
                  <c:v>23.270000000000838</c:v>
                </c:pt>
                <c:pt idx="2327">
                  <c:v>23.28000000000084</c:v>
                </c:pt>
                <c:pt idx="2328">
                  <c:v>23.290000000000841</c:v>
                </c:pt>
                <c:pt idx="2329">
                  <c:v>23.300000000000843</c:v>
                </c:pt>
                <c:pt idx="2330">
                  <c:v>23.310000000000844</c:v>
                </c:pt>
                <c:pt idx="2331">
                  <c:v>23.320000000000846</c:v>
                </c:pt>
                <c:pt idx="2332">
                  <c:v>23.330000000000847</c:v>
                </c:pt>
                <c:pt idx="2333">
                  <c:v>23.340000000000849</c:v>
                </c:pt>
                <c:pt idx="2334">
                  <c:v>23.350000000000851</c:v>
                </c:pt>
                <c:pt idx="2335">
                  <c:v>23.360000000000852</c:v>
                </c:pt>
                <c:pt idx="2336">
                  <c:v>23.370000000000854</c:v>
                </c:pt>
                <c:pt idx="2337">
                  <c:v>23.380000000000855</c:v>
                </c:pt>
                <c:pt idx="2338">
                  <c:v>23.390000000000857</c:v>
                </c:pt>
                <c:pt idx="2339">
                  <c:v>23.400000000000858</c:v>
                </c:pt>
                <c:pt idx="2340">
                  <c:v>23.41000000000086</c:v>
                </c:pt>
                <c:pt idx="2341">
                  <c:v>23.420000000000861</c:v>
                </c:pt>
                <c:pt idx="2342">
                  <c:v>23.430000000000863</c:v>
                </c:pt>
                <c:pt idx="2343">
                  <c:v>23.440000000000865</c:v>
                </c:pt>
                <c:pt idx="2344">
                  <c:v>23.450000000000866</c:v>
                </c:pt>
                <c:pt idx="2345">
                  <c:v>23.460000000000868</c:v>
                </c:pt>
                <c:pt idx="2346">
                  <c:v>23.470000000000869</c:v>
                </c:pt>
                <c:pt idx="2347">
                  <c:v>23.480000000000871</c:v>
                </c:pt>
                <c:pt idx="2348">
                  <c:v>23.490000000000872</c:v>
                </c:pt>
                <c:pt idx="2349">
                  <c:v>23.500000000000874</c:v>
                </c:pt>
                <c:pt idx="2350">
                  <c:v>23.510000000000876</c:v>
                </c:pt>
                <c:pt idx="2351">
                  <c:v>23.520000000000877</c:v>
                </c:pt>
                <c:pt idx="2352">
                  <c:v>23.530000000000879</c:v>
                </c:pt>
                <c:pt idx="2353">
                  <c:v>23.54000000000088</c:v>
                </c:pt>
                <c:pt idx="2354">
                  <c:v>23.550000000000882</c:v>
                </c:pt>
                <c:pt idx="2355">
                  <c:v>23.560000000000883</c:v>
                </c:pt>
                <c:pt idx="2356">
                  <c:v>23.570000000000885</c:v>
                </c:pt>
                <c:pt idx="2357">
                  <c:v>23.580000000000886</c:v>
                </c:pt>
                <c:pt idx="2358">
                  <c:v>23.590000000000888</c:v>
                </c:pt>
                <c:pt idx="2359">
                  <c:v>23.60000000000089</c:v>
                </c:pt>
                <c:pt idx="2360">
                  <c:v>23.610000000000891</c:v>
                </c:pt>
                <c:pt idx="2361">
                  <c:v>23.620000000000893</c:v>
                </c:pt>
                <c:pt idx="2362">
                  <c:v>23.630000000000894</c:v>
                </c:pt>
                <c:pt idx="2363">
                  <c:v>23.640000000000896</c:v>
                </c:pt>
                <c:pt idx="2364">
                  <c:v>23.650000000000897</c:v>
                </c:pt>
                <c:pt idx="2365">
                  <c:v>23.660000000000899</c:v>
                </c:pt>
                <c:pt idx="2366">
                  <c:v>23.670000000000901</c:v>
                </c:pt>
                <c:pt idx="2367">
                  <c:v>23.680000000000902</c:v>
                </c:pt>
                <c:pt idx="2368">
                  <c:v>23.690000000000904</c:v>
                </c:pt>
                <c:pt idx="2369">
                  <c:v>23.700000000000905</c:v>
                </c:pt>
                <c:pt idx="2370">
                  <c:v>23.710000000000907</c:v>
                </c:pt>
                <c:pt idx="2371">
                  <c:v>23.720000000000908</c:v>
                </c:pt>
                <c:pt idx="2372">
                  <c:v>23.73000000000091</c:v>
                </c:pt>
                <c:pt idx="2373">
                  <c:v>23.740000000000911</c:v>
                </c:pt>
                <c:pt idx="2374">
                  <c:v>23.750000000000913</c:v>
                </c:pt>
                <c:pt idx="2375">
                  <c:v>23.760000000000915</c:v>
                </c:pt>
                <c:pt idx="2376">
                  <c:v>23.770000000000916</c:v>
                </c:pt>
                <c:pt idx="2377">
                  <c:v>23.780000000000918</c:v>
                </c:pt>
                <c:pt idx="2378">
                  <c:v>23.790000000000919</c:v>
                </c:pt>
                <c:pt idx="2379">
                  <c:v>23.800000000000921</c:v>
                </c:pt>
                <c:pt idx="2380">
                  <c:v>23.810000000000922</c:v>
                </c:pt>
                <c:pt idx="2381">
                  <c:v>23.820000000000924</c:v>
                </c:pt>
                <c:pt idx="2382">
                  <c:v>23.830000000000926</c:v>
                </c:pt>
                <c:pt idx="2383">
                  <c:v>23.840000000000927</c:v>
                </c:pt>
                <c:pt idx="2384">
                  <c:v>23.850000000000929</c:v>
                </c:pt>
                <c:pt idx="2385">
                  <c:v>23.86000000000093</c:v>
                </c:pt>
                <c:pt idx="2386">
                  <c:v>23.870000000000932</c:v>
                </c:pt>
                <c:pt idx="2387">
                  <c:v>23.880000000000933</c:v>
                </c:pt>
                <c:pt idx="2388">
                  <c:v>23.890000000000935</c:v>
                </c:pt>
                <c:pt idx="2389">
                  <c:v>23.900000000000936</c:v>
                </c:pt>
                <c:pt idx="2390">
                  <c:v>23.910000000000938</c:v>
                </c:pt>
                <c:pt idx="2391">
                  <c:v>23.92000000000094</c:v>
                </c:pt>
                <c:pt idx="2392">
                  <c:v>23.930000000000941</c:v>
                </c:pt>
                <c:pt idx="2393">
                  <c:v>23.940000000000943</c:v>
                </c:pt>
                <c:pt idx="2394">
                  <c:v>23.950000000000944</c:v>
                </c:pt>
                <c:pt idx="2395">
                  <c:v>23.960000000000946</c:v>
                </c:pt>
                <c:pt idx="2396">
                  <c:v>23.970000000000947</c:v>
                </c:pt>
                <c:pt idx="2397">
                  <c:v>23.980000000000949</c:v>
                </c:pt>
                <c:pt idx="2398">
                  <c:v>23.990000000000951</c:v>
                </c:pt>
                <c:pt idx="2399">
                  <c:v>24.000000000000952</c:v>
                </c:pt>
                <c:pt idx="2400">
                  <c:v>24.010000000000954</c:v>
                </c:pt>
                <c:pt idx="2401">
                  <c:v>24.020000000000955</c:v>
                </c:pt>
                <c:pt idx="2402">
                  <c:v>24.030000000000957</c:v>
                </c:pt>
                <c:pt idx="2403">
                  <c:v>24.040000000000958</c:v>
                </c:pt>
                <c:pt idx="2404">
                  <c:v>24.05000000000096</c:v>
                </c:pt>
                <c:pt idx="2405">
                  <c:v>24.060000000000962</c:v>
                </c:pt>
                <c:pt idx="2406">
                  <c:v>24.070000000000963</c:v>
                </c:pt>
                <c:pt idx="2407">
                  <c:v>24.080000000000965</c:v>
                </c:pt>
                <c:pt idx="2408">
                  <c:v>24.090000000000966</c:v>
                </c:pt>
                <c:pt idx="2409">
                  <c:v>24.100000000000968</c:v>
                </c:pt>
                <c:pt idx="2410">
                  <c:v>24.110000000000969</c:v>
                </c:pt>
                <c:pt idx="2411">
                  <c:v>24.120000000000971</c:v>
                </c:pt>
                <c:pt idx="2412">
                  <c:v>24.130000000000972</c:v>
                </c:pt>
                <c:pt idx="2413">
                  <c:v>24.140000000000974</c:v>
                </c:pt>
                <c:pt idx="2414">
                  <c:v>24.150000000000976</c:v>
                </c:pt>
                <c:pt idx="2415">
                  <c:v>24.160000000000977</c:v>
                </c:pt>
                <c:pt idx="2416">
                  <c:v>24.170000000000979</c:v>
                </c:pt>
                <c:pt idx="2417">
                  <c:v>24.18000000000098</c:v>
                </c:pt>
                <c:pt idx="2418">
                  <c:v>24.190000000000982</c:v>
                </c:pt>
                <c:pt idx="2419">
                  <c:v>24.200000000000983</c:v>
                </c:pt>
                <c:pt idx="2420">
                  <c:v>24.210000000000985</c:v>
                </c:pt>
                <c:pt idx="2421">
                  <c:v>24.220000000000987</c:v>
                </c:pt>
                <c:pt idx="2422">
                  <c:v>24.230000000000988</c:v>
                </c:pt>
                <c:pt idx="2423">
                  <c:v>24.24000000000099</c:v>
                </c:pt>
                <c:pt idx="2424">
                  <c:v>24.250000000000991</c:v>
                </c:pt>
                <c:pt idx="2425">
                  <c:v>24.260000000000993</c:v>
                </c:pt>
                <c:pt idx="2426">
                  <c:v>24.270000000000994</c:v>
                </c:pt>
                <c:pt idx="2427">
                  <c:v>24.280000000000996</c:v>
                </c:pt>
                <c:pt idx="2428">
                  <c:v>24.290000000000997</c:v>
                </c:pt>
                <c:pt idx="2429">
                  <c:v>24.300000000000999</c:v>
                </c:pt>
                <c:pt idx="2430">
                  <c:v>24.310000000001001</c:v>
                </c:pt>
                <c:pt idx="2431">
                  <c:v>24.320000000001002</c:v>
                </c:pt>
                <c:pt idx="2432">
                  <c:v>24.330000000001004</c:v>
                </c:pt>
                <c:pt idx="2433">
                  <c:v>24.340000000001005</c:v>
                </c:pt>
                <c:pt idx="2434">
                  <c:v>24.350000000001007</c:v>
                </c:pt>
                <c:pt idx="2435">
                  <c:v>24.360000000001008</c:v>
                </c:pt>
                <c:pt idx="2436">
                  <c:v>24.37000000000101</c:v>
                </c:pt>
                <c:pt idx="2437">
                  <c:v>24.380000000001012</c:v>
                </c:pt>
                <c:pt idx="2438">
                  <c:v>24.390000000001013</c:v>
                </c:pt>
                <c:pt idx="2439">
                  <c:v>24.400000000001015</c:v>
                </c:pt>
                <c:pt idx="2440">
                  <c:v>24.410000000001016</c:v>
                </c:pt>
                <c:pt idx="2441">
                  <c:v>24.420000000001018</c:v>
                </c:pt>
                <c:pt idx="2442">
                  <c:v>24.430000000001019</c:v>
                </c:pt>
                <c:pt idx="2443">
                  <c:v>24.440000000001021</c:v>
                </c:pt>
                <c:pt idx="2444">
                  <c:v>24.450000000001022</c:v>
                </c:pt>
                <c:pt idx="2445">
                  <c:v>24.460000000001024</c:v>
                </c:pt>
                <c:pt idx="2446">
                  <c:v>24.470000000001026</c:v>
                </c:pt>
                <c:pt idx="2447">
                  <c:v>24.480000000001027</c:v>
                </c:pt>
                <c:pt idx="2448">
                  <c:v>24.490000000001029</c:v>
                </c:pt>
                <c:pt idx="2449">
                  <c:v>24.50000000000103</c:v>
                </c:pt>
                <c:pt idx="2450">
                  <c:v>24.510000000001032</c:v>
                </c:pt>
                <c:pt idx="2451">
                  <c:v>24.520000000001033</c:v>
                </c:pt>
                <c:pt idx="2452">
                  <c:v>24.530000000001035</c:v>
                </c:pt>
                <c:pt idx="2453">
                  <c:v>24.540000000001037</c:v>
                </c:pt>
                <c:pt idx="2454">
                  <c:v>24.550000000001038</c:v>
                </c:pt>
                <c:pt idx="2455">
                  <c:v>24.56000000000104</c:v>
                </c:pt>
                <c:pt idx="2456">
                  <c:v>24.570000000001041</c:v>
                </c:pt>
                <c:pt idx="2457">
                  <c:v>24.580000000001043</c:v>
                </c:pt>
                <c:pt idx="2458">
                  <c:v>24.590000000001044</c:v>
                </c:pt>
                <c:pt idx="2459">
                  <c:v>24.600000000001046</c:v>
                </c:pt>
                <c:pt idx="2460">
                  <c:v>24.610000000001047</c:v>
                </c:pt>
                <c:pt idx="2461">
                  <c:v>24.620000000001049</c:v>
                </c:pt>
                <c:pt idx="2462">
                  <c:v>24.630000000001051</c:v>
                </c:pt>
                <c:pt idx="2463">
                  <c:v>24.640000000001052</c:v>
                </c:pt>
                <c:pt idx="2464">
                  <c:v>24.650000000001054</c:v>
                </c:pt>
                <c:pt idx="2465">
                  <c:v>24.660000000001055</c:v>
                </c:pt>
                <c:pt idx="2466">
                  <c:v>24.670000000001057</c:v>
                </c:pt>
                <c:pt idx="2467">
                  <c:v>24.680000000001058</c:v>
                </c:pt>
                <c:pt idx="2468">
                  <c:v>24.69000000000106</c:v>
                </c:pt>
                <c:pt idx="2469">
                  <c:v>24.700000000001062</c:v>
                </c:pt>
                <c:pt idx="2470">
                  <c:v>24.710000000001063</c:v>
                </c:pt>
                <c:pt idx="2471">
                  <c:v>24.720000000001065</c:v>
                </c:pt>
                <c:pt idx="2472">
                  <c:v>24.730000000001066</c:v>
                </c:pt>
                <c:pt idx="2473">
                  <c:v>24.740000000001068</c:v>
                </c:pt>
                <c:pt idx="2474">
                  <c:v>24.750000000001069</c:v>
                </c:pt>
                <c:pt idx="2475">
                  <c:v>24.760000000001071</c:v>
                </c:pt>
                <c:pt idx="2476">
                  <c:v>24.770000000001072</c:v>
                </c:pt>
                <c:pt idx="2477">
                  <c:v>24.780000000001074</c:v>
                </c:pt>
                <c:pt idx="2478">
                  <c:v>24.790000000001076</c:v>
                </c:pt>
                <c:pt idx="2479">
                  <c:v>24.800000000001077</c:v>
                </c:pt>
                <c:pt idx="2480" formatCode="General">
                  <c:v>24.810000000001079</c:v>
                </c:pt>
                <c:pt idx="2481" formatCode="General">
                  <c:v>24.82000000000108</c:v>
                </c:pt>
                <c:pt idx="2482" formatCode="General">
                  <c:v>24.830000000001082</c:v>
                </c:pt>
                <c:pt idx="2483" formatCode="General">
                  <c:v>24.840000000001083</c:v>
                </c:pt>
                <c:pt idx="2484" formatCode="General">
                  <c:v>24.850000000001085</c:v>
                </c:pt>
                <c:pt idx="2485" formatCode="General">
                  <c:v>24.860000000001087</c:v>
                </c:pt>
                <c:pt idx="2486" formatCode="General">
                  <c:v>24.870000000001088</c:v>
                </c:pt>
                <c:pt idx="2487" formatCode="General">
                  <c:v>24.88000000000109</c:v>
                </c:pt>
                <c:pt idx="2488" formatCode="General">
                  <c:v>24.890000000001091</c:v>
                </c:pt>
                <c:pt idx="2489" formatCode="General">
                  <c:v>24.900000000001093</c:v>
                </c:pt>
                <c:pt idx="2490" formatCode="General">
                  <c:v>24.910000000001094</c:v>
                </c:pt>
                <c:pt idx="2491" formatCode="General">
                  <c:v>24.920000000001096</c:v>
                </c:pt>
                <c:pt idx="2492" formatCode="General">
                  <c:v>24.930000000001098</c:v>
                </c:pt>
                <c:pt idx="2493" formatCode="General">
                  <c:v>24.940000000001099</c:v>
                </c:pt>
                <c:pt idx="2494" formatCode="General">
                  <c:v>24.950000000001101</c:v>
                </c:pt>
                <c:pt idx="2495" formatCode="General">
                  <c:v>24.960000000001102</c:v>
                </c:pt>
                <c:pt idx="2496" formatCode="General">
                  <c:v>24.970000000001104</c:v>
                </c:pt>
                <c:pt idx="2497" formatCode="General">
                  <c:v>24.980000000001105</c:v>
                </c:pt>
                <c:pt idx="2498" formatCode="General">
                  <c:v>24.990000000001107</c:v>
                </c:pt>
                <c:pt idx="2499" formatCode="General">
                  <c:v>25.000000000001108</c:v>
                </c:pt>
                <c:pt idx="2500" formatCode="General">
                  <c:v>25.01000000000111</c:v>
                </c:pt>
                <c:pt idx="2501" formatCode="General">
                  <c:v>25.020000000001112</c:v>
                </c:pt>
                <c:pt idx="2502" formatCode="General">
                  <c:v>25.030000000001113</c:v>
                </c:pt>
                <c:pt idx="2503" formatCode="General">
                  <c:v>25.040000000001115</c:v>
                </c:pt>
                <c:pt idx="2504" formatCode="General">
                  <c:v>25.050000000001116</c:v>
                </c:pt>
                <c:pt idx="2505" formatCode="General">
                  <c:v>25.060000000001118</c:v>
                </c:pt>
                <c:pt idx="2506" formatCode="General">
                  <c:v>25.070000000001119</c:v>
                </c:pt>
                <c:pt idx="2507" formatCode="General">
                  <c:v>25.080000000001121</c:v>
                </c:pt>
                <c:pt idx="2508" formatCode="General">
                  <c:v>25.090000000001123</c:v>
                </c:pt>
                <c:pt idx="2509" formatCode="General">
                  <c:v>25.100000000001124</c:v>
                </c:pt>
                <c:pt idx="2510" formatCode="General">
                  <c:v>25.110000000001126</c:v>
                </c:pt>
                <c:pt idx="2511" formatCode="General">
                  <c:v>25.120000000001127</c:v>
                </c:pt>
                <c:pt idx="2512" formatCode="General">
                  <c:v>25.130000000001129</c:v>
                </c:pt>
                <c:pt idx="2513" formatCode="General">
                  <c:v>25.14000000000113</c:v>
                </c:pt>
                <c:pt idx="2514" formatCode="General">
                  <c:v>25.150000000001132</c:v>
                </c:pt>
                <c:pt idx="2515" formatCode="General">
                  <c:v>25.160000000001133</c:v>
                </c:pt>
                <c:pt idx="2516" formatCode="General">
                  <c:v>25.170000000001135</c:v>
                </c:pt>
                <c:pt idx="2517" formatCode="General">
                  <c:v>25.180000000001137</c:v>
                </c:pt>
                <c:pt idx="2518" formatCode="General">
                  <c:v>25.190000000001138</c:v>
                </c:pt>
                <c:pt idx="2519" formatCode="General">
                  <c:v>25.20000000000114</c:v>
                </c:pt>
                <c:pt idx="2520" formatCode="General">
                  <c:v>25.210000000001141</c:v>
                </c:pt>
                <c:pt idx="2521" formatCode="General">
                  <c:v>25.220000000001143</c:v>
                </c:pt>
                <c:pt idx="2522" formatCode="General">
                  <c:v>25.230000000001144</c:v>
                </c:pt>
                <c:pt idx="2523" formatCode="General">
                  <c:v>25.240000000001146</c:v>
                </c:pt>
                <c:pt idx="2524" formatCode="General">
                  <c:v>25.250000000001148</c:v>
                </c:pt>
                <c:pt idx="2525" formatCode="General">
                  <c:v>25.260000000001149</c:v>
                </c:pt>
                <c:pt idx="2526" formatCode="General">
                  <c:v>25.270000000001151</c:v>
                </c:pt>
                <c:pt idx="2527" formatCode="General">
                  <c:v>25.280000000001152</c:v>
                </c:pt>
                <c:pt idx="2528" formatCode="General">
                  <c:v>25.290000000001154</c:v>
                </c:pt>
                <c:pt idx="2529" formatCode="General">
                  <c:v>25.300000000001155</c:v>
                </c:pt>
                <c:pt idx="2530" formatCode="General">
                  <c:v>25.310000000001157</c:v>
                </c:pt>
                <c:pt idx="2531" formatCode="General">
                  <c:v>25.320000000001158</c:v>
                </c:pt>
                <c:pt idx="2532" formatCode="General">
                  <c:v>25.33000000000116</c:v>
                </c:pt>
                <c:pt idx="2533" formatCode="General">
                  <c:v>25.340000000001162</c:v>
                </c:pt>
                <c:pt idx="2534" formatCode="General">
                  <c:v>25.350000000001163</c:v>
                </c:pt>
                <c:pt idx="2535" formatCode="General">
                  <c:v>25.360000000001165</c:v>
                </c:pt>
                <c:pt idx="2536" formatCode="General">
                  <c:v>25.370000000001166</c:v>
                </c:pt>
                <c:pt idx="2537" formatCode="General">
                  <c:v>25.380000000001168</c:v>
                </c:pt>
                <c:pt idx="2538" formatCode="General">
                  <c:v>25.390000000001169</c:v>
                </c:pt>
                <c:pt idx="2539" formatCode="General">
                  <c:v>25.400000000001171</c:v>
                </c:pt>
                <c:pt idx="2540" formatCode="General">
                  <c:v>25.410000000001173</c:v>
                </c:pt>
                <c:pt idx="2541" formatCode="General">
                  <c:v>25.420000000001174</c:v>
                </c:pt>
                <c:pt idx="2542" formatCode="General">
                  <c:v>25.430000000001176</c:v>
                </c:pt>
                <c:pt idx="2543" formatCode="General">
                  <c:v>25.440000000001177</c:v>
                </c:pt>
                <c:pt idx="2544" formatCode="General">
                  <c:v>25.450000000001179</c:v>
                </c:pt>
                <c:pt idx="2545" formatCode="General">
                  <c:v>25.46000000000118</c:v>
                </c:pt>
                <c:pt idx="2546" formatCode="General">
                  <c:v>25.470000000001182</c:v>
                </c:pt>
                <c:pt idx="2547" formatCode="General">
                  <c:v>25.480000000001183</c:v>
                </c:pt>
                <c:pt idx="2548" formatCode="General">
                  <c:v>25.490000000001185</c:v>
                </c:pt>
                <c:pt idx="2549" formatCode="General">
                  <c:v>25.500000000001187</c:v>
                </c:pt>
                <c:pt idx="2550" formatCode="General">
                  <c:v>25.510000000001188</c:v>
                </c:pt>
                <c:pt idx="2551" formatCode="General">
                  <c:v>25.52000000000119</c:v>
                </c:pt>
                <c:pt idx="2552" formatCode="General">
                  <c:v>25.530000000001191</c:v>
                </c:pt>
                <c:pt idx="2553" formatCode="General">
                  <c:v>25.540000000001193</c:v>
                </c:pt>
                <c:pt idx="2554" formatCode="General">
                  <c:v>25.550000000001194</c:v>
                </c:pt>
                <c:pt idx="2555" formatCode="General">
                  <c:v>25.560000000001196</c:v>
                </c:pt>
                <c:pt idx="2556" formatCode="General">
                  <c:v>25.570000000001198</c:v>
                </c:pt>
                <c:pt idx="2557" formatCode="General">
                  <c:v>25.580000000001199</c:v>
                </c:pt>
                <c:pt idx="2558" formatCode="General">
                  <c:v>25.590000000001201</c:v>
                </c:pt>
                <c:pt idx="2559" formatCode="General">
                  <c:v>25.600000000001202</c:v>
                </c:pt>
                <c:pt idx="2560" formatCode="General">
                  <c:v>25.610000000001204</c:v>
                </c:pt>
                <c:pt idx="2561" formatCode="General">
                  <c:v>25.620000000001205</c:v>
                </c:pt>
                <c:pt idx="2562" formatCode="General">
                  <c:v>25.630000000001207</c:v>
                </c:pt>
                <c:pt idx="2563" formatCode="General">
                  <c:v>25.640000000001208</c:v>
                </c:pt>
                <c:pt idx="2564" formatCode="General">
                  <c:v>25.65000000000121</c:v>
                </c:pt>
                <c:pt idx="2565" formatCode="General">
                  <c:v>25.660000000001212</c:v>
                </c:pt>
                <c:pt idx="2566" formatCode="General">
                  <c:v>25.670000000001213</c:v>
                </c:pt>
                <c:pt idx="2567" formatCode="General">
                  <c:v>25.680000000001215</c:v>
                </c:pt>
                <c:pt idx="2568" formatCode="General">
                  <c:v>25.690000000001216</c:v>
                </c:pt>
                <c:pt idx="2569" formatCode="General">
                  <c:v>25.700000000001218</c:v>
                </c:pt>
                <c:pt idx="2570" formatCode="General">
                  <c:v>25.710000000001219</c:v>
                </c:pt>
                <c:pt idx="2571" formatCode="General">
                  <c:v>25.720000000001221</c:v>
                </c:pt>
                <c:pt idx="2572" formatCode="General">
                  <c:v>25.730000000001223</c:v>
                </c:pt>
                <c:pt idx="2573" formatCode="General">
                  <c:v>25.740000000001224</c:v>
                </c:pt>
                <c:pt idx="2574" formatCode="General">
                  <c:v>25.750000000001226</c:v>
                </c:pt>
                <c:pt idx="2575" formatCode="General">
                  <c:v>25.760000000001227</c:v>
                </c:pt>
                <c:pt idx="2576" formatCode="General">
                  <c:v>25.770000000001229</c:v>
                </c:pt>
                <c:pt idx="2577" formatCode="General">
                  <c:v>25.78000000000123</c:v>
                </c:pt>
                <c:pt idx="2578" formatCode="General">
                  <c:v>25.790000000001232</c:v>
                </c:pt>
                <c:pt idx="2579" formatCode="General">
                  <c:v>25.800000000001234</c:v>
                </c:pt>
                <c:pt idx="2580" formatCode="General">
                  <c:v>25.810000000001235</c:v>
                </c:pt>
                <c:pt idx="2581" formatCode="General">
                  <c:v>25.820000000001237</c:v>
                </c:pt>
                <c:pt idx="2582" formatCode="General">
                  <c:v>25.830000000001238</c:v>
                </c:pt>
                <c:pt idx="2583" formatCode="General">
                  <c:v>25.84000000000124</c:v>
                </c:pt>
                <c:pt idx="2584" formatCode="General">
                  <c:v>25.850000000001241</c:v>
                </c:pt>
                <c:pt idx="2585" formatCode="General">
                  <c:v>25.860000000001243</c:v>
                </c:pt>
                <c:pt idx="2586" formatCode="General">
                  <c:v>25.870000000001244</c:v>
                </c:pt>
                <c:pt idx="2587" formatCode="General">
                  <c:v>25.880000000001246</c:v>
                </c:pt>
                <c:pt idx="2588" formatCode="General">
                  <c:v>25.890000000001248</c:v>
                </c:pt>
                <c:pt idx="2589" formatCode="General">
                  <c:v>25.900000000001249</c:v>
                </c:pt>
                <c:pt idx="2590" formatCode="General">
                  <c:v>25.910000000001251</c:v>
                </c:pt>
                <c:pt idx="2591" formatCode="General">
                  <c:v>25.920000000001252</c:v>
                </c:pt>
                <c:pt idx="2592" formatCode="General">
                  <c:v>25.930000000001254</c:v>
                </c:pt>
                <c:pt idx="2593" formatCode="General">
                  <c:v>25.940000000001255</c:v>
                </c:pt>
                <c:pt idx="2594" formatCode="General">
                  <c:v>25.950000000001257</c:v>
                </c:pt>
                <c:pt idx="2595" formatCode="General">
                  <c:v>25.960000000001259</c:v>
                </c:pt>
                <c:pt idx="2596" formatCode="General">
                  <c:v>25.97000000000126</c:v>
                </c:pt>
                <c:pt idx="2597" formatCode="General">
                  <c:v>25.980000000001262</c:v>
                </c:pt>
                <c:pt idx="2598" formatCode="General">
                  <c:v>25.990000000001263</c:v>
                </c:pt>
                <c:pt idx="2599" formatCode="General">
                  <c:v>26.000000000001265</c:v>
                </c:pt>
                <c:pt idx="2600" formatCode="General">
                  <c:v>26.010000000001266</c:v>
                </c:pt>
                <c:pt idx="2601" formatCode="General">
                  <c:v>26.020000000001268</c:v>
                </c:pt>
                <c:pt idx="2602" formatCode="General">
                  <c:v>26.030000000001269</c:v>
                </c:pt>
                <c:pt idx="2603" formatCode="General">
                  <c:v>26.040000000001271</c:v>
                </c:pt>
                <c:pt idx="2604" formatCode="General">
                  <c:v>26.050000000001273</c:v>
                </c:pt>
                <c:pt idx="2605" formatCode="General">
                  <c:v>26.060000000001274</c:v>
                </c:pt>
                <c:pt idx="2606" formatCode="General">
                  <c:v>26.070000000001276</c:v>
                </c:pt>
                <c:pt idx="2607" formatCode="General">
                  <c:v>26.080000000001277</c:v>
                </c:pt>
                <c:pt idx="2608" formatCode="General">
                  <c:v>26.090000000001279</c:v>
                </c:pt>
                <c:pt idx="2609" formatCode="General">
                  <c:v>26.10000000000128</c:v>
                </c:pt>
                <c:pt idx="2610" formatCode="General">
                  <c:v>26.110000000001282</c:v>
                </c:pt>
                <c:pt idx="2611" formatCode="General">
                  <c:v>26.120000000001284</c:v>
                </c:pt>
                <c:pt idx="2612" formatCode="General">
                  <c:v>26.130000000001285</c:v>
                </c:pt>
                <c:pt idx="2613" formatCode="General">
                  <c:v>26.140000000001287</c:v>
                </c:pt>
                <c:pt idx="2614" formatCode="General">
                  <c:v>26.150000000001288</c:v>
                </c:pt>
                <c:pt idx="2615" formatCode="General">
                  <c:v>26.16000000000129</c:v>
                </c:pt>
                <c:pt idx="2616" formatCode="General">
                  <c:v>26.170000000001291</c:v>
                </c:pt>
                <c:pt idx="2617" formatCode="General">
                  <c:v>26.180000000001293</c:v>
                </c:pt>
                <c:pt idx="2618" formatCode="General">
                  <c:v>26.190000000001294</c:v>
                </c:pt>
                <c:pt idx="2619" formatCode="General">
                  <c:v>26.200000000001296</c:v>
                </c:pt>
                <c:pt idx="2620" formatCode="General">
                  <c:v>26.210000000001298</c:v>
                </c:pt>
                <c:pt idx="2621" formatCode="General">
                  <c:v>26.220000000001299</c:v>
                </c:pt>
                <c:pt idx="2622" formatCode="General">
                  <c:v>26.230000000001301</c:v>
                </c:pt>
                <c:pt idx="2623" formatCode="General">
                  <c:v>26.240000000001302</c:v>
                </c:pt>
                <c:pt idx="2624" formatCode="General">
                  <c:v>26.250000000001304</c:v>
                </c:pt>
                <c:pt idx="2625" formatCode="General">
                  <c:v>26.260000000001305</c:v>
                </c:pt>
                <c:pt idx="2626" formatCode="General">
                  <c:v>26.270000000001307</c:v>
                </c:pt>
                <c:pt idx="2627" formatCode="General">
                  <c:v>26.280000000001309</c:v>
                </c:pt>
                <c:pt idx="2628" formatCode="General">
                  <c:v>26.29000000000131</c:v>
                </c:pt>
                <c:pt idx="2629" formatCode="General">
                  <c:v>26.300000000001312</c:v>
                </c:pt>
                <c:pt idx="2630" formatCode="General">
                  <c:v>26.310000000001313</c:v>
                </c:pt>
                <c:pt idx="2631" formatCode="General">
                  <c:v>26.320000000001315</c:v>
                </c:pt>
                <c:pt idx="2632" formatCode="General">
                  <c:v>26.330000000001316</c:v>
                </c:pt>
                <c:pt idx="2633" formatCode="General">
                  <c:v>26.340000000001318</c:v>
                </c:pt>
                <c:pt idx="2634" formatCode="General">
                  <c:v>26.350000000001319</c:v>
                </c:pt>
                <c:pt idx="2635" formatCode="General">
                  <c:v>26.360000000001321</c:v>
                </c:pt>
                <c:pt idx="2636" formatCode="General">
                  <c:v>26.370000000001323</c:v>
                </c:pt>
                <c:pt idx="2637" formatCode="General">
                  <c:v>26.380000000001324</c:v>
                </c:pt>
                <c:pt idx="2638" formatCode="General">
                  <c:v>26.390000000001326</c:v>
                </c:pt>
                <c:pt idx="2639" formatCode="General">
                  <c:v>26.400000000001327</c:v>
                </c:pt>
                <c:pt idx="2640" formatCode="General">
                  <c:v>26.410000000001329</c:v>
                </c:pt>
                <c:pt idx="2641" formatCode="General">
                  <c:v>26.42000000000133</c:v>
                </c:pt>
                <c:pt idx="2642" formatCode="General">
                  <c:v>26.430000000001332</c:v>
                </c:pt>
                <c:pt idx="2643" formatCode="General">
                  <c:v>26.440000000001334</c:v>
                </c:pt>
                <c:pt idx="2644" formatCode="General">
                  <c:v>26.450000000001335</c:v>
                </c:pt>
                <c:pt idx="2645" formatCode="General">
                  <c:v>26.460000000001337</c:v>
                </c:pt>
                <c:pt idx="2646" formatCode="General">
                  <c:v>26.470000000001338</c:v>
                </c:pt>
                <c:pt idx="2647" formatCode="General">
                  <c:v>26.48000000000134</c:v>
                </c:pt>
                <c:pt idx="2648" formatCode="General">
                  <c:v>26.490000000001341</c:v>
                </c:pt>
                <c:pt idx="2649" formatCode="General">
                  <c:v>26.500000000001343</c:v>
                </c:pt>
                <c:pt idx="2650" formatCode="General">
                  <c:v>26.510000000001344</c:v>
                </c:pt>
                <c:pt idx="2651" formatCode="General">
                  <c:v>26.520000000001346</c:v>
                </c:pt>
                <c:pt idx="2652" formatCode="General">
                  <c:v>26.530000000001348</c:v>
                </c:pt>
                <c:pt idx="2653" formatCode="General">
                  <c:v>26.540000000001349</c:v>
                </c:pt>
                <c:pt idx="2654" formatCode="General">
                  <c:v>26.550000000001351</c:v>
                </c:pt>
                <c:pt idx="2655" formatCode="General">
                  <c:v>26.560000000001352</c:v>
                </c:pt>
                <c:pt idx="2656" formatCode="General">
                  <c:v>26.570000000001354</c:v>
                </c:pt>
                <c:pt idx="2657" formatCode="General">
                  <c:v>26.580000000001355</c:v>
                </c:pt>
                <c:pt idx="2658" formatCode="General">
                  <c:v>26.590000000001357</c:v>
                </c:pt>
                <c:pt idx="2659" formatCode="General">
                  <c:v>26.600000000001359</c:v>
                </c:pt>
                <c:pt idx="2660" formatCode="General">
                  <c:v>26.61000000000136</c:v>
                </c:pt>
                <c:pt idx="2661" formatCode="General">
                  <c:v>26.620000000001362</c:v>
                </c:pt>
                <c:pt idx="2662" formatCode="General">
                  <c:v>26.630000000001363</c:v>
                </c:pt>
                <c:pt idx="2663" formatCode="General">
                  <c:v>26.640000000001365</c:v>
                </c:pt>
                <c:pt idx="2664" formatCode="General">
                  <c:v>26.650000000001366</c:v>
                </c:pt>
                <c:pt idx="2665" formatCode="General">
                  <c:v>26.660000000001368</c:v>
                </c:pt>
                <c:pt idx="2666" formatCode="General">
                  <c:v>26.67000000000137</c:v>
                </c:pt>
                <c:pt idx="2667" formatCode="General">
                  <c:v>26.680000000001371</c:v>
                </c:pt>
                <c:pt idx="2668" formatCode="General">
                  <c:v>26.690000000001373</c:v>
                </c:pt>
                <c:pt idx="2669" formatCode="General">
                  <c:v>26.700000000001374</c:v>
                </c:pt>
                <c:pt idx="2670" formatCode="General">
                  <c:v>26.710000000001376</c:v>
                </c:pt>
                <c:pt idx="2671" formatCode="General">
                  <c:v>26.720000000001377</c:v>
                </c:pt>
                <c:pt idx="2672" formatCode="General">
                  <c:v>26.730000000001379</c:v>
                </c:pt>
                <c:pt idx="2673" formatCode="General">
                  <c:v>26.74000000000138</c:v>
                </c:pt>
                <c:pt idx="2674" formatCode="General">
                  <c:v>26.750000000001382</c:v>
                </c:pt>
                <c:pt idx="2675" formatCode="General">
                  <c:v>26.760000000001384</c:v>
                </c:pt>
                <c:pt idx="2676" formatCode="General">
                  <c:v>26.770000000001385</c:v>
                </c:pt>
                <c:pt idx="2677" formatCode="General">
                  <c:v>26.780000000001387</c:v>
                </c:pt>
                <c:pt idx="2678" formatCode="General">
                  <c:v>26.790000000001388</c:v>
                </c:pt>
                <c:pt idx="2679" formatCode="General">
                  <c:v>26.80000000000139</c:v>
                </c:pt>
                <c:pt idx="2680" formatCode="General">
                  <c:v>26.810000000001391</c:v>
                </c:pt>
                <c:pt idx="2681" formatCode="General">
                  <c:v>26.820000000001393</c:v>
                </c:pt>
                <c:pt idx="2682" formatCode="General">
                  <c:v>26.830000000001395</c:v>
                </c:pt>
                <c:pt idx="2683" formatCode="General">
                  <c:v>26.840000000001396</c:v>
                </c:pt>
                <c:pt idx="2684" formatCode="General">
                  <c:v>26.850000000001398</c:v>
                </c:pt>
                <c:pt idx="2685" formatCode="General">
                  <c:v>26.860000000001399</c:v>
                </c:pt>
                <c:pt idx="2686" formatCode="General">
                  <c:v>26.870000000001401</c:v>
                </c:pt>
                <c:pt idx="2687" formatCode="General">
                  <c:v>26.880000000001402</c:v>
                </c:pt>
                <c:pt idx="2688" formatCode="General">
                  <c:v>26.890000000001404</c:v>
                </c:pt>
                <c:pt idx="2689" formatCode="General">
                  <c:v>26.900000000001405</c:v>
                </c:pt>
                <c:pt idx="2690" formatCode="General">
                  <c:v>26.910000000001407</c:v>
                </c:pt>
                <c:pt idx="2691" formatCode="General">
                  <c:v>26.920000000001409</c:v>
                </c:pt>
                <c:pt idx="2692" formatCode="General">
                  <c:v>26.93000000000141</c:v>
                </c:pt>
                <c:pt idx="2693" formatCode="General">
                  <c:v>26.940000000001412</c:v>
                </c:pt>
                <c:pt idx="2694" formatCode="General">
                  <c:v>26.950000000001413</c:v>
                </c:pt>
                <c:pt idx="2695" formatCode="General">
                  <c:v>26.960000000001415</c:v>
                </c:pt>
                <c:pt idx="2696" formatCode="General">
                  <c:v>26.970000000001416</c:v>
                </c:pt>
                <c:pt idx="2697" formatCode="General">
                  <c:v>26.980000000001418</c:v>
                </c:pt>
                <c:pt idx="2698" formatCode="General">
                  <c:v>26.99000000000142</c:v>
                </c:pt>
                <c:pt idx="2699" formatCode="General">
                  <c:v>27.000000000001421</c:v>
                </c:pt>
                <c:pt idx="2700" formatCode="General">
                  <c:v>27.010000000001423</c:v>
                </c:pt>
                <c:pt idx="2701" formatCode="General">
                  <c:v>27.020000000001424</c:v>
                </c:pt>
                <c:pt idx="2702" formatCode="General">
                  <c:v>27.030000000001426</c:v>
                </c:pt>
                <c:pt idx="2703" formatCode="General">
                  <c:v>27.040000000001427</c:v>
                </c:pt>
                <c:pt idx="2704" formatCode="General">
                  <c:v>27.050000000001429</c:v>
                </c:pt>
                <c:pt idx="2705" formatCode="General">
                  <c:v>27.06000000000143</c:v>
                </c:pt>
                <c:pt idx="2706" formatCode="General">
                  <c:v>27.070000000001432</c:v>
                </c:pt>
                <c:pt idx="2707" formatCode="General">
                  <c:v>27.080000000001434</c:v>
                </c:pt>
                <c:pt idx="2708" formatCode="General">
                  <c:v>27.090000000001435</c:v>
                </c:pt>
                <c:pt idx="2709" formatCode="General">
                  <c:v>27.100000000001437</c:v>
                </c:pt>
                <c:pt idx="2710" formatCode="General">
                  <c:v>27.110000000001438</c:v>
                </c:pt>
                <c:pt idx="2711" formatCode="General">
                  <c:v>27.12000000000144</c:v>
                </c:pt>
                <c:pt idx="2712" formatCode="General">
                  <c:v>27.130000000001441</c:v>
                </c:pt>
                <c:pt idx="2713" formatCode="General">
                  <c:v>27.140000000001443</c:v>
                </c:pt>
                <c:pt idx="2714" formatCode="General">
                  <c:v>27.150000000001445</c:v>
                </c:pt>
                <c:pt idx="2715" formatCode="General">
                  <c:v>27.160000000001446</c:v>
                </c:pt>
                <c:pt idx="2716" formatCode="General">
                  <c:v>27.170000000001448</c:v>
                </c:pt>
                <c:pt idx="2717" formatCode="General">
                  <c:v>27.180000000001449</c:v>
                </c:pt>
                <c:pt idx="2718" formatCode="General">
                  <c:v>27.190000000001451</c:v>
                </c:pt>
                <c:pt idx="2719" formatCode="General">
                  <c:v>27.200000000001452</c:v>
                </c:pt>
                <c:pt idx="2720" formatCode="General">
                  <c:v>27.210000000001454</c:v>
                </c:pt>
                <c:pt idx="2721" formatCode="General">
                  <c:v>27.220000000001455</c:v>
                </c:pt>
                <c:pt idx="2722" formatCode="General">
                  <c:v>27.230000000001457</c:v>
                </c:pt>
                <c:pt idx="2723" formatCode="General">
                  <c:v>27.240000000001459</c:v>
                </c:pt>
                <c:pt idx="2724" formatCode="General">
                  <c:v>27.25000000000146</c:v>
                </c:pt>
                <c:pt idx="2725" formatCode="General">
                  <c:v>27.260000000001462</c:v>
                </c:pt>
                <c:pt idx="2726" formatCode="General">
                  <c:v>27.270000000001463</c:v>
                </c:pt>
                <c:pt idx="2727" formatCode="General">
                  <c:v>27.280000000001465</c:v>
                </c:pt>
                <c:pt idx="2728" formatCode="General">
                  <c:v>27.290000000001466</c:v>
                </c:pt>
                <c:pt idx="2729" formatCode="General">
                  <c:v>27.300000000001468</c:v>
                </c:pt>
                <c:pt idx="2730" formatCode="General">
                  <c:v>27.31000000000147</c:v>
                </c:pt>
                <c:pt idx="2731" formatCode="General">
                  <c:v>27.320000000001471</c:v>
                </c:pt>
                <c:pt idx="2732" formatCode="General">
                  <c:v>27.330000000001473</c:v>
                </c:pt>
                <c:pt idx="2733" formatCode="General">
                  <c:v>27.340000000001474</c:v>
                </c:pt>
                <c:pt idx="2734" formatCode="General">
                  <c:v>27.350000000001476</c:v>
                </c:pt>
                <c:pt idx="2735" formatCode="General">
                  <c:v>27.360000000001477</c:v>
                </c:pt>
                <c:pt idx="2736" formatCode="General">
                  <c:v>27.370000000001479</c:v>
                </c:pt>
                <c:pt idx="2737" formatCode="General">
                  <c:v>27.38000000000148</c:v>
                </c:pt>
                <c:pt idx="2738" formatCode="General">
                  <c:v>27.390000000001482</c:v>
                </c:pt>
                <c:pt idx="2739" formatCode="General">
                  <c:v>27.400000000001484</c:v>
                </c:pt>
                <c:pt idx="2740" formatCode="General">
                  <c:v>27.410000000001485</c:v>
                </c:pt>
                <c:pt idx="2741" formatCode="General">
                  <c:v>27.420000000001487</c:v>
                </c:pt>
                <c:pt idx="2742" formatCode="General">
                  <c:v>27.430000000001488</c:v>
                </c:pt>
                <c:pt idx="2743" formatCode="General">
                  <c:v>27.44000000000149</c:v>
                </c:pt>
                <c:pt idx="2744" formatCode="General">
                  <c:v>27.450000000001491</c:v>
                </c:pt>
                <c:pt idx="2745" formatCode="General">
                  <c:v>27.460000000001493</c:v>
                </c:pt>
                <c:pt idx="2746" formatCode="General">
                  <c:v>27.470000000001495</c:v>
                </c:pt>
                <c:pt idx="2747" formatCode="General">
                  <c:v>27.480000000001496</c:v>
                </c:pt>
                <c:pt idx="2748" formatCode="General">
                  <c:v>27.490000000001498</c:v>
                </c:pt>
                <c:pt idx="2749" formatCode="General">
                  <c:v>27.500000000001499</c:v>
                </c:pt>
                <c:pt idx="2750" formatCode="General">
                  <c:v>27.510000000001501</c:v>
                </c:pt>
                <c:pt idx="2751" formatCode="General">
                  <c:v>27.520000000001502</c:v>
                </c:pt>
                <c:pt idx="2752" formatCode="General">
                  <c:v>27.530000000001504</c:v>
                </c:pt>
                <c:pt idx="2753" formatCode="General">
                  <c:v>27.540000000001505</c:v>
                </c:pt>
                <c:pt idx="2754" formatCode="General">
                  <c:v>27.550000000001507</c:v>
                </c:pt>
                <c:pt idx="2755" formatCode="General">
                  <c:v>27.560000000001509</c:v>
                </c:pt>
                <c:pt idx="2756" formatCode="General">
                  <c:v>27.57000000000151</c:v>
                </c:pt>
                <c:pt idx="2757" formatCode="General">
                  <c:v>27.580000000001512</c:v>
                </c:pt>
                <c:pt idx="2758" formatCode="General">
                  <c:v>27.590000000001513</c:v>
                </c:pt>
                <c:pt idx="2759" formatCode="General">
                  <c:v>27.600000000001515</c:v>
                </c:pt>
                <c:pt idx="2760" formatCode="General">
                  <c:v>27.610000000001516</c:v>
                </c:pt>
                <c:pt idx="2761" formatCode="General">
                  <c:v>27.620000000001518</c:v>
                </c:pt>
                <c:pt idx="2762" formatCode="General">
                  <c:v>27.63000000000152</c:v>
                </c:pt>
                <c:pt idx="2763" formatCode="General">
                  <c:v>27.640000000001521</c:v>
                </c:pt>
                <c:pt idx="2764" formatCode="General">
                  <c:v>27.650000000001523</c:v>
                </c:pt>
                <c:pt idx="2765" formatCode="General">
                  <c:v>27.660000000001524</c:v>
                </c:pt>
                <c:pt idx="2766" formatCode="General">
                  <c:v>27.670000000001526</c:v>
                </c:pt>
                <c:pt idx="2767" formatCode="General">
                  <c:v>27.680000000001527</c:v>
                </c:pt>
                <c:pt idx="2768" formatCode="General">
                  <c:v>27.690000000001529</c:v>
                </c:pt>
                <c:pt idx="2769" formatCode="General">
                  <c:v>27.700000000001531</c:v>
                </c:pt>
                <c:pt idx="2770" formatCode="General">
                  <c:v>27.710000000001532</c:v>
                </c:pt>
                <c:pt idx="2771" formatCode="General">
                  <c:v>27.720000000001534</c:v>
                </c:pt>
                <c:pt idx="2772" formatCode="General">
                  <c:v>27.730000000001535</c:v>
                </c:pt>
                <c:pt idx="2773" formatCode="General">
                  <c:v>27.740000000001537</c:v>
                </c:pt>
                <c:pt idx="2774" formatCode="General">
                  <c:v>27.750000000001538</c:v>
                </c:pt>
                <c:pt idx="2775" formatCode="General">
                  <c:v>27.76000000000154</c:v>
                </c:pt>
                <c:pt idx="2776" formatCode="General">
                  <c:v>27.770000000001541</c:v>
                </c:pt>
                <c:pt idx="2777" formatCode="General">
                  <c:v>27.780000000001543</c:v>
                </c:pt>
                <c:pt idx="2778" formatCode="General">
                  <c:v>27.790000000001545</c:v>
                </c:pt>
                <c:pt idx="2779" formatCode="General">
                  <c:v>27.800000000001546</c:v>
                </c:pt>
                <c:pt idx="2780" formatCode="General">
                  <c:v>27.810000000001548</c:v>
                </c:pt>
                <c:pt idx="2781" formatCode="General">
                  <c:v>27.820000000001549</c:v>
                </c:pt>
                <c:pt idx="2782" formatCode="General">
                  <c:v>27.830000000001551</c:v>
                </c:pt>
                <c:pt idx="2783" formatCode="General">
                  <c:v>27.840000000001552</c:v>
                </c:pt>
                <c:pt idx="2784" formatCode="General">
                  <c:v>27.850000000001554</c:v>
                </c:pt>
                <c:pt idx="2785" formatCode="General">
                  <c:v>27.860000000001556</c:v>
                </c:pt>
                <c:pt idx="2786" formatCode="General">
                  <c:v>27.870000000001557</c:v>
                </c:pt>
                <c:pt idx="2787" formatCode="General">
                  <c:v>27.880000000001559</c:v>
                </c:pt>
                <c:pt idx="2788" formatCode="General">
                  <c:v>27.89000000000156</c:v>
                </c:pt>
                <c:pt idx="2789" formatCode="General">
                  <c:v>27.900000000001562</c:v>
                </c:pt>
                <c:pt idx="2790" formatCode="General">
                  <c:v>27.910000000001563</c:v>
                </c:pt>
                <c:pt idx="2791" formatCode="General">
                  <c:v>27.920000000001565</c:v>
                </c:pt>
                <c:pt idx="2792" formatCode="General">
                  <c:v>27.930000000001566</c:v>
                </c:pt>
                <c:pt idx="2793" formatCode="General">
                  <c:v>27.940000000001568</c:v>
                </c:pt>
                <c:pt idx="2794" formatCode="General">
                  <c:v>27.95000000000157</c:v>
                </c:pt>
                <c:pt idx="2795" formatCode="General">
                  <c:v>27.960000000001571</c:v>
                </c:pt>
                <c:pt idx="2796" formatCode="General">
                  <c:v>27.970000000001573</c:v>
                </c:pt>
                <c:pt idx="2797" formatCode="General">
                  <c:v>27.980000000001574</c:v>
                </c:pt>
                <c:pt idx="2798" formatCode="General">
                  <c:v>27.990000000001576</c:v>
                </c:pt>
                <c:pt idx="2799" formatCode="General">
                  <c:v>28.000000000001577</c:v>
                </c:pt>
                <c:pt idx="2800" formatCode="General">
                  <c:v>28.010000000001579</c:v>
                </c:pt>
                <c:pt idx="2801" formatCode="General">
                  <c:v>28.020000000001581</c:v>
                </c:pt>
                <c:pt idx="2802" formatCode="General">
                  <c:v>28.030000000001582</c:v>
                </c:pt>
                <c:pt idx="2803" formatCode="General">
                  <c:v>28.040000000001584</c:v>
                </c:pt>
                <c:pt idx="2804" formatCode="General">
                  <c:v>28.050000000001585</c:v>
                </c:pt>
                <c:pt idx="2805" formatCode="General">
                  <c:v>28.060000000001587</c:v>
                </c:pt>
                <c:pt idx="2806" formatCode="General">
                  <c:v>28.070000000001588</c:v>
                </c:pt>
                <c:pt idx="2807" formatCode="General">
                  <c:v>28.08000000000159</c:v>
                </c:pt>
                <c:pt idx="2808" formatCode="General">
                  <c:v>28.090000000001591</c:v>
                </c:pt>
                <c:pt idx="2809" formatCode="General">
                  <c:v>28.100000000001593</c:v>
                </c:pt>
                <c:pt idx="2810" formatCode="General">
                  <c:v>28.110000000001595</c:v>
                </c:pt>
                <c:pt idx="2811" formatCode="General">
                  <c:v>28.120000000001596</c:v>
                </c:pt>
                <c:pt idx="2812" formatCode="General">
                  <c:v>28.130000000001598</c:v>
                </c:pt>
                <c:pt idx="2813" formatCode="General">
                  <c:v>28.140000000001599</c:v>
                </c:pt>
                <c:pt idx="2814" formatCode="General">
                  <c:v>28.150000000001601</c:v>
                </c:pt>
                <c:pt idx="2815" formatCode="General">
                  <c:v>28.160000000001602</c:v>
                </c:pt>
                <c:pt idx="2816" formatCode="General">
                  <c:v>28.170000000001604</c:v>
                </c:pt>
                <c:pt idx="2817" formatCode="General">
                  <c:v>28.180000000001606</c:v>
                </c:pt>
                <c:pt idx="2818" formatCode="General">
                  <c:v>28.190000000001607</c:v>
                </c:pt>
                <c:pt idx="2819" formatCode="General">
                  <c:v>28.200000000001609</c:v>
                </c:pt>
                <c:pt idx="2820" formatCode="General">
                  <c:v>28.21000000000161</c:v>
                </c:pt>
                <c:pt idx="2821" formatCode="General">
                  <c:v>28.220000000001612</c:v>
                </c:pt>
                <c:pt idx="2822" formatCode="General">
                  <c:v>28.230000000001613</c:v>
                </c:pt>
                <c:pt idx="2823" formatCode="General">
                  <c:v>28.240000000001615</c:v>
                </c:pt>
                <c:pt idx="2824" formatCode="General">
                  <c:v>28.250000000001616</c:v>
                </c:pt>
                <c:pt idx="2825" formatCode="General">
                  <c:v>28.260000000001618</c:v>
                </c:pt>
                <c:pt idx="2826" formatCode="General">
                  <c:v>28.27000000000162</c:v>
                </c:pt>
                <c:pt idx="2827" formatCode="General">
                  <c:v>28.280000000001621</c:v>
                </c:pt>
                <c:pt idx="2828" formatCode="General">
                  <c:v>28.290000000001623</c:v>
                </c:pt>
                <c:pt idx="2829" formatCode="General">
                  <c:v>28.300000000001624</c:v>
                </c:pt>
                <c:pt idx="2830" formatCode="General">
                  <c:v>28.310000000001626</c:v>
                </c:pt>
                <c:pt idx="2831" formatCode="General">
                  <c:v>28.320000000001627</c:v>
                </c:pt>
                <c:pt idx="2832" formatCode="General">
                  <c:v>28.330000000001629</c:v>
                </c:pt>
                <c:pt idx="2833" formatCode="General">
                  <c:v>28.340000000001631</c:v>
                </c:pt>
                <c:pt idx="2834" formatCode="General">
                  <c:v>28.350000000001632</c:v>
                </c:pt>
                <c:pt idx="2835" formatCode="General">
                  <c:v>28.360000000001634</c:v>
                </c:pt>
                <c:pt idx="2836" formatCode="General">
                  <c:v>28.370000000001635</c:v>
                </c:pt>
                <c:pt idx="2837" formatCode="General">
                  <c:v>28.380000000001637</c:v>
                </c:pt>
                <c:pt idx="2838" formatCode="General">
                  <c:v>28.390000000001638</c:v>
                </c:pt>
                <c:pt idx="2839" formatCode="General">
                  <c:v>28.40000000000164</c:v>
                </c:pt>
                <c:pt idx="2840" formatCode="General">
                  <c:v>28.410000000001641</c:v>
                </c:pt>
                <c:pt idx="2841" formatCode="General">
                  <c:v>28.420000000001643</c:v>
                </c:pt>
                <c:pt idx="2842" formatCode="General">
                  <c:v>28.430000000001645</c:v>
                </c:pt>
                <c:pt idx="2843" formatCode="General">
                  <c:v>28.440000000001646</c:v>
                </c:pt>
                <c:pt idx="2844" formatCode="General">
                  <c:v>28.450000000001648</c:v>
                </c:pt>
                <c:pt idx="2845" formatCode="General">
                  <c:v>28.460000000001649</c:v>
                </c:pt>
                <c:pt idx="2846" formatCode="General">
                  <c:v>28.470000000001651</c:v>
                </c:pt>
                <c:pt idx="2847" formatCode="General">
                  <c:v>28.480000000001652</c:v>
                </c:pt>
                <c:pt idx="2848" formatCode="General">
                  <c:v>28.490000000001654</c:v>
                </c:pt>
                <c:pt idx="2849" formatCode="General">
                  <c:v>28.500000000001656</c:v>
                </c:pt>
                <c:pt idx="2850" formatCode="General">
                  <c:v>28.510000000001657</c:v>
                </c:pt>
                <c:pt idx="2851" formatCode="General">
                  <c:v>28.520000000001659</c:v>
                </c:pt>
                <c:pt idx="2852" formatCode="General">
                  <c:v>28.53000000000166</c:v>
                </c:pt>
                <c:pt idx="2853" formatCode="General">
                  <c:v>28.540000000001662</c:v>
                </c:pt>
                <c:pt idx="2854" formatCode="General">
                  <c:v>28.550000000001663</c:v>
                </c:pt>
                <c:pt idx="2855" formatCode="General">
                  <c:v>28.560000000001665</c:v>
                </c:pt>
                <c:pt idx="2856" formatCode="General">
                  <c:v>28.570000000001667</c:v>
                </c:pt>
                <c:pt idx="2857" formatCode="General">
                  <c:v>28.580000000001668</c:v>
                </c:pt>
                <c:pt idx="2858" formatCode="General">
                  <c:v>28.59000000000167</c:v>
                </c:pt>
                <c:pt idx="2859" formatCode="General">
                  <c:v>28.600000000001671</c:v>
                </c:pt>
                <c:pt idx="2860" formatCode="General">
                  <c:v>28.610000000001673</c:v>
                </c:pt>
                <c:pt idx="2861" formatCode="General">
                  <c:v>28.620000000001674</c:v>
                </c:pt>
                <c:pt idx="2862" formatCode="General">
                  <c:v>28.630000000001676</c:v>
                </c:pt>
                <c:pt idx="2863" formatCode="General">
                  <c:v>28.640000000001677</c:v>
                </c:pt>
                <c:pt idx="2864" formatCode="General">
                  <c:v>28.650000000001679</c:v>
                </c:pt>
                <c:pt idx="2865" formatCode="General">
                  <c:v>28.660000000001681</c:v>
                </c:pt>
                <c:pt idx="2866" formatCode="General">
                  <c:v>28.670000000001682</c:v>
                </c:pt>
                <c:pt idx="2867" formatCode="General">
                  <c:v>28.680000000001684</c:v>
                </c:pt>
                <c:pt idx="2868" formatCode="General">
                  <c:v>28.690000000001685</c:v>
                </c:pt>
                <c:pt idx="2869" formatCode="General">
                  <c:v>28.700000000001687</c:v>
                </c:pt>
                <c:pt idx="2870" formatCode="General">
                  <c:v>28.710000000001688</c:v>
                </c:pt>
                <c:pt idx="2871" formatCode="General">
                  <c:v>28.72000000000169</c:v>
                </c:pt>
                <c:pt idx="2872" formatCode="General">
                  <c:v>28.730000000001692</c:v>
                </c:pt>
                <c:pt idx="2873" formatCode="General">
                  <c:v>28.740000000001693</c:v>
                </c:pt>
                <c:pt idx="2874" formatCode="General">
                  <c:v>28.750000000001695</c:v>
                </c:pt>
                <c:pt idx="2875" formatCode="General">
                  <c:v>28.760000000001696</c:v>
                </c:pt>
                <c:pt idx="2876" formatCode="General">
                  <c:v>28.770000000001698</c:v>
                </c:pt>
                <c:pt idx="2877" formatCode="General">
                  <c:v>28.780000000001699</c:v>
                </c:pt>
                <c:pt idx="2878" formatCode="General">
                  <c:v>28.790000000001701</c:v>
                </c:pt>
                <c:pt idx="2879" formatCode="General">
                  <c:v>28.800000000001702</c:v>
                </c:pt>
                <c:pt idx="2880" formatCode="General">
                  <c:v>28.810000000001704</c:v>
                </c:pt>
                <c:pt idx="2881" formatCode="General">
                  <c:v>28.820000000001706</c:v>
                </c:pt>
                <c:pt idx="2882" formatCode="General">
                  <c:v>28.830000000001707</c:v>
                </c:pt>
                <c:pt idx="2883" formatCode="General">
                  <c:v>28.840000000001709</c:v>
                </c:pt>
                <c:pt idx="2884" formatCode="General">
                  <c:v>28.85000000000171</c:v>
                </c:pt>
                <c:pt idx="2885" formatCode="General">
                  <c:v>28.860000000001712</c:v>
                </c:pt>
                <c:pt idx="2886" formatCode="General">
                  <c:v>28.870000000001713</c:v>
                </c:pt>
                <c:pt idx="2887" formatCode="General">
                  <c:v>28.880000000001715</c:v>
                </c:pt>
                <c:pt idx="2888" formatCode="General">
                  <c:v>28.890000000001717</c:v>
                </c:pt>
                <c:pt idx="2889" formatCode="General">
                  <c:v>28.900000000001718</c:v>
                </c:pt>
                <c:pt idx="2890" formatCode="General">
                  <c:v>28.91000000000172</c:v>
                </c:pt>
                <c:pt idx="2891" formatCode="General">
                  <c:v>28.920000000001721</c:v>
                </c:pt>
                <c:pt idx="2892" formatCode="General">
                  <c:v>28.930000000001723</c:v>
                </c:pt>
                <c:pt idx="2893" formatCode="General">
                  <c:v>28.940000000001724</c:v>
                </c:pt>
                <c:pt idx="2894" formatCode="General">
                  <c:v>28.950000000001726</c:v>
                </c:pt>
                <c:pt idx="2895" formatCode="General">
                  <c:v>28.960000000001727</c:v>
                </c:pt>
                <c:pt idx="2896" formatCode="General">
                  <c:v>28.970000000001729</c:v>
                </c:pt>
                <c:pt idx="2897" formatCode="General">
                  <c:v>28.980000000001731</c:v>
                </c:pt>
                <c:pt idx="2898" formatCode="General">
                  <c:v>28.990000000001732</c:v>
                </c:pt>
                <c:pt idx="2899" formatCode="General">
                  <c:v>29.000000000001734</c:v>
                </c:pt>
                <c:pt idx="2900" formatCode="General">
                  <c:v>29.010000000001735</c:v>
                </c:pt>
                <c:pt idx="2901" formatCode="General">
                  <c:v>29.020000000001737</c:v>
                </c:pt>
                <c:pt idx="2902" formatCode="General">
                  <c:v>29.030000000001738</c:v>
                </c:pt>
                <c:pt idx="2903" formatCode="General">
                  <c:v>29.04000000000174</c:v>
                </c:pt>
                <c:pt idx="2904" formatCode="General">
                  <c:v>29.050000000001742</c:v>
                </c:pt>
                <c:pt idx="2905" formatCode="General">
                  <c:v>29.060000000001743</c:v>
                </c:pt>
                <c:pt idx="2906" formatCode="General">
                  <c:v>29.070000000001745</c:v>
                </c:pt>
                <c:pt idx="2907" formatCode="General">
                  <c:v>29.080000000001746</c:v>
                </c:pt>
                <c:pt idx="2908" formatCode="General">
                  <c:v>29.090000000001748</c:v>
                </c:pt>
                <c:pt idx="2909" formatCode="General">
                  <c:v>29.100000000001749</c:v>
                </c:pt>
                <c:pt idx="2910" formatCode="General">
                  <c:v>29.110000000001751</c:v>
                </c:pt>
                <c:pt idx="2911" formatCode="General">
                  <c:v>29.120000000001752</c:v>
                </c:pt>
                <c:pt idx="2912" formatCode="General">
                  <c:v>29.130000000001754</c:v>
                </c:pt>
                <c:pt idx="2913" formatCode="General">
                  <c:v>29.140000000001756</c:v>
                </c:pt>
                <c:pt idx="2914" formatCode="General">
                  <c:v>29.150000000001757</c:v>
                </c:pt>
                <c:pt idx="2915" formatCode="General">
                  <c:v>29.160000000001759</c:v>
                </c:pt>
                <c:pt idx="2916" formatCode="General">
                  <c:v>29.17000000000176</c:v>
                </c:pt>
                <c:pt idx="2917" formatCode="General">
                  <c:v>29.180000000001762</c:v>
                </c:pt>
                <c:pt idx="2918" formatCode="General">
                  <c:v>29.190000000001763</c:v>
                </c:pt>
                <c:pt idx="2919" formatCode="General">
                  <c:v>29.200000000001765</c:v>
                </c:pt>
                <c:pt idx="2920" formatCode="General">
                  <c:v>29.210000000001767</c:v>
                </c:pt>
                <c:pt idx="2921" formatCode="General">
                  <c:v>29.220000000001768</c:v>
                </c:pt>
                <c:pt idx="2922" formatCode="General">
                  <c:v>29.23000000000177</c:v>
                </c:pt>
                <c:pt idx="2923" formatCode="General">
                  <c:v>29.240000000001771</c:v>
                </c:pt>
                <c:pt idx="2924" formatCode="General">
                  <c:v>29.250000000001773</c:v>
                </c:pt>
                <c:pt idx="2925" formatCode="General">
                  <c:v>29.260000000001774</c:v>
                </c:pt>
                <c:pt idx="2926" formatCode="General">
                  <c:v>29.270000000001776</c:v>
                </c:pt>
                <c:pt idx="2927" formatCode="General">
                  <c:v>29.280000000001777</c:v>
                </c:pt>
                <c:pt idx="2928" formatCode="General">
                  <c:v>29.290000000001779</c:v>
                </c:pt>
                <c:pt idx="2929" formatCode="General">
                  <c:v>29.300000000001781</c:v>
                </c:pt>
                <c:pt idx="2930" formatCode="General">
                  <c:v>29.310000000001782</c:v>
                </c:pt>
                <c:pt idx="2931" formatCode="General">
                  <c:v>29.320000000001784</c:v>
                </c:pt>
                <c:pt idx="2932" formatCode="General">
                  <c:v>29.330000000001785</c:v>
                </c:pt>
                <c:pt idx="2933" formatCode="General">
                  <c:v>29.340000000001787</c:v>
                </c:pt>
                <c:pt idx="2934" formatCode="General">
                  <c:v>29.350000000001788</c:v>
                </c:pt>
                <c:pt idx="2935" formatCode="General">
                  <c:v>29.36000000000179</c:v>
                </c:pt>
                <c:pt idx="2936" formatCode="General">
                  <c:v>29.370000000001792</c:v>
                </c:pt>
                <c:pt idx="2937" formatCode="General">
                  <c:v>29.380000000001793</c:v>
                </c:pt>
                <c:pt idx="2938" formatCode="General">
                  <c:v>29.390000000001795</c:v>
                </c:pt>
                <c:pt idx="2939" formatCode="General">
                  <c:v>29.400000000001796</c:v>
                </c:pt>
                <c:pt idx="2940" formatCode="General">
                  <c:v>29.410000000001798</c:v>
                </c:pt>
                <c:pt idx="2941" formatCode="General">
                  <c:v>29.420000000001799</c:v>
                </c:pt>
                <c:pt idx="2942" formatCode="General">
                  <c:v>29.430000000001801</c:v>
                </c:pt>
                <c:pt idx="2943" formatCode="General">
                  <c:v>29.440000000001803</c:v>
                </c:pt>
                <c:pt idx="2944" formatCode="General">
                  <c:v>29.450000000001804</c:v>
                </c:pt>
                <c:pt idx="2945" formatCode="General">
                  <c:v>29.460000000001806</c:v>
                </c:pt>
                <c:pt idx="2946" formatCode="General">
                  <c:v>29.470000000001807</c:v>
                </c:pt>
                <c:pt idx="2947" formatCode="General">
                  <c:v>29.480000000001809</c:v>
                </c:pt>
                <c:pt idx="2948" formatCode="General">
                  <c:v>29.49000000000181</c:v>
                </c:pt>
                <c:pt idx="2949" formatCode="General">
                  <c:v>29.500000000001812</c:v>
                </c:pt>
                <c:pt idx="2950" formatCode="General">
                  <c:v>29.510000000001813</c:v>
                </c:pt>
                <c:pt idx="2951" formatCode="General">
                  <c:v>29.520000000001815</c:v>
                </c:pt>
                <c:pt idx="2952" formatCode="General">
                  <c:v>29.530000000001817</c:v>
                </c:pt>
                <c:pt idx="2953" formatCode="General">
                  <c:v>29.540000000001818</c:v>
                </c:pt>
                <c:pt idx="2954" formatCode="General">
                  <c:v>29.55000000000182</c:v>
                </c:pt>
                <c:pt idx="2955" formatCode="General">
                  <c:v>29.560000000001821</c:v>
                </c:pt>
                <c:pt idx="2956" formatCode="General">
                  <c:v>29.570000000001823</c:v>
                </c:pt>
                <c:pt idx="2957" formatCode="General">
                  <c:v>29.580000000001824</c:v>
                </c:pt>
                <c:pt idx="2958" formatCode="General">
                  <c:v>29.590000000001826</c:v>
                </c:pt>
                <c:pt idx="2959" formatCode="General">
                  <c:v>29.600000000001828</c:v>
                </c:pt>
                <c:pt idx="2960" formatCode="General">
                  <c:v>29.610000000001829</c:v>
                </c:pt>
                <c:pt idx="2961" formatCode="General">
                  <c:v>29.620000000001831</c:v>
                </c:pt>
                <c:pt idx="2962" formatCode="General">
                  <c:v>29.630000000001832</c:v>
                </c:pt>
                <c:pt idx="2963" formatCode="General">
                  <c:v>29.640000000001834</c:v>
                </c:pt>
                <c:pt idx="2964" formatCode="General">
                  <c:v>29.650000000001835</c:v>
                </c:pt>
                <c:pt idx="2965" formatCode="General">
                  <c:v>29.660000000001837</c:v>
                </c:pt>
                <c:pt idx="2966" formatCode="General">
                  <c:v>29.670000000001838</c:v>
                </c:pt>
                <c:pt idx="2967" formatCode="General">
                  <c:v>29.68000000000184</c:v>
                </c:pt>
                <c:pt idx="2968" formatCode="General">
                  <c:v>29.690000000001842</c:v>
                </c:pt>
                <c:pt idx="2969" formatCode="General">
                  <c:v>29.700000000001843</c:v>
                </c:pt>
                <c:pt idx="2970" formatCode="General">
                  <c:v>29.710000000001845</c:v>
                </c:pt>
                <c:pt idx="2971" formatCode="General">
                  <c:v>29.720000000001846</c:v>
                </c:pt>
                <c:pt idx="2972" formatCode="General">
                  <c:v>29.730000000001848</c:v>
                </c:pt>
                <c:pt idx="2973" formatCode="General">
                  <c:v>29.740000000001849</c:v>
                </c:pt>
                <c:pt idx="2974" formatCode="General">
                  <c:v>29.750000000001851</c:v>
                </c:pt>
                <c:pt idx="2975" formatCode="General">
                  <c:v>29.760000000001853</c:v>
                </c:pt>
                <c:pt idx="2976" formatCode="General">
                  <c:v>29.770000000001854</c:v>
                </c:pt>
                <c:pt idx="2977" formatCode="General">
                  <c:v>29.780000000001856</c:v>
                </c:pt>
                <c:pt idx="2978" formatCode="General">
                  <c:v>29.790000000001857</c:v>
                </c:pt>
                <c:pt idx="2979" formatCode="General">
                  <c:v>29.800000000001859</c:v>
                </c:pt>
                <c:pt idx="2980" formatCode="General">
                  <c:v>29.81000000000186</c:v>
                </c:pt>
                <c:pt idx="2981" formatCode="General">
                  <c:v>29.820000000001862</c:v>
                </c:pt>
                <c:pt idx="2982" formatCode="General">
                  <c:v>29.830000000001863</c:v>
                </c:pt>
                <c:pt idx="2983" formatCode="General">
                  <c:v>29.840000000001865</c:v>
                </c:pt>
                <c:pt idx="2984" formatCode="General">
                  <c:v>29.850000000001867</c:v>
                </c:pt>
                <c:pt idx="2985" formatCode="General">
                  <c:v>29.860000000001868</c:v>
                </c:pt>
                <c:pt idx="2986" formatCode="General">
                  <c:v>29.87000000000187</c:v>
                </c:pt>
                <c:pt idx="2987" formatCode="General">
                  <c:v>29.880000000001871</c:v>
                </c:pt>
                <c:pt idx="2988" formatCode="General">
                  <c:v>29.890000000001873</c:v>
                </c:pt>
                <c:pt idx="2989" formatCode="General">
                  <c:v>29.900000000001874</c:v>
                </c:pt>
                <c:pt idx="2990" formatCode="General">
                  <c:v>29.910000000001876</c:v>
                </c:pt>
                <c:pt idx="2991" formatCode="General">
                  <c:v>29.920000000001878</c:v>
                </c:pt>
                <c:pt idx="2992" formatCode="General">
                  <c:v>29.930000000001879</c:v>
                </c:pt>
                <c:pt idx="2993" formatCode="General">
                  <c:v>29.940000000001881</c:v>
                </c:pt>
                <c:pt idx="2994" formatCode="General">
                  <c:v>29.950000000001882</c:v>
                </c:pt>
                <c:pt idx="2995" formatCode="General">
                  <c:v>29.960000000001884</c:v>
                </c:pt>
                <c:pt idx="2996" formatCode="General">
                  <c:v>29.970000000001885</c:v>
                </c:pt>
                <c:pt idx="2997" formatCode="General">
                  <c:v>29.980000000001887</c:v>
                </c:pt>
                <c:pt idx="2998" formatCode="General">
                  <c:v>29.990000000001888</c:v>
                </c:pt>
              </c:numCache>
            </c:numRef>
          </c:xVal>
          <c:yVal>
            <c:numRef>
              <c:f>'Power Look Up'!$C$2:$C$3000</c:f>
              <c:numCache>
                <c:formatCode>0.0</c:formatCode>
                <c:ptCount val="2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0.90999999999816206</c:v>
                </c:pt>
                <c:pt idx="301">
                  <c:v>1.8199999999981427</c:v>
                </c:pt>
                <c:pt idx="302">
                  <c:v>2.7299999999981233</c:v>
                </c:pt>
                <c:pt idx="303">
                  <c:v>3.6399999999981039</c:v>
                </c:pt>
                <c:pt idx="304">
                  <c:v>4.549999999998084</c:v>
                </c:pt>
                <c:pt idx="305">
                  <c:v>5.4599999999980646</c:v>
                </c:pt>
                <c:pt idx="306">
                  <c:v>6.3699999999980452</c:v>
                </c:pt>
                <c:pt idx="307">
                  <c:v>7.2799999999980258</c:v>
                </c:pt>
                <c:pt idx="308">
                  <c:v>8.1899999999980064</c:v>
                </c:pt>
                <c:pt idx="309">
                  <c:v>9.099999999997987</c:v>
                </c:pt>
                <c:pt idx="310">
                  <c:v>10.009999999997968</c:v>
                </c:pt>
                <c:pt idx="311">
                  <c:v>10.919999999997948</c:v>
                </c:pt>
                <c:pt idx="312">
                  <c:v>11.829999999997929</c:v>
                </c:pt>
                <c:pt idx="313">
                  <c:v>12.739999999997909</c:v>
                </c:pt>
                <c:pt idx="314">
                  <c:v>13.64999999999789</c:v>
                </c:pt>
                <c:pt idx="315">
                  <c:v>14.559999999997871</c:v>
                </c:pt>
                <c:pt idx="316">
                  <c:v>15.469999999997851</c:v>
                </c:pt>
                <c:pt idx="317">
                  <c:v>16.379999999997832</c:v>
                </c:pt>
                <c:pt idx="318">
                  <c:v>17.289999999997814</c:v>
                </c:pt>
                <c:pt idx="319">
                  <c:v>18.199999999997793</c:v>
                </c:pt>
                <c:pt idx="320">
                  <c:v>19.109999999997775</c:v>
                </c:pt>
                <c:pt idx="321">
                  <c:v>20.019999999997754</c:v>
                </c:pt>
                <c:pt idx="322">
                  <c:v>20.929999999997737</c:v>
                </c:pt>
                <c:pt idx="323">
                  <c:v>21.839999999997715</c:v>
                </c:pt>
                <c:pt idx="324">
                  <c:v>22.749999999997698</c:v>
                </c:pt>
                <c:pt idx="325">
                  <c:v>23.659999999997677</c:v>
                </c:pt>
                <c:pt idx="326">
                  <c:v>24.569999999997659</c:v>
                </c:pt>
                <c:pt idx="327">
                  <c:v>25.479999999997638</c:v>
                </c:pt>
                <c:pt idx="328">
                  <c:v>26.38999999999762</c:v>
                </c:pt>
                <c:pt idx="329">
                  <c:v>27.299999999997599</c:v>
                </c:pt>
                <c:pt idx="330">
                  <c:v>28.209999999997581</c:v>
                </c:pt>
                <c:pt idx="331">
                  <c:v>29.11999999999756</c:v>
                </c:pt>
                <c:pt idx="332">
                  <c:v>30.029999999997543</c:v>
                </c:pt>
                <c:pt idx="333">
                  <c:v>30.939999999997521</c:v>
                </c:pt>
                <c:pt idx="334">
                  <c:v>31.849999999997504</c:v>
                </c:pt>
                <c:pt idx="335">
                  <c:v>32.759999999997483</c:v>
                </c:pt>
                <c:pt idx="336">
                  <c:v>33.669999999997465</c:v>
                </c:pt>
                <c:pt idx="337">
                  <c:v>34.579999999997447</c:v>
                </c:pt>
                <c:pt idx="338">
                  <c:v>35.489999999997423</c:v>
                </c:pt>
                <c:pt idx="339">
                  <c:v>36.399999999997405</c:v>
                </c:pt>
                <c:pt idx="340">
                  <c:v>37.309999999997387</c:v>
                </c:pt>
                <c:pt idx="341">
                  <c:v>38.21999999999737</c:v>
                </c:pt>
                <c:pt idx="342">
                  <c:v>39.129999999997345</c:v>
                </c:pt>
                <c:pt idx="343">
                  <c:v>40.039999999997328</c:v>
                </c:pt>
                <c:pt idx="344">
                  <c:v>40.94999999999731</c:v>
                </c:pt>
                <c:pt idx="345">
                  <c:v>41.859999999997292</c:v>
                </c:pt>
                <c:pt idx="346">
                  <c:v>42.769999999997268</c:v>
                </c:pt>
                <c:pt idx="347">
                  <c:v>43.67999999999725</c:v>
                </c:pt>
                <c:pt idx="348">
                  <c:v>44.589999999997232</c:v>
                </c:pt>
                <c:pt idx="349">
                  <c:v>45.499999999997215</c:v>
                </c:pt>
                <c:pt idx="350">
                  <c:v>46.40999999999719</c:v>
                </c:pt>
                <c:pt idx="351">
                  <c:v>47.319999999997172</c:v>
                </c:pt>
                <c:pt idx="352">
                  <c:v>48.229999999997155</c:v>
                </c:pt>
                <c:pt idx="353">
                  <c:v>49.139999999997137</c:v>
                </c:pt>
                <c:pt idx="354">
                  <c:v>50.049999999997112</c:v>
                </c:pt>
                <c:pt idx="355">
                  <c:v>50.959999999997095</c:v>
                </c:pt>
                <c:pt idx="356">
                  <c:v>51.869999999997077</c:v>
                </c:pt>
                <c:pt idx="357">
                  <c:v>52.779999999997059</c:v>
                </c:pt>
                <c:pt idx="358">
                  <c:v>53.689999999997035</c:v>
                </c:pt>
                <c:pt idx="359">
                  <c:v>54.599999999997017</c:v>
                </c:pt>
                <c:pt idx="360">
                  <c:v>55.509999999997</c:v>
                </c:pt>
                <c:pt idx="361">
                  <c:v>56.419999999996982</c:v>
                </c:pt>
                <c:pt idx="362">
                  <c:v>57.329999999996957</c:v>
                </c:pt>
                <c:pt idx="363">
                  <c:v>58.23999999999694</c:v>
                </c:pt>
                <c:pt idx="364">
                  <c:v>59.149999999996922</c:v>
                </c:pt>
                <c:pt idx="365">
                  <c:v>60.059999999996904</c:v>
                </c:pt>
                <c:pt idx="366">
                  <c:v>60.96999999999688</c:v>
                </c:pt>
                <c:pt idx="367">
                  <c:v>61.879999999996862</c:v>
                </c:pt>
                <c:pt idx="368">
                  <c:v>62.789999999996844</c:v>
                </c:pt>
                <c:pt idx="369">
                  <c:v>63.699999999996827</c:v>
                </c:pt>
                <c:pt idx="370">
                  <c:v>64.609999999996802</c:v>
                </c:pt>
                <c:pt idx="371">
                  <c:v>65.519999999996784</c:v>
                </c:pt>
                <c:pt idx="372">
                  <c:v>66.429999999996767</c:v>
                </c:pt>
                <c:pt idx="373">
                  <c:v>67.339999999996749</c:v>
                </c:pt>
                <c:pt idx="374">
                  <c:v>68.249999999996732</c:v>
                </c:pt>
                <c:pt idx="375">
                  <c:v>69.159999999996714</c:v>
                </c:pt>
                <c:pt idx="376">
                  <c:v>70.069999999996682</c:v>
                </c:pt>
                <c:pt idx="377">
                  <c:v>70.979999999996664</c:v>
                </c:pt>
                <c:pt idx="378">
                  <c:v>71.889999999996647</c:v>
                </c:pt>
                <c:pt idx="379">
                  <c:v>72.799999999996629</c:v>
                </c:pt>
                <c:pt idx="380">
                  <c:v>73.709999999996612</c:v>
                </c:pt>
                <c:pt idx="381">
                  <c:v>74.619999999996594</c:v>
                </c:pt>
                <c:pt idx="382">
                  <c:v>75.529999999996576</c:v>
                </c:pt>
                <c:pt idx="383">
                  <c:v>76.439999999996559</c:v>
                </c:pt>
                <c:pt idx="384">
                  <c:v>77.349999999996527</c:v>
                </c:pt>
                <c:pt idx="385">
                  <c:v>78.259999999996509</c:v>
                </c:pt>
                <c:pt idx="386">
                  <c:v>79.169999999996492</c:v>
                </c:pt>
                <c:pt idx="387">
                  <c:v>80.079999999996474</c:v>
                </c:pt>
                <c:pt idx="388">
                  <c:v>80.989999999996456</c:v>
                </c:pt>
                <c:pt idx="389">
                  <c:v>81.899999999996439</c:v>
                </c:pt>
                <c:pt idx="390">
                  <c:v>82.809999999996421</c:v>
                </c:pt>
                <c:pt idx="391">
                  <c:v>83.719999999996404</c:v>
                </c:pt>
                <c:pt idx="392">
                  <c:v>84.629999999996372</c:v>
                </c:pt>
                <c:pt idx="393">
                  <c:v>85.539999999996354</c:v>
                </c:pt>
                <c:pt idx="394">
                  <c:v>86.449999999996336</c:v>
                </c:pt>
                <c:pt idx="395">
                  <c:v>87.359999999996319</c:v>
                </c:pt>
                <c:pt idx="396">
                  <c:v>88.269999999996301</c:v>
                </c:pt>
                <c:pt idx="397">
                  <c:v>89.179999999996284</c:v>
                </c:pt>
                <c:pt idx="398">
                  <c:v>90.089999999996266</c:v>
                </c:pt>
                <c:pt idx="399">
                  <c:v>90.999999999996248</c:v>
                </c:pt>
                <c:pt idx="400">
                  <c:v>92.089999999995527</c:v>
                </c:pt>
                <c:pt idx="401">
                  <c:v>93.179999999995502</c:v>
                </c:pt>
                <c:pt idx="402">
                  <c:v>94.269999999995477</c:v>
                </c:pt>
                <c:pt idx="403">
                  <c:v>95.359999999995452</c:v>
                </c:pt>
                <c:pt idx="404">
                  <c:v>96.449999999995427</c:v>
                </c:pt>
                <c:pt idx="405">
                  <c:v>97.539999999995402</c:v>
                </c:pt>
                <c:pt idx="406">
                  <c:v>98.629999999995391</c:v>
                </c:pt>
                <c:pt idx="407">
                  <c:v>99.719999999995366</c:v>
                </c:pt>
                <c:pt idx="408">
                  <c:v>100.80999999999534</c:v>
                </c:pt>
                <c:pt idx="409">
                  <c:v>101.89999999999532</c:v>
                </c:pt>
                <c:pt idx="410">
                  <c:v>102.98999999999529</c:v>
                </c:pt>
                <c:pt idx="411">
                  <c:v>104.07999999999527</c:v>
                </c:pt>
                <c:pt idx="412">
                  <c:v>105.16999999999524</c:v>
                </c:pt>
                <c:pt idx="413">
                  <c:v>106.25999999999522</c:v>
                </c:pt>
                <c:pt idx="414">
                  <c:v>107.34999999999519</c:v>
                </c:pt>
                <c:pt idx="415">
                  <c:v>108.43999999999517</c:v>
                </c:pt>
                <c:pt idx="416">
                  <c:v>109.52999999999516</c:v>
                </c:pt>
                <c:pt idx="417">
                  <c:v>110.61999999999513</c:v>
                </c:pt>
                <c:pt idx="418">
                  <c:v>111.70999999999511</c:v>
                </c:pt>
                <c:pt idx="419">
                  <c:v>112.79999999999508</c:v>
                </c:pt>
                <c:pt idx="420">
                  <c:v>113.88999999999506</c:v>
                </c:pt>
                <c:pt idx="421">
                  <c:v>114.97999999999504</c:v>
                </c:pt>
                <c:pt idx="422">
                  <c:v>116.06999999999502</c:v>
                </c:pt>
                <c:pt idx="423">
                  <c:v>117.15999999999499</c:v>
                </c:pt>
                <c:pt idx="424">
                  <c:v>118.24999999999497</c:v>
                </c:pt>
                <c:pt idx="425">
                  <c:v>119.33999999999494</c:v>
                </c:pt>
                <c:pt idx="426">
                  <c:v>120.42999999999492</c:v>
                </c:pt>
                <c:pt idx="427">
                  <c:v>121.51999999999489</c:v>
                </c:pt>
                <c:pt idx="428">
                  <c:v>122.60999999999487</c:v>
                </c:pt>
                <c:pt idx="429">
                  <c:v>123.69999999999484</c:v>
                </c:pt>
                <c:pt idx="430">
                  <c:v>124.78999999999482</c:v>
                </c:pt>
                <c:pt idx="431">
                  <c:v>125.87999999999479</c:v>
                </c:pt>
                <c:pt idx="432">
                  <c:v>126.96999999999478</c:v>
                </c:pt>
                <c:pt idx="433">
                  <c:v>128.05999999999477</c:v>
                </c:pt>
                <c:pt idx="434">
                  <c:v>129.14999999999475</c:v>
                </c:pt>
                <c:pt idx="435">
                  <c:v>130.23999999999472</c:v>
                </c:pt>
                <c:pt idx="436">
                  <c:v>131.3299999999947</c:v>
                </c:pt>
                <c:pt idx="437">
                  <c:v>132.41999999999467</c:v>
                </c:pt>
                <c:pt idx="438">
                  <c:v>133.50999999999465</c:v>
                </c:pt>
                <c:pt idx="439">
                  <c:v>134.59999999999462</c:v>
                </c:pt>
                <c:pt idx="440">
                  <c:v>135.6899999999946</c:v>
                </c:pt>
                <c:pt idx="441">
                  <c:v>136.77999999999457</c:v>
                </c:pt>
                <c:pt idx="442">
                  <c:v>137.86999999999455</c:v>
                </c:pt>
                <c:pt idx="443">
                  <c:v>138.95999999999452</c:v>
                </c:pt>
                <c:pt idx="444">
                  <c:v>140.0499999999945</c:v>
                </c:pt>
                <c:pt idx="445">
                  <c:v>141.13999999999447</c:v>
                </c:pt>
                <c:pt idx="446">
                  <c:v>142.22999999999445</c:v>
                </c:pt>
                <c:pt idx="447">
                  <c:v>143.31999999999442</c:v>
                </c:pt>
                <c:pt idx="448">
                  <c:v>144.4099999999944</c:v>
                </c:pt>
                <c:pt idx="449">
                  <c:v>145.49999999999437</c:v>
                </c:pt>
                <c:pt idx="450">
                  <c:v>146.58999999999435</c:v>
                </c:pt>
                <c:pt idx="451">
                  <c:v>147.67999999999432</c:v>
                </c:pt>
                <c:pt idx="452">
                  <c:v>148.7699999999943</c:v>
                </c:pt>
                <c:pt idx="453">
                  <c:v>149.8599999999943</c:v>
                </c:pt>
                <c:pt idx="454">
                  <c:v>150.94999999999428</c:v>
                </c:pt>
                <c:pt idx="455">
                  <c:v>152.03999999999425</c:v>
                </c:pt>
                <c:pt idx="456">
                  <c:v>153.12999999999423</c:v>
                </c:pt>
                <c:pt idx="457">
                  <c:v>154.2199999999942</c:v>
                </c:pt>
                <c:pt idx="458">
                  <c:v>155.30999999999418</c:v>
                </c:pt>
                <c:pt idx="459">
                  <c:v>156.39999999999415</c:v>
                </c:pt>
                <c:pt idx="460">
                  <c:v>157.48999999999413</c:v>
                </c:pt>
                <c:pt idx="461">
                  <c:v>158.5799999999941</c:v>
                </c:pt>
                <c:pt idx="462">
                  <c:v>159.66999999999408</c:v>
                </c:pt>
                <c:pt idx="463">
                  <c:v>160.75999999999408</c:v>
                </c:pt>
                <c:pt idx="464">
                  <c:v>161.84999999999405</c:v>
                </c:pt>
                <c:pt idx="465">
                  <c:v>162.93999999999403</c:v>
                </c:pt>
                <c:pt idx="466">
                  <c:v>164.029999999994</c:v>
                </c:pt>
                <c:pt idx="467">
                  <c:v>165.11999999999398</c:v>
                </c:pt>
                <c:pt idx="468">
                  <c:v>166.20999999999395</c:v>
                </c:pt>
                <c:pt idx="469">
                  <c:v>167.29999999999393</c:v>
                </c:pt>
                <c:pt idx="470">
                  <c:v>168.3899999999939</c:v>
                </c:pt>
                <c:pt idx="471">
                  <c:v>169.47999999999388</c:v>
                </c:pt>
                <c:pt idx="472">
                  <c:v>170.56999999999385</c:v>
                </c:pt>
                <c:pt idx="473">
                  <c:v>171.65999999999383</c:v>
                </c:pt>
                <c:pt idx="474">
                  <c:v>172.7499999999938</c:v>
                </c:pt>
                <c:pt idx="475">
                  <c:v>173.83999999999378</c:v>
                </c:pt>
                <c:pt idx="476">
                  <c:v>174.92999999999375</c:v>
                </c:pt>
                <c:pt idx="477">
                  <c:v>176.01999999999373</c:v>
                </c:pt>
                <c:pt idx="478">
                  <c:v>177.1099999999937</c:v>
                </c:pt>
                <c:pt idx="479">
                  <c:v>178.19999999999368</c:v>
                </c:pt>
                <c:pt idx="480">
                  <c:v>179.28999999999365</c:v>
                </c:pt>
                <c:pt idx="481">
                  <c:v>180.37999999999363</c:v>
                </c:pt>
                <c:pt idx="482">
                  <c:v>181.4699999999936</c:v>
                </c:pt>
                <c:pt idx="483">
                  <c:v>182.55999999999358</c:v>
                </c:pt>
                <c:pt idx="484">
                  <c:v>183.64999999999355</c:v>
                </c:pt>
                <c:pt idx="485">
                  <c:v>184.73999999999353</c:v>
                </c:pt>
                <c:pt idx="486">
                  <c:v>185.82999999999353</c:v>
                </c:pt>
                <c:pt idx="487">
                  <c:v>186.91999999999351</c:v>
                </c:pt>
                <c:pt idx="488">
                  <c:v>188.00999999999348</c:v>
                </c:pt>
                <c:pt idx="489">
                  <c:v>189.09999999999346</c:v>
                </c:pt>
                <c:pt idx="490">
                  <c:v>190.18999999999343</c:v>
                </c:pt>
                <c:pt idx="491">
                  <c:v>191.27999999999341</c:v>
                </c:pt>
                <c:pt idx="492">
                  <c:v>192.36999999999338</c:v>
                </c:pt>
                <c:pt idx="493">
                  <c:v>193.45999999999336</c:v>
                </c:pt>
                <c:pt idx="494">
                  <c:v>194.54999999999333</c:v>
                </c:pt>
                <c:pt idx="495">
                  <c:v>195.63999999999334</c:v>
                </c:pt>
                <c:pt idx="496">
                  <c:v>196.72999999999331</c:v>
                </c:pt>
                <c:pt idx="497">
                  <c:v>197.81999999999329</c:v>
                </c:pt>
                <c:pt idx="498">
                  <c:v>198.90999999999326</c:v>
                </c:pt>
                <c:pt idx="499">
                  <c:v>199.99999999999324</c:v>
                </c:pt>
                <c:pt idx="500">
                  <c:v>201.61999999998989</c:v>
                </c:pt>
                <c:pt idx="501">
                  <c:v>203.23999999998986</c:v>
                </c:pt>
                <c:pt idx="502">
                  <c:v>204.85999999998984</c:v>
                </c:pt>
                <c:pt idx="503">
                  <c:v>206.47999999998979</c:v>
                </c:pt>
                <c:pt idx="504">
                  <c:v>208.09999999998976</c:v>
                </c:pt>
                <c:pt idx="505">
                  <c:v>209.71999999998971</c:v>
                </c:pt>
                <c:pt idx="506">
                  <c:v>211.33999999998969</c:v>
                </c:pt>
                <c:pt idx="507">
                  <c:v>212.95999999998966</c:v>
                </c:pt>
                <c:pt idx="508">
                  <c:v>214.57999999998961</c:v>
                </c:pt>
                <c:pt idx="509">
                  <c:v>216.19999999998959</c:v>
                </c:pt>
                <c:pt idx="510">
                  <c:v>217.81999999998953</c:v>
                </c:pt>
                <c:pt idx="511">
                  <c:v>219.43999999998951</c:v>
                </c:pt>
                <c:pt idx="512">
                  <c:v>221.05999999998949</c:v>
                </c:pt>
                <c:pt idx="513">
                  <c:v>222.67999999998943</c:v>
                </c:pt>
                <c:pt idx="514">
                  <c:v>224.29999999998941</c:v>
                </c:pt>
                <c:pt idx="515">
                  <c:v>225.91999999998939</c:v>
                </c:pt>
                <c:pt idx="516">
                  <c:v>227.53999999998933</c:v>
                </c:pt>
                <c:pt idx="517">
                  <c:v>229.15999999998931</c:v>
                </c:pt>
                <c:pt idx="518">
                  <c:v>230.77999999998929</c:v>
                </c:pt>
                <c:pt idx="519">
                  <c:v>232.39999999998923</c:v>
                </c:pt>
                <c:pt idx="520">
                  <c:v>234.01999999998921</c:v>
                </c:pt>
                <c:pt idx="521">
                  <c:v>235.63999999998919</c:v>
                </c:pt>
                <c:pt idx="522">
                  <c:v>237.25999999998913</c:v>
                </c:pt>
                <c:pt idx="523">
                  <c:v>238.87999999998908</c:v>
                </c:pt>
                <c:pt idx="524">
                  <c:v>240.49999999998906</c:v>
                </c:pt>
                <c:pt idx="525">
                  <c:v>242.11999999998903</c:v>
                </c:pt>
                <c:pt idx="526">
                  <c:v>243.73999999998898</c:v>
                </c:pt>
                <c:pt idx="527">
                  <c:v>245.35999999998896</c:v>
                </c:pt>
                <c:pt idx="528">
                  <c:v>246.97999999998893</c:v>
                </c:pt>
                <c:pt idx="529">
                  <c:v>248.59999999998888</c:v>
                </c:pt>
                <c:pt idx="530">
                  <c:v>250.21999999998886</c:v>
                </c:pt>
                <c:pt idx="531">
                  <c:v>251.83999999998883</c:v>
                </c:pt>
                <c:pt idx="532">
                  <c:v>253.45999999998878</c:v>
                </c:pt>
                <c:pt idx="533">
                  <c:v>255.07999999998876</c:v>
                </c:pt>
                <c:pt idx="534">
                  <c:v>256.69999999998873</c:v>
                </c:pt>
                <c:pt idx="535">
                  <c:v>258.31999999998868</c:v>
                </c:pt>
                <c:pt idx="536">
                  <c:v>259.93999999998863</c:v>
                </c:pt>
                <c:pt idx="537">
                  <c:v>261.55999999998863</c:v>
                </c:pt>
                <c:pt idx="538">
                  <c:v>263.17999999998858</c:v>
                </c:pt>
                <c:pt idx="539">
                  <c:v>264.79999999998853</c:v>
                </c:pt>
                <c:pt idx="540">
                  <c:v>266.41999999998848</c:v>
                </c:pt>
                <c:pt idx="541">
                  <c:v>268.03999999998848</c:v>
                </c:pt>
                <c:pt idx="542">
                  <c:v>269.65999999998843</c:v>
                </c:pt>
                <c:pt idx="543">
                  <c:v>271.27999999998838</c:v>
                </c:pt>
                <c:pt idx="544">
                  <c:v>272.89999999998838</c:v>
                </c:pt>
                <c:pt idx="545">
                  <c:v>274.51999999998833</c:v>
                </c:pt>
                <c:pt idx="546">
                  <c:v>276.13999999998828</c:v>
                </c:pt>
                <c:pt idx="547">
                  <c:v>277.75999999998828</c:v>
                </c:pt>
                <c:pt idx="548">
                  <c:v>279.37999999998823</c:v>
                </c:pt>
                <c:pt idx="549">
                  <c:v>280.99999999998818</c:v>
                </c:pt>
                <c:pt idx="550">
                  <c:v>282.61999999998818</c:v>
                </c:pt>
                <c:pt idx="551">
                  <c:v>284.23999999998813</c:v>
                </c:pt>
                <c:pt idx="552">
                  <c:v>285.85999999998808</c:v>
                </c:pt>
                <c:pt idx="553">
                  <c:v>287.47999999998808</c:v>
                </c:pt>
                <c:pt idx="554">
                  <c:v>289.09999999998803</c:v>
                </c:pt>
                <c:pt idx="555">
                  <c:v>290.71999999998798</c:v>
                </c:pt>
                <c:pt idx="556">
                  <c:v>292.33999999998798</c:v>
                </c:pt>
                <c:pt idx="557">
                  <c:v>293.95999999998793</c:v>
                </c:pt>
                <c:pt idx="558">
                  <c:v>295.57999999998788</c:v>
                </c:pt>
                <c:pt idx="559">
                  <c:v>297.19999999998788</c:v>
                </c:pt>
                <c:pt idx="560">
                  <c:v>298.81999999998783</c:v>
                </c:pt>
                <c:pt idx="561">
                  <c:v>300.43999999998778</c:v>
                </c:pt>
                <c:pt idx="562">
                  <c:v>302.05999999998778</c:v>
                </c:pt>
                <c:pt idx="563">
                  <c:v>303.67999999998773</c:v>
                </c:pt>
                <c:pt idx="564">
                  <c:v>305.29999999998768</c:v>
                </c:pt>
                <c:pt idx="565">
                  <c:v>306.91999999998768</c:v>
                </c:pt>
                <c:pt idx="566">
                  <c:v>308.53999999998763</c:v>
                </c:pt>
                <c:pt idx="567">
                  <c:v>310.15999999998758</c:v>
                </c:pt>
                <c:pt idx="568">
                  <c:v>311.77999999998758</c:v>
                </c:pt>
                <c:pt idx="569">
                  <c:v>313.39999999998753</c:v>
                </c:pt>
                <c:pt idx="570">
                  <c:v>315.01999999998748</c:v>
                </c:pt>
                <c:pt idx="571">
                  <c:v>316.63999999998742</c:v>
                </c:pt>
                <c:pt idx="572">
                  <c:v>318.25999999998737</c:v>
                </c:pt>
                <c:pt idx="573">
                  <c:v>319.87999999998738</c:v>
                </c:pt>
                <c:pt idx="574">
                  <c:v>321.49999999998732</c:v>
                </c:pt>
                <c:pt idx="575">
                  <c:v>323.11999999998727</c:v>
                </c:pt>
                <c:pt idx="576">
                  <c:v>324.73999999998728</c:v>
                </c:pt>
                <c:pt idx="577">
                  <c:v>326.35999999998722</c:v>
                </c:pt>
                <c:pt idx="578">
                  <c:v>327.97999999998717</c:v>
                </c:pt>
                <c:pt idx="579">
                  <c:v>329.59999999998718</c:v>
                </c:pt>
                <c:pt idx="580">
                  <c:v>331.21999999998712</c:v>
                </c:pt>
                <c:pt idx="581">
                  <c:v>332.83999999998707</c:v>
                </c:pt>
                <c:pt idx="582">
                  <c:v>334.45999999998708</c:v>
                </c:pt>
                <c:pt idx="583">
                  <c:v>336.07999999998702</c:v>
                </c:pt>
                <c:pt idx="584">
                  <c:v>337.69999999998697</c:v>
                </c:pt>
                <c:pt idx="585">
                  <c:v>339.31999999998698</c:v>
                </c:pt>
                <c:pt idx="586">
                  <c:v>340.93999999998692</c:v>
                </c:pt>
                <c:pt idx="587">
                  <c:v>342.55999999998687</c:v>
                </c:pt>
                <c:pt idx="588">
                  <c:v>344.17999999998688</c:v>
                </c:pt>
                <c:pt idx="589">
                  <c:v>345.79999999998682</c:v>
                </c:pt>
                <c:pt idx="590">
                  <c:v>347.41999999998677</c:v>
                </c:pt>
                <c:pt idx="591">
                  <c:v>349.03999999998678</c:v>
                </c:pt>
                <c:pt idx="592">
                  <c:v>350.65999999998672</c:v>
                </c:pt>
                <c:pt idx="593">
                  <c:v>352.27999999998667</c:v>
                </c:pt>
                <c:pt idx="594">
                  <c:v>353.89999999998668</c:v>
                </c:pt>
                <c:pt idx="595">
                  <c:v>355.51999999998662</c:v>
                </c:pt>
                <c:pt idx="596">
                  <c:v>357.13999999998657</c:v>
                </c:pt>
                <c:pt idx="597">
                  <c:v>358.75999999998658</c:v>
                </c:pt>
                <c:pt idx="598">
                  <c:v>360.37999999998652</c:v>
                </c:pt>
                <c:pt idx="599">
                  <c:v>361.99999999998647</c:v>
                </c:pt>
                <c:pt idx="600">
                  <c:v>364.25999999998106</c:v>
                </c:pt>
                <c:pt idx="601">
                  <c:v>366.51999999998105</c:v>
                </c:pt>
                <c:pt idx="602">
                  <c:v>368.77999999998099</c:v>
                </c:pt>
                <c:pt idx="603">
                  <c:v>371.03999999998092</c:v>
                </c:pt>
                <c:pt idx="604">
                  <c:v>373.29999999998091</c:v>
                </c:pt>
                <c:pt idx="605">
                  <c:v>375.55999999998085</c:v>
                </c:pt>
                <c:pt idx="606">
                  <c:v>377.81999999998078</c:v>
                </c:pt>
                <c:pt idx="607">
                  <c:v>380.07999999998077</c:v>
                </c:pt>
                <c:pt idx="608">
                  <c:v>382.33999999998071</c:v>
                </c:pt>
                <c:pt idx="609">
                  <c:v>384.59999999998064</c:v>
                </c:pt>
                <c:pt idx="610">
                  <c:v>386.85999999998057</c:v>
                </c:pt>
                <c:pt idx="611">
                  <c:v>389.11999999998056</c:v>
                </c:pt>
                <c:pt idx="612">
                  <c:v>391.3799999999805</c:v>
                </c:pt>
                <c:pt idx="613">
                  <c:v>393.63999999998043</c:v>
                </c:pt>
                <c:pt idx="614">
                  <c:v>395.89999999998042</c:v>
                </c:pt>
                <c:pt idx="615">
                  <c:v>398.15999999998036</c:v>
                </c:pt>
                <c:pt idx="616">
                  <c:v>400.41999999998029</c:v>
                </c:pt>
                <c:pt idx="617">
                  <c:v>402.67999999998028</c:v>
                </c:pt>
                <c:pt idx="618">
                  <c:v>404.93999999998022</c:v>
                </c:pt>
                <c:pt idx="619">
                  <c:v>407.19999999998015</c:v>
                </c:pt>
                <c:pt idx="620">
                  <c:v>409.45999999998014</c:v>
                </c:pt>
                <c:pt idx="621">
                  <c:v>411.71999999998008</c:v>
                </c:pt>
                <c:pt idx="622">
                  <c:v>413.97999999998001</c:v>
                </c:pt>
                <c:pt idx="623">
                  <c:v>416.23999999998</c:v>
                </c:pt>
                <c:pt idx="624">
                  <c:v>418.49999999997993</c:v>
                </c:pt>
                <c:pt idx="625">
                  <c:v>420.75999999997987</c:v>
                </c:pt>
                <c:pt idx="626">
                  <c:v>423.01999999997986</c:v>
                </c:pt>
                <c:pt idx="627">
                  <c:v>425.27999999997979</c:v>
                </c:pt>
                <c:pt idx="628">
                  <c:v>427.53999999997973</c:v>
                </c:pt>
                <c:pt idx="629">
                  <c:v>429.79999999997972</c:v>
                </c:pt>
                <c:pt idx="630">
                  <c:v>432.05999999997965</c:v>
                </c:pt>
                <c:pt idx="631">
                  <c:v>434.31999999997959</c:v>
                </c:pt>
                <c:pt idx="632">
                  <c:v>436.57999999997958</c:v>
                </c:pt>
                <c:pt idx="633">
                  <c:v>438.83999999997951</c:v>
                </c:pt>
                <c:pt idx="634">
                  <c:v>441.09999999997945</c:v>
                </c:pt>
                <c:pt idx="635">
                  <c:v>443.35999999997938</c:v>
                </c:pt>
                <c:pt idx="636">
                  <c:v>445.61999999997931</c:v>
                </c:pt>
                <c:pt idx="637">
                  <c:v>447.8799999999793</c:v>
                </c:pt>
                <c:pt idx="638">
                  <c:v>450.13999999997924</c:v>
                </c:pt>
                <c:pt idx="639">
                  <c:v>452.39999999997917</c:v>
                </c:pt>
                <c:pt idx="640">
                  <c:v>454.65999999997916</c:v>
                </c:pt>
                <c:pt idx="641">
                  <c:v>456.9199999999791</c:v>
                </c:pt>
                <c:pt idx="642">
                  <c:v>459.17999999997903</c:v>
                </c:pt>
                <c:pt idx="643">
                  <c:v>461.43999999997902</c:v>
                </c:pt>
                <c:pt idx="644">
                  <c:v>463.69999999997896</c:v>
                </c:pt>
                <c:pt idx="645">
                  <c:v>465.95999999997889</c:v>
                </c:pt>
                <c:pt idx="646">
                  <c:v>468.21999999997888</c:v>
                </c:pt>
                <c:pt idx="647">
                  <c:v>470.47999999997882</c:v>
                </c:pt>
                <c:pt idx="648">
                  <c:v>472.73999999997875</c:v>
                </c:pt>
                <c:pt idx="649">
                  <c:v>474.99999999997874</c:v>
                </c:pt>
                <c:pt idx="650">
                  <c:v>477.25999999997867</c:v>
                </c:pt>
                <c:pt idx="651">
                  <c:v>479.51999999997861</c:v>
                </c:pt>
                <c:pt idx="652">
                  <c:v>481.7799999999786</c:v>
                </c:pt>
                <c:pt idx="653">
                  <c:v>484.03999999997853</c:v>
                </c:pt>
                <c:pt idx="654">
                  <c:v>486.29999999997847</c:v>
                </c:pt>
                <c:pt idx="655">
                  <c:v>488.55999999997846</c:v>
                </c:pt>
                <c:pt idx="656">
                  <c:v>490.81999999997839</c:v>
                </c:pt>
                <c:pt idx="657">
                  <c:v>493.07999999997833</c:v>
                </c:pt>
                <c:pt idx="658">
                  <c:v>495.33999999997832</c:v>
                </c:pt>
                <c:pt idx="659">
                  <c:v>497.59999999997825</c:v>
                </c:pt>
                <c:pt idx="660">
                  <c:v>499.85999999997819</c:v>
                </c:pt>
                <c:pt idx="661">
                  <c:v>502.11999999997818</c:v>
                </c:pt>
                <c:pt idx="662">
                  <c:v>504.37999999997811</c:v>
                </c:pt>
                <c:pt idx="663">
                  <c:v>506.63999999997804</c:v>
                </c:pt>
                <c:pt idx="664">
                  <c:v>508.89999999997804</c:v>
                </c:pt>
                <c:pt idx="665">
                  <c:v>511.15999999997791</c:v>
                </c:pt>
                <c:pt idx="666">
                  <c:v>513.4199999999779</c:v>
                </c:pt>
                <c:pt idx="667">
                  <c:v>515.67999999997789</c:v>
                </c:pt>
                <c:pt idx="668">
                  <c:v>517.93999999997777</c:v>
                </c:pt>
                <c:pt idx="669">
                  <c:v>520.19999999997776</c:v>
                </c:pt>
                <c:pt idx="670">
                  <c:v>522.45999999997775</c:v>
                </c:pt>
                <c:pt idx="671">
                  <c:v>524.71999999997763</c:v>
                </c:pt>
                <c:pt idx="672">
                  <c:v>526.97999999997762</c:v>
                </c:pt>
                <c:pt idx="673">
                  <c:v>529.2399999999775</c:v>
                </c:pt>
                <c:pt idx="674">
                  <c:v>531.49999999997749</c:v>
                </c:pt>
                <c:pt idx="675">
                  <c:v>533.75999999997748</c:v>
                </c:pt>
                <c:pt idx="676">
                  <c:v>536.01999999997747</c:v>
                </c:pt>
                <c:pt idx="677">
                  <c:v>538.27999999997735</c:v>
                </c:pt>
                <c:pt idx="678">
                  <c:v>540.53999999997734</c:v>
                </c:pt>
                <c:pt idx="679">
                  <c:v>542.79999999997722</c:v>
                </c:pt>
                <c:pt idx="680">
                  <c:v>545.05999999997721</c:v>
                </c:pt>
                <c:pt idx="681">
                  <c:v>547.3199999999772</c:v>
                </c:pt>
                <c:pt idx="682">
                  <c:v>549.57999999997719</c:v>
                </c:pt>
                <c:pt idx="683">
                  <c:v>551.83999999997707</c:v>
                </c:pt>
                <c:pt idx="684">
                  <c:v>554.09999999997706</c:v>
                </c:pt>
                <c:pt idx="685">
                  <c:v>556.35999999997694</c:v>
                </c:pt>
                <c:pt idx="686">
                  <c:v>558.61999999997693</c:v>
                </c:pt>
                <c:pt idx="687">
                  <c:v>560.87999999997692</c:v>
                </c:pt>
                <c:pt idx="688">
                  <c:v>563.13999999997691</c:v>
                </c:pt>
                <c:pt idx="689">
                  <c:v>565.39999999997679</c:v>
                </c:pt>
                <c:pt idx="690">
                  <c:v>567.65999999997678</c:v>
                </c:pt>
                <c:pt idx="691">
                  <c:v>569.91999999997665</c:v>
                </c:pt>
                <c:pt idx="692">
                  <c:v>572.17999999997664</c:v>
                </c:pt>
                <c:pt idx="693">
                  <c:v>574.43999999997664</c:v>
                </c:pt>
                <c:pt idx="694">
                  <c:v>576.69999999997663</c:v>
                </c:pt>
                <c:pt idx="695">
                  <c:v>578.9599999999765</c:v>
                </c:pt>
                <c:pt idx="696">
                  <c:v>581.21999999997649</c:v>
                </c:pt>
                <c:pt idx="697">
                  <c:v>583.47999999997637</c:v>
                </c:pt>
                <c:pt idx="698">
                  <c:v>585.73999999997636</c:v>
                </c:pt>
                <c:pt idx="699">
                  <c:v>587.99999999997635</c:v>
                </c:pt>
                <c:pt idx="700">
                  <c:v>591.00999999996839</c:v>
                </c:pt>
                <c:pt idx="701">
                  <c:v>594.01999999996838</c:v>
                </c:pt>
                <c:pt idx="702">
                  <c:v>597.02999999996825</c:v>
                </c:pt>
                <c:pt idx="703">
                  <c:v>600.03999999996824</c:v>
                </c:pt>
                <c:pt idx="704">
                  <c:v>603.04999999996812</c:v>
                </c:pt>
                <c:pt idx="705">
                  <c:v>606.05999999996811</c:v>
                </c:pt>
                <c:pt idx="706">
                  <c:v>609.06999999996799</c:v>
                </c:pt>
                <c:pt idx="707">
                  <c:v>612.07999999996798</c:v>
                </c:pt>
                <c:pt idx="708">
                  <c:v>615.08999999996786</c:v>
                </c:pt>
                <c:pt idx="709">
                  <c:v>618.09999999996785</c:v>
                </c:pt>
                <c:pt idx="710">
                  <c:v>621.10999999996773</c:v>
                </c:pt>
                <c:pt idx="711">
                  <c:v>624.11999999996772</c:v>
                </c:pt>
                <c:pt idx="712">
                  <c:v>627.12999999996759</c:v>
                </c:pt>
                <c:pt idx="713">
                  <c:v>630.13999999996759</c:v>
                </c:pt>
                <c:pt idx="714">
                  <c:v>633.14999999996746</c:v>
                </c:pt>
                <c:pt idx="715">
                  <c:v>636.15999999996745</c:v>
                </c:pt>
                <c:pt idx="716">
                  <c:v>639.16999999996733</c:v>
                </c:pt>
                <c:pt idx="717">
                  <c:v>642.17999999996732</c:v>
                </c:pt>
                <c:pt idx="718">
                  <c:v>645.1899999999672</c:v>
                </c:pt>
                <c:pt idx="719">
                  <c:v>648.19999999996719</c:v>
                </c:pt>
                <c:pt idx="720">
                  <c:v>651.20999999996707</c:v>
                </c:pt>
                <c:pt idx="721">
                  <c:v>654.21999999996706</c:v>
                </c:pt>
                <c:pt idx="722">
                  <c:v>657.22999999996694</c:v>
                </c:pt>
                <c:pt idx="723">
                  <c:v>660.23999999996693</c:v>
                </c:pt>
                <c:pt idx="724">
                  <c:v>663.2499999999668</c:v>
                </c:pt>
                <c:pt idx="725">
                  <c:v>666.25999999996679</c:v>
                </c:pt>
                <c:pt idx="726">
                  <c:v>669.26999999996679</c:v>
                </c:pt>
                <c:pt idx="727">
                  <c:v>672.27999999996666</c:v>
                </c:pt>
                <c:pt idx="728">
                  <c:v>675.28999999996654</c:v>
                </c:pt>
                <c:pt idx="729">
                  <c:v>678.29999999996653</c:v>
                </c:pt>
                <c:pt idx="730">
                  <c:v>681.30999999996652</c:v>
                </c:pt>
                <c:pt idx="731">
                  <c:v>684.3199999999664</c:v>
                </c:pt>
                <c:pt idx="732">
                  <c:v>687.32999999996628</c:v>
                </c:pt>
                <c:pt idx="733">
                  <c:v>690.33999999996627</c:v>
                </c:pt>
                <c:pt idx="734">
                  <c:v>693.34999999996626</c:v>
                </c:pt>
                <c:pt idx="735">
                  <c:v>696.35999999996613</c:v>
                </c:pt>
                <c:pt idx="736">
                  <c:v>699.36999999996613</c:v>
                </c:pt>
                <c:pt idx="737">
                  <c:v>702.379999999966</c:v>
                </c:pt>
                <c:pt idx="738">
                  <c:v>705.38999999996599</c:v>
                </c:pt>
                <c:pt idx="739">
                  <c:v>708.39999999996587</c:v>
                </c:pt>
                <c:pt idx="740">
                  <c:v>711.40999999996586</c:v>
                </c:pt>
                <c:pt idx="741">
                  <c:v>714.41999999996574</c:v>
                </c:pt>
                <c:pt idx="742">
                  <c:v>717.42999999996573</c:v>
                </c:pt>
                <c:pt idx="743">
                  <c:v>720.43999999996561</c:v>
                </c:pt>
                <c:pt idx="744">
                  <c:v>723.4499999999656</c:v>
                </c:pt>
                <c:pt idx="745">
                  <c:v>726.45999999996548</c:v>
                </c:pt>
                <c:pt idx="746">
                  <c:v>729.46999999996547</c:v>
                </c:pt>
                <c:pt idx="747">
                  <c:v>732.47999999996534</c:v>
                </c:pt>
                <c:pt idx="748">
                  <c:v>735.48999999996533</c:v>
                </c:pt>
                <c:pt idx="749">
                  <c:v>738.49999999996521</c:v>
                </c:pt>
                <c:pt idx="750">
                  <c:v>741.5099999999652</c:v>
                </c:pt>
                <c:pt idx="751">
                  <c:v>744.51999999996508</c:v>
                </c:pt>
                <c:pt idx="752">
                  <c:v>747.52999999996507</c:v>
                </c:pt>
                <c:pt idx="753">
                  <c:v>750.53999999996495</c:v>
                </c:pt>
                <c:pt idx="754">
                  <c:v>753.54999999996494</c:v>
                </c:pt>
                <c:pt idx="755">
                  <c:v>756.55999999996493</c:v>
                </c:pt>
                <c:pt idx="756">
                  <c:v>759.56999999996481</c:v>
                </c:pt>
                <c:pt idx="757">
                  <c:v>762.57999999996468</c:v>
                </c:pt>
                <c:pt idx="758">
                  <c:v>765.58999999996468</c:v>
                </c:pt>
                <c:pt idx="759">
                  <c:v>768.59999999996467</c:v>
                </c:pt>
                <c:pt idx="760">
                  <c:v>771.60999999996454</c:v>
                </c:pt>
                <c:pt idx="761">
                  <c:v>774.61999999996442</c:v>
                </c:pt>
                <c:pt idx="762">
                  <c:v>777.62999999996441</c:v>
                </c:pt>
                <c:pt idx="763">
                  <c:v>780.6399999999644</c:v>
                </c:pt>
                <c:pt idx="764">
                  <c:v>783.64999999996428</c:v>
                </c:pt>
                <c:pt idx="765">
                  <c:v>786.65999999996416</c:v>
                </c:pt>
                <c:pt idx="766">
                  <c:v>789.66999999996415</c:v>
                </c:pt>
                <c:pt idx="767">
                  <c:v>792.67999999996414</c:v>
                </c:pt>
                <c:pt idx="768">
                  <c:v>795.68999999996402</c:v>
                </c:pt>
                <c:pt idx="769">
                  <c:v>798.69999999996389</c:v>
                </c:pt>
                <c:pt idx="770">
                  <c:v>801.70999999996388</c:v>
                </c:pt>
                <c:pt idx="771">
                  <c:v>804.71999999996387</c:v>
                </c:pt>
                <c:pt idx="772">
                  <c:v>807.72999999996375</c:v>
                </c:pt>
                <c:pt idx="773">
                  <c:v>810.73999999996374</c:v>
                </c:pt>
                <c:pt idx="774">
                  <c:v>813.74999999996362</c:v>
                </c:pt>
                <c:pt idx="775">
                  <c:v>816.75999999996361</c:v>
                </c:pt>
                <c:pt idx="776">
                  <c:v>819.76999999996349</c:v>
                </c:pt>
                <c:pt idx="777">
                  <c:v>822.77999999996348</c:v>
                </c:pt>
                <c:pt idx="778">
                  <c:v>825.78999999996336</c:v>
                </c:pt>
                <c:pt idx="779">
                  <c:v>828.79999999996335</c:v>
                </c:pt>
                <c:pt idx="780">
                  <c:v>831.80999999996322</c:v>
                </c:pt>
                <c:pt idx="781">
                  <c:v>834.81999999996322</c:v>
                </c:pt>
                <c:pt idx="782">
                  <c:v>837.82999999996309</c:v>
                </c:pt>
                <c:pt idx="783">
                  <c:v>840.83999999996308</c:v>
                </c:pt>
                <c:pt idx="784">
                  <c:v>843.84999999996296</c:v>
                </c:pt>
                <c:pt idx="785">
                  <c:v>846.85999999996295</c:v>
                </c:pt>
                <c:pt idx="786">
                  <c:v>849.86999999996283</c:v>
                </c:pt>
                <c:pt idx="787">
                  <c:v>852.87999999996282</c:v>
                </c:pt>
                <c:pt idx="788">
                  <c:v>855.88999999996281</c:v>
                </c:pt>
                <c:pt idx="789">
                  <c:v>858.89999999996269</c:v>
                </c:pt>
                <c:pt idx="790">
                  <c:v>861.90999999996257</c:v>
                </c:pt>
                <c:pt idx="791">
                  <c:v>864.91999999996256</c:v>
                </c:pt>
                <c:pt idx="792">
                  <c:v>867.92999999996255</c:v>
                </c:pt>
                <c:pt idx="793">
                  <c:v>870.93999999996242</c:v>
                </c:pt>
                <c:pt idx="794">
                  <c:v>873.9499999999623</c:v>
                </c:pt>
                <c:pt idx="795">
                  <c:v>876.95999999996229</c:v>
                </c:pt>
                <c:pt idx="796">
                  <c:v>879.96999999996228</c:v>
                </c:pt>
                <c:pt idx="797">
                  <c:v>882.97999999996216</c:v>
                </c:pt>
                <c:pt idx="798">
                  <c:v>885.98999999996204</c:v>
                </c:pt>
                <c:pt idx="799">
                  <c:v>888.99999999996203</c:v>
                </c:pt>
                <c:pt idx="800">
                  <c:v>892.66999999995369</c:v>
                </c:pt>
                <c:pt idx="801">
                  <c:v>896.33999999995353</c:v>
                </c:pt>
                <c:pt idx="802">
                  <c:v>900.00999999995349</c:v>
                </c:pt>
                <c:pt idx="803">
                  <c:v>903.67999999995345</c:v>
                </c:pt>
                <c:pt idx="804">
                  <c:v>907.3499999999533</c:v>
                </c:pt>
                <c:pt idx="805">
                  <c:v>911.01999999995326</c:v>
                </c:pt>
                <c:pt idx="806">
                  <c:v>914.68999999995322</c:v>
                </c:pt>
                <c:pt idx="807">
                  <c:v>918.35999999995306</c:v>
                </c:pt>
                <c:pt idx="808">
                  <c:v>922.02999999995302</c:v>
                </c:pt>
                <c:pt idx="809">
                  <c:v>925.69999999995298</c:v>
                </c:pt>
                <c:pt idx="810">
                  <c:v>929.36999999995282</c:v>
                </c:pt>
                <c:pt idx="811">
                  <c:v>933.03999999995278</c:v>
                </c:pt>
                <c:pt idx="812">
                  <c:v>936.70999999995274</c:v>
                </c:pt>
                <c:pt idx="813">
                  <c:v>940.37999999995259</c:v>
                </c:pt>
                <c:pt idx="814">
                  <c:v>944.04999999995255</c:v>
                </c:pt>
                <c:pt idx="815">
                  <c:v>947.71999999995251</c:v>
                </c:pt>
                <c:pt idx="816">
                  <c:v>951.38999999995235</c:v>
                </c:pt>
                <c:pt idx="817">
                  <c:v>955.05999999995231</c:v>
                </c:pt>
                <c:pt idx="818">
                  <c:v>958.72999999995227</c:v>
                </c:pt>
                <c:pt idx="819">
                  <c:v>962.39999999995212</c:v>
                </c:pt>
                <c:pt idx="820">
                  <c:v>966.06999999995207</c:v>
                </c:pt>
                <c:pt idx="821">
                  <c:v>969.73999999995203</c:v>
                </c:pt>
                <c:pt idx="822">
                  <c:v>973.40999999995188</c:v>
                </c:pt>
                <c:pt idx="823">
                  <c:v>977.07999999995184</c:v>
                </c:pt>
                <c:pt idx="824">
                  <c:v>980.7499999999518</c:v>
                </c:pt>
                <c:pt idx="825">
                  <c:v>984.41999999995164</c:v>
                </c:pt>
                <c:pt idx="826">
                  <c:v>988.0899999999516</c:v>
                </c:pt>
                <c:pt idx="827">
                  <c:v>991.75999999995156</c:v>
                </c:pt>
                <c:pt idx="828">
                  <c:v>995.42999999995141</c:v>
                </c:pt>
                <c:pt idx="829">
                  <c:v>999.09999999995136</c:v>
                </c:pt>
                <c:pt idx="830">
                  <c:v>1002.7699999999513</c:v>
                </c:pt>
                <c:pt idx="831">
                  <c:v>1006.4399999999512</c:v>
                </c:pt>
                <c:pt idx="832">
                  <c:v>1010.1099999999511</c:v>
                </c:pt>
                <c:pt idx="833">
                  <c:v>1013.7799999999511</c:v>
                </c:pt>
                <c:pt idx="834">
                  <c:v>1017.4499999999509</c:v>
                </c:pt>
                <c:pt idx="835">
                  <c:v>1021.1199999999509</c:v>
                </c:pt>
                <c:pt idx="836">
                  <c:v>1024.7899999999509</c:v>
                </c:pt>
                <c:pt idx="837">
                  <c:v>1028.4599999999507</c:v>
                </c:pt>
                <c:pt idx="838">
                  <c:v>1032.1299999999505</c:v>
                </c:pt>
                <c:pt idx="839">
                  <c:v>1035.7999999999506</c:v>
                </c:pt>
                <c:pt idx="840">
                  <c:v>1039.4699999999505</c:v>
                </c:pt>
                <c:pt idx="841">
                  <c:v>1043.1399999999503</c:v>
                </c:pt>
                <c:pt idx="842">
                  <c:v>1046.8099999999504</c:v>
                </c:pt>
                <c:pt idx="843">
                  <c:v>1050.4799999999502</c:v>
                </c:pt>
                <c:pt idx="844">
                  <c:v>1054.1499999999501</c:v>
                </c:pt>
                <c:pt idx="845">
                  <c:v>1057.8199999999501</c:v>
                </c:pt>
                <c:pt idx="846">
                  <c:v>1061.48999999995</c:v>
                </c:pt>
                <c:pt idx="847">
                  <c:v>1065.1599999999498</c:v>
                </c:pt>
                <c:pt idx="848">
                  <c:v>1068.8299999999499</c:v>
                </c:pt>
                <c:pt idx="849">
                  <c:v>1072.4999999999498</c:v>
                </c:pt>
                <c:pt idx="850">
                  <c:v>1076.1699999999496</c:v>
                </c:pt>
                <c:pt idx="851">
                  <c:v>1079.8399999999497</c:v>
                </c:pt>
                <c:pt idx="852">
                  <c:v>1083.5099999999495</c:v>
                </c:pt>
                <c:pt idx="853">
                  <c:v>1087.1799999999496</c:v>
                </c:pt>
                <c:pt idx="854">
                  <c:v>1090.8499999999494</c:v>
                </c:pt>
                <c:pt idx="855">
                  <c:v>1094.5199999999493</c:v>
                </c:pt>
                <c:pt idx="856">
                  <c:v>1098.1899999999494</c:v>
                </c:pt>
                <c:pt idx="857">
                  <c:v>1101.8599999999492</c:v>
                </c:pt>
                <c:pt idx="858">
                  <c:v>1105.529999999949</c:v>
                </c:pt>
                <c:pt idx="859">
                  <c:v>1109.1999999999491</c:v>
                </c:pt>
                <c:pt idx="860">
                  <c:v>1112.869999999949</c:v>
                </c:pt>
                <c:pt idx="861">
                  <c:v>1116.5399999999488</c:v>
                </c:pt>
                <c:pt idx="862">
                  <c:v>1120.2099999999489</c:v>
                </c:pt>
                <c:pt idx="863">
                  <c:v>1123.8799999999487</c:v>
                </c:pt>
                <c:pt idx="864">
                  <c:v>1127.5499999999486</c:v>
                </c:pt>
                <c:pt idx="865">
                  <c:v>1131.2199999999486</c:v>
                </c:pt>
                <c:pt idx="866">
                  <c:v>1134.8899999999485</c:v>
                </c:pt>
                <c:pt idx="867">
                  <c:v>1138.5599999999483</c:v>
                </c:pt>
                <c:pt idx="868">
                  <c:v>1142.2299999999484</c:v>
                </c:pt>
                <c:pt idx="869">
                  <c:v>1145.8999999999482</c:v>
                </c:pt>
                <c:pt idx="870">
                  <c:v>1149.5699999999481</c:v>
                </c:pt>
                <c:pt idx="871">
                  <c:v>1153.2399999999479</c:v>
                </c:pt>
                <c:pt idx="872">
                  <c:v>1156.909999999948</c:v>
                </c:pt>
                <c:pt idx="873">
                  <c:v>1160.5799999999479</c:v>
                </c:pt>
                <c:pt idx="874">
                  <c:v>1164.2499999999477</c:v>
                </c:pt>
                <c:pt idx="875">
                  <c:v>1167.9199999999478</c:v>
                </c:pt>
                <c:pt idx="876">
                  <c:v>1171.5899999999476</c:v>
                </c:pt>
                <c:pt idx="877">
                  <c:v>1175.2599999999477</c:v>
                </c:pt>
                <c:pt idx="878">
                  <c:v>1178.9299999999475</c:v>
                </c:pt>
                <c:pt idx="879">
                  <c:v>1182.5999999999474</c:v>
                </c:pt>
                <c:pt idx="880">
                  <c:v>1186.2699999999475</c:v>
                </c:pt>
                <c:pt idx="881">
                  <c:v>1189.9399999999473</c:v>
                </c:pt>
                <c:pt idx="882">
                  <c:v>1193.6099999999471</c:v>
                </c:pt>
                <c:pt idx="883">
                  <c:v>1197.2799999999472</c:v>
                </c:pt>
                <c:pt idx="884">
                  <c:v>1200.9499999999471</c:v>
                </c:pt>
                <c:pt idx="885">
                  <c:v>1204.6199999999469</c:v>
                </c:pt>
                <c:pt idx="886">
                  <c:v>1208.289999999947</c:v>
                </c:pt>
                <c:pt idx="887">
                  <c:v>1211.9599999999468</c:v>
                </c:pt>
                <c:pt idx="888">
                  <c:v>1215.6299999999467</c:v>
                </c:pt>
                <c:pt idx="889">
                  <c:v>1219.2999999999467</c:v>
                </c:pt>
                <c:pt idx="890">
                  <c:v>1222.9699999999466</c:v>
                </c:pt>
                <c:pt idx="891">
                  <c:v>1226.6399999999464</c:v>
                </c:pt>
                <c:pt idx="892">
                  <c:v>1230.3099999999465</c:v>
                </c:pt>
                <c:pt idx="893">
                  <c:v>1233.9799999999464</c:v>
                </c:pt>
                <c:pt idx="894">
                  <c:v>1237.6499999999462</c:v>
                </c:pt>
                <c:pt idx="895">
                  <c:v>1241.3199999999463</c:v>
                </c:pt>
                <c:pt idx="896">
                  <c:v>1244.9899999999461</c:v>
                </c:pt>
                <c:pt idx="897">
                  <c:v>1248.659999999946</c:v>
                </c:pt>
                <c:pt idx="898">
                  <c:v>1252.329999999946</c:v>
                </c:pt>
                <c:pt idx="899">
                  <c:v>1255.9999999999459</c:v>
                </c:pt>
                <c:pt idx="900">
                  <c:v>1259.8099999999438</c:v>
                </c:pt>
                <c:pt idx="901">
                  <c:v>1263.6199999999437</c:v>
                </c:pt>
                <c:pt idx="902">
                  <c:v>1267.4299999999437</c:v>
                </c:pt>
                <c:pt idx="903">
                  <c:v>1271.2399999999434</c:v>
                </c:pt>
                <c:pt idx="904">
                  <c:v>1275.0499999999433</c:v>
                </c:pt>
                <c:pt idx="905">
                  <c:v>1278.8599999999433</c:v>
                </c:pt>
                <c:pt idx="906">
                  <c:v>1282.6699999999432</c:v>
                </c:pt>
                <c:pt idx="907">
                  <c:v>1286.4799999999432</c:v>
                </c:pt>
                <c:pt idx="908">
                  <c:v>1290.2899999999431</c:v>
                </c:pt>
                <c:pt idx="909">
                  <c:v>1294.0999999999431</c:v>
                </c:pt>
                <c:pt idx="910">
                  <c:v>1297.909999999943</c:v>
                </c:pt>
                <c:pt idx="911">
                  <c:v>1301.719999999943</c:v>
                </c:pt>
                <c:pt idx="912">
                  <c:v>1305.5299999999427</c:v>
                </c:pt>
                <c:pt idx="913">
                  <c:v>1309.3399999999426</c:v>
                </c:pt>
                <c:pt idx="914">
                  <c:v>1313.1499999999426</c:v>
                </c:pt>
                <c:pt idx="915">
                  <c:v>1316.9599999999425</c:v>
                </c:pt>
                <c:pt idx="916">
                  <c:v>1320.7699999999425</c:v>
                </c:pt>
                <c:pt idx="917">
                  <c:v>1324.5799999999424</c:v>
                </c:pt>
                <c:pt idx="918">
                  <c:v>1328.3899999999423</c:v>
                </c:pt>
                <c:pt idx="919">
                  <c:v>1332.1999999999423</c:v>
                </c:pt>
                <c:pt idx="920">
                  <c:v>1336.009999999942</c:v>
                </c:pt>
                <c:pt idx="921">
                  <c:v>1339.819999999942</c:v>
                </c:pt>
                <c:pt idx="922">
                  <c:v>1343.6299999999419</c:v>
                </c:pt>
                <c:pt idx="923">
                  <c:v>1347.4399999999418</c:v>
                </c:pt>
                <c:pt idx="924">
                  <c:v>1351.2499999999418</c:v>
                </c:pt>
                <c:pt idx="925">
                  <c:v>1355.0599999999417</c:v>
                </c:pt>
                <c:pt idx="926">
                  <c:v>1358.8699999999417</c:v>
                </c:pt>
                <c:pt idx="927">
                  <c:v>1362.6799999999416</c:v>
                </c:pt>
                <c:pt idx="928">
                  <c:v>1366.4899999999416</c:v>
                </c:pt>
                <c:pt idx="929">
                  <c:v>1370.2999999999413</c:v>
                </c:pt>
                <c:pt idx="930">
                  <c:v>1374.1099999999412</c:v>
                </c:pt>
                <c:pt idx="931">
                  <c:v>1377.9199999999412</c:v>
                </c:pt>
                <c:pt idx="932">
                  <c:v>1381.7299999999411</c:v>
                </c:pt>
                <c:pt idx="933">
                  <c:v>1385.5399999999411</c:v>
                </c:pt>
                <c:pt idx="934">
                  <c:v>1389.349999999941</c:v>
                </c:pt>
                <c:pt idx="935">
                  <c:v>1393.159999999941</c:v>
                </c:pt>
                <c:pt idx="936">
                  <c:v>1396.9699999999409</c:v>
                </c:pt>
                <c:pt idx="937">
                  <c:v>1400.7799999999406</c:v>
                </c:pt>
                <c:pt idx="938">
                  <c:v>1404.5899999999406</c:v>
                </c:pt>
                <c:pt idx="939">
                  <c:v>1408.3999999999405</c:v>
                </c:pt>
                <c:pt idx="940">
                  <c:v>1412.2099999999405</c:v>
                </c:pt>
                <c:pt idx="941">
                  <c:v>1416.0199999999404</c:v>
                </c:pt>
                <c:pt idx="942">
                  <c:v>1419.8299999999404</c:v>
                </c:pt>
                <c:pt idx="943">
                  <c:v>1423.6399999999403</c:v>
                </c:pt>
                <c:pt idx="944">
                  <c:v>1427.4499999999402</c:v>
                </c:pt>
                <c:pt idx="945">
                  <c:v>1431.2599999999402</c:v>
                </c:pt>
                <c:pt idx="946">
                  <c:v>1435.0699999999401</c:v>
                </c:pt>
                <c:pt idx="947">
                  <c:v>1438.8799999999399</c:v>
                </c:pt>
                <c:pt idx="948">
                  <c:v>1442.6899999999398</c:v>
                </c:pt>
                <c:pt idx="949">
                  <c:v>1446.4999999999397</c:v>
                </c:pt>
                <c:pt idx="950">
                  <c:v>1450.3099999999397</c:v>
                </c:pt>
                <c:pt idx="951">
                  <c:v>1454.1199999999396</c:v>
                </c:pt>
                <c:pt idx="952">
                  <c:v>1457.9299999999396</c:v>
                </c:pt>
                <c:pt idx="953">
                  <c:v>1461.7399999999395</c:v>
                </c:pt>
                <c:pt idx="954">
                  <c:v>1465.5499999999392</c:v>
                </c:pt>
                <c:pt idx="955">
                  <c:v>1469.3599999999392</c:v>
                </c:pt>
                <c:pt idx="956">
                  <c:v>1473.1699999999391</c:v>
                </c:pt>
                <c:pt idx="957">
                  <c:v>1476.9799999999391</c:v>
                </c:pt>
                <c:pt idx="958">
                  <c:v>1480.789999999939</c:v>
                </c:pt>
                <c:pt idx="959">
                  <c:v>1484.599999999939</c:v>
                </c:pt>
                <c:pt idx="960">
                  <c:v>1488.4099999999389</c:v>
                </c:pt>
                <c:pt idx="961">
                  <c:v>1492.2199999999389</c:v>
                </c:pt>
                <c:pt idx="962">
                  <c:v>1496.0299999999388</c:v>
                </c:pt>
                <c:pt idx="963">
                  <c:v>1499.8399999999388</c:v>
                </c:pt>
                <c:pt idx="964">
                  <c:v>1503.6499999999385</c:v>
                </c:pt>
                <c:pt idx="965">
                  <c:v>1507.4599999999384</c:v>
                </c:pt>
                <c:pt idx="966">
                  <c:v>1511.2699999999384</c:v>
                </c:pt>
                <c:pt idx="967">
                  <c:v>1515.0799999999383</c:v>
                </c:pt>
                <c:pt idx="968">
                  <c:v>1518.8899999999383</c:v>
                </c:pt>
                <c:pt idx="969">
                  <c:v>1522.6999999999382</c:v>
                </c:pt>
                <c:pt idx="970">
                  <c:v>1526.5099999999379</c:v>
                </c:pt>
                <c:pt idx="971">
                  <c:v>1530.3199999999379</c:v>
                </c:pt>
                <c:pt idx="972">
                  <c:v>1534.1299999999378</c:v>
                </c:pt>
                <c:pt idx="973">
                  <c:v>1537.9399999999378</c:v>
                </c:pt>
                <c:pt idx="974">
                  <c:v>1541.7499999999377</c:v>
                </c:pt>
                <c:pt idx="975">
                  <c:v>1545.5599999999376</c:v>
                </c:pt>
                <c:pt idx="976">
                  <c:v>1549.3699999999376</c:v>
                </c:pt>
                <c:pt idx="977">
                  <c:v>1553.1799999999375</c:v>
                </c:pt>
                <c:pt idx="978">
                  <c:v>1556.9899999999375</c:v>
                </c:pt>
                <c:pt idx="979">
                  <c:v>1560.7999999999374</c:v>
                </c:pt>
                <c:pt idx="980">
                  <c:v>1564.6099999999374</c:v>
                </c:pt>
                <c:pt idx="981">
                  <c:v>1568.4199999999371</c:v>
                </c:pt>
                <c:pt idx="982">
                  <c:v>1572.229999999937</c:v>
                </c:pt>
                <c:pt idx="983">
                  <c:v>1576.039999999937</c:v>
                </c:pt>
                <c:pt idx="984">
                  <c:v>1579.8499999999369</c:v>
                </c:pt>
                <c:pt idx="985">
                  <c:v>1583.6599999999369</c:v>
                </c:pt>
                <c:pt idx="986">
                  <c:v>1587.4699999999368</c:v>
                </c:pt>
                <c:pt idx="987">
                  <c:v>1591.2799999999368</c:v>
                </c:pt>
                <c:pt idx="988">
                  <c:v>1595.0899999999365</c:v>
                </c:pt>
                <c:pt idx="989">
                  <c:v>1598.8999999999364</c:v>
                </c:pt>
                <c:pt idx="990">
                  <c:v>1602.7099999999364</c:v>
                </c:pt>
                <c:pt idx="991">
                  <c:v>1606.5199999999363</c:v>
                </c:pt>
                <c:pt idx="992">
                  <c:v>1610.3299999999363</c:v>
                </c:pt>
                <c:pt idx="993">
                  <c:v>1614.1399999999362</c:v>
                </c:pt>
                <c:pt idx="994">
                  <c:v>1617.9499999999362</c:v>
                </c:pt>
                <c:pt idx="995">
                  <c:v>1621.7599999999361</c:v>
                </c:pt>
                <c:pt idx="996">
                  <c:v>1625.569999999936</c:v>
                </c:pt>
                <c:pt idx="997">
                  <c:v>1629.379999999936</c:v>
                </c:pt>
                <c:pt idx="998">
                  <c:v>1633.1899999999357</c:v>
                </c:pt>
                <c:pt idx="999">
                  <c:v>1636.9999999999357</c:v>
                </c:pt>
                <c:pt idx="1000" formatCode="General">
                  <c:v>1639.6699999999548</c:v>
                </c:pt>
                <c:pt idx="1001" formatCode="General">
                  <c:v>1642.3399999999549</c:v>
                </c:pt>
                <c:pt idx="1002" formatCode="General">
                  <c:v>1645.0099999999547</c:v>
                </c:pt>
                <c:pt idx="1003" formatCode="General">
                  <c:v>1647.6799999999548</c:v>
                </c:pt>
                <c:pt idx="1004" formatCode="General">
                  <c:v>1650.3499999999547</c:v>
                </c:pt>
                <c:pt idx="1005" formatCode="General">
                  <c:v>1653.0199999999545</c:v>
                </c:pt>
                <c:pt idx="1006" formatCode="General">
                  <c:v>1655.6899999999546</c:v>
                </c:pt>
                <c:pt idx="1007" formatCode="General">
                  <c:v>1658.3599999999544</c:v>
                </c:pt>
                <c:pt idx="1008" formatCode="General">
                  <c:v>1661.0299999999545</c:v>
                </c:pt>
                <c:pt idx="1009" formatCode="General">
                  <c:v>1663.6999999999543</c:v>
                </c:pt>
                <c:pt idx="1010" formatCode="General">
                  <c:v>1666.3699999999544</c:v>
                </c:pt>
                <c:pt idx="1011" formatCode="General">
                  <c:v>1669.0399999999543</c:v>
                </c:pt>
                <c:pt idx="1012" formatCode="General">
                  <c:v>1671.7099999999541</c:v>
                </c:pt>
                <c:pt idx="1013" formatCode="General">
                  <c:v>1674.3799999999542</c:v>
                </c:pt>
                <c:pt idx="1014" formatCode="General">
                  <c:v>1677.049999999954</c:v>
                </c:pt>
                <c:pt idx="1015" formatCode="General">
                  <c:v>1679.7199999999541</c:v>
                </c:pt>
                <c:pt idx="1016" formatCode="General">
                  <c:v>1682.3899999999539</c:v>
                </c:pt>
                <c:pt idx="1017" formatCode="General">
                  <c:v>1685.059999999954</c:v>
                </c:pt>
                <c:pt idx="1018" formatCode="General">
                  <c:v>1687.7299999999539</c:v>
                </c:pt>
                <c:pt idx="1019" formatCode="General">
                  <c:v>1690.3999999999537</c:v>
                </c:pt>
                <c:pt idx="1020" formatCode="General">
                  <c:v>1693.0699999999538</c:v>
                </c:pt>
                <c:pt idx="1021" formatCode="General">
                  <c:v>1695.7399999999536</c:v>
                </c:pt>
                <c:pt idx="1022" formatCode="General">
                  <c:v>1698.4099999999537</c:v>
                </c:pt>
                <c:pt idx="1023" formatCode="General">
                  <c:v>1701.0799999999535</c:v>
                </c:pt>
                <c:pt idx="1024" formatCode="General">
                  <c:v>1703.7499999999536</c:v>
                </c:pt>
                <c:pt idx="1025" formatCode="General">
                  <c:v>1706.4199999999535</c:v>
                </c:pt>
                <c:pt idx="1026" formatCode="General">
                  <c:v>1709.0899999999533</c:v>
                </c:pt>
                <c:pt idx="1027" formatCode="General">
                  <c:v>1711.7599999999534</c:v>
                </c:pt>
                <c:pt idx="1028" formatCode="General">
                  <c:v>1714.4299999999532</c:v>
                </c:pt>
                <c:pt idx="1029" formatCode="General">
                  <c:v>1717.0999999999533</c:v>
                </c:pt>
                <c:pt idx="1030" formatCode="General">
                  <c:v>1719.7699999999531</c:v>
                </c:pt>
                <c:pt idx="1031" formatCode="General">
                  <c:v>1722.4399999999532</c:v>
                </c:pt>
                <c:pt idx="1032" formatCode="General">
                  <c:v>1725.1099999999531</c:v>
                </c:pt>
                <c:pt idx="1033" formatCode="General">
                  <c:v>1727.7799999999529</c:v>
                </c:pt>
                <c:pt idx="1034" formatCode="General">
                  <c:v>1730.449999999953</c:v>
                </c:pt>
                <c:pt idx="1035" formatCode="General">
                  <c:v>1733.1199999999528</c:v>
                </c:pt>
                <c:pt idx="1036" formatCode="General">
                  <c:v>1735.7899999999529</c:v>
                </c:pt>
                <c:pt idx="1037" formatCode="General">
                  <c:v>1738.4599999999527</c:v>
                </c:pt>
                <c:pt idx="1038" formatCode="General">
                  <c:v>1741.1299999999528</c:v>
                </c:pt>
                <c:pt idx="1039" formatCode="General">
                  <c:v>1743.7999999999527</c:v>
                </c:pt>
                <c:pt idx="1040" formatCode="General">
                  <c:v>1746.4699999999525</c:v>
                </c:pt>
                <c:pt idx="1041" formatCode="General">
                  <c:v>1749.1399999999526</c:v>
                </c:pt>
                <c:pt idx="1042" formatCode="General">
                  <c:v>1751.8099999999524</c:v>
                </c:pt>
                <c:pt idx="1043" formatCode="General">
                  <c:v>1754.4799999999525</c:v>
                </c:pt>
                <c:pt idx="1044" formatCode="General">
                  <c:v>1757.1499999999523</c:v>
                </c:pt>
                <c:pt idx="1045" formatCode="General">
                  <c:v>1759.8199999999524</c:v>
                </c:pt>
                <c:pt idx="1046" formatCode="General">
                  <c:v>1762.4899999999523</c:v>
                </c:pt>
                <c:pt idx="1047" formatCode="General">
                  <c:v>1765.1599999999521</c:v>
                </c:pt>
                <c:pt idx="1048" formatCode="General">
                  <c:v>1767.8299999999522</c:v>
                </c:pt>
                <c:pt idx="1049" formatCode="General">
                  <c:v>1770.499999999952</c:v>
                </c:pt>
                <c:pt idx="1050" formatCode="General">
                  <c:v>1773.1699999999521</c:v>
                </c:pt>
                <c:pt idx="1051" formatCode="General">
                  <c:v>1775.8399999999519</c:v>
                </c:pt>
                <c:pt idx="1052" formatCode="General">
                  <c:v>1778.509999999952</c:v>
                </c:pt>
                <c:pt idx="1053" formatCode="General">
                  <c:v>1781.1799999999519</c:v>
                </c:pt>
                <c:pt idx="1054" formatCode="General">
                  <c:v>1783.8499999999517</c:v>
                </c:pt>
                <c:pt idx="1055" formatCode="General">
                  <c:v>1786.5199999999518</c:v>
                </c:pt>
                <c:pt idx="1056" formatCode="General">
                  <c:v>1789.1899999999516</c:v>
                </c:pt>
                <c:pt idx="1057" formatCode="General">
                  <c:v>1791.8599999999517</c:v>
                </c:pt>
                <c:pt idx="1058" formatCode="General">
                  <c:v>1794.5299999999515</c:v>
                </c:pt>
                <c:pt idx="1059" formatCode="General">
                  <c:v>1797.1999999999516</c:v>
                </c:pt>
                <c:pt idx="1060" formatCode="General">
                  <c:v>1799.8699999999515</c:v>
                </c:pt>
                <c:pt idx="1061" formatCode="General">
                  <c:v>1802.5399999999513</c:v>
                </c:pt>
                <c:pt idx="1062" formatCode="General">
                  <c:v>1805.2099999999514</c:v>
                </c:pt>
                <c:pt idx="1063" formatCode="General">
                  <c:v>1807.8799999999512</c:v>
                </c:pt>
                <c:pt idx="1064" formatCode="General">
                  <c:v>1810.5499999999513</c:v>
                </c:pt>
                <c:pt idx="1065" formatCode="General">
                  <c:v>1813.2199999999511</c:v>
                </c:pt>
                <c:pt idx="1066" formatCode="General">
                  <c:v>1815.8899999999512</c:v>
                </c:pt>
                <c:pt idx="1067" formatCode="General">
                  <c:v>1818.5599999999511</c:v>
                </c:pt>
                <c:pt idx="1068" formatCode="General">
                  <c:v>1821.2299999999509</c:v>
                </c:pt>
                <c:pt idx="1069" formatCode="General">
                  <c:v>1823.899999999951</c:v>
                </c:pt>
                <c:pt idx="1070" formatCode="General">
                  <c:v>1826.5699999999508</c:v>
                </c:pt>
                <c:pt idx="1071" formatCode="General">
                  <c:v>1829.2399999999509</c:v>
                </c:pt>
                <c:pt idx="1072" formatCode="General">
                  <c:v>1831.9099999999507</c:v>
                </c:pt>
                <c:pt idx="1073" formatCode="General">
                  <c:v>1834.5799999999508</c:v>
                </c:pt>
                <c:pt idx="1074" formatCode="General">
                  <c:v>1837.2499999999507</c:v>
                </c:pt>
                <c:pt idx="1075" formatCode="General">
                  <c:v>1839.9199999999505</c:v>
                </c:pt>
                <c:pt idx="1076" formatCode="General">
                  <c:v>1842.5899999999506</c:v>
                </c:pt>
                <c:pt idx="1077" formatCode="General">
                  <c:v>1845.2599999999504</c:v>
                </c:pt>
                <c:pt idx="1078" formatCode="General">
                  <c:v>1847.9299999999505</c:v>
                </c:pt>
                <c:pt idx="1079" formatCode="General">
                  <c:v>1850.5999999999503</c:v>
                </c:pt>
                <c:pt idx="1080" formatCode="General">
                  <c:v>1853.2699999999504</c:v>
                </c:pt>
                <c:pt idx="1081" formatCode="General">
                  <c:v>1855.9399999999503</c:v>
                </c:pt>
                <c:pt idx="1082" formatCode="General">
                  <c:v>1858.6099999999501</c:v>
                </c:pt>
                <c:pt idx="1083" formatCode="General">
                  <c:v>1861.2799999999502</c:v>
                </c:pt>
                <c:pt idx="1084" formatCode="General">
                  <c:v>1863.94999999995</c:v>
                </c:pt>
                <c:pt idx="1085" formatCode="General">
                  <c:v>1866.6199999999501</c:v>
                </c:pt>
                <c:pt idx="1086" formatCode="General">
                  <c:v>1869.2899999999499</c:v>
                </c:pt>
                <c:pt idx="1087" formatCode="General">
                  <c:v>1871.95999999995</c:v>
                </c:pt>
                <c:pt idx="1088" formatCode="General">
                  <c:v>1874.6299999999499</c:v>
                </c:pt>
                <c:pt idx="1089" formatCode="General">
                  <c:v>1877.2999999999497</c:v>
                </c:pt>
                <c:pt idx="1090" formatCode="General">
                  <c:v>1879.9699999999498</c:v>
                </c:pt>
                <c:pt idx="1091" formatCode="General">
                  <c:v>1882.6399999999496</c:v>
                </c:pt>
                <c:pt idx="1092" formatCode="General">
                  <c:v>1885.3099999999497</c:v>
                </c:pt>
                <c:pt idx="1093" formatCode="General">
                  <c:v>1887.9799999999495</c:v>
                </c:pt>
                <c:pt idx="1094" formatCode="General">
                  <c:v>1890.6499999999496</c:v>
                </c:pt>
                <c:pt idx="1095" formatCode="General">
                  <c:v>1893.3199999999495</c:v>
                </c:pt>
                <c:pt idx="1096" formatCode="General">
                  <c:v>1895.9899999999493</c:v>
                </c:pt>
                <c:pt idx="1097" formatCode="General">
                  <c:v>1898.6599999999494</c:v>
                </c:pt>
                <c:pt idx="1098" formatCode="General">
                  <c:v>1901.3299999999495</c:v>
                </c:pt>
                <c:pt idx="1099" formatCode="General">
                  <c:v>1903.9999999999493</c:v>
                </c:pt>
                <c:pt idx="1100" formatCode="General">
                  <c:v>1904.839999999984</c:v>
                </c:pt>
                <c:pt idx="1101" formatCode="General">
                  <c:v>1905.6799999999839</c:v>
                </c:pt>
                <c:pt idx="1102" formatCode="General">
                  <c:v>1906.5199999999841</c:v>
                </c:pt>
                <c:pt idx="1103" formatCode="General">
                  <c:v>1907.359999999984</c:v>
                </c:pt>
                <c:pt idx="1104" formatCode="General">
                  <c:v>1908.1999999999839</c:v>
                </c:pt>
                <c:pt idx="1105" formatCode="General">
                  <c:v>1909.0399999999838</c:v>
                </c:pt>
                <c:pt idx="1106" formatCode="General">
                  <c:v>1909.879999999984</c:v>
                </c:pt>
                <c:pt idx="1107" formatCode="General">
                  <c:v>1910.7199999999839</c:v>
                </c:pt>
                <c:pt idx="1108" formatCode="General">
                  <c:v>1911.5599999999838</c:v>
                </c:pt>
                <c:pt idx="1109" formatCode="General">
                  <c:v>1912.3999999999839</c:v>
                </c:pt>
                <c:pt idx="1110" formatCode="General">
                  <c:v>1913.2399999999839</c:v>
                </c:pt>
                <c:pt idx="1111" formatCode="General">
                  <c:v>1914.0799999999838</c:v>
                </c:pt>
                <c:pt idx="1112" formatCode="General">
                  <c:v>1914.9199999999837</c:v>
                </c:pt>
                <c:pt idx="1113" formatCode="General">
                  <c:v>1915.7599999999838</c:v>
                </c:pt>
                <c:pt idx="1114" formatCode="General">
                  <c:v>1916.5999999999838</c:v>
                </c:pt>
                <c:pt idx="1115" formatCode="General">
                  <c:v>1917.4399999999837</c:v>
                </c:pt>
                <c:pt idx="1116" formatCode="General">
                  <c:v>1918.2799999999838</c:v>
                </c:pt>
                <c:pt idx="1117" formatCode="General">
                  <c:v>1919.1199999999837</c:v>
                </c:pt>
                <c:pt idx="1118" formatCode="General">
                  <c:v>1919.9599999999837</c:v>
                </c:pt>
                <c:pt idx="1119" formatCode="General">
                  <c:v>1920.7999999999836</c:v>
                </c:pt>
                <c:pt idx="1120" formatCode="General">
                  <c:v>1921.6399999999837</c:v>
                </c:pt>
                <c:pt idx="1121" formatCode="General">
                  <c:v>1922.4799999999836</c:v>
                </c:pt>
                <c:pt idx="1122" formatCode="General">
                  <c:v>1923.3199999999836</c:v>
                </c:pt>
                <c:pt idx="1123" formatCode="General">
                  <c:v>1924.1599999999837</c:v>
                </c:pt>
                <c:pt idx="1124" formatCode="General">
                  <c:v>1924.9999999999836</c:v>
                </c:pt>
                <c:pt idx="1125" formatCode="General">
                  <c:v>1925.8399999999835</c:v>
                </c:pt>
                <c:pt idx="1126" formatCode="General">
                  <c:v>1926.6799999999835</c:v>
                </c:pt>
                <c:pt idx="1127" formatCode="General">
                  <c:v>1927.5199999999836</c:v>
                </c:pt>
                <c:pt idx="1128" formatCode="General">
                  <c:v>1928.3599999999835</c:v>
                </c:pt>
                <c:pt idx="1129" formatCode="General">
                  <c:v>1929.1999999999834</c:v>
                </c:pt>
                <c:pt idx="1130" formatCode="General">
                  <c:v>1930.0399999999836</c:v>
                </c:pt>
                <c:pt idx="1131" formatCode="General">
                  <c:v>1930.8799999999835</c:v>
                </c:pt>
                <c:pt idx="1132" formatCode="General">
                  <c:v>1931.7199999999834</c:v>
                </c:pt>
                <c:pt idx="1133" formatCode="General">
                  <c:v>1932.5599999999833</c:v>
                </c:pt>
                <c:pt idx="1134" formatCode="General">
                  <c:v>1933.3999999999835</c:v>
                </c:pt>
                <c:pt idx="1135" formatCode="General">
                  <c:v>1934.2399999999834</c:v>
                </c:pt>
                <c:pt idx="1136" formatCode="General">
                  <c:v>1935.0799999999833</c:v>
                </c:pt>
                <c:pt idx="1137" formatCode="General">
                  <c:v>1935.9199999999832</c:v>
                </c:pt>
                <c:pt idx="1138" formatCode="General">
                  <c:v>1936.7599999999834</c:v>
                </c:pt>
                <c:pt idx="1139" formatCode="General">
                  <c:v>1937.5999999999833</c:v>
                </c:pt>
                <c:pt idx="1140" formatCode="General">
                  <c:v>1938.4399999999832</c:v>
                </c:pt>
                <c:pt idx="1141" formatCode="General">
                  <c:v>1939.2799999999834</c:v>
                </c:pt>
                <c:pt idx="1142" formatCode="General">
                  <c:v>1940.1199999999833</c:v>
                </c:pt>
                <c:pt idx="1143" formatCode="General">
                  <c:v>1940.9599999999832</c:v>
                </c:pt>
                <c:pt idx="1144" formatCode="General">
                  <c:v>1941.7999999999831</c:v>
                </c:pt>
                <c:pt idx="1145" formatCode="General">
                  <c:v>1942.6399999999833</c:v>
                </c:pt>
                <c:pt idx="1146" formatCode="General">
                  <c:v>1943.4799999999832</c:v>
                </c:pt>
                <c:pt idx="1147" formatCode="General">
                  <c:v>1944.3199999999831</c:v>
                </c:pt>
                <c:pt idx="1148" formatCode="General">
                  <c:v>1945.1599999999833</c:v>
                </c:pt>
                <c:pt idx="1149" formatCode="General">
                  <c:v>1945.9999999999832</c:v>
                </c:pt>
                <c:pt idx="1150" formatCode="General">
                  <c:v>1946.8399999999831</c:v>
                </c:pt>
                <c:pt idx="1151" formatCode="General">
                  <c:v>1947.679999999983</c:v>
                </c:pt>
                <c:pt idx="1152" formatCode="General">
                  <c:v>1948.5199999999832</c:v>
                </c:pt>
                <c:pt idx="1153" formatCode="General">
                  <c:v>1949.3599999999831</c:v>
                </c:pt>
                <c:pt idx="1154" formatCode="General">
                  <c:v>1950.199999999983</c:v>
                </c:pt>
                <c:pt idx="1155" formatCode="General">
                  <c:v>1951.0399999999831</c:v>
                </c:pt>
                <c:pt idx="1156" formatCode="General">
                  <c:v>1951.8799999999831</c:v>
                </c:pt>
                <c:pt idx="1157" formatCode="General">
                  <c:v>1952.719999999983</c:v>
                </c:pt>
                <c:pt idx="1158" formatCode="General">
                  <c:v>1953.5599999999829</c:v>
                </c:pt>
                <c:pt idx="1159" formatCode="General">
                  <c:v>1954.399999999983</c:v>
                </c:pt>
                <c:pt idx="1160" formatCode="General">
                  <c:v>1955.239999999983</c:v>
                </c:pt>
                <c:pt idx="1161" formatCode="General">
                  <c:v>1956.0799999999829</c:v>
                </c:pt>
                <c:pt idx="1162" formatCode="General">
                  <c:v>1956.9199999999828</c:v>
                </c:pt>
                <c:pt idx="1163" formatCode="General">
                  <c:v>1957.7599999999829</c:v>
                </c:pt>
                <c:pt idx="1164" formatCode="General">
                  <c:v>1958.5999999999829</c:v>
                </c:pt>
                <c:pt idx="1165" formatCode="General">
                  <c:v>1959.4399999999828</c:v>
                </c:pt>
                <c:pt idx="1166" formatCode="General">
                  <c:v>1960.2799999999829</c:v>
                </c:pt>
                <c:pt idx="1167" formatCode="General">
                  <c:v>1961.1199999999828</c:v>
                </c:pt>
                <c:pt idx="1168" formatCode="General">
                  <c:v>1961.9599999999828</c:v>
                </c:pt>
                <c:pt idx="1169" formatCode="General">
                  <c:v>1962.7999999999827</c:v>
                </c:pt>
                <c:pt idx="1170" formatCode="General">
                  <c:v>1963.6399999999828</c:v>
                </c:pt>
                <c:pt idx="1171" formatCode="General">
                  <c:v>1964.4799999999827</c:v>
                </c:pt>
                <c:pt idx="1172" formatCode="General">
                  <c:v>1965.3199999999827</c:v>
                </c:pt>
                <c:pt idx="1173" formatCode="General">
                  <c:v>1966.1599999999828</c:v>
                </c:pt>
                <c:pt idx="1174" formatCode="General">
                  <c:v>1966.9999999999827</c:v>
                </c:pt>
                <c:pt idx="1175" formatCode="General">
                  <c:v>1967.8399999999826</c:v>
                </c:pt>
                <c:pt idx="1176" formatCode="General">
                  <c:v>1968.6799999999826</c:v>
                </c:pt>
                <c:pt idx="1177" formatCode="General">
                  <c:v>1969.5199999999827</c:v>
                </c:pt>
                <c:pt idx="1178" formatCode="General">
                  <c:v>1970.3599999999826</c:v>
                </c:pt>
                <c:pt idx="1179" formatCode="General">
                  <c:v>1971.1999999999825</c:v>
                </c:pt>
                <c:pt idx="1180" formatCode="General">
                  <c:v>1972.0399999999827</c:v>
                </c:pt>
                <c:pt idx="1181" formatCode="General">
                  <c:v>1972.8799999999826</c:v>
                </c:pt>
                <c:pt idx="1182" formatCode="General">
                  <c:v>1973.7199999999825</c:v>
                </c:pt>
                <c:pt idx="1183" formatCode="General">
                  <c:v>1974.5599999999824</c:v>
                </c:pt>
                <c:pt idx="1184" formatCode="General">
                  <c:v>1975.3999999999826</c:v>
                </c:pt>
                <c:pt idx="1185" formatCode="General">
                  <c:v>1976.2399999999825</c:v>
                </c:pt>
                <c:pt idx="1186" formatCode="General">
                  <c:v>1977.0799999999824</c:v>
                </c:pt>
                <c:pt idx="1187" formatCode="General">
                  <c:v>1977.9199999999823</c:v>
                </c:pt>
                <c:pt idx="1188" formatCode="General">
                  <c:v>1978.7599999999825</c:v>
                </c:pt>
                <c:pt idx="1189" formatCode="General">
                  <c:v>1979.5999999999824</c:v>
                </c:pt>
                <c:pt idx="1190" formatCode="General">
                  <c:v>1980.4399999999823</c:v>
                </c:pt>
                <c:pt idx="1191" formatCode="General">
                  <c:v>1981.2799999999825</c:v>
                </c:pt>
                <c:pt idx="1192" formatCode="General">
                  <c:v>1982.1199999999824</c:v>
                </c:pt>
                <c:pt idx="1193" formatCode="General">
                  <c:v>1982.9599999999823</c:v>
                </c:pt>
                <c:pt idx="1194" formatCode="General">
                  <c:v>1983.7999999999824</c:v>
                </c:pt>
                <c:pt idx="1195" formatCode="General">
                  <c:v>1984.6399999999824</c:v>
                </c:pt>
                <c:pt idx="1196" formatCode="General">
                  <c:v>1985.4799999999823</c:v>
                </c:pt>
                <c:pt idx="1197" formatCode="General">
                  <c:v>1986.3199999999822</c:v>
                </c:pt>
                <c:pt idx="1198" formatCode="General">
                  <c:v>1987.1599999999823</c:v>
                </c:pt>
                <c:pt idx="1199" formatCode="General">
                  <c:v>1987.9999999999823</c:v>
                </c:pt>
                <c:pt idx="1200" formatCode="General">
                  <c:v>1988.1099999999976</c:v>
                </c:pt>
                <c:pt idx="1201" formatCode="General">
                  <c:v>1988.2199999999978</c:v>
                </c:pt>
                <c:pt idx="1202" formatCode="General">
                  <c:v>1988.3299999999977</c:v>
                </c:pt>
                <c:pt idx="1203" formatCode="General">
                  <c:v>1988.4399999999976</c:v>
                </c:pt>
                <c:pt idx="1204" formatCode="General">
                  <c:v>1988.5499999999977</c:v>
                </c:pt>
                <c:pt idx="1205" formatCode="General">
                  <c:v>1988.6599999999976</c:v>
                </c:pt>
                <c:pt idx="1206" formatCode="General">
                  <c:v>1988.7699999999977</c:v>
                </c:pt>
                <c:pt idx="1207" formatCode="General">
                  <c:v>1988.8799999999976</c:v>
                </c:pt>
                <c:pt idx="1208" formatCode="General">
                  <c:v>1988.9899999999977</c:v>
                </c:pt>
                <c:pt idx="1209" formatCode="General">
                  <c:v>1989.0999999999976</c:v>
                </c:pt>
                <c:pt idx="1210" formatCode="General">
                  <c:v>1989.2099999999978</c:v>
                </c:pt>
                <c:pt idx="1211" formatCode="General">
                  <c:v>1989.3199999999977</c:v>
                </c:pt>
                <c:pt idx="1212" formatCode="General">
                  <c:v>1989.4299999999976</c:v>
                </c:pt>
                <c:pt idx="1213" formatCode="General">
                  <c:v>1989.5399999999977</c:v>
                </c:pt>
                <c:pt idx="1214" formatCode="General">
                  <c:v>1989.6499999999976</c:v>
                </c:pt>
                <c:pt idx="1215" formatCode="General">
                  <c:v>1989.7599999999977</c:v>
                </c:pt>
                <c:pt idx="1216" formatCode="General">
                  <c:v>1989.8699999999976</c:v>
                </c:pt>
                <c:pt idx="1217" formatCode="General">
                  <c:v>1989.9799999999977</c:v>
                </c:pt>
                <c:pt idx="1218" formatCode="General">
                  <c:v>1990.0899999999976</c:v>
                </c:pt>
                <c:pt idx="1219" formatCode="General">
                  <c:v>1990.1999999999975</c:v>
                </c:pt>
                <c:pt idx="1220" formatCode="General">
                  <c:v>1990.3099999999977</c:v>
                </c:pt>
                <c:pt idx="1221" formatCode="General">
                  <c:v>1990.4199999999976</c:v>
                </c:pt>
                <c:pt idx="1222" formatCode="General">
                  <c:v>1990.5299999999977</c:v>
                </c:pt>
                <c:pt idx="1223" formatCode="General">
                  <c:v>1990.6399999999976</c:v>
                </c:pt>
                <c:pt idx="1224" formatCode="General">
                  <c:v>1990.7499999999977</c:v>
                </c:pt>
                <c:pt idx="1225" formatCode="General">
                  <c:v>1990.8599999999976</c:v>
                </c:pt>
                <c:pt idx="1226" formatCode="General">
                  <c:v>1990.9699999999975</c:v>
                </c:pt>
                <c:pt idx="1227" formatCode="General">
                  <c:v>1991.0799999999977</c:v>
                </c:pt>
                <c:pt idx="1228" formatCode="General">
                  <c:v>1991.1899999999976</c:v>
                </c:pt>
                <c:pt idx="1229" formatCode="General">
                  <c:v>1991.2999999999977</c:v>
                </c:pt>
                <c:pt idx="1230" formatCode="General">
                  <c:v>1991.4099999999976</c:v>
                </c:pt>
                <c:pt idx="1231" formatCode="General">
                  <c:v>1991.5199999999977</c:v>
                </c:pt>
                <c:pt idx="1232" formatCode="General">
                  <c:v>1991.6299999999976</c:v>
                </c:pt>
                <c:pt idx="1233" formatCode="General">
                  <c:v>1991.7399999999975</c:v>
                </c:pt>
                <c:pt idx="1234" formatCode="General">
                  <c:v>1991.8499999999976</c:v>
                </c:pt>
                <c:pt idx="1235" formatCode="General">
                  <c:v>1991.9599999999975</c:v>
                </c:pt>
                <c:pt idx="1236" formatCode="General">
                  <c:v>1992.0699999999977</c:v>
                </c:pt>
                <c:pt idx="1237" formatCode="General">
                  <c:v>1992.1799999999976</c:v>
                </c:pt>
                <c:pt idx="1238" formatCode="General">
                  <c:v>1992.2899999999977</c:v>
                </c:pt>
                <c:pt idx="1239" formatCode="General">
                  <c:v>1992.3999999999976</c:v>
                </c:pt>
                <c:pt idx="1240" formatCode="General">
                  <c:v>1992.5099999999975</c:v>
                </c:pt>
                <c:pt idx="1241" formatCode="General">
                  <c:v>1992.6199999999976</c:v>
                </c:pt>
                <c:pt idx="1242" formatCode="General">
                  <c:v>1992.7299999999975</c:v>
                </c:pt>
                <c:pt idx="1243" formatCode="General">
                  <c:v>1992.8399999999976</c:v>
                </c:pt>
                <c:pt idx="1244" formatCode="General">
                  <c:v>1992.9499999999975</c:v>
                </c:pt>
                <c:pt idx="1245" formatCode="General">
                  <c:v>1993.0599999999977</c:v>
                </c:pt>
                <c:pt idx="1246" formatCode="General">
                  <c:v>1993.1699999999976</c:v>
                </c:pt>
                <c:pt idx="1247" formatCode="General">
                  <c:v>1993.2799999999975</c:v>
                </c:pt>
                <c:pt idx="1248" formatCode="General">
                  <c:v>1993.3899999999976</c:v>
                </c:pt>
                <c:pt idx="1249" formatCode="General">
                  <c:v>1993.4999999999975</c:v>
                </c:pt>
                <c:pt idx="1250" formatCode="General">
                  <c:v>1993.6099999999976</c:v>
                </c:pt>
                <c:pt idx="1251" formatCode="General">
                  <c:v>1993.7199999999975</c:v>
                </c:pt>
                <c:pt idx="1252" formatCode="General">
                  <c:v>1993.8299999999977</c:v>
                </c:pt>
                <c:pt idx="1253" formatCode="General">
                  <c:v>1993.9399999999976</c:v>
                </c:pt>
                <c:pt idx="1254" formatCode="General">
                  <c:v>1994.0499999999975</c:v>
                </c:pt>
                <c:pt idx="1255" formatCode="General">
                  <c:v>1994.1599999999976</c:v>
                </c:pt>
                <c:pt idx="1256" formatCode="General">
                  <c:v>1994.2699999999975</c:v>
                </c:pt>
                <c:pt idx="1257" formatCode="General">
                  <c:v>1994.3799999999976</c:v>
                </c:pt>
                <c:pt idx="1258" formatCode="General">
                  <c:v>1994.4899999999975</c:v>
                </c:pt>
                <c:pt idx="1259" formatCode="General">
                  <c:v>1994.5999999999976</c:v>
                </c:pt>
                <c:pt idx="1260" formatCode="General">
                  <c:v>1994.7099999999975</c:v>
                </c:pt>
                <c:pt idx="1261" formatCode="General">
                  <c:v>1994.8199999999974</c:v>
                </c:pt>
                <c:pt idx="1262" formatCode="General">
                  <c:v>1994.9299999999976</c:v>
                </c:pt>
                <c:pt idx="1263" formatCode="General">
                  <c:v>1995.0399999999975</c:v>
                </c:pt>
                <c:pt idx="1264" formatCode="General">
                  <c:v>1995.1499999999976</c:v>
                </c:pt>
                <c:pt idx="1265" formatCode="General">
                  <c:v>1995.2599999999975</c:v>
                </c:pt>
                <c:pt idx="1266" formatCode="General">
                  <c:v>1995.3699999999976</c:v>
                </c:pt>
                <c:pt idx="1267" formatCode="General">
                  <c:v>1995.4799999999975</c:v>
                </c:pt>
                <c:pt idx="1268" formatCode="General">
                  <c:v>1995.5899999999974</c:v>
                </c:pt>
                <c:pt idx="1269" formatCode="General">
                  <c:v>1995.6999999999975</c:v>
                </c:pt>
                <c:pt idx="1270" formatCode="General">
                  <c:v>1995.8099999999974</c:v>
                </c:pt>
                <c:pt idx="1271" formatCode="General">
                  <c:v>1995.9199999999976</c:v>
                </c:pt>
                <c:pt idx="1272" formatCode="General">
                  <c:v>1996.0299999999975</c:v>
                </c:pt>
                <c:pt idx="1273" formatCode="General">
                  <c:v>1996.1399999999976</c:v>
                </c:pt>
                <c:pt idx="1274" formatCode="General">
                  <c:v>1996.2499999999975</c:v>
                </c:pt>
                <c:pt idx="1275" formatCode="General">
                  <c:v>1996.3599999999974</c:v>
                </c:pt>
                <c:pt idx="1276" formatCode="General">
                  <c:v>1996.4699999999975</c:v>
                </c:pt>
                <c:pt idx="1277" formatCode="General">
                  <c:v>1996.5799999999974</c:v>
                </c:pt>
                <c:pt idx="1278" formatCode="General">
                  <c:v>1996.6899999999976</c:v>
                </c:pt>
                <c:pt idx="1279" formatCode="General">
                  <c:v>1996.7999999999975</c:v>
                </c:pt>
                <c:pt idx="1280" formatCode="General">
                  <c:v>1996.9099999999976</c:v>
                </c:pt>
                <c:pt idx="1281" formatCode="General">
                  <c:v>1997.0199999999975</c:v>
                </c:pt>
                <c:pt idx="1282" formatCode="General">
                  <c:v>1997.1299999999974</c:v>
                </c:pt>
                <c:pt idx="1283" formatCode="General">
                  <c:v>1997.2399999999975</c:v>
                </c:pt>
                <c:pt idx="1284" formatCode="General">
                  <c:v>1997.3499999999974</c:v>
                </c:pt>
                <c:pt idx="1285" formatCode="General">
                  <c:v>1997.4599999999975</c:v>
                </c:pt>
                <c:pt idx="1286" formatCode="General">
                  <c:v>1997.5699999999974</c:v>
                </c:pt>
                <c:pt idx="1287" formatCode="General">
                  <c:v>1997.6799999999976</c:v>
                </c:pt>
                <c:pt idx="1288" formatCode="General">
                  <c:v>1997.7899999999975</c:v>
                </c:pt>
                <c:pt idx="1289" formatCode="General">
                  <c:v>1997.8999999999974</c:v>
                </c:pt>
                <c:pt idx="1290" formatCode="General">
                  <c:v>1998.0099999999975</c:v>
                </c:pt>
                <c:pt idx="1291" formatCode="General">
                  <c:v>1998.1199999999974</c:v>
                </c:pt>
                <c:pt idx="1292" formatCode="General">
                  <c:v>1998.2299999999975</c:v>
                </c:pt>
                <c:pt idx="1293" formatCode="General">
                  <c:v>1998.3399999999974</c:v>
                </c:pt>
                <c:pt idx="1294" formatCode="General">
                  <c:v>1998.4499999999975</c:v>
                </c:pt>
                <c:pt idx="1295" formatCode="General">
                  <c:v>1998.5599999999974</c:v>
                </c:pt>
                <c:pt idx="1296" formatCode="General">
                  <c:v>1998.6699999999973</c:v>
                </c:pt>
                <c:pt idx="1297" formatCode="General">
                  <c:v>1998.7799999999975</c:v>
                </c:pt>
                <c:pt idx="1298" formatCode="General">
                  <c:v>1998.8899999999974</c:v>
                </c:pt>
                <c:pt idx="1299" formatCode="General">
                  <c:v>1998.9999999999975</c:v>
                </c:pt>
                <c:pt idx="1300" formatCode="General">
                  <c:v>1999.0099999999998</c:v>
                </c:pt>
                <c:pt idx="1301" formatCode="General">
                  <c:v>1999.0199999999998</c:v>
                </c:pt>
                <c:pt idx="1302" formatCode="General">
                  <c:v>1999.0299999999997</c:v>
                </c:pt>
                <c:pt idx="1303" formatCode="General">
                  <c:v>1999.0399999999997</c:v>
                </c:pt>
                <c:pt idx="1304" formatCode="General">
                  <c:v>1999.0499999999997</c:v>
                </c:pt>
                <c:pt idx="1305" formatCode="General">
                  <c:v>1999.0599999999997</c:v>
                </c:pt>
                <c:pt idx="1306" formatCode="General">
                  <c:v>1999.0699999999997</c:v>
                </c:pt>
                <c:pt idx="1307" formatCode="General">
                  <c:v>1999.0799999999997</c:v>
                </c:pt>
                <c:pt idx="1308" formatCode="General">
                  <c:v>1999.0899999999997</c:v>
                </c:pt>
                <c:pt idx="1309" formatCode="General">
                  <c:v>1999.0999999999997</c:v>
                </c:pt>
                <c:pt idx="1310" formatCode="General">
                  <c:v>1999.1099999999997</c:v>
                </c:pt>
                <c:pt idx="1311" formatCode="General">
                  <c:v>1999.1199999999997</c:v>
                </c:pt>
                <c:pt idx="1312" formatCode="General">
                  <c:v>1999.1299999999997</c:v>
                </c:pt>
                <c:pt idx="1313" formatCode="General">
                  <c:v>1999.1399999999999</c:v>
                </c:pt>
                <c:pt idx="1314" formatCode="General">
                  <c:v>1999.1499999999999</c:v>
                </c:pt>
                <c:pt idx="1315" formatCode="General">
                  <c:v>1999.1599999999999</c:v>
                </c:pt>
                <c:pt idx="1316" formatCode="General">
                  <c:v>1999.1699999999998</c:v>
                </c:pt>
                <c:pt idx="1317" formatCode="General">
                  <c:v>1999.1799999999998</c:v>
                </c:pt>
                <c:pt idx="1318" formatCode="General">
                  <c:v>1999.1899999999998</c:v>
                </c:pt>
                <c:pt idx="1319" formatCode="General">
                  <c:v>1999.1999999999998</c:v>
                </c:pt>
                <c:pt idx="1320" formatCode="General">
                  <c:v>1999.2099999999998</c:v>
                </c:pt>
                <c:pt idx="1321" formatCode="General">
                  <c:v>1999.2199999999998</c:v>
                </c:pt>
                <c:pt idx="1322" formatCode="General">
                  <c:v>1999.2299999999998</c:v>
                </c:pt>
                <c:pt idx="1323" formatCode="General">
                  <c:v>1999.2399999999998</c:v>
                </c:pt>
                <c:pt idx="1324" formatCode="General">
                  <c:v>1999.2499999999998</c:v>
                </c:pt>
                <c:pt idx="1325" formatCode="General">
                  <c:v>1999.2599999999998</c:v>
                </c:pt>
                <c:pt idx="1326" formatCode="General">
                  <c:v>1999.2699999999998</c:v>
                </c:pt>
                <c:pt idx="1327" formatCode="General">
                  <c:v>1999.2799999999997</c:v>
                </c:pt>
                <c:pt idx="1328" formatCode="General">
                  <c:v>1999.2899999999997</c:v>
                </c:pt>
                <c:pt idx="1329" formatCode="General">
                  <c:v>1999.2999999999997</c:v>
                </c:pt>
                <c:pt idx="1330" formatCode="General">
                  <c:v>1999.3099999999997</c:v>
                </c:pt>
                <c:pt idx="1331" formatCode="General">
                  <c:v>1999.3199999999997</c:v>
                </c:pt>
                <c:pt idx="1332" formatCode="General">
                  <c:v>1999.3299999999997</c:v>
                </c:pt>
                <c:pt idx="1333" formatCode="General">
                  <c:v>1999.3399999999997</c:v>
                </c:pt>
                <c:pt idx="1334" formatCode="General">
                  <c:v>1999.3499999999997</c:v>
                </c:pt>
                <c:pt idx="1335" formatCode="General">
                  <c:v>1999.3599999999997</c:v>
                </c:pt>
                <c:pt idx="1336" formatCode="General">
                  <c:v>1999.3699999999997</c:v>
                </c:pt>
                <c:pt idx="1337" formatCode="General">
                  <c:v>1999.3799999999997</c:v>
                </c:pt>
                <c:pt idx="1338" formatCode="General">
                  <c:v>1999.3899999999999</c:v>
                </c:pt>
                <c:pt idx="1339" formatCode="General">
                  <c:v>1999.3999999999999</c:v>
                </c:pt>
                <c:pt idx="1340" formatCode="General">
                  <c:v>1999.4099999999999</c:v>
                </c:pt>
                <c:pt idx="1341" formatCode="General">
                  <c:v>1999.4199999999998</c:v>
                </c:pt>
                <c:pt idx="1342" formatCode="General">
                  <c:v>1999.4299999999998</c:v>
                </c:pt>
                <c:pt idx="1343" formatCode="General">
                  <c:v>1999.4399999999998</c:v>
                </c:pt>
                <c:pt idx="1344" formatCode="General">
                  <c:v>1999.4499999999998</c:v>
                </c:pt>
                <c:pt idx="1345" formatCode="General">
                  <c:v>1999.4599999999998</c:v>
                </c:pt>
                <c:pt idx="1346" formatCode="General">
                  <c:v>1999.4699999999998</c:v>
                </c:pt>
                <c:pt idx="1347" formatCode="General">
                  <c:v>1999.4799999999998</c:v>
                </c:pt>
                <c:pt idx="1348" formatCode="General">
                  <c:v>1999.4899999999998</c:v>
                </c:pt>
                <c:pt idx="1349" formatCode="General">
                  <c:v>1999.4999999999998</c:v>
                </c:pt>
                <c:pt idx="1350" formatCode="General">
                  <c:v>1999.5099999999998</c:v>
                </c:pt>
                <c:pt idx="1351" formatCode="General">
                  <c:v>1999.5199999999998</c:v>
                </c:pt>
                <c:pt idx="1352" formatCode="General">
                  <c:v>1999.5299999999997</c:v>
                </c:pt>
                <c:pt idx="1353" formatCode="General">
                  <c:v>1999.5399999999997</c:v>
                </c:pt>
                <c:pt idx="1354" formatCode="General">
                  <c:v>1999.5499999999997</c:v>
                </c:pt>
                <c:pt idx="1355" formatCode="General">
                  <c:v>1999.5599999999997</c:v>
                </c:pt>
                <c:pt idx="1356" formatCode="General">
                  <c:v>1999.5699999999997</c:v>
                </c:pt>
                <c:pt idx="1357" formatCode="General">
                  <c:v>1999.5799999999997</c:v>
                </c:pt>
                <c:pt idx="1358" formatCode="General">
                  <c:v>1999.5899999999997</c:v>
                </c:pt>
                <c:pt idx="1359" formatCode="General">
                  <c:v>1999.5999999999997</c:v>
                </c:pt>
                <c:pt idx="1360" formatCode="General">
                  <c:v>1999.6099999999997</c:v>
                </c:pt>
                <c:pt idx="1361" formatCode="General">
                  <c:v>1999.6199999999997</c:v>
                </c:pt>
                <c:pt idx="1362" formatCode="General">
                  <c:v>1999.6299999999997</c:v>
                </c:pt>
                <c:pt idx="1363" formatCode="General">
                  <c:v>1999.6399999999996</c:v>
                </c:pt>
                <c:pt idx="1364" formatCode="General">
                  <c:v>1999.6499999999999</c:v>
                </c:pt>
                <c:pt idx="1365" formatCode="General">
                  <c:v>1999.6599999999999</c:v>
                </c:pt>
                <c:pt idx="1366" formatCode="General">
                  <c:v>1999.6699999999998</c:v>
                </c:pt>
                <c:pt idx="1367" formatCode="General">
                  <c:v>1999.6799999999998</c:v>
                </c:pt>
                <c:pt idx="1368" formatCode="General">
                  <c:v>1999.6899999999998</c:v>
                </c:pt>
                <c:pt idx="1369" formatCode="General">
                  <c:v>1999.6999999999998</c:v>
                </c:pt>
                <c:pt idx="1370" formatCode="General">
                  <c:v>1999.7099999999998</c:v>
                </c:pt>
                <c:pt idx="1371" formatCode="General">
                  <c:v>1999.7199999999998</c:v>
                </c:pt>
                <c:pt idx="1372" formatCode="General">
                  <c:v>1999.7299999999998</c:v>
                </c:pt>
                <c:pt idx="1373" formatCode="General">
                  <c:v>1999.7399999999998</c:v>
                </c:pt>
                <c:pt idx="1374" formatCode="General">
                  <c:v>1999.7499999999998</c:v>
                </c:pt>
                <c:pt idx="1375" formatCode="General">
                  <c:v>1999.7599999999998</c:v>
                </c:pt>
                <c:pt idx="1376" formatCode="General">
                  <c:v>1999.7699999999998</c:v>
                </c:pt>
                <c:pt idx="1377" formatCode="General">
                  <c:v>1999.7799999999997</c:v>
                </c:pt>
                <c:pt idx="1378" formatCode="General">
                  <c:v>1999.7899999999997</c:v>
                </c:pt>
                <c:pt idx="1379" formatCode="General">
                  <c:v>1999.7999999999997</c:v>
                </c:pt>
                <c:pt idx="1380" formatCode="General">
                  <c:v>1999.8099999999997</c:v>
                </c:pt>
                <c:pt idx="1381" formatCode="General">
                  <c:v>1999.8199999999997</c:v>
                </c:pt>
                <c:pt idx="1382" formatCode="General">
                  <c:v>1999.8299999999997</c:v>
                </c:pt>
                <c:pt idx="1383" formatCode="General">
                  <c:v>1999.8399999999997</c:v>
                </c:pt>
                <c:pt idx="1384" formatCode="General">
                  <c:v>1999.8499999999997</c:v>
                </c:pt>
                <c:pt idx="1385" formatCode="General">
                  <c:v>1999.8599999999997</c:v>
                </c:pt>
                <c:pt idx="1386" formatCode="General">
                  <c:v>1999.8699999999997</c:v>
                </c:pt>
                <c:pt idx="1387" formatCode="General">
                  <c:v>1999.8799999999997</c:v>
                </c:pt>
                <c:pt idx="1388" formatCode="General">
                  <c:v>1999.8899999999996</c:v>
                </c:pt>
                <c:pt idx="1389" formatCode="General">
                  <c:v>1999.8999999999996</c:v>
                </c:pt>
                <c:pt idx="1390" formatCode="General">
                  <c:v>1999.9099999999999</c:v>
                </c:pt>
                <c:pt idx="1391" formatCode="General">
                  <c:v>1999.9199999999998</c:v>
                </c:pt>
                <c:pt idx="1392" formatCode="General">
                  <c:v>1999.9299999999998</c:v>
                </c:pt>
                <c:pt idx="1393" formatCode="General">
                  <c:v>1999.9399999999998</c:v>
                </c:pt>
                <c:pt idx="1394" formatCode="General">
                  <c:v>1999.9499999999998</c:v>
                </c:pt>
                <c:pt idx="1395" formatCode="General">
                  <c:v>1999.9599999999998</c:v>
                </c:pt>
                <c:pt idx="1396" formatCode="General">
                  <c:v>1999.9699999999998</c:v>
                </c:pt>
                <c:pt idx="1397" formatCode="General">
                  <c:v>1999.9799999999998</c:v>
                </c:pt>
                <c:pt idx="1398" formatCode="General">
                  <c:v>1999.9899999999998</c:v>
                </c:pt>
                <c:pt idx="1399" formatCode="General">
                  <c:v>1999.9999999999998</c:v>
                </c:pt>
                <c:pt idx="1400" formatCode="General">
                  <c:v>2000</c:v>
                </c:pt>
                <c:pt idx="1401" formatCode="General">
                  <c:v>2000</c:v>
                </c:pt>
                <c:pt idx="1402" formatCode="General">
                  <c:v>2000</c:v>
                </c:pt>
                <c:pt idx="1403" formatCode="General">
                  <c:v>2000</c:v>
                </c:pt>
                <c:pt idx="1404" formatCode="General">
                  <c:v>2000</c:v>
                </c:pt>
                <c:pt idx="1405" formatCode="General">
                  <c:v>2000</c:v>
                </c:pt>
                <c:pt idx="1406" formatCode="General">
                  <c:v>2000</c:v>
                </c:pt>
                <c:pt idx="1407" formatCode="General">
                  <c:v>2000</c:v>
                </c:pt>
                <c:pt idx="1408" formatCode="General">
                  <c:v>2000</c:v>
                </c:pt>
                <c:pt idx="1409" formatCode="General">
                  <c:v>2000</c:v>
                </c:pt>
                <c:pt idx="1410" formatCode="General">
                  <c:v>2000</c:v>
                </c:pt>
                <c:pt idx="1411" formatCode="General">
                  <c:v>2000</c:v>
                </c:pt>
                <c:pt idx="1412" formatCode="General">
                  <c:v>2000</c:v>
                </c:pt>
                <c:pt idx="1413" formatCode="General">
                  <c:v>2000</c:v>
                </c:pt>
                <c:pt idx="1414" formatCode="General">
                  <c:v>2000</c:v>
                </c:pt>
                <c:pt idx="1415" formatCode="General">
                  <c:v>2000</c:v>
                </c:pt>
                <c:pt idx="1416" formatCode="General">
                  <c:v>2000</c:v>
                </c:pt>
                <c:pt idx="1417" formatCode="General">
                  <c:v>2000</c:v>
                </c:pt>
                <c:pt idx="1418" formatCode="General">
                  <c:v>2000</c:v>
                </c:pt>
                <c:pt idx="1419" formatCode="General">
                  <c:v>2000</c:v>
                </c:pt>
                <c:pt idx="1420" formatCode="General">
                  <c:v>2000</c:v>
                </c:pt>
                <c:pt idx="1421" formatCode="General">
                  <c:v>2000</c:v>
                </c:pt>
                <c:pt idx="1422" formatCode="General">
                  <c:v>2000</c:v>
                </c:pt>
                <c:pt idx="1423" formatCode="General">
                  <c:v>2000</c:v>
                </c:pt>
                <c:pt idx="1424" formatCode="General">
                  <c:v>2000</c:v>
                </c:pt>
                <c:pt idx="1425" formatCode="General">
                  <c:v>2000</c:v>
                </c:pt>
                <c:pt idx="1426" formatCode="General">
                  <c:v>2000</c:v>
                </c:pt>
                <c:pt idx="1427" formatCode="General">
                  <c:v>2000</c:v>
                </c:pt>
                <c:pt idx="1428" formatCode="General">
                  <c:v>2000</c:v>
                </c:pt>
                <c:pt idx="1429" formatCode="General">
                  <c:v>2000</c:v>
                </c:pt>
                <c:pt idx="1430" formatCode="General">
                  <c:v>2000</c:v>
                </c:pt>
                <c:pt idx="1431" formatCode="General">
                  <c:v>2000</c:v>
                </c:pt>
                <c:pt idx="1432" formatCode="General">
                  <c:v>2000</c:v>
                </c:pt>
                <c:pt idx="1433" formatCode="General">
                  <c:v>2000</c:v>
                </c:pt>
                <c:pt idx="1434" formatCode="General">
                  <c:v>2000</c:v>
                </c:pt>
                <c:pt idx="1435" formatCode="General">
                  <c:v>2000</c:v>
                </c:pt>
                <c:pt idx="1436" formatCode="General">
                  <c:v>2000</c:v>
                </c:pt>
                <c:pt idx="1437" formatCode="General">
                  <c:v>2000</c:v>
                </c:pt>
                <c:pt idx="1438" formatCode="General">
                  <c:v>2000</c:v>
                </c:pt>
                <c:pt idx="1439" formatCode="General">
                  <c:v>2000</c:v>
                </c:pt>
                <c:pt idx="1440" formatCode="General">
                  <c:v>2000</c:v>
                </c:pt>
                <c:pt idx="1441" formatCode="General">
                  <c:v>2000</c:v>
                </c:pt>
                <c:pt idx="1442" formatCode="General">
                  <c:v>2000</c:v>
                </c:pt>
                <c:pt idx="1443" formatCode="General">
                  <c:v>2000</c:v>
                </c:pt>
                <c:pt idx="1444" formatCode="General">
                  <c:v>2000</c:v>
                </c:pt>
                <c:pt idx="1445" formatCode="General">
                  <c:v>2000</c:v>
                </c:pt>
                <c:pt idx="1446" formatCode="General">
                  <c:v>2000</c:v>
                </c:pt>
                <c:pt idx="1447" formatCode="General">
                  <c:v>2000</c:v>
                </c:pt>
                <c:pt idx="1448" formatCode="General">
                  <c:v>2000</c:v>
                </c:pt>
                <c:pt idx="1449" formatCode="General">
                  <c:v>2000</c:v>
                </c:pt>
                <c:pt idx="1450" formatCode="General">
                  <c:v>2000</c:v>
                </c:pt>
                <c:pt idx="1451" formatCode="General">
                  <c:v>2000</c:v>
                </c:pt>
                <c:pt idx="1452" formatCode="General">
                  <c:v>2000</c:v>
                </c:pt>
                <c:pt idx="1453" formatCode="General">
                  <c:v>2000</c:v>
                </c:pt>
                <c:pt idx="1454" formatCode="General">
                  <c:v>2000</c:v>
                </c:pt>
                <c:pt idx="1455" formatCode="General">
                  <c:v>2000</c:v>
                </c:pt>
                <c:pt idx="1456" formatCode="General">
                  <c:v>2000</c:v>
                </c:pt>
                <c:pt idx="1457" formatCode="General">
                  <c:v>2000</c:v>
                </c:pt>
                <c:pt idx="1458" formatCode="General">
                  <c:v>2000</c:v>
                </c:pt>
                <c:pt idx="1459" formatCode="General">
                  <c:v>2000</c:v>
                </c:pt>
                <c:pt idx="1460" formatCode="General">
                  <c:v>2000</c:v>
                </c:pt>
                <c:pt idx="1461" formatCode="General">
                  <c:v>2000</c:v>
                </c:pt>
                <c:pt idx="1462" formatCode="General">
                  <c:v>2000</c:v>
                </c:pt>
                <c:pt idx="1463" formatCode="General">
                  <c:v>2000</c:v>
                </c:pt>
                <c:pt idx="1464" formatCode="General">
                  <c:v>2000</c:v>
                </c:pt>
                <c:pt idx="1465" formatCode="General">
                  <c:v>2000</c:v>
                </c:pt>
                <c:pt idx="1466" formatCode="General">
                  <c:v>2000</c:v>
                </c:pt>
                <c:pt idx="1467" formatCode="General">
                  <c:v>2000</c:v>
                </c:pt>
                <c:pt idx="1468" formatCode="General">
                  <c:v>2000</c:v>
                </c:pt>
                <c:pt idx="1469" formatCode="General">
                  <c:v>2000</c:v>
                </c:pt>
                <c:pt idx="1470" formatCode="General">
                  <c:v>2000</c:v>
                </c:pt>
                <c:pt idx="1471" formatCode="General">
                  <c:v>2000</c:v>
                </c:pt>
                <c:pt idx="1472" formatCode="General">
                  <c:v>2000</c:v>
                </c:pt>
                <c:pt idx="1473" formatCode="General">
                  <c:v>2000</c:v>
                </c:pt>
                <c:pt idx="1474" formatCode="General">
                  <c:v>2000</c:v>
                </c:pt>
                <c:pt idx="1475" formatCode="General">
                  <c:v>2000</c:v>
                </c:pt>
                <c:pt idx="1476" formatCode="General">
                  <c:v>2000</c:v>
                </c:pt>
                <c:pt idx="1477" formatCode="General">
                  <c:v>2000</c:v>
                </c:pt>
                <c:pt idx="1478" formatCode="General">
                  <c:v>2000</c:v>
                </c:pt>
                <c:pt idx="1479" formatCode="General">
                  <c:v>2000</c:v>
                </c:pt>
                <c:pt idx="1480" formatCode="General">
                  <c:v>2000</c:v>
                </c:pt>
                <c:pt idx="1481" formatCode="General">
                  <c:v>2000</c:v>
                </c:pt>
                <c:pt idx="1482" formatCode="General">
                  <c:v>2000</c:v>
                </c:pt>
                <c:pt idx="1483" formatCode="General">
                  <c:v>2000</c:v>
                </c:pt>
                <c:pt idx="1484" formatCode="General">
                  <c:v>2000</c:v>
                </c:pt>
                <c:pt idx="1485" formatCode="General">
                  <c:v>2000</c:v>
                </c:pt>
                <c:pt idx="1486" formatCode="General">
                  <c:v>2000</c:v>
                </c:pt>
                <c:pt idx="1487" formatCode="General">
                  <c:v>2000</c:v>
                </c:pt>
                <c:pt idx="1488" formatCode="General">
                  <c:v>2000</c:v>
                </c:pt>
                <c:pt idx="1489" formatCode="General">
                  <c:v>2000</c:v>
                </c:pt>
                <c:pt idx="1490" formatCode="General">
                  <c:v>2000</c:v>
                </c:pt>
                <c:pt idx="1491" formatCode="General">
                  <c:v>2000</c:v>
                </c:pt>
                <c:pt idx="1492" formatCode="General">
                  <c:v>2000</c:v>
                </c:pt>
                <c:pt idx="1493" formatCode="General">
                  <c:v>2000</c:v>
                </c:pt>
                <c:pt idx="1494" formatCode="General">
                  <c:v>2000</c:v>
                </c:pt>
                <c:pt idx="1495" formatCode="General">
                  <c:v>2000</c:v>
                </c:pt>
                <c:pt idx="1496" formatCode="General">
                  <c:v>2000</c:v>
                </c:pt>
                <c:pt idx="1497" formatCode="General">
                  <c:v>2000</c:v>
                </c:pt>
                <c:pt idx="1498" formatCode="General">
                  <c:v>2000</c:v>
                </c:pt>
                <c:pt idx="1499" formatCode="General">
                  <c:v>2000</c:v>
                </c:pt>
                <c:pt idx="1500" formatCode="General">
                  <c:v>2000</c:v>
                </c:pt>
                <c:pt idx="1501" formatCode="General">
                  <c:v>2000</c:v>
                </c:pt>
                <c:pt idx="1502" formatCode="General">
                  <c:v>2000</c:v>
                </c:pt>
                <c:pt idx="1503" formatCode="General">
                  <c:v>2000</c:v>
                </c:pt>
                <c:pt idx="1504" formatCode="General">
                  <c:v>2000</c:v>
                </c:pt>
                <c:pt idx="1505" formatCode="General">
                  <c:v>2000</c:v>
                </c:pt>
                <c:pt idx="1506" formatCode="General">
                  <c:v>2000</c:v>
                </c:pt>
                <c:pt idx="1507" formatCode="General">
                  <c:v>2000</c:v>
                </c:pt>
                <c:pt idx="1508" formatCode="General">
                  <c:v>2000</c:v>
                </c:pt>
                <c:pt idx="1509" formatCode="General">
                  <c:v>2000</c:v>
                </c:pt>
                <c:pt idx="1510" formatCode="General">
                  <c:v>2000</c:v>
                </c:pt>
                <c:pt idx="1511" formatCode="General">
                  <c:v>2000</c:v>
                </c:pt>
                <c:pt idx="1512" formatCode="General">
                  <c:v>2000</c:v>
                </c:pt>
                <c:pt idx="1513" formatCode="General">
                  <c:v>2000</c:v>
                </c:pt>
                <c:pt idx="1514" formatCode="General">
                  <c:v>2000</c:v>
                </c:pt>
                <c:pt idx="1515" formatCode="General">
                  <c:v>2000</c:v>
                </c:pt>
                <c:pt idx="1516" formatCode="General">
                  <c:v>2000</c:v>
                </c:pt>
                <c:pt idx="1517" formatCode="General">
                  <c:v>2000</c:v>
                </c:pt>
                <c:pt idx="1518" formatCode="General">
                  <c:v>2000</c:v>
                </c:pt>
                <c:pt idx="1519" formatCode="General">
                  <c:v>2000</c:v>
                </c:pt>
                <c:pt idx="1520" formatCode="General">
                  <c:v>2000</c:v>
                </c:pt>
                <c:pt idx="1521" formatCode="General">
                  <c:v>2000</c:v>
                </c:pt>
                <c:pt idx="1522" formatCode="General">
                  <c:v>2000</c:v>
                </c:pt>
                <c:pt idx="1523" formatCode="General">
                  <c:v>2000</c:v>
                </c:pt>
                <c:pt idx="1524" formatCode="General">
                  <c:v>2000</c:v>
                </c:pt>
                <c:pt idx="1525" formatCode="General">
                  <c:v>2000</c:v>
                </c:pt>
                <c:pt idx="1526" formatCode="General">
                  <c:v>2000</c:v>
                </c:pt>
                <c:pt idx="1527" formatCode="General">
                  <c:v>2000</c:v>
                </c:pt>
                <c:pt idx="1528" formatCode="General">
                  <c:v>2000</c:v>
                </c:pt>
                <c:pt idx="1529" formatCode="General">
                  <c:v>2000</c:v>
                </c:pt>
                <c:pt idx="1530" formatCode="General">
                  <c:v>2000</c:v>
                </c:pt>
                <c:pt idx="1531" formatCode="General">
                  <c:v>2000</c:v>
                </c:pt>
                <c:pt idx="1532" formatCode="General">
                  <c:v>2000</c:v>
                </c:pt>
                <c:pt idx="1533" formatCode="General">
                  <c:v>2000</c:v>
                </c:pt>
                <c:pt idx="1534" formatCode="General">
                  <c:v>2000</c:v>
                </c:pt>
                <c:pt idx="1535" formatCode="General">
                  <c:v>2000</c:v>
                </c:pt>
                <c:pt idx="1536" formatCode="General">
                  <c:v>2000</c:v>
                </c:pt>
                <c:pt idx="1537" formatCode="General">
                  <c:v>2000</c:v>
                </c:pt>
                <c:pt idx="1538" formatCode="General">
                  <c:v>2000</c:v>
                </c:pt>
                <c:pt idx="1539" formatCode="General">
                  <c:v>2000</c:v>
                </c:pt>
                <c:pt idx="1540" formatCode="General">
                  <c:v>2000</c:v>
                </c:pt>
                <c:pt idx="1541" formatCode="General">
                  <c:v>2000</c:v>
                </c:pt>
                <c:pt idx="1542" formatCode="General">
                  <c:v>2000</c:v>
                </c:pt>
                <c:pt idx="1543" formatCode="General">
                  <c:v>2000</c:v>
                </c:pt>
                <c:pt idx="1544" formatCode="General">
                  <c:v>2000</c:v>
                </c:pt>
                <c:pt idx="1545" formatCode="General">
                  <c:v>2000</c:v>
                </c:pt>
                <c:pt idx="1546" formatCode="General">
                  <c:v>2000</c:v>
                </c:pt>
                <c:pt idx="1547" formatCode="General">
                  <c:v>2000</c:v>
                </c:pt>
                <c:pt idx="1548" formatCode="General">
                  <c:v>2000</c:v>
                </c:pt>
                <c:pt idx="1549" formatCode="General">
                  <c:v>2000</c:v>
                </c:pt>
                <c:pt idx="1550" formatCode="General">
                  <c:v>2000</c:v>
                </c:pt>
                <c:pt idx="1551" formatCode="General">
                  <c:v>2000</c:v>
                </c:pt>
                <c:pt idx="1552" formatCode="General">
                  <c:v>2000</c:v>
                </c:pt>
                <c:pt idx="1553" formatCode="General">
                  <c:v>2000</c:v>
                </c:pt>
                <c:pt idx="1554" formatCode="General">
                  <c:v>2000</c:v>
                </c:pt>
                <c:pt idx="1555" formatCode="General">
                  <c:v>2000</c:v>
                </c:pt>
                <c:pt idx="1556" formatCode="General">
                  <c:v>2000</c:v>
                </c:pt>
                <c:pt idx="1557" formatCode="General">
                  <c:v>2000</c:v>
                </c:pt>
                <c:pt idx="1558" formatCode="General">
                  <c:v>2000</c:v>
                </c:pt>
                <c:pt idx="1559" formatCode="General">
                  <c:v>2000</c:v>
                </c:pt>
                <c:pt idx="1560" formatCode="General">
                  <c:v>2000</c:v>
                </c:pt>
                <c:pt idx="1561" formatCode="General">
                  <c:v>2000</c:v>
                </c:pt>
                <c:pt idx="1562" formatCode="General">
                  <c:v>2000</c:v>
                </c:pt>
                <c:pt idx="1563" formatCode="General">
                  <c:v>2000</c:v>
                </c:pt>
                <c:pt idx="1564" formatCode="General">
                  <c:v>2000</c:v>
                </c:pt>
                <c:pt idx="1565" formatCode="General">
                  <c:v>2000</c:v>
                </c:pt>
                <c:pt idx="1566" formatCode="General">
                  <c:v>2000</c:v>
                </c:pt>
                <c:pt idx="1567" formatCode="General">
                  <c:v>2000</c:v>
                </c:pt>
                <c:pt idx="1568" formatCode="General">
                  <c:v>2000</c:v>
                </c:pt>
                <c:pt idx="1569" formatCode="General">
                  <c:v>2000</c:v>
                </c:pt>
                <c:pt idx="1570" formatCode="General">
                  <c:v>2000</c:v>
                </c:pt>
                <c:pt idx="1571" formatCode="General">
                  <c:v>2000</c:v>
                </c:pt>
                <c:pt idx="1572" formatCode="General">
                  <c:v>2000</c:v>
                </c:pt>
                <c:pt idx="1573" formatCode="General">
                  <c:v>2000</c:v>
                </c:pt>
                <c:pt idx="1574" formatCode="General">
                  <c:v>2000</c:v>
                </c:pt>
                <c:pt idx="1575" formatCode="General">
                  <c:v>2000</c:v>
                </c:pt>
                <c:pt idx="1576" formatCode="General">
                  <c:v>2000</c:v>
                </c:pt>
                <c:pt idx="1577" formatCode="General">
                  <c:v>2000</c:v>
                </c:pt>
                <c:pt idx="1578" formatCode="General">
                  <c:v>2000</c:v>
                </c:pt>
                <c:pt idx="1579" formatCode="General">
                  <c:v>2000</c:v>
                </c:pt>
                <c:pt idx="1580" formatCode="General">
                  <c:v>2000</c:v>
                </c:pt>
                <c:pt idx="1581" formatCode="General">
                  <c:v>2000</c:v>
                </c:pt>
                <c:pt idx="1582" formatCode="General">
                  <c:v>2000</c:v>
                </c:pt>
                <c:pt idx="1583" formatCode="General">
                  <c:v>2000</c:v>
                </c:pt>
                <c:pt idx="1584" formatCode="General">
                  <c:v>2000</c:v>
                </c:pt>
                <c:pt idx="1585" formatCode="General">
                  <c:v>2000</c:v>
                </c:pt>
                <c:pt idx="1586" formatCode="General">
                  <c:v>2000</c:v>
                </c:pt>
                <c:pt idx="1587" formatCode="General">
                  <c:v>2000</c:v>
                </c:pt>
                <c:pt idx="1588" formatCode="General">
                  <c:v>2000</c:v>
                </c:pt>
                <c:pt idx="1589" formatCode="General">
                  <c:v>2000</c:v>
                </c:pt>
                <c:pt idx="1590" formatCode="General">
                  <c:v>2000</c:v>
                </c:pt>
                <c:pt idx="1591" formatCode="General">
                  <c:v>2000</c:v>
                </c:pt>
                <c:pt idx="1592" formatCode="General">
                  <c:v>2000</c:v>
                </c:pt>
                <c:pt idx="1593" formatCode="General">
                  <c:v>2000</c:v>
                </c:pt>
                <c:pt idx="1594" formatCode="General">
                  <c:v>2000</c:v>
                </c:pt>
                <c:pt idx="1595" formatCode="General">
                  <c:v>2000</c:v>
                </c:pt>
                <c:pt idx="1596" formatCode="General">
                  <c:v>2000</c:v>
                </c:pt>
                <c:pt idx="1597" formatCode="General">
                  <c:v>2000</c:v>
                </c:pt>
                <c:pt idx="1598" formatCode="General">
                  <c:v>2000</c:v>
                </c:pt>
                <c:pt idx="1599" formatCode="General">
                  <c:v>2000</c:v>
                </c:pt>
                <c:pt idx="1600" formatCode="General">
                  <c:v>2000</c:v>
                </c:pt>
                <c:pt idx="1601" formatCode="General">
                  <c:v>2000</c:v>
                </c:pt>
                <c:pt idx="1602" formatCode="General">
                  <c:v>2000</c:v>
                </c:pt>
                <c:pt idx="1603" formatCode="General">
                  <c:v>2000</c:v>
                </c:pt>
                <c:pt idx="1604" formatCode="General">
                  <c:v>2000</c:v>
                </c:pt>
                <c:pt idx="1605" formatCode="General">
                  <c:v>2000</c:v>
                </c:pt>
                <c:pt idx="1606" formatCode="General">
                  <c:v>2000</c:v>
                </c:pt>
                <c:pt idx="1607" formatCode="General">
                  <c:v>2000</c:v>
                </c:pt>
                <c:pt idx="1608" formatCode="General">
                  <c:v>2000</c:v>
                </c:pt>
                <c:pt idx="1609" formatCode="General">
                  <c:v>2000</c:v>
                </c:pt>
                <c:pt idx="1610" formatCode="General">
                  <c:v>2000</c:v>
                </c:pt>
                <c:pt idx="1611" formatCode="General">
                  <c:v>2000</c:v>
                </c:pt>
                <c:pt idx="1612" formatCode="General">
                  <c:v>2000</c:v>
                </c:pt>
                <c:pt idx="1613" formatCode="General">
                  <c:v>2000</c:v>
                </c:pt>
                <c:pt idx="1614" formatCode="General">
                  <c:v>2000</c:v>
                </c:pt>
                <c:pt idx="1615" formatCode="General">
                  <c:v>2000</c:v>
                </c:pt>
                <c:pt idx="1616" formatCode="General">
                  <c:v>2000</c:v>
                </c:pt>
                <c:pt idx="1617" formatCode="General">
                  <c:v>2000</c:v>
                </c:pt>
                <c:pt idx="1618" formatCode="General">
                  <c:v>2000</c:v>
                </c:pt>
                <c:pt idx="1619" formatCode="General">
                  <c:v>2000</c:v>
                </c:pt>
                <c:pt idx="1620" formatCode="General">
                  <c:v>2000</c:v>
                </c:pt>
                <c:pt idx="1621" formatCode="General">
                  <c:v>2000</c:v>
                </c:pt>
                <c:pt idx="1622" formatCode="General">
                  <c:v>2000</c:v>
                </c:pt>
                <c:pt idx="1623" formatCode="General">
                  <c:v>2000</c:v>
                </c:pt>
                <c:pt idx="1624" formatCode="General">
                  <c:v>2000</c:v>
                </c:pt>
                <c:pt idx="1625" formatCode="General">
                  <c:v>2000</c:v>
                </c:pt>
                <c:pt idx="1626" formatCode="General">
                  <c:v>2000</c:v>
                </c:pt>
                <c:pt idx="1627" formatCode="General">
                  <c:v>2000</c:v>
                </c:pt>
                <c:pt idx="1628" formatCode="General">
                  <c:v>2000</c:v>
                </c:pt>
                <c:pt idx="1629" formatCode="General">
                  <c:v>2000</c:v>
                </c:pt>
                <c:pt idx="1630" formatCode="General">
                  <c:v>2000</c:v>
                </c:pt>
                <c:pt idx="1631" formatCode="General">
                  <c:v>2000</c:v>
                </c:pt>
                <c:pt idx="1632" formatCode="General">
                  <c:v>2000</c:v>
                </c:pt>
                <c:pt idx="1633" formatCode="General">
                  <c:v>2000</c:v>
                </c:pt>
                <c:pt idx="1634" formatCode="General">
                  <c:v>2000</c:v>
                </c:pt>
                <c:pt idx="1635" formatCode="General">
                  <c:v>2000</c:v>
                </c:pt>
                <c:pt idx="1636" formatCode="General">
                  <c:v>2000</c:v>
                </c:pt>
                <c:pt idx="1637" formatCode="General">
                  <c:v>2000</c:v>
                </c:pt>
                <c:pt idx="1638" formatCode="General">
                  <c:v>2000</c:v>
                </c:pt>
                <c:pt idx="1639" formatCode="General">
                  <c:v>2000</c:v>
                </c:pt>
                <c:pt idx="1640" formatCode="General">
                  <c:v>2000</c:v>
                </c:pt>
                <c:pt idx="1641" formatCode="General">
                  <c:v>2000</c:v>
                </c:pt>
                <c:pt idx="1642" formatCode="General">
                  <c:v>2000</c:v>
                </c:pt>
                <c:pt idx="1643" formatCode="General">
                  <c:v>2000</c:v>
                </c:pt>
                <c:pt idx="1644" formatCode="General">
                  <c:v>2000</c:v>
                </c:pt>
                <c:pt idx="1645" formatCode="General">
                  <c:v>2000</c:v>
                </c:pt>
                <c:pt idx="1646" formatCode="General">
                  <c:v>2000</c:v>
                </c:pt>
                <c:pt idx="1647" formatCode="General">
                  <c:v>2000</c:v>
                </c:pt>
                <c:pt idx="1648" formatCode="General">
                  <c:v>2000</c:v>
                </c:pt>
                <c:pt idx="1649" formatCode="General">
                  <c:v>2000</c:v>
                </c:pt>
                <c:pt idx="1650" formatCode="General">
                  <c:v>2000</c:v>
                </c:pt>
                <c:pt idx="1651" formatCode="General">
                  <c:v>2000</c:v>
                </c:pt>
                <c:pt idx="1652" formatCode="General">
                  <c:v>2000</c:v>
                </c:pt>
                <c:pt idx="1653" formatCode="General">
                  <c:v>2000</c:v>
                </c:pt>
                <c:pt idx="1654" formatCode="General">
                  <c:v>2000</c:v>
                </c:pt>
                <c:pt idx="1655" formatCode="General">
                  <c:v>2000</c:v>
                </c:pt>
                <c:pt idx="1656" formatCode="General">
                  <c:v>2000</c:v>
                </c:pt>
                <c:pt idx="1657" formatCode="General">
                  <c:v>2000</c:v>
                </c:pt>
                <c:pt idx="1658" formatCode="General">
                  <c:v>2000</c:v>
                </c:pt>
                <c:pt idx="1659" formatCode="General">
                  <c:v>2000</c:v>
                </c:pt>
                <c:pt idx="1660" formatCode="General">
                  <c:v>2000</c:v>
                </c:pt>
                <c:pt idx="1661" formatCode="General">
                  <c:v>2000</c:v>
                </c:pt>
                <c:pt idx="1662" formatCode="General">
                  <c:v>2000</c:v>
                </c:pt>
                <c:pt idx="1663" formatCode="General">
                  <c:v>2000</c:v>
                </c:pt>
                <c:pt idx="1664" formatCode="General">
                  <c:v>2000</c:v>
                </c:pt>
                <c:pt idx="1665" formatCode="General">
                  <c:v>2000</c:v>
                </c:pt>
                <c:pt idx="1666" formatCode="General">
                  <c:v>2000</c:v>
                </c:pt>
                <c:pt idx="1667" formatCode="General">
                  <c:v>2000</c:v>
                </c:pt>
                <c:pt idx="1668" formatCode="General">
                  <c:v>2000</c:v>
                </c:pt>
                <c:pt idx="1669" formatCode="General">
                  <c:v>2000</c:v>
                </c:pt>
                <c:pt idx="1670" formatCode="General">
                  <c:v>2000</c:v>
                </c:pt>
                <c:pt idx="1671" formatCode="General">
                  <c:v>2000</c:v>
                </c:pt>
                <c:pt idx="1672" formatCode="General">
                  <c:v>2000</c:v>
                </c:pt>
                <c:pt idx="1673" formatCode="General">
                  <c:v>2000</c:v>
                </c:pt>
                <c:pt idx="1674" formatCode="General">
                  <c:v>2000</c:v>
                </c:pt>
                <c:pt idx="1675" formatCode="General">
                  <c:v>2000</c:v>
                </c:pt>
                <c:pt idx="1676" formatCode="General">
                  <c:v>2000</c:v>
                </c:pt>
                <c:pt idx="1677" formatCode="General">
                  <c:v>2000</c:v>
                </c:pt>
                <c:pt idx="1678" formatCode="General">
                  <c:v>2000</c:v>
                </c:pt>
                <c:pt idx="1679" formatCode="General">
                  <c:v>2000</c:v>
                </c:pt>
                <c:pt idx="1680" formatCode="General">
                  <c:v>2000</c:v>
                </c:pt>
                <c:pt idx="1681" formatCode="General">
                  <c:v>2000</c:v>
                </c:pt>
                <c:pt idx="1682" formatCode="General">
                  <c:v>2000</c:v>
                </c:pt>
                <c:pt idx="1683" formatCode="General">
                  <c:v>2000</c:v>
                </c:pt>
                <c:pt idx="1684" formatCode="General">
                  <c:v>2000</c:v>
                </c:pt>
                <c:pt idx="1685" formatCode="General">
                  <c:v>2000</c:v>
                </c:pt>
                <c:pt idx="1686" formatCode="General">
                  <c:v>2000</c:v>
                </c:pt>
                <c:pt idx="1687" formatCode="General">
                  <c:v>2000</c:v>
                </c:pt>
                <c:pt idx="1688" formatCode="General">
                  <c:v>2000</c:v>
                </c:pt>
                <c:pt idx="1689" formatCode="General">
                  <c:v>2000</c:v>
                </c:pt>
                <c:pt idx="1690" formatCode="General">
                  <c:v>2000</c:v>
                </c:pt>
                <c:pt idx="1691" formatCode="General">
                  <c:v>2000</c:v>
                </c:pt>
                <c:pt idx="1692" formatCode="General">
                  <c:v>2000</c:v>
                </c:pt>
                <c:pt idx="1693" formatCode="General">
                  <c:v>2000</c:v>
                </c:pt>
                <c:pt idx="1694" formatCode="General">
                  <c:v>2000</c:v>
                </c:pt>
                <c:pt idx="1695" formatCode="General">
                  <c:v>2000</c:v>
                </c:pt>
                <c:pt idx="1696" formatCode="General">
                  <c:v>2000</c:v>
                </c:pt>
                <c:pt idx="1697" formatCode="General">
                  <c:v>2000</c:v>
                </c:pt>
                <c:pt idx="1698" formatCode="General">
                  <c:v>2000</c:v>
                </c:pt>
                <c:pt idx="1699" formatCode="General">
                  <c:v>2000</c:v>
                </c:pt>
                <c:pt idx="1700" formatCode="General">
                  <c:v>2000</c:v>
                </c:pt>
                <c:pt idx="1701" formatCode="General">
                  <c:v>2000</c:v>
                </c:pt>
                <c:pt idx="1702" formatCode="General">
                  <c:v>2000</c:v>
                </c:pt>
                <c:pt idx="1703" formatCode="General">
                  <c:v>2000</c:v>
                </c:pt>
                <c:pt idx="1704" formatCode="General">
                  <c:v>2000</c:v>
                </c:pt>
                <c:pt idx="1705" formatCode="General">
                  <c:v>2000</c:v>
                </c:pt>
                <c:pt idx="1706" formatCode="General">
                  <c:v>2000</c:v>
                </c:pt>
                <c:pt idx="1707" formatCode="General">
                  <c:v>2000</c:v>
                </c:pt>
                <c:pt idx="1708" formatCode="General">
                  <c:v>2000</c:v>
                </c:pt>
                <c:pt idx="1709" formatCode="General">
                  <c:v>2000</c:v>
                </c:pt>
                <c:pt idx="1710" formatCode="General">
                  <c:v>2000</c:v>
                </c:pt>
                <c:pt idx="1711" formatCode="General">
                  <c:v>2000</c:v>
                </c:pt>
                <c:pt idx="1712" formatCode="General">
                  <c:v>2000</c:v>
                </c:pt>
                <c:pt idx="1713" formatCode="General">
                  <c:v>2000</c:v>
                </c:pt>
                <c:pt idx="1714" formatCode="General">
                  <c:v>2000</c:v>
                </c:pt>
                <c:pt idx="1715" formatCode="General">
                  <c:v>2000</c:v>
                </c:pt>
                <c:pt idx="1716" formatCode="General">
                  <c:v>2000</c:v>
                </c:pt>
                <c:pt idx="1717" formatCode="General">
                  <c:v>2000</c:v>
                </c:pt>
                <c:pt idx="1718" formatCode="General">
                  <c:v>2000</c:v>
                </c:pt>
                <c:pt idx="1719" formatCode="General">
                  <c:v>2000</c:v>
                </c:pt>
                <c:pt idx="1720" formatCode="General">
                  <c:v>2000</c:v>
                </c:pt>
                <c:pt idx="1721" formatCode="General">
                  <c:v>2000</c:v>
                </c:pt>
                <c:pt idx="1722" formatCode="General">
                  <c:v>2000</c:v>
                </c:pt>
                <c:pt idx="1723" formatCode="General">
                  <c:v>2000</c:v>
                </c:pt>
                <c:pt idx="1724" formatCode="General">
                  <c:v>2000</c:v>
                </c:pt>
                <c:pt idx="1725" formatCode="General">
                  <c:v>2000</c:v>
                </c:pt>
                <c:pt idx="1726" formatCode="General">
                  <c:v>2000</c:v>
                </c:pt>
                <c:pt idx="1727" formatCode="General">
                  <c:v>2000</c:v>
                </c:pt>
                <c:pt idx="1728" formatCode="General">
                  <c:v>2000</c:v>
                </c:pt>
                <c:pt idx="1729" formatCode="General">
                  <c:v>2000</c:v>
                </c:pt>
                <c:pt idx="1730" formatCode="General">
                  <c:v>2000</c:v>
                </c:pt>
                <c:pt idx="1731" formatCode="General">
                  <c:v>2000</c:v>
                </c:pt>
                <c:pt idx="1732" formatCode="General">
                  <c:v>2000</c:v>
                </c:pt>
                <c:pt idx="1733" formatCode="General">
                  <c:v>2000</c:v>
                </c:pt>
                <c:pt idx="1734" formatCode="General">
                  <c:v>2000</c:v>
                </c:pt>
                <c:pt idx="1735" formatCode="General">
                  <c:v>2000</c:v>
                </c:pt>
                <c:pt idx="1736" formatCode="General">
                  <c:v>2000</c:v>
                </c:pt>
                <c:pt idx="1737" formatCode="General">
                  <c:v>2000</c:v>
                </c:pt>
                <c:pt idx="1738" formatCode="General">
                  <c:v>2000</c:v>
                </c:pt>
                <c:pt idx="1739" formatCode="General">
                  <c:v>2000</c:v>
                </c:pt>
                <c:pt idx="1740" formatCode="General">
                  <c:v>2000</c:v>
                </c:pt>
                <c:pt idx="1741" formatCode="General">
                  <c:v>2000</c:v>
                </c:pt>
                <c:pt idx="1742" formatCode="General">
                  <c:v>2000</c:v>
                </c:pt>
                <c:pt idx="1743" formatCode="General">
                  <c:v>2000</c:v>
                </c:pt>
                <c:pt idx="1744" formatCode="General">
                  <c:v>2000</c:v>
                </c:pt>
                <c:pt idx="1745" formatCode="General">
                  <c:v>2000</c:v>
                </c:pt>
                <c:pt idx="1746" formatCode="General">
                  <c:v>2000</c:v>
                </c:pt>
                <c:pt idx="1747" formatCode="General">
                  <c:v>2000</c:v>
                </c:pt>
                <c:pt idx="1748" formatCode="General">
                  <c:v>2000</c:v>
                </c:pt>
                <c:pt idx="1749" formatCode="General">
                  <c:v>2000</c:v>
                </c:pt>
                <c:pt idx="1750" formatCode="General">
                  <c:v>2000</c:v>
                </c:pt>
                <c:pt idx="1751" formatCode="General">
                  <c:v>2000</c:v>
                </c:pt>
                <c:pt idx="1752" formatCode="General">
                  <c:v>2000</c:v>
                </c:pt>
                <c:pt idx="1753" formatCode="General">
                  <c:v>2000</c:v>
                </c:pt>
                <c:pt idx="1754" formatCode="General">
                  <c:v>2000</c:v>
                </c:pt>
                <c:pt idx="1755" formatCode="General">
                  <c:v>2000</c:v>
                </c:pt>
                <c:pt idx="1756" formatCode="General">
                  <c:v>2000</c:v>
                </c:pt>
                <c:pt idx="1757" formatCode="General">
                  <c:v>2000</c:v>
                </c:pt>
                <c:pt idx="1758" formatCode="General">
                  <c:v>2000</c:v>
                </c:pt>
                <c:pt idx="1759" formatCode="General">
                  <c:v>2000</c:v>
                </c:pt>
                <c:pt idx="1760" formatCode="General">
                  <c:v>2000</c:v>
                </c:pt>
                <c:pt idx="1761" formatCode="General">
                  <c:v>2000</c:v>
                </c:pt>
                <c:pt idx="1762" formatCode="General">
                  <c:v>2000</c:v>
                </c:pt>
                <c:pt idx="1763" formatCode="General">
                  <c:v>2000</c:v>
                </c:pt>
                <c:pt idx="1764" formatCode="General">
                  <c:v>2000</c:v>
                </c:pt>
                <c:pt idx="1765" formatCode="General">
                  <c:v>2000</c:v>
                </c:pt>
                <c:pt idx="1766" formatCode="General">
                  <c:v>2000</c:v>
                </c:pt>
                <c:pt idx="1767" formatCode="General">
                  <c:v>2000</c:v>
                </c:pt>
                <c:pt idx="1768" formatCode="General">
                  <c:v>2000</c:v>
                </c:pt>
                <c:pt idx="1769" formatCode="General">
                  <c:v>2000</c:v>
                </c:pt>
                <c:pt idx="1770" formatCode="General">
                  <c:v>2000</c:v>
                </c:pt>
                <c:pt idx="1771" formatCode="General">
                  <c:v>2000</c:v>
                </c:pt>
                <c:pt idx="1772" formatCode="General">
                  <c:v>2000</c:v>
                </c:pt>
                <c:pt idx="1773" formatCode="General">
                  <c:v>2000</c:v>
                </c:pt>
                <c:pt idx="1774" formatCode="General">
                  <c:v>2000</c:v>
                </c:pt>
                <c:pt idx="1775" formatCode="General">
                  <c:v>2000</c:v>
                </c:pt>
                <c:pt idx="1776" formatCode="General">
                  <c:v>2000</c:v>
                </c:pt>
                <c:pt idx="1777" formatCode="General">
                  <c:v>2000</c:v>
                </c:pt>
                <c:pt idx="1778" formatCode="General">
                  <c:v>2000</c:v>
                </c:pt>
                <c:pt idx="1779" formatCode="General">
                  <c:v>2000</c:v>
                </c:pt>
                <c:pt idx="1780" formatCode="General">
                  <c:v>2000</c:v>
                </c:pt>
                <c:pt idx="1781" formatCode="General">
                  <c:v>2000</c:v>
                </c:pt>
                <c:pt idx="1782" formatCode="General">
                  <c:v>2000</c:v>
                </c:pt>
                <c:pt idx="1783" formatCode="General">
                  <c:v>2000</c:v>
                </c:pt>
                <c:pt idx="1784" formatCode="General">
                  <c:v>2000</c:v>
                </c:pt>
                <c:pt idx="1785" formatCode="General">
                  <c:v>2000</c:v>
                </c:pt>
                <c:pt idx="1786" formatCode="General">
                  <c:v>2000</c:v>
                </c:pt>
                <c:pt idx="1787" formatCode="General">
                  <c:v>2000</c:v>
                </c:pt>
                <c:pt idx="1788" formatCode="General">
                  <c:v>2000</c:v>
                </c:pt>
                <c:pt idx="1789" formatCode="General">
                  <c:v>2000</c:v>
                </c:pt>
                <c:pt idx="1790" formatCode="General">
                  <c:v>2000</c:v>
                </c:pt>
                <c:pt idx="1791" formatCode="General">
                  <c:v>2000</c:v>
                </c:pt>
                <c:pt idx="1792" formatCode="General">
                  <c:v>2000</c:v>
                </c:pt>
                <c:pt idx="1793" formatCode="General">
                  <c:v>2000</c:v>
                </c:pt>
                <c:pt idx="1794" formatCode="General">
                  <c:v>2000</c:v>
                </c:pt>
                <c:pt idx="1795" formatCode="General">
                  <c:v>2000</c:v>
                </c:pt>
                <c:pt idx="1796" formatCode="General">
                  <c:v>2000</c:v>
                </c:pt>
                <c:pt idx="1797" formatCode="General">
                  <c:v>2000</c:v>
                </c:pt>
                <c:pt idx="1798" formatCode="General">
                  <c:v>2000</c:v>
                </c:pt>
                <c:pt idx="1799" formatCode="General">
                  <c:v>2000</c:v>
                </c:pt>
                <c:pt idx="1800" formatCode="General">
                  <c:v>2000</c:v>
                </c:pt>
                <c:pt idx="1801" formatCode="General">
                  <c:v>2000</c:v>
                </c:pt>
                <c:pt idx="1802" formatCode="General">
                  <c:v>2000</c:v>
                </c:pt>
                <c:pt idx="1803" formatCode="General">
                  <c:v>2000</c:v>
                </c:pt>
                <c:pt idx="1804" formatCode="General">
                  <c:v>2000</c:v>
                </c:pt>
                <c:pt idx="1805" formatCode="General">
                  <c:v>2000</c:v>
                </c:pt>
                <c:pt idx="1806" formatCode="General">
                  <c:v>2000</c:v>
                </c:pt>
                <c:pt idx="1807" formatCode="General">
                  <c:v>2000</c:v>
                </c:pt>
                <c:pt idx="1808" formatCode="General">
                  <c:v>2000</c:v>
                </c:pt>
                <c:pt idx="1809" formatCode="General">
                  <c:v>2000</c:v>
                </c:pt>
                <c:pt idx="1810" formatCode="General">
                  <c:v>2000</c:v>
                </c:pt>
                <c:pt idx="1811" formatCode="General">
                  <c:v>2000</c:v>
                </c:pt>
                <c:pt idx="1812" formatCode="General">
                  <c:v>2000</c:v>
                </c:pt>
                <c:pt idx="1813" formatCode="General">
                  <c:v>2000</c:v>
                </c:pt>
                <c:pt idx="1814" formatCode="General">
                  <c:v>2000</c:v>
                </c:pt>
                <c:pt idx="1815" formatCode="General">
                  <c:v>2000</c:v>
                </c:pt>
                <c:pt idx="1816" formatCode="General">
                  <c:v>2000</c:v>
                </c:pt>
                <c:pt idx="1817" formatCode="General">
                  <c:v>2000</c:v>
                </c:pt>
                <c:pt idx="1818" formatCode="General">
                  <c:v>2000</c:v>
                </c:pt>
                <c:pt idx="1819" formatCode="General">
                  <c:v>2000</c:v>
                </c:pt>
                <c:pt idx="1820" formatCode="General">
                  <c:v>2000</c:v>
                </c:pt>
                <c:pt idx="1821" formatCode="General">
                  <c:v>2000</c:v>
                </c:pt>
                <c:pt idx="1822" formatCode="General">
                  <c:v>2000</c:v>
                </c:pt>
                <c:pt idx="1823" formatCode="General">
                  <c:v>2000</c:v>
                </c:pt>
                <c:pt idx="1824" formatCode="General">
                  <c:v>2000</c:v>
                </c:pt>
                <c:pt idx="1825" formatCode="General">
                  <c:v>2000</c:v>
                </c:pt>
                <c:pt idx="1826" formatCode="General">
                  <c:v>2000</c:v>
                </c:pt>
                <c:pt idx="1827" formatCode="General">
                  <c:v>2000</c:v>
                </c:pt>
                <c:pt idx="1828" formatCode="General">
                  <c:v>2000</c:v>
                </c:pt>
                <c:pt idx="1829" formatCode="General">
                  <c:v>2000</c:v>
                </c:pt>
                <c:pt idx="1830" formatCode="General">
                  <c:v>2000</c:v>
                </c:pt>
                <c:pt idx="1831" formatCode="General">
                  <c:v>2000</c:v>
                </c:pt>
                <c:pt idx="1832" formatCode="General">
                  <c:v>2000</c:v>
                </c:pt>
                <c:pt idx="1833" formatCode="General">
                  <c:v>2000</c:v>
                </c:pt>
                <c:pt idx="1834" formatCode="General">
                  <c:v>2000</c:v>
                </c:pt>
                <c:pt idx="1835" formatCode="General">
                  <c:v>2000</c:v>
                </c:pt>
                <c:pt idx="1836" formatCode="General">
                  <c:v>2000</c:v>
                </c:pt>
                <c:pt idx="1837" formatCode="General">
                  <c:v>2000</c:v>
                </c:pt>
                <c:pt idx="1838" formatCode="General">
                  <c:v>2000</c:v>
                </c:pt>
                <c:pt idx="1839" formatCode="General">
                  <c:v>2000</c:v>
                </c:pt>
                <c:pt idx="1840" formatCode="General">
                  <c:v>2000</c:v>
                </c:pt>
                <c:pt idx="1841" formatCode="General">
                  <c:v>2000</c:v>
                </c:pt>
                <c:pt idx="1842" formatCode="General">
                  <c:v>2000</c:v>
                </c:pt>
                <c:pt idx="1843" formatCode="General">
                  <c:v>2000</c:v>
                </c:pt>
                <c:pt idx="1844" formatCode="General">
                  <c:v>2000</c:v>
                </c:pt>
                <c:pt idx="1845" formatCode="General">
                  <c:v>2000</c:v>
                </c:pt>
                <c:pt idx="1846" formatCode="General">
                  <c:v>2000</c:v>
                </c:pt>
                <c:pt idx="1847" formatCode="General">
                  <c:v>2000</c:v>
                </c:pt>
                <c:pt idx="1848" formatCode="General">
                  <c:v>2000</c:v>
                </c:pt>
                <c:pt idx="1849" formatCode="General">
                  <c:v>2000</c:v>
                </c:pt>
                <c:pt idx="1850" formatCode="General">
                  <c:v>2000</c:v>
                </c:pt>
                <c:pt idx="1851" formatCode="General">
                  <c:v>2000</c:v>
                </c:pt>
                <c:pt idx="1852" formatCode="General">
                  <c:v>2000</c:v>
                </c:pt>
                <c:pt idx="1853" formatCode="General">
                  <c:v>2000</c:v>
                </c:pt>
                <c:pt idx="1854" formatCode="General">
                  <c:v>2000</c:v>
                </c:pt>
                <c:pt idx="1855" formatCode="General">
                  <c:v>2000</c:v>
                </c:pt>
                <c:pt idx="1856" formatCode="General">
                  <c:v>2000</c:v>
                </c:pt>
                <c:pt idx="1857" formatCode="General">
                  <c:v>2000</c:v>
                </c:pt>
                <c:pt idx="1858" formatCode="General">
                  <c:v>2000</c:v>
                </c:pt>
                <c:pt idx="1859" formatCode="General">
                  <c:v>2000</c:v>
                </c:pt>
                <c:pt idx="1860" formatCode="General">
                  <c:v>2000</c:v>
                </c:pt>
                <c:pt idx="1861" formatCode="General">
                  <c:v>2000</c:v>
                </c:pt>
                <c:pt idx="1862" formatCode="General">
                  <c:v>2000</c:v>
                </c:pt>
                <c:pt idx="1863" formatCode="General">
                  <c:v>2000</c:v>
                </c:pt>
                <c:pt idx="1864" formatCode="General">
                  <c:v>2000</c:v>
                </c:pt>
                <c:pt idx="1865" formatCode="General">
                  <c:v>2000</c:v>
                </c:pt>
                <c:pt idx="1866" formatCode="General">
                  <c:v>2000</c:v>
                </c:pt>
                <c:pt idx="1867" formatCode="General">
                  <c:v>2000</c:v>
                </c:pt>
                <c:pt idx="1868" formatCode="General">
                  <c:v>2000</c:v>
                </c:pt>
                <c:pt idx="1869" formatCode="General">
                  <c:v>2000</c:v>
                </c:pt>
                <c:pt idx="1870" formatCode="General">
                  <c:v>2000</c:v>
                </c:pt>
                <c:pt idx="1871" formatCode="General">
                  <c:v>2000</c:v>
                </c:pt>
                <c:pt idx="1872" formatCode="General">
                  <c:v>2000</c:v>
                </c:pt>
                <c:pt idx="1873" formatCode="General">
                  <c:v>2000</c:v>
                </c:pt>
                <c:pt idx="1874" formatCode="General">
                  <c:v>2000</c:v>
                </c:pt>
                <c:pt idx="1875" formatCode="General">
                  <c:v>2000</c:v>
                </c:pt>
                <c:pt idx="1876" formatCode="General">
                  <c:v>2000</c:v>
                </c:pt>
                <c:pt idx="1877" formatCode="General">
                  <c:v>2000</c:v>
                </c:pt>
                <c:pt idx="1878" formatCode="General">
                  <c:v>2000</c:v>
                </c:pt>
                <c:pt idx="1879" formatCode="General">
                  <c:v>2000</c:v>
                </c:pt>
                <c:pt idx="1880" formatCode="General">
                  <c:v>2000</c:v>
                </c:pt>
                <c:pt idx="1881" formatCode="General">
                  <c:v>2000</c:v>
                </c:pt>
                <c:pt idx="1882" formatCode="General">
                  <c:v>2000</c:v>
                </c:pt>
                <c:pt idx="1883" formatCode="General">
                  <c:v>2000</c:v>
                </c:pt>
                <c:pt idx="1884" formatCode="General">
                  <c:v>2000</c:v>
                </c:pt>
                <c:pt idx="1885" formatCode="General">
                  <c:v>2000</c:v>
                </c:pt>
                <c:pt idx="1886" formatCode="General">
                  <c:v>2000</c:v>
                </c:pt>
                <c:pt idx="1887" formatCode="General">
                  <c:v>2000</c:v>
                </c:pt>
                <c:pt idx="1888" formatCode="General">
                  <c:v>2000</c:v>
                </c:pt>
                <c:pt idx="1889" formatCode="General">
                  <c:v>2000</c:v>
                </c:pt>
                <c:pt idx="1890" formatCode="General">
                  <c:v>2000</c:v>
                </c:pt>
                <c:pt idx="1891" formatCode="General">
                  <c:v>2000</c:v>
                </c:pt>
                <c:pt idx="1892" formatCode="General">
                  <c:v>2000</c:v>
                </c:pt>
                <c:pt idx="1893" formatCode="General">
                  <c:v>2000</c:v>
                </c:pt>
                <c:pt idx="1894" formatCode="General">
                  <c:v>2000</c:v>
                </c:pt>
                <c:pt idx="1895" formatCode="General">
                  <c:v>2000</c:v>
                </c:pt>
                <c:pt idx="1896" formatCode="General">
                  <c:v>2000</c:v>
                </c:pt>
                <c:pt idx="1897" formatCode="General">
                  <c:v>2000</c:v>
                </c:pt>
                <c:pt idx="1898" formatCode="General">
                  <c:v>2000</c:v>
                </c:pt>
                <c:pt idx="1899" formatCode="General">
                  <c:v>2000</c:v>
                </c:pt>
                <c:pt idx="1900" formatCode="General">
                  <c:v>2000</c:v>
                </c:pt>
                <c:pt idx="1901" formatCode="General">
                  <c:v>2000</c:v>
                </c:pt>
                <c:pt idx="1902" formatCode="General">
                  <c:v>2000</c:v>
                </c:pt>
                <c:pt idx="1903" formatCode="General">
                  <c:v>2000</c:v>
                </c:pt>
                <c:pt idx="1904" formatCode="General">
                  <c:v>2000</c:v>
                </c:pt>
                <c:pt idx="1905" formatCode="General">
                  <c:v>2000</c:v>
                </c:pt>
                <c:pt idx="1906" formatCode="General">
                  <c:v>2000</c:v>
                </c:pt>
                <c:pt idx="1907" formatCode="General">
                  <c:v>2000</c:v>
                </c:pt>
                <c:pt idx="1908" formatCode="General">
                  <c:v>2000</c:v>
                </c:pt>
                <c:pt idx="1909" formatCode="General">
                  <c:v>2000</c:v>
                </c:pt>
                <c:pt idx="1910" formatCode="General">
                  <c:v>2000</c:v>
                </c:pt>
                <c:pt idx="1911" formatCode="General">
                  <c:v>2000</c:v>
                </c:pt>
                <c:pt idx="1912" formatCode="General">
                  <c:v>2000</c:v>
                </c:pt>
                <c:pt idx="1913" formatCode="General">
                  <c:v>2000</c:v>
                </c:pt>
                <c:pt idx="1914" formatCode="General">
                  <c:v>2000</c:v>
                </c:pt>
                <c:pt idx="1915" formatCode="General">
                  <c:v>2000</c:v>
                </c:pt>
                <c:pt idx="1916" formatCode="General">
                  <c:v>2000</c:v>
                </c:pt>
                <c:pt idx="1917" formatCode="General">
                  <c:v>2000</c:v>
                </c:pt>
                <c:pt idx="1918" formatCode="General">
                  <c:v>2000</c:v>
                </c:pt>
                <c:pt idx="1919" formatCode="General">
                  <c:v>2000</c:v>
                </c:pt>
                <c:pt idx="1920" formatCode="General">
                  <c:v>2000</c:v>
                </c:pt>
                <c:pt idx="1921" formatCode="General">
                  <c:v>2000</c:v>
                </c:pt>
                <c:pt idx="1922" formatCode="General">
                  <c:v>2000</c:v>
                </c:pt>
                <c:pt idx="1923" formatCode="General">
                  <c:v>2000</c:v>
                </c:pt>
                <c:pt idx="1924" formatCode="General">
                  <c:v>2000</c:v>
                </c:pt>
                <c:pt idx="1925" formatCode="General">
                  <c:v>2000</c:v>
                </c:pt>
                <c:pt idx="1926" formatCode="General">
                  <c:v>2000</c:v>
                </c:pt>
                <c:pt idx="1927" formatCode="General">
                  <c:v>2000</c:v>
                </c:pt>
                <c:pt idx="1928" formatCode="General">
                  <c:v>2000</c:v>
                </c:pt>
                <c:pt idx="1929" formatCode="General">
                  <c:v>2000</c:v>
                </c:pt>
                <c:pt idx="1930" formatCode="General">
                  <c:v>2000</c:v>
                </c:pt>
                <c:pt idx="1931" formatCode="General">
                  <c:v>2000</c:v>
                </c:pt>
                <c:pt idx="1932" formatCode="General">
                  <c:v>2000</c:v>
                </c:pt>
                <c:pt idx="1933" formatCode="General">
                  <c:v>2000</c:v>
                </c:pt>
                <c:pt idx="1934" formatCode="General">
                  <c:v>2000</c:v>
                </c:pt>
                <c:pt idx="1935" formatCode="General">
                  <c:v>2000</c:v>
                </c:pt>
                <c:pt idx="1936" formatCode="General">
                  <c:v>2000</c:v>
                </c:pt>
                <c:pt idx="1937" formatCode="General">
                  <c:v>2000</c:v>
                </c:pt>
                <c:pt idx="1938" formatCode="General">
                  <c:v>2000</c:v>
                </c:pt>
                <c:pt idx="1939" formatCode="General">
                  <c:v>2000</c:v>
                </c:pt>
                <c:pt idx="1940" formatCode="General">
                  <c:v>2000</c:v>
                </c:pt>
                <c:pt idx="1941" formatCode="General">
                  <c:v>2000</c:v>
                </c:pt>
                <c:pt idx="1942" formatCode="General">
                  <c:v>2000</c:v>
                </c:pt>
                <c:pt idx="1943" formatCode="General">
                  <c:v>2000</c:v>
                </c:pt>
                <c:pt idx="1944" formatCode="General">
                  <c:v>2000</c:v>
                </c:pt>
                <c:pt idx="1945" formatCode="General">
                  <c:v>2000</c:v>
                </c:pt>
                <c:pt idx="1946" formatCode="General">
                  <c:v>2000</c:v>
                </c:pt>
                <c:pt idx="1947" formatCode="General">
                  <c:v>2000</c:v>
                </c:pt>
                <c:pt idx="1948" formatCode="General">
                  <c:v>2000</c:v>
                </c:pt>
                <c:pt idx="1949" formatCode="General">
                  <c:v>2000</c:v>
                </c:pt>
                <c:pt idx="1950" formatCode="General">
                  <c:v>2000</c:v>
                </c:pt>
                <c:pt idx="1951" formatCode="General">
                  <c:v>2000</c:v>
                </c:pt>
                <c:pt idx="1952" formatCode="General">
                  <c:v>2000</c:v>
                </c:pt>
                <c:pt idx="1953" formatCode="General">
                  <c:v>2000</c:v>
                </c:pt>
                <c:pt idx="1954" formatCode="General">
                  <c:v>2000</c:v>
                </c:pt>
                <c:pt idx="1955" formatCode="General">
                  <c:v>2000</c:v>
                </c:pt>
                <c:pt idx="1956" formatCode="General">
                  <c:v>2000</c:v>
                </c:pt>
                <c:pt idx="1957" formatCode="General">
                  <c:v>2000</c:v>
                </c:pt>
                <c:pt idx="1958" formatCode="General">
                  <c:v>2000</c:v>
                </c:pt>
                <c:pt idx="1959" formatCode="General">
                  <c:v>2000</c:v>
                </c:pt>
                <c:pt idx="1960" formatCode="General">
                  <c:v>2000</c:v>
                </c:pt>
                <c:pt idx="1961" formatCode="General">
                  <c:v>2000</c:v>
                </c:pt>
                <c:pt idx="1962" formatCode="General">
                  <c:v>2000</c:v>
                </c:pt>
                <c:pt idx="1963" formatCode="General">
                  <c:v>2000</c:v>
                </c:pt>
                <c:pt idx="1964" formatCode="General">
                  <c:v>2000</c:v>
                </c:pt>
                <c:pt idx="1965" formatCode="General">
                  <c:v>2000</c:v>
                </c:pt>
                <c:pt idx="1966" formatCode="General">
                  <c:v>2000</c:v>
                </c:pt>
                <c:pt idx="1967" formatCode="General">
                  <c:v>2000</c:v>
                </c:pt>
                <c:pt idx="1968" formatCode="General">
                  <c:v>2000</c:v>
                </c:pt>
                <c:pt idx="1969" formatCode="General">
                  <c:v>2000</c:v>
                </c:pt>
                <c:pt idx="1970" formatCode="General">
                  <c:v>2000</c:v>
                </c:pt>
                <c:pt idx="1971" formatCode="General">
                  <c:v>2000</c:v>
                </c:pt>
                <c:pt idx="1972" formatCode="General">
                  <c:v>2000</c:v>
                </c:pt>
                <c:pt idx="1973" formatCode="General">
                  <c:v>2000</c:v>
                </c:pt>
                <c:pt idx="1974" formatCode="General">
                  <c:v>2000</c:v>
                </c:pt>
                <c:pt idx="1975" formatCode="General">
                  <c:v>2000</c:v>
                </c:pt>
                <c:pt idx="1976" formatCode="General">
                  <c:v>2000</c:v>
                </c:pt>
                <c:pt idx="1977" formatCode="General">
                  <c:v>2000</c:v>
                </c:pt>
                <c:pt idx="1978" formatCode="General">
                  <c:v>2000</c:v>
                </c:pt>
                <c:pt idx="1979" formatCode="General">
                  <c:v>2000</c:v>
                </c:pt>
                <c:pt idx="1980" formatCode="General">
                  <c:v>2000</c:v>
                </c:pt>
                <c:pt idx="1981" formatCode="General">
                  <c:v>2000</c:v>
                </c:pt>
                <c:pt idx="1982" formatCode="General">
                  <c:v>2000</c:v>
                </c:pt>
                <c:pt idx="1983" formatCode="General">
                  <c:v>2000</c:v>
                </c:pt>
                <c:pt idx="1984" formatCode="General">
                  <c:v>2000</c:v>
                </c:pt>
                <c:pt idx="1985" formatCode="General">
                  <c:v>2000</c:v>
                </c:pt>
                <c:pt idx="1986" formatCode="General">
                  <c:v>2000</c:v>
                </c:pt>
                <c:pt idx="1987" formatCode="General">
                  <c:v>2000</c:v>
                </c:pt>
                <c:pt idx="1988" formatCode="General">
                  <c:v>2000</c:v>
                </c:pt>
                <c:pt idx="1989" formatCode="General">
                  <c:v>2000</c:v>
                </c:pt>
                <c:pt idx="1990" formatCode="General">
                  <c:v>2000</c:v>
                </c:pt>
                <c:pt idx="1991" formatCode="General">
                  <c:v>2000</c:v>
                </c:pt>
                <c:pt idx="1992" formatCode="General">
                  <c:v>2000</c:v>
                </c:pt>
                <c:pt idx="1993" formatCode="General">
                  <c:v>2000</c:v>
                </c:pt>
                <c:pt idx="1994" formatCode="General">
                  <c:v>2000</c:v>
                </c:pt>
                <c:pt idx="1995" formatCode="General">
                  <c:v>2000</c:v>
                </c:pt>
                <c:pt idx="1996" formatCode="General">
                  <c:v>2000</c:v>
                </c:pt>
                <c:pt idx="1997" formatCode="General">
                  <c:v>2000</c:v>
                </c:pt>
                <c:pt idx="1998" formatCode="General">
                  <c:v>2000</c:v>
                </c:pt>
                <c:pt idx="1999" formatCode="General">
                  <c:v>2000</c:v>
                </c:pt>
                <c:pt idx="2000" formatCode="General">
                  <c:v>2000</c:v>
                </c:pt>
                <c:pt idx="2001" formatCode="General">
                  <c:v>2000</c:v>
                </c:pt>
                <c:pt idx="2002" formatCode="General">
                  <c:v>2000</c:v>
                </c:pt>
                <c:pt idx="2003" formatCode="General">
                  <c:v>2000</c:v>
                </c:pt>
                <c:pt idx="2004" formatCode="General">
                  <c:v>2000</c:v>
                </c:pt>
                <c:pt idx="2005" formatCode="General">
                  <c:v>2000</c:v>
                </c:pt>
                <c:pt idx="2006" formatCode="General">
                  <c:v>2000</c:v>
                </c:pt>
                <c:pt idx="2007" formatCode="General">
                  <c:v>2000</c:v>
                </c:pt>
                <c:pt idx="2008" formatCode="General">
                  <c:v>2000</c:v>
                </c:pt>
                <c:pt idx="2009" formatCode="General">
                  <c:v>2000</c:v>
                </c:pt>
                <c:pt idx="2010" formatCode="General">
                  <c:v>2000</c:v>
                </c:pt>
                <c:pt idx="2011" formatCode="General">
                  <c:v>2000</c:v>
                </c:pt>
                <c:pt idx="2012" formatCode="General">
                  <c:v>2000</c:v>
                </c:pt>
                <c:pt idx="2013" formatCode="General">
                  <c:v>2000</c:v>
                </c:pt>
                <c:pt idx="2014" formatCode="General">
                  <c:v>2000</c:v>
                </c:pt>
                <c:pt idx="2015" formatCode="General">
                  <c:v>2000</c:v>
                </c:pt>
                <c:pt idx="2016" formatCode="General">
                  <c:v>2000</c:v>
                </c:pt>
                <c:pt idx="2017" formatCode="General">
                  <c:v>2000</c:v>
                </c:pt>
                <c:pt idx="2018" formatCode="General">
                  <c:v>2000</c:v>
                </c:pt>
                <c:pt idx="2019" formatCode="General">
                  <c:v>2000</c:v>
                </c:pt>
                <c:pt idx="2020" formatCode="General">
                  <c:v>2000</c:v>
                </c:pt>
                <c:pt idx="2021" formatCode="General">
                  <c:v>2000</c:v>
                </c:pt>
                <c:pt idx="2022" formatCode="General">
                  <c:v>2000</c:v>
                </c:pt>
                <c:pt idx="2023" formatCode="General">
                  <c:v>2000</c:v>
                </c:pt>
                <c:pt idx="2024" formatCode="General">
                  <c:v>2000</c:v>
                </c:pt>
                <c:pt idx="2025" formatCode="General">
                  <c:v>2000</c:v>
                </c:pt>
                <c:pt idx="2026" formatCode="General">
                  <c:v>2000</c:v>
                </c:pt>
                <c:pt idx="2027" formatCode="General">
                  <c:v>2000</c:v>
                </c:pt>
                <c:pt idx="2028" formatCode="General">
                  <c:v>2000</c:v>
                </c:pt>
                <c:pt idx="2029" formatCode="General">
                  <c:v>2000</c:v>
                </c:pt>
                <c:pt idx="2030" formatCode="General">
                  <c:v>2000</c:v>
                </c:pt>
                <c:pt idx="2031" formatCode="General">
                  <c:v>2000</c:v>
                </c:pt>
                <c:pt idx="2032" formatCode="General">
                  <c:v>2000</c:v>
                </c:pt>
                <c:pt idx="2033" formatCode="General">
                  <c:v>2000</c:v>
                </c:pt>
                <c:pt idx="2034" formatCode="General">
                  <c:v>2000</c:v>
                </c:pt>
                <c:pt idx="2035" formatCode="General">
                  <c:v>2000</c:v>
                </c:pt>
                <c:pt idx="2036" formatCode="General">
                  <c:v>2000</c:v>
                </c:pt>
                <c:pt idx="2037" formatCode="General">
                  <c:v>2000</c:v>
                </c:pt>
                <c:pt idx="2038" formatCode="General">
                  <c:v>2000</c:v>
                </c:pt>
                <c:pt idx="2039" formatCode="General">
                  <c:v>2000</c:v>
                </c:pt>
                <c:pt idx="2040" formatCode="General">
                  <c:v>2000</c:v>
                </c:pt>
                <c:pt idx="2041" formatCode="General">
                  <c:v>2000</c:v>
                </c:pt>
                <c:pt idx="2042" formatCode="General">
                  <c:v>2000</c:v>
                </c:pt>
                <c:pt idx="2043" formatCode="General">
                  <c:v>2000</c:v>
                </c:pt>
                <c:pt idx="2044" formatCode="General">
                  <c:v>2000</c:v>
                </c:pt>
                <c:pt idx="2045" formatCode="General">
                  <c:v>2000</c:v>
                </c:pt>
                <c:pt idx="2046" formatCode="General">
                  <c:v>2000</c:v>
                </c:pt>
                <c:pt idx="2047" formatCode="General">
                  <c:v>2000</c:v>
                </c:pt>
                <c:pt idx="2048" formatCode="General">
                  <c:v>2000</c:v>
                </c:pt>
                <c:pt idx="2049" formatCode="General">
                  <c:v>2000</c:v>
                </c:pt>
                <c:pt idx="2050" formatCode="General">
                  <c:v>2000</c:v>
                </c:pt>
                <c:pt idx="2051" formatCode="General">
                  <c:v>2000</c:v>
                </c:pt>
                <c:pt idx="2052" formatCode="General">
                  <c:v>2000</c:v>
                </c:pt>
                <c:pt idx="2053" formatCode="General">
                  <c:v>2000</c:v>
                </c:pt>
                <c:pt idx="2054" formatCode="General">
                  <c:v>2000</c:v>
                </c:pt>
                <c:pt idx="2055" formatCode="General">
                  <c:v>2000</c:v>
                </c:pt>
                <c:pt idx="2056" formatCode="General">
                  <c:v>2000</c:v>
                </c:pt>
                <c:pt idx="2057" formatCode="General">
                  <c:v>2000</c:v>
                </c:pt>
                <c:pt idx="2058" formatCode="General">
                  <c:v>2000</c:v>
                </c:pt>
                <c:pt idx="2059" formatCode="General">
                  <c:v>2000</c:v>
                </c:pt>
                <c:pt idx="2060" formatCode="General">
                  <c:v>2000</c:v>
                </c:pt>
                <c:pt idx="2061" formatCode="General">
                  <c:v>2000</c:v>
                </c:pt>
                <c:pt idx="2062" formatCode="General">
                  <c:v>2000</c:v>
                </c:pt>
                <c:pt idx="2063" formatCode="General">
                  <c:v>2000</c:v>
                </c:pt>
                <c:pt idx="2064" formatCode="General">
                  <c:v>2000</c:v>
                </c:pt>
                <c:pt idx="2065" formatCode="General">
                  <c:v>2000</c:v>
                </c:pt>
                <c:pt idx="2066" formatCode="General">
                  <c:v>2000</c:v>
                </c:pt>
                <c:pt idx="2067" formatCode="General">
                  <c:v>2000</c:v>
                </c:pt>
                <c:pt idx="2068" formatCode="General">
                  <c:v>2000</c:v>
                </c:pt>
                <c:pt idx="2069" formatCode="General">
                  <c:v>2000</c:v>
                </c:pt>
                <c:pt idx="2070" formatCode="General">
                  <c:v>2000</c:v>
                </c:pt>
                <c:pt idx="2071" formatCode="General">
                  <c:v>2000</c:v>
                </c:pt>
                <c:pt idx="2072" formatCode="General">
                  <c:v>2000</c:v>
                </c:pt>
                <c:pt idx="2073" formatCode="General">
                  <c:v>2000</c:v>
                </c:pt>
                <c:pt idx="2074" formatCode="General">
                  <c:v>2000</c:v>
                </c:pt>
                <c:pt idx="2075" formatCode="General">
                  <c:v>2000</c:v>
                </c:pt>
                <c:pt idx="2076" formatCode="General">
                  <c:v>2000</c:v>
                </c:pt>
                <c:pt idx="2077" formatCode="General">
                  <c:v>2000</c:v>
                </c:pt>
                <c:pt idx="2078" formatCode="General">
                  <c:v>2000</c:v>
                </c:pt>
                <c:pt idx="2079" formatCode="General">
                  <c:v>2000</c:v>
                </c:pt>
                <c:pt idx="2080" formatCode="General">
                  <c:v>2000</c:v>
                </c:pt>
                <c:pt idx="2081" formatCode="General">
                  <c:v>2000</c:v>
                </c:pt>
                <c:pt idx="2082" formatCode="General">
                  <c:v>2000</c:v>
                </c:pt>
                <c:pt idx="2083" formatCode="General">
                  <c:v>2000</c:v>
                </c:pt>
                <c:pt idx="2084" formatCode="General">
                  <c:v>2000</c:v>
                </c:pt>
                <c:pt idx="2085" formatCode="General">
                  <c:v>2000</c:v>
                </c:pt>
                <c:pt idx="2086" formatCode="General">
                  <c:v>2000</c:v>
                </c:pt>
                <c:pt idx="2087" formatCode="General">
                  <c:v>2000</c:v>
                </c:pt>
                <c:pt idx="2088" formatCode="General">
                  <c:v>2000</c:v>
                </c:pt>
                <c:pt idx="2089" formatCode="General">
                  <c:v>2000</c:v>
                </c:pt>
                <c:pt idx="2090" formatCode="General">
                  <c:v>2000</c:v>
                </c:pt>
                <c:pt idx="2091" formatCode="General">
                  <c:v>2000</c:v>
                </c:pt>
                <c:pt idx="2092" formatCode="General">
                  <c:v>2000</c:v>
                </c:pt>
                <c:pt idx="2093" formatCode="General">
                  <c:v>2000</c:v>
                </c:pt>
                <c:pt idx="2094" formatCode="General">
                  <c:v>2000</c:v>
                </c:pt>
                <c:pt idx="2095" formatCode="General">
                  <c:v>2000</c:v>
                </c:pt>
                <c:pt idx="2096" formatCode="General">
                  <c:v>2000</c:v>
                </c:pt>
                <c:pt idx="2097" formatCode="General">
                  <c:v>2000</c:v>
                </c:pt>
                <c:pt idx="2098" formatCode="General">
                  <c:v>2000</c:v>
                </c:pt>
                <c:pt idx="2099" formatCode="General">
                  <c:v>2000</c:v>
                </c:pt>
                <c:pt idx="2100" formatCode="General">
                  <c:v>2000</c:v>
                </c:pt>
                <c:pt idx="2101" formatCode="General">
                  <c:v>2000</c:v>
                </c:pt>
                <c:pt idx="2102" formatCode="General">
                  <c:v>2000</c:v>
                </c:pt>
                <c:pt idx="2103" formatCode="General">
                  <c:v>2000</c:v>
                </c:pt>
                <c:pt idx="2104" formatCode="General">
                  <c:v>2000</c:v>
                </c:pt>
                <c:pt idx="2105" formatCode="General">
                  <c:v>2000</c:v>
                </c:pt>
                <c:pt idx="2106" formatCode="General">
                  <c:v>2000</c:v>
                </c:pt>
                <c:pt idx="2107" formatCode="General">
                  <c:v>2000</c:v>
                </c:pt>
                <c:pt idx="2108" formatCode="General">
                  <c:v>2000</c:v>
                </c:pt>
                <c:pt idx="2109" formatCode="General">
                  <c:v>2000</c:v>
                </c:pt>
                <c:pt idx="2110" formatCode="General">
                  <c:v>2000</c:v>
                </c:pt>
                <c:pt idx="2111" formatCode="General">
                  <c:v>2000</c:v>
                </c:pt>
                <c:pt idx="2112" formatCode="General">
                  <c:v>2000</c:v>
                </c:pt>
                <c:pt idx="2113" formatCode="General">
                  <c:v>2000</c:v>
                </c:pt>
                <c:pt idx="2114" formatCode="General">
                  <c:v>2000</c:v>
                </c:pt>
                <c:pt idx="2115" formatCode="General">
                  <c:v>2000</c:v>
                </c:pt>
                <c:pt idx="2116" formatCode="General">
                  <c:v>2000</c:v>
                </c:pt>
                <c:pt idx="2117" formatCode="General">
                  <c:v>2000</c:v>
                </c:pt>
                <c:pt idx="2118" formatCode="General">
                  <c:v>2000</c:v>
                </c:pt>
                <c:pt idx="2119" formatCode="General">
                  <c:v>2000</c:v>
                </c:pt>
                <c:pt idx="2120" formatCode="General">
                  <c:v>2000</c:v>
                </c:pt>
                <c:pt idx="2121" formatCode="General">
                  <c:v>2000</c:v>
                </c:pt>
                <c:pt idx="2122" formatCode="General">
                  <c:v>2000</c:v>
                </c:pt>
                <c:pt idx="2123" formatCode="General">
                  <c:v>2000</c:v>
                </c:pt>
                <c:pt idx="2124" formatCode="General">
                  <c:v>2000</c:v>
                </c:pt>
                <c:pt idx="2125" formatCode="General">
                  <c:v>2000</c:v>
                </c:pt>
                <c:pt idx="2126" formatCode="General">
                  <c:v>2000</c:v>
                </c:pt>
                <c:pt idx="2127" formatCode="General">
                  <c:v>2000</c:v>
                </c:pt>
                <c:pt idx="2128" formatCode="General">
                  <c:v>2000</c:v>
                </c:pt>
                <c:pt idx="2129" formatCode="General">
                  <c:v>2000</c:v>
                </c:pt>
                <c:pt idx="2130" formatCode="General">
                  <c:v>2000</c:v>
                </c:pt>
                <c:pt idx="2131" formatCode="General">
                  <c:v>2000</c:v>
                </c:pt>
                <c:pt idx="2132" formatCode="General">
                  <c:v>2000</c:v>
                </c:pt>
                <c:pt idx="2133" formatCode="General">
                  <c:v>2000</c:v>
                </c:pt>
                <c:pt idx="2134" formatCode="General">
                  <c:v>2000</c:v>
                </c:pt>
                <c:pt idx="2135" formatCode="General">
                  <c:v>2000</c:v>
                </c:pt>
                <c:pt idx="2136" formatCode="General">
                  <c:v>2000</c:v>
                </c:pt>
                <c:pt idx="2137" formatCode="General">
                  <c:v>2000</c:v>
                </c:pt>
                <c:pt idx="2138" formatCode="General">
                  <c:v>2000</c:v>
                </c:pt>
                <c:pt idx="2139" formatCode="General">
                  <c:v>2000</c:v>
                </c:pt>
                <c:pt idx="2140" formatCode="General">
                  <c:v>2000</c:v>
                </c:pt>
                <c:pt idx="2141" formatCode="General">
                  <c:v>2000</c:v>
                </c:pt>
                <c:pt idx="2142" formatCode="General">
                  <c:v>2000</c:v>
                </c:pt>
                <c:pt idx="2143" formatCode="General">
                  <c:v>2000</c:v>
                </c:pt>
                <c:pt idx="2144" formatCode="General">
                  <c:v>2000</c:v>
                </c:pt>
                <c:pt idx="2145" formatCode="General">
                  <c:v>2000</c:v>
                </c:pt>
                <c:pt idx="2146" formatCode="General">
                  <c:v>2000</c:v>
                </c:pt>
                <c:pt idx="2147" formatCode="General">
                  <c:v>2000</c:v>
                </c:pt>
                <c:pt idx="2148" formatCode="General">
                  <c:v>2000</c:v>
                </c:pt>
                <c:pt idx="2149" formatCode="General">
                  <c:v>2000</c:v>
                </c:pt>
                <c:pt idx="2150" formatCode="General">
                  <c:v>2000</c:v>
                </c:pt>
                <c:pt idx="2151" formatCode="General">
                  <c:v>2000</c:v>
                </c:pt>
                <c:pt idx="2152" formatCode="General">
                  <c:v>2000</c:v>
                </c:pt>
                <c:pt idx="2153" formatCode="General">
                  <c:v>2000</c:v>
                </c:pt>
                <c:pt idx="2154" formatCode="General">
                  <c:v>2000</c:v>
                </c:pt>
                <c:pt idx="2155" formatCode="General">
                  <c:v>2000</c:v>
                </c:pt>
                <c:pt idx="2156" formatCode="General">
                  <c:v>2000</c:v>
                </c:pt>
                <c:pt idx="2157" formatCode="General">
                  <c:v>2000</c:v>
                </c:pt>
                <c:pt idx="2158" formatCode="General">
                  <c:v>2000</c:v>
                </c:pt>
                <c:pt idx="2159" formatCode="General">
                  <c:v>2000</c:v>
                </c:pt>
                <c:pt idx="2160" formatCode="General">
                  <c:v>2000</c:v>
                </c:pt>
                <c:pt idx="2161" formatCode="General">
                  <c:v>2000</c:v>
                </c:pt>
                <c:pt idx="2162" formatCode="General">
                  <c:v>2000</c:v>
                </c:pt>
                <c:pt idx="2163" formatCode="General">
                  <c:v>2000</c:v>
                </c:pt>
                <c:pt idx="2164" formatCode="General">
                  <c:v>2000</c:v>
                </c:pt>
                <c:pt idx="2165" formatCode="General">
                  <c:v>2000</c:v>
                </c:pt>
                <c:pt idx="2166" formatCode="General">
                  <c:v>2000</c:v>
                </c:pt>
                <c:pt idx="2167" formatCode="General">
                  <c:v>2000</c:v>
                </c:pt>
                <c:pt idx="2168" formatCode="General">
                  <c:v>2000</c:v>
                </c:pt>
                <c:pt idx="2169" formatCode="General">
                  <c:v>2000</c:v>
                </c:pt>
                <c:pt idx="2170" formatCode="General">
                  <c:v>2000</c:v>
                </c:pt>
                <c:pt idx="2171" formatCode="General">
                  <c:v>2000</c:v>
                </c:pt>
                <c:pt idx="2172" formatCode="General">
                  <c:v>2000</c:v>
                </c:pt>
                <c:pt idx="2173" formatCode="General">
                  <c:v>2000</c:v>
                </c:pt>
                <c:pt idx="2174" formatCode="General">
                  <c:v>2000</c:v>
                </c:pt>
                <c:pt idx="2175" formatCode="General">
                  <c:v>2000</c:v>
                </c:pt>
                <c:pt idx="2176" formatCode="General">
                  <c:v>2000</c:v>
                </c:pt>
                <c:pt idx="2177" formatCode="General">
                  <c:v>2000</c:v>
                </c:pt>
                <c:pt idx="2178" formatCode="General">
                  <c:v>2000</c:v>
                </c:pt>
                <c:pt idx="2179" formatCode="General">
                  <c:v>2000</c:v>
                </c:pt>
                <c:pt idx="2180" formatCode="General">
                  <c:v>2000</c:v>
                </c:pt>
                <c:pt idx="2181" formatCode="General">
                  <c:v>2000</c:v>
                </c:pt>
                <c:pt idx="2182" formatCode="General">
                  <c:v>2000</c:v>
                </c:pt>
                <c:pt idx="2183" formatCode="General">
                  <c:v>2000</c:v>
                </c:pt>
                <c:pt idx="2184" formatCode="General">
                  <c:v>2000</c:v>
                </c:pt>
                <c:pt idx="2185" formatCode="General">
                  <c:v>2000</c:v>
                </c:pt>
                <c:pt idx="2186" formatCode="General">
                  <c:v>2000</c:v>
                </c:pt>
                <c:pt idx="2187" formatCode="General">
                  <c:v>2000</c:v>
                </c:pt>
                <c:pt idx="2188" formatCode="General">
                  <c:v>2000</c:v>
                </c:pt>
                <c:pt idx="2189" formatCode="General">
                  <c:v>2000</c:v>
                </c:pt>
                <c:pt idx="2190" formatCode="General">
                  <c:v>2000</c:v>
                </c:pt>
                <c:pt idx="2191" formatCode="General">
                  <c:v>2000</c:v>
                </c:pt>
                <c:pt idx="2192" formatCode="General">
                  <c:v>2000</c:v>
                </c:pt>
                <c:pt idx="2193" formatCode="General">
                  <c:v>2000</c:v>
                </c:pt>
                <c:pt idx="2194" formatCode="General">
                  <c:v>2000</c:v>
                </c:pt>
                <c:pt idx="2195" formatCode="General">
                  <c:v>2000</c:v>
                </c:pt>
                <c:pt idx="2196" formatCode="General">
                  <c:v>2000</c:v>
                </c:pt>
                <c:pt idx="2197" formatCode="General">
                  <c:v>2000</c:v>
                </c:pt>
                <c:pt idx="2198" formatCode="General">
                  <c:v>2000</c:v>
                </c:pt>
                <c:pt idx="2199" formatCode="General">
                  <c:v>2000</c:v>
                </c:pt>
                <c:pt idx="2200" formatCode="General">
                  <c:v>2000</c:v>
                </c:pt>
                <c:pt idx="2201" formatCode="General">
                  <c:v>2000</c:v>
                </c:pt>
                <c:pt idx="2202" formatCode="General">
                  <c:v>2000</c:v>
                </c:pt>
                <c:pt idx="2203" formatCode="General">
                  <c:v>2000</c:v>
                </c:pt>
                <c:pt idx="2204" formatCode="General">
                  <c:v>2000</c:v>
                </c:pt>
                <c:pt idx="2205" formatCode="General">
                  <c:v>2000</c:v>
                </c:pt>
                <c:pt idx="2206" formatCode="General">
                  <c:v>2000</c:v>
                </c:pt>
                <c:pt idx="2207" formatCode="General">
                  <c:v>2000</c:v>
                </c:pt>
                <c:pt idx="2208" formatCode="General">
                  <c:v>2000</c:v>
                </c:pt>
                <c:pt idx="2209" formatCode="General">
                  <c:v>2000</c:v>
                </c:pt>
                <c:pt idx="2210" formatCode="General">
                  <c:v>2000</c:v>
                </c:pt>
                <c:pt idx="2211" formatCode="General">
                  <c:v>2000</c:v>
                </c:pt>
                <c:pt idx="2212" formatCode="General">
                  <c:v>2000</c:v>
                </c:pt>
                <c:pt idx="2213" formatCode="General">
                  <c:v>2000</c:v>
                </c:pt>
                <c:pt idx="2214" formatCode="General">
                  <c:v>2000</c:v>
                </c:pt>
                <c:pt idx="2215" formatCode="General">
                  <c:v>2000</c:v>
                </c:pt>
                <c:pt idx="2216" formatCode="General">
                  <c:v>2000</c:v>
                </c:pt>
                <c:pt idx="2217" formatCode="General">
                  <c:v>2000</c:v>
                </c:pt>
                <c:pt idx="2218" formatCode="General">
                  <c:v>2000</c:v>
                </c:pt>
                <c:pt idx="2219" formatCode="General">
                  <c:v>2000</c:v>
                </c:pt>
                <c:pt idx="2220" formatCode="General">
                  <c:v>2000</c:v>
                </c:pt>
                <c:pt idx="2221" formatCode="General">
                  <c:v>2000</c:v>
                </c:pt>
                <c:pt idx="2222" formatCode="General">
                  <c:v>2000</c:v>
                </c:pt>
                <c:pt idx="2223" formatCode="General">
                  <c:v>2000</c:v>
                </c:pt>
                <c:pt idx="2224" formatCode="General">
                  <c:v>2000</c:v>
                </c:pt>
                <c:pt idx="2225" formatCode="General">
                  <c:v>2000</c:v>
                </c:pt>
                <c:pt idx="2226" formatCode="General">
                  <c:v>2000</c:v>
                </c:pt>
                <c:pt idx="2227" formatCode="General">
                  <c:v>2000</c:v>
                </c:pt>
                <c:pt idx="2228" formatCode="General">
                  <c:v>2000</c:v>
                </c:pt>
                <c:pt idx="2229" formatCode="General">
                  <c:v>2000</c:v>
                </c:pt>
                <c:pt idx="2230" formatCode="General">
                  <c:v>2000</c:v>
                </c:pt>
                <c:pt idx="2231" formatCode="General">
                  <c:v>2000</c:v>
                </c:pt>
                <c:pt idx="2232" formatCode="General">
                  <c:v>2000</c:v>
                </c:pt>
                <c:pt idx="2233" formatCode="General">
                  <c:v>2000</c:v>
                </c:pt>
                <c:pt idx="2234" formatCode="General">
                  <c:v>2000</c:v>
                </c:pt>
                <c:pt idx="2235" formatCode="General">
                  <c:v>2000</c:v>
                </c:pt>
                <c:pt idx="2236" formatCode="General">
                  <c:v>2000</c:v>
                </c:pt>
                <c:pt idx="2237" formatCode="General">
                  <c:v>2000</c:v>
                </c:pt>
                <c:pt idx="2238" formatCode="General">
                  <c:v>2000</c:v>
                </c:pt>
                <c:pt idx="2239" formatCode="General">
                  <c:v>2000</c:v>
                </c:pt>
                <c:pt idx="2240" formatCode="General">
                  <c:v>2000</c:v>
                </c:pt>
                <c:pt idx="2241" formatCode="General">
                  <c:v>2000</c:v>
                </c:pt>
                <c:pt idx="2242" formatCode="General">
                  <c:v>2000</c:v>
                </c:pt>
                <c:pt idx="2243" formatCode="General">
                  <c:v>2000</c:v>
                </c:pt>
                <c:pt idx="2244" formatCode="General">
                  <c:v>2000</c:v>
                </c:pt>
                <c:pt idx="2245" formatCode="General">
                  <c:v>2000</c:v>
                </c:pt>
                <c:pt idx="2246" formatCode="General">
                  <c:v>2000</c:v>
                </c:pt>
                <c:pt idx="2247" formatCode="General">
                  <c:v>2000</c:v>
                </c:pt>
                <c:pt idx="2248" formatCode="General">
                  <c:v>2000</c:v>
                </c:pt>
                <c:pt idx="2249" formatCode="General">
                  <c:v>2000</c:v>
                </c:pt>
                <c:pt idx="2250" formatCode="General">
                  <c:v>2000</c:v>
                </c:pt>
                <c:pt idx="2251" formatCode="General">
                  <c:v>2000</c:v>
                </c:pt>
                <c:pt idx="2252" formatCode="General">
                  <c:v>2000</c:v>
                </c:pt>
                <c:pt idx="2253" formatCode="General">
                  <c:v>2000</c:v>
                </c:pt>
                <c:pt idx="2254" formatCode="General">
                  <c:v>2000</c:v>
                </c:pt>
                <c:pt idx="2255" formatCode="General">
                  <c:v>2000</c:v>
                </c:pt>
                <c:pt idx="2256" formatCode="General">
                  <c:v>2000</c:v>
                </c:pt>
                <c:pt idx="2257" formatCode="General">
                  <c:v>2000</c:v>
                </c:pt>
                <c:pt idx="2258" formatCode="General">
                  <c:v>2000</c:v>
                </c:pt>
                <c:pt idx="2259" formatCode="General">
                  <c:v>2000</c:v>
                </c:pt>
                <c:pt idx="2260" formatCode="General">
                  <c:v>2000</c:v>
                </c:pt>
                <c:pt idx="2261" formatCode="General">
                  <c:v>2000</c:v>
                </c:pt>
                <c:pt idx="2262" formatCode="General">
                  <c:v>2000</c:v>
                </c:pt>
                <c:pt idx="2263" formatCode="General">
                  <c:v>2000</c:v>
                </c:pt>
                <c:pt idx="2264" formatCode="General">
                  <c:v>2000</c:v>
                </c:pt>
                <c:pt idx="2265" formatCode="General">
                  <c:v>2000</c:v>
                </c:pt>
                <c:pt idx="2266" formatCode="General">
                  <c:v>2000</c:v>
                </c:pt>
                <c:pt idx="2267" formatCode="General">
                  <c:v>2000</c:v>
                </c:pt>
                <c:pt idx="2268" formatCode="General">
                  <c:v>2000</c:v>
                </c:pt>
                <c:pt idx="2269" formatCode="General">
                  <c:v>2000</c:v>
                </c:pt>
                <c:pt idx="2270" formatCode="General">
                  <c:v>2000</c:v>
                </c:pt>
                <c:pt idx="2271" formatCode="General">
                  <c:v>2000</c:v>
                </c:pt>
                <c:pt idx="2272" formatCode="General">
                  <c:v>2000</c:v>
                </c:pt>
                <c:pt idx="2273" formatCode="General">
                  <c:v>2000</c:v>
                </c:pt>
                <c:pt idx="2274" formatCode="General">
                  <c:v>2000</c:v>
                </c:pt>
                <c:pt idx="2275" formatCode="General">
                  <c:v>2000</c:v>
                </c:pt>
                <c:pt idx="2276" formatCode="General">
                  <c:v>2000</c:v>
                </c:pt>
                <c:pt idx="2277" formatCode="General">
                  <c:v>2000</c:v>
                </c:pt>
                <c:pt idx="2278" formatCode="General">
                  <c:v>2000</c:v>
                </c:pt>
                <c:pt idx="2279" formatCode="General">
                  <c:v>2000</c:v>
                </c:pt>
                <c:pt idx="2280" formatCode="General">
                  <c:v>2000</c:v>
                </c:pt>
                <c:pt idx="2281" formatCode="General">
                  <c:v>2000</c:v>
                </c:pt>
                <c:pt idx="2282" formatCode="General">
                  <c:v>2000</c:v>
                </c:pt>
                <c:pt idx="2283" formatCode="General">
                  <c:v>2000</c:v>
                </c:pt>
                <c:pt idx="2284" formatCode="General">
                  <c:v>2000</c:v>
                </c:pt>
                <c:pt idx="2285" formatCode="General">
                  <c:v>2000</c:v>
                </c:pt>
                <c:pt idx="2286" formatCode="General">
                  <c:v>2000</c:v>
                </c:pt>
                <c:pt idx="2287" formatCode="General">
                  <c:v>2000</c:v>
                </c:pt>
                <c:pt idx="2288" formatCode="General">
                  <c:v>2000</c:v>
                </c:pt>
                <c:pt idx="2289" formatCode="General">
                  <c:v>2000</c:v>
                </c:pt>
                <c:pt idx="2290" formatCode="General">
                  <c:v>2000</c:v>
                </c:pt>
                <c:pt idx="2291" formatCode="General">
                  <c:v>2000</c:v>
                </c:pt>
                <c:pt idx="2292" formatCode="General">
                  <c:v>2000</c:v>
                </c:pt>
                <c:pt idx="2293" formatCode="General">
                  <c:v>2000</c:v>
                </c:pt>
                <c:pt idx="2294" formatCode="General">
                  <c:v>2000</c:v>
                </c:pt>
                <c:pt idx="2295" formatCode="General">
                  <c:v>2000</c:v>
                </c:pt>
                <c:pt idx="2296" formatCode="General">
                  <c:v>2000</c:v>
                </c:pt>
                <c:pt idx="2297" formatCode="General">
                  <c:v>2000</c:v>
                </c:pt>
                <c:pt idx="2298" formatCode="General">
                  <c:v>2000</c:v>
                </c:pt>
                <c:pt idx="2299" formatCode="General">
                  <c:v>2000</c:v>
                </c:pt>
                <c:pt idx="2300" formatCode="General">
                  <c:v>2000</c:v>
                </c:pt>
                <c:pt idx="2301" formatCode="General">
                  <c:v>2000</c:v>
                </c:pt>
                <c:pt idx="2302" formatCode="General">
                  <c:v>2000</c:v>
                </c:pt>
                <c:pt idx="2303" formatCode="General">
                  <c:v>2000</c:v>
                </c:pt>
                <c:pt idx="2304" formatCode="General">
                  <c:v>2000</c:v>
                </c:pt>
                <c:pt idx="2305" formatCode="General">
                  <c:v>2000</c:v>
                </c:pt>
                <c:pt idx="2306" formatCode="General">
                  <c:v>2000</c:v>
                </c:pt>
                <c:pt idx="2307" formatCode="General">
                  <c:v>2000</c:v>
                </c:pt>
                <c:pt idx="2308" formatCode="General">
                  <c:v>2000</c:v>
                </c:pt>
                <c:pt idx="2309" formatCode="General">
                  <c:v>2000</c:v>
                </c:pt>
                <c:pt idx="2310" formatCode="General">
                  <c:v>2000</c:v>
                </c:pt>
                <c:pt idx="2311" formatCode="General">
                  <c:v>2000</c:v>
                </c:pt>
                <c:pt idx="2312" formatCode="General">
                  <c:v>2000</c:v>
                </c:pt>
                <c:pt idx="2313" formatCode="General">
                  <c:v>2000</c:v>
                </c:pt>
                <c:pt idx="2314" formatCode="General">
                  <c:v>2000</c:v>
                </c:pt>
                <c:pt idx="2315" formatCode="General">
                  <c:v>2000</c:v>
                </c:pt>
                <c:pt idx="2316" formatCode="General">
                  <c:v>2000</c:v>
                </c:pt>
                <c:pt idx="2317" formatCode="General">
                  <c:v>2000</c:v>
                </c:pt>
                <c:pt idx="2318" formatCode="General">
                  <c:v>2000</c:v>
                </c:pt>
                <c:pt idx="2319" formatCode="General">
                  <c:v>2000</c:v>
                </c:pt>
                <c:pt idx="2320" formatCode="General">
                  <c:v>2000</c:v>
                </c:pt>
                <c:pt idx="2321" formatCode="General">
                  <c:v>2000</c:v>
                </c:pt>
                <c:pt idx="2322" formatCode="General">
                  <c:v>2000</c:v>
                </c:pt>
                <c:pt idx="2323" formatCode="General">
                  <c:v>2000</c:v>
                </c:pt>
                <c:pt idx="2324" formatCode="General">
                  <c:v>2000</c:v>
                </c:pt>
                <c:pt idx="2325" formatCode="General">
                  <c:v>2000</c:v>
                </c:pt>
                <c:pt idx="2326" formatCode="General">
                  <c:v>2000</c:v>
                </c:pt>
                <c:pt idx="2327" formatCode="General">
                  <c:v>2000</c:v>
                </c:pt>
                <c:pt idx="2328" formatCode="General">
                  <c:v>2000</c:v>
                </c:pt>
                <c:pt idx="2329" formatCode="General">
                  <c:v>2000</c:v>
                </c:pt>
                <c:pt idx="2330" formatCode="General">
                  <c:v>2000</c:v>
                </c:pt>
                <c:pt idx="2331" formatCode="General">
                  <c:v>2000</c:v>
                </c:pt>
                <c:pt idx="2332" formatCode="General">
                  <c:v>2000</c:v>
                </c:pt>
                <c:pt idx="2333" formatCode="General">
                  <c:v>2000</c:v>
                </c:pt>
                <c:pt idx="2334" formatCode="General">
                  <c:v>2000</c:v>
                </c:pt>
                <c:pt idx="2335" formatCode="General">
                  <c:v>2000</c:v>
                </c:pt>
                <c:pt idx="2336" formatCode="General">
                  <c:v>2000</c:v>
                </c:pt>
                <c:pt idx="2337" formatCode="General">
                  <c:v>2000</c:v>
                </c:pt>
                <c:pt idx="2338" formatCode="General">
                  <c:v>2000</c:v>
                </c:pt>
                <c:pt idx="2339" formatCode="General">
                  <c:v>2000</c:v>
                </c:pt>
                <c:pt idx="2340" formatCode="General">
                  <c:v>2000</c:v>
                </c:pt>
                <c:pt idx="2341" formatCode="General">
                  <c:v>2000</c:v>
                </c:pt>
                <c:pt idx="2342" formatCode="General">
                  <c:v>2000</c:v>
                </c:pt>
                <c:pt idx="2343" formatCode="General">
                  <c:v>2000</c:v>
                </c:pt>
                <c:pt idx="2344" formatCode="General">
                  <c:v>2000</c:v>
                </c:pt>
                <c:pt idx="2345" formatCode="General">
                  <c:v>2000</c:v>
                </c:pt>
                <c:pt idx="2346" formatCode="General">
                  <c:v>2000</c:v>
                </c:pt>
                <c:pt idx="2347" formatCode="General">
                  <c:v>2000</c:v>
                </c:pt>
                <c:pt idx="2348" formatCode="General">
                  <c:v>2000</c:v>
                </c:pt>
                <c:pt idx="2349" formatCode="General">
                  <c:v>2000</c:v>
                </c:pt>
                <c:pt idx="2350" formatCode="General">
                  <c:v>2000</c:v>
                </c:pt>
                <c:pt idx="2351" formatCode="General">
                  <c:v>2000</c:v>
                </c:pt>
                <c:pt idx="2352" formatCode="General">
                  <c:v>2000</c:v>
                </c:pt>
                <c:pt idx="2353" formatCode="General">
                  <c:v>2000</c:v>
                </c:pt>
                <c:pt idx="2354" formatCode="General">
                  <c:v>2000</c:v>
                </c:pt>
                <c:pt idx="2355" formatCode="General">
                  <c:v>2000</c:v>
                </c:pt>
                <c:pt idx="2356" formatCode="General">
                  <c:v>2000</c:v>
                </c:pt>
                <c:pt idx="2357" formatCode="General">
                  <c:v>2000</c:v>
                </c:pt>
                <c:pt idx="2358" formatCode="General">
                  <c:v>2000</c:v>
                </c:pt>
                <c:pt idx="2359" formatCode="General">
                  <c:v>2000</c:v>
                </c:pt>
                <c:pt idx="2360" formatCode="General">
                  <c:v>2000</c:v>
                </c:pt>
                <c:pt idx="2361" formatCode="General">
                  <c:v>2000</c:v>
                </c:pt>
                <c:pt idx="2362" formatCode="General">
                  <c:v>2000</c:v>
                </c:pt>
                <c:pt idx="2363" formatCode="General">
                  <c:v>2000</c:v>
                </c:pt>
                <c:pt idx="2364" formatCode="General">
                  <c:v>2000</c:v>
                </c:pt>
                <c:pt idx="2365" formatCode="General">
                  <c:v>2000</c:v>
                </c:pt>
                <c:pt idx="2366" formatCode="General">
                  <c:v>2000</c:v>
                </c:pt>
                <c:pt idx="2367" formatCode="General">
                  <c:v>2000</c:v>
                </c:pt>
                <c:pt idx="2368" formatCode="General">
                  <c:v>2000</c:v>
                </c:pt>
                <c:pt idx="2369" formatCode="General">
                  <c:v>2000</c:v>
                </c:pt>
                <c:pt idx="2370" formatCode="General">
                  <c:v>2000</c:v>
                </c:pt>
                <c:pt idx="2371" formatCode="General">
                  <c:v>2000</c:v>
                </c:pt>
                <c:pt idx="2372" formatCode="General">
                  <c:v>2000</c:v>
                </c:pt>
                <c:pt idx="2373" formatCode="General">
                  <c:v>2000</c:v>
                </c:pt>
                <c:pt idx="2374" formatCode="General">
                  <c:v>2000</c:v>
                </c:pt>
                <c:pt idx="2375" formatCode="General">
                  <c:v>2000</c:v>
                </c:pt>
                <c:pt idx="2376" formatCode="General">
                  <c:v>2000</c:v>
                </c:pt>
                <c:pt idx="2377" formatCode="General">
                  <c:v>2000</c:v>
                </c:pt>
                <c:pt idx="2378" formatCode="General">
                  <c:v>2000</c:v>
                </c:pt>
                <c:pt idx="2379" formatCode="General">
                  <c:v>2000</c:v>
                </c:pt>
                <c:pt idx="2380" formatCode="General">
                  <c:v>2000</c:v>
                </c:pt>
                <c:pt idx="2381" formatCode="General">
                  <c:v>2000</c:v>
                </c:pt>
                <c:pt idx="2382" formatCode="General">
                  <c:v>2000</c:v>
                </c:pt>
                <c:pt idx="2383" formatCode="General">
                  <c:v>2000</c:v>
                </c:pt>
                <c:pt idx="2384" formatCode="General">
                  <c:v>2000</c:v>
                </c:pt>
                <c:pt idx="2385" formatCode="General">
                  <c:v>2000</c:v>
                </c:pt>
                <c:pt idx="2386" formatCode="General">
                  <c:v>2000</c:v>
                </c:pt>
                <c:pt idx="2387" formatCode="General">
                  <c:v>2000</c:v>
                </c:pt>
                <c:pt idx="2388" formatCode="General">
                  <c:v>2000</c:v>
                </c:pt>
                <c:pt idx="2389" formatCode="General">
                  <c:v>2000</c:v>
                </c:pt>
                <c:pt idx="2390" formatCode="General">
                  <c:v>2000</c:v>
                </c:pt>
                <c:pt idx="2391" formatCode="General">
                  <c:v>2000</c:v>
                </c:pt>
                <c:pt idx="2392" formatCode="General">
                  <c:v>2000</c:v>
                </c:pt>
                <c:pt idx="2393" formatCode="General">
                  <c:v>2000</c:v>
                </c:pt>
                <c:pt idx="2394" formatCode="General">
                  <c:v>2000</c:v>
                </c:pt>
                <c:pt idx="2395" formatCode="General">
                  <c:v>2000</c:v>
                </c:pt>
                <c:pt idx="2396" formatCode="General">
                  <c:v>2000</c:v>
                </c:pt>
                <c:pt idx="2397" formatCode="General">
                  <c:v>2000</c:v>
                </c:pt>
                <c:pt idx="2398" formatCode="General">
                  <c:v>2000</c:v>
                </c:pt>
                <c:pt idx="2399" formatCode="General">
                  <c:v>2000</c:v>
                </c:pt>
                <c:pt idx="2400" formatCode="General">
                  <c:v>2000</c:v>
                </c:pt>
                <c:pt idx="2401" formatCode="General">
                  <c:v>2000</c:v>
                </c:pt>
                <c:pt idx="2402" formatCode="General">
                  <c:v>2000</c:v>
                </c:pt>
                <c:pt idx="2403" formatCode="General">
                  <c:v>2000</c:v>
                </c:pt>
                <c:pt idx="2404" formatCode="General">
                  <c:v>2000</c:v>
                </c:pt>
                <c:pt idx="2405" formatCode="General">
                  <c:v>2000</c:v>
                </c:pt>
                <c:pt idx="2406" formatCode="General">
                  <c:v>2000</c:v>
                </c:pt>
                <c:pt idx="2407" formatCode="General">
                  <c:v>2000</c:v>
                </c:pt>
                <c:pt idx="2408" formatCode="General">
                  <c:v>2000</c:v>
                </c:pt>
                <c:pt idx="2409" formatCode="General">
                  <c:v>2000</c:v>
                </c:pt>
                <c:pt idx="2410" formatCode="General">
                  <c:v>2000</c:v>
                </c:pt>
                <c:pt idx="2411" formatCode="General">
                  <c:v>2000</c:v>
                </c:pt>
                <c:pt idx="2412" formatCode="General">
                  <c:v>2000</c:v>
                </c:pt>
                <c:pt idx="2413" formatCode="General">
                  <c:v>2000</c:v>
                </c:pt>
                <c:pt idx="2414" formatCode="General">
                  <c:v>2000</c:v>
                </c:pt>
                <c:pt idx="2415" formatCode="General">
                  <c:v>2000</c:v>
                </c:pt>
                <c:pt idx="2416" formatCode="General">
                  <c:v>2000</c:v>
                </c:pt>
                <c:pt idx="2417" formatCode="General">
                  <c:v>2000</c:v>
                </c:pt>
                <c:pt idx="2418" formatCode="General">
                  <c:v>2000</c:v>
                </c:pt>
                <c:pt idx="2419" formatCode="General">
                  <c:v>2000</c:v>
                </c:pt>
                <c:pt idx="2420" formatCode="General">
                  <c:v>2000</c:v>
                </c:pt>
                <c:pt idx="2421" formatCode="General">
                  <c:v>2000</c:v>
                </c:pt>
                <c:pt idx="2422" formatCode="General">
                  <c:v>2000</c:v>
                </c:pt>
                <c:pt idx="2423" formatCode="General">
                  <c:v>2000</c:v>
                </c:pt>
                <c:pt idx="2424" formatCode="General">
                  <c:v>2000</c:v>
                </c:pt>
                <c:pt idx="2425" formatCode="General">
                  <c:v>2000</c:v>
                </c:pt>
                <c:pt idx="2426" formatCode="General">
                  <c:v>2000</c:v>
                </c:pt>
                <c:pt idx="2427" formatCode="General">
                  <c:v>2000</c:v>
                </c:pt>
                <c:pt idx="2428" formatCode="General">
                  <c:v>2000</c:v>
                </c:pt>
                <c:pt idx="2429" formatCode="General">
                  <c:v>2000</c:v>
                </c:pt>
                <c:pt idx="2430" formatCode="General">
                  <c:v>2000</c:v>
                </c:pt>
                <c:pt idx="2431" formatCode="General">
                  <c:v>2000</c:v>
                </c:pt>
                <c:pt idx="2432" formatCode="General">
                  <c:v>2000</c:v>
                </c:pt>
                <c:pt idx="2433" formatCode="General">
                  <c:v>2000</c:v>
                </c:pt>
                <c:pt idx="2434" formatCode="General">
                  <c:v>2000</c:v>
                </c:pt>
                <c:pt idx="2435" formatCode="General">
                  <c:v>2000</c:v>
                </c:pt>
                <c:pt idx="2436" formatCode="General">
                  <c:v>2000</c:v>
                </c:pt>
                <c:pt idx="2437" formatCode="General">
                  <c:v>2000</c:v>
                </c:pt>
                <c:pt idx="2438" formatCode="General">
                  <c:v>2000</c:v>
                </c:pt>
                <c:pt idx="2439" formatCode="General">
                  <c:v>2000</c:v>
                </c:pt>
                <c:pt idx="2440" formatCode="General">
                  <c:v>2000</c:v>
                </c:pt>
                <c:pt idx="2441" formatCode="General">
                  <c:v>2000</c:v>
                </c:pt>
                <c:pt idx="2442" formatCode="General">
                  <c:v>2000</c:v>
                </c:pt>
                <c:pt idx="2443" formatCode="General">
                  <c:v>2000</c:v>
                </c:pt>
                <c:pt idx="2444" formatCode="General">
                  <c:v>2000</c:v>
                </c:pt>
                <c:pt idx="2445" formatCode="General">
                  <c:v>2000</c:v>
                </c:pt>
                <c:pt idx="2446" formatCode="General">
                  <c:v>2000</c:v>
                </c:pt>
                <c:pt idx="2447" formatCode="General">
                  <c:v>2000</c:v>
                </c:pt>
                <c:pt idx="2448" formatCode="General">
                  <c:v>2000</c:v>
                </c:pt>
                <c:pt idx="2449" formatCode="General">
                  <c:v>2000</c:v>
                </c:pt>
                <c:pt idx="2450" formatCode="General">
                  <c:v>2000</c:v>
                </c:pt>
                <c:pt idx="2451" formatCode="General">
                  <c:v>2000</c:v>
                </c:pt>
                <c:pt idx="2452" formatCode="General">
                  <c:v>2000</c:v>
                </c:pt>
                <c:pt idx="2453" formatCode="General">
                  <c:v>2000</c:v>
                </c:pt>
                <c:pt idx="2454" formatCode="General">
                  <c:v>2000</c:v>
                </c:pt>
                <c:pt idx="2455" formatCode="General">
                  <c:v>2000</c:v>
                </c:pt>
                <c:pt idx="2456" formatCode="General">
                  <c:v>2000</c:v>
                </c:pt>
                <c:pt idx="2457" formatCode="General">
                  <c:v>2000</c:v>
                </c:pt>
                <c:pt idx="2458" formatCode="General">
                  <c:v>2000</c:v>
                </c:pt>
                <c:pt idx="2459" formatCode="General">
                  <c:v>2000</c:v>
                </c:pt>
                <c:pt idx="2460" formatCode="General">
                  <c:v>2000</c:v>
                </c:pt>
                <c:pt idx="2461" formatCode="General">
                  <c:v>2000</c:v>
                </c:pt>
                <c:pt idx="2462" formatCode="General">
                  <c:v>2000</c:v>
                </c:pt>
                <c:pt idx="2463" formatCode="General">
                  <c:v>2000</c:v>
                </c:pt>
                <c:pt idx="2464" formatCode="General">
                  <c:v>2000</c:v>
                </c:pt>
                <c:pt idx="2465" formatCode="General">
                  <c:v>2000</c:v>
                </c:pt>
                <c:pt idx="2466" formatCode="General">
                  <c:v>2000</c:v>
                </c:pt>
                <c:pt idx="2467" formatCode="General">
                  <c:v>2000</c:v>
                </c:pt>
                <c:pt idx="2468" formatCode="General">
                  <c:v>2000</c:v>
                </c:pt>
                <c:pt idx="2469" formatCode="General">
                  <c:v>2000</c:v>
                </c:pt>
                <c:pt idx="2470" formatCode="General">
                  <c:v>2000</c:v>
                </c:pt>
                <c:pt idx="2471" formatCode="General">
                  <c:v>2000</c:v>
                </c:pt>
                <c:pt idx="2472" formatCode="General">
                  <c:v>2000</c:v>
                </c:pt>
                <c:pt idx="2473" formatCode="General">
                  <c:v>2000</c:v>
                </c:pt>
                <c:pt idx="2474" formatCode="General">
                  <c:v>2000</c:v>
                </c:pt>
                <c:pt idx="2475" formatCode="General">
                  <c:v>2000</c:v>
                </c:pt>
                <c:pt idx="2476" formatCode="General">
                  <c:v>2000</c:v>
                </c:pt>
                <c:pt idx="2477" formatCode="General">
                  <c:v>2000</c:v>
                </c:pt>
                <c:pt idx="2478" formatCode="General">
                  <c:v>2000</c:v>
                </c:pt>
                <c:pt idx="2479" formatCode="General">
                  <c:v>2000</c:v>
                </c:pt>
                <c:pt idx="2480" formatCode="General">
                  <c:v>2000</c:v>
                </c:pt>
                <c:pt idx="2481" formatCode="General">
                  <c:v>2000</c:v>
                </c:pt>
                <c:pt idx="2482" formatCode="General">
                  <c:v>2000</c:v>
                </c:pt>
                <c:pt idx="2483" formatCode="General">
                  <c:v>2000</c:v>
                </c:pt>
                <c:pt idx="2484" formatCode="General">
                  <c:v>2000</c:v>
                </c:pt>
                <c:pt idx="2485" formatCode="General">
                  <c:v>2000</c:v>
                </c:pt>
                <c:pt idx="2486" formatCode="General">
                  <c:v>2000</c:v>
                </c:pt>
                <c:pt idx="2487" formatCode="General">
                  <c:v>2000</c:v>
                </c:pt>
                <c:pt idx="2488" formatCode="General">
                  <c:v>2000</c:v>
                </c:pt>
                <c:pt idx="2489" formatCode="General">
                  <c:v>2000</c:v>
                </c:pt>
                <c:pt idx="2490" formatCode="General">
                  <c:v>2000</c:v>
                </c:pt>
                <c:pt idx="2491" formatCode="General">
                  <c:v>2000</c:v>
                </c:pt>
                <c:pt idx="2492" formatCode="General">
                  <c:v>2000</c:v>
                </c:pt>
                <c:pt idx="2493" formatCode="General">
                  <c:v>2000</c:v>
                </c:pt>
                <c:pt idx="2494" formatCode="General">
                  <c:v>2000</c:v>
                </c:pt>
                <c:pt idx="2495" formatCode="General">
                  <c:v>2000</c:v>
                </c:pt>
                <c:pt idx="2496" formatCode="General">
                  <c:v>2000</c:v>
                </c:pt>
                <c:pt idx="2497" formatCode="General">
                  <c:v>2000</c:v>
                </c:pt>
                <c:pt idx="2498" formatCode="General">
                  <c:v>2000</c:v>
                </c:pt>
                <c:pt idx="2499" formatCode="General">
                  <c:v>0</c:v>
                </c:pt>
                <c:pt idx="2500" formatCode="General">
                  <c:v>0</c:v>
                </c:pt>
                <c:pt idx="2501" formatCode="General">
                  <c:v>0</c:v>
                </c:pt>
                <c:pt idx="2502" formatCode="General">
                  <c:v>0</c:v>
                </c:pt>
                <c:pt idx="2503" formatCode="General">
                  <c:v>0</c:v>
                </c:pt>
                <c:pt idx="2504" formatCode="General">
                  <c:v>0</c:v>
                </c:pt>
                <c:pt idx="2505" formatCode="General">
                  <c:v>0</c:v>
                </c:pt>
                <c:pt idx="2506" formatCode="General">
                  <c:v>0</c:v>
                </c:pt>
                <c:pt idx="2507" formatCode="General">
                  <c:v>0</c:v>
                </c:pt>
                <c:pt idx="2508" formatCode="General">
                  <c:v>0</c:v>
                </c:pt>
                <c:pt idx="2509" formatCode="General">
                  <c:v>0</c:v>
                </c:pt>
                <c:pt idx="2510" formatCode="General">
                  <c:v>0</c:v>
                </c:pt>
                <c:pt idx="2511" formatCode="General">
                  <c:v>0</c:v>
                </c:pt>
                <c:pt idx="2512" formatCode="General">
                  <c:v>0</c:v>
                </c:pt>
                <c:pt idx="2513" formatCode="General">
                  <c:v>0</c:v>
                </c:pt>
                <c:pt idx="2514" formatCode="General">
                  <c:v>0</c:v>
                </c:pt>
                <c:pt idx="2515" formatCode="General">
                  <c:v>0</c:v>
                </c:pt>
                <c:pt idx="2516" formatCode="General">
                  <c:v>0</c:v>
                </c:pt>
                <c:pt idx="2517" formatCode="General">
                  <c:v>0</c:v>
                </c:pt>
                <c:pt idx="2518" formatCode="General">
                  <c:v>0</c:v>
                </c:pt>
                <c:pt idx="2519" formatCode="General">
                  <c:v>0</c:v>
                </c:pt>
                <c:pt idx="2520" formatCode="General">
                  <c:v>0</c:v>
                </c:pt>
                <c:pt idx="2521" formatCode="General">
                  <c:v>0</c:v>
                </c:pt>
                <c:pt idx="2522" formatCode="General">
                  <c:v>0</c:v>
                </c:pt>
                <c:pt idx="2523" formatCode="General">
                  <c:v>0</c:v>
                </c:pt>
                <c:pt idx="2524" formatCode="General">
                  <c:v>0</c:v>
                </c:pt>
                <c:pt idx="2525" formatCode="General">
                  <c:v>0</c:v>
                </c:pt>
                <c:pt idx="2526" formatCode="General">
                  <c:v>0</c:v>
                </c:pt>
                <c:pt idx="2527" formatCode="General">
                  <c:v>0</c:v>
                </c:pt>
                <c:pt idx="2528" formatCode="General">
                  <c:v>0</c:v>
                </c:pt>
                <c:pt idx="2529" formatCode="General">
                  <c:v>0</c:v>
                </c:pt>
                <c:pt idx="2530" formatCode="General">
                  <c:v>0</c:v>
                </c:pt>
                <c:pt idx="2531" formatCode="General">
                  <c:v>0</c:v>
                </c:pt>
                <c:pt idx="2532" formatCode="General">
                  <c:v>0</c:v>
                </c:pt>
                <c:pt idx="2533" formatCode="General">
                  <c:v>0</c:v>
                </c:pt>
                <c:pt idx="2534" formatCode="General">
                  <c:v>0</c:v>
                </c:pt>
                <c:pt idx="2535" formatCode="General">
                  <c:v>0</c:v>
                </c:pt>
                <c:pt idx="2536" formatCode="General">
                  <c:v>0</c:v>
                </c:pt>
                <c:pt idx="2537" formatCode="General">
                  <c:v>0</c:v>
                </c:pt>
                <c:pt idx="2538" formatCode="General">
                  <c:v>0</c:v>
                </c:pt>
                <c:pt idx="2539" formatCode="General">
                  <c:v>0</c:v>
                </c:pt>
                <c:pt idx="2540" formatCode="General">
                  <c:v>0</c:v>
                </c:pt>
                <c:pt idx="2541" formatCode="General">
                  <c:v>0</c:v>
                </c:pt>
                <c:pt idx="2542" formatCode="General">
                  <c:v>0</c:v>
                </c:pt>
                <c:pt idx="2543" formatCode="General">
                  <c:v>0</c:v>
                </c:pt>
                <c:pt idx="2544" formatCode="General">
                  <c:v>0</c:v>
                </c:pt>
                <c:pt idx="2545" formatCode="General">
                  <c:v>0</c:v>
                </c:pt>
                <c:pt idx="2546" formatCode="General">
                  <c:v>0</c:v>
                </c:pt>
                <c:pt idx="2547" formatCode="General">
                  <c:v>0</c:v>
                </c:pt>
                <c:pt idx="2548" formatCode="General">
                  <c:v>0</c:v>
                </c:pt>
                <c:pt idx="2549" formatCode="General">
                  <c:v>0</c:v>
                </c:pt>
                <c:pt idx="2550" formatCode="General">
                  <c:v>0</c:v>
                </c:pt>
                <c:pt idx="2551" formatCode="General">
                  <c:v>0</c:v>
                </c:pt>
                <c:pt idx="2552" formatCode="General">
                  <c:v>0</c:v>
                </c:pt>
                <c:pt idx="2553" formatCode="General">
                  <c:v>0</c:v>
                </c:pt>
                <c:pt idx="2554" formatCode="General">
                  <c:v>0</c:v>
                </c:pt>
                <c:pt idx="2555" formatCode="General">
                  <c:v>0</c:v>
                </c:pt>
                <c:pt idx="2556" formatCode="General">
                  <c:v>0</c:v>
                </c:pt>
                <c:pt idx="2557" formatCode="General">
                  <c:v>0</c:v>
                </c:pt>
                <c:pt idx="2558" formatCode="General">
                  <c:v>0</c:v>
                </c:pt>
                <c:pt idx="2559" formatCode="General">
                  <c:v>0</c:v>
                </c:pt>
                <c:pt idx="2560" formatCode="General">
                  <c:v>0</c:v>
                </c:pt>
                <c:pt idx="2561" formatCode="General">
                  <c:v>0</c:v>
                </c:pt>
                <c:pt idx="2562" formatCode="General">
                  <c:v>0</c:v>
                </c:pt>
                <c:pt idx="2563" formatCode="General">
                  <c:v>0</c:v>
                </c:pt>
                <c:pt idx="2564" formatCode="General">
                  <c:v>0</c:v>
                </c:pt>
                <c:pt idx="2565" formatCode="General">
                  <c:v>0</c:v>
                </c:pt>
                <c:pt idx="2566" formatCode="General">
                  <c:v>0</c:v>
                </c:pt>
                <c:pt idx="2567" formatCode="General">
                  <c:v>0</c:v>
                </c:pt>
                <c:pt idx="2568" formatCode="General">
                  <c:v>0</c:v>
                </c:pt>
                <c:pt idx="2569" formatCode="General">
                  <c:v>0</c:v>
                </c:pt>
                <c:pt idx="2570" formatCode="General">
                  <c:v>0</c:v>
                </c:pt>
                <c:pt idx="2571" formatCode="General">
                  <c:v>0</c:v>
                </c:pt>
                <c:pt idx="2572" formatCode="General">
                  <c:v>0</c:v>
                </c:pt>
                <c:pt idx="2573" formatCode="General">
                  <c:v>0</c:v>
                </c:pt>
                <c:pt idx="2574" formatCode="General">
                  <c:v>0</c:v>
                </c:pt>
                <c:pt idx="2575" formatCode="General">
                  <c:v>0</c:v>
                </c:pt>
                <c:pt idx="2576" formatCode="General">
                  <c:v>0</c:v>
                </c:pt>
                <c:pt idx="2577" formatCode="General">
                  <c:v>0</c:v>
                </c:pt>
                <c:pt idx="2578" formatCode="General">
                  <c:v>0</c:v>
                </c:pt>
                <c:pt idx="2579" formatCode="General">
                  <c:v>0</c:v>
                </c:pt>
                <c:pt idx="2580" formatCode="General">
                  <c:v>0</c:v>
                </c:pt>
                <c:pt idx="2581" formatCode="General">
                  <c:v>0</c:v>
                </c:pt>
                <c:pt idx="2582" formatCode="General">
                  <c:v>0</c:v>
                </c:pt>
                <c:pt idx="2583" formatCode="General">
                  <c:v>0</c:v>
                </c:pt>
                <c:pt idx="2584" formatCode="General">
                  <c:v>0</c:v>
                </c:pt>
                <c:pt idx="2585" formatCode="General">
                  <c:v>0</c:v>
                </c:pt>
                <c:pt idx="2586" formatCode="General">
                  <c:v>0</c:v>
                </c:pt>
                <c:pt idx="2587" formatCode="General">
                  <c:v>0</c:v>
                </c:pt>
                <c:pt idx="2588" formatCode="General">
                  <c:v>0</c:v>
                </c:pt>
                <c:pt idx="2589" formatCode="General">
                  <c:v>0</c:v>
                </c:pt>
                <c:pt idx="2590" formatCode="General">
                  <c:v>0</c:v>
                </c:pt>
                <c:pt idx="2591" formatCode="General">
                  <c:v>0</c:v>
                </c:pt>
                <c:pt idx="2592" formatCode="General">
                  <c:v>0</c:v>
                </c:pt>
                <c:pt idx="2593" formatCode="General">
                  <c:v>0</c:v>
                </c:pt>
                <c:pt idx="2594" formatCode="General">
                  <c:v>0</c:v>
                </c:pt>
                <c:pt idx="2595" formatCode="General">
                  <c:v>0</c:v>
                </c:pt>
                <c:pt idx="2596" formatCode="General">
                  <c:v>0</c:v>
                </c:pt>
                <c:pt idx="2597" formatCode="General">
                  <c:v>0</c:v>
                </c:pt>
                <c:pt idx="2598" formatCode="General">
                  <c:v>0</c:v>
                </c:pt>
                <c:pt idx="2599" formatCode="General">
                  <c:v>0</c:v>
                </c:pt>
                <c:pt idx="2600" formatCode="General">
                  <c:v>0</c:v>
                </c:pt>
                <c:pt idx="2601" formatCode="General">
                  <c:v>0</c:v>
                </c:pt>
                <c:pt idx="2602" formatCode="General">
                  <c:v>0</c:v>
                </c:pt>
                <c:pt idx="2603" formatCode="General">
                  <c:v>0</c:v>
                </c:pt>
                <c:pt idx="2604" formatCode="General">
                  <c:v>0</c:v>
                </c:pt>
                <c:pt idx="2605" formatCode="General">
                  <c:v>0</c:v>
                </c:pt>
                <c:pt idx="2606" formatCode="General">
                  <c:v>0</c:v>
                </c:pt>
                <c:pt idx="2607" formatCode="General">
                  <c:v>0</c:v>
                </c:pt>
                <c:pt idx="2608" formatCode="General">
                  <c:v>0</c:v>
                </c:pt>
                <c:pt idx="2609" formatCode="General">
                  <c:v>0</c:v>
                </c:pt>
                <c:pt idx="2610" formatCode="General">
                  <c:v>0</c:v>
                </c:pt>
                <c:pt idx="2611" formatCode="General">
                  <c:v>0</c:v>
                </c:pt>
                <c:pt idx="2612" formatCode="General">
                  <c:v>0</c:v>
                </c:pt>
                <c:pt idx="2613" formatCode="General">
                  <c:v>0</c:v>
                </c:pt>
                <c:pt idx="2614" formatCode="General">
                  <c:v>0</c:v>
                </c:pt>
                <c:pt idx="2615" formatCode="General">
                  <c:v>0</c:v>
                </c:pt>
                <c:pt idx="2616" formatCode="General">
                  <c:v>0</c:v>
                </c:pt>
                <c:pt idx="2617" formatCode="General">
                  <c:v>0</c:v>
                </c:pt>
                <c:pt idx="2618" formatCode="General">
                  <c:v>0</c:v>
                </c:pt>
                <c:pt idx="2619" formatCode="General">
                  <c:v>0</c:v>
                </c:pt>
                <c:pt idx="2620" formatCode="General">
                  <c:v>0</c:v>
                </c:pt>
                <c:pt idx="2621" formatCode="General">
                  <c:v>0</c:v>
                </c:pt>
                <c:pt idx="2622" formatCode="General">
                  <c:v>0</c:v>
                </c:pt>
                <c:pt idx="2623" formatCode="General">
                  <c:v>0</c:v>
                </c:pt>
                <c:pt idx="2624" formatCode="General">
                  <c:v>0</c:v>
                </c:pt>
                <c:pt idx="2625" formatCode="General">
                  <c:v>0</c:v>
                </c:pt>
                <c:pt idx="2626" formatCode="General">
                  <c:v>0</c:v>
                </c:pt>
                <c:pt idx="2627" formatCode="General">
                  <c:v>0</c:v>
                </c:pt>
                <c:pt idx="2628" formatCode="General">
                  <c:v>0</c:v>
                </c:pt>
                <c:pt idx="2629" formatCode="General">
                  <c:v>0</c:v>
                </c:pt>
                <c:pt idx="2630" formatCode="General">
                  <c:v>0</c:v>
                </c:pt>
                <c:pt idx="2631" formatCode="General">
                  <c:v>0</c:v>
                </c:pt>
                <c:pt idx="2632" formatCode="General">
                  <c:v>0</c:v>
                </c:pt>
                <c:pt idx="2633" formatCode="General">
                  <c:v>0</c:v>
                </c:pt>
                <c:pt idx="2634" formatCode="General">
                  <c:v>0</c:v>
                </c:pt>
                <c:pt idx="2635" formatCode="General">
                  <c:v>0</c:v>
                </c:pt>
                <c:pt idx="2636" formatCode="General">
                  <c:v>0</c:v>
                </c:pt>
                <c:pt idx="2637" formatCode="General">
                  <c:v>0</c:v>
                </c:pt>
                <c:pt idx="2638" formatCode="General">
                  <c:v>0</c:v>
                </c:pt>
                <c:pt idx="2639" formatCode="General">
                  <c:v>0</c:v>
                </c:pt>
                <c:pt idx="2640" formatCode="General">
                  <c:v>0</c:v>
                </c:pt>
                <c:pt idx="2641" formatCode="General">
                  <c:v>0</c:v>
                </c:pt>
                <c:pt idx="2642" formatCode="General">
                  <c:v>0</c:v>
                </c:pt>
                <c:pt idx="2643" formatCode="General">
                  <c:v>0</c:v>
                </c:pt>
                <c:pt idx="2644" formatCode="General">
                  <c:v>0</c:v>
                </c:pt>
                <c:pt idx="2645" formatCode="General">
                  <c:v>0</c:v>
                </c:pt>
                <c:pt idx="2646" formatCode="General">
                  <c:v>0</c:v>
                </c:pt>
                <c:pt idx="2647" formatCode="General">
                  <c:v>0</c:v>
                </c:pt>
                <c:pt idx="2648" formatCode="General">
                  <c:v>0</c:v>
                </c:pt>
                <c:pt idx="2649" formatCode="General">
                  <c:v>0</c:v>
                </c:pt>
                <c:pt idx="2650" formatCode="General">
                  <c:v>0</c:v>
                </c:pt>
                <c:pt idx="2651" formatCode="General">
                  <c:v>0</c:v>
                </c:pt>
                <c:pt idx="2652" formatCode="General">
                  <c:v>0</c:v>
                </c:pt>
                <c:pt idx="2653" formatCode="General">
                  <c:v>0</c:v>
                </c:pt>
                <c:pt idx="2654" formatCode="General">
                  <c:v>0</c:v>
                </c:pt>
                <c:pt idx="2655" formatCode="General">
                  <c:v>0</c:v>
                </c:pt>
                <c:pt idx="2656" formatCode="General">
                  <c:v>0</c:v>
                </c:pt>
                <c:pt idx="2657" formatCode="General">
                  <c:v>0</c:v>
                </c:pt>
                <c:pt idx="2658" formatCode="General">
                  <c:v>0</c:v>
                </c:pt>
                <c:pt idx="2659" formatCode="General">
                  <c:v>0</c:v>
                </c:pt>
                <c:pt idx="2660" formatCode="General">
                  <c:v>0</c:v>
                </c:pt>
                <c:pt idx="2661" formatCode="General">
                  <c:v>0</c:v>
                </c:pt>
                <c:pt idx="2662" formatCode="General">
                  <c:v>0</c:v>
                </c:pt>
                <c:pt idx="2663" formatCode="General">
                  <c:v>0</c:v>
                </c:pt>
                <c:pt idx="2664" formatCode="General">
                  <c:v>0</c:v>
                </c:pt>
                <c:pt idx="2665" formatCode="General">
                  <c:v>0</c:v>
                </c:pt>
                <c:pt idx="2666" formatCode="General">
                  <c:v>0</c:v>
                </c:pt>
                <c:pt idx="2667" formatCode="General">
                  <c:v>0</c:v>
                </c:pt>
                <c:pt idx="2668" formatCode="General">
                  <c:v>0</c:v>
                </c:pt>
                <c:pt idx="2669" formatCode="General">
                  <c:v>0</c:v>
                </c:pt>
                <c:pt idx="2670" formatCode="General">
                  <c:v>0</c:v>
                </c:pt>
                <c:pt idx="2671" formatCode="General">
                  <c:v>0</c:v>
                </c:pt>
                <c:pt idx="2672" formatCode="General">
                  <c:v>0</c:v>
                </c:pt>
                <c:pt idx="2673" formatCode="General">
                  <c:v>0</c:v>
                </c:pt>
                <c:pt idx="2674" formatCode="General">
                  <c:v>0</c:v>
                </c:pt>
                <c:pt idx="2675" formatCode="General">
                  <c:v>0</c:v>
                </c:pt>
                <c:pt idx="2676" formatCode="General">
                  <c:v>0</c:v>
                </c:pt>
                <c:pt idx="2677" formatCode="General">
                  <c:v>0</c:v>
                </c:pt>
                <c:pt idx="2678" formatCode="General">
                  <c:v>0</c:v>
                </c:pt>
                <c:pt idx="2679" formatCode="General">
                  <c:v>0</c:v>
                </c:pt>
                <c:pt idx="2680" formatCode="General">
                  <c:v>0</c:v>
                </c:pt>
                <c:pt idx="2681" formatCode="General">
                  <c:v>0</c:v>
                </c:pt>
                <c:pt idx="2682" formatCode="General">
                  <c:v>0</c:v>
                </c:pt>
                <c:pt idx="2683" formatCode="General">
                  <c:v>0</c:v>
                </c:pt>
                <c:pt idx="2684" formatCode="General">
                  <c:v>0</c:v>
                </c:pt>
                <c:pt idx="2685" formatCode="General">
                  <c:v>0</c:v>
                </c:pt>
                <c:pt idx="2686" formatCode="General">
                  <c:v>0</c:v>
                </c:pt>
                <c:pt idx="2687" formatCode="General">
                  <c:v>0</c:v>
                </c:pt>
                <c:pt idx="2688" formatCode="General">
                  <c:v>0</c:v>
                </c:pt>
                <c:pt idx="2689" formatCode="General">
                  <c:v>0</c:v>
                </c:pt>
                <c:pt idx="2690" formatCode="General">
                  <c:v>0</c:v>
                </c:pt>
                <c:pt idx="2691" formatCode="General">
                  <c:v>0</c:v>
                </c:pt>
                <c:pt idx="2692" formatCode="General">
                  <c:v>0</c:v>
                </c:pt>
                <c:pt idx="2693" formatCode="General">
                  <c:v>0</c:v>
                </c:pt>
                <c:pt idx="2694" formatCode="General">
                  <c:v>0</c:v>
                </c:pt>
                <c:pt idx="2695" formatCode="General">
                  <c:v>0</c:v>
                </c:pt>
                <c:pt idx="2696" formatCode="General">
                  <c:v>0</c:v>
                </c:pt>
                <c:pt idx="2697" formatCode="General">
                  <c:v>0</c:v>
                </c:pt>
                <c:pt idx="2698" formatCode="General">
                  <c:v>0</c:v>
                </c:pt>
                <c:pt idx="2699" formatCode="General">
                  <c:v>0</c:v>
                </c:pt>
                <c:pt idx="2700" formatCode="General">
                  <c:v>0</c:v>
                </c:pt>
                <c:pt idx="2701" formatCode="General">
                  <c:v>0</c:v>
                </c:pt>
                <c:pt idx="2702" formatCode="General">
                  <c:v>0</c:v>
                </c:pt>
                <c:pt idx="2703" formatCode="General">
                  <c:v>0</c:v>
                </c:pt>
                <c:pt idx="2704" formatCode="General">
                  <c:v>0</c:v>
                </c:pt>
                <c:pt idx="2705" formatCode="General">
                  <c:v>0</c:v>
                </c:pt>
                <c:pt idx="2706" formatCode="General">
                  <c:v>0</c:v>
                </c:pt>
                <c:pt idx="2707" formatCode="General">
                  <c:v>0</c:v>
                </c:pt>
                <c:pt idx="2708" formatCode="General">
                  <c:v>0</c:v>
                </c:pt>
                <c:pt idx="2709" formatCode="General">
                  <c:v>0</c:v>
                </c:pt>
                <c:pt idx="2710" formatCode="General">
                  <c:v>0</c:v>
                </c:pt>
                <c:pt idx="2711" formatCode="General">
                  <c:v>0</c:v>
                </c:pt>
                <c:pt idx="2712" formatCode="General">
                  <c:v>0</c:v>
                </c:pt>
                <c:pt idx="2713" formatCode="General">
                  <c:v>0</c:v>
                </c:pt>
                <c:pt idx="2714" formatCode="General">
                  <c:v>0</c:v>
                </c:pt>
                <c:pt idx="2715" formatCode="General">
                  <c:v>0</c:v>
                </c:pt>
                <c:pt idx="2716" formatCode="General">
                  <c:v>0</c:v>
                </c:pt>
                <c:pt idx="2717" formatCode="General">
                  <c:v>0</c:v>
                </c:pt>
                <c:pt idx="2718" formatCode="General">
                  <c:v>0</c:v>
                </c:pt>
                <c:pt idx="2719" formatCode="General">
                  <c:v>0</c:v>
                </c:pt>
                <c:pt idx="2720" formatCode="General">
                  <c:v>0</c:v>
                </c:pt>
                <c:pt idx="2721" formatCode="General">
                  <c:v>0</c:v>
                </c:pt>
                <c:pt idx="2722" formatCode="General">
                  <c:v>0</c:v>
                </c:pt>
                <c:pt idx="2723" formatCode="General">
                  <c:v>0</c:v>
                </c:pt>
                <c:pt idx="2724" formatCode="General">
                  <c:v>0</c:v>
                </c:pt>
                <c:pt idx="2725" formatCode="General">
                  <c:v>0</c:v>
                </c:pt>
                <c:pt idx="2726" formatCode="General">
                  <c:v>0</c:v>
                </c:pt>
                <c:pt idx="2727" formatCode="General">
                  <c:v>0</c:v>
                </c:pt>
                <c:pt idx="2728" formatCode="General">
                  <c:v>0</c:v>
                </c:pt>
                <c:pt idx="2729" formatCode="General">
                  <c:v>0</c:v>
                </c:pt>
                <c:pt idx="2730" formatCode="General">
                  <c:v>0</c:v>
                </c:pt>
                <c:pt idx="2731" formatCode="General">
                  <c:v>0</c:v>
                </c:pt>
                <c:pt idx="2732" formatCode="General">
                  <c:v>0</c:v>
                </c:pt>
                <c:pt idx="2733" formatCode="General">
                  <c:v>0</c:v>
                </c:pt>
                <c:pt idx="2734" formatCode="General">
                  <c:v>0</c:v>
                </c:pt>
                <c:pt idx="2735" formatCode="General">
                  <c:v>0</c:v>
                </c:pt>
                <c:pt idx="2736" formatCode="General">
                  <c:v>0</c:v>
                </c:pt>
                <c:pt idx="2737" formatCode="General">
                  <c:v>0</c:v>
                </c:pt>
                <c:pt idx="2738" formatCode="General">
                  <c:v>0</c:v>
                </c:pt>
                <c:pt idx="2739" formatCode="General">
                  <c:v>0</c:v>
                </c:pt>
                <c:pt idx="2740" formatCode="General">
                  <c:v>0</c:v>
                </c:pt>
                <c:pt idx="2741" formatCode="General">
                  <c:v>0</c:v>
                </c:pt>
                <c:pt idx="2742" formatCode="General">
                  <c:v>0</c:v>
                </c:pt>
                <c:pt idx="2743" formatCode="General">
                  <c:v>0</c:v>
                </c:pt>
                <c:pt idx="2744" formatCode="General">
                  <c:v>0</c:v>
                </c:pt>
                <c:pt idx="2745" formatCode="General">
                  <c:v>0</c:v>
                </c:pt>
                <c:pt idx="2746" formatCode="General">
                  <c:v>0</c:v>
                </c:pt>
                <c:pt idx="2747" formatCode="General">
                  <c:v>0</c:v>
                </c:pt>
                <c:pt idx="2748" formatCode="General">
                  <c:v>0</c:v>
                </c:pt>
                <c:pt idx="2749" formatCode="General">
                  <c:v>0</c:v>
                </c:pt>
                <c:pt idx="2750" formatCode="General">
                  <c:v>0</c:v>
                </c:pt>
                <c:pt idx="2751" formatCode="General">
                  <c:v>0</c:v>
                </c:pt>
                <c:pt idx="2752" formatCode="General">
                  <c:v>0</c:v>
                </c:pt>
                <c:pt idx="2753" formatCode="General">
                  <c:v>0</c:v>
                </c:pt>
                <c:pt idx="2754" formatCode="General">
                  <c:v>0</c:v>
                </c:pt>
                <c:pt idx="2755" formatCode="General">
                  <c:v>0</c:v>
                </c:pt>
                <c:pt idx="2756" formatCode="General">
                  <c:v>0</c:v>
                </c:pt>
                <c:pt idx="2757" formatCode="General">
                  <c:v>0</c:v>
                </c:pt>
                <c:pt idx="2758" formatCode="General">
                  <c:v>0</c:v>
                </c:pt>
                <c:pt idx="2759" formatCode="General">
                  <c:v>0</c:v>
                </c:pt>
                <c:pt idx="2760" formatCode="General">
                  <c:v>0</c:v>
                </c:pt>
                <c:pt idx="2761" formatCode="General">
                  <c:v>0</c:v>
                </c:pt>
                <c:pt idx="2762" formatCode="General">
                  <c:v>0</c:v>
                </c:pt>
                <c:pt idx="2763" formatCode="General">
                  <c:v>0</c:v>
                </c:pt>
                <c:pt idx="2764" formatCode="General">
                  <c:v>0</c:v>
                </c:pt>
                <c:pt idx="2765" formatCode="General">
                  <c:v>0</c:v>
                </c:pt>
                <c:pt idx="2766" formatCode="General">
                  <c:v>0</c:v>
                </c:pt>
                <c:pt idx="2767" formatCode="General">
                  <c:v>0</c:v>
                </c:pt>
                <c:pt idx="2768" formatCode="General">
                  <c:v>0</c:v>
                </c:pt>
                <c:pt idx="2769" formatCode="General">
                  <c:v>0</c:v>
                </c:pt>
                <c:pt idx="2770" formatCode="General">
                  <c:v>0</c:v>
                </c:pt>
                <c:pt idx="2771" formatCode="General">
                  <c:v>0</c:v>
                </c:pt>
                <c:pt idx="2772" formatCode="General">
                  <c:v>0</c:v>
                </c:pt>
                <c:pt idx="2773" formatCode="General">
                  <c:v>0</c:v>
                </c:pt>
                <c:pt idx="2774" formatCode="General">
                  <c:v>0</c:v>
                </c:pt>
                <c:pt idx="2775" formatCode="General">
                  <c:v>0</c:v>
                </c:pt>
                <c:pt idx="2776" formatCode="General">
                  <c:v>0</c:v>
                </c:pt>
                <c:pt idx="2777" formatCode="General">
                  <c:v>0</c:v>
                </c:pt>
                <c:pt idx="2778" formatCode="General">
                  <c:v>0</c:v>
                </c:pt>
                <c:pt idx="2779" formatCode="General">
                  <c:v>0</c:v>
                </c:pt>
                <c:pt idx="2780" formatCode="General">
                  <c:v>0</c:v>
                </c:pt>
                <c:pt idx="2781" formatCode="General">
                  <c:v>0</c:v>
                </c:pt>
                <c:pt idx="2782" formatCode="General">
                  <c:v>0</c:v>
                </c:pt>
                <c:pt idx="2783" formatCode="General">
                  <c:v>0</c:v>
                </c:pt>
                <c:pt idx="2784" formatCode="General">
                  <c:v>0</c:v>
                </c:pt>
                <c:pt idx="2785" formatCode="General">
                  <c:v>0</c:v>
                </c:pt>
                <c:pt idx="2786" formatCode="General">
                  <c:v>0</c:v>
                </c:pt>
                <c:pt idx="2787" formatCode="General">
                  <c:v>0</c:v>
                </c:pt>
                <c:pt idx="2788" formatCode="General">
                  <c:v>0</c:v>
                </c:pt>
                <c:pt idx="2789" formatCode="General">
                  <c:v>0</c:v>
                </c:pt>
                <c:pt idx="2790" formatCode="General">
                  <c:v>0</c:v>
                </c:pt>
                <c:pt idx="2791" formatCode="General">
                  <c:v>0</c:v>
                </c:pt>
                <c:pt idx="2792" formatCode="General">
                  <c:v>0</c:v>
                </c:pt>
                <c:pt idx="2793" formatCode="General">
                  <c:v>0</c:v>
                </c:pt>
                <c:pt idx="2794" formatCode="General">
                  <c:v>0</c:v>
                </c:pt>
                <c:pt idx="2795" formatCode="General">
                  <c:v>0</c:v>
                </c:pt>
                <c:pt idx="2796" formatCode="General">
                  <c:v>0</c:v>
                </c:pt>
                <c:pt idx="2797" formatCode="General">
                  <c:v>0</c:v>
                </c:pt>
                <c:pt idx="2798" formatCode="General">
                  <c:v>0</c:v>
                </c:pt>
                <c:pt idx="2799" formatCode="General">
                  <c:v>0</c:v>
                </c:pt>
                <c:pt idx="2800" formatCode="General">
                  <c:v>0</c:v>
                </c:pt>
                <c:pt idx="2801" formatCode="General">
                  <c:v>0</c:v>
                </c:pt>
                <c:pt idx="2802" formatCode="General">
                  <c:v>0</c:v>
                </c:pt>
                <c:pt idx="2803" formatCode="General">
                  <c:v>0</c:v>
                </c:pt>
                <c:pt idx="2804" formatCode="General">
                  <c:v>0</c:v>
                </c:pt>
                <c:pt idx="2805" formatCode="General">
                  <c:v>0</c:v>
                </c:pt>
                <c:pt idx="2806" formatCode="General">
                  <c:v>0</c:v>
                </c:pt>
                <c:pt idx="2807" formatCode="General">
                  <c:v>0</c:v>
                </c:pt>
                <c:pt idx="2808" formatCode="General">
                  <c:v>0</c:v>
                </c:pt>
                <c:pt idx="2809" formatCode="General">
                  <c:v>0</c:v>
                </c:pt>
                <c:pt idx="2810" formatCode="General">
                  <c:v>0</c:v>
                </c:pt>
                <c:pt idx="2811" formatCode="General">
                  <c:v>0</c:v>
                </c:pt>
                <c:pt idx="2812" formatCode="General">
                  <c:v>0</c:v>
                </c:pt>
                <c:pt idx="2813" formatCode="General">
                  <c:v>0</c:v>
                </c:pt>
                <c:pt idx="2814" formatCode="General">
                  <c:v>0</c:v>
                </c:pt>
                <c:pt idx="2815" formatCode="General">
                  <c:v>0</c:v>
                </c:pt>
                <c:pt idx="2816" formatCode="General">
                  <c:v>0</c:v>
                </c:pt>
                <c:pt idx="2817" formatCode="General">
                  <c:v>0</c:v>
                </c:pt>
                <c:pt idx="2818" formatCode="General">
                  <c:v>0</c:v>
                </c:pt>
                <c:pt idx="2819" formatCode="General">
                  <c:v>0</c:v>
                </c:pt>
                <c:pt idx="2820" formatCode="General">
                  <c:v>0</c:v>
                </c:pt>
                <c:pt idx="2821" formatCode="General">
                  <c:v>0</c:v>
                </c:pt>
                <c:pt idx="2822" formatCode="General">
                  <c:v>0</c:v>
                </c:pt>
                <c:pt idx="2823" formatCode="General">
                  <c:v>0</c:v>
                </c:pt>
                <c:pt idx="2824" formatCode="General">
                  <c:v>0</c:v>
                </c:pt>
                <c:pt idx="2825" formatCode="General">
                  <c:v>0</c:v>
                </c:pt>
                <c:pt idx="2826" formatCode="General">
                  <c:v>0</c:v>
                </c:pt>
                <c:pt idx="2827" formatCode="General">
                  <c:v>0</c:v>
                </c:pt>
                <c:pt idx="2828" formatCode="General">
                  <c:v>0</c:v>
                </c:pt>
                <c:pt idx="2829" formatCode="General">
                  <c:v>0</c:v>
                </c:pt>
                <c:pt idx="2830" formatCode="General">
                  <c:v>0</c:v>
                </c:pt>
                <c:pt idx="2831" formatCode="General">
                  <c:v>0</c:v>
                </c:pt>
                <c:pt idx="2832" formatCode="General">
                  <c:v>0</c:v>
                </c:pt>
                <c:pt idx="2833" formatCode="General">
                  <c:v>0</c:v>
                </c:pt>
                <c:pt idx="2834" formatCode="General">
                  <c:v>0</c:v>
                </c:pt>
                <c:pt idx="2835" formatCode="General">
                  <c:v>0</c:v>
                </c:pt>
                <c:pt idx="2836" formatCode="General">
                  <c:v>0</c:v>
                </c:pt>
                <c:pt idx="2837" formatCode="General">
                  <c:v>0</c:v>
                </c:pt>
                <c:pt idx="2838" formatCode="General">
                  <c:v>0</c:v>
                </c:pt>
                <c:pt idx="2839" formatCode="General">
                  <c:v>0</c:v>
                </c:pt>
                <c:pt idx="2840" formatCode="General">
                  <c:v>0</c:v>
                </c:pt>
                <c:pt idx="2841" formatCode="General">
                  <c:v>0</c:v>
                </c:pt>
                <c:pt idx="2842" formatCode="General">
                  <c:v>0</c:v>
                </c:pt>
                <c:pt idx="2843" formatCode="General">
                  <c:v>0</c:v>
                </c:pt>
                <c:pt idx="2844" formatCode="General">
                  <c:v>0</c:v>
                </c:pt>
                <c:pt idx="2845" formatCode="General">
                  <c:v>0</c:v>
                </c:pt>
                <c:pt idx="2846" formatCode="General">
                  <c:v>0</c:v>
                </c:pt>
                <c:pt idx="2847" formatCode="General">
                  <c:v>0</c:v>
                </c:pt>
                <c:pt idx="2848" formatCode="General">
                  <c:v>0</c:v>
                </c:pt>
                <c:pt idx="2849" formatCode="General">
                  <c:v>0</c:v>
                </c:pt>
                <c:pt idx="2850" formatCode="General">
                  <c:v>0</c:v>
                </c:pt>
                <c:pt idx="2851" formatCode="General">
                  <c:v>0</c:v>
                </c:pt>
                <c:pt idx="2852" formatCode="General">
                  <c:v>0</c:v>
                </c:pt>
                <c:pt idx="2853" formatCode="General">
                  <c:v>0</c:v>
                </c:pt>
                <c:pt idx="2854" formatCode="General">
                  <c:v>0</c:v>
                </c:pt>
                <c:pt idx="2855" formatCode="General">
                  <c:v>0</c:v>
                </c:pt>
                <c:pt idx="2856" formatCode="General">
                  <c:v>0</c:v>
                </c:pt>
                <c:pt idx="2857" formatCode="General">
                  <c:v>0</c:v>
                </c:pt>
                <c:pt idx="2858" formatCode="General">
                  <c:v>0</c:v>
                </c:pt>
                <c:pt idx="2859" formatCode="General">
                  <c:v>0</c:v>
                </c:pt>
                <c:pt idx="2860" formatCode="General">
                  <c:v>0</c:v>
                </c:pt>
                <c:pt idx="2861" formatCode="General">
                  <c:v>0</c:v>
                </c:pt>
                <c:pt idx="2862" formatCode="General">
                  <c:v>0</c:v>
                </c:pt>
                <c:pt idx="2863" formatCode="General">
                  <c:v>0</c:v>
                </c:pt>
                <c:pt idx="2864" formatCode="General">
                  <c:v>0</c:v>
                </c:pt>
                <c:pt idx="2865" formatCode="General">
                  <c:v>0</c:v>
                </c:pt>
                <c:pt idx="2866" formatCode="General">
                  <c:v>0</c:v>
                </c:pt>
                <c:pt idx="2867" formatCode="General">
                  <c:v>0</c:v>
                </c:pt>
                <c:pt idx="2868" formatCode="General">
                  <c:v>0</c:v>
                </c:pt>
                <c:pt idx="2869" formatCode="General">
                  <c:v>0</c:v>
                </c:pt>
                <c:pt idx="2870" formatCode="General">
                  <c:v>0</c:v>
                </c:pt>
                <c:pt idx="2871" formatCode="General">
                  <c:v>0</c:v>
                </c:pt>
                <c:pt idx="2872" formatCode="General">
                  <c:v>0</c:v>
                </c:pt>
                <c:pt idx="2873" formatCode="General">
                  <c:v>0</c:v>
                </c:pt>
                <c:pt idx="2874" formatCode="General">
                  <c:v>0</c:v>
                </c:pt>
                <c:pt idx="2875" formatCode="General">
                  <c:v>0</c:v>
                </c:pt>
                <c:pt idx="2876" formatCode="General">
                  <c:v>0</c:v>
                </c:pt>
                <c:pt idx="2877" formatCode="General">
                  <c:v>0</c:v>
                </c:pt>
                <c:pt idx="2878" formatCode="General">
                  <c:v>0</c:v>
                </c:pt>
                <c:pt idx="2879" formatCode="General">
                  <c:v>0</c:v>
                </c:pt>
                <c:pt idx="2880" formatCode="General">
                  <c:v>0</c:v>
                </c:pt>
                <c:pt idx="2881" formatCode="General">
                  <c:v>0</c:v>
                </c:pt>
                <c:pt idx="2882" formatCode="General">
                  <c:v>0</c:v>
                </c:pt>
                <c:pt idx="2883" formatCode="General">
                  <c:v>0</c:v>
                </c:pt>
                <c:pt idx="2884" formatCode="General">
                  <c:v>0</c:v>
                </c:pt>
                <c:pt idx="2885" formatCode="General">
                  <c:v>0</c:v>
                </c:pt>
                <c:pt idx="2886" formatCode="General">
                  <c:v>0</c:v>
                </c:pt>
                <c:pt idx="2887" formatCode="General">
                  <c:v>0</c:v>
                </c:pt>
                <c:pt idx="2888" formatCode="General">
                  <c:v>0</c:v>
                </c:pt>
                <c:pt idx="2889" formatCode="General">
                  <c:v>0</c:v>
                </c:pt>
                <c:pt idx="2890" formatCode="General">
                  <c:v>0</c:v>
                </c:pt>
                <c:pt idx="2891" formatCode="General">
                  <c:v>0</c:v>
                </c:pt>
                <c:pt idx="2892" formatCode="General">
                  <c:v>0</c:v>
                </c:pt>
                <c:pt idx="2893" formatCode="General">
                  <c:v>0</c:v>
                </c:pt>
                <c:pt idx="2894" formatCode="General">
                  <c:v>0</c:v>
                </c:pt>
                <c:pt idx="2895" formatCode="General">
                  <c:v>0</c:v>
                </c:pt>
                <c:pt idx="2896" formatCode="General">
                  <c:v>0</c:v>
                </c:pt>
                <c:pt idx="2897" formatCode="General">
                  <c:v>0</c:v>
                </c:pt>
                <c:pt idx="2898" formatCode="General">
                  <c:v>0</c:v>
                </c:pt>
                <c:pt idx="2899" formatCode="General">
                  <c:v>0</c:v>
                </c:pt>
                <c:pt idx="2900" formatCode="General">
                  <c:v>0</c:v>
                </c:pt>
                <c:pt idx="2901" formatCode="General">
                  <c:v>0</c:v>
                </c:pt>
                <c:pt idx="2902" formatCode="General">
                  <c:v>0</c:v>
                </c:pt>
                <c:pt idx="2903" formatCode="General">
                  <c:v>0</c:v>
                </c:pt>
                <c:pt idx="2904" formatCode="General">
                  <c:v>0</c:v>
                </c:pt>
                <c:pt idx="2905" formatCode="General">
                  <c:v>0</c:v>
                </c:pt>
                <c:pt idx="2906" formatCode="General">
                  <c:v>0</c:v>
                </c:pt>
                <c:pt idx="2907" formatCode="General">
                  <c:v>0</c:v>
                </c:pt>
                <c:pt idx="2908" formatCode="General">
                  <c:v>0</c:v>
                </c:pt>
                <c:pt idx="2909" formatCode="General">
                  <c:v>0</c:v>
                </c:pt>
                <c:pt idx="2910" formatCode="General">
                  <c:v>0</c:v>
                </c:pt>
                <c:pt idx="2911" formatCode="General">
                  <c:v>0</c:v>
                </c:pt>
                <c:pt idx="2912" formatCode="General">
                  <c:v>0</c:v>
                </c:pt>
                <c:pt idx="2913" formatCode="General">
                  <c:v>0</c:v>
                </c:pt>
                <c:pt idx="2914" formatCode="General">
                  <c:v>0</c:v>
                </c:pt>
                <c:pt idx="2915" formatCode="General">
                  <c:v>0</c:v>
                </c:pt>
                <c:pt idx="2916" formatCode="General">
                  <c:v>0</c:v>
                </c:pt>
                <c:pt idx="2917" formatCode="General">
                  <c:v>0</c:v>
                </c:pt>
                <c:pt idx="2918" formatCode="General">
                  <c:v>0</c:v>
                </c:pt>
                <c:pt idx="2919" formatCode="General">
                  <c:v>0</c:v>
                </c:pt>
                <c:pt idx="2920" formatCode="General">
                  <c:v>0</c:v>
                </c:pt>
                <c:pt idx="2921" formatCode="General">
                  <c:v>0</c:v>
                </c:pt>
                <c:pt idx="2922" formatCode="General">
                  <c:v>0</c:v>
                </c:pt>
                <c:pt idx="2923" formatCode="General">
                  <c:v>0</c:v>
                </c:pt>
                <c:pt idx="2924" formatCode="General">
                  <c:v>0</c:v>
                </c:pt>
                <c:pt idx="2925" formatCode="General">
                  <c:v>0</c:v>
                </c:pt>
                <c:pt idx="2926" formatCode="General">
                  <c:v>0</c:v>
                </c:pt>
                <c:pt idx="2927" formatCode="General">
                  <c:v>0</c:v>
                </c:pt>
                <c:pt idx="2928" formatCode="General">
                  <c:v>0</c:v>
                </c:pt>
                <c:pt idx="2929" formatCode="General">
                  <c:v>0</c:v>
                </c:pt>
                <c:pt idx="2930" formatCode="General">
                  <c:v>0</c:v>
                </c:pt>
                <c:pt idx="2931" formatCode="General">
                  <c:v>0</c:v>
                </c:pt>
                <c:pt idx="2932" formatCode="General">
                  <c:v>0</c:v>
                </c:pt>
                <c:pt idx="2933" formatCode="General">
                  <c:v>0</c:v>
                </c:pt>
                <c:pt idx="2934" formatCode="General">
                  <c:v>0</c:v>
                </c:pt>
                <c:pt idx="2935" formatCode="General">
                  <c:v>0</c:v>
                </c:pt>
                <c:pt idx="2936" formatCode="General">
                  <c:v>0</c:v>
                </c:pt>
                <c:pt idx="2937" formatCode="General">
                  <c:v>0</c:v>
                </c:pt>
                <c:pt idx="2938" formatCode="General">
                  <c:v>0</c:v>
                </c:pt>
                <c:pt idx="2939" formatCode="General">
                  <c:v>0</c:v>
                </c:pt>
                <c:pt idx="2940" formatCode="General">
                  <c:v>0</c:v>
                </c:pt>
                <c:pt idx="2941" formatCode="General">
                  <c:v>0</c:v>
                </c:pt>
                <c:pt idx="2942" formatCode="General">
                  <c:v>0</c:v>
                </c:pt>
                <c:pt idx="2943" formatCode="General">
                  <c:v>0</c:v>
                </c:pt>
                <c:pt idx="2944" formatCode="General">
                  <c:v>0</c:v>
                </c:pt>
                <c:pt idx="2945" formatCode="General">
                  <c:v>0</c:v>
                </c:pt>
                <c:pt idx="2946" formatCode="General">
                  <c:v>0</c:v>
                </c:pt>
                <c:pt idx="2947" formatCode="General">
                  <c:v>0</c:v>
                </c:pt>
                <c:pt idx="2948" formatCode="General">
                  <c:v>0</c:v>
                </c:pt>
                <c:pt idx="2949" formatCode="General">
                  <c:v>0</c:v>
                </c:pt>
                <c:pt idx="2950" formatCode="General">
                  <c:v>0</c:v>
                </c:pt>
                <c:pt idx="2951" formatCode="General">
                  <c:v>0</c:v>
                </c:pt>
                <c:pt idx="2952" formatCode="General">
                  <c:v>0</c:v>
                </c:pt>
                <c:pt idx="2953" formatCode="General">
                  <c:v>0</c:v>
                </c:pt>
                <c:pt idx="2954" formatCode="General">
                  <c:v>0</c:v>
                </c:pt>
                <c:pt idx="2955" formatCode="General">
                  <c:v>0</c:v>
                </c:pt>
                <c:pt idx="2956" formatCode="General">
                  <c:v>0</c:v>
                </c:pt>
                <c:pt idx="2957" formatCode="General">
                  <c:v>0</c:v>
                </c:pt>
                <c:pt idx="2958" formatCode="General">
                  <c:v>0</c:v>
                </c:pt>
                <c:pt idx="2959" formatCode="General">
                  <c:v>0</c:v>
                </c:pt>
                <c:pt idx="2960" formatCode="General">
                  <c:v>0</c:v>
                </c:pt>
                <c:pt idx="2961" formatCode="General">
                  <c:v>0</c:v>
                </c:pt>
                <c:pt idx="2962" formatCode="General">
                  <c:v>0</c:v>
                </c:pt>
                <c:pt idx="2963" formatCode="General">
                  <c:v>0</c:v>
                </c:pt>
                <c:pt idx="2964" formatCode="General">
                  <c:v>0</c:v>
                </c:pt>
                <c:pt idx="2965" formatCode="General">
                  <c:v>0</c:v>
                </c:pt>
                <c:pt idx="2966" formatCode="General">
                  <c:v>0</c:v>
                </c:pt>
                <c:pt idx="2967" formatCode="General">
                  <c:v>0</c:v>
                </c:pt>
                <c:pt idx="2968" formatCode="General">
                  <c:v>0</c:v>
                </c:pt>
                <c:pt idx="2969" formatCode="General">
                  <c:v>0</c:v>
                </c:pt>
                <c:pt idx="2970" formatCode="General">
                  <c:v>0</c:v>
                </c:pt>
                <c:pt idx="2971" formatCode="General">
                  <c:v>0</c:v>
                </c:pt>
                <c:pt idx="2972" formatCode="General">
                  <c:v>0</c:v>
                </c:pt>
                <c:pt idx="2973" formatCode="General">
                  <c:v>0</c:v>
                </c:pt>
                <c:pt idx="2974" formatCode="General">
                  <c:v>0</c:v>
                </c:pt>
                <c:pt idx="2975" formatCode="General">
                  <c:v>0</c:v>
                </c:pt>
                <c:pt idx="2976" formatCode="General">
                  <c:v>0</c:v>
                </c:pt>
                <c:pt idx="2977" formatCode="General">
                  <c:v>0</c:v>
                </c:pt>
                <c:pt idx="2978" formatCode="General">
                  <c:v>0</c:v>
                </c:pt>
                <c:pt idx="2979" formatCode="General">
                  <c:v>0</c:v>
                </c:pt>
                <c:pt idx="2980" formatCode="General">
                  <c:v>0</c:v>
                </c:pt>
                <c:pt idx="2981" formatCode="General">
                  <c:v>0</c:v>
                </c:pt>
                <c:pt idx="2982" formatCode="General">
                  <c:v>0</c:v>
                </c:pt>
                <c:pt idx="2983" formatCode="General">
                  <c:v>0</c:v>
                </c:pt>
                <c:pt idx="2984" formatCode="General">
                  <c:v>0</c:v>
                </c:pt>
                <c:pt idx="2985" formatCode="General">
                  <c:v>0</c:v>
                </c:pt>
                <c:pt idx="2986" formatCode="General">
                  <c:v>0</c:v>
                </c:pt>
                <c:pt idx="2987" formatCode="General">
                  <c:v>0</c:v>
                </c:pt>
                <c:pt idx="2988" formatCode="General">
                  <c:v>0</c:v>
                </c:pt>
                <c:pt idx="2989" formatCode="General">
                  <c:v>0</c:v>
                </c:pt>
                <c:pt idx="2990" formatCode="General">
                  <c:v>0</c:v>
                </c:pt>
                <c:pt idx="2991" formatCode="General">
                  <c:v>0</c:v>
                </c:pt>
                <c:pt idx="2992" formatCode="General">
                  <c:v>0</c:v>
                </c:pt>
                <c:pt idx="2993" formatCode="General">
                  <c:v>0</c:v>
                </c:pt>
                <c:pt idx="2994" formatCode="General">
                  <c:v>0</c:v>
                </c:pt>
                <c:pt idx="2995" formatCode="General">
                  <c:v>0</c:v>
                </c:pt>
                <c:pt idx="2996" formatCode="General">
                  <c:v>0</c:v>
                </c:pt>
                <c:pt idx="2997" formatCode="General">
                  <c:v>0</c:v>
                </c:pt>
                <c:pt idx="2998" formatCode="General">
                  <c:v>0</c:v>
                </c:pt>
              </c:numCache>
            </c:numRef>
          </c:yVal>
          <c:smooth val="0"/>
        </c:ser>
        <c:dLbls>
          <c:showLegendKey val="0"/>
          <c:showVal val="0"/>
          <c:showCatName val="0"/>
          <c:showSerName val="0"/>
          <c:showPercent val="0"/>
          <c:showBubbleSize val="0"/>
        </c:dLbls>
        <c:axId val="125238656"/>
        <c:axId val="126154240"/>
      </c:scatterChart>
      <c:valAx>
        <c:axId val="125238656"/>
        <c:scaling>
          <c:orientation val="minMax"/>
          <c:max val="30"/>
          <c:min val="0"/>
        </c:scaling>
        <c:delete val="0"/>
        <c:axPos val="b"/>
        <c:title>
          <c:tx>
            <c:rich>
              <a:bodyPr/>
              <a:lstStyle/>
              <a:p>
                <a:pPr>
                  <a:defRPr sz="1800"/>
                </a:pPr>
                <a:r>
                  <a:rPr lang="en-GB" sz="1800"/>
                  <a:t>Wind Speed [m/s]</a:t>
                </a:r>
              </a:p>
            </c:rich>
          </c:tx>
          <c:overlay val="0"/>
        </c:title>
        <c:numFmt formatCode="0.00" sourceLinked="1"/>
        <c:majorTickMark val="out"/>
        <c:minorTickMark val="none"/>
        <c:tickLblPos val="nextTo"/>
        <c:txPr>
          <a:bodyPr/>
          <a:lstStyle/>
          <a:p>
            <a:pPr>
              <a:defRPr sz="1800"/>
            </a:pPr>
            <a:endParaRPr lang="en-US"/>
          </a:p>
        </c:txPr>
        <c:crossAx val="126154240"/>
        <c:crosses val="autoZero"/>
        <c:crossBetween val="midCat"/>
      </c:valAx>
      <c:valAx>
        <c:axId val="126154240"/>
        <c:scaling>
          <c:orientation val="minMax"/>
        </c:scaling>
        <c:delete val="0"/>
        <c:axPos val="l"/>
        <c:majorGridlines/>
        <c:title>
          <c:tx>
            <c:rich>
              <a:bodyPr rot="-5400000" vert="horz"/>
              <a:lstStyle/>
              <a:p>
                <a:pPr>
                  <a:defRPr sz="1800"/>
                </a:pPr>
                <a:r>
                  <a:rPr lang="en-GB" sz="1800"/>
                  <a:t>Power [kW]</a:t>
                </a:r>
              </a:p>
            </c:rich>
          </c:tx>
          <c:overlay val="0"/>
        </c:title>
        <c:numFmt formatCode="0" sourceLinked="1"/>
        <c:majorTickMark val="out"/>
        <c:minorTickMark val="none"/>
        <c:tickLblPos val="nextTo"/>
        <c:txPr>
          <a:bodyPr/>
          <a:lstStyle/>
          <a:p>
            <a:pPr>
              <a:defRPr sz="1800"/>
            </a:pPr>
            <a:endParaRPr lang="en-US"/>
          </a:p>
        </c:txPr>
        <c:crossAx val="125238656"/>
        <c:crosses val="autoZero"/>
        <c:crossBetween val="midCat"/>
      </c:valAx>
    </c:plotArea>
    <c:legend>
      <c:legendPos val="t"/>
      <c:layout>
        <c:manualLayout>
          <c:xMode val="edge"/>
          <c:yMode val="edge"/>
          <c:x val="0.15360418833070899"/>
          <c:y val="1.6667997595783354E-2"/>
          <c:w val="0.7163638945837788"/>
          <c:h val="9.7369249692496926E-2"/>
        </c:manualLayout>
      </c:layout>
      <c:overlay val="0"/>
      <c:txPr>
        <a:bodyPr/>
        <a:lstStyle/>
        <a:p>
          <a:pPr>
            <a:defRPr sz="1800"/>
          </a:pPr>
          <a:endParaRPr lang="en-US"/>
        </a:p>
      </c:txPr>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C000"/>
  </sheetPr>
  <sheetViews>
    <sheetView zoomScale="8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301574" cy="609129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tabSelected="1" workbookViewId="0">
      <selection activeCell="D18" sqref="D18"/>
    </sheetView>
  </sheetViews>
  <sheetFormatPr defaultRowHeight="12.75" x14ac:dyDescent="0.2"/>
  <cols>
    <col min="2" max="2" width="2.85546875" customWidth="1"/>
    <col min="3" max="3" width="10.140625" bestFit="1" customWidth="1"/>
    <col min="4" max="4" width="10.42578125" bestFit="1" customWidth="1"/>
    <col min="5" max="5" width="15.42578125" bestFit="1" customWidth="1"/>
    <col min="6" max="6" width="81.7109375" customWidth="1"/>
  </cols>
  <sheetData>
    <row r="2" spans="2:6" ht="15" x14ac:dyDescent="0.25">
      <c r="C2" s="4" t="s">
        <v>4</v>
      </c>
      <c r="D2" s="4" t="s">
        <v>5</v>
      </c>
      <c r="E2" s="4" t="s">
        <v>6</v>
      </c>
      <c r="F2" s="4" t="s">
        <v>7</v>
      </c>
    </row>
    <row r="3" spans="2:6" ht="38.25" x14ac:dyDescent="0.2">
      <c r="B3" s="5" t="s">
        <v>8</v>
      </c>
      <c r="C3" s="6" t="s">
        <v>9</v>
      </c>
      <c r="D3" s="7">
        <v>41596</v>
      </c>
      <c r="E3" s="11" t="s">
        <v>10</v>
      </c>
      <c r="F3" s="12" t="s">
        <v>53</v>
      </c>
    </row>
    <row r="4" spans="2:6" ht="25.5" x14ac:dyDescent="0.2">
      <c r="B4" s="5" t="s">
        <v>23</v>
      </c>
      <c r="C4" s="6" t="s">
        <v>9</v>
      </c>
      <c r="D4" s="7">
        <v>41604</v>
      </c>
      <c r="E4" s="11" t="s">
        <v>10</v>
      </c>
      <c r="F4" s="12" t="s">
        <v>25</v>
      </c>
    </row>
    <row r="5" spans="2:6" ht="38.25" x14ac:dyDescent="0.2">
      <c r="B5" s="5" t="s">
        <v>24</v>
      </c>
      <c r="C5" s="6" t="s">
        <v>9</v>
      </c>
      <c r="D5" s="7">
        <v>41833</v>
      </c>
      <c r="E5" s="11" t="s">
        <v>10</v>
      </c>
      <c r="F5" s="12" t="s">
        <v>48</v>
      </c>
    </row>
    <row r="6" spans="2:6" x14ac:dyDescent="0.2">
      <c r="B6" s="1"/>
      <c r="C6" s="1"/>
      <c r="D6" s="1"/>
      <c r="E6" s="1"/>
      <c r="F6"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
  <sheetViews>
    <sheetView workbookViewId="0">
      <selection activeCell="C16" sqref="C16"/>
    </sheetView>
  </sheetViews>
  <sheetFormatPr defaultRowHeight="12.75" x14ac:dyDescent="0.2"/>
  <cols>
    <col min="2" max="2" width="3.85546875" customWidth="1"/>
    <col min="3" max="3" width="68.5703125" customWidth="1"/>
  </cols>
  <sheetData>
    <row r="2" spans="2:3" x14ac:dyDescent="0.2">
      <c r="B2" s="38">
        <v>0</v>
      </c>
      <c r="C2" s="38" t="s">
        <v>11</v>
      </c>
    </row>
    <row r="3" spans="2:3" ht="53.25" customHeight="1" x14ac:dyDescent="0.2">
      <c r="B3" s="6">
        <v>1</v>
      </c>
      <c r="C3" s="8" t="s">
        <v>45</v>
      </c>
    </row>
    <row r="4" spans="2:3" ht="89.25" x14ac:dyDescent="0.2">
      <c r="B4" s="6">
        <v>2</v>
      </c>
      <c r="C4" s="8" t="s">
        <v>46</v>
      </c>
    </row>
    <row r="5" spans="2:3" x14ac:dyDescent="0.2">
      <c r="B5" s="9"/>
      <c r="C5"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T5386"/>
  <sheetViews>
    <sheetView workbookViewId="0">
      <selection activeCell="B16" sqref="B16"/>
    </sheetView>
  </sheetViews>
  <sheetFormatPr defaultRowHeight="12.75" x14ac:dyDescent="0.2"/>
  <cols>
    <col min="1" max="1" width="3.5703125" customWidth="1"/>
    <col min="2" max="2" width="35.85546875" bestFit="1" customWidth="1"/>
    <col min="3" max="3" width="14.5703125" customWidth="1"/>
    <col min="4" max="4" width="3" customWidth="1"/>
    <col min="5" max="5" width="17.7109375" style="14" bestFit="1" customWidth="1"/>
    <col min="6" max="7" width="12.7109375" style="21" customWidth="1"/>
    <col min="8" max="8" width="12.7109375" style="24" customWidth="1"/>
    <col min="9" max="9" width="21.42578125" style="3" customWidth="1"/>
    <col min="10" max="10" width="24.7109375" style="3" customWidth="1"/>
    <col min="11" max="11" width="23" style="3" customWidth="1"/>
    <col min="12" max="12" width="3.5703125" customWidth="1"/>
    <col min="13" max="14" width="18" style="40" customWidth="1"/>
    <col min="15" max="15" width="3.5703125" customWidth="1"/>
    <col min="16" max="16" width="10.28515625" style="40" customWidth="1"/>
    <col min="17" max="17" width="9.140625" style="40"/>
    <col min="18" max="18" width="2.7109375" customWidth="1"/>
    <col min="19" max="19" width="9.140625" style="40"/>
    <col min="20" max="20" width="10.85546875" style="40" customWidth="1"/>
  </cols>
  <sheetData>
    <row r="1" spans="2:20" ht="12.75" customHeight="1" x14ac:dyDescent="0.2">
      <c r="E1"/>
      <c r="F1" s="19"/>
      <c r="G1" s="19"/>
      <c r="H1" s="22"/>
      <c r="I1" s="17"/>
      <c r="J1" s="17"/>
      <c r="K1" s="17"/>
      <c r="M1" s="57" t="s">
        <v>47</v>
      </c>
      <c r="N1" s="57"/>
    </row>
    <row r="2" spans="2:20" ht="45" x14ac:dyDescent="0.2">
      <c r="B2" s="56" t="s">
        <v>1</v>
      </c>
      <c r="C2" s="56"/>
      <c r="E2" s="51" t="s">
        <v>13</v>
      </c>
      <c r="F2" s="20" t="s">
        <v>19</v>
      </c>
      <c r="G2" s="20" t="s">
        <v>54</v>
      </c>
      <c r="H2" s="23" t="s">
        <v>14</v>
      </c>
      <c r="I2" s="18" t="s">
        <v>49</v>
      </c>
      <c r="J2" s="18" t="s">
        <v>50</v>
      </c>
      <c r="K2" s="18" t="s">
        <v>51</v>
      </c>
      <c r="M2" s="41" t="s">
        <v>29</v>
      </c>
      <c r="N2" s="41" t="s">
        <v>31</v>
      </c>
      <c r="P2" s="41" t="s">
        <v>27</v>
      </c>
      <c r="Q2" s="41" t="s">
        <v>28</v>
      </c>
      <c r="S2" s="41" t="s">
        <v>0</v>
      </c>
      <c r="T2" s="41" t="s">
        <v>30</v>
      </c>
    </row>
    <row r="3" spans="2:20" x14ac:dyDescent="0.2">
      <c r="B3" s="55" t="s">
        <v>2</v>
      </c>
      <c r="C3" s="55"/>
      <c r="E3" s="15">
        <v>41249.597222222219</v>
      </c>
      <c r="F3" s="21">
        <v>11.253928673213537</v>
      </c>
      <c r="G3" s="21">
        <v>11.197895864563584</v>
      </c>
      <c r="H3" s="24">
        <v>0.12084668736501374</v>
      </c>
      <c r="I3" s="3">
        <f>INDEX(PowerArray,MIN(MaximumPowerIndex,ROUND(F3*100,0)))</f>
        <v>1924.9999999999836</v>
      </c>
      <c r="J3" s="3">
        <f>INDEX(PowerArray,MIN(MaximumPowerIndex,ROUND(G3*100,0)))</f>
        <v>1920.7999999999836</v>
      </c>
      <c r="K3" s="3">
        <f>MIN(J3-M3+N3,'Power Look Up'!$F$4)</f>
        <v>1883.2135514255031</v>
      </c>
      <c r="M3" s="50">
        <f t="array" ref="M3">_xlfn.SUM(_xlfn.NORM.DIST($S$3:$S$1003,$G3,$P3,FALSE)*WindSpeedStep*$T$3:$T$1003)</f>
        <v>1899.0606214845868</v>
      </c>
      <c r="N3" s="50">
        <f t="array" ref="N3">_xlfn.SUM(_xlfn.NORM.DIST($S$3:$S$1003,$G3,$Q3,FALSE)*WindSpeedStep*$T$3:$T$1003)</f>
        <v>1861.4741729101063</v>
      </c>
      <c r="P3" s="42">
        <f t="shared" ref="P3:P66" si="0">ReferenceTurbulence*G3</f>
        <v>1.1197895864563585</v>
      </c>
      <c r="Q3" s="42">
        <f>G3*H3</f>
        <v>1.3532286206908957</v>
      </c>
      <c r="S3" s="42">
        <f>'Zero Turbulence Curve'!E2</f>
        <v>0</v>
      </c>
      <c r="T3" s="42">
        <f>'Zero Turbulence Curve'!F2</f>
        <v>0</v>
      </c>
    </row>
    <row r="4" spans="2:20" x14ac:dyDescent="0.2">
      <c r="B4" s="54" t="s">
        <v>3</v>
      </c>
      <c r="C4" s="54"/>
      <c r="E4" s="15">
        <v>41249.625</v>
      </c>
      <c r="F4" s="21">
        <v>11.965925465360497</v>
      </c>
      <c r="G4" s="21">
        <v>11.909173871570415</v>
      </c>
      <c r="H4" s="24">
        <v>0.20056952610540896</v>
      </c>
      <c r="I4" s="3">
        <f t="shared" ref="I4:I67" si="1">INDEX(PowerArray,MIN(MaximumPowerIndex,ROUND(F4*100,0)))</f>
        <v>1985.4799999999823</v>
      </c>
      <c r="J4" s="3">
        <f>INDEX(PowerArray,MIN(MaximumPowerIndex,ROUND(G4*100,0)))</f>
        <v>1980.4399999999823</v>
      </c>
      <c r="K4" s="3">
        <f>MIN(J4-M4+N4,'Power Look Up'!$F$4)</f>
        <v>1822.718629162561</v>
      </c>
      <c r="M4" s="50">
        <f t="array" ref="M4">_xlfn.SUM(_xlfn.NORM.DIST($S$3:$S$1003,$G4,$P4,FALSE)*WindSpeedStep*$T$3:$T$1003)</f>
        <v>1967.7217055572253</v>
      </c>
      <c r="N4" s="50">
        <f t="array" ref="N4">_xlfn.SUM(_xlfn.NORM.DIST($S$3:$S$1003,$G4,$Q4,FALSE)*WindSpeedStep*$T$3:$T$1003)</f>
        <v>1810.000334719804</v>
      </c>
      <c r="P4" s="42">
        <f t="shared" si="0"/>
        <v>1.1909173871570415</v>
      </c>
      <c r="Q4" s="42">
        <f t="shared" ref="Q4:Q67" si="2">G4*H4</f>
        <v>2.3886173597277964</v>
      </c>
      <c r="S4" s="42">
        <f>'Zero Turbulence Curve'!E3</f>
        <v>0.1</v>
      </c>
      <c r="T4" s="42">
        <f>'Zero Turbulence Curve'!F3</f>
        <v>0</v>
      </c>
    </row>
    <row r="5" spans="2:20" ht="13.5" thickBot="1" x14ac:dyDescent="0.25">
      <c r="E5" s="15">
        <v>41249.631944444445</v>
      </c>
      <c r="F5" s="21">
        <v>10.698523995459254</v>
      </c>
      <c r="G5" s="21">
        <v>10.787888102211705</v>
      </c>
      <c r="H5" s="24">
        <v>0.15703100733456668</v>
      </c>
      <c r="I5" s="3">
        <f t="shared" si="1"/>
        <v>1823.899999999951</v>
      </c>
      <c r="J5" s="3">
        <f>INDEX(PowerArray,MIN(MaximumPowerIndex,ROUND(G5*100,0)))</f>
        <v>1847.9299999999505</v>
      </c>
      <c r="K5" s="3">
        <f>MIN(J5-M5+N5,'Power Look Up'!$F$4)</f>
        <v>1749.9818676767452</v>
      </c>
      <c r="M5" s="50">
        <f t="array" ref="M5">_xlfn.SUM(_xlfn.NORM.DIST($S$3:$S$1003,$G5,$P5,FALSE)*WindSpeedStep*$T$3:$T$1003)</f>
        <v>1830.0439204024942</v>
      </c>
      <c r="N5" s="50">
        <f t="array" ref="N5">_xlfn.SUM(_xlfn.NORM.DIST($S$3:$S$1003,$G5,$Q5,FALSE)*WindSpeedStep*$T$3:$T$1003)</f>
        <v>1732.0957880792889</v>
      </c>
      <c r="P5" s="42">
        <f t="shared" si="0"/>
        <v>1.0787888102211705</v>
      </c>
      <c r="Q5" s="42">
        <f t="shared" si="2"/>
        <v>1.6940329357028907</v>
      </c>
      <c r="S5" s="42">
        <f>'Zero Turbulence Curve'!E4</f>
        <v>0.2</v>
      </c>
      <c r="T5" s="42">
        <f>'Zero Turbulence Curve'!F4</f>
        <v>0</v>
      </c>
    </row>
    <row r="6" spans="2:20" ht="15.75" x14ac:dyDescent="0.25">
      <c r="B6" s="52" t="s">
        <v>22</v>
      </c>
      <c r="C6" s="53"/>
      <c r="E6" s="15">
        <v>41249.638888888891</v>
      </c>
      <c r="F6" s="21">
        <v>10.788983264241908</v>
      </c>
      <c r="G6" s="21">
        <v>10.789523288246686</v>
      </c>
      <c r="H6" s="24">
        <v>0.12049328172642643</v>
      </c>
      <c r="I6" s="3">
        <f t="shared" si="1"/>
        <v>1847.9299999999505</v>
      </c>
      <c r="J6" s="3">
        <f>INDEX(PowerArray,MIN(MaximumPowerIndex,ROUND(G6*100,0)))</f>
        <v>1847.9299999999505</v>
      </c>
      <c r="K6" s="3">
        <f>MIN(J6-M6+N6,'Power Look Up'!$F$4)</f>
        <v>1811.6325701484104</v>
      </c>
      <c r="M6" s="50">
        <f t="array" ref="M6">_xlfn.SUM(_xlfn.NORM.DIST($S$3:$S$1003,$G6,$P6,FALSE)*WindSpeedStep*$T$3:$T$1003)</f>
        <v>1830.3698393826894</v>
      </c>
      <c r="N6" s="50">
        <f t="array" ref="N6">_xlfn.SUM(_xlfn.NORM.DIST($S$3:$S$1003,$G6,$Q6,FALSE)*WindSpeedStep*$T$3:$T$1003)</f>
        <v>1794.0724095311493</v>
      </c>
      <c r="P6" s="42">
        <f t="shared" si="0"/>
        <v>1.0789523288246687</v>
      </c>
      <c r="Q6" s="42">
        <f t="shared" si="2"/>
        <v>1.3000650692645468</v>
      </c>
      <c r="S6" s="42">
        <f>'Zero Turbulence Curve'!E5</f>
        <v>0.30000000000000004</v>
      </c>
      <c r="T6" s="42">
        <f>'Zero Turbulence Curve'!F5</f>
        <v>0</v>
      </c>
    </row>
    <row r="7" spans="2:20" ht="15" x14ac:dyDescent="0.25">
      <c r="B7" s="32" t="s">
        <v>16</v>
      </c>
      <c r="C7" s="37">
        <f>SUM('Input Time Series'!I:I)/6/1000</f>
        <v>953.93562333331352</v>
      </c>
      <c r="E7" s="15">
        <v>41249.645833333336</v>
      </c>
      <c r="F7" s="21">
        <v>11.312296542730264</v>
      </c>
      <c r="G7" s="21">
        <v>11.291820948523247</v>
      </c>
      <c r="H7" s="24">
        <v>0.14143900789342587</v>
      </c>
      <c r="I7" s="3">
        <f t="shared" si="1"/>
        <v>1930.0399999999836</v>
      </c>
      <c r="J7" s="3">
        <f>INDEX(PowerArray,MIN(MaximumPowerIndex,ROUND(G7*100,0)))</f>
        <v>1928.3599999999835</v>
      </c>
      <c r="K7" s="3">
        <f>MIN(J7-M7+N7,'Power Look Up'!$F$4)</f>
        <v>1854.835301881234</v>
      </c>
      <c r="M7" s="50">
        <f t="array" ref="M7">_xlfn.SUM(_xlfn.NORM.DIST($S$3:$S$1003,$G7,$P7,FALSE)*WindSpeedStep*$T$3:$T$1003)</f>
        <v>1911.4925268982981</v>
      </c>
      <c r="N7" s="50">
        <f t="array" ref="N7">_xlfn.SUM(_xlfn.NORM.DIST($S$3:$S$1003,$G7,$Q7,FALSE)*WindSpeedStep*$T$3:$T$1003)</f>
        <v>1837.9678287795487</v>
      </c>
      <c r="P7" s="42">
        <f t="shared" si="0"/>
        <v>1.1291820948523248</v>
      </c>
      <c r="Q7" s="42">
        <f t="shared" si="2"/>
        <v>1.5971039522693311</v>
      </c>
      <c r="S7" s="42">
        <f>'Zero Turbulence Curve'!E6</f>
        <v>0.4</v>
      </c>
      <c r="T7" s="42">
        <f>'Zero Turbulence Curve'!F6</f>
        <v>0</v>
      </c>
    </row>
    <row r="8" spans="2:20" ht="15" x14ac:dyDescent="0.25">
      <c r="B8" s="32" t="s">
        <v>17</v>
      </c>
      <c r="C8" s="37">
        <f>SUM('Input Time Series'!K:K)/6/1000</f>
        <v>938.82617282280808</v>
      </c>
      <c r="E8" s="15">
        <v>41249.652777777781</v>
      </c>
      <c r="F8" s="21">
        <v>10.624901692277923</v>
      </c>
      <c r="G8" s="21">
        <v>10.54408500189157</v>
      </c>
      <c r="H8" s="24">
        <v>0.14023659165551788</v>
      </c>
      <c r="I8" s="3">
        <f t="shared" si="1"/>
        <v>1802.5399999999513</v>
      </c>
      <c r="J8" s="3">
        <f>INDEX(PowerArray,MIN(MaximumPowerIndex,ROUND(G8*100,0)))</f>
        <v>1781.1799999999519</v>
      </c>
      <c r="K8" s="3">
        <f>MIN(J8-M8+N8,'Power Look Up'!$F$4)</f>
        <v>1715.8907501987205</v>
      </c>
      <c r="M8" s="50">
        <f t="array" ref="M8">_xlfn.SUM(_xlfn.NORM.DIST($S$3:$S$1003,$G8,$P8,FALSE)*WindSpeedStep*$T$3:$T$1003)</f>
        <v>1776.6931578606368</v>
      </c>
      <c r="N8" s="50">
        <f t="array" ref="N8">_xlfn.SUM(_xlfn.NORM.DIST($S$3:$S$1003,$G8,$Q8,FALSE)*WindSpeedStep*$T$3:$T$1003)</f>
        <v>1711.4039080594055</v>
      </c>
      <c r="P8" s="42">
        <f t="shared" si="0"/>
        <v>1.054408500189157</v>
      </c>
      <c r="Q8" s="42">
        <f t="shared" si="2"/>
        <v>1.4786665427913386</v>
      </c>
      <c r="S8" s="42">
        <f>'Zero Turbulence Curve'!E7</f>
        <v>0.5</v>
      </c>
      <c r="T8" s="42">
        <f>'Zero Turbulence Curve'!F7</f>
        <v>0</v>
      </c>
    </row>
    <row r="9" spans="2:20" x14ac:dyDescent="0.2">
      <c r="B9" s="33"/>
      <c r="C9" s="34"/>
      <c r="E9" s="15">
        <v>41249.819444444445</v>
      </c>
      <c r="F9" s="21">
        <v>13.065905326014637</v>
      </c>
      <c r="G9" s="21">
        <v>13.114228665248726</v>
      </c>
      <c r="H9" s="24">
        <v>0.18980697763531476</v>
      </c>
      <c r="I9" s="3">
        <f t="shared" si="1"/>
        <v>1999.0699999999997</v>
      </c>
      <c r="J9" s="3">
        <f>INDEX(PowerArray,MIN(MaximumPowerIndex,ROUND(G9*100,0)))</f>
        <v>1999.1099999999997</v>
      </c>
      <c r="K9" s="3">
        <f>MIN(J9-M9+N9,'Power Look Up'!$F$4)</f>
        <v>1909.8837489147616</v>
      </c>
      <c r="M9" s="50">
        <f t="array" ref="M9">_xlfn.SUM(_xlfn.NORM.DIST($S$3:$S$1003,$G9,$P9,FALSE)*WindSpeedStep*$T$3:$T$1003)</f>
        <v>2001.3532597344913</v>
      </c>
      <c r="N9" s="50">
        <f t="array" ref="N9">_xlfn.SUM(_xlfn.NORM.DIST($S$3:$S$1003,$G9,$Q9,FALSE)*WindSpeedStep*$T$3:$T$1003)</f>
        <v>1912.1270086492532</v>
      </c>
      <c r="P9" s="42">
        <f t="shared" si="0"/>
        <v>1.3114228665248726</v>
      </c>
      <c r="Q9" s="42">
        <f t="shared" si="2"/>
        <v>2.4891721069692685</v>
      </c>
      <c r="S9" s="42">
        <f>'Zero Turbulence Curve'!E8</f>
        <v>0.6</v>
      </c>
      <c r="T9" s="42">
        <f>'Zero Turbulence Curve'!F8</f>
        <v>0</v>
      </c>
    </row>
    <row r="10" spans="2:20" ht="15.75" thickBot="1" x14ac:dyDescent="0.3">
      <c r="B10" s="35" t="s">
        <v>21</v>
      </c>
      <c r="C10" s="36">
        <f>C8/$C$7-1</f>
        <v>-1.5839067271341545E-2</v>
      </c>
      <c r="E10" s="15">
        <v>41249.826388888891</v>
      </c>
      <c r="F10" s="21">
        <v>13.836151991102607</v>
      </c>
      <c r="G10" s="21">
        <v>13.807771684620798</v>
      </c>
      <c r="H10" s="24">
        <v>0.18285430816508277</v>
      </c>
      <c r="I10" s="3">
        <f t="shared" si="1"/>
        <v>1999.8399999999997</v>
      </c>
      <c r="J10" s="3">
        <f>INDEX(PowerArray,MIN(MaximumPowerIndex,ROUND(G10*100,0)))</f>
        <v>1999.8099999999997</v>
      </c>
      <c r="K10" s="3">
        <f>MIN(J10-M10+N10,'Power Look Up'!$F$4)</f>
        <v>1944.2168101343591</v>
      </c>
      <c r="M10" s="50">
        <f t="array" ref="M10">_xlfn.SUM(_xlfn.NORM.DIST($S$3:$S$1003,$G10,$P10,FALSE)*WindSpeedStep*$T$3:$T$1003)</f>
        <v>2003.4638172310042</v>
      </c>
      <c r="N10" s="50">
        <f t="array" ref="N10">_xlfn.SUM(_xlfn.NORM.DIST($S$3:$S$1003,$G10,$Q10,FALSE)*WindSpeedStep*$T$3:$T$1003)</f>
        <v>1947.8706273653636</v>
      </c>
      <c r="P10" s="42">
        <f t="shared" si="0"/>
        <v>1.38077716846208</v>
      </c>
      <c r="Q10" s="42">
        <f t="shared" si="2"/>
        <v>2.5248105386927557</v>
      </c>
      <c r="S10" s="42">
        <f>'Zero Turbulence Curve'!E9</f>
        <v>0.7</v>
      </c>
      <c r="T10" s="42">
        <f>'Zero Turbulence Curve'!F9</f>
        <v>0</v>
      </c>
    </row>
    <row r="11" spans="2:20" x14ac:dyDescent="0.2">
      <c r="E11" s="15">
        <v>41249.833333333336</v>
      </c>
      <c r="F11" s="21">
        <v>14.488556712433507</v>
      </c>
      <c r="G11" s="21">
        <v>14.43217959604126</v>
      </c>
      <c r="H11" s="24">
        <v>0.17738136731000456</v>
      </c>
      <c r="I11" s="3">
        <f t="shared" si="1"/>
        <v>2000</v>
      </c>
      <c r="J11" s="3">
        <f>INDEX(PowerArray,MIN(MaximumPowerIndex,ROUND(G11*100,0)))</f>
        <v>2000</v>
      </c>
      <c r="K11" s="3">
        <f>MIN(J11-M11+N11,'Power Look Up'!$F$4)</f>
        <v>1965.6088304440188</v>
      </c>
      <c r="M11" s="50">
        <f t="array" ref="M11">_xlfn.SUM(_xlfn.NORM.DIST($S$3:$S$1003,$G11,$P11,FALSE)*WindSpeedStep*$T$3:$T$1003)</f>
        <v>2002.9171784133403</v>
      </c>
      <c r="N11" s="50">
        <f t="array" ref="N11">_xlfn.SUM(_xlfn.NORM.DIST($S$3:$S$1003,$G11,$Q11,FALSE)*WindSpeedStep*$T$3:$T$1003)</f>
        <v>1968.5260088573591</v>
      </c>
      <c r="P11" s="42">
        <f t="shared" si="0"/>
        <v>1.4432179596041261</v>
      </c>
      <c r="Q11" s="42">
        <f t="shared" si="2"/>
        <v>2.5599997500093479</v>
      </c>
      <c r="S11" s="42">
        <f>'Zero Turbulence Curve'!E10</f>
        <v>0.79999999999999993</v>
      </c>
      <c r="T11" s="42">
        <f>'Zero Turbulence Curve'!F10</f>
        <v>0</v>
      </c>
    </row>
    <row r="12" spans="2:20" x14ac:dyDescent="0.2">
      <c r="B12" s="1" t="s">
        <v>26</v>
      </c>
      <c r="C12" s="14">
        <v>0.1</v>
      </c>
      <c r="E12" s="15">
        <v>41249.840277777781</v>
      </c>
      <c r="F12" s="21">
        <v>14.552543439235224</v>
      </c>
      <c r="G12" s="21">
        <v>14.538145278946569</v>
      </c>
      <c r="H12" s="24">
        <v>0.14705333187532907</v>
      </c>
      <c r="I12" s="3">
        <f t="shared" si="1"/>
        <v>2000</v>
      </c>
      <c r="J12" s="3">
        <f>INDEX(PowerArray,MIN(MaximumPowerIndex,ROUND(G12*100,0)))</f>
        <v>2000</v>
      </c>
      <c r="K12" s="3">
        <f>MIN(J12-M12+N12,'Power Look Up'!$F$4)</f>
        <v>1987.7310044330131</v>
      </c>
      <c r="M12" s="50">
        <f t="array" ref="M12">_xlfn.SUM(_xlfn.NORM.DIST($S$3:$S$1003,$G12,$P12,FALSE)*WindSpeedStep*$T$3:$T$1003)</f>
        <v>2002.760773964173</v>
      </c>
      <c r="N12" s="50">
        <f t="array" ref="N12">_xlfn.SUM(_xlfn.NORM.DIST($S$3:$S$1003,$G12,$Q12,FALSE)*WindSpeedStep*$T$3:$T$1003)</f>
        <v>1990.4917783971862</v>
      </c>
      <c r="P12" s="42">
        <f t="shared" si="0"/>
        <v>1.453814527894657</v>
      </c>
      <c r="Q12" s="42">
        <f t="shared" si="2"/>
        <v>2.1378827025566784</v>
      </c>
      <c r="S12" s="42">
        <f>'Zero Turbulence Curve'!E11</f>
        <v>0.89999999999999991</v>
      </c>
      <c r="T12" s="42">
        <f>'Zero Turbulence Curve'!F11</f>
        <v>0</v>
      </c>
    </row>
    <row r="13" spans="2:20" x14ac:dyDescent="0.2">
      <c r="E13" s="15">
        <v>41249.847222222219</v>
      </c>
      <c r="F13" s="21">
        <v>14.229351906022098</v>
      </c>
      <c r="G13" s="21">
        <v>14.167842504699438</v>
      </c>
      <c r="H13" s="24">
        <v>0.15952940197081628</v>
      </c>
      <c r="I13" s="3">
        <f t="shared" si="1"/>
        <v>2000</v>
      </c>
      <c r="J13" s="3">
        <f>INDEX(PowerArray,MIN(MaximumPowerIndex,ROUND(G13*100,0)))</f>
        <v>2000</v>
      </c>
      <c r="K13" s="3">
        <f>MIN(J13-M13+N13,'Power Look Up'!$F$4)</f>
        <v>1974.6213226756556</v>
      </c>
      <c r="M13" s="50">
        <f t="array" ref="M13">_xlfn.SUM(_xlfn.NORM.DIST($S$3:$S$1003,$G13,$P13,FALSE)*WindSpeedStep*$T$3:$T$1003)</f>
        <v>2003.2592555385386</v>
      </c>
      <c r="N13" s="50">
        <f t="array" ref="N13">_xlfn.SUM(_xlfn.NORM.DIST($S$3:$S$1003,$G13,$Q13,FALSE)*WindSpeedStep*$T$3:$T$1003)</f>
        <v>1977.8805782141942</v>
      </c>
      <c r="P13" s="42">
        <f t="shared" si="0"/>
        <v>1.4167842504699439</v>
      </c>
      <c r="Q13" s="42">
        <f t="shared" si="2"/>
        <v>2.260187441991413</v>
      </c>
      <c r="S13" s="42">
        <f>'Zero Turbulence Curve'!E12</f>
        <v>0.99999999999999989</v>
      </c>
      <c r="T13" s="42">
        <f>'Zero Turbulence Curve'!F12</f>
        <v>2.9629751600585492E-39</v>
      </c>
    </row>
    <row r="14" spans="2:20" x14ac:dyDescent="0.2">
      <c r="E14" s="15">
        <v>41249.902777777781</v>
      </c>
      <c r="F14" s="21">
        <v>13.803279646628877</v>
      </c>
      <c r="G14" s="21">
        <v>13.773678574070329</v>
      </c>
      <c r="H14" s="24">
        <v>0.161555808263627</v>
      </c>
      <c r="I14" s="3">
        <f t="shared" si="1"/>
        <v>1999.7999999999997</v>
      </c>
      <c r="J14" s="3">
        <f>INDEX(PowerArray,MIN(MaximumPowerIndex,ROUND(G14*100,0)))</f>
        <v>1999.7699999999998</v>
      </c>
      <c r="K14" s="3">
        <f>MIN(J14-M14+N14,'Power Look Up'!$F$4)</f>
        <v>1964.4658681864191</v>
      </c>
      <c r="M14" s="50">
        <f t="array" ref="M14">_xlfn.SUM(_xlfn.NORM.DIST($S$3:$S$1003,$G14,$P14,FALSE)*WindSpeedStep*$T$3:$T$1003)</f>
        <v>2003.4562772979668</v>
      </c>
      <c r="N14" s="50">
        <f t="array" ref="N14">_xlfn.SUM(_xlfn.NORM.DIST($S$3:$S$1003,$G14,$Q14,FALSE)*WindSpeedStep*$T$3:$T$1003)</f>
        <v>1968.1521454843862</v>
      </c>
      <c r="P14" s="42">
        <f t="shared" si="0"/>
        <v>1.3773678574070329</v>
      </c>
      <c r="Q14" s="42">
        <f t="shared" si="2"/>
        <v>2.2252177747973336</v>
      </c>
      <c r="S14" s="42">
        <f>'Zero Turbulence Curve'!E13</f>
        <v>1.0999999999999999</v>
      </c>
      <c r="T14" s="42">
        <f>'Zero Turbulence Curve'!F13</f>
        <v>-2.6688107653495399E-24</v>
      </c>
    </row>
    <row r="15" spans="2:20" x14ac:dyDescent="0.2">
      <c r="E15" s="15">
        <v>41249.909722222219</v>
      </c>
      <c r="F15" s="21">
        <v>15.255920884835835</v>
      </c>
      <c r="G15" s="21">
        <v>15.137048047813648</v>
      </c>
      <c r="H15" s="24">
        <v>0.1730475675594334</v>
      </c>
      <c r="I15" s="3">
        <f t="shared" si="1"/>
        <v>2000</v>
      </c>
      <c r="J15" s="3">
        <f>INDEX(PowerArray,MIN(MaximumPowerIndex,ROUND(G15*100,0)))</f>
        <v>2000</v>
      </c>
      <c r="K15" s="3">
        <f>MIN(J15-M15+N15,'Power Look Up'!$F$4)</f>
        <v>1980.313775225954</v>
      </c>
      <c r="M15" s="50">
        <f t="array" ref="M15">_xlfn.SUM(_xlfn.NORM.DIST($S$3:$S$1003,$G15,$P15,FALSE)*WindSpeedStep*$T$3:$T$1003)</f>
        <v>2001.8702962068517</v>
      </c>
      <c r="N15" s="50">
        <f t="array" ref="N15">_xlfn.SUM(_xlfn.NORM.DIST($S$3:$S$1003,$G15,$Q15,FALSE)*WindSpeedStep*$T$3:$T$1003)</f>
        <v>1982.1840714328057</v>
      </c>
      <c r="P15" s="42">
        <f t="shared" si="0"/>
        <v>1.5137048047813648</v>
      </c>
      <c r="Q15" s="42">
        <f t="shared" si="2"/>
        <v>2.6194293447044217</v>
      </c>
      <c r="S15" s="42">
        <f>'Zero Turbulence Curve'!E14</f>
        <v>1.2</v>
      </c>
      <c r="T15" s="42">
        <f>'Zero Turbulence Curve'!F14</f>
        <v>-5.3376215306990857E-24</v>
      </c>
    </row>
    <row r="16" spans="2:20" x14ac:dyDescent="0.2">
      <c r="E16" s="15">
        <v>41249.916666666664</v>
      </c>
      <c r="F16" s="21">
        <v>16.309245005356996</v>
      </c>
      <c r="G16" s="21">
        <v>16.277815584572508</v>
      </c>
      <c r="H16" s="24">
        <v>0.12446928103251981</v>
      </c>
      <c r="I16" s="3">
        <f t="shared" si="1"/>
        <v>2000</v>
      </c>
      <c r="J16" s="3">
        <f>INDEX(PowerArray,MIN(MaximumPowerIndex,ROUND(G16*100,0)))</f>
        <v>2000</v>
      </c>
      <c r="K16" s="3">
        <f>MIN(J16-M16+N16,'Power Look Up'!$F$4)</f>
        <v>1999.8032654145861</v>
      </c>
      <c r="M16" s="50">
        <f t="array" ref="M16">_xlfn.SUM(_xlfn.NORM.DIST($S$3:$S$1003,$G16,$P16,FALSE)*WindSpeedStep*$T$3:$T$1003)</f>
        <v>2000.7224144882182</v>
      </c>
      <c r="N16" s="50">
        <f t="array" ref="N16">_xlfn.SUM(_xlfn.NORM.DIST($S$3:$S$1003,$G16,$Q16,FALSE)*WindSpeedStep*$T$3:$T$1003)</f>
        <v>2000.5256799028043</v>
      </c>
      <c r="P16" s="42">
        <f t="shared" si="0"/>
        <v>1.6277815584572508</v>
      </c>
      <c r="Q16" s="42">
        <f t="shared" si="2"/>
        <v>2.0260880025916861</v>
      </c>
      <c r="S16" s="42">
        <f>'Zero Turbulence Curve'!E15</f>
        <v>1.3</v>
      </c>
      <c r="T16" s="42">
        <f>'Zero Turbulence Curve'!F15</f>
        <v>-8.0064322960486323E-24</v>
      </c>
    </row>
    <row r="17" spans="5:20" x14ac:dyDescent="0.2">
      <c r="E17" s="15">
        <v>41249.923611111109</v>
      </c>
      <c r="F17" s="21">
        <v>16.970230568845789</v>
      </c>
      <c r="G17" s="21">
        <v>16.816804277491986</v>
      </c>
      <c r="H17" s="24">
        <v>0.13022804793572765</v>
      </c>
      <c r="I17" s="3">
        <f t="shared" si="1"/>
        <v>2000</v>
      </c>
      <c r="J17" s="3">
        <f>INDEX(PowerArray,MIN(MaximumPowerIndex,ROUND(G17*100,0)))</f>
        <v>2000</v>
      </c>
      <c r="K17" s="3">
        <f>MIN(J17-M17+N17,'Power Look Up'!$F$4)</f>
        <v>1999.8173076501166</v>
      </c>
      <c r="M17" s="50">
        <f t="array" ref="M17">_xlfn.SUM(_xlfn.NORM.DIST($S$3:$S$1003,$G17,$P17,FALSE)*WindSpeedStep*$T$3:$T$1003)</f>
        <v>2000.4381349191644</v>
      </c>
      <c r="N17" s="50">
        <f t="array" ref="N17">_xlfn.SUM(_xlfn.NORM.DIST($S$3:$S$1003,$G17,$Q17,FALSE)*WindSpeedStep*$T$3:$T$1003)</f>
        <v>2000.2554425692811</v>
      </c>
      <c r="P17" s="42">
        <f t="shared" si="0"/>
        <v>1.6816804277491988</v>
      </c>
      <c r="Q17" s="42">
        <f t="shared" si="2"/>
        <v>2.1900195935749762</v>
      </c>
      <c r="S17" s="42">
        <f>'Zero Turbulence Curve'!E16</f>
        <v>1.4000000000000001</v>
      </c>
      <c r="T17" s="42">
        <f>'Zero Turbulence Curve'!F16</f>
        <v>-1.0675243061398177E-23</v>
      </c>
    </row>
    <row r="18" spans="5:20" x14ac:dyDescent="0.2">
      <c r="E18" s="15">
        <v>41249.930555555555</v>
      </c>
      <c r="F18" s="21">
        <v>15.833248162540606</v>
      </c>
      <c r="G18" s="21">
        <v>15.757463786953659</v>
      </c>
      <c r="H18" s="24">
        <v>0.1313691277144893</v>
      </c>
      <c r="I18" s="3">
        <f t="shared" si="1"/>
        <v>2000</v>
      </c>
      <c r="J18" s="3">
        <f>INDEX(PowerArray,MIN(MaximumPowerIndex,ROUND(G18*100,0)))</f>
        <v>2000</v>
      </c>
      <c r="K18" s="3">
        <f>MIN(J18-M18+N18,'Power Look Up'!$F$4)</f>
        <v>1998.7048794399309</v>
      </c>
      <c r="M18" s="50">
        <f t="array" ref="M18">_xlfn.SUM(_xlfn.NORM.DIST($S$3:$S$1003,$G18,$P18,FALSE)*WindSpeedStep*$T$3:$T$1003)</f>
        <v>2001.1410850743353</v>
      </c>
      <c r="N18" s="50">
        <f t="array" ref="N18">_xlfn.SUM(_xlfn.NORM.DIST($S$3:$S$1003,$G18,$Q18,FALSE)*WindSpeedStep*$T$3:$T$1003)</f>
        <v>1999.8459645142661</v>
      </c>
      <c r="P18" s="42">
        <f t="shared" si="0"/>
        <v>1.575746378695366</v>
      </c>
      <c r="Q18" s="42">
        <f t="shared" si="2"/>
        <v>2.0700442726847554</v>
      </c>
      <c r="S18" s="42">
        <f>'Zero Turbulence Curve'!E17</f>
        <v>1.5000000000000002</v>
      </c>
      <c r="T18" s="42">
        <f>'Zero Turbulence Curve'!F17</f>
        <v>-1.3344053826747724E-23</v>
      </c>
    </row>
    <row r="19" spans="5:20" x14ac:dyDescent="0.2">
      <c r="E19" s="15">
        <v>41249.9375</v>
      </c>
      <c r="F19" s="21">
        <v>14.235374395101516</v>
      </c>
      <c r="G19" s="21">
        <v>14.022226614305241</v>
      </c>
      <c r="H19" s="24">
        <v>0.12504061716933201</v>
      </c>
      <c r="I19" s="3">
        <f t="shared" si="1"/>
        <v>2000</v>
      </c>
      <c r="J19" s="3">
        <f>INDEX(PowerArray,MIN(MaximumPowerIndex,ROUND(G19*100,0)))</f>
        <v>2000</v>
      </c>
      <c r="K19" s="3">
        <f>MIN(J19-M19+N19,'Power Look Up'!$F$4)</f>
        <v>1993.1740459518039</v>
      </c>
      <c r="M19" s="50">
        <f t="array" ref="M19">_xlfn.SUM(_xlfn.NORM.DIST($S$3:$S$1003,$G19,$P19,FALSE)*WindSpeedStep*$T$3:$T$1003)</f>
        <v>2003.3929266176506</v>
      </c>
      <c r="N19" s="50">
        <f t="array" ref="N19">_xlfn.SUM(_xlfn.NORM.DIST($S$3:$S$1003,$G19,$Q19,FALSE)*WindSpeedStep*$T$3:$T$1003)</f>
        <v>1996.5669725694545</v>
      </c>
      <c r="P19" s="42">
        <f t="shared" si="0"/>
        <v>1.4022226614305242</v>
      </c>
      <c r="Q19" s="42">
        <f t="shared" si="2"/>
        <v>1.7533478699409601</v>
      </c>
      <c r="S19" s="42">
        <f>'Zero Turbulence Curve'!E18</f>
        <v>1.6000000000000003</v>
      </c>
      <c r="T19" s="42">
        <f>'Zero Turbulence Curve'!F18</f>
        <v>-1.601286459209727E-23</v>
      </c>
    </row>
    <row r="20" spans="5:20" x14ac:dyDescent="0.2">
      <c r="E20" s="15">
        <v>41249.944444444445</v>
      </c>
      <c r="F20" s="21">
        <v>13.766740151802672</v>
      </c>
      <c r="G20" s="21">
        <v>13.646378228556799</v>
      </c>
      <c r="H20" s="24">
        <v>0.14455128651058483</v>
      </c>
      <c r="I20" s="3">
        <f t="shared" si="1"/>
        <v>1999.7699999999998</v>
      </c>
      <c r="J20" s="3">
        <f>INDEX(PowerArray,MIN(MaximumPowerIndex,ROUND(G20*100,0)))</f>
        <v>1999.6499999999999</v>
      </c>
      <c r="K20" s="3">
        <f>MIN(J20-M20+N20,'Power Look Up'!$F$4)</f>
        <v>1976.2363936620739</v>
      </c>
      <c r="M20" s="50">
        <f t="array" ref="M20">_xlfn.SUM(_xlfn.NORM.DIST($S$3:$S$1003,$G20,$P20,FALSE)*WindSpeedStep*$T$3:$T$1003)</f>
        <v>2003.3683953066097</v>
      </c>
      <c r="N20" s="50">
        <f t="array" ref="N20">_xlfn.SUM(_xlfn.NORM.DIST($S$3:$S$1003,$G20,$Q20,FALSE)*WindSpeedStep*$T$3:$T$1003)</f>
        <v>1979.9547889686837</v>
      </c>
      <c r="P20" s="42">
        <f t="shared" si="0"/>
        <v>1.3646378228556799</v>
      </c>
      <c r="Q20" s="42">
        <f t="shared" si="2"/>
        <v>1.9726015291479209</v>
      </c>
      <c r="S20" s="42">
        <f>'Zero Turbulence Curve'!E19</f>
        <v>1.7000000000000004</v>
      </c>
      <c r="T20" s="42">
        <f>'Zero Turbulence Curve'!F19</f>
        <v>-1.8681675357446817E-23</v>
      </c>
    </row>
    <row r="21" spans="5:20" x14ac:dyDescent="0.2">
      <c r="E21" s="15">
        <v>41249.951388888891</v>
      </c>
      <c r="F21" s="21">
        <v>12.497744577775842</v>
      </c>
      <c r="G21" s="21">
        <v>12.374468728207933</v>
      </c>
      <c r="H21" s="24">
        <v>0.121621944706963</v>
      </c>
      <c r="I21" s="3">
        <f t="shared" si="1"/>
        <v>1993.4999999999975</v>
      </c>
      <c r="J21" s="3">
        <f>INDEX(PowerArray,MIN(MaximumPowerIndex,ROUND(G21*100,0)))</f>
        <v>1992.0699999999977</v>
      </c>
      <c r="K21" s="3">
        <f>MIN(J21-M21+N21,'Power Look Up'!$F$4)</f>
        <v>1967.7094746997166</v>
      </c>
      <c r="M21" s="50">
        <f t="array" ref="M21">_xlfn.SUM(_xlfn.NORM.DIST($S$3:$S$1003,$G21,$P21,FALSE)*WindSpeedStep*$T$3:$T$1003)</f>
        <v>1988.5673859312628</v>
      </c>
      <c r="N21" s="50">
        <f t="array" ref="N21">_xlfn.SUM(_xlfn.NORM.DIST($S$3:$S$1003,$G21,$Q21,FALSE)*WindSpeedStep*$T$3:$T$1003)</f>
        <v>1964.2068606309817</v>
      </c>
      <c r="P21" s="42">
        <f t="shared" si="0"/>
        <v>1.2374468728207935</v>
      </c>
      <c r="Q21" s="42">
        <f t="shared" si="2"/>
        <v>1.5050069514401481</v>
      </c>
      <c r="S21" s="42">
        <f>'Zero Turbulence Curve'!E20</f>
        <v>1.8000000000000005</v>
      </c>
      <c r="T21" s="42">
        <f>'Zero Turbulence Curve'!F20</f>
        <v>-2.1350486122796361E-23</v>
      </c>
    </row>
    <row r="22" spans="5:20" x14ac:dyDescent="0.2">
      <c r="E22" s="15">
        <v>41249.958333333336</v>
      </c>
      <c r="F22" s="21">
        <v>13.302810894236938</v>
      </c>
      <c r="G22" s="21">
        <v>13.210484320273681</v>
      </c>
      <c r="H22" s="24">
        <v>0.14583384033824381</v>
      </c>
      <c r="I22" s="3">
        <f t="shared" si="1"/>
        <v>1999.2999999999997</v>
      </c>
      <c r="J22" s="3">
        <f>INDEX(PowerArray,MIN(MaximumPowerIndex,ROUND(G22*100,0)))</f>
        <v>1999.2099999999998</v>
      </c>
      <c r="K22" s="3">
        <f>MIN(J22-M22+N22,'Power Look Up'!$F$4)</f>
        <v>1965.4243965810058</v>
      </c>
      <c r="M22" s="50">
        <f t="array" ref="M22">_xlfn.SUM(_xlfn.NORM.DIST($S$3:$S$1003,$G22,$P22,FALSE)*WindSpeedStep*$T$3:$T$1003)</f>
        <v>2001.9895255133415</v>
      </c>
      <c r="N22" s="50">
        <f t="array" ref="N22">_xlfn.SUM(_xlfn.NORM.DIST($S$3:$S$1003,$G22,$Q22,FALSE)*WindSpeedStep*$T$3:$T$1003)</f>
        <v>1968.2039220943475</v>
      </c>
      <c r="P22" s="42">
        <f t="shared" si="0"/>
        <v>1.3210484320273681</v>
      </c>
      <c r="Q22" s="42">
        <f t="shared" si="2"/>
        <v>1.9265356611536653</v>
      </c>
      <c r="S22" s="42">
        <f>'Zero Turbulence Curve'!E21</f>
        <v>1.9000000000000006</v>
      </c>
      <c r="T22" s="42">
        <f>'Zero Turbulence Curve'!F21</f>
        <v>-2.4019296888145907E-23</v>
      </c>
    </row>
    <row r="23" spans="5:20" x14ac:dyDescent="0.2">
      <c r="E23" s="15">
        <v>41249.965277777781</v>
      </c>
      <c r="F23" s="21">
        <v>14.576723522351038</v>
      </c>
      <c r="G23" s="21">
        <v>14.51119749299402</v>
      </c>
      <c r="H23" s="24">
        <v>0.13446094364036323</v>
      </c>
      <c r="I23" s="3">
        <f t="shared" si="1"/>
        <v>2000</v>
      </c>
      <c r="J23" s="3">
        <f>INDEX(PowerArray,MIN(MaximumPowerIndex,ROUND(G23*100,0)))</f>
        <v>2000</v>
      </c>
      <c r="K23" s="3">
        <f>MIN(J23-M23+N23,'Power Look Up'!$F$4)</f>
        <v>1993.0364133481894</v>
      </c>
      <c r="M23" s="50">
        <f t="array" ref="M23">_xlfn.SUM(_xlfn.NORM.DIST($S$3:$S$1003,$G23,$P23,FALSE)*WindSpeedStep*$T$3:$T$1003)</f>
        <v>2002.8011176921441</v>
      </c>
      <c r="N23" s="50">
        <f t="array" ref="N23">_xlfn.SUM(_xlfn.NORM.DIST($S$3:$S$1003,$G23,$Q23,FALSE)*WindSpeedStep*$T$3:$T$1003)</f>
        <v>1995.8375310403335</v>
      </c>
      <c r="P23" s="42">
        <f t="shared" si="0"/>
        <v>1.4511197492994021</v>
      </c>
      <c r="Q23" s="42">
        <f t="shared" si="2"/>
        <v>1.9511893082596492</v>
      </c>
      <c r="S23" s="42">
        <f>'Zero Turbulence Curve'!E22</f>
        <v>2.0000000000000004</v>
      </c>
      <c r="T23" s="42">
        <f>'Zero Turbulence Curve'!F22</f>
        <v>-1.1585821468482176E-17</v>
      </c>
    </row>
    <row r="24" spans="5:20" x14ac:dyDescent="0.2">
      <c r="E24" s="15">
        <v>41249.972222222219</v>
      </c>
      <c r="F24" s="21">
        <v>13.690921954242862</v>
      </c>
      <c r="G24" s="21">
        <v>13.72913845161999</v>
      </c>
      <c r="H24" s="24">
        <v>0.15411672106903684</v>
      </c>
      <c r="I24" s="3">
        <f t="shared" si="1"/>
        <v>1999.6899999999998</v>
      </c>
      <c r="J24" s="3">
        <f>INDEX(PowerArray,MIN(MaximumPowerIndex,ROUND(G24*100,0)))</f>
        <v>1999.7299999999998</v>
      </c>
      <c r="K24" s="3">
        <f>MIN(J24-M24+N24,'Power Look Up'!$F$4)</f>
        <v>1970.0309709062037</v>
      </c>
      <c r="M24" s="50">
        <f t="array" ref="M24">_xlfn.SUM(_xlfn.NORM.DIST($S$3:$S$1003,$G24,$P24,FALSE)*WindSpeedStep*$T$3:$T$1003)</f>
        <v>2003.4368359471116</v>
      </c>
      <c r="N24" s="50">
        <f t="array" ref="N24">_xlfn.SUM(_xlfn.NORM.DIST($S$3:$S$1003,$G24,$Q24,FALSE)*WindSpeedStep*$T$3:$T$1003)</f>
        <v>1973.7378068533155</v>
      </c>
      <c r="P24" s="42">
        <f t="shared" si="0"/>
        <v>1.3729138451619991</v>
      </c>
      <c r="Q24" s="42">
        <f t="shared" si="2"/>
        <v>2.1158898012665066</v>
      </c>
      <c r="S24" s="42">
        <f>'Zero Turbulence Curve'!E23</f>
        <v>2.1000000000000005</v>
      </c>
      <c r="T24" s="42">
        <f>'Zero Turbulence Curve'!F23</f>
        <v>-2.6088890527843009E-3</v>
      </c>
    </row>
    <row r="25" spans="5:20" x14ac:dyDescent="0.2">
      <c r="E25" s="15">
        <v>41249.979166666664</v>
      </c>
      <c r="F25" s="21">
        <v>15.030216291871374</v>
      </c>
      <c r="G25" s="21">
        <v>14.855051388264071</v>
      </c>
      <c r="H25" s="24">
        <v>0.16367029936424898</v>
      </c>
      <c r="I25" s="3">
        <f t="shared" si="1"/>
        <v>2000</v>
      </c>
      <c r="J25" s="3">
        <f>INDEX(PowerArray,MIN(MaximumPowerIndex,ROUND(G25*100,0)))</f>
        <v>2000</v>
      </c>
      <c r="K25" s="3">
        <f>MIN(J25-M25+N25,'Power Look Up'!$F$4)</f>
        <v>1982.3404036327295</v>
      </c>
      <c r="M25" s="50">
        <f t="array" ref="M25">_xlfn.SUM(_xlfn.NORM.DIST($S$3:$S$1003,$G25,$P25,FALSE)*WindSpeedStep*$T$3:$T$1003)</f>
        <v>2002.2784424429865</v>
      </c>
      <c r="N25" s="50">
        <f t="array" ref="N25">_xlfn.SUM(_xlfn.NORM.DIST($S$3:$S$1003,$G25,$Q25,FALSE)*WindSpeedStep*$T$3:$T$1003)</f>
        <v>1984.618846075716</v>
      </c>
      <c r="P25" s="42">
        <f t="shared" si="0"/>
        <v>1.4855051388264071</v>
      </c>
      <c r="Q25" s="42">
        <f t="shared" si="2"/>
        <v>2.4313307077884829</v>
      </c>
      <c r="S25" s="42">
        <f>'Zero Turbulence Curve'!E24</f>
        <v>2.2000000000000006</v>
      </c>
      <c r="T25" s="42">
        <f>'Zero Turbulence Curve'!F24</f>
        <v>-5.2177781055685905E-3</v>
      </c>
    </row>
    <row r="26" spans="5:20" x14ac:dyDescent="0.2">
      <c r="E26" s="15">
        <v>41249.993055555555</v>
      </c>
      <c r="F26" s="21">
        <v>14.460266928160095</v>
      </c>
      <c r="G26" s="21">
        <v>14.282842708540176</v>
      </c>
      <c r="H26" s="24">
        <v>0.13969313360780555</v>
      </c>
      <c r="I26" s="3">
        <f t="shared" si="1"/>
        <v>2000</v>
      </c>
      <c r="J26" s="3">
        <f>INDEX(PowerArray,MIN(MaximumPowerIndex,ROUND(G26*100,0)))</f>
        <v>2000</v>
      </c>
      <c r="K26" s="3">
        <f>MIN(J26-M26+N26,'Power Look Up'!$F$4)</f>
        <v>1988.7544775590952</v>
      </c>
      <c r="M26" s="50">
        <f t="array" ref="M26">_xlfn.SUM(_xlfn.NORM.DIST($S$3:$S$1003,$G26,$P26,FALSE)*WindSpeedStep*$T$3:$T$1003)</f>
        <v>2003.1220599301264</v>
      </c>
      <c r="N26" s="50">
        <f t="array" ref="N26">_xlfn.SUM(_xlfn.NORM.DIST($S$3:$S$1003,$G26,$Q26,FALSE)*WindSpeedStep*$T$3:$T$1003)</f>
        <v>1991.8765374892216</v>
      </c>
      <c r="P26" s="42">
        <f t="shared" si="0"/>
        <v>1.4282842708540178</v>
      </c>
      <c r="Q26" s="42">
        <f t="shared" si="2"/>
        <v>1.9952150547833742</v>
      </c>
      <c r="S26" s="42">
        <f>'Zero Turbulence Curve'!E25</f>
        <v>2.3000000000000007</v>
      </c>
      <c r="T26" s="42">
        <f>'Zero Turbulence Curve'!F25</f>
        <v>-7.8266671583528801E-3</v>
      </c>
    </row>
    <row r="27" spans="5:20" x14ac:dyDescent="0.2">
      <c r="E27" s="15">
        <v>41250</v>
      </c>
      <c r="F27" s="21">
        <v>13.358487269981202</v>
      </c>
      <c r="G27" s="21">
        <v>13.294000246967276</v>
      </c>
      <c r="H27" s="24">
        <v>0.15346048984204216</v>
      </c>
      <c r="I27" s="3">
        <f t="shared" si="1"/>
        <v>1999.3599999999997</v>
      </c>
      <c r="J27" s="3">
        <f>INDEX(PowerArray,MIN(MaximumPowerIndex,ROUND(G27*100,0)))</f>
        <v>1999.2899999999997</v>
      </c>
      <c r="K27" s="3">
        <f>MIN(J27-M27+N27,'Power Look Up'!$F$4)</f>
        <v>1959.81089999759</v>
      </c>
      <c r="M27" s="50">
        <f t="array" ref="M27">_xlfn.SUM(_xlfn.NORM.DIST($S$3:$S$1003,$G27,$P27,FALSE)*WindSpeedStep*$T$3:$T$1003)</f>
        <v>2002.4248464700804</v>
      </c>
      <c r="N27" s="50">
        <f t="array" ref="N27">_xlfn.SUM(_xlfn.NORM.DIST($S$3:$S$1003,$G27,$Q27,FALSE)*WindSpeedStep*$T$3:$T$1003)</f>
        <v>1962.9457464676707</v>
      </c>
      <c r="P27" s="42">
        <f t="shared" si="0"/>
        <v>1.3294000246967277</v>
      </c>
      <c r="Q27" s="42">
        <f t="shared" si="2"/>
        <v>2.0401037898598275</v>
      </c>
      <c r="S27" s="42">
        <f>'Zero Turbulence Curve'!E26</f>
        <v>2.4000000000000008</v>
      </c>
      <c r="T27" s="42">
        <f>'Zero Turbulence Curve'!F26</f>
        <v>-1.0435556211137169E-2</v>
      </c>
    </row>
    <row r="28" spans="5:20" x14ac:dyDescent="0.2">
      <c r="E28" s="15">
        <v>41250.006944444445</v>
      </c>
      <c r="F28" s="21">
        <v>13.580095815771262</v>
      </c>
      <c r="G28" s="21">
        <v>13.418606905242232</v>
      </c>
      <c r="H28" s="24">
        <v>0.15831994333229185</v>
      </c>
      <c r="I28" s="3">
        <f t="shared" si="1"/>
        <v>1999.5799999999997</v>
      </c>
      <c r="J28" s="3">
        <f>INDEX(PowerArray,MIN(MaximumPowerIndex,ROUND(G28*100,0)))</f>
        <v>1999.4199999999998</v>
      </c>
      <c r="K28" s="3">
        <f>MIN(J28-M28+N28,'Power Look Up'!$F$4)</f>
        <v>1958.2520539512802</v>
      </c>
      <c r="M28" s="50">
        <f t="array" ref="M28">_xlfn.SUM(_xlfn.NORM.DIST($S$3:$S$1003,$G28,$P28,FALSE)*WindSpeedStep*$T$3:$T$1003)</f>
        <v>2002.9038671980375</v>
      </c>
      <c r="N28" s="50">
        <f t="array" ref="N28">_xlfn.SUM(_xlfn.NORM.DIST($S$3:$S$1003,$G28,$Q28,FALSE)*WindSpeedStep*$T$3:$T$1003)</f>
        <v>1961.7359211493178</v>
      </c>
      <c r="P28" s="42">
        <f t="shared" si="0"/>
        <v>1.3418606905242232</v>
      </c>
      <c r="Q28" s="42">
        <f t="shared" si="2"/>
        <v>2.1244330848362503</v>
      </c>
      <c r="S28" s="42">
        <f>'Zero Turbulence Curve'!E27</f>
        <v>2.5000000000000009</v>
      </c>
      <c r="T28" s="42">
        <f>'Zero Turbulence Curve'!F27</f>
        <v>-1.3044445263921458E-2</v>
      </c>
    </row>
    <row r="29" spans="5:20" x14ac:dyDescent="0.2">
      <c r="E29" s="15">
        <v>41250.013888888891</v>
      </c>
      <c r="F29" s="21">
        <v>12.510634187358791</v>
      </c>
      <c r="G29" s="21">
        <v>12.415595192061554</v>
      </c>
      <c r="H29" s="24">
        <v>0.16705787801803151</v>
      </c>
      <c r="I29" s="3">
        <f t="shared" si="1"/>
        <v>1993.6099999999976</v>
      </c>
      <c r="J29" s="3">
        <f>INDEX(PowerArray,MIN(MaximumPowerIndex,ROUND(G29*100,0)))</f>
        <v>1992.6199999999976</v>
      </c>
      <c r="K29" s="3">
        <f>MIN(J29-M29+N29,'Power Look Up'!$F$4)</f>
        <v>1906.6268838229405</v>
      </c>
      <c r="M29" s="50">
        <f t="array" ref="M29">_xlfn.SUM(_xlfn.NORM.DIST($S$3:$S$1003,$G29,$P29,FALSE)*WindSpeedStep*$T$3:$T$1003)</f>
        <v>1989.8013018536653</v>
      </c>
      <c r="N29" s="50">
        <f t="array" ref="N29">_xlfn.SUM(_xlfn.NORM.DIST($S$3:$S$1003,$G29,$Q29,FALSE)*WindSpeedStep*$T$3:$T$1003)</f>
        <v>1903.8081856766082</v>
      </c>
      <c r="P29" s="42">
        <f t="shared" si="0"/>
        <v>1.2415595192061555</v>
      </c>
      <c r="Q29" s="42">
        <f t="shared" si="2"/>
        <v>2.0741229871166778</v>
      </c>
      <c r="S29" s="42">
        <f>'Zero Turbulence Curve'!E28</f>
        <v>2.600000000000001</v>
      </c>
      <c r="T29" s="42">
        <f>'Zero Turbulence Curve'!F28</f>
        <v>-1.5653334316705746E-2</v>
      </c>
    </row>
    <row r="30" spans="5:20" x14ac:dyDescent="0.2">
      <c r="E30" s="15">
        <v>41250.020833333336</v>
      </c>
      <c r="F30" s="21">
        <v>12.172451222840222</v>
      </c>
      <c r="G30" s="21">
        <v>12.091827401189061</v>
      </c>
      <c r="H30" s="24">
        <v>0.16923460708839352</v>
      </c>
      <c r="I30" s="3">
        <f t="shared" si="1"/>
        <v>1989.8699999999976</v>
      </c>
      <c r="J30" s="3">
        <f>INDEX(PowerArray,MIN(MaximumPowerIndex,ROUND(G30*100,0)))</f>
        <v>1988.9899999999977</v>
      </c>
      <c r="K30" s="3">
        <f>MIN(J30-M30+N30,'Power Look Up'!$F$4)</f>
        <v>1887.6299392373469</v>
      </c>
      <c r="M30" s="50">
        <f t="array" ref="M30">_xlfn.SUM(_xlfn.NORM.DIST($S$3:$S$1003,$G30,$P30,FALSE)*WindSpeedStep*$T$3:$T$1003)</f>
        <v>1977.5966176431029</v>
      </c>
      <c r="N30" s="50">
        <f t="array" ref="N30">_xlfn.SUM(_xlfn.NORM.DIST($S$3:$S$1003,$G30,$Q30,FALSE)*WindSpeedStep*$T$3:$T$1003)</f>
        <v>1876.2365568804521</v>
      </c>
      <c r="P30" s="42">
        <f t="shared" si="0"/>
        <v>1.2091827401189061</v>
      </c>
      <c r="Q30" s="42">
        <f t="shared" si="2"/>
        <v>2.0463556592209011</v>
      </c>
      <c r="S30" s="42">
        <f>'Zero Turbulence Curve'!E29</f>
        <v>2.7000000000000011</v>
      </c>
      <c r="T30" s="42">
        <f>'Zero Turbulence Curve'!F29</f>
        <v>-1.8262223369490037E-2</v>
      </c>
    </row>
    <row r="31" spans="5:20" x14ac:dyDescent="0.2">
      <c r="E31" s="15">
        <v>41250.027777777781</v>
      </c>
      <c r="F31" s="21">
        <v>12.504925589940683</v>
      </c>
      <c r="G31" s="21">
        <v>12.384538660081059</v>
      </c>
      <c r="H31" s="24">
        <v>0.13994485512234872</v>
      </c>
      <c r="I31" s="3">
        <f t="shared" si="1"/>
        <v>1993.4999999999975</v>
      </c>
      <c r="J31" s="3">
        <f>INDEX(PowerArray,MIN(MaximumPowerIndex,ROUND(G31*100,0)))</f>
        <v>1992.1799999999976</v>
      </c>
      <c r="K31" s="3">
        <f>MIN(J31-M31+N31,'Power Look Up'!$F$4)</f>
        <v>1943.9682746704596</v>
      </c>
      <c r="M31" s="50">
        <f t="array" ref="M31">_xlfn.SUM(_xlfn.NORM.DIST($S$3:$S$1003,$G31,$P31,FALSE)*WindSpeedStep*$T$3:$T$1003)</f>
        <v>1988.8770973171711</v>
      </c>
      <c r="N31" s="50">
        <f t="array" ref="N31">_xlfn.SUM(_xlfn.NORM.DIST($S$3:$S$1003,$G31,$Q31,FALSE)*WindSpeedStep*$T$3:$T$1003)</f>
        <v>1940.6653719876331</v>
      </c>
      <c r="P31" s="42">
        <f t="shared" si="0"/>
        <v>1.2384538660081059</v>
      </c>
      <c r="Q31" s="42">
        <f t="shared" si="2"/>
        <v>1.7331524685421706</v>
      </c>
      <c r="S31" s="42">
        <f>'Zero Turbulence Curve'!E30</f>
        <v>2.8000000000000012</v>
      </c>
      <c r="T31" s="42">
        <f>'Zero Turbulence Curve'!F30</f>
        <v>-2.0871112422274327E-2</v>
      </c>
    </row>
    <row r="32" spans="5:20" x14ac:dyDescent="0.2">
      <c r="E32" s="15">
        <v>41250.034722222219</v>
      </c>
      <c r="F32" s="21">
        <v>12.916894842614026</v>
      </c>
      <c r="G32" s="21">
        <v>12.848764012090642</v>
      </c>
      <c r="H32" s="24">
        <v>0.17496465114386869</v>
      </c>
      <c r="I32" s="3">
        <f t="shared" si="1"/>
        <v>1998.1199999999974</v>
      </c>
      <c r="J32" s="3">
        <f>INDEX(PowerArray,MIN(MaximumPowerIndex,ROUND(G32*100,0)))</f>
        <v>1997.3499999999974</v>
      </c>
      <c r="K32" s="3">
        <f>MIN(J32-M32+N32,'Power Look Up'!$F$4)</f>
        <v>1917.1135649608964</v>
      </c>
      <c r="M32" s="50">
        <f t="array" ref="M32">_xlfn.SUM(_xlfn.NORM.DIST($S$3:$S$1003,$G32,$P32,FALSE)*WindSpeedStep*$T$3:$T$1003)</f>
        <v>1998.6508958132049</v>
      </c>
      <c r="N32" s="50">
        <f t="array" ref="N32">_xlfn.SUM(_xlfn.NORM.DIST($S$3:$S$1003,$G32,$Q32,FALSE)*WindSpeedStep*$T$3:$T$1003)</f>
        <v>1918.4144607741039</v>
      </c>
      <c r="P32" s="42">
        <f t="shared" si="0"/>
        <v>1.2848764012090643</v>
      </c>
      <c r="Q32" s="42">
        <f t="shared" si="2"/>
        <v>2.2480795130053339</v>
      </c>
      <c r="S32" s="42">
        <f>'Zero Turbulence Curve'!E31</f>
        <v>2.9000000000000012</v>
      </c>
      <c r="T32" s="42">
        <f>'Zero Turbulence Curve'!F31</f>
        <v>-2.3480001475058614E-2</v>
      </c>
    </row>
    <row r="33" spans="5:20" x14ac:dyDescent="0.2">
      <c r="E33" s="15">
        <v>41250.041666666664</v>
      </c>
      <c r="F33" s="21">
        <v>12.126368171144673</v>
      </c>
      <c r="G33" s="21">
        <v>12.019293528694151</v>
      </c>
      <c r="H33" s="24">
        <v>0.15668335095755623</v>
      </c>
      <c r="I33" s="3">
        <f t="shared" si="1"/>
        <v>1989.4299999999976</v>
      </c>
      <c r="J33" s="3">
        <f>INDEX(PowerArray,MIN(MaximumPowerIndex,ROUND(G33*100,0)))</f>
        <v>1988.2199999999978</v>
      </c>
      <c r="K33" s="3">
        <f>MIN(J33-M33+N33,'Power Look Up'!$F$4)</f>
        <v>1904.2464400872966</v>
      </c>
      <c r="M33" s="50">
        <f t="array" ref="M33">_xlfn.SUM(_xlfn.NORM.DIST($S$3:$S$1003,$G33,$P33,FALSE)*WindSpeedStep*$T$3:$T$1003)</f>
        <v>1973.9699064615086</v>
      </c>
      <c r="N33" s="50">
        <f t="array" ref="N33">_xlfn.SUM(_xlfn.NORM.DIST($S$3:$S$1003,$G33,$Q33,FALSE)*WindSpeedStep*$T$3:$T$1003)</f>
        <v>1889.9963465488074</v>
      </c>
      <c r="P33" s="42">
        <f t="shared" si="0"/>
        <v>1.2019293528694153</v>
      </c>
      <c r="Q33" s="42">
        <f t="shared" si="2"/>
        <v>1.88322318621827</v>
      </c>
      <c r="S33" s="42">
        <f>'Zero Turbulence Curve'!E32</f>
        <v>3.0000000000000013</v>
      </c>
      <c r="T33" s="42">
        <f>'Zero Turbulence Curve'!F32</f>
        <v>-2.6088890527805608E-2</v>
      </c>
    </row>
    <row r="34" spans="5:20" x14ac:dyDescent="0.2">
      <c r="E34" s="15">
        <v>41250.048611111109</v>
      </c>
      <c r="F34" s="21">
        <v>12.239239009179316</v>
      </c>
      <c r="G34" s="21">
        <v>12.24894026428314</v>
      </c>
      <c r="H34" s="24">
        <v>0.1854690474054409</v>
      </c>
      <c r="I34" s="3">
        <f t="shared" si="1"/>
        <v>1990.6399999999976</v>
      </c>
      <c r="J34" s="3">
        <f>INDEX(PowerArray,MIN(MaximumPowerIndex,ROUND(G34*100,0)))</f>
        <v>1990.7499999999977</v>
      </c>
      <c r="K34" s="3">
        <f>MIN(J34-M34+N34,'Power Look Up'!$F$4)</f>
        <v>1870.2175141271059</v>
      </c>
      <c r="M34" s="50">
        <f t="array" ref="M34">_xlfn.SUM(_xlfn.NORM.DIST($S$3:$S$1003,$G34,$P34,FALSE)*WindSpeedStep*$T$3:$T$1003)</f>
        <v>1984.2659045243629</v>
      </c>
      <c r="N34" s="50">
        <f t="array" ref="N34">_xlfn.SUM(_xlfn.NORM.DIST($S$3:$S$1003,$G34,$Q34,FALSE)*WindSpeedStep*$T$3:$T$1003)</f>
        <v>1863.7334186514711</v>
      </c>
      <c r="P34" s="42">
        <f t="shared" si="0"/>
        <v>1.2248940264283141</v>
      </c>
      <c r="Q34" s="42">
        <f t="shared" si="2"/>
        <v>2.2717992825427435</v>
      </c>
      <c r="S34" s="42">
        <f>'Zero Turbulence Curve'!E33</f>
        <v>3.1000000000000014</v>
      </c>
      <c r="T34" s="42">
        <f>'Zero Turbulence Curve'!F33</f>
        <v>2.7708526289082291</v>
      </c>
    </row>
    <row r="35" spans="5:20" x14ac:dyDescent="0.2">
      <c r="E35" s="15">
        <v>41250.055555555555</v>
      </c>
      <c r="F35" s="21">
        <v>10.358760712230454</v>
      </c>
      <c r="G35" s="21">
        <v>10.293273118732248</v>
      </c>
      <c r="H35" s="24">
        <v>0.16025082981597011</v>
      </c>
      <c r="I35" s="3">
        <f t="shared" si="1"/>
        <v>1733.1199999999528</v>
      </c>
      <c r="J35" s="3">
        <f>INDEX(PowerArray,MIN(MaximumPowerIndex,ROUND(G35*100,0)))</f>
        <v>1714.4299999999532</v>
      </c>
      <c r="K35" s="3">
        <f>MIN(J35-M35+N35,'Power Look Up'!$F$4)</f>
        <v>1629.4367325249953</v>
      </c>
      <c r="M35" s="50">
        <f t="array" ref="M35">_xlfn.SUM(_xlfn.NORM.DIST($S$3:$S$1003,$G35,$P35,FALSE)*WindSpeedStep*$T$3:$T$1003)</f>
        <v>1711.931820204016</v>
      </c>
      <c r="N35" s="50">
        <f t="array" ref="N35">_xlfn.SUM(_xlfn.NORM.DIST($S$3:$S$1003,$G35,$Q35,FALSE)*WindSpeedStep*$T$3:$T$1003)</f>
        <v>1626.9385527290581</v>
      </c>
      <c r="P35" s="42">
        <f t="shared" si="0"/>
        <v>1.0293273118732249</v>
      </c>
      <c r="Q35" s="42">
        <f t="shared" si="2"/>
        <v>1.6495055587992613</v>
      </c>
      <c r="S35" s="42">
        <f>'Zero Turbulence Curve'!E34</f>
        <v>3.2000000000000015</v>
      </c>
      <c r="T35" s="42">
        <f>'Zero Turbulence Curve'!F34</f>
        <v>5.5677941483442632</v>
      </c>
    </row>
    <row r="36" spans="5:20" x14ac:dyDescent="0.2">
      <c r="E36" s="15">
        <v>41250.0625</v>
      </c>
      <c r="F36" s="21">
        <v>10.556970633573613</v>
      </c>
      <c r="G36" s="21">
        <v>10.602112677514373</v>
      </c>
      <c r="H36" s="24">
        <v>0.15534759515048946</v>
      </c>
      <c r="I36" s="3">
        <f t="shared" si="1"/>
        <v>1786.5199999999518</v>
      </c>
      <c r="J36" s="3">
        <f>INDEX(PowerArray,MIN(MaximumPowerIndex,ROUND(G36*100,0)))</f>
        <v>1797.1999999999516</v>
      </c>
      <c r="K36" s="3">
        <f>MIN(J36-M36+N36,'Power Look Up'!$F$4)</f>
        <v>1706.6287295779243</v>
      </c>
      <c r="M36" s="50">
        <f t="array" ref="M36">_xlfn.SUM(_xlfn.NORM.DIST($S$3:$S$1003,$G36,$P36,FALSE)*WindSpeedStep*$T$3:$T$1003)</f>
        <v>1790.2527123024884</v>
      </c>
      <c r="N36" s="50">
        <f t="array" ref="N36">_xlfn.SUM(_xlfn.NORM.DIST($S$3:$S$1003,$G36,$Q36,FALSE)*WindSpeedStep*$T$3:$T$1003)</f>
        <v>1699.6814418804611</v>
      </c>
      <c r="P36" s="42">
        <f t="shared" si="0"/>
        <v>1.0602112677514375</v>
      </c>
      <c r="Q36" s="42">
        <f t="shared" si="2"/>
        <v>1.6470127079663748</v>
      </c>
      <c r="S36" s="42">
        <f>'Zero Turbulence Curve'!E35</f>
        <v>3.3000000000000016</v>
      </c>
      <c r="T36" s="42">
        <f>'Zero Turbulence Curve'!F35</f>
        <v>8.3647356677802982</v>
      </c>
    </row>
    <row r="37" spans="5:20" x14ac:dyDescent="0.2">
      <c r="E37" s="15">
        <v>41250.069444444445</v>
      </c>
      <c r="F37" s="21">
        <v>11.446423792200372</v>
      </c>
      <c r="G37" s="21">
        <v>11.348419366641656</v>
      </c>
      <c r="H37" s="24">
        <v>0.13191893183519193</v>
      </c>
      <c r="I37" s="3">
        <f t="shared" si="1"/>
        <v>1941.7999999999831</v>
      </c>
      <c r="J37" s="3">
        <f>INDEX(PowerArray,MIN(MaximumPowerIndex,ROUND(G37*100,0)))</f>
        <v>1933.3999999999835</v>
      </c>
      <c r="K37" s="3">
        <f>MIN(J37-M37+N37,'Power Look Up'!$F$4)</f>
        <v>1877.0731328296811</v>
      </c>
      <c r="M37" s="50">
        <f t="array" ref="M37">_xlfn.SUM(_xlfn.NORM.DIST($S$3:$S$1003,$G37,$P37,FALSE)*WindSpeedStep*$T$3:$T$1003)</f>
        <v>1918.4276435923339</v>
      </c>
      <c r="N37" s="50">
        <f t="array" ref="N37">_xlfn.SUM(_xlfn.NORM.DIST($S$3:$S$1003,$G37,$Q37,FALSE)*WindSpeedStep*$T$3:$T$1003)</f>
        <v>1862.1007764220315</v>
      </c>
      <c r="P37" s="42">
        <f t="shared" si="0"/>
        <v>1.1348419366641656</v>
      </c>
      <c r="Q37" s="42">
        <f t="shared" si="2"/>
        <v>1.4970713608651725</v>
      </c>
      <c r="S37" s="42">
        <f>'Zero Turbulence Curve'!E36</f>
        <v>3.4000000000000017</v>
      </c>
      <c r="T37" s="42">
        <f>'Zero Turbulence Curve'!F36</f>
        <v>11.161677187216332</v>
      </c>
    </row>
    <row r="38" spans="5:20" x14ac:dyDescent="0.2">
      <c r="E38" s="15">
        <v>41250.076388888891</v>
      </c>
      <c r="F38" s="21">
        <v>9.9128201290249844</v>
      </c>
      <c r="G38" s="21">
        <v>9.8595494183811585</v>
      </c>
      <c r="H38" s="24">
        <v>0.14829281484648382</v>
      </c>
      <c r="I38" s="3">
        <f t="shared" si="1"/>
        <v>1602.7099999999364</v>
      </c>
      <c r="J38" s="3">
        <f>INDEX(PowerArray,MIN(MaximumPowerIndex,ROUND(G38*100,0)))</f>
        <v>1583.6599999999369</v>
      </c>
      <c r="K38" s="3">
        <f>MIN(J38-M38+N38,'Power Look Up'!$F$4)</f>
        <v>1537.4711346113208</v>
      </c>
      <c r="M38" s="50">
        <f t="array" ref="M38">_xlfn.SUM(_xlfn.NORM.DIST($S$3:$S$1003,$G38,$P38,FALSE)*WindSpeedStep*$T$3:$T$1003)</f>
        <v>1578.0003258430781</v>
      </c>
      <c r="N38" s="50">
        <f t="array" ref="N38">_xlfn.SUM(_xlfn.NORM.DIST($S$3:$S$1003,$G38,$Q38,FALSE)*WindSpeedStep*$T$3:$T$1003)</f>
        <v>1531.8114604544621</v>
      </c>
      <c r="P38" s="42">
        <f t="shared" si="0"/>
        <v>0.98595494183811594</v>
      </c>
      <c r="Q38" s="42">
        <f t="shared" si="2"/>
        <v>1.4621003363697544</v>
      </c>
      <c r="S38" s="42">
        <f>'Zero Turbulence Curve'!E37</f>
        <v>3.5000000000000018</v>
      </c>
      <c r="T38" s="42">
        <f>'Zero Turbulence Curve'!F37</f>
        <v>13.958618706652366</v>
      </c>
    </row>
    <row r="39" spans="5:20" x14ac:dyDescent="0.2">
      <c r="E39" s="15">
        <v>41250.083333333336</v>
      </c>
      <c r="F39" s="21">
        <v>10.002041531931724</v>
      </c>
      <c r="G39" s="21">
        <v>10.017801461209515</v>
      </c>
      <c r="H39" s="24">
        <v>0.13897162849828171</v>
      </c>
      <c r="I39" s="3">
        <f t="shared" si="1"/>
        <v>1636.9999999999357</v>
      </c>
      <c r="J39" s="3">
        <f>INDEX(PowerArray,MIN(MaximumPowerIndex,ROUND(G39*100,0)))</f>
        <v>1642.3399999999549</v>
      </c>
      <c r="K39" s="3">
        <f>MIN(J39-M39+N39,'Power Look Up'!$F$4)</f>
        <v>1598.0403708047252</v>
      </c>
      <c r="M39" s="50">
        <f t="array" ref="M39">_xlfn.SUM(_xlfn.NORM.DIST($S$3:$S$1003,$G39,$P39,FALSE)*WindSpeedStep*$T$3:$T$1003)</f>
        <v>1629.8239271106797</v>
      </c>
      <c r="N39" s="50">
        <f t="array" ref="N39">_xlfn.SUM(_xlfn.NORM.DIST($S$3:$S$1003,$G39,$Q39,FALSE)*WindSpeedStep*$T$3:$T$1003)</f>
        <v>1585.52429791545</v>
      </c>
      <c r="P39" s="42">
        <f t="shared" si="0"/>
        <v>1.0017801461209517</v>
      </c>
      <c r="Q39" s="42">
        <f t="shared" si="2"/>
        <v>1.3921901830367525</v>
      </c>
      <c r="S39" s="42">
        <f>'Zero Turbulence Curve'!E38</f>
        <v>3.6000000000000019</v>
      </c>
      <c r="T39" s="42">
        <f>'Zero Turbulence Curve'!F38</f>
        <v>16.755560226088402</v>
      </c>
    </row>
    <row r="40" spans="5:20" x14ac:dyDescent="0.2">
      <c r="E40" s="15">
        <v>41250.090277777781</v>
      </c>
      <c r="F40" s="21">
        <v>11.389136103924951</v>
      </c>
      <c r="G40" s="21">
        <v>11.398334789854555</v>
      </c>
      <c r="H40" s="24">
        <v>0.14575293374779558</v>
      </c>
      <c r="I40" s="3">
        <f t="shared" si="1"/>
        <v>1936.7599999999834</v>
      </c>
      <c r="J40" s="3">
        <f>INDEX(PowerArray,MIN(MaximumPowerIndex,ROUND(G40*100,0)))</f>
        <v>1937.5999999999833</v>
      </c>
      <c r="K40" s="3">
        <f>MIN(J40-M40+N40,'Power Look Up'!$F$4)</f>
        <v>1857.6734943935724</v>
      </c>
      <c r="M40" s="50">
        <f t="array" ref="M40">_xlfn.SUM(_xlfn.NORM.DIST($S$3:$S$1003,$G40,$P40,FALSE)*WindSpeedStep*$T$3:$T$1003)</f>
        <v>1924.2099706615395</v>
      </c>
      <c r="N40" s="50">
        <f t="array" ref="N40">_xlfn.SUM(_xlfn.NORM.DIST($S$3:$S$1003,$G40,$Q40,FALSE)*WindSpeedStep*$T$3:$T$1003)</f>
        <v>1844.2834650551285</v>
      </c>
      <c r="P40" s="42">
        <f t="shared" si="0"/>
        <v>1.1398334789854556</v>
      </c>
      <c r="Q40" s="42">
        <f t="shared" si="2"/>
        <v>1.6613407354608645</v>
      </c>
      <c r="S40" s="42">
        <f>'Zero Turbulence Curve'!E39</f>
        <v>3.700000000000002</v>
      </c>
      <c r="T40" s="42">
        <f>'Zero Turbulence Curve'!F39</f>
        <v>19.552501745524438</v>
      </c>
    </row>
    <row r="41" spans="5:20" x14ac:dyDescent="0.2">
      <c r="E41" s="15">
        <v>41250.097222222219</v>
      </c>
      <c r="F41" s="21">
        <v>10.850918556584405</v>
      </c>
      <c r="G41" s="21">
        <v>10.780595574717786</v>
      </c>
      <c r="H41" s="24">
        <v>0.2009046504802271</v>
      </c>
      <c r="I41" s="3">
        <f t="shared" si="1"/>
        <v>1863.94999999995</v>
      </c>
      <c r="J41" s="3">
        <f>INDEX(PowerArray,MIN(MaximumPowerIndex,ROUND(G41*100,0)))</f>
        <v>1845.2599999999504</v>
      </c>
      <c r="K41" s="3">
        <f>MIN(J41-M41+N41,'Power Look Up'!$F$4)</f>
        <v>1679.9694969405546</v>
      </c>
      <c r="M41" s="50">
        <f t="array" ref="M41">_xlfn.SUM(_xlfn.NORM.DIST($S$3:$S$1003,$G41,$P41,FALSE)*WindSpeedStep*$T$3:$T$1003)</f>
        <v>1828.5852776319605</v>
      </c>
      <c r="N41" s="50">
        <f t="array" ref="N41">_xlfn.SUM(_xlfn.NORM.DIST($S$3:$S$1003,$G41,$Q41,FALSE)*WindSpeedStep*$T$3:$T$1003)</f>
        <v>1663.2947745725646</v>
      </c>
      <c r="P41" s="42">
        <f t="shared" si="0"/>
        <v>1.0780595574717786</v>
      </c>
      <c r="Q41" s="42">
        <f t="shared" si="2"/>
        <v>2.1658717859073597</v>
      </c>
      <c r="S41" s="42">
        <f>'Zero Turbulence Curve'!E40</f>
        <v>3.800000000000002</v>
      </c>
      <c r="T41" s="42">
        <f>'Zero Turbulence Curve'!F40</f>
        <v>22.34944326496047</v>
      </c>
    </row>
    <row r="42" spans="5:20" x14ac:dyDescent="0.2">
      <c r="E42" s="15">
        <v>41250.125</v>
      </c>
      <c r="F42" s="21">
        <v>14.693175213742247</v>
      </c>
      <c r="G42" s="21">
        <v>14.571481751633097</v>
      </c>
      <c r="H42" s="24">
        <v>0.10753291763119086</v>
      </c>
      <c r="I42" s="3">
        <f t="shared" si="1"/>
        <v>2000</v>
      </c>
      <c r="J42" s="3">
        <f>INDEX(PowerArray,MIN(MaximumPowerIndex,ROUND(G42*100,0)))</f>
        <v>2000</v>
      </c>
      <c r="K42" s="3">
        <f>MIN(J42-M42+N42,'Power Look Up'!$F$4)</f>
        <v>1999.4605327165443</v>
      </c>
      <c r="M42" s="50">
        <f t="array" ref="M42">_xlfn.SUM(_xlfn.NORM.DIST($S$3:$S$1003,$G42,$P42,FALSE)*WindSpeedStep*$T$3:$T$1003)</f>
        <v>2002.7104771119859</v>
      </c>
      <c r="N42" s="50">
        <f t="array" ref="N42">_xlfn.SUM(_xlfn.NORM.DIST($S$3:$S$1003,$G42,$Q42,FALSE)*WindSpeedStep*$T$3:$T$1003)</f>
        <v>2002.1710098285303</v>
      </c>
      <c r="P42" s="42">
        <f t="shared" si="0"/>
        <v>1.4571481751633097</v>
      </c>
      <c r="Q42" s="42">
        <f t="shared" si="2"/>
        <v>1.5669139469627624</v>
      </c>
      <c r="S42" s="42">
        <f>'Zero Turbulence Curve'!E41</f>
        <v>3.9000000000000021</v>
      </c>
      <c r="T42" s="42">
        <f>'Zero Turbulence Curve'!F41</f>
        <v>25.146384784396506</v>
      </c>
    </row>
    <row r="43" spans="5:20" x14ac:dyDescent="0.2">
      <c r="E43" s="15">
        <v>41250.131944444445</v>
      </c>
      <c r="F43" s="21">
        <v>14.209213236619572</v>
      </c>
      <c r="G43" s="21">
        <v>14.177355848483852</v>
      </c>
      <c r="H43" s="24">
        <v>0.15201404638177368</v>
      </c>
      <c r="I43" s="3">
        <f t="shared" si="1"/>
        <v>2000</v>
      </c>
      <c r="J43" s="3">
        <f>INDEX(PowerArray,MIN(MaximumPowerIndex,ROUND(G43*100,0)))</f>
        <v>2000</v>
      </c>
      <c r="K43" s="3">
        <f>MIN(J43-M43+N43,'Power Look Up'!$F$4)</f>
        <v>1980.146010081543</v>
      </c>
      <c r="M43" s="50">
        <f t="array" ref="M43">_xlfn.SUM(_xlfn.NORM.DIST($S$3:$S$1003,$G43,$P43,FALSE)*WindSpeedStep*$T$3:$T$1003)</f>
        <v>2003.2488048548435</v>
      </c>
      <c r="N43" s="50">
        <f t="array" ref="N43">_xlfn.SUM(_xlfn.NORM.DIST($S$3:$S$1003,$G43,$Q43,FALSE)*WindSpeedStep*$T$3:$T$1003)</f>
        <v>1983.3948149363864</v>
      </c>
      <c r="P43" s="42">
        <f t="shared" si="0"/>
        <v>1.4177355848483852</v>
      </c>
      <c r="Q43" s="42">
        <f t="shared" si="2"/>
        <v>2.1551572295223349</v>
      </c>
      <c r="S43" s="42">
        <f>'Zero Turbulence Curve'!E42</f>
        <v>4.0000000000000018</v>
      </c>
      <c r="T43" s="42">
        <f>'Zero Turbulence Curve'!F42</f>
        <v>27.943326303832777</v>
      </c>
    </row>
    <row r="44" spans="5:20" x14ac:dyDescent="0.2">
      <c r="E44" s="15">
        <v>41250.138888888891</v>
      </c>
      <c r="F44" s="21">
        <v>14.672938327966149</v>
      </c>
      <c r="G44" s="21">
        <v>14.568494029166246</v>
      </c>
      <c r="H44" s="24">
        <v>0.13221618987537229</v>
      </c>
      <c r="I44" s="3">
        <f t="shared" si="1"/>
        <v>2000</v>
      </c>
      <c r="J44" s="3">
        <f>INDEX(PowerArray,MIN(MaximumPowerIndex,ROUND(G44*100,0)))</f>
        <v>2000</v>
      </c>
      <c r="K44" s="3">
        <f>MIN(J44-M44+N44,'Power Look Up'!$F$4)</f>
        <v>1994.2184583272276</v>
      </c>
      <c r="M44" s="50">
        <f t="array" ref="M44">_xlfn.SUM(_xlfn.NORM.DIST($S$3:$S$1003,$G44,$P44,FALSE)*WindSpeedStep*$T$3:$T$1003)</f>
        <v>2002.7149998445959</v>
      </c>
      <c r="N44" s="50">
        <f t="array" ref="N44">_xlfn.SUM(_xlfn.NORM.DIST($S$3:$S$1003,$G44,$Q44,FALSE)*WindSpeedStep*$T$3:$T$1003)</f>
        <v>1996.9334581718235</v>
      </c>
      <c r="P44" s="42">
        <f t="shared" si="0"/>
        <v>1.4568494029166246</v>
      </c>
      <c r="Q44" s="42">
        <f t="shared" si="2"/>
        <v>1.9261907727584717</v>
      </c>
      <c r="S44" s="42">
        <f>'Zero Turbulence Curve'!E43</f>
        <v>4.1000000000000014</v>
      </c>
      <c r="T44" s="42">
        <f>'Zero Turbulence Curve'!F43</f>
        <v>44.793906438758128</v>
      </c>
    </row>
    <row r="45" spans="5:20" x14ac:dyDescent="0.2">
      <c r="E45" s="15">
        <v>41250.145833333336</v>
      </c>
      <c r="F45" s="21">
        <v>13.99579103966698</v>
      </c>
      <c r="G45" s="21">
        <v>13.864705139133036</v>
      </c>
      <c r="H45" s="24">
        <v>0.19648764347838066</v>
      </c>
      <c r="I45" s="3">
        <f t="shared" si="1"/>
        <v>1999.9999999999998</v>
      </c>
      <c r="J45" s="3">
        <f>INDEX(PowerArray,MIN(MaximumPowerIndex,ROUND(G45*100,0)))</f>
        <v>1999.8599999999997</v>
      </c>
      <c r="K45" s="3">
        <f>MIN(J45-M45+N45,'Power Look Up'!$F$4)</f>
        <v>1931.0737771914789</v>
      </c>
      <c r="M45" s="50">
        <f t="array" ref="M45">_xlfn.SUM(_xlfn.NORM.DIST($S$3:$S$1003,$G45,$P45,FALSE)*WindSpeedStep*$T$3:$T$1003)</f>
        <v>2003.4635349678238</v>
      </c>
      <c r="N45" s="50">
        <f t="array" ref="N45">_xlfn.SUM(_xlfn.NORM.DIST($S$3:$S$1003,$G45,$Q45,FALSE)*WindSpeedStep*$T$3:$T$1003)</f>
        <v>1934.677312159303</v>
      </c>
      <c r="P45" s="42">
        <f t="shared" si="0"/>
        <v>1.3864705139133038</v>
      </c>
      <c r="Q45" s="42">
        <f t="shared" si="2"/>
        <v>2.7242432403108441</v>
      </c>
      <c r="S45" s="42">
        <f>'Zero Turbulence Curve'!E44</f>
        <v>4.2000000000000011</v>
      </c>
      <c r="T45" s="42">
        <f>'Zero Turbulence Curve'!F44</f>
        <v>61.644486573683466</v>
      </c>
    </row>
    <row r="46" spans="5:20" x14ac:dyDescent="0.2">
      <c r="E46" s="15">
        <v>41250.152777777781</v>
      </c>
      <c r="F46" s="21">
        <v>15.565222143711573</v>
      </c>
      <c r="G46" s="21">
        <v>15.464533975639053</v>
      </c>
      <c r="H46" s="24">
        <v>0.14840777591685395</v>
      </c>
      <c r="I46" s="3">
        <f t="shared" si="1"/>
        <v>2000</v>
      </c>
      <c r="J46" s="3">
        <f>INDEX(PowerArray,MIN(MaximumPowerIndex,ROUND(G46*100,0)))</f>
        <v>2000</v>
      </c>
      <c r="K46" s="3">
        <f>MIN(J46-M46+N46,'Power Look Up'!$F$4)</f>
        <v>1994.2368848070194</v>
      </c>
      <c r="M46" s="50">
        <f t="array" ref="M46">_xlfn.SUM(_xlfn.NORM.DIST($S$3:$S$1003,$G46,$P46,FALSE)*WindSpeedStep*$T$3:$T$1003)</f>
        <v>2001.4532077405077</v>
      </c>
      <c r="N46" s="50">
        <f t="array" ref="N46">_xlfn.SUM(_xlfn.NORM.DIST($S$3:$S$1003,$G46,$Q46,FALSE)*WindSpeedStep*$T$3:$T$1003)</f>
        <v>1995.690092547527</v>
      </c>
      <c r="P46" s="42">
        <f t="shared" si="0"/>
        <v>1.5464533975639054</v>
      </c>
      <c r="Q46" s="42">
        <f t="shared" si="2"/>
        <v>2.295057092915215</v>
      </c>
      <c r="S46" s="42">
        <f>'Zero Turbulence Curve'!E45</f>
        <v>4.3000000000000007</v>
      </c>
      <c r="T46" s="42">
        <f>'Zero Turbulence Curve'!F45</f>
        <v>78.495066708608817</v>
      </c>
    </row>
    <row r="47" spans="5:20" x14ac:dyDescent="0.2">
      <c r="E47" s="15">
        <v>41250.159722222219</v>
      </c>
      <c r="F47" s="21">
        <v>15.576791032777722</v>
      </c>
      <c r="G47" s="21">
        <v>15.571699315961125</v>
      </c>
      <c r="H47" s="24">
        <v>0.13802586139056669</v>
      </c>
      <c r="I47" s="3">
        <f t="shared" si="1"/>
        <v>2000</v>
      </c>
      <c r="J47" s="3">
        <f>INDEX(PowerArray,MIN(MaximumPowerIndex,ROUND(G47*100,0)))</f>
        <v>2000</v>
      </c>
      <c r="K47" s="3">
        <f>MIN(J47-M47+N47,'Power Look Up'!$F$4)</f>
        <v>1997.2245798791616</v>
      </c>
      <c r="M47" s="50">
        <f t="array" ref="M47">_xlfn.SUM(_xlfn.NORM.DIST($S$3:$S$1003,$G47,$P47,FALSE)*WindSpeedStep*$T$3:$T$1003)</f>
        <v>2001.3322504338303</v>
      </c>
      <c r="N47" s="50">
        <f t="array" ref="N47">_xlfn.SUM(_xlfn.NORM.DIST($S$3:$S$1003,$G47,$Q47,FALSE)*WindSpeedStep*$T$3:$T$1003)</f>
        <v>1998.5568303129919</v>
      </c>
      <c r="P47" s="42">
        <f t="shared" si="0"/>
        <v>1.5571699315961125</v>
      </c>
      <c r="Q47" s="42">
        <f t="shared" si="2"/>
        <v>2.1492972114004325</v>
      </c>
      <c r="S47" s="42">
        <f>'Zero Turbulence Curve'!E46</f>
        <v>4.4000000000000004</v>
      </c>
      <c r="T47" s="42">
        <f>'Zero Turbulence Curve'!F46</f>
        <v>95.345646843534155</v>
      </c>
    </row>
    <row r="48" spans="5:20" x14ac:dyDescent="0.2">
      <c r="E48" s="15">
        <v>41250.173611111109</v>
      </c>
      <c r="F48" s="21">
        <v>15.757269160970413</v>
      </c>
      <c r="G48" s="21">
        <v>15.818118481630885</v>
      </c>
      <c r="H48" s="24">
        <v>0.1516760280975496</v>
      </c>
      <c r="I48" s="3">
        <f t="shared" si="1"/>
        <v>2000</v>
      </c>
      <c r="J48" s="3">
        <f>INDEX(PowerArray,MIN(MaximumPowerIndex,ROUND(G48*100,0)))</f>
        <v>2000</v>
      </c>
      <c r="K48" s="3">
        <f>MIN(J48-M48+N48,'Power Look Up'!$F$4)</f>
        <v>1994.9778607828084</v>
      </c>
      <c r="M48" s="50">
        <f t="array" ref="M48">_xlfn.SUM(_xlfn.NORM.DIST($S$3:$S$1003,$G48,$P48,FALSE)*WindSpeedStep*$T$3:$T$1003)</f>
        <v>2001.0836613296519</v>
      </c>
      <c r="N48" s="50">
        <f t="array" ref="N48">_xlfn.SUM(_xlfn.NORM.DIST($S$3:$S$1003,$G48,$Q48,FALSE)*WindSpeedStep*$T$3:$T$1003)</f>
        <v>1996.0615221124604</v>
      </c>
      <c r="P48" s="42">
        <f t="shared" si="0"/>
        <v>1.5818118481630885</v>
      </c>
      <c r="Q48" s="42">
        <f t="shared" si="2"/>
        <v>2.3992293832702147</v>
      </c>
      <c r="S48" s="42">
        <f>'Zero Turbulence Curve'!E47</f>
        <v>4.5</v>
      </c>
      <c r="T48" s="42">
        <f>'Zero Turbulence Curve'!F47</f>
        <v>112.19622697845951</v>
      </c>
    </row>
    <row r="49" spans="5:20" x14ac:dyDescent="0.2">
      <c r="E49" s="15">
        <v>41250.1875</v>
      </c>
      <c r="F49" s="21">
        <v>14.934951580106745</v>
      </c>
      <c r="G49" s="21">
        <v>14.875521503997678</v>
      </c>
      <c r="H49" s="24">
        <v>0.13659234106371435</v>
      </c>
      <c r="I49" s="3">
        <f t="shared" si="1"/>
        <v>2000</v>
      </c>
      <c r="J49" s="3">
        <f>INDEX(PowerArray,MIN(MaximumPowerIndex,ROUND(G49*100,0)))</f>
        <v>2000</v>
      </c>
      <c r="K49" s="3">
        <f>MIN(J49-M49+N49,'Power Look Up'!$F$4)</f>
        <v>1994.6319169981502</v>
      </c>
      <c r="M49" s="50">
        <f t="array" ref="M49">_xlfn.SUM(_xlfn.NORM.DIST($S$3:$S$1003,$G49,$P49,FALSE)*WindSpeedStep*$T$3:$T$1003)</f>
        <v>2002.2476966996553</v>
      </c>
      <c r="N49" s="50">
        <f t="array" ref="N49">_xlfn.SUM(_xlfn.NORM.DIST($S$3:$S$1003,$G49,$Q49,FALSE)*WindSpeedStep*$T$3:$T$1003)</f>
        <v>1996.8796136978056</v>
      </c>
      <c r="P49" s="42">
        <f t="shared" si="0"/>
        <v>1.487552150399768</v>
      </c>
      <c r="Q49" s="42">
        <f t="shared" si="2"/>
        <v>2.0318823067746679</v>
      </c>
      <c r="S49" s="42">
        <f>'Zero Turbulence Curve'!E48</f>
        <v>4.5999999999999996</v>
      </c>
      <c r="T49" s="42">
        <f>'Zero Turbulence Curve'!F48</f>
        <v>129.04680711338486</v>
      </c>
    </row>
    <row r="50" spans="5:20" x14ac:dyDescent="0.2">
      <c r="E50" s="15">
        <v>41250.194444444445</v>
      </c>
      <c r="F50" s="21">
        <v>16.014621505285415</v>
      </c>
      <c r="G50" s="21">
        <v>16.035943130227682</v>
      </c>
      <c r="H50" s="24">
        <v>0.11989043883218402</v>
      </c>
      <c r="I50" s="3">
        <f t="shared" si="1"/>
        <v>2000</v>
      </c>
      <c r="J50" s="3">
        <f>INDEX(PowerArray,MIN(MaximumPowerIndex,ROUND(G50*100,0)))</f>
        <v>2000</v>
      </c>
      <c r="K50" s="3">
        <f>MIN(J50-M50+N50,'Power Look Up'!$F$4)</f>
        <v>1999.8629018574829</v>
      </c>
      <c r="M50" s="50">
        <f t="array" ref="M50">_xlfn.SUM(_xlfn.NORM.DIST($S$3:$S$1003,$G50,$P50,FALSE)*WindSpeedStep*$T$3:$T$1003)</f>
        <v>2000.896823496081</v>
      </c>
      <c r="N50" s="50">
        <f t="array" ref="N50">_xlfn.SUM(_xlfn.NORM.DIST($S$3:$S$1003,$G50,$Q50,FALSE)*WindSpeedStep*$T$3:$T$1003)</f>
        <v>2000.7597253535639</v>
      </c>
      <c r="P50" s="42">
        <f t="shared" si="0"/>
        <v>1.6035943130227683</v>
      </c>
      <c r="Q50" s="42">
        <f t="shared" si="2"/>
        <v>1.9225562589709435</v>
      </c>
      <c r="S50" s="42">
        <f>'Zero Turbulence Curve'!E49</f>
        <v>4.6999999999999993</v>
      </c>
      <c r="T50" s="42">
        <f>'Zero Turbulence Curve'!F49</f>
        <v>145.8973872483102</v>
      </c>
    </row>
    <row r="51" spans="5:20" x14ac:dyDescent="0.2">
      <c r="E51" s="15">
        <v>41250.201388888891</v>
      </c>
      <c r="F51" s="21">
        <v>14.008515183003984</v>
      </c>
      <c r="G51" s="21">
        <v>14.056839049078526</v>
      </c>
      <c r="H51" s="24">
        <v>0.15776118818654752</v>
      </c>
      <c r="I51" s="3">
        <f t="shared" si="1"/>
        <v>2000</v>
      </c>
      <c r="J51" s="3">
        <f>INDEX(PowerArray,MIN(MaximumPowerIndex,ROUND(G51*100,0)))</f>
        <v>2000</v>
      </c>
      <c r="K51" s="3">
        <f>MIN(J51-M51+N51,'Power Look Up'!$F$4)</f>
        <v>1973.9162736577975</v>
      </c>
      <c r="M51" s="50">
        <f t="array" ref="M51">_xlfn.SUM(_xlfn.NORM.DIST($S$3:$S$1003,$G51,$P51,FALSE)*WindSpeedStep*$T$3:$T$1003)</f>
        <v>2003.3661504692623</v>
      </c>
      <c r="N51" s="50">
        <f t="array" ref="N51">_xlfn.SUM(_xlfn.NORM.DIST($S$3:$S$1003,$G51,$Q51,FALSE)*WindSpeedStep*$T$3:$T$1003)</f>
        <v>1977.2824241270598</v>
      </c>
      <c r="P51" s="42">
        <f t="shared" si="0"/>
        <v>1.4056839049078527</v>
      </c>
      <c r="Q51" s="42">
        <f t="shared" si="2"/>
        <v>2.2176236305296873</v>
      </c>
      <c r="S51" s="42">
        <f>'Zero Turbulence Curve'!E50</f>
        <v>4.7999999999999989</v>
      </c>
      <c r="T51" s="42">
        <f>'Zero Turbulence Curve'!F50</f>
        <v>162.74796738323556</v>
      </c>
    </row>
    <row r="52" spans="5:20" x14ac:dyDescent="0.2">
      <c r="E52" s="15">
        <v>41250.208333333336</v>
      </c>
      <c r="F52" s="21">
        <v>13.510228416583299</v>
      </c>
      <c r="G52" s="21">
        <v>13.427000509980836</v>
      </c>
      <c r="H52" s="24">
        <v>0.14655562725864976</v>
      </c>
      <c r="I52" s="3">
        <f t="shared" si="1"/>
        <v>1999.5099999999998</v>
      </c>
      <c r="J52" s="3">
        <f>INDEX(PowerArray,MIN(MaximumPowerIndex,ROUND(G52*100,0)))</f>
        <v>1999.4299999999998</v>
      </c>
      <c r="K52" s="3">
        <f>MIN(J52-M52+N52,'Power Look Up'!$F$4)</f>
        <v>1969.8963365569321</v>
      </c>
      <c r="M52" s="50">
        <f t="array" ref="M52">_xlfn.SUM(_xlfn.NORM.DIST($S$3:$S$1003,$G52,$P52,FALSE)*WindSpeedStep*$T$3:$T$1003)</f>
        <v>2002.9296586834034</v>
      </c>
      <c r="N52" s="50">
        <f t="array" ref="N52">_xlfn.SUM(_xlfn.NORM.DIST($S$3:$S$1003,$G52,$Q52,FALSE)*WindSpeedStep*$T$3:$T$1003)</f>
        <v>1973.3959952403357</v>
      </c>
      <c r="P52" s="42">
        <f t="shared" si="0"/>
        <v>1.3427000509980838</v>
      </c>
      <c r="Q52" s="42">
        <f t="shared" si="2"/>
        <v>1.9678024819424516</v>
      </c>
      <c r="S52" s="42">
        <f>'Zero Turbulence Curve'!E51</f>
        <v>4.8999999999999986</v>
      </c>
      <c r="T52" s="42">
        <f>'Zero Turbulence Curve'!F51</f>
        <v>179.5985475181609</v>
      </c>
    </row>
    <row r="53" spans="5:20" x14ac:dyDescent="0.2">
      <c r="E53" s="15">
        <v>41250.222222222219</v>
      </c>
      <c r="F53" s="21">
        <v>14.38516197992241</v>
      </c>
      <c r="G53" s="21">
        <v>14.356314229099857</v>
      </c>
      <c r="H53" s="24">
        <v>0.17587566991120152</v>
      </c>
      <c r="I53" s="3">
        <f t="shared" si="1"/>
        <v>2000</v>
      </c>
      <c r="J53" s="3">
        <f>INDEX(PowerArray,MIN(MaximumPowerIndex,ROUND(G53*100,0)))</f>
        <v>2000</v>
      </c>
      <c r="K53" s="3">
        <f>MIN(J53-M53+N53,'Power Look Up'!$F$4)</f>
        <v>1965.2759800377814</v>
      </c>
      <c r="M53" s="50">
        <f t="array" ref="M53">_xlfn.SUM(_xlfn.NORM.DIST($S$3:$S$1003,$G53,$P53,FALSE)*WindSpeedStep*$T$3:$T$1003)</f>
        <v>2003.0242045743682</v>
      </c>
      <c r="N53" s="50">
        <f t="array" ref="N53">_xlfn.SUM(_xlfn.NORM.DIST($S$3:$S$1003,$G53,$Q53,FALSE)*WindSpeedStep*$T$3:$T$1003)</f>
        <v>1968.3001846121497</v>
      </c>
      <c r="P53" s="42">
        <f t="shared" si="0"/>
        <v>1.4356314229099858</v>
      </c>
      <c r="Q53" s="42">
        <f t="shared" si="2"/>
        <v>2.5249263824986516</v>
      </c>
      <c r="S53" s="42">
        <f>'Zero Turbulence Curve'!E52</f>
        <v>4.9999999999999982</v>
      </c>
      <c r="T53" s="42">
        <f>'Zero Turbulence Curve'!F52</f>
        <v>196.44912765308624</v>
      </c>
    </row>
    <row r="54" spans="5:20" x14ac:dyDescent="0.2">
      <c r="E54" s="15">
        <v>41250.270833333336</v>
      </c>
      <c r="F54" s="21">
        <v>16.202858815308378</v>
      </c>
      <c r="G54" s="21">
        <v>16.143611187911233</v>
      </c>
      <c r="H54" s="24">
        <v>0.13454415821610119</v>
      </c>
      <c r="I54" s="3">
        <f t="shared" si="1"/>
        <v>2000</v>
      </c>
      <c r="J54" s="3">
        <f>INDEX(PowerArray,MIN(MaximumPowerIndex,ROUND(G54*100,0)))</f>
        <v>2000</v>
      </c>
      <c r="K54" s="3">
        <f>MIN(J54-M54+N54,'Power Look Up'!$F$4)</f>
        <v>1998.9542630286169</v>
      </c>
      <c r="M54" s="50">
        <f t="array" ref="M54">_xlfn.SUM(_xlfn.NORM.DIST($S$3:$S$1003,$G54,$P54,FALSE)*WindSpeedStep*$T$3:$T$1003)</f>
        <v>2000.8151109100072</v>
      </c>
      <c r="N54" s="50">
        <f t="array" ref="N54">_xlfn.SUM(_xlfn.NORM.DIST($S$3:$S$1003,$G54,$Q54,FALSE)*WindSpeedStep*$T$3:$T$1003)</f>
        <v>1999.7693739386241</v>
      </c>
      <c r="P54" s="42">
        <f t="shared" si="0"/>
        <v>1.6143611187911233</v>
      </c>
      <c r="Q54" s="42">
        <f t="shared" si="2"/>
        <v>2.1720285778455501</v>
      </c>
      <c r="S54" s="42">
        <f>'Zero Turbulence Curve'!E53</f>
        <v>5.0999999999999979</v>
      </c>
      <c r="T54" s="42">
        <f>'Zero Turbulence Curve'!F53</f>
        <v>211.9184764417565</v>
      </c>
    </row>
    <row r="55" spans="5:20" x14ac:dyDescent="0.2">
      <c r="E55" s="15">
        <v>41250.305555555555</v>
      </c>
      <c r="F55" s="21">
        <v>14.278902214496398</v>
      </c>
      <c r="G55" s="21">
        <v>14.298453152080565</v>
      </c>
      <c r="H55" s="24">
        <v>0.145669461752341</v>
      </c>
      <c r="I55" s="3">
        <f t="shared" si="1"/>
        <v>2000</v>
      </c>
      <c r="J55" s="3">
        <f>INDEX(PowerArray,MIN(MaximumPowerIndex,ROUND(G55*100,0)))</f>
        <v>2000</v>
      </c>
      <c r="K55" s="3">
        <f>MIN(J55-M55+N55,'Power Look Up'!$F$4)</f>
        <v>1985.7444842407917</v>
      </c>
      <c r="M55" s="50">
        <f t="array" ref="M55">_xlfn.SUM(_xlfn.NORM.DIST($S$3:$S$1003,$G55,$P55,FALSE)*WindSpeedStep*$T$3:$T$1003)</f>
        <v>2003.1018352357194</v>
      </c>
      <c r="N55" s="50">
        <f t="array" ref="N55">_xlfn.SUM(_xlfn.NORM.DIST($S$3:$S$1003,$G55,$Q55,FALSE)*WindSpeedStep*$T$3:$T$1003)</f>
        <v>1988.8463194765111</v>
      </c>
      <c r="P55" s="42">
        <f t="shared" si="0"/>
        <v>1.4298453152080566</v>
      </c>
      <c r="Q55" s="42">
        <f t="shared" si="2"/>
        <v>2.0828479745546393</v>
      </c>
      <c r="S55" s="42">
        <f>'Zero Turbulence Curve'!E54</f>
        <v>5.1999999999999975</v>
      </c>
      <c r="T55" s="42">
        <f>'Zero Turbulence Curve'!F54</f>
        <v>227.38782523042673</v>
      </c>
    </row>
    <row r="56" spans="5:20" x14ac:dyDescent="0.2">
      <c r="E56" s="15">
        <v>41250.3125</v>
      </c>
      <c r="F56" s="21">
        <v>14.098390521688117</v>
      </c>
      <c r="G56" s="21">
        <v>14.103822423005575</v>
      </c>
      <c r="H56" s="24">
        <v>0.11632533497189786</v>
      </c>
      <c r="I56" s="3">
        <f t="shared" si="1"/>
        <v>2000</v>
      </c>
      <c r="J56" s="3">
        <f>INDEX(PowerArray,MIN(MaximumPowerIndex,ROUND(G56*100,0)))</f>
        <v>2000</v>
      </c>
      <c r="K56" s="3">
        <f>MIN(J56-M56+N56,'Power Look Up'!$F$4)</f>
        <v>1996.719783892627</v>
      </c>
      <c r="M56" s="50">
        <f t="array" ref="M56">_xlfn.SUM(_xlfn.NORM.DIST($S$3:$S$1003,$G56,$P56,FALSE)*WindSpeedStep*$T$3:$T$1003)</f>
        <v>2003.3245310314142</v>
      </c>
      <c r="N56" s="50">
        <f t="array" ref="N56">_xlfn.SUM(_xlfn.NORM.DIST($S$3:$S$1003,$G56,$Q56,FALSE)*WindSpeedStep*$T$3:$T$1003)</f>
        <v>2000.0443149240411</v>
      </c>
      <c r="P56" s="42">
        <f t="shared" si="0"/>
        <v>1.4103822423005576</v>
      </c>
      <c r="Q56" s="42">
        <f t="shared" si="2"/>
        <v>1.6406318677402876</v>
      </c>
      <c r="S56" s="42">
        <f>'Zero Turbulence Curve'!E55</f>
        <v>5.2999999999999972</v>
      </c>
      <c r="T56" s="42">
        <f>'Zero Turbulence Curve'!F55</f>
        <v>242.85717401909699</v>
      </c>
    </row>
    <row r="57" spans="5:20" x14ac:dyDescent="0.2">
      <c r="E57" s="15">
        <v>41250.319444444445</v>
      </c>
      <c r="F57" s="21">
        <v>14.420782495991796</v>
      </c>
      <c r="G57" s="21">
        <v>14.493235039639298</v>
      </c>
      <c r="H57" s="24">
        <v>0.11303131438623754</v>
      </c>
      <c r="I57" s="3">
        <f t="shared" si="1"/>
        <v>2000</v>
      </c>
      <c r="J57" s="3">
        <f>INDEX(PowerArray,MIN(MaximumPowerIndex,ROUND(G57*100,0)))</f>
        <v>2000</v>
      </c>
      <c r="K57" s="3">
        <f>MIN(J57-M57+N57,'Power Look Up'!$F$4)</f>
        <v>1998.6335265611219</v>
      </c>
      <c r="M57" s="50">
        <f t="array" ref="M57">_xlfn.SUM(_xlfn.NORM.DIST($S$3:$S$1003,$G57,$P57,FALSE)*WindSpeedStep*$T$3:$T$1003)</f>
        <v>2002.8278210142535</v>
      </c>
      <c r="N57" s="50">
        <f t="array" ref="N57">_xlfn.SUM(_xlfn.NORM.DIST($S$3:$S$1003,$G57,$Q57,FALSE)*WindSpeedStep*$T$3:$T$1003)</f>
        <v>2001.4613475753754</v>
      </c>
      <c r="P57" s="42">
        <f t="shared" si="0"/>
        <v>1.4493235039639298</v>
      </c>
      <c r="Q57" s="42">
        <f t="shared" si="2"/>
        <v>1.6381894062391034</v>
      </c>
      <c r="S57" s="42">
        <f>'Zero Turbulence Curve'!E56</f>
        <v>5.3999999999999968</v>
      </c>
      <c r="T57" s="42">
        <f>'Zero Turbulence Curve'!F56</f>
        <v>258.32652280776722</v>
      </c>
    </row>
    <row r="58" spans="5:20" x14ac:dyDescent="0.2">
      <c r="E58" s="15">
        <v>41250.326388888891</v>
      </c>
      <c r="F58" s="21">
        <v>14.592041477294625</v>
      </c>
      <c r="G58" s="21">
        <v>14.493169784149547</v>
      </c>
      <c r="H58" s="24">
        <v>0.13363448856928081</v>
      </c>
      <c r="I58" s="3">
        <f t="shared" si="1"/>
        <v>2000</v>
      </c>
      <c r="J58" s="3">
        <f>INDEX(PowerArray,MIN(MaximumPowerIndex,ROUND(G58*100,0)))</f>
        <v>2000</v>
      </c>
      <c r="K58" s="3">
        <f>MIN(J58-M58+N58,'Power Look Up'!$F$4)</f>
        <v>1993.2169579778238</v>
      </c>
      <c r="M58" s="50">
        <f t="array" ref="M58">_xlfn.SUM(_xlfn.NORM.DIST($S$3:$S$1003,$G58,$P58,FALSE)*WindSpeedStep*$T$3:$T$1003)</f>
        <v>2002.8279177212673</v>
      </c>
      <c r="N58" s="50">
        <f t="array" ref="N58">_xlfn.SUM(_xlfn.NORM.DIST($S$3:$S$1003,$G58,$Q58,FALSE)*WindSpeedStep*$T$3:$T$1003)</f>
        <v>1996.0448756990911</v>
      </c>
      <c r="P58" s="42">
        <f t="shared" si="0"/>
        <v>1.4493169784149549</v>
      </c>
      <c r="Q58" s="42">
        <f t="shared" si="2"/>
        <v>1.9367873318525788</v>
      </c>
      <c r="S58" s="42">
        <f>'Zero Turbulence Curve'!E57</f>
        <v>5.4999999999999964</v>
      </c>
      <c r="T58" s="42">
        <f>'Zero Turbulence Curve'!F57</f>
        <v>273.79587159643745</v>
      </c>
    </row>
    <row r="59" spans="5:20" x14ac:dyDescent="0.2">
      <c r="E59" s="15">
        <v>41250.347222222219</v>
      </c>
      <c r="F59" s="21">
        <v>12.776244373589581</v>
      </c>
      <c r="G59" s="21">
        <v>12.835707383295507</v>
      </c>
      <c r="H59" s="24">
        <v>0.10644755690579344</v>
      </c>
      <c r="I59" s="3">
        <f t="shared" si="1"/>
        <v>1996.5799999999974</v>
      </c>
      <c r="J59" s="3">
        <f>INDEX(PowerArray,MIN(MaximumPowerIndex,ROUND(G59*100,0)))</f>
        <v>1997.2399999999975</v>
      </c>
      <c r="K59" s="3">
        <f>MIN(J59-M59+N59,'Power Look Up'!$F$4)</f>
        <v>1992.7455930893739</v>
      </c>
      <c r="M59" s="50">
        <f t="array" ref="M59">_xlfn.SUM(_xlfn.NORM.DIST($S$3:$S$1003,$G59,$P59,FALSE)*WindSpeedStep*$T$3:$T$1003)</f>
        <v>1998.4747841286744</v>
      </c>
      <c r="N59" s="50">
        <f t="array" ref="N59">_xlfn.SUM(_xlfn.NORM.DIST($S$3:$S$1003,$G59,$Q59,FALSE)*WindSpeedStep*$T$3:$T$1003)</f>
        <v>1993.9803772180508</v>
      </c>
      <c r="P59" s="42">
        <f t="shared" si="0"/>
        <v>1.2835707383295507</v>
      </c>
      <c r="Q59" s="42">
        <f t="shared" si="2"/>
        <v>1.3663296921094614</v>
      </c>
      <c r="S59" s="42">
        <f>'Zero Turbulence Curve'!E58</f>
        <v>5.5999999999999961</v>
      </c>
      <c r="T59" s="42">
        <f>'Zero Turbulence Curve'!F58</f>
        <v>289.26522038510768</v>
      </c>
    </row>
    <row r="60" spans="5:20" x14ac:dyDescent="0.2">
      <c r="E60" s="15">
        <v>41250.354166666664</v>
      </c>
      <c r="F60" s="21">
        <v>12.999213323221049</v>
      </c>
      <c r="G60" s="21">
        <v>12.929194054883476</v>
      </c>
      <c r="H60" s="24">
        <v>0.15693257347780123</v>
      </c>
      <c r="I60" s="3">
        <f t="shared" si="1"/>
        <v>1998.9999999999975</v>
      </c>
      <c r="J60" s="3">
        <f>INDEX(PowerArray,MIN(MaximumPowerIndex,ROUND(G60*100,0)))</f>
        <v>1998.2299999999975</v>
      </c>
      <c r="K60" s="3">
        <f>MIN(J60-M60+N60,'Power Look Up'!$F$4)</f>
        <v>1944.1739570726695</v>
      </c>
      <c r="M60" s="50">
        <f t="array" ref="M60">_xlfn.SUM(_xlfn.NORM.DIST($S$3:$S$1003,$G60,$P60,FALSE)*WindSpeedStep*$T$3:$T$1003)</f>
        <v>1999.6383808808719</v>
      </c>
      <c r="N60" s="50">
        <f t="array" ref="N60">_xlfn.SUM(_xlfn.NORM.DIST($S$3:$S$1003,$G60,$Q60,FALSE)*WindSpeedStep*$T$3:$T$1003)</f>
        <v>1945.5823379535439</v>
      </c>
      <c r="P60" s="42">
        <f t="shared" si="0"/>
        <v>1.2929194054883477</v>
      </c>
      <c r="Q60" s="42">
        <f t="shared" si="2"/>
        <v>2.0290116960267519</v>
      </c>
      <c r="S60" s="42">
        <f>'Zero Turbulence Curve'!E59</f>
        <v>5.6999999999999957</v>
      </c>
      <c r="T60" s="42">
        <f>'Zero Turbulence Curve'!F59</f>
        <v>304.73456917377797</v>
      </c>
    </row>
    <row r="61" spans="5:20" x14ac:dyDescent="0.2">
      <c r="E61" s="15">
        <v>41250.361111111109</v>
      </c>
      <c r="F61" s="21">
        <v>12.573902888800299</v>
      </c>
      <c r="G61" s="21">
        <v>12.525022817825086</v>
      </c>
      <c r="H61" s="24">
        <v>0.1407677485386464</v>
      </c>
      <c r="I61" s="3">
        <f t="shared" si="1"/>
        <v>1994.2699999999975</v>
      </c>
      <c r="J61" s="3">
        <f>INDEX(PowerArray,MIN(MaximumPowerIndex,ROUND(G61*100,0)))</f>
        <v>1993.8299999999977</v>
      </c>
      <c r="K61" s="3">
        <f>MIN(J61-M61+N61,'Power Look Up'!$F$4)</f>
        <v>1948.2543241659703</v>
      </c>
      <c r="M61" s="50">
        <f t="array" ref="M61">_xlfn.SUM(_xlfn.NORM.DIST($S$3:$S$1003,$G61,$P61,FALSE)*WindSpeedStep*$T$3:$T$1003)</f>
        <v>1992.7066030102058</v>
      </c>
      <c r="N61" s="50">
        <f t="array" ref="N61">_xlfn.SUM(_xlfn.NORM.DIST($S$3:$S$1003,$G61,$Q61,FALSE)*WindSpeedStep*$T$3:$T$1003)</f>
        <v>1947.1309271761784</v>
      </c>
      <c r="P61" s="42">
        <f t="shared" si="0"/>
        <v>1.2525022817825087</v>
      </c>
      <c r="Q61" s="42">
        <f t="shared" si="2"/>
        <v>1.7631192624604102</v>
      </c>
      <c r="S61" s="42">
        <f>'Zero Turbulence Curve'!E60</f>
        <v>5.7999999999999954</v>
      </c>
      <c r="T61" s="42">
        <f>'Zero Turbulence Curve'!F60</f>
        <v>320.2039179624482</v>
      </c>
    </row>
    <row r="62" spans="5:20" x14ac:dyDescent="0.2">
      <c r="E62" s="15">
        <v>41250.368055555555</v>
      </c>
      <c r="F62" s="21">
        <v>11.669218990482074</v>
      </c>
      <c r="G62" s="21">
        <v>11.694163482549595</v>
      </c>
      <c r="H62" s="24">
        <v>0.11740288712701613</v>
      </c>
      <c r="I62" s="3">
        <f t="shared" si="1"/>
        <v>1960.2799999999829</v>
      </c>
      <c r="J62" s="3">
        <f>INDEX(PowerArray,MIN(MaximumPowerIndex,ROUND(G62*100,0)))</f>
        <v>1961.9599999999828</v>
      </c>
      <c r="K62" s="3">
        <f>MIN(J62-M62+N62,'Power Look Up'!$F$4)</f>
        <v>1934.2269687069245</v>
      </c>
      <c r="M62" s="50">
        <f t="array" ref="M62">_xlfn.SUM(_xlfn.NORM.DIST($S$3:$S$1003,$G62,$P62,FALSE)*WindSpeedStep*$T$3:$T$1003)</f>
        <v>1952.5928750300025</v>
      </c>
      <c r="N62" s="50">
        <f t="array" ref="N62">_xlfn.SUM(_xlfn.NORM.DIST($S$3:$S$1003,$G62,$Q62,FALSE)*WindSpeedStep*$T$3:$T$1003)</f>
        <v>1924.8598437369442</v>
      </c>
      <c r="P62" s="42">
        <f t="shared" si="0"/>
        <v>1.1694163482549595</v>
      </c>
      <c r="Q62" s="42">
        <f t="shared" si="2"/>
        <v>1.3729285553866439</v>
      </c>
      <c r="S62" s="42">
        <f>'Zero Turbulence Curve'!E61</f>
        <v>5.899999999999995</v>
      </c>
      <c r="T62" s="42">
        <f>'Zero Turbulence Curve'!F61</f>
        <v>335.67326675111849</v>
      </c>
    </row>
    <row r="63" spans="5:20" x14ac:dyDescent="0.2">
      <c r="E63" s="15">
        <v>41250.375</v>
      </c>
      <c r="F63" s="21">
        <v>10.052907044966419</v>
      </c>
      <c r="G63" s="21">
        <v>10.156614121510854</v>
      </c>
      <c r="H63" s="24">
        <v>0.14821583382152692</v>
      </c>
      <c r="I63" s="3">
        <f t="shared" si="1"/>
        <v>1650.3499999999547</v>
      </c>
      <c r="J63" s="3">
        <f>INDEX(PowerArray,MIN(MaximumPowerIndex,ROUND(G63*100,0)))</f>
        <v>1679.7199999999541</v>
      </c>
      <c r="K63" s="3">
        <f>MIN(J63-M63+N63,'Power Look Up'!$F$4)</f>
        <v>1617.554716911377</v>
      </c>
      <c r="M63" s="50">
        <f t="array" ref="M63">_xlfn.SUM(_xlfn.NORM.DIST($S$3:$S$1003,$G63,$P63,FALSE)*WindSpeedStep*$T$3:$T$1003)</f>
        <v>1672.5655060579174</v>
      </c>
      <c r="N63" s="50">
        <f t="array" ref="N63">_xlfn.SUM(_xlfn.NORM.DIST($S$3:$S$1003,$G63,$Q63,FALSE)*WindSpeedStep*$T$3:$T$1003)</f>
        <v>1610.4002229693403</v>
      </c>
      <c r="P63" s="42">
        <f t="shared" si="0"/>
        <v>1.0156614121510854</v>
      </c>
      <c r="Q63" s="42">
        <f t="shared" si="2"/>
        <v>1.5053710308232264</v>
      </c>
      <c r="S63" s="42">
        <f>'Zero Turbulence Curve'!E62</f>
        <v>5.9999999999999947</v>
      </c>
      <c r="T63" s="42">
        <f>'Zero Turbulence Curve'!F62</f>
        <v>351.14261553978872</v>
      </c>
    </row>
    <row r="64" spans="5:20" x14ac:dyDescent="0.2">
      <c r="E64" s="15">
        <v>41250.381944444445</v>
      </c>
      <c r="F64" s="21">
        <v>10.334648238567192</v>
      </c>
      <c r="G64" s="21">
        <v>10.411083879184694</v>
      </c>
      <c r="H64" s="24">
        <v>0.10837330639085963</v>
      </c>
      <c r="I64" s="3">
        <f t="shared" si="1"/>
        <v>1725.1099999999531</v>
      </c>
      <c r="J64" s="3">
        <f>INDEX(PowerArray,MIN(MaximumPowerIndex,ROUND(G64*100,0)))</f>
        <v>1746.4699999999525</v>
      </c>
      <c r="K64" s="3">
        <f>MIN(J64-M64+N64,'Power Look Up'!$F$4)</f>
        <v>1733.528835864704</v>
      </c>
      <c r="M64" s="50">
        <f t="array" ref="M64">_xlfn.SUM(_xlfn.NORM.DIST($S$3:$S$1003,$G64,$P64,FALSE)*WindSpeedStep*$T$3:$T$1003)</f>
        <v>1743.5854438427386</v>
      </c>
      <c r="N64" s="50">
        <f t="array" ref="N64">_xlfn.SUM(_xlfn.NORM.DIST($S$3:$S$1003,$G64,$Q64,FALSE)*WindSpeedStep*$T$3:$T$1003)</f>
        <v>1730.6442797074901</v>
      </c>
      <c r="P64" s="42">
        <f t="shared" si="0"/>
        <v>1.0411083879184695</v>
      </c>
      <c r="Q64" s="42">
        <f t="shared" si="2"/>
        <v>1.1282835830998224</v>
      </c>
      <c r="S64" s="42">
        <f>'Zero Turbulence Curve'!E63</f>
        <v>6.0999999999999943</v>
      </c>
      <c r="T64" s="42">
        <f>'Zero Turbulence Curve'!F63</f>
        <v>373.09539307278789</v>
      </c>
    </row>
    <row r="65" spans="5:20" x14ac:dyDescent="0.2">
      <c r="E65" s="15">
        <v>41250.402777777781</v>
      </c>
      <c r="F65" s="21">
        <v>11.212651557536294</v>
      </c>
      <c r="G65" s="21">
        <v>11.198222337060052</v>
      </c>
      <c r="H65" s="24">
        <v>0.17034329392999312</v>
      </c>
      <c r="I65" s="3">
        <f t="shared" si="1"/>
        <v>1921.6399999999837</v>
      </c>
      <c r="J65" s="3">
        <f>INDEX(PowerArray,MIN(MaximumPowerIndex,ROUND(G65*100,0)))</f>
        <v>1920.7999999999836</v>
      </c>
      <c r="K65" s="3">
        <f>MIN(J65-M65+N65,'Power Look Up'!$F$4)</f>
        <v>1797.3146319943471</v>
      </c>
      <c r="M65" s="50">
        <f t="array" ref="M65">_xlfn.SUM(_xlfn.NORM.DIST($S$3:$S$1003,$G65,$P65,FALSE)*WindSpeedStep*$T$3:$T$1003)</f>
        <v>1899.105883595656</v>
      </c>
      <c r="N65" s="50">
        <f t="array" ref="N65">_xlfn.SUM(_xlfn.NORM.DIST($S$3:$S$1003,$G65,$Q65,FALSE)*WindSpeedStep*$T$3:$T$1003)</f>
        <v>1775.6205155900195</v>
      </c>
      <c r="P65" s="42">
        <f t="shared" si="0"/>
        <v>1.1198222337060053</v>
      </c>
      <c r="Q65" s="42">
        <f t="shared" si="2"/>
        <v>1.9075420790552349</v>
      </c>
      <c r="S65" s="42">
        <f>'Zero Turbulence Curve'!E64</f>
        <v>6.199999999999994</v>
      </c>
      <c r="T65" s="42">
        <f>'Zero Turbulence Curve'!F64</f>
        <v>395.04817060578739</v>
      </c>
    </row>
    <row r="66" spans="5:20" x14ac:dyDescent="0.2">
      <c r="E66" s="15">
        <v>41250.416666666664</v>
      </c>
      <c r="F66" s="21">
        <v>14.388811308534814</v>
      </c>
      <c r="G66" s="21">
        <v>14.404756328212931</v>
      </c>
      <c r="H66" s="24">
        <v>0.13135205956025947</v>
      </c>
      <c r="I66" s="3">
        <f t="shared" si="1"/>
        <v>2000</v>
      </c>
      <c r="J66" s="3">
        <f>INDEX(PowerArray,MIN(MaximumPowerIndex,ROUND(G66*100,0)))</f>
        <v>2000</v>
      </c>
      <c r="K66" s="3">
        <f>MIN(J66-M66+N66,'Power Look Up'!$F$4)</f>
        <v>1993.4448608613297</v>
      </c>
      <c r="M66" s="50">
        <f t="array" ref="M66">_xlfn.SUM(_xlfn.NORM.DIST($S$3:$S$1003,$G66,$P66,FALSE)*WindSpeedStep*$T$3:$T$1003)</f>
        <v>2002.9564526920428</v>
      </c>
      <c r="N66" s="50">
        <f t="array" ref="N66">_xlfn.SUM(_xlfn.NORM.DIST($S$3:$S$1003,$G66,$Q66,FALSE)*WindSpeedStep*$T$3:$T$1003)</f>
        <v>1996.4013135533726</v>
      </c>
      <c r="P66" s="42">
        <f t="shared" si="0"/>
        <v>1.4404756328212933</v>
      </c>
      <c r="Q66" s="42">
        <f t="shared" si="2"/>
        <v>1.8920944111744495</v>
      </c>
      <c r="S66" s="42">
        <f>'Zero Turbulence Curve'!E65</f>
        <v>6.2999999999999936</v>
      </c>
      <c r="T66" s="42">
        <f>'Zero Turbulence Curve'!F65</f>
        <v>417.0009481387869</v>
      </c>
    </row>
    <row r="67" spans="5:20" x14ac:dyDescent="0.2">
      <c r="E67" s="15">
        <v>41250.423611111109</v>
      </c>
      <c r="F67" s="21">
        <v>15.268910810240099</v>
      </c>
      <c r="G67" s="21">
        <v>15.314233368602967</v>
      </c>
      <c r="H67" s="24">
        <v>0.15652720941936121</v>
      </c>
      <c r="I67" s="3">
        <f t="shared" si="1"/>
        <v>2000</v>
      </c>
      <c r="J67" s="3">
        <f>INDEX(PowerArray,MIN(MaximumPowerIndex,ROUND(G67*100,0)))</f>
        <v>2000</v>
      </c>
      <c r="K67" s="3">
        <f>MIN(J67-M67+N67,'Power Look Up'!$F$4)</f>
        <v>1990.4243207026786</v>
      </c>
      <c r="M67" s="50">
        <f t="array" ref="M67">_xlfn.SUM(_xlfn.NORM.DIST($S$3:$S$1003,$G67,$P67,FALSE)*WindSpeedStep*$T$3:$T$1003)</f>
        <v>2001.635981319562</v>
      </c>
      <c r="N67" s="50">
        <f t="array" ref="N67">_xlfn.SUM(_xlfn.NORM.DIST($S$3:$S$1003,$G67,$Q67,FALSE)*WindSpeedStep*$T$3:$T$1003)</f>
        <v>1992.0603020222406</v>
      </c>
      <c r="P67" s="42">
        <f t="shared" ref="P67:P130" si="3">ReferenceTurbulence*G67</f>
        <v>1.5314233368602967</v>
      </c>
      <c r="Q67" s="42">
        <f t="shared" si="2"/>
        <v>2.3970942135842859</v>
      </c>
      <c r="S67" s="42">
        <f>'Zero Turbulence Curve'!E66</f>
        <v>6.3999999999999932</v>
      </c>
      <c r="T67" s="42">
        <f>'Zero Turbulence Curve'!F66</f>
        <v>438.9537256717864</v>
      </c>
    </row>
    <row r="68" spans="5:20" x14ac:dyDescent="0.2">
      <c r="E68" s="15">
        <v>41250.430555555555</v>
      </c>
      <c r="F68" s="21">
        <v>15.583328236101165</v>
      </c>
      <c r="G68" s="21">
        <v>15.573754617478958</v>
      </c>
      <c r="H68" s="24">
        <v>0.11871661637173193</v>
      </c>
      <c r="I68" s="3">
        <f t="shared" ref="I68:I131" si="4">INDEX(PowerArray,MIN(MaximumPowerIndex,ROUND(F68*100,0)))</f>
        <v>2000</v>
      </c>
      <c r="J68" s="3">
        <f>INDEX(PowerArray,MIN(MaximumPowerIndex,ROUND(G68*100,0)))</f>
        <v>2000</v>
      </c>
      <c r="K68" s="3">
        <f>MIN(J68-M68+N68,'Power Look Up'!$F$4)</f>
        <v>1999.6071172097711</v>
      </c>
      <c r="M68" s="50">
        <f t="array" ref="M68">_xlfn.SUM(_xlfn.NORM.DIST($S$3:$S$1003,$G68,$P68,FALSE)*WindSpeedStep*$T$3:$T$1003)</f>
        <v>2001.3300073313778</v>
      </c>
      <c r="N68" s="50">
        <f t="array" ref="N68">_xlfn.SUM(_xlfn.NORM.DIST($S$3:$S$1003,$G68,$Q68,FALSE)*WindSpeedStep*$T$3:$T$1003)</f>
        <v>2000.9371245411489</v>
      </c>
      <c r="P68" s="42">
        <f t="shared" si="3"/>
        <v>1.5573754617478959</v>
      </c>
      <c r="Q68" s="42">
        <f t="shared" ref="Q68:Q131" si="5">G68*H68</f>
        <v>1.8488634523907383</v>
      </c>
      <c r="S68" s="42">
        <f>'Zero Turbulence Curve'!E67</f>
        <v>6.4999999999999929</v>
      </c>
      <c r="T68" s="42">
        <f>'Zero Turbulence Curve'!F67</f>
        <v>460.90650320478596</v>
      </c>
    </row>
    <row r="69" spans="5:20" x14ac:dyDescent="0.2">
      <c r="E69" s="15">
        <v>41250.4375</v>
      </c>
      <c r="F69" s="21">
        <v>14.116280187844922</v>
      </c>
      <c r="G69" s="21">
        <v>14.089527048294974</v>
      </c>
      <c r="H69" s="24">
        <v>0.17497527444424335</v>
      </c>
      <c r="I69" s="3">
        <f t="shared" si="4"/>
        <v>2000</v>
      </c>
      <c r="J69" s="3">
        <f>INDEX(PowerArray,MIN(MaximumPowerIndex,ROUND(G69*100,0)))</f>
        <v>2000</v>
      </c>
      <c r="K69" s="3">
        <f>MIN(J69-M69+N69,'Power Look Up'!$F$4)</f>
        <v>1959.9959304307833</v>
      </c>
      <c r="M69" s="50">
        <f t="array" ref="M69">_xlfn.SUM(_xlfn.NORM.DIST($S$3:$S$1003,$G69,$P69,FALSE)*WindSpeedStep*$T$3:$T$1003)</f>
        <v>2003.3377990901288</v>
      </c>
      <c r="N69" s="50">
        <f t="array" ref="N69">_xlfn.SUM(_xlfn.NORM.DIST($S$3:$S$1003,$G69,$Q69,FALSE)*WindSpeedStep*$T$3:$T$1003)</f>
        <v>1963.3337295209121</v>
      </c>
      <c r="P69" s="42">
        <f t="shared" si="3"/>
        <v>1.4089527048294974</v>
      </c>
      <c r="Q69" s="42">
        <f t="shared" si="5"/>
        <v>2.4653188620650028</v>
      </c>
      <c r="S69" s="42">
        <f>'Zero Turbulence Curve'!E68</f>
        <v>6.5999999999999925</v>
      </c>
      <c r="T69" s="42">
        <f>'Zero Turbulence Curve'!F68</f>
        <v>482.85928073778547</v>
      </c>
    </row>
    <row r="70" spans="5:20" x14ac:dyDescent="0.2">
      <c r="E70" s="15">
        <v>41250.444444444445</v>
      </c>
      <c r="F70" s="21">
        <v>15.520414090358205</v>
      </c>
      <c r="G70" s="21">
        <v>15.500954967094694</v>
      </c>
      <c r="H70" s="24">
        <v>0.1282182284837525</v>
      </c>
      <c r="I70" s="3">
        <f t="shared" si="4"/>
        <v>2000</v>
      </c>
      <c r="J70" s="3">
        <f>INDEX(PowerArray,MIN(MaximumPowerIndex,ROUND(G70*100,0)))</f>
        <v>2000</v>
      </c>
      <c r="K70" s="3">
        <f>MIN(J70-M70+N70,'Power Look Up'!$F$4)</f>
        <v>1998.6205723433429</v>
      </c>
      <c r="M70" s="50">
        <f t="array" ref="M70">_xlfn.SUM(_xlfn.NORM.DIST($S$3:$S$1003,$G70,$P70,FALSE)*WindSpeedStep*$T$3:$T$1003)</f>
        <v>2001.4112190855817</v>
      </c>
      <c r="N70" s="50">
        <f t="array" ref="N70">_xlfn.SUM(_xlfn.NORM.DIST($S$3:$S$1003,$G70,$Q70,FALSE)*WindSpeedStep*$T$3:$T$1003)</f>
        <v>2000.0317914289246</v>
      </c>
      <c r="P70" s="42">
        <f t="shared" si="3"/>
        <v>1.5500954967094696</v>
      </c>
      <c r="Q70" s="42">
        <f t="shared" si="5"/>
        <v>1.9875049856873057</v>
      </c>
      <c r="S70" s="42">
        <f>'Zero Turbulence Curve'!E69</f>
        <v>6.6999999999999922</v>
      </c>
      <c r="T70" s="42">
        <f>'Zero Turbulence Curve'!F69</f>
        <v>504.81205827078497</v>
      </c>
    </row>
    <row r="71" spans="5:20" x14ac:dyDescent="0.2">
      <c r="E71" s="15">
        <v>41250.451388888891</v>
      </c>
      <c r="F71" s="21">
        <v>15.383441126765797</v>
      </c>
      <c r="G71" s="21">
        <v>15.351872768827675</v>
      </c>
      <c r="H71" s="24">
        <v>0.15146156057021667</v>
      </c>
      <c r="I71" s="3">
        <f t="shared" si="4"/>
        <v>2000</v>
      </c>
      <c r="J71" s="3">
        <f>INDEX(PowerArray,MIN(MaximumPowerIndex,ROUND(G71*100,0)))</f>
        <v>2000</v>
      </c>
      <c r="K71" s="3">
        <f>MIN(J71-M71+N71,'Power Look Up'!$F$4)</f>
        <v>1992.5995067087688</v>
      </c>
      <c r="M71" s="50">
        <f t="array" ref="M71">_xlfn.SUM(_xlfn.NORM.DIST($S$3:$S$1003,$G71,$P71,FALSE)*WindSpeedStep*$T$3:$T$1003)</f>
        <v>2001.5887900523346</v>
      </c>
      <c r="N71" s="50">
        <f t="array" ref="N71">_xlfn.SUM(_xlfn.NORM.DIST($S$3:$S$1003,$G71,$Q71,FALSE)*WindSpeedStep*$T$3:$T$1003)</f>
        <v>1994.1882967611034</v>
      </c>
      <c r="P71" s="42">
        <f t="shared" si="3"/>
        <v>1.5351872768827677</v>
      </c>
      <c r="Q71" s="42">
        <f t="shared" si="5"/>
        <v>2.3252186072420531</v>
      </c>
      <c r="S71" s="42">
        <f>'Zero Turbulence Curve'!E70</f>
        <v>6.7999999999999918</v>
      </c>
      <c r="T71" s="42">
        <f>'Zero Turbulence Curve'!F70</f>
        <v>526.76483580378454</v>
      </c>
    </row>
    <row r="72" spans="5:20" x14ac:dyDescent="0.2">
      <c r="E72" s="15">
        <v>41250.458333333336</v>
      </c>
      <c r="F72" s="21">
        <v>14.070500660094043</v>
      </c>
      <c r="G72" s="21">
        <v>13.988137699939831</v>
      </c>
      <c r="H72" s="24">
        <v>0.16133043555714016</v>
      </c>
      <c r="I72" s="3">
        <f t="shared" si="4"/>
        <v>2000</v>
      </c>
      <c r="J72" s="3">
        <f>INDEX(PowerArray,MIN(MaximumPowerIndex,ROUND(G72*100,0)))</f>
        <v>1999.9899999999998</v>
      </c>
      <c r="K72" s="3">
        <f>MIN(J72-M72+N72,'Power Look Up'!$F$4)</f>
        <v>1969.6686589439485</v>
      </c>
      <c r="M72" s="50">
        <f t="array" ref="M72">_xlfn.SUM(_xlfn.NORM.DIST($S$3:$S$1003,$G72,$P72,FALSE)*WindSpeedStep*$T$3:$T$1003)</f>
        <v>2003.4157347044795</v>
      </c>
      <c r="N72" s="50">
        <f t="array" ref="N72">_xlfn.SUM(_xlfn.NORM.DIST($S$3:$S$1003,$G72,$Q72,FALSE)*WindSpeedStep*$T$3:$T$1003)</f>
        <v>1973.0943936484282</v>
      </c>
      <c r="P72" s="42">
        <f t="shared" si="3"/>
        <v>1.3988137699939831</v>
      </c>
      <c r="Q72" s="42">
        <f t="shared" si="5"/>
        <v>2.2567123477645454</v>
      </c>
      <c r="S72" s="42">
        <f>'Zero Turbulence Curve'!E71</f>
        <v>6.8999999999999915</v>
      </c>
      <c r="T72" s="42">
        <f>'Zero Turbulence Curve'!F71</f>
        <v>548.71761333678398</v>
      </c>
    </row>
    <row r="73" spans="5:20" x14ac:dyDescent="0.2">
      <c r="E73" s="15">
        <v>41250.465277777781</v>
      </c>
      <c r="F73" s="21">
        <v>15.011429895089476</v>
      </c>
      <c r="G73" s="21">
        <v>14.953647225194672</v>
      </c>
      <c r="H73" s="24">
        <v>0.13189949350845623</v>
      </c>
      <c r="I73" s="3">
        <f t="shared" si="4"/>
        <v>2000</v>
      </c>
      <c r="J73" s="3">
        <f>INDEX(PowerArray,MIN(MaximumPowerIndex,ROUND(G73*100,0)))</f>
        <v>2000</v>
      </c>
      <c r="K73" s="3">
        <f>MIN(J73-M73+N73,'Power Look Up'!$F$4)</f>
        <v>1996.3107133518095</v>
      </c>
      <c r="M73" s="50">
        <f t="array" ref="M73">_xlfn.SUM(_xlfn.NORM.DIST($S$3:$S$1003,$G73,$P73,FALSE)*WindSpeedStep*$T$3:$T$1003)</f>
        <v>2002.1316998408977</v>
      </c>
      <c r="N73" s="50">
        <f t="array" ref="N73">_xlfn.SUM(_xlfn.NORM.DIST($S$3:$S$1003,$G73,$Q73,FALSE)*WindSpeedStep*$T$3:$T$1003)</f>
        <v>1998.4424131927071</v>
      </c>
      <c r="P73" s="42">
        <f t="shared" si="3"/>
        <v>1.4953647225194673</v>
      </c>
      <c r="Q73" s="42">
        <f t="shared" si="5"/>
        <v>1.9723784951073091</v>
      </c>
      <c r="S73" s="42">
        <f>'Zero Turbulence Curve'!E72</f>
        <v>6.9999999999999911</v>
      </c>
      <c r="T73" s="42">
        <f>'Zero Turbulence Curve'!F72</f>
        <v>570.67039086978355</v>
      </c>
    </row>
    <row r="74" spans="5:20" x14ac:dyDescent="0.2">
      <c r="E74" s="15">
        <v>41250.472222222219</v>
      </c>
      <c r="F74" s="21">
        <v>14.449725071057969</v>
      </c>
      <c r="G74" s="21">
        <v>14.480324132437593</v>
      </c>
      <c r="H74" s="24">
        <v>0.1723216177301074</v>
      </c>
      <c r="I74" s="3">
        <f t="shared" si="4"/>
        <v>2000</v>
      </c>
      <c r="J74" s="3">
        <f>INDEX(PowerArray,MIN(MaximumPowerIndex,ROUND(G74*100,0)))</f>
        <v>2000</v>
      </c>
      <c r="K74" s="3">
        <f>MIN(J74-M74+N74,'Power Look Up'!$F$4)</f>
        <v>1970.6306371011633</v>
      </c>
      <c r="M74" s="50">
        <f t="array" ref="M74">_xlfn.SUM(_xlfn.NORM.DIST($S$3:$S$1003,$G74,$P74,FALSE)*WindSpeedStep*$T$3:$T$1003)</f>
        <v>2002.8469091176212</v>
      </c>
      <c r="N74" s="50">
        <f t="array" ref="N74">_xlfn.SUM(_xlfn.NORM.DIST($S$3:$S$1003,$G74,$Q74,FALSE)*WindSpeedStep*$T$3:$T$1003)</f>
        <v>1973.4775462187845</v>
      </c>
      <c r="P74" s="42">
        <f t="shared" si="3"/>
        <v>1.4480324132437594</v>
      </c>
      <c r="Q74" s="42">
        <f t="shared" si="5"/>
        <v>2.4952728797579602</v>
      </c>
      <c r="S74" s="42">
        <f>'Zero Turbulence Curve'!E73</f>
        <v>7.0999999999999908</v>
      </c>
      <c r="T74" s="42">
        <f>'Zero Turbulence Curve'!F73</f>
        <v>599.92391703791998</v>
      </c>
    </row>
    <row r="75" spans="5:20" x14ac:dyDescent="0.2">
      <c r="E75" s="15">
        <v>41250.479166666664</v>
      </c>
      <c r="F75" s="21">
        <v>14.661330331068637</v>
      </c>
      <c r="G75" s="21">
        <v>14.552811411832996</v>
      </c>
      <c r="H75" s="24">
        <v>0.164377989280618</v>
      </c>
      <c r="I75" s="3">
        <f t="shared" si="4"/>
        <v>2000</v>
      </c>
      <c r="J75" s="3">
        <f>INDEX(PowerArray,MIN(MaximumPowerIndex,ROUND(G75*100,0)))</f>
        <v>2000</v>
      </c>
      <c r="K75" s="3">
        <f>MIN(J75-M75+N75,'Power Look Up'!$F$4)</f>
        <v>1977.6502991760831</v>
      </c>
      <c r="M75" s="50">
        <f t="array" ref="M75">_xlfn.SUM(_xlfn.NORM.DIST($S$3:$S$1003,$G75,$P75,FALSE)*WindSpeedStep*$T$3:$T$1003)</f>
        <v>2002.7386935090228</v>
      </c>
      <c r="N75" s="50">
        <f t="array" ref="N75">_xlfn.SUM(_xlfn.NORM.DIST($S$3:$S$1003,$G75,$Q75,FALSE)*WindSpeedStep*$T$3:$T$1003)</f>
        <v>1980.3889926851059</v>
      </c>
      <c r="P75" s="42">
        <f t="shared" si="3"/>
        <v>1.4552811411832998</v>
      </c>
      <c r="Q75" s="42">
        <f t="shared" si="5"/>
        <v>2.3921618782571397</v>
      </c>
      <c r="S75" s="42">
        <f>'Zero Turbulence Curve'!E74</f>
        <v>7.1999999999999904</v>
      </c>
      <c r="T75" s="42">
        <f>'Zero Turbulence Curve'!F74</f>
        <v>629.17744320605698</v>
      </c>
    </row>
    <row r="76" spans="5:20" x14ac:dyDescent="0.2">
      <c r="E76" s="15">
        <v>41250.486111111109</v>
      </c>
      <c r="F76" s="21">
        <v>15.561860576006488</v>
      </c>
      <c r="G76" s="21">
        <v>15.545181221591964</v>
      </c>
      <c r="H76" s="24">
        <v>0.13815828701838534</v>
      </c>
      <c r="I76" s="3">
        <f t="shared" si="4"/>
        <v>2000</v>
      </c>
      <c r="J76" s="3">
        <f>INDEX(PowerArray,MIN(MaximumPowerIndex,ROUND(G76*100,0)))</f>
        <v>2000</v>
      </c>
      <c r="K76" s="3">
        <f>MIN(J76-M76+N76,'Power Look Up'!$F$4)</f>
        <v>1997.1159328383721</v>
      </c>
      <c r="M76" s="50">
        <f t="array" ref="M76">_xlfn.SUM(_xlfn.NORM.DIST($S$3:$S$1003,$G76,$P76,FALSE)*WindSpeedStep*$T$3:$T$1003)</f>
        <v>2001.3614504584152</v>
      </c>
      <c r="N76" s="50">
        <f t="array" ref="N76">_xlfn.SUM(_xlfn.NORM.DIST($S$3:$S$1003,$G76,$Q76,FALSE)*WindSpeedStep*$T$3:$T$1003)</f>
        <v>1998.4773832967874</v>
      </c>
      <c r="P76" s="42">
        <f t="shared" si="3"/>
        <v>1.5545181221591964</v>
      </c>
      <c r="Q76" s="42">
        <f t="shared" si="5"/>
        <v>2.1476956089655164</v>
      </c>
      <c r="S76" s="42">
        <f>'Zero Turbulence Curve'!E75</f>
        <v>7.2999999999999901</v>
      </c>
      <c r="T76" s="42">
        <f>'Zero Turbulence Curve'!F75</f>
        <v>658.43096937419409</v>
      </c>
    </row>
    <row r="77" spans="5:20" x14ac:dyDescent="0.2">
      <c r="E77" s="15">
        <v>41250.493055555555</v>
      </c>
      <c r="F77" s="21">
        <v>15.347118277600485</v>
      </c>
      <c r="G77" s="21">
        <v>15.189642791964852</v>
      </c>
      <c r="H77" s="24">
        <v>0.17658038147495839</v>
      </c>
      <c r="I77" s="3">
        <f t="shared" si="4"/>
        <v>2000</v>
      </c>
      <c r="J77" s="3">
        <f>INDEX(PowerArray,MIN(MaximumPowerIndex,ROUND(G77*100,0)))</f>
        <v>2000</v>
      </c>
      <c r="K77" s="3">
        <f>MIN(J77-M77+N77,'Power Look Up'!$F$4)</f>
        <v>1978.8208419102316</v>
      </c>
      <c r="M77" s="50">
        <f t="array" ref="M77">_xlfn.SUM(_xlfn.NORM.DIST($S$3:$S$1003,$G77,$P77,FALSE)*WindSpeedStep*$T$3:$T$1003)</f>
        <v>2001.7987191205727</v>
      </c>
      <c r="N77" s="50">
        <f t="array" ref="N77">_xlfn.SUM(_xlfn.NORM.DIST($S$3:$S$1003,$G77,$Q77,FALSE)*WindSpeedStep*$T$3:$T$1003)</f>
        <v>1980.6195610308043</v>
      </c>
      <c r="P77" s="42">
        <f t="shared" si="3"/>
        <v>1.5189642791964852</v>
      </c>
      <c r="Q77" s="42">
        <f t="shared" si="5"/>
        <v>2.6821929186735054</v>
      </c>
      <c r="S77" s="42">
        <f>'Zero Turbulence Curve'!E76</f>
        <v>7.3999999999999897</v>
      </c>
      <c r="T77" s="42">
        <f>'Zero Turbulence Curve'!F76</f>
        <v>687.68449554233121</v>
      </c>
    </row>
    <row r="78" spans="5:20" x14ac:dyDescent="0.2">
      <c r="E78" s="15">
        <v>41250.5</v>
      </c>
      <c r="F78" s="21">
        <v>16.177903365473156</v>
      </c>
      <c r="G78" s="21">
        <v>16.122333151617774</v>
      </c>
      <c r="H78" s="24">
        <v>0.19656440814121492</v>
      </c>
      <c r="I78" s="3">
        <f t="shared" si="4"/>
        <v>2000</v>
      </c>
      <c r="J78" s="3">
        <f>INDEX(PowerArray,MIN(MaximumPowerIndex,ROUND(G78*100,0)))</f>
        <v>2000</v>
      </c>
      <c r="K78" s="3">
        <f>MIN(J78-M78+N78,'Power Look Up'!$F$4)</f>
        <v>1977.6565527063512</v>
      </c>
      <c r="M78" s="50">
        <f t="array" ref="M78">_xlfn.SUM(_xlfn.NORM.DIST($S$3:$S$1003,$G78,$P78,FALSE)*WindSpeedStep*$T$3:$T$1003)</f>
        <v>2000.8307269456482</v>
      </c>
      <c r="N78" s="50">
        <f t="array" ref="N78">_xlfn.SUM(_xlfn.NORM.DIST($S$3:$S$1003,$G78,$Q78,FALSE)*WindSpeedStep*$T$3:$T$1003)</f>
        <v>1978.4872796519994</v>
      </c>
      <c r="P78" s="42">
        <f t="shared" si="3"/>
        <v>1.6122333151617774</v>
      </c>
      <c r="Q78" s="42">
        <f t="shared" si="5"/>
        <v>3.169076873803236</v>
      </c>
      <c r="S78" s="42">
        <f>'Zero Turbulence Curve'!E77</f>
        <v>7.4999999999999893</v>
      </c>
      <c r="T78" s="42">
        <f>'Zero Turbulence Curve'!F77</f>
        <v>716.93802171046832</v>
      </c>
    </row>
    <row r="79" spans="5:20" x14ac:dyDescent="0.2">
      <c r="E79" s="15">
        <v>41250.506944444445</v>
      </c>
      <c r="F79" s="21">
        <v>14.130782271075001</v>
      </c>
      <c r="G79" s="21">
        <v>14.039579471660568</v>
      </c>
      <c r="H79" s="24">
        <v>0.15002707984111632</v>
      </c>
      <c r="I79" s="3">
        <f t="shared" si="4"/>
        <v>2000</v>
      </c>
      <c r="J79" s="3">
        <f>INDEX(PowerArray,MIN(MaximumPowerIndex,ROUND(G79*100,0)))</f>
        <v>2000</v>
      </c>
      <c r="K79" s="3">
        <f>MIN(J79-M79+N79,'Power Look Up'!$F$4)</f>
        <v>1979.3223194243078</v>
      </c>
      <c r="M79" s="50">
        <f t="array" ref="M79">_xlfn.SUM(_xlfn.NORM.DIST($S$3:$S$1003,$G79,$P79,FALSE)*WindSpeedStep*$T$3:$T$1003)</f>
        <v>2003.3799381741171</v>
      </c>
      <c r="N79" s="50">
        <f t="array" ref="N79">_xlfn.SUM(_xlfn.NORM.DIST($S$3:$S$1003,$G79,$Q79,FALSE)*WindSpeedStep*$T$3:$T$1003)</f>
        <v>1982.7022575984249</v>
      </c>
      <c r="P79" s="42">
        <f t="shared" si="3"/>
        <v>1.4039579471660568</v>
      </c>
      <c r="Q79" s="42">
        <f t="shared" si="5"/>
        <v>2.1063171103305178</v>
      </c>
      <c r="S79" s="42">
        <f>'Zero Turbulence Curve'!E78</f>
        <v>7.599999999999989</v>
      </c>
      <c r="T79" s="42">
        <f>'Zero Turbulence Curve'!F78</f>
        <v>746.19154787860532</v>
      </c>
    </row>
    <row r="80" spans="5:20" x14ac:dyDescent="0.2">
      <c r="E80" s="15">
        <v>41250.513888888891</v>
      </c>
      <c r="F80" s="21">
        <v>14.154314005993838</v>
      </c>
      <c r="G80" s="21">
        <v>14.078497415344629</v>
      </c>
      <c r="H80" s="24">
        <v>0.16744011747912271</v>
      </c>
      <c r="I80" s="3">
        <f t="shared" si="4"/>
        <v>2000</v>
      </c>
      <c r="J80" s="3">
        <f>INDEX(PowerArray,MIN(MaximumPowerIndex,ROUND(G80*100,0)))</f>
        <v>2000</v>
      </c>
      <c r="K80" s="3">
        <f>MIN(J80-M80+N80,'Power Look Up'!$F$4)</f>
        <v>1966.4459197540837</v>
      </c>
      <c r="M80" s="50">
        <f t="array" ref="M80">_xlfn.SUM(_xlfn.NORM.DIST($S$3:$S$1003,$G80,$P80,FALSE)*WindSpeedStep*$T$3:$T$1003)</f>
        <v>2003.347681744669</v>
      </c>
      <c r="N80" s="50">
        <f t="array" ref="N80">_xlfn.SUM(_xlfn.NORM.DIST($S$3:$S$1003,$G80,$Q80,FALSE)*WindSpeedStep*$T$3:$T$1003)</f>
        <v>1969.7936014987527</v>
      </c>
      <c r="P80" s="42">
        <f t="shared" si="3"/>
        <v>1.4078497415344629</v>
      </c>
      <c r="Q80" s="42">
        <f t="shared" si="5"/>
        <v>2.35730526115483</v>
      </c>
      <c r="S80" s="42">
        <f>'Zero Turbulence Curve'!E79</f>
        <v>7.6999999999999886</v>
      </c>
      <c r="T80" s="42">
        <f>'Zero Turbulence Curve'!F79</f>
        <v>775.44507404674243</v>
      </c>
    </row>
    <row r="81" spans="5:20" x14ac:dyDescent="0.2">
      <c r="E81" s="15">
        <v>41250.520833333336</v>
      </c>
      <c r="F81" s="21">
        <v>14.252552828570376</v>
      </c>
      <c r="G81" s="21">
        <v>14.306294219882092</v>
      </c>
      <c r="H81" s="24">
        <v>0.13681759495681853</v>
      </c>
      <c r="I81" s="3">
        <f t="shared" si="4"/>
        <v>2000</v>
      </c>
      <c r="J81" s="3">
        <f>INDEX(PowerArray,MIN(MaximumPowerIndex,ROUND(G81*100,0)))</f>
        <v>2000</v>
      </c>
      <c r="K81" s="3">
        <f>MIN(J81-M81+N81,'Power Look Up'!$F$4)</f>
        <v>1990.3716476704931</v>
      </c>
      <c r="M81" s="50">
        <f t="array" ref="M81">_xlfn.SUM(_xlfn.NORM.DIST($S$3:$S$1003,$G81,$P81,FALSE)*WindSpeedStep*$T$3:$T$1003)</f>
        <v>2003.0915538694951</v>
      </c>
      <c r="N81" s="50">
        <f t="array" ref="N81">_xlfn.SUM(_xlfn.NORM.DIST($S$3:$S$1003,$G81,$Q81,FALSE)*WindSpeedStep*$T$3:$T$1003)</f>
        <v>1993.4632015399882</v>
      </c>
      <c r="P81" s="42">
        <f t="shared" si="3"/>
        <v>1.4306294219882094</v>
      </c>
      <c r="Q81" s="42">
        <f t="shared" si="5"/>
        <v>1.9573527679089022</v>
      </c>
      <c r="S81" s="42">
        <f>'Zero Turbulence Curve'!E80</f>
        <v>7.7999999999999883</v>
      </c>
      <c r="T81" s="42">
        <f>'Zero Turbulence Curve'!F80</f>
        <v>804.69860021487955</v>
      </c>
    </row>
    <row r="82" spans="5:20" x14ac:dyDescent="0.2">
      <c r="E82" s="15">
        <v>41250.527777777781</v>
      </c>
      <c r="F82" s="21">
        <v>15.407108736128798</v>
      </c>
      <c r="G82" s="21">
        <v>15.256522649914714</v>
      </c>
      <c r="H82" s="24">
        <v>0.16810422022443422</v>
      </c>
      <c r="I82" s="3">
        <f t="shared" si="4"/>
        <v>2000</v>
      </c>
      <c r="J82" s="3">
        <f>INDEX(PowerArray,MIN(MaximumPowerIndex,ROUND(G82*100,0)))</f>
        <v>2000</v>
      </c>
      <c r="K82" s="3">
        <f>MIN(J82-M82+N82,'Power Look Up'!$F$4)</f>
        <v>1984.4914739121432</v>
      </c>
      <c r="M82" s="50">
        <f t="array" ref="M82">_xlfn.SUM(_xlfn.NORM.DIST($S$3:$S$1003,$G82,$P82,FALSE)*WindSpeedStep*$T$3:$T$1003)</f>
        <v>2001.7101359418696</v>
      </c>
      <c r="N82" s="50">
        <f t="array" ref="N82">_xlfn.SUM(_xlfn.NORM.DIST($S$3:$S$1003,$G82,$Q82,FALSE)*WindSpeedStep*$T$3:$T$1003)</f>
        <v>1986.2016098540128</v>
      </c>
      <c r="P82" s="42">
        <f t="shared" si="3"/>
        <v>1.5256522649914714</v>
      </c>
      <c r="Q82" s="42">
        <f t="shared" si="5"/>
        <v>2.5646858434003317</v>
      </c>
      <c r="S82" s="42">
        <f>'Zero Turbulence Curve'!E81</f>
        <v>7.8999999999999879</v>
      </c>
      <c r="T82" s="42">
        <f>'Zero Turbulence Curve'!F81</f>
        <v>833.95212638301655</v>
      </c>
    </row>
    <row r="83" spans="5:20" x14ac:dyDescent="0.2">
      <c r="E83" s="15">
        <v>41250.534722222219</v>
      </c>
      <c r="F83" s="21">
        <v>15.507018973029025</v>
      </c>
      <c r="G83" s="21">
        <v>15.45510948711893</v>
      </c>
      <c r="H83" s="24">
        <v>0.1405815007895212</v>
      </c>
      <c r="I83" s="3">
        <f t="shared" si="4"/>
        <v>2000</v>
      </c>
      <c r="J83" s="3">
        <f>INDEX(PowerArray,MIN(MaximumPowerIndex,ROUND(G83*100,0)))</f>
        <v>2000</v>
      </c>
      <c r="K83" s="3">
        <f>MIN(J83-M83+N83,'Power Look Up'!$F$4)</f>
        <v>1996.2784149150702</v>
      </c>
      <c r="M83" s="50">
        <f t="array" ref="M83">_xlfn.SUM(_xlfn.NORM.DIST($S$3:$S$1003,$G83,$P83,FALSE)*WindSpeedStep*$T$3:$T$1003)</f>
        <v>2001.4642202774703</v>
      </c>
      <c r="N83" s="50">
        <f t="array" ref="N83">_xlfn.SUM(_xlfn.NORM.DIST($S$3:$S$1003,$G83,$Q83,FALSE)*WindSpeedStep*$T$3:$T$1003)</f>
        <v>1997.7426351925405</v>
      </c>
      <c r="P83" s="42">
        <f t="shared" si="3"/>
        <v>1.5455109487118932</v>
      </c>
      <c r="Q83" s="42">
        <f t="shared" si="5"/>
        <v>2.1727024865655467</v>
      </c>
      <c r="S83" s="42">
        <f>'Zero Turbulence Curve'!E82</f>
        <v>7.9999999999999876</v>
      </c>
      <c r="T83" s="42">
        <f>'Zero Turbulence Curve'!F82</f>
        <v>863.20565255115366</v>
      </c>
    </row>
    <row r="84" spans="5:20" x14ac:dyDescent="0.2">
      <c r="E84" s="15">
        <v>41250.541666666664</v>
      </c>
      <c r="F84" s="21">
        <v>14.469410322817488</v>
      </c>
      <c r="G84" s="21">
        <v>14.424941436079392</v>
      </c>
      <c r="H84" s="24">
        <v>0.15342712318408572</v>
      </c>
      <c r="I84" s="3">
        <f t="shared" si="4"/>
        <v>2000</v>
      </c>
      <c r="J84" s="3">
        <f>INDEX(PowerArray,MIN(MaximumPowerIndex,ROUND(G84*100,0)))</f>
        <v>2000</v>
      </c>
      <c r="K84" s="3">
        <f>MIN(J84-M84+N84,'Power Look Up'!$F$4)</f>
        <v>1982.8300467280865</v>
      </c>
      <c r="M84" s="50">
        <f t="array" ref="M84">_xlfn.SUM(_xlfn.NORM.DIST($S$3:$S$1003,$G84,$P84,FALSE)*WindSpeedStep*$T$3:$T$1003)</f>
        <v>2002.9276025392453</v>
      </c>
      <c r="N84" s="50">
        <f t="array" ref="N84">_xlfn.SUM(_xlfn.NORM.DIST($S$3:$S$1003,$G84,$Q84,FALSE)*WindSpeedStep*$T$3:$T$1003)</f>
        <v>1985.7576492673318</v>
      </c>
      <c r="P84" s="42">
        <f t="shared" si="3"/>
        <v>1.4424941436079393</v>
      </c>
      <c r="Q84" s="42">
        <f t="shared" si="5"/>
        <v>2.213177266636575</v>
      </c>
      <c r="S84" s="42">
        <f>'Zero Turbulence Curve'!E83</f>
        <v>8.0999999999999872</v>
      </c>
      <c r="T84" s="42">
        <f>'Zero Turbulence Curve'!F83</f>
        <v>899.64240425460503</v>
      </c>
    </row>
    <row r="85" spans="5:20" x14ac:dyDescent="0.2">
      <c r="E85" s="15">
        <v>41250.548611111109</v>
      </c>
      <c r="F85" s="21">
        <v>13.833957638058342</v>
      </c>
      <c r="G85" s="21">
        <v>13.851818403383486</v>
      </c>
      <c r="H85" s="24">
        <v>0.16408898013067827</v>
      </c>
      <c r="I85" s="3">
        <f t="shared" si="4"/>
        <v>1999.8299999999997</v>
      </c>
      <c r="J85" s="3">
        <f>INDEX(PowerArray,MIN(MaximumPowerIndex,ROUND(G85*100,0)))</f>
        <v>1999.8499999999997</v>
      </c>
      <c r="K85" s="3">
        <f>MIN(J85-M85+N85,'Power Look Up'!$F$4)</f>
        <v>1964.0871658044518</v>
      </c>
      <c r="M85" s="50">
        <f t="array" ref="M85">_xlfn.SUM(_xlfn.NORM.DIST($S$3:$S$1003,$G85,$P85,FALSE)*WindSpeedStep*$T$3:$T$1003)</f>
        <v>2003.4649294595367</v>
      </c>
      <c r="N85" s="50">
        <f t="array" ref="N85">_xlfn.SUM(_xlfn.NORM.DIST($S$3:$S$1003,$G85,$Q85,FALSE)*WindSpeedStep*$T$3:$T$1003)</f>
        <v>1967.7020952639889</v>
      </c>
      <c r="P85" s="42">
        <f t="shared" si="3"/>
        <v>1.3851818403383487</v>
      </c>
      <c r="Q85" s="42">
        <f t="shared" si="5"/>
        <v>2.2729307547665565</v>
      </c>
      <c r="S85" s="42">
        <f>'Zero Turbulence Curve'!E84</f>
        <v>8.1999999999999869</v>
      </c>
      <c r="T85" s="42">
        <f>'Zero Turbulence Curve'!F84</f>
        <v>936.07915595805719</v>
      </c>
    </row>
    <row r="86" spans="5:20" x14ac:dyDescent="0.2">
      <c r="E86" s="15">
        <v>41250.555555555555</v>
      </c>
      <c r="F86" s="21">
        <v>14.919706311348738</v>
      </c>
      <c r="G86" s="21">
        <v>14.91657720399896</v>
      </c>
      <c r="H86" s="24">
        <v>0.16153132975324208</v>
      </c>
      <c r="I86" s="3">
        <f t="shared" si="4"/>
        <v>2000</v>
      </c>
      <c r="J86" s="3">
        <f>INDEX(PowerArray,MIN(MaximumPowerIndex,ROUND(G86*100,0)))</f>
        <v>2000</v>
      </c>
      <c r="K86" s="3">
        <f>MIN(J86-M86+N86,'Power Look Up'!$F$4)</f>
        <v>1984.2942450361343</v>
      </c>
      <c r="M86" s="50">
        <f t="array" ref="M86">_xlfn.SUM(_xlfn.NORM.DIST($S$3:$S$1003,$G86,$P86,FALSE)*WindSpeedStep*$T$3:$T$1003)</f>
        <v>2002.1864531780705</v>
      </c>
      <c r="N86" s="50">
        <f t="array" ref="N86">_xlfn.SUM(_xlfn.NORM.DIST($S$3:$S$1003,$G86,$Q86,FALSE)*WindSpeedStep*$T$3:$T$1003)</f>
        <v>1986.4806982142047</v>
      </c>
      <c r="P86" s="42">
        <f t="shared" si="3"/>
        <v>1.4916577203998962</v>
      </c>
      <c r="Q86" s="42">
        <f t="shared" si="5"/>
        <v>2.4094945511288497</v>
      </c>
      <c r="S86" s="42">
        <f>'Zero Turbulence Curve'!E85</f>
        <v>8.2999999999999865</v>
      </c>
      <c r="T86" s="42">
        <f>'Zero Turbulence Curve'!F85</f>
        <v>972.51590766150935</v>
      </c>
    </row>
    <row r="87" spans="5:20" x14ac:dyDescent="0.2">
      <c r="E87" s="15">
        <v>41250.5625</v>
      </c>
      <c r="F87" s="21">
        <v>14.060576593585376</v>
      </c>
      <c r="G87" s="21">
        <v>14.085023392899021</v>
      </c>
      <c r="H87" s="24">
        <v>0.16500034579367215</v>
      </c>
      <c r="I87" s="3">
        <f t="shared" si="4"/>
        <v>2000</v>
      </c>
      <c r="J87" s="3">
        <f>INDEX(PowerArray,MIN(MaximumPowerIndex,ROUND(G87*100,0)))</f>
        <v>2000</v>
      </c>
      <c r="K87" s="3">
        <f>MIN(J87-M87+N87,'Power Look Up'!$F$4)</f>
        <v>1968.6519188993036</v>
      </c>
      <c r="M87" s="50">
        <f t="array" ref="M87">_xlfn.SUM(_xlfn.NORM.DIST($S$3:$S$1003,$G87,$P87,FALSE)*WindSpeedStep*$T$3:$T$1003)</f>
        <v>2003.3418723366779</v>
      </c>
      <c r="N87" s="50">
        <f t="array" ref="N87">_xlfn.SUM(_xlfn.NORM.DIST($S$3:$S$1003,$G87,$Q87,FALSE)*WindSpeedStep*$T$3:$T$1003)</f>
        <v>1971.9937912359815</v>
      </c>
      <c r="P87" s="42">
        <f t="shared" si="3"/>
        <v>1.4085023392899023</v>
      </c>
      <c r="Q87" s="42">
        <f t="shared" si="5"/>
        <v>2.3240337303402998</v>
      </c>
      <c r="S87" s="42">
        <f>'Zero Turbulence Curve'!E86</f>
        <v>8.3999999999999861</v>
      </c>
      <c r="T87" s="42">
        <f>'Zero Turbulence Curve'!F86</f>
        <v>1008.9526593649616</v>
      </c>
    </row>
    <row r="88" spans="5:20" x14ac:dyDescent="0.2">
      <c r="E88" s="15">
        <v>41250.569444444445</v>
      </c>
      <c r="F88" s="21">
        <v>14.079139334984614</v>
      </c>
      <c r="G88" s="21">
        <v>14.083215319945566</v>
      </c>
      <c r="H88" s="24">
        <v>0.1789882136998365</v>
      </c>
      <c r="I88" s="3">
        <f t="shared" si="4"/>
        <v>2000</v>
      </c>
      <c r="J88" s="3">
        <f>INDEX(PowerArray,MIN(MaximumPowerIndex,ROUND(G88*100,0)))</f>
        <v>2000</v>
      </c>
      <c r="K88" s="3">
        <f>MIN(J88-M88+N88,'Power Look Up'!$F$4)</f>
        <v>1956.0778844898782</v>
      </c>
      <c r="M88" s="50">
        <f t="array" ref="M88">_xlfn.SUM(_xlfn.NORM.DIST($S$3:$S$1003,$G88,$P88,FALSE)*WindSpeedStep*$T$3:$T$1003)</f>
        <v>2003.3434929502394</v>
      </c>
      <c r="N88" s="50">
        <f t="array" ref="N88">_xlfn.SUM(_xlfn.NORM.DIST($S$3:$S$1003,$G88,$Q88,FALSE)*WindSpeedStep*$T$3:$T$1003)</f>
        <v>1959.4213774401176</v>
      </c>
      <c r="P88" s="42">
        <f t="shared" si="3"/>
        <v>1.4083215319945568</v>
      </c>
      <c r="Q88" s="42">
        <f t="shared" si="5"/>
        <v>2.5207295532672283</v>
      </c>
      <c r="S88" s="42">
        <f>'Zero Turbulence Curve'!E87</f>
        <v>8.4999999999999858</v>
      </c>
      <c r="T88" s="42">
        <f>'Zero Turbulence Curve'!F87</f>
        <v>1045.3894110684139</v>
      </c>
    </row>
    <row r="89" spans="5:20" x14ac:dyDescent="0.2">
      <c r="E89" s="15">
        <v>41250.576388888891</v>
      </c>
      <c r="F89" s="21">
        <v>16.051668423299546</v>
      </c>
      <c r="G89" s="21">
        <v>15.931057846298456</v>
      </c>
      <c r="H89" s="24">
        <v>0.1482711913326934</v>
      </c>
      <c r="I89" s="3">
        <f t="shared" si="4"/>
        <v>2000</v>
      </c>
      <c r="J89" s="3">
        <f>INDEX(PowerArray,MIN(MaximumPowerIndex,ROUND(G89*100,0)))</f>
        <v>2000</v>
      </c>
      <c r="K89" s="3">
        <f>MIN(J89-M89+N89,'Power Look Up'!$F$4)</f>
        <v>1996.2522372100505</v>
      </c>
      <c r="M89" s="50">
        <f t="array" ref="M89">_xlfn.SUM(_xlfn.NORM.DIST($S$3:$S$1003,$G89,$P89,FALSE)*WindSpeedStep*$T$3:$T$1003)</f>
        <v>2000.9830821024511</v>
      </c>
      <c r="N89" s="50">
        <f t="array" ref="N89">_xlfn.SUM(_xlfn.NORM.DIST($S$3:$S$1003,$G89,$Q89,FALSE)*WindSpeedStep*$T$3:$T$1003)</f>
        <v>1997.2353193125016</v>
      </c>
      <c r="P89" s="42">
        <f t="shared" si="3"/>
        <v>1.5931057846298458</v>
      </c>
      <c r="Q89" s="42">
        <f t="shared" si="5"/>
        <v>2.3621169260607249</v>
      </c>
      <c r="S89" s="42">
        <f>'Zero Turbulence Curve'!E88</f>
        <v>8.5999999999999854</v>
      </c>
      <c r="T89" s="42">
        <f>'Zero Turbulence Curve'!F88</f>
        <v>1081.8261627718662</v>
      </c>
    </row>
    <row r="90" spans="5:20" x14ac:dyDescent="0.2">
      <c r="E90" s="15">
        <v>41250.597222222219</v>
      </c>
      <c r="F90" s="21">
        <v>13.969698741333263</v>
      </c>
      <c r="G90" s="21">
        <v>13.878490373403906</v>
      </c>
      <c r="H90" s="24">
        <v>0.16965290690111248</v>
      </c>
      <c r="I90" s="3">
        <f t="shared" si="4"/>
        <v>1999.9699999999998</v>
      </c>
      <c r="J90" s="3">
        <f>INDEX(PowerArray,MIN(MaximumPowerIndex,ROUND(G90*100,0)))</f>
        <v>1999.8799999999997</v>
      </c>
      <c r="K90" s="3">
        <f>MIN(J90-M90+N90,'Power Look Up'!$F$4)</f>
        <v>1959.6063506875678</v>
      </c>
      <c r="M90" s="50">
        <f t="array" ref="M90">_xlfn.SUM(_xlfn.NORM.DIST($S$3:$S$1003,$G90,$P90,FALSE)*WindSpeedStep*$T$3:$T$1003)</f>
        <v>2003.4612260263505</v>
      </c>
      <c r="N90" s="50">
        <f t="array" ref="N90">_xlfn.SUM(_xlfn.NORM.DIST($S$3:$S$1003,$G90,$Q90,FALSE)*WindSpeedStep*$T$3:$T$1003)</f>
        <v>1963.1875767139186</v>
      </c>
      <c r="P90" s="42">
        <f t="shared" si="3"/>
        <v>1.3878490373403907</v>
      </c>
      <c r="Q90" s="42">
        <f t="shared" si="5"/>
        <v>2.3545262352470786</v>
      </c>
      <c r="S90" s="42">
        <f>'Zero Turbulence Curve'!E89</f>
        <v>8.6999999999999851</v>
      </c>
      <c r="T90" s="42">
        <f>'Zero Turbulence Curve'!F89</f>
        <v>1118.2629144753182</v>
      </c>
    </row>
    <row r="91" spans="5:20" x14ac:dyDescent="0.2">
      <c r="E91" s="15">
        <v>41250.618055555555</v>
      </c>
      <c r="F91" s="21">
        <v>15.979897719502318</v>
      </c>
      <c r="G91" s="21">
        <v>15.913252316959607</v>
      </c>
      <c r="H91" s="24">
        <v>0.11952517053153489</v>
      </c>
      <c r="I91" s="3">
        <f t="shared" si="4"/>
        <v>2000</v>
      </c>
      <c r="J91" s="3">
        <f>INDEX(PowerArray,MIN(MaximumPowerIndex,ROUND(G91*100,0)))</f>
        <v>2000</v>
      </c>
      <c r="K91" s="3">
        <f>MIN(J91-M91+N91,'Power Look Up'!$F$4)</f>
        <v>1999.8112370062784</v>
      </c>
      <c r="M91" s="50">
        <f t="array" ref="M91">_xlfn.SUM(_xlfn.NORM.DIST($S$3:$S$1003,$G91,$P91,FALSE)*WindSpeedStep*$T$3:$T$1003)</f>
        <v>2000.9984005100898</v>
      </c>
      <c r="N91" s="50">
        <f t="array" ref="N91">_xlfn.SUM(_xlfn.NORM.DIST($S$3:$S$1003,$G91,$Q91,FALSE)*WindSpeedStep*$T$3:$T$1003)</f>
        <v>2000.8096375163682</v>
      </c>
      <c r="P91" s="42">
        <f t="shared" si="3"/>
        <v>1.5913252316959607</v>
      </c>
      <c r="Q91" s="42">
        <f t="shared" si="5"/>
        <v>1.9020341968959396</v>
      </c>
      <c r="S91" s="42">
        <f>'Zero Turbulence Curve'!E90</f>
        <v>8.7999999999999847</v>
      </c>
      <c r="T91" s="42">
        <f>'Zero Turbulence Curve'!F90</f>
        <v>1154.6996661787705</v>
      </c>
    </row>
    <row r="92" spans="5:20" x14ac:dyDescent="0.2">
      <c r="E92" s="15">
        <v>41250.625</v>
      </c>
      <c r="F92" s="21">
        <v>15.376612659052817</v>
      </c>
      <c r="G92" s="21">
        <v>15.320712027107009</v>
      </c>
      <c r="H92" s="24">
        <v>0.12226359873175123</v>
      </c>
      <c r="I92" s="3">
        <f t="shared" si="4"/>
        <v>2000</v>
      </c>
      <c r="J92" s="3">
        <f>INDEX(PowerArray,MIN(MaximumPowerIndex,ROUND(G92*100,0)))</f>
        <v>2000</v>
      </c>
      <c r="K92" s="3">
        <f>MIN(J92-M92+N92,'Power Look Up'!$F$4)</f>
        <v>1999.0001348774933</v>
      </c>
      <c r="M92" s="50">
        <f t="array" ref="M92">_xlfn.SUM(_xlfn.NORM.DIST($S$3:$S$1003,$G92,$P92,FALSE)*WindSpeedStep*$T$3:$T$1003)</f>
        <v>2001.6277919565096</v>
      </c>
      <c r="N92" s="50">
        <f t="array" ref="N92">_xlfn.SUM(_xlfn.NORM.DIST($S$3:$S$1003,$G92,$Q92,FALSE)*WindSpeedStep*$T$3:$T$1003)</f>
        <v>2000.6279268340029</v>
      </c>
      <c r="P92" s="42">
        <f t="shared" si="3"/>
        <v>1.5320712027107009</v>
      </c>
      <c r="Q92" s="42">
        <f t="shared" si="5"/>
        <v>1.8731653875669263</v>
      </c>
      <c r="S92" s="42">
        <f>'Zero Turbulence Curve'!E91</f>
        <v>8.8999999999999844</v>
      </c>
      <c r="T92" s="42">
        <f>'Zero Turbulence Curve'!F91</f>
        <v>1191.1364178822228</v>
      </c>
    </row>
    <row r="93" spans="5:20" x14ac:dyDescent="0.2">
      <c r="E93" s="15">
        <v>41250.631944444445</v>
      </c>
      <c r="F93" s="21">
        <v>14.557855771027871</v>
      </c>
      <c r="G93" s="21">
        <v>14.514912104567232</v>
      </c>
      <c r="H93" s="24">
        <v>0.10441098084135497</v>
      </c>
      <c r="I93" s="3">
        <f t="shared" si="4"/>
        <v>2000</v>
      </c>
      <c r="J93" s="3">
        <f>INDEX(PowerArray,MIN(MaximumPowerIndex,ROUND(G93*100,0)))</f>
        <v>2000</v>
      </c>
      <c r="K93" s="3">
        <f>MIN(J93-M93+N93,'Power Look Up'!$F$4)</f>
        <v>1999.7013343803051</v>
      </c>
      <c r="M93" s="50">
        <f t="array" ref="M93">_xlfn.SUM(_xlfn.NORM.DIST($S$3:$S$1003,$G93,$P93,FALSE)*WindSpeedStep*$T$3:$T$1003)</f>
        <v>2002.7955756860786</v>
      </c>
      <c r="N93" s="50">
        <f t="array" ref="N93">_xlfn.SUM(_xlfn.NORM.DIST($S$3:$S$1003,$G93,$Q93,FALSE)*WindSpeedStep*$T$3:$T$1003)</f>
        <v>2002.4969100663836</v>
      </c>
      <c r="P93" s="42">
        <f t="shared" si="3"/>
        <v>1.4514912104567232</v>
      </c>
      <c r="Q93" s="42">
        <f t="shared" si="5"/>
        <v>1.5155162096639205</v>
      </c>
      <c r="S93" s="42">
        <f>'Zero Turbulence Curve'!E92</f>
        <v>8.999999999999984</v>
      </c>
      <c r="T93" s="42">
        <f>'Zero Turbulence Curve'!F92</f>
        <v>1227.5731695856748</v>
      </c>
    </row>
    <row r="94" spans="5:20" x14ac:dyDescent="0.2">
      <c r="E94" s="15">
        <v>41250.638888888891</v>
      </c>
      <c r="F94" s="21">
        <v>13.660969628439867</v>
      </c>
      <c r="G94" s="21">
        <v>13.598001190922462</v>
      </c>
      <c r="H94" s="24">
        <v>0.12005004363568693</v>
      </c>
      <c r="I94" s="3">
        <f t="shared" si="4"/>
        <v>1999.6599999999999</v>
      </c>
      <c r="J94" s="3">
        <f>INDEX(PowerArray,MIN(MaximumPowerIndex,ROUND(G94*100,0)))</f>
        <v>1999.5999999999997</v>
      </c>
      <c r="K94" s="3">
        <f>MIN(J94-M94+N94,'Power Look Up'!$F$4)</f>
        <v>1991.79252283245</v>
      </c>
      <c r="M94" s="50">
        <f t="array" ref="M94">_xlfn.SUM(_xlfn.NORM.DIST($S$3:$S$1003,$G94,$P94,FALSE)*WindSpeedStep*$T$3:$T$1003)</f>
        <v>2003.3064730850676</v>
      </c>
      <c r="N94" s="50">
        <f t="array" ref="N94">_xlfn.SUM(_xlfn.NORM.DIST($S$3:$S$1003,$G94,$Q94,FALSE)*WindSpeedStep*$T$3:$T$1003)</f>
        <v>1995.498995917518</v>
      </c>
      <c r="P94" s="42">
        <f t="shared" si="3"/>
        <v>1.3598001190922462</v>
      </c>
      <c r="Q94" s="42">
        <f t="shared" si="5"/>
        <v>1.6324406363283643</v>
      </c>
      <c r="S94" s="42">
        <f>'Zero Turbulence Curve'!E93</f>
        <v>9.0999999999999837</v>
      </c>
      <c r="T94" s="42">
        <f>'Zero Turbulence Curve'!F93</f>
        <v>1274.162942306451</v>
      </c>
    </row>
    <row r="95" spans="5:20" x14ac:dyDescent="0.2">
      <c r="E95" s="15">
        <v>41250.645833333336</v>
      </c>
      <c r="F95" s="21">
        <v>13.797063289157432</v>
      </c>
      <c r="G95" s="21">
        <v>13.753343790105401</v>
      </c>
      <c r="H95" s="24">
        <v>0.14568317604077236</v>
      </c>
      <c r="I95" s="3">
        <f t="shared" si="4"/>
        <v>1999.7999999999997</v>
      </c>
      <c r="J95" s="3">
        <f>INDEX(PowerArray,MIN(MaximumPowerIndex,ROUND(G95*100,0)))</f>
        <v>1999.7499999999998</v>
      </c>
      <c r="K95" s="3">
        <f>MIN(J95-M95+N95,'Power Look Up'!$F$4)</f>
        <v>1977.385948364526</v>
      </c>
      <c r="M95" s="50">
        <f t="array" ref="M95">_xlfn.SUM(_xlfn.NORM.DIST($S$3:$S$1003,$G95,$P95,FALSE)*WindSpeedStep*$T$3:$T$1003)</f>
        <v>2003.4488016782466</v>
      </c>
      <c r="N95" s="50">
        <f t="array" ref="N95">_xlfn.SUM(_xlfn.NORM.DIST($S$3:$S$1003,$G95,$Q95,FALSE)*WindSpeedStep*$T$3:$T$1003)</f>
        <v>1981.0847500427728</v>
      </c>
      <c r="P95" s="42">
        <f t="shared" si="3"/>
        <v>1.3753343790105401</v>
      </c>
      <c r="Q95" s="42">
        <f t="shared" si="5"/>
        <v>2.0036308045231883</v>
      </c>
      <c r="S95" s="42">
        <f>'Zero Turbulence Curve'!E94</f>
        <v>9.1999999999999833</v>
      </c>
      <c r="T95" s="42">
        <f>'Zero Turbulence Curve'!F94</f>
        <v>1320.752715027229</v>
      </c>
    </row>
    <row r="96" spans="5:20" x14ac:dyDescent="0.2">
      <c r="E96" s="15">
        <v>41250.652777777781</v>
      </c>
      <c r="F96" s="21">
        <v>15.693243220598704</v>
      </c>
      <c r="G96" s="21">
        <v>15.553388113400795</v>
      </c>
      <c r="H96" s="24">
        <v>0.13381555173015947</v>
      </c>
      <c r="I96" s="3">
        <f t="shared" si="4"/>
        <v>2000</v>
      </c>
      <c r="J96" s="3">
        <f>INDEX(PowerArray,MIN(MaximumPowerIndex,ROUND(G96*100,0)))</f>
        <v>2000</v>
      </c>
      <c r="K96" s="3">
        <f>MIN(J96-M96+N96,'Power Look Up'!$F$4)</f>
        <v>1997.9235017971102</v>
      </c>
      <c r="M96" s="50">
        <f t="array" ref="M96">_xlfn.SUM(_xlfn.NORM.DIST($S$3:$S$1003,$G96,$P96,FALSE)*WindSpeedStep*$T$3:$T$1003)</f>
        <v>2001.3523621995571</v>
      </c>
      <c r="N96" s="50">
        <f t="array" ref="N96">_xlfn.SUM(_xlfn.NORM.DIST($S$3:$S$1003,$G96,$Q96,FALSE)*WindSpeedStep*$T$3:$T$1003)</f>
        <v>1999.2758639966673</v>
      </c>
      <c r="P96" s="42">
        <f t="shared" si="3"/>
        <v>1.5553388113400795</v>
      </c>
      <c r="Q96" s="42">
        <f t="shared" si="5"/>
        <v>2.0812852116680314</v>
      </c>
      <c r="S96" s="42">
        <f>'Zero Turbulence Curve'!E95</f>
        <v>9.2999999999999829</v>
      </c>
      <c r="T96" s="42">
        <f>'Zero Turbulence Curve'!F95</f>
        <v>1367.3424877480068</v>
      </c>
    </row>
    <row r="97" spans="5:20" x14ac:dyDescent="0.2">
      <c r="E97" s="15">
        <v>41250.659722222219</v>
      </c>
      <c r="F97" s="21">
        <v>16.351643313041986</v>
      </c>
      <c r="G97" s="21">
        <v>16.290152195864799</v>
      </c>
      <c r="H97" s="24">
        <v>9.601481453229696E-2</v>
      </c>
      <c r="I97" s="3">
        <f t="shared" si="4"/>
        <v>2000</v>
      </c>
      <c r="J97" s="3">
        <f>INDEX(PowerArray,MIN(MaximumPowerIndex,ROUND(G97*100,0)))</f>
        <v>2000</v>
      </c>
      <c r="K97" s="3">
        <f>MIN(J97-M97+N97,'Power Look Up'!$F$4)</f>
        <v>1999.9404016770648</v>
      </c>
      <c r="M97" s="50">
        <f t="array" ref="M97">_xlfn.SUM(_xlfn.NORM.DIST($S$3:$S$1003,$G97,$P97,FALSE)*WindSpeedStep*$T$3:$T$1003)</f>
        <v>2000.7143804074053</v>
      </c>
      <c r="N97" s="50">
        <f t="array" ref="N97">_xlfn.SUM(_xlfn.NORM.DIST($S$3:$S$1003,$G97,$Q97,FALSE)*WindSpeedStep*$T$3:$T$1003)</f>
        <v>2000.6547820844701</v>
      </c>
      <c r="P97" s="42">
        <f t="shared" si="3"/>
        <v>1.62901521958648</v>
      </c>
      <c r="Q97" s="42">
        <f t="shared" si="5"/>
        <v>1.5640959417888487</v>
      </c>
      <c r="S97" s="42">
        <f>'Zero Turbulence Curve'!E96</f>
        <v>9.3999999999999826</v>
      </c>
      <c r="T97" s="42">
        <f>'Zero Turbulence Curve'!F96</f>
        <v>1413.9322604687845</v>
      </c>
    </row>
    <row r="98" spans="5:20" x14ac:dyDescent="0.2">
      <c r="E98" s="15">
        <v>41250.666666666664</v>
      </c>
      <c r="F98" s="21">
        <v>14.021175328326722</v>
      </c>
      <c r="G98" s="21">
        <v>13.977319034216761</v>
      </c>
      <c r="H98" s="24">
        <v>0.1148263224943309</v>
      </c>
      <c r="I98" s="3">
        <f t="shared" si="4"/>
        <v>2000</v>
      </c>
      <c r="J98" s="3">
        <f>INDEX(PowerArray,MIN(MaximumPowerIndex,ROUND(G98*100,0)))</f>
        <v>1999.9799999999998</v>
      </c>
      <c r="K98" s="3">
        <f>MIN(J98-M98+N98,'Power Look Up'!$F$4)</f>
        <v>1996.6206326894517</v>
      </c>
      <c r="M98" s="50">
        <f t="array" ref="M98">_xlfn.SUM(_xlfn.NORM.DIST($S$3:$S$1003,$G98,$P98,FALSE)*WindSpeedStep*$T$3:$T$1003)</f>
        <v>2003.4221827105059</v>
      </c>
      <c r="N98" s="50">
        <f t="array" ref="N98">_xlfn.SUM(_xlfn.NORM.DIST($S$3:$S$1003,$G98,$Q98,FALSE)*WindSpeedStep*$T$3:$T$1003)</f>
        <v>2000.0628153999578</v>
      </c>
      <c r="P98" s="42">
        <f t="shared" si="3"/>
        <v>1.3977319034216762</v>
      </c>
      <c r="Q98" s="42">
        <f t="shared" si="5"/>
        <v>1.6049641430291235</v>
      </c>
      <c r="S98" s="42">
        <f>'Zero Turbulence Curve'!E97</f>
        <v>9.4999999999999822</v>
      </c>
      <c r="T98" s="42">
        <f>'Zero Turbulence Curve'!F97</f>
        <v>1460.5220331895623</v>
      </c>
    </row>
    <row r="99" spans="5:20" x14ac:dyDescent="0.2">
      <c r="E99" s="15">
        <v>41250.673611111109</v>
      </c>
      <c r="F99" s="21">
        <v>12.595156813303939</v>
      </c>
      <c r="G99" s="21">
        <v>12.577297958535842</v>
      </c>
      <c r="H99" s="24">
        <v>0.16911262253996995</v>
      </c>
      <c r="I99" s="3">
        <f t="shared" si="4"/>
        <v>1994.5999999999976</v>
      </c>
      <c r="J99" s="3">
        <f>INDEX(PowerArray,MIN(MaximumPowerIndex,ROUND(G99*100,0)))</f>
        <v>1994.3799999999976</v>
      </c>
      <c r="K99" s="3">
        <f>MIN(J99-M99+N99,'Power Look Up'!$F$4)</f>
        <v>1911.6134050967266</v>
      </c>
      <c r="M99" s="50">
        <f t="array" ref="M99">_xlfn.SUM(_xlfn.NORM.DIST($S$3:$S$1003,$G99,$P99,FALSE)*WindSpeedStep*$T$3:$T$1003)</f>
        <v>1993.9160581904339</v>
      </c>
      <c r="N99" s="50">
        <f t="array" ref="N99">_xlfn.SUM(_xlfn.NORM.DIST($S$3:$S$1003,$G99,$Q99,FALSE)*WindSpeedStep*$T$3:$T$1003)</f>
        <v>1911.1494632871629</v>
      </c>
      <c r="P99" s="42">
        <f t="shared" si="3"/>
        <v>1.2577297958535842</v>
      </c>
      <c r="Q99" s="42">
        <f t="shared" si="5"/>
        <v>2.1269798422346065</v>
      </c>
      <c r="S99" s="42">
        <f>'Zero Turbulence Curve'!E98</f>
        <v>9.5999999999999819</v>
      </c>
      <c r="T99" s="42">
        <f>'Zero Turbulence Curve'!F98</f>
        <v>1507.1118059103401</v>
      </c>
    </row>
    <row r="100" spans="5:20" x14ac:dyDescent="0.2">
      <c r="E100" s="15">
        <v>41250.680555555555</v>
      </c>
      <c r="F100" s="21">
        <v>15.278937171141459</v>
      </c>
      <c r="G100" s="21">
        <v>15.248605672405942</v>
      </c>
      <c r="H100" s="24">
        <v>0.10406483004610813</v>
      </c>
      <c r="I100" s="3">
        <f t="shared" si="4"/>
        <v>2000</v>
      </c>
      <c r="J100" s="3">
        <f>INDEX(PowerArray,MIN(MaximumPowerIndex,ROUND(G100*100,0)))</f>
        <v>2000</v>
      </c>
      <c r="K100" s="3">
        <f>MIN(J100-M100+N100,'Power Look Up'!$F$4)</f>
        <v>1999.9740750713554</v>
      </c>
      <c r="M100" s="50">
        <f t="array" ref="M100">_xlfn.SUM(_xlfn.NORM.DIST($S$3:$S$1003,$G100,$P100,FALSE)*WindSpeedStep*$T$3:$T$1003)</f>
        <v>2001.7204757613952</v>
      </c>
      <c r="N100" s="50">
        <f t="array" ref="N100">_xlfn.SUM(_xlfn.NORM.DIST($S$3:$S$1003,$G100,$Q100,FALSE)*WindSpeedStep*$T$3:$T$1003)</f>
        <v>2001.6945508327506</v>
      </c>
      <c r="P100" s="42">
        <f t="shared" si="3"/>
        <v>1.5248605672405944</v>
      </c>
      <c r="Q100" s="42">
        <f t="shared" si="5"/>
        <v>1.5868435577390447</v>
      </c>
      <c r="S100" s="42">
        <f>'Zero Turbulence Curve'!E99</f>
        <v>9.6999999999999815</v>
      </c>
      <c r="T100" s="42">
        <f>'Zero Turbulence Curve'!F99</f>
        <v>1553.7015786311181</v>
      </c>
    </row>
    <row r="101" spans="5:20" x14ac:dyDescent="0.2">
      <c r="E101" s="15">
        <v>41250.6875</v>
      </c>
      <c r="F101" s="21">
        <v>14.406376814937756</v>
      </c>
      <c r="G101" s="21">
        <v>14.305051835056613</v>
      </c>
      <c r="H101" s="24">
        <v>0.10897951790155111</v>
      </c>
      <c r="I101" s="3">
        <f t="shared" si="4"/>
        <v>2000</v>
      </c>
      <c r="J101" s="3">
        <f>INDEX(PowerArray,MIN(MaximumPowerIndex,ROUND(G101*100,0)))</f>
        <v>2000</v>
      </c>
      <c r="K101" s="3">
        <f>MIN(J101-M101+N101,'Power Look Up'!$F$4)</f>
        <v>1998.9239921449118</v>
      </c>
      <c r="M101" s="50">
        <f t="array" ref="M101">_xlfn.SUM(_xlfn.NORM.DIST($S$3:$S$1003,$G101,$P101,FALSE)*WindSpeedStep*$T$3:$T$1003)</f>
        <v>2003.09318822777</v>
      </c>
      <c r="N101" s="50">
        <f t="array" ref="N101">_xlfn.SUM(_xlfn.NORM.DIST($S$3:$S$1003,$G101,$Q101,FALSE)*WindSpeedStep*$T$3:$T$1003)</f>
        <v>2002.0171803726819</v>
      </c>
      <c r="P101" s="42">
        <f t="shared" si="3"/>
        <v>1.4305051835056615</v>
      </c>
      <c r="Q101" s="42">
        <f t="shared" si="5"/>
        <v>1.5589576525411688</v>
      </c>
      <c r="S101" s="42">
        <f>'Zero Turbulence Curve'!E100</f>
        <v>9.7999999999999812</v>
      </c>
      <c r="T101" s="42">
        <f>'Zero Turbulence Curve'!F100</f>
        <v>1600.2913513518956</v>
      </c>
    </row>
    <row r="102" spans="5:20" x14ac:dyDescent="0.2">
      <c r="E102" s="15">
        <v>41250.694444444445</v>
      </c>
      <c r="F102" s="21">
        <v>13.505565365147229</v>
      </c>
      <c r="G102" s="21">
        <v>13.413211243601221</v>
      </c>
      <c r="H102" s="24">
        <v>0.13031664742757798</v>
      </c>
      <c r="I102" s="3">
        <f t="shared" si="4"/>
        <v>1999.5099999999998</v>
      </c>
      <c r="J102" s="3">
        <f>INDEX(PowerArray,MIN(MaximumPowerIndex,ROUND(G102*100,0)))</f>
        <v>1999.4099999999999</v>
      </c>
      <c r="K102" s="3">
        <f>MIN(J102-M102+N102,'Power Look Up'!$F$4)</f>
        <v>1983.0773989333873</v>
      </c>
      <c r="M102" s="50">
        <f t="array" ref="M102">_xlfn.SUM(_xlfn.NORM.DIST($S$3:$S$1003,$G102,$P102,FALSE)*WindSpeedStep*$T$3:$T$1003)</f>
        <v>2002.886885682982</v>
      </c>
      <c r="N102" s="50">
        <f t="array" ref="N102">_xlfn.SUM(_xlfn.NORM.DIST($S$3:$S$1003,$G102,$Q102,FALSE)*WindSpeedStep*$T$3:$T$1003)</f>
        <v>1986.5542846163694</v>
      </c>
      <c r="P102" s="42">
        <f t="shared" si="3"/>
        <v>1.3413211243601222</v>
      </c>
      <c r="Q102" s="42">
        <f t="shared" si="5"/>
        <v>1.7479647205040052</v>
      </c>
      <c r="S102" s="42">
        <f>'Zero Turbulence Curve'!E101</f>
        <v>9.8999999999999808</v>
      </c>
      <c r="T102" s="42">
        <f>'Zero Turbulence Curve'!F101</f>
        <v>1646.8811240726736</v>
      </c>
    </row>
    <row r="103" spans="5:20" x14ac:dyDescent="0.2">
      <c r="E103" s="15">
        <v>41250.701388888891</v>
      </c>
      <c r="F103" s="21">
        <v>15.99619211910092</v>
      </c>
      <c r="G103" s="21">
        <v>15.919976502908908</v>
      </c>
      <c r="H103" s="24">
        <v>0.12502975615126657</v>
      </c>
      <c r="I103" s="3">
        <f t="shared" si="4"/>
        <v>2000</v>
      </c>
      <c r="J103" s="3">
        <f>INDEX(PowerArray,MIN(MaximumPowerIndex,ROUND(G103*100,0)))</f>
        <v>2000</v>
      </c>
      <c r="K103" s="3">
        <f>MIN(J103-M103+N103,'Power Look Up'!$F$4)</f>
        <v>1999.5132283673868</v>
      </c>
      <c r="M103" s="50">
        <f t="array" ref="M103">_xlfn.SUM(_xlfn.NORM.DIST($S$3:$S$1003,$G103,$P103,FALSE)*WindSpeedStep*$T$3:$T$1003)</f>
        <v>2000.9925921869155</v>
      </c>
      <c r="N103" s="50">
        <f t="array" ref="N103">_xlfn.SUM(_xlfn.NORM.DIST($S$3:$S$1003,$G103,$Q103,FALSE)*WindSpeedStep*$T$3:$T$1003)</f>
        <v>2000.5058205543023</v>
      </c>
      <c r="P103" s="42">
        <f t="shared" si="3"/>
        <v>1.5919976502908908</v>
      </c>
      <c r="Q103" s="42">
        <f t="shared" si="5"/>
        <v>1.9904707800925943</v>
      </c>
      <c r="S103" s="42">
        <f>'Zero Turbulence Curve'!E102</f>
        <v>9.9999999999999805</v>
      </c>
      <c r="T103" s="42">
        <f>'Zero Turbulence Curve'!F102</f>
        <v>1693.4708967934514</v>
      </c>
    </row>
    <row r="104" spans="5:20" x14ac:dyDescent="0.2">
      <c r="E104" s="15">
        <v>41250.708333333336</v>
      </c>
      <c r="F104" s="21">
        <v>15.216087214796882</v>
      </c>
      <c r="G104" s="21">
        <v>15.185945537155916</v>
      </c>
      <c r="H104" s="24">
        <v>0.13078263629199133</v>
      </c>
      <c r="I104" s="3">
        <f t="shared" si="4"/>
        <v>2000</v>
      </c>
      <c r="J104" s="3">
        <f>INDEX(PowerArray,MIN(MaximumPowerIndex,ROUND(G104*100,0)))</f>
        <v>2000</v>
      </c>
      <c r="K104" s="3">
        <f>MIN(J104-M104+N104,'Power Look Up'!$F$4)</f>
        <v>1997.4146670084385</v>
      </c>
      <c r="M104" s="50">
        <f t="array" ref="M104">_xlfn.SUM(_xlfn.NORM.DIST($S$3:$S$1003,$G104,$P104,FALSE)*WindSpeedStep*$T$3:$T$1003)</f>
        <v>2001.8036967547721</v>
      </c>
      <c r="N104" s="50">
        <f t="array" ref="N104">_xlfn.SUM(_xlfn.NORM.DIST($S$3:$S$1003,$G104,$Q104,FALSE)*WindSpeedStep*$T$3:$T$1003)</f>
        <v>1999.2183637632106</v>
      </c>
      <c r="P104" s="42">
        <f t="shared" si="3"/>
        <v>1.5185945537155918</v>
      </c>
      <c r="Q104" s="42">
        <f t="shared" si="5"/>
        <v>1.9860579919358512</v>
      </c>
      <c r="S104" s="42">
        <f>'Zero Turbulence Curve'!E103</f>
        <v>10.09999999999998</v>
      </c>
      <c r="T104" s="42">
        <f>'Zero Turbulence Curve'!F103</f>
        <v>1727.8327669666769</v>
      </c>
    </row>
    <row r="105" spans="5:20" x14ac:dyDescent="0.2">
      <c r="E105" s="15">
        <v>41250.715277777781</v>
      </c>
      <c r="F105" s="21">
        <v>14.248759740747193</v>
      </c>
      <c r="G105" s="21">
        <v>14.22203628972262</v>
      </c>
      <c r="H105" s="24">
        <v>0.11579955238360103</v>
      </c>
      <c r="I105" s="3">
        <f t="shared" si="4"/>
        <v>2000</v>
      </c>
      <c r="J105" s="3">
        <f>INDEX(PowerArray,MIN(MaximumPowerIndex,ROUND(G105*100,0)))</f>
        <v>2000</v>
      </c>
      <c r="K105" s="3">
        <f>MIN(J105-M105+N105,'Power Look Up'!$F$4)</f>
        <v>1997.3163985622518</v>
      </c>
      <c r="M105" s="50">
        <f t="array" ref="M105">_xlfn.SUM(_xlfn.NORM.DIST($S$3:$S$1003,$G105,$P105,FALSE)*WindSpeedStep*$T$3:$T$1003)</f>
        <v>2003.1974149073355</v>
      </c>
      <c r="N105" s="50">
        <f t="array" ref="N105">_xlfn.SUM(_xlfn.NORM.DIST($S$3:$S$1003,$G105,$Q105,FALSE)*WindSpeedStep*$T$3:$T$1003)</f>
        <v>2000.5138134695874</v>
      </c>
      <c r="P105" s="42">
        <f t="shared" si="3"/>
        <v>1.4222036289722622</v>
      </c>
      <c r="Q105" s="42">
        <f t="shared" si="5"/>
        <v>1.6469054363332094</v>
      </c>
      <c r="S105" s="42">
        <f>'Zero Turbulence Curve'!E104</f>
        <v>10.19999999999998</v>
      </c>
      <c r="T105" s="42">
        <f>'Zero Turbulence Curve'!F104</f>
        <v>1762.1946371399001</v>
      </c>
    </row>
    <row r="106" spans="5:20" x14ac:dyDescent="0.2">
      <c r="E106" s="15">
        <v>41250.722222222219</v>
      </c>
      <c r="F106" s="21">
        <v>15.313790872668191</v>
      </c>
      <c r="G106" s="21">
        <v>15.230653928594689</v>
      </c>
      <c r="H106" s="24">
        <v>0.13386626584138661</v>
      </c>
      <c r="I106" s="3">
        <f t="shared" si="4"/>
        <v>2000</v>
      </c>
      <c r="J106" s="3">
        <f>INDEX(PowerArray,MIN(MaximumPowerIndex,ROUND(G106*100,0)))</f>
        <v>2000</v>
      </c>
      <c r="K106" s="3">
        <f>MIN(J106-M106+N106,'Power Look Up'!$F$4)</f>
        <v>1996.9406343379815</v>
      </c>
      <c r="M106" s="50">
        <f t="array" ref="M106">_xlfn.SUM(_xlfn.NORM.DIST($S$3:$S$1003,$G106,$P106,FALSE)*WindSpeedStep*$T$3:$T$1003)</f>
        <v>2001.7440681964599</v>
      </c>
      <c r="N106" s="50">
        <f t="array" ref="N106">_xlfn.SUM(_xlfn.NORM.DIST($S$3:$S$1003,$G106,$Q106,FALSE)*WindSpeedStep*$T$3:$T$1003)</f>
        <v>1998.6847025344414</v>
      </c>
      <c r="P106" s="42">
        <f t="shared" si="3"/>
        <v>1.5230653928594691</v>
      </c>
      <c r="Q106" s="42">
        <f t="shared" si="5"/>
        <v>2.0388707677434161</v>
      </c>
      <c r="S106" s="42">
        <f>'Zero Turbulence Curve'!E105</f>
        <v>10.299999999999979</v>
      </c>
      <c r="T106" s="42">
        <f>'Zero Turbulence Curve'!F105</f>
        <v>1796.5565073131231</v>
      </c>
    </row>
    <row r="107" spans="5:20" x14ac:dyDescent="0.2">
      <c r="E107" s="15">
        <v>41250.729166666664</v>
      </c>
      <c r="F107" s="21">
        <v>16.804360269060581</v>
      </c>
      <c r="G107" s="21">
        <v>16.721275338688553</v>
      </c>
      <c r="H107" s="24">
        <v>0.10592488922516465</v>
      </c>
      <c r="I107" s="3">
        <f t="shared" si="4"/>
        <v>2000</v>
      </c>
      <c r="J107" s="3">
        <f>INDEX(PowerArray,MIN(MaximumPowerIndex,ROUND(G107*100,0)))</f>
        <v>2000</v>
      </c>
      <c r="K107" s="3">
        <f>MIN(J107-M107+N107,'Power Look Up'!$F$4)</f>
        <v>2000</v>
      </c>
      <c r="M107" s="50">
        <f t="array" ref="M107">_xlfn.SUM(_xlfn.NORM.DIST($S$3:$S$1003,$G107,$P107,FALSE)*WindSpeedStep*$T$3:$T$1003)</f>
        <v>2000.4794770882427</v>
      </c>
      <c r="N107" s="50">
        <f t="array" ref="N107">_xlfn.SUM(_xlfn.NORM.DIST($S$3:$S$1003,$G107,$Q107,FALSE)*WindSpeedStep*$T$3:$T$1003)</f>
        <v>2000.5448109070041</v>
      </c>
      <c r="P107" s="42">
        <f t="shared" si="3"/>
        <v>1.6721275338688555</v>
      </c>
      <c r="Q107" s="42">
        <f t="shared" si="5"/>
        <v>1.7711992379540624</v>
      </c>
      <c r="S107" s="42">
        <f>'Zero Turbulence Curve'!E106</f>
        <v>10.399999999999979</v>
      </c>
      <c r="T107" s="42">
        <f>'Zero Turbulence Curve'!F106</f>
        <v>1830.9183774863463</v>
      </c>
    </row>
    <row r="108" spans="5:20" x14ac:dyDescent="0.2">
      <c r="E108" s="15">
        <v>41250.736111111109</v>
      </c>
      <c r="F108" s="21">
        <v>16.396690652459661</v>
      </c>
      <c r="G108" s="21">
        <v>16.383282778224071</v>
      </c>
      <c r="H108" s="24">
        <v>0.12746474543547479</v>
      </c>
      <c r="I108" s="3">
        <f t="shared" si="4"/>
        <v>2000</v>
      </c>
      <c r="J108" s="3">
        <f>INDEX(PowerArray,MIN(MaximumPowerIndex,ROUND(G108*100,0)))</f>
        <v>2000</v>
      </c>
      <c r="K108" s="3">
        <f>MIN(J108-M108+N108,'Power Look Up'!$F$4)</f>
        <v>1999.7220318622085</v>
      </c>
      <c r="M108" s="50">
        <f t="array" ref="M108">_xlfn.SUM(_xlfn.NORM.DIST($S$3:$S$1003,$G108,$P108,FALSE)*WindSpeedStep*$T$3:$T$1003)</f>
        <v>2000.6562557739951</v>
      </c>
      <c r="N108" s="50">
        <f t="array" ref="N108">_xlfn.SUM(_xlfn.NORM.DIST($S$3:$S$1003,$G108,$Q108,FALSE)*WindSpeedStep*$T$3:$T$1003)</f>
        <v>2000.3782876362036</v>
      </c>
      <c r="P108" s="42">
        <f t="shared" si="3"/>
        <v>1.6383282778224073</v>
      </c>
      <c r="Q108" s="42">
        <f t="shared" si="5"/>
        <v>2.0882909687237294</v>
      </c>
      <c r="S108" s="42">
        <f>'Zero Turbulence Curve'!E107</f>
        <v>10.499999999999979</v>
      </c>
      <c r="T108" s="42">
        <f>'Zero Turbulence Curve'!F107</f>
        <v>1865.2802476595693</v>
      </c>
    </row>
    <row r="109" spans="5:20" x14ac:dyDescent="0.2">
      <c r="E109" s="15">
        <v>41250.743055555555</v>
      </c>
      <c r="F109" s="21">
        <v>14.533645508007607</v>
      </c>
      <c r="G109" s="21">
        <v>14.495353163692222</v>
      </c>
      <c r="H109" s="24">
        <v>9.7704323338395863E-2</v>
      </c>
      <c r="I109" s="3">
        <f t="shared" si="4"/>
        <v>2000</v>
      </c>
      <c r="J109" s="3">
        <f>INDEX(PowerArray,MIN(MaximumPowerIndex,ROUND(G109*100,0)))</f>
        <v>2000</v>
      </c>
      <c r="K109" s="3">
        <f>MIN(J109-M109+N109,'Power Look Up'!$F$4)</f>
        <v>2000</v>
      </c>
      <c r="M109" s="50">
        <f t="array" ref="M109">_xlfn.SUM(_xlfn.NORM.DIST($S$3:$S$1003,$G109,$P109,FALSE)*WindSpeedStep*$T$3:$T$1003)</f>
        <v>2002.8246807757762</v>
      </c>
      <c r="N109" s="50">
        <f t="array" ref="N109">_xlfn.SUM(_xlfn.NORM.DIST($S$3:$S$1003,$G109,$Q109,FALSE)*WindSpeedStep*$T$3:$T$1003)</f>
        <v>2002.9331415967167</v>
      </c>
      <c r="P109" s="42">
        <f t="shared" si="3"/>
        <v>1.4495353163692224</v>
      </c>
      <c r="Q109" s="42">
        <f t="shared" si="5"/>
        <v>1.4162586724096242</v>
      </c>
      <c r="S109" s="42">
        <f>'Zero Turbulence Curve'!E108</f>
        <v>10.599999999999978</v>
      </c>
      <c r="T109" s="42">
        <f>'Zero Turbulence Curve'!F108</f>
        <v>1899.6421178327926</v>
      </c>
    </row>
    <row r="110" spans="5:20" x14ac:dyDescent="0.2">
      <c r="E110" s="15">
        <v>41250.75</v>
      </c>
      <c r="F110" s="21">
        <v>14.891283327444476</v>
      </c>
      <c r="G110" s="21">
        <v>14.852620604584542</v>
      </c>
      <c r="H110" s="24">
        <v>0.10274467058055543</v>
      </c>
      <c r="I110" s="3">
        <f t="shared" si="4"/>
        <v>2000</v>
      </c>
      <c r="J110" s="3">
        <f>INDEX(PowerArray,MIN(MaximumPowerIndex,ROUND(G110*100,0)))</f>
        <v>2000</v>
      </c>
      <c r="K110" s="3">
        <f>MIN(J110-M110+N110,'Power Look Up'!$F$4)</f>
        <v>1999.9252715240677</v>
      </c>
      <c r="M110" s="50">
        <f t="array" ref="M110">_xlfn.SUM(_xlfn.NORM.DIST($S$3:$S$1003,$G110,$P110,FALSE)*WindSpeedStep*$T$3:$T$1003)</f>
        <v>2002.2821019024418</v>
      </c>
      <c r="N110" s="50">
        <f t="array" ref="N110">_xlfn.SUM(_xlfn.NORM.DIST($S$3:$S$1003,$G110,$Q110,FALSE)*WindSpeedStep*$T$3:$T$1003)</f>
        <v>2002.2073734265095</v>
      </c>
      <c r="P110" s="42">
        <f t="shared" si="3"/>
        <v>1.4852620604584543</v>
      </c>
      <c r="Q110" s="42">
        <f t="shared" si="5"/>
        <v>1.5260276112760089</v>
      </c>
      <c r="S110" s="42">
        <f>'Zero Turbulence Curve'!E109</f>
        <v>10.699999999999978</v>
      </c>
      <c r="T110" s="42">
        <f>'Zero Turbulence Curve'!F109</f>
        <v>1934.0039880060156</v>
      </c>
    </row>
    <row r="111" spans="5:20" x14ac:dyDescent="0.2">
      <c r="E111" s="15">
        <v>41250.756944444445</v>
      </c>
      <c r="F111" s="21">
        <v>14.568157110703732</v>
      </c>
      <c r="G111" s="21">
        <v>14.575080028067404</v>
      </c>
      <c r="H111" s="24">
        <v>0.1112014366463504</v>
      </c>
      <c r="I111" s="3">
        <f t="shared" si="4"/>
        <v>2000</v>
      </c>
      <c r="J111" s="3">
        <f>INDEX(PowerArray,MIN(MaximumPowerIndex,ROUND(G111*100,0)))</f>
        <v>2000</v>
      </c>
      <c r="K111" s="3">
        <f>MIN(J111-M111+N111,'Power Look Up'!$F$4)</f>
        <v>1999.047479891959</v>
      </c>
      <c r="M111" s="50">
        <f t="array" ref="M111">_xlfn.SUM(_xlfn.NORM.DIST($S$3:$S$1003,$G111,$P111,FALSE)*WindSpeedStep*$T$3:$T$1003)</f>
        <v>2002.7050266459696</v>
      </c>
      <c r="N111" s="50">
        <f t="array" ref="N111">_xlfn.SUM(_xlfn.NORM.DIST($S$3:$S$1003,$G111,$Q111,FALSE)*WindSpeedStep*$T$3:$T$1003)</f>
        <v>2001.7525065379286</v>
      </c>
      <c r="P111" s="42">
        <f t="shared" si="3"/>
        <v>1.4575080028067404</v>
      </c>
      <c r="Q111" s="42">
        <f t="shared" si="5"/>
        <v>1.6207698383566245</v>
      </c>
      <c r="S111" s="42">
        <f>'Zero Turbulence Curve'!E110</f>
        <v>10.799999999999978</v>
      </c>
      <c r="T111" s="42">
        <f>'Zero Turbulence Curve'!F110</f>
        <v>1968.3658581792388</v>
      </c>
    </row>
    <row r="112" spans="5:20" x14ac:dyDescent="0.2">
      <c r="E112" s="15">
        <v>41250.763888888891</v>
      </c>
      <c r="F112" s="21">
        <v>14.426595468883761</v>
      </c>
      <c r="G112" s="21">
        <v>14.355460664871261</v>
      </c>
      <c r="H112" s="24">
        <v>0.11714475557626219</v>
      </c>
      <c r="I112" s="3">
        <f t="shared" si="4"/>
        <v>2000</v>
      </c>
      <c r="J112" s="3">
        <f>INDEX(PowerArray,MIN(MaximumPowerIndex,ROUND(G112*100,0)))</f>
        <v>2000</v>
      </c>
      <c r="K112" s="3">
        <f>MIN(J112-M112+N112,'Power Look Up'!$F$4)</f>
        <v>1997.4580771779099</v>
      </c>
      <c r="M112" s="50">
        <f t="array" ref="M112">_xlfn.SUM(_xlfn.NORM.DIST($S$3:$S$1003,$G112,$P112,FALSE)*WindSpeedStep*$T$3:$T$1003)</f>
        <v>2003.0253775848412</v>
      </c>
      <c r="N112" s="50">
        <f t="array" ref="N112">_xlfn.SUM(_xlfn.NORM.DIST($S$3:$S$1003,$G112,$Q112,FALSE)*WindSpeedStep*$T$3:$T$1003)</f>
        <v>2000.4834547627511</v>
      </c>
      <c r="P112" s="42">
        <f t="shared" si="3"/>
        <v>1.4355460664871262</v>
      </c>
      <c r="Q112" s="42">
        <f t="shared" si="5"/>
        <v>1.6816669307709902</v>
      </c>
      <c r="S112" s="42">
        <f>'Zero Turbulence Curve'!E111</f>
        <v>10.899999999999977</v>
      </c>
      <c r="T112" s="42">
        <f>'Zero Turbulence Curve'!F111</f>
        <v>2002.7277283524618</v>
      </c>
    </row>
    <row r="113" spans="5:20" x14ac:dyDescent="0.2">
      <c r="E113" s="15">
        <v>41250.770833333336</v>
      </c>
      <c r="F113" s="21">
        <v>15.554224122104895</v>
      </c>
      <c r="G113" s="21">
        <v>15.514447529241059</v>
      </c>
      <c r="H113" s="24">
        <v>0.12086748816536833</v>
      </c>
      <c r="I113" s="3">
        <f t="shared" si="4"/>
        <v>2000</v>
      </c>
      <c r="J113" s="3">
        <f>INDEX(PowerArray,MIN(MaximumPowerIndex,ROUND(G113*100,0)))</f>
        <v>2000</v>
      </c>
      <c r="K113" s="3">
        <f>MIN(J113-M113+N113,'Power Look Up'!$F$4)</f>
        <v>1999.3968547246293</v>
      </c>
      <c r="M113" s="50">
        <f t="array" ref="M113">_xlfn.SUM(_xlfn.NORM.DIST($S$3:$S$1003,$G113,$P113,FALSE)*WindSpeedStep*$T$3:$T$1003)</f>
        <v>2001.3958939000413</v>
      </c>
      <c r="N113" s="50">
        <f t="array" ref="N113">_xlfn.SUM(_xlfn.NORM.DIST($S$3:$S$1003,$G113,$Q113,FALSE)*WindSpeedStep*$T$3:$T$1003)</f>
        <v>2000.7927486246706</v>
      </c>
      <c r="P113" s="42">
        <f t="shared" si="3"/>
        <v>1.551444752924106</v>
      </c>
      <c r="Q113" s="42">
        <f t="shared" si="5"/>
        <v>1.8751923031327715</v>
      </c>
      <c r="S113" s="42">
        <f>'Zero Turbulence Curve'!E112</f>
        <v>10.999999999999977</v>
      </c>
      <c r="T113" s="42">
        <f>'Zero Turbulence Curve'!F112</f>
        <v>2037.0895985256932</v>
      </c>
    </row>
    <row r="114" spans="5:20" x14ac:dyDescent="0.2">
      <c r="E114" s="15">
        <v>41250.777777777781</v>
      </c>
      <c r="F114" s="21">
        <v>15.124409374144287</v>
      </c>
      <c r="G114" s="21">
        <v>15.045886471663088</v>
      </c>
      <c r="H114" s="24">
        <v>0.14149312856199237</v>
      </c>
      <c r="I114" s="3">
        <f t="shared" si="4"/>
        <v>2000</v>
      </c>
      <c r="J114" s="3">
        <f>INDEX(PowerArray,MIN(MaximumPowerIndex,ROUND(G114*100,0)))</f>
        <v>2000</v>
      </c>
      <c r="K114" s="3">
        <f>MIN(J114-M114+N114,'Power Look Up'!$F$4)</f>
        <v>1994.0741140450327</v>
      </c>
      <c r="M114" s="50">
        <f t="array" ref="M114">_xlfn.SUM(_xlfn.NORM.DIST($S$3:$S$1003,$G114,$P114,FALSE)*WindSpeedStep*$T$3:$T$1003)</f>
        <v>2001.998087702234</v>
      </c>
      <c r="N114" s="50">
        <f t="array" ref="N114">_xlfn.SUM(_xlfn.NORM.DIST($S$3:$S$1003,$G114,$Q114,FALSE)*WindSpeedStep*$T$3:$T$1003)</f>
        <v>1996.0722017472667</v>
      </c>
      <c r="P114" s="42">
        <f t="shared" si="3"/>
        <v>1.504588647166309</v>
      </c>
      <c r="Q114" s="42">
        <f t="shared" si="5"/>
        <v>2.128889548864167</v>
      </c>
      <c r="S114" s="42">
        <f>'Zero Turbulence Curve'!E113</f>
        <v>11.099999999999977</v>
      </c>
      <c r="T114" s="42">
        <f>'Zero Turbulence Curve'!F113</f>
        <v>2035.8152791127902</v>
      </c>
    </row>
    <row r="115" spans="5:20" x14ac:dyDescent="0.2">
      <c r="E115" s="15">
        <v>41250.784722222219</v>
      </c>
      <c r="F115" s="21">
        <v>12.985287750753804</v>
      </c>
      <c r="G115" s="21">
        <v>12.964027947747409</v>
      </c>
      <c r="H115" s="24">
        <v>0.11089473161011831</v>
      </c>
      <c r="I115" s="3">
        <f t="shared" si="4"/>
        <v>1998.8899999999974</v>
      </c>
      <c r="J115" s="3">
        <f>INDEX(PowerArray,MIN(MaximumPowerIndex,ROUND(G115*100,0)))</f>
        <v>1998.5599999999974</v>
      </c>
      <c r="K115" s="3">
        <f>MIN(J115-M115+N115,'Power Look Up'!$F$4)</f>
        <v>1991.5047252548177</v>
      </c>
      <c r="M115" s="50">
        <f t="array" ref="M115">_xlfn.SUM(_xlfn.NORM.DIST($S$3:$S$1003,$G115,$P115,FALSE)*WindSpeedStep*$T$3:$T$1003)</f>
        <v>2000.0171635278016</v>
      </c>
      <c r="N115" s="50">
        <f t="array" ref="N115">_xlfn.SUM(_xlfn.NORM.DIST($S$3:$S$1003,$G115,$Q115,FALSE)*WindSpeedStep*$T$3:$T$1003)</f>
        <v>1992.9618887826218</v>
      </c>
      <c r="P115" s="42">
        <f t="shared" si="3"/>
        <v>1.296402794774741</v>
      </c>
      <c r="Q115" s="42">
        <f t="shared" si="5"/>
        <v>1.4376423998515218</v>
      </c>
      <c r="S115" s="42">
        <f>'Zero Turbulence Curve'!E114</f>
        <v>11.199999999999976</v>
      </c>
      <c r="T115" s="42">
        <f>'Zero Turbulence Curve'!F114</f>
        <v>2034.5409596998873</v>
      </c>
    </row>
    <row r="116" spans="5:20" x14ac:dyDescent="0.2">
      <c r="E116" s="15">
        <v>41250.791666666664</v>
      </c>
      <c r="F116" s="21">
        <v>14.090159296858936</v>
      </c>
      <c r="G116" s="21">
        <v>14.022741001708532</v>
      </c>
      <c r="H116" s="24">
        <v>0.1227807268570528</v>
      </c>
      <c r="I116" s="3">
        <f t="shared" si="4"/>
        <v>2000</v>
      </c>
      <c r="J116" s="3">
        <f>INDEX(PowerArray,MIN(MaximumPowerIndex,ROUND(G116*100,0)))</f>
        <v>2000</v>
      </c>
      <c r="K116" s="3">
        <f>MIN(J116-M116+N116,'Power Look Up'!$F$4)</f>
        <v>1994.0926669569601</v>
      </c>
      <c r="M116" s="50">
        <f t="array" ref="M116">_xlfn.SUM(_xlfn.NORM.DIST($S$3:$S$1003,$G116,$P116,FALSE)*WindSpeedStep*$T$3:$T$1003)</f>
        <v>2003.3925545813277</v>
      </c>
      <c r="N116" s="50">
        <f t="array" ref="N116">_xlfn.SUM(_xlfn.NORM.DIST($S$3:$S$1003,$G116,$Q116,FALSE)*WindSpeedStep*$T$3:$T$1003)</f>
        <v>1997.4852215382878</v>
      </c>
      <c r="P116" s="42">
        <f t="shared" si="3"/>
        <v>1.4022741001708532</v>
      </c>
      <c r="Q116" s="42">
        <f t="shared" si="5"/>
        <v>1.7217223327179703</v>
      </c>
      <c r="S116" s="42">
        <f>'Zero Turbulence Curve'!E115</f>
        <v>11.299999999999976</v>
      </c>
      <c r="T116" s="42">
        <f>'Zero Turbulence Curve'!F115</f>
        <v>2033.2666402869843</v>
      </c>
    </row>
    <row r="117" spans="5:20" x14ac:dyDescent="0.2">
      <c r="E117" s="15">
        <v>41250.798611111109</v>
      </c>
      <c r="F117" s="21">
        <v>16.097739441405764</v>
      </c>
      <c r="G117" s="21">
        <v>16.06310089735118</v>
      </c>
      <c r="H117" s="24">
        <v>0.10622609505044089</v>
      </c>
      <c r="I117" s="3">
        <f t="shared" si="4"/>
        <v>2000</v>
      </c>
      <c r="J117" s="3">
        <f>INDEX(PowerArray,MIN(MaximumPowerIndex,ROUND(G117*100,0)))</f>
        <v>2000</v>
      </c>
      <c r="K117" s="3">
        <f>MIN(J117-M117+N117,'Power Look Up'!$F$4)</f>
        <v>2000</v>
      </c>
      <c r="M117" s="50">
        <f t="array" ref="M117">_xlfn.SUM(_xlfn.NORM.DIST($S$3:$S$1003,$G117,$P117,FALSE)*WindSpeedStep*$T$3:$T$1003)</f>
        <v>2000.875573021933</v>
      </c>
      <c r="N117" s="50">
        <f t="array" ref="N117">_xlfn.SUM(_xlfn.NORM.DIST($S$3:$S$1003,$G117,$Q117,FALSE)*WindSpeedStep*$T$3:$T$1003)</f>
        <v>2000.9341163943245</v>
      </c>
      <c r="P117" s="42">
        <f t="shared" si="3"/>
        <v>1.6063100897351181</v>
      </c>
      <c r="Q117" s="42">
        <f t="shared" si="5"/>
        <v>1.706320482726849</v>
      </c>
      <c r="S117" s="42">
        <f>'Zero Turbulence Curve'!E116</f>
        <v>11.399999999999975</v>
      </c>
      <c r="T117" s="42">
        <f>'Zero Turbulence Curve'!F116</f>
        <v>2031.9923208740813</v>
      </c>
    </row>
    <row r="118" spans="5:20" x14ac:dyDescent="0.2">
      <c r="E118" s="15">
        <v>41250.805555555555</v>
      </c>
      <c r="F118" s="21">
        <v>14.694783598190762</v>
      </c>
      <c r="G118" s="21">
        <v>14.656190260353915</v>
      </c>
      <c r="H118" s="24">
        <v>0.13610271880738972</v>
      </c>
      <c r="I118" s="3">
        <f t="shared" si="4"/>
        <v>2000</v>
      </c>
      <c r="J118" s="3">
        <f>INDEX(PowerArray,MIN(MaximumPowerIndex,ROUND(G118*100,0)))</f>
        <v>2000</v>
      </c>
      <c r="K118" s="3">
        <f>MIN(J118-M118+N118,'Power Look Up'!$F$4)</f>
        <v>1993.4437616007526</v>
      </c>
      <c r="M118" s="50">
        <f t="array" ref="M118">_xlfn.SUM(_xlfn.NORM.DIST($S$3:$S$1003,$G118,$P118,FALSE)*WindSpeedStep*$T$3:$T$1003)</f>
        <v>2002.5814229386929</v>
      </c>
      <c r="N118" s="50">
        <f t="array" ref="N118">_xlfn.SUM(_xlfn.NORM.DIST($S$3:$S$1003,$G118,$Q118,FALSE)*WindSpeedStep*$T$3:$T$1003)</f>
        <v>1996.0251845394455</v>
      </c>
      <c r="P118" s="42">
        <f t="shared" si="3"/>
        <v>1.4656190260353916</v>
      </c>
      <c r="Q118" s="42">
        <f t="shared" si="5"/>
        <v>1.9947473417925528</v>
      </c>
      <c r="S118" s="42">
        <f>'Zero Turbulence Curve'!E117</f>
        <v>11.499999999999975</v>
      </c>
      <c r="T118" s="42">
        <f>'Zero Turbulence Curve'!F117</f>
        <v>2030.7180014611783</v>
      </c>
    </row>
    <row r="119" spans="5:20" x14ac:dyDescent="0.2">
      <c r="E119" s="15">
        <v>41250.8125</v>
      </c>
      <c r="F119" s="21">
        <v>16.086507581599911</v>
      </c>
      <c r="G119" s="21">
        <v>15.982291184402962</v>
      </c>
      <c r="H119" s="24">
        <v>0.12121959910244604</v>
      </c>
      <c r="I119" s="3">
        <f t="shared" si="4"/>
        <v>2000</v>
      </c>
      <c r="J119" s="3">
        <f>INDEX(PowerArray,MIN(MaximumPowerIndex,ROUND(G119*100,0)))</f>
        <v>2000</v>
      </c>
      <c r="K119" s="3">
        <f>MIN(J119-M119+N119,'Power Look Up'!$F$4)</f>
        <v>1999.7778641201612</v>
      </c>
      <c r="M119" s="50">
        <f t="array" ref="M119">_xlfn.SUM(_xlfn.NORM.DIST($S$3:$S$1003,$G119,$P119,FALSE)*WindSpeedStep*$T$3:$T$1003)</f>
        <v>2000.9401062258157</v>
      </c>
      <c r="N119" s="50">
        <f t="array" ref="N119">_xlfn.SUM(_xlfn.NORM.DIST($S$3:$S$1003,$G119,$Q119,FALSE)*WindSpeedStep*$T$3:$T$1003)</f>
        <v>2000.7179703459769</v>
      </c>
      <c r="P119" s="42">
        <f t="shared" si="3"/>
        <v>1.5982291184402964</v>
      </c>
      <c r="Q119" s="42">
        <f t="shared" si="5"/>
        <v>1.9373669301118845</v>
      </c>
      <c r="S119" s="42">
        <f>'Zero Turbulence Curve'!E118</f>
        <v>11.599999999999975</v>
      </c>
      <c r="T119" s="42">
        <f>'Zero Turbulence Curve'!F118</f>
        <v>2029.4436820482754</v>
      </c>
    </row>
    <row r="120" spans="5:20" x14ac:dyDescent="0.2">
      <c r="E120" s="15">
        <v>41250.819444444445</v>
      </c>
      <c r="F120" s="21">
        <v>16.038766010083453</v>
      </c>
      <c r="G120" s="21">
        <v>16.01975674279425</v>
      </c>
      <c r="H120" s="24">
        <v>9.9134808687923931E-2</v>
      </c>
      <c r="I120" s="3">
        <f t="shared" si="4"/>
        <v>2000</v>
      </c>
      <c r="J120" s="3">
        <f>INDEX(PowerArray,MIN(MaximumPowerIndex,ROUND(G120*100,0)))</f>
        <v>2000</v>
      </c>
      <c r="K120" s="3">
        <f>MIN(J120-M120+N120,'Power Look Up'!$F$4)</f>
        <v>1999.9879474538006</v>
      </c>
      <c r="M120" s="50">
        <f t="array" ref="M120">_xlfn.SUM(_xlfn.NORM.DIST($S$3:$S$1003,$G120,$P120,FALSE)*WindSpeedStep*$T$3:$T$1003)</f>
        <v>2000.9096983889706</v>
      </c>
      <c r="N120" s="50">
        <f t="array" ref="N120">_xlfn.SUM(_xlfn.NORM.DIST($S$3:$S$1003,$G120,$Q120,FALSE)*WindSpeedStep*$T$3:$T$1003)</f>
        <v>2000.8976458427712</v>
      </c>
      <c r="P120" s="42">
        <f t="shared" si="3"/>
        <v>1.6019756742794251</v>
      </c>
      <c r="Q120" s="42">
        <f t="shared" si="5"/>
        <v>1.5881155199239874</v>
      </c>
      <c r="S120" s="42">
        <f>'Zero Turbulence Curve'!E119</f>
        <v>11.699999999999974</v>
      </c>
      <c r="T120" s="42">
        <f>'Zero Turbulence Curve'!F119</f>
        <v>2028.1693626353724</v>
      </c>
    </row>
    <row r="121" spans="5:20" x14ac:dyDescent="0.2">
      <c r="E121" s="15">
        <v>41250.826388888891</v>
      </c>
      <c r="F121" s="21">
        <v>14.525797284928073</v>
      </c>
      <c r="G121" s="21">
        <v>14.44056254372998</v>
      </c>
      <c r="H121" s="24">
        <v>0.11152571994660201</v>
      </c>
      <c r="I121" s="3">
        <f t="shared" si="4"/>
        <v>2000</v>
      </c>
      <c r="J121" s="3">
        <f>INDEX(PowerArray,MIN(MaximumPowerIndex,ROUND(G121*100,0)))</f>
        <v>2000</v>
      </c>
      <c r="K121" s="3">
        <f>MIN(J121-M121+N121,'Power Look Up'!$F$4)</f>
        <v>1998.7657759888527</v>
      </c>
      <c r="M121" s="50">
        <f t="array" ref="M121">_xlfn.SUM(_xlfn.NORM.DIST($S$3:$S$1003,$G121,$P121,FALSE)*WindSpeedStep*$T$3:$T$1003)</f>
        <v>2002.905056599493</v>
      </c>
      <c r="N121" s="50">
        <f t="array" ref="N121">_xlfn.SUM(_xlfn.NORM.DIST($S$3:$S$1003,$G121,$Q121,FALSE)*WindSpeedStep*$T$3:$T$1003)</f>
        <v>2001.6708325883458</v>
      </c>
      <c r="P121" s="42">
        <f t="shared" si="3"/>
        <v>1.444056254372998</v>
      </c>
      <c r="Q121" s="42">
        <f t="shared" si="5"/>
        <v>1.6104941341234205</v>
      </c>
      <c r="S121" s="42">
        <f>'Zero Turbulence Curve'!E120</f>
        <v>11.799999999999974</v>
      </c>
      <c r="T121" s="42">
        <f>'Zero Turbulence Curve'!F120</f>
        <v>2026.8950432224694</v>
      </c>
    </row>
    <row r="122" spans="5:20" x14ac:dyDescent="0.2">
      <c r="E122" s="15">
        <v>41250.833333333336</v>
      </c>
      <c r="F122" s="21">
        <v>15.100219669894011</v>
      </c>
      <c r="G122" s="21">
        <v>15.041348277622403</v>
      </c>
      <c r="H122" s="24">
        <v>0.11721683781388484</v>
      </c>
      <c r="I122" s="3">
        <f t="shared" si="4"/>
        <v>2000</v>
      </c>
      <c r="J122" s="3">
        <f>INDEX(PowerArray,MIN(MaximumPowerIndex,ROUND(G122*100,0)))</f>
        <v>2000</v>
      </c>
      <c r="K122" s="3">
        <f>MIN(J122-M122+N122,'Power Look Up'!$F$4)</f>
        <v>1999.0918525997604</v>
      </c>
      <c r="M122" s="50">
        <f t="array" ref="M122">_xlfn.SUM(_xlfn.NORM.DIST($S$3:$S$1003,$G122,$P122,FALSE)*WindSpeedStep*$T$3:$T$1003)</f>
        <v>2002.0045654489361</v>
      </c>
      <c r="N122" s="50">
        <f t="array" ref="N122">_xlfn.SUM(_xlfn.NORM.DIST($S$3:$S$1003,$G122,$Q122,FALSE)*WindSpeedStep*$T$3:$T$1003)</f>
        <v>2001.0964180486965</v>
      </c>
      <c r="P122" s="42">
        <f t="shared" si="3"/>
        <v>1.5041348277622404</v>
      </c>
      <c r="Q122" s="42">
        <f t="shared" si="5"/>
        <v>1.7630992815602213</v>
      </c>
      <c r="S122" s="42">
        <f>'Zero Turbulence Curve'!E121</f>
        <v>11.899999999999974</v>
      </c>
      <c r="T122" s="42">
        <f>'Zero Turbulence Curve'!F121</f>
        <v>2025.6207238095665</v>
      </c>
    </row>
    <row r="123" spans="5:20" x14ac:dyDescent="0.2">
      <c r="E123" s="15">
        <v>41250.840277777781</v>
      </c>
      <c r="F123" s="21">
        <v>13.391434218728449</v>
      </c>
      <c r="G123" s="21">
        <v>13.405651583062484</v>
      </c>
      <c r="H123" s="24">
        <v>0.14934920093942747</v>
      </c>
      <c r="I123" s="3">
        <f t="shared" si="4"/>
        <v>1999.3899999999999</v>
      </c>
      <c r="J123" s="3">
        <f>INDEX(PowerArray,MIN(MaximumPowerIndex,ROUND(G123*100,0)))</f>
        <v>1999.4099999999999</v>
      </c>
      <c r="K123" s="3">
        <f>MIN(J123-M123+N123,'Power Look Up'!$F$4)</f>
        <v>1966.7918332370277</v>
      </c>
      <c r="M123" s="50">
        <f t="array" ref="M123">_xlfn.SUM(_xlfn.NORM.DIST($S$3:$S$1003,$G123,$P123,FALSE)*WindSpeedStep*$T$3:$T$1003)</f>
        <v>2002.8625576604522</v>
      </c>
      <c r="N123" s="50">
        <f t="array" ref="N123">_xlfn.SUM(_xlfn.NORM.DIST($S$3:$S$1003,$G123,$Q123,FALSE)*WindSpeedStep*$T$3:$T$1003)</f>
        <v>1970.2443908974801</v>
      </c>
      <c r="P123" s="42">
        <f t="shared" si="3"/>
        <v>1.3405651583062486</v>
      </c>
      <c r="Q123" s="42">
        <f t="shared" si="5"/>
        <v>2.0021233520027528</v>
      </c>
      <c r="S123" s="42">
        <f>'Zero Turbulence Curve'!E122</f>
        <v>11.999999999999973</v>
      </c>
      <c r="T123" s="42">
        <f>'Zero Turbulence Curve'!F122</f>
        <v>2024.3464043966635</v>
      </c>
    </row>
    <row r="124" spans="5:20" x14ac:dyDescent="0.2">
      <c r="E124" s="15">
        <v>41250.847222222219</v>
      </c>
      <c r="F124" s="21">
        <v>12.710954386091185</v>
      </c>
      <c r="G124" s="21">
        <v>12.850403296540788</v>
      </c>
      <c r="H124" s="24">
        <v>0.12666240087854647</v>
      </c>
      <c r="I124" s="3">
        <f t="shared" si="4"/>
        <v>1995.8099999999974</v>
      </c>
      <c r="J124" s="3">
        <f>INDEX(PowerArray,MIN(MaximumPowerIndex,ROUND(G124*100,0)))</f>
        <v>1997.3499999999974</v>
      </c>
      <c r="K124" s="3">
        <f>MIN(J124-M124+N124,'Power Look Up'!$F$4)</f>
        <v>1975.2888806148167</v>
      </c>
      <c r="M124" s="50">
        <f t="array" ref="M124">_xlfn.SUM(_xlfn.NORM.DIST($S$3:$S$1003,$G124,$P124,FALSE)*WindSpeedStep*$T$3:$T$1003)</f>
        <v>1998.6726831795181</v>
      </c>
      <c r="N124" s="50">
        <f t="array" ref="N124">_xlfn.SUM(_xlfn.NORM.DIST($S$3:$S$1003,$G124,$Q124,FALSE)*WindSpeedStep*$T$3:$T$1003)</f>
        <v>1976.6115637943374</v>
      </c>
      <c r="P124" s="42">
        <f t="shared" si="3"/>
        <v>1.2850403296540789</v>
      </c>
      <c r="Q124" s="42">
        <f t="shared" si="5"/>
        <v>1.6276629337974444</v>
      </c>
      <c r="S124" s="42">
        <f>'Zero Turbulence Curve'!E123</f>
        <v>12.099999999999973</v>
      </c>
      <c r="T124" s="42">
        <f>'Zero Turbulence Curve'!F123</f>
        <v>2022.6505423839042</v>
      </c>
    </row>
    <row r="125" spans="5:20" x14ac:dyDescent="0.2">
      <c r="E125" s="15">
        <v>41250.854166666664</v>
      </c>
      <c r="F125" s="21">
        <v>12.784080571564649</v>
      </c>
      <c r="G125" s="21">
        <v>12.689390534285204</v>
      </c>
      <c r="H125" s="24">
        <v>0.12202676534047148</v>
      </c>
      <c r="I125" s="3">
        <f t="shared" si="4"/>
        <v>1996.5799999999974</v>
      </c>
      <c r="J125" s="3">
        <f>INDEX(PowerArray,MIN(MaximumPowerIndex,ROUND(G125*100,0)))</f>
        <v>1995.5899999999974</v>
      </c>
      <c r="K125" s="3">
        <f>MIN(J125-M125+N125,'Power Look Up'!$F$4)</f>
        <v>1975.6720986838679</v>
      </c>
      <c r="M125" s="50">
        <f t="array" ref="M125">_xlfn.SUM(_xlfn.NORM.DIST($S$3:$S$1003,$G125,$P125,FALSE)*WindSpeedStep*$T$3:$T$1003)</f>
        <v>1996.1629739110294</v>
      </c>
      <c r="N125" s="50">
        <f t="array" ref="N125">_xlfn.SUM(_xlfn.NORM.DIST($S$3:$S$1003,$G125,$Q125,FALSE)*WindSpeedStep*$T$3:$T$1003)</f>
        <v>1976.2450725949</v>
      </c>
      <c r="P125" s="42">
        <f t="shared" si="3"/>
        <v>1.2689390534285205</v>
      </c>
      <c r="Q125" s="42">
        <f t="shared" si="5"/>
        <v>1.5484452810408207</v>
      </c>
      <c r="S125" s="42">
        <f>'Zero Turbulence Curve'!E124</f>
        <v>12.199999999999973</v>
      </c>
      <c r="T125" s="42">
        <f>'Zero Turbulence Curve'!F124</f>
        <v>2020.9546803711448</v>
      </c>
    </row>
    <row r="126" spans="5:20" x14ac:dyDescent="0.2">
      <c r="E126" s="15">
        <v>41250.861111111109</v>
      </c>
      <c r="F126" s="21">
        <v>12.132260531392046</v>
      </c>
      <c r="G126" s="21">
        <v>12.127369713609626</v>
      </c>
      <c r="H126" s="24">
        <v>0.11292207222678291</v>
      </c>
      <c r="I126" s="3">
        <f t="shared" si="4"/>
        <v>1989.4299999999976</v>
      </c>
      <c r="J126" s="3">
        <f>INDEX(PowerArray,MIN(MaximumPowerIndex,ROUND(G126*100,0)))</f>
        <v>1989.4299999999976</v>
      </c>
      <c r="K126" s="3">
        <f>MIN(J126-M126+N126,'Power Look Up'!$F$4)</f>
        <v>1973.0328738263524</v>
      </c>
      <c r="M126" s="50">
        <f t="array" ref="M126">_xlfn.SUM(_xlfn.NORM.DIST($S$3:$S$1003,$G126,$P126,FALSE)*WindSpeedStep*$T$3:$T$1003)</f>
        <v>1979.2420680102591</v>
      </c>
      <c r="N126" s="50">
        <f t="array" ref="N126">_xlfn.SUM(_xlfn.NORM.DIST($S$3:$S$1003,$G126,$Q126,FALSE)*WindSpeedStep*$T$3:$T$1003)</f>
        <v>1962.844941836614</v>
      </c>
      <c r="P126" s="42">
        <f t="shared" si="3"/>
        <v>1.2127369713609628</v>
      </c>
      <c r="Q126" s="42">
        <f t="shared" si="5"/>
        <v>1.3694477187211258</v>
      </c>
      <c r="S126" s="42">
        <f>'Zero Turbulence Curve'!E125</f>
        <v>12.299999999999972</v>
      </c>
      <c r="T126" s="42">
        <f>'Zero Turbulence Curve'!F125</f>
        <v>2019.2588183583857</v>
      </c>
    </row>
    <row r="127" spans="5:20" x14ac:dyDescent="0.2">
      <c r="E127" s="15">
        <v>41250.868055555555</v>
      </c>
      <c r="F127" s="21">
        <v>12.970465177015193</v>
      </c>
      <c r="G127" s="21">
        <v>13.033896233979911</v>
      </c>
      <c r="H127" s="24">
        <v>0.11641833807748492</v>
      </c>
      <c r="I127" s="3">
        <f t="shared" si="4"/>
        <v>1998.6699999999973</v>
      </c>
      <c r="J127" s="3">
        <f>INDEX(PowerArray,MIN(MaximumPowerIndex,ROUND(G127*100,0)))</f>
        <v>1999.0299999999997</v>
      </c>
      <c r="K127" s="3">
        <f>MIN(J127-M127+N127,'Power Look Up'!$F$4)</f>
        <v>1988.4396731362854</v>
      </c>
      <c r="M127" s="50">
        <f t="array" ref="M127">_xlfn.SUM(_xlfn.NORM.DIST($S$3:$S$1003,$G127,$P127,FALSE)*WindSpeedStep*$T$3:$T$1003)</f>
        <v>2000.6955672202389</v>
      </c>
      <c r="N127" s="50">
        <f t="array" ref="N127">_xlfn.SUM(_xlfn.NORM.DIST($S$3:$S$1003,$G127,$Q127,FALSE)*WindSpeedStep*$T$3:$T$1003)</f>
        <v>1990.1052403565245</v>
      </c>
      <c r="P127" s="42">
        <f t="shared" si="3"/>
        <v>1.3033896233979911</v>
      </c>
      <c r="Q127" s="42">
        <f t="shared" si="5"/>
        <v>1.5173845382343307</v>
      </c>
      <c r="S127" s="42">
        <f>'Zero Turbulence Curve'!E126</f>
        <v>12.399999999999972</v>
      </c>
      <c r="T127" s="42">
        <f>'Zero Turbulence Curve'!F126</f>
        <v>2017.5629563456264</v>
      </c>
    </row>
    <row r="128" spans="5:20" x14ac:dyDescent="0.2">
      <c r="E128" s="15">
        <v>41250.875</v>
      </c>
      <c r="F128" s="21">
        <v>10.45666105945533</v>
      </c>
      <c r="G128" s="21">
        <v>10.421156273033654</v>
      </c>
      <c r="H128" s="24">
        <v>0.17500806324263912</v>
      </c>
      <c r="I128" s="3">
        <f t="shared" si="4"/>
        <v>1759.8199999999524</v>
      </c>
      <c r="J128" s="3">
        <f>INDEX(PowerArray,MIN(MaximumPowerIndex,ROUND(G128*100,0)))</f>
        <v>1749.1399999999526</v>
      </c>
      <c r="K128" s="3">
        <f>MIN(J128-M128+N128,'Power Look Up'!$F$4)</f>
        <v>1637.0896570739135</v>
      </c>
      <c r="M128" s="50">
        <f t="array" ref="M128">_xlfn.SUM(_xlfn.NORM.DIST($S$3:$S$1003,$G128,$P128,FALSE)*WindSpeedStep*$T$3:$T$1003)</f>
        <v>1746.1910267670287</v>
      </c>
      <c r="N128" s="50">
        <f t="array" ref="N128">_xlfn.SUM(_xlfn.NORM.DIST($S$3:$S$1003,$G128,$Q128,FALSE)*WindSpeedStep*$T$3:$T$1003)</f>
        <v>1634.1406838409896</v>
      </c>
      <c r="P128" s="42">
        <f t="shared" si="3"/>
        <v>1.0421156273033654</v>
      </c>
      <c r="Q128" s="42">
        <f t="shared" si="5"/>
        <v>1.8237863760924993</v>
      </c>
      <c r="S128" s="42">
        <f>'Zero Turbulence Curve'!E127</f>
        <v>12.499999999999972</v>
      </c>
      <c r="T128" s="42">
        <f>'Zero Turbulence Curve'!F127</f>
        <v>2015.8670943328671</v>
      </c>
    </row>
    <row r="129" spans="5:20" x14ac:dyDescent="0.2">
      <c r="E129" s="15">
        <v>41250.881944444445</v>
      </c>
      <c r="F129" s="21">
        <v>9.207857009492141</v>
      </c>
      <c r="G129" s="21">
        <v>9.3464956323409201</v>
      </c>
      <c r="H129" s="24">
        <v>0.1422698026967138</v>
      </c>
      <c r="I129" s="3">
        <f t="shared" si="4"/>
        <v>1336.009999999942</v>
      </c>
      <c r="J129" s="3">
        <f>INDEX(PowerArray,MIN(MaximumPowerIndex,ROUND(G129*100,0)))</f>
        <v>1389.349999999941</v>
      </c>
      <c r="K129" s="3">
        <f>MIN(J129-M129+N129,'Power Look Up'!$F$4)</f>
        <v>1376.2379206493565</v>
      </c>
      <c r="M129" s="50">
        <f t="array" ref="M129">_xlfn.SUM(_xlfn.NORM.DIST($S$3:$S$1003,$G129,$P129,FALSE)*WindSpeedStep*$T$3:$T$1003)</f>
        <v>1392.7544584829766</v>
      </c>
      <c r="N129" s="50">
        <f t="array" ref="N129">_xlfn.SUM(_xlfn.NORM.DIST($S$3:$S$1003,$G129,$Q129,FALSE)*WindSpeedStep*$T$3:$T$1003)</f>
        <v>1379.6423791323921</v>
      </c>
      <c r="P129" s="42">
        <f t="shared" si="3"/>
        <v>0.9346495632340921</v>
      </c>
      <c r="Q129" s="42">
        <f t="shared" si="5"/>
        <v>1.32972408951884</v>
      </c>
      <c r="S129" s="42">
        <f>'Zero Turbulence Curve'!E128</f>
        <v>12.599999999999971</v>
      </c>
      <c r="T129" s="42">
        <f>'Zero Turbulence Curve'!F128</f>
        <v>2014.1712323201077</v>
      </c>
    </row>
    <row r="130" spans="5:20" x14ac:dyDescent="0.2">
      <c r="E130" s="15">
        <v>41250.888888888891</v>
      </c>
      <c r="F130" s="21">
        <v>9.9472145901136706</v>
      </c>
      <c r="G130" s="21">
        <v>9.9004406489159056</v>
      </c>
      <c r="H130" s="24">
        <v>0.14375883691312411</v>
      </c>
      <c r="I130" s="3">
        <f t="shared" si="4"/>
        <v>1617.9499999999362</v>
      </c>
      <c r="J130" s="3">
        <f>INDEX(PowerArray,MIN(MaximumPowerIndex,ROUND(G130*100,0)))</f>
        <v>1598.8999999999364</v>
      </c>
      <c r="K130" s="3">
        <f>MIN(J130-M130+N130,'Power Look Up'!$F$4)</f>
        <v>1555.079058737829</v>
      </c>
      <c r="M130" s="50">
        <f t="array" ref="M130">_xlfn.SUM(_xlfn.NORM.DIST($S$3:$S$1003,$G130,$P130,FALSE)*WindSpeedStep*$T$3:$T$1003)</f>
        <v>1591.6866777471596</v>
      </c>
      <c r="N130" s="50">
        <f t="array" ref="N130">_xlfn.SUM(_xlfn.NORM.DIST($S$3:$S$1003,$G130,$Q130,FALSE)*WindSpeedStep*$T$3:$T$1003)</f>
        <v>1547.8657364850521</v>
      </c>
      <c r="P130" s="42">
        <f t="shared" si="3"/>
        <v>0.99004406489159058</v>
      </c>
      <c r="Q130" s="42">
        <f t="shared" si="5"/>
        <v>1.4232758326155663</v>
      </c>
      <c r="S130" s="42">
        <f>'Zero Turbulence Curve'!E129</f>
        <v>12.699999999999971</v>
      </c>
      <c r="T130" s="42">
        <f>'Zero Turbulence Curve'!F129</f>
        <v>2012.4753703073486</v>
      </c>
    </row>
    <row r="131" spans="5:20" x14ac:dyDescent="0.2">
      <c r="E131" s="15">
        <v>41250.895833333336</v>
      </c>
      <c r="F131" s="21">
        <v>10.3466375432752</v>
      </c>
      <c r="G131" s="21">
        <v>10.335083680304443</v>
      </c>
      <c r="H131" s="24">
        <v>0.12467818599081359</v>
      </c>
      <c r="I131" s="3">
        <f t="shared" si="4"/>
        <v>1730.449999999953</v>
      </c>
      <c r="J131" s="3">
        <f>INDEX(PowerArray,MIN(MaximumPowerIndex,ROUND(G131*100,0)))</f>
        <v>1727.7799999999529</v>
      </c>
      <c r="K131" s="3">
        <f>MIN(J131-M131+N131,'Power Look Up'!$F$4)</f>
        <v>1691.4661184209647</v>
      </c>
      <c r="M131" s="50">
        <f t="array" ref="M131">_xlfn.SUM(_xlfn.NORM.DIST($S$3:$S$1003,$G131,$P131,FALSE)*WindSpeedStep*$T$3:$T$1003)</f>
        <v>1723.4122257132292</v>
      </c>
      <c r="N131" s="50">
        <f t="array" ref="N131">_xlfn.SUM(_xlfn.NORM.DIST($S$3:$S$1003,$G131,$Q131,FALSE)*WindSpeedStep*$T$3:$T$1003)</f>
        <v>1687.098344134241</v>
      </c>
      <c r="P131" s="42">
        <f t="shared" ref="P131:P194" si="6">ReferenceTurbulence*G131</f>
        <v>1.0335083680304444</v>
      </c>
      <c r="Q131" s="42">
        <f t="shared" si="5"/>
        <v>1.2885594853236195</v>
      </c>
      <c r="S131" s="42">
        <f>'Zero Turbulence Curve'!E130</f>
        <v>12.799999999999971</v>
      </c>
      <c r="T131" s="42">
        <f>'Zero Turbulence Curve'!F130</f>
        <v>2010.7795082945893</v>
      </c>
    </row>
    <row r="132" spans="5:20" x14ac:dyDescent="0.2">
      <c r="E132" s="15">
        <v>41250.902777777781</v>
      </c>
      <c r="F132" s="21">
        <v>11.786424748399014</v>
      </c>
      <c r="G132" s="21">
        <v>11.745625592174532</v>
      </c>
      <c r="H132" s="24">
        <v>0.10520577923075723</v>
      </c>
      <c r="I132" s="3">
        <f t="shared" ref="I132:I195" si="7">INDEX(PowerArray,MIN(MaximumPowerIndex,ROUND(F132*100,0)))</f>
        <v>1970.3599999999826</v>
      </c>
      <c r="J132" s="3">
        <f>INDEX(PowerArray,MIN(MaximumPowerIndex,ROUND(G132*100,0)))</f>
        <v>1966.9999999999827</v>
      </c>
      <c r="K132" s="3">
        <f>MIN(J132-M132+N132,'Power Look Up'!$F$4)</f>
        <v>1959.0540827164373</v>
      </c>
      <c r="M132" s="50">
        <f t="array" ref="M132">_xlfn.SUM(_xlfn.NORM.DIST($S$3:$S$1003,$G132,$P132,FALSE)*WindSpeedStep*$T$3:$T$1003)</f>
        <v>1956.5964136054665</v>
      </c>
      <c r="N132" s="50">
        <f t="array" ref="N132">_xlfn.SUM(_xlfn.NORM.DIST($S$3:$S$1003,$G132,$Q132,FALSE)*WindSpeedStep*$T$3:$T$1003)</f>
        <v>1948.6504963219211</v>
      </c>
      <c r="P132" s="42">
        <f t="shared" si="6"/>
        <v>1.1745625592174533</v>
      </c>
      <c r="Q132" s="42">
        <f t="shared" ref="Q132:Q195" si="8">G132*H132</f>
        <v>1.235707692977446</v>
      </c>
      <c r="S132" s="42">
        <f>'Zero Turbulence Curve'!E131</f>
        <v>12.89999999999997</v>
      </c>
      <c r="T132" s="42">
        <f>'Zero Turbulence Curve'!F131</f>
        <v>2009.0836462818299</v>
      </c>
    </row>
    <row r="133" spans="5:20" x14ac:dyDescent="0.2">
      <c r="E133" s="15">
        <v>41250.909722222219</v>
      </c>
      <c r="F133" s="21">
        <v>11.947091135616331</v>
      </c>
      <c r="G133" s="21">
        <v>11.997016171053637</v>
      </c>
      <c r="H133" s="24">
        <v>0.11216119344776988</v>
      </c>
      <c r="I133" s="3">
        <f t="shared" si="7"/>
        <v>1983.7999999999824</v>
      </c>
      <c r="J133" s="3">
        <f>INDEX(PowerArray,MIN(MaximumPowerIndex,ROUND(G133*100,0)))</f>
        <v>1987.9999999999823</v>
      </c>
      <c r="K133" s="3">
        <f>MIN(J133-M133+N133,'Power Look Up'!$F$4)</f>
        <v>1971.3914912635955</v>
      </c>
      <c r="M133" s="50">
        <f t="array" ref="M133">_xlfn.SUM(_xlfn.NORM.DIST($S$3:$S$1003,$G133,$P133,FALSE)*WindSpeedStep*$T$3:$T$1003)</f>
        <v>1972.7803594059837</v>
      </c>
      <c r="N133" s="50">
        <f t="array" ref="N133">_xlfn.SUM(_xlfn.NORM.DIST($S$3:$S$1003,$G133,$Q133,FALSE)*WindSpeedStep*$T$3:$T$1003)</f>
        <v>1956.171850669597</v>
      </c>
      <c r="P133" s="42">
        <f t="shared" si="6"/>
        <v>1.1997016171053638</v>
      </c>
      <c r="Q133" s="42">
        <f t="shared" si="8"/>
        <v>1.3455996515575706</v>
      </c>
      <c r="S133" s="42">
        <f>'Zero Turbulence Curve'!E132</f>
        <v>12.99999999999997</v>
      </c>
      <c r="T133" s="42">
        <f>'Zero Turbulence Curve'!F132</f>
        <v>2007.3877842690704</v>
      </c>
    </row>
    <row r="134" spans="5:20" x14ac:dyDescent="0.2">
      <c r="E134" s="15">
        <v>41250.916666666664</v>
      </c>
      <c r="F134" s="21">
        <v>11.64982099225498</v>
      </c>
      <c r="G134" s="21">
        <v>11.635360989692334</v>
      </c>
      <c r="H134" s="24">
        <v>8.3263081951634635E-2</v>
      </c>
      <c r="I134" s="3">
        <f t="shared" si="7"/>
        <v>1958.5999999999829</v>
      </c>
      <c r="J134" s="3">
        <f>INDEX(PowerArray,MIN(MaximumPowerIndex,ROUND(G134*100,0)))</f>
        <v>1957.7599999999829</v>
      </c>
      <c r="K134" s="3">
        <f>MIN(J134-M134+N134,'Power Look Up'!$F$4)</f>
        <v>1983.3357365964232</v>
      </c>
      <c r="M134" s="50">
        <f t="array" ref="M134">_xlfn.SUM(_xlfn.NORM.DIST($S$3:$S$1003,$G134,$P134,FALSE)*WindSpeedStep*$T$3:$T$1003)</f>
        <v>1947.7000786176066</v>
      </c>
      <c r="N134" s="50">
        <f t="array" ref="N134">_xlfn.SUM(_xlfn.NORM.DIST($S$3:$S$1003,$G134,$Q134,FALSE)*WindSpeedStep*$T$3:$T$1003)</f>
        <v>1973.2758152140468</v>
      </c>
      <c r="P134" s="42">
        <f t="shared" si="6"/>
        <v>1.1635360989692334</v>
      </c>
      <c r="Q134" s="42">
        <f t="shared" si="8"/>
        <v>0.96879601562160544</v>
      </c>
      <c r="S134" s="42">
        <f>'Zero Turbulence Curve'!E133</f>
        <v>13.099999999999969</v>
      </c>
      <c r="T134" s="42">
        <f>'Zero Turbulence Curve'!F133</f>
        <v>2006.8271843622406</v>
      </c>
    </row>
    <row r="135" spans="5:20" x14ac:dyDescent="0.2">
      <c r="E135" s="15">
        <v>41250.923611111109</v>
      </c>
      <c r="F135" s="21">
        <v>12.417249078701913</v>
      </c>
      <c r="G135" s="21">
        <v>12.406012038675847</v>
      </c>
      <c r="H135" s="24">
        <v>8.0533135291229824E-2</v>
      </c>
      <c r="I135" s="3">
        <f t="shared" si="7"/>
        <v>1992.6199999999976</v>
      </c>
      <c r="J135" s="3">
        <f>INDEX(PowerArray,MIN(MaximumPowerIndex,ROUND(G135*100,0)))</f>
        <v>1992.5099999999975</v>
      </c>
      <c r="K135" s="3">
        <f>MIN(J135-M135+N135,'Power Look Up'!$F$4)</f>
        <v>2000</v>
      </c>
      <c r="M135" s="50">
        <f t="array" ref="M135">_xlfn.SUM(_xlfn.NORM.DIST($S$3:$S$1003,$G135,$P135,FALSE)*WindSpeedStep*$T$3:$T$1003)</f>
        <v>1989.5210467801749</v>
      </c>
      <c r="N135" s="50">
        <f t="array" ref="N135">_xlfn.SUM(_xlfn.NORM.DIST($S$3:$S$1003,$G135,$Q135,FALSE)*WindSpeedStep*$T$3:$T$1003)</f>
        <v>2005.4110251683187</v>
      </c>
      <c r="P135" s="42">
        <f t="shared" si="6"/>
        <v>1.2406012038675849</v>
      </c>
      <c r="Q135" s="42">
        <f t="shared" si="8"/>
        <v>0.99909504593530796</v>
      </c>
      <c r="S135" s="42">
        <f>'Zero Turbulence Curve'!E134</f>
        <v>13.199999999999969</v>
      </c>
      <c r="T135" s="42">
        <f>'Zero Turbulence Curve'!F134</f>
        <v>2006.266584455411</v>
      </c>
    </row>
    <row r="136" spans="5:20" x14ac:dyDescent="0.2">
      <c r="E136" s="15">
        <v>41250.930555555555</v>
      </c>
      <c r="F136" s="21">
        <v>10.638365482262115</v>
      </c>
      <c r="G136" s="21">
        <v>10.651458473744205</v>
      </c>
      <c r="H136" s="24">
        <v>0.1024593488367562</v>
      </c>
      <c r="I136" s="3">
        <f t="shared" si="7"/>
        <v>1807.8799999999512</v>
      </c>
      <c r="J136" s="3">
        <f>INDEX(PowerArray,MIN(MaximumPowerIndex,ROUND(G136*100,0)))</f>
        <v>1810.5499999999513</v>
      </c>
      <c r="K136" s="3">
        <f>MIN(J136-M136+N136,'Power Look Up'!$F$4)</f>
        <v>1806.306179724666</v>
      </c>
      <c r="M136" s="50">
        <f t="array" ref="M136">_xlfn.SUM(_xlfn.NORM.DIST($S$3:$S$1003,$G136,$P136,FALSE)*WindSpeedStep*$T$3:$T$1003)</f>
        <v>1801.3590891757285</v>
      </c>
      <c r="N136" s="50">
        <f t="array" ref="N136">_xlfn.SUM(_xlfn.NORM.DIST($S$3:$S$1003,$G136,$Q136,FALSE)*WindSpeedStep*$T$3:$T$1003)</f>
        <v>1797.1152689004432</v>
      </c>
      <c r="P136" s="42">
        <f t="shared" si="6"/>
        <v>1.0651458473744204</v>
      </c>
      <c r="Q136" s="42">
        <f t="shared" si="8"/>
        <v>1.0913414993815802</v>
      </c>
      <c r="S136" s="42">
        <f>'Zero Turbulence Curve'!E135</f>
        <v>13.299999999999969</v>
      </c>
      <c r="T136" s="42">
        <f>'Zero Turbulence Curve'!F135</f>
        <v>2005.7059845485812</v>
      </c>
    </row>
    <row r="137" spans="5:20" x14ac:dyDescent="0.2">
      <c r="E137" s="15">
        <v>41250.9375</v>
      </c>
      <c r="F137" s="21">
        <v>10.819101247571426</v>
      </c>
      <c r="G137" s="21">
        <v>10.737705792351369</v>
      </c>
      <c r="H137" s="24">
        <v>8.0413333796584052E-2</v>
      </c>
      <c r="I137" s="3">
        <f t="shared" si="7"/>
        <v>1855.9399999999503</v>
      </c>
      <c r="J137" s="3">
        <f>INDEX(PowerArray,MIN(MaximumPowerIndex,ROUND(G137*100,0)))</f>
        <v>1834.5799999999508</v>
      </c>
      <c r="K137" s="3">
        <f>MIN(J137-M137+N137,'Power Look Up'!$F$4)</f>
        <v>1869.3320319909465</v>
      </c>
      <c r="M137" s="50">
        <f t="array" ref="M137">_xlfn.SUM(_xlfn.NORM.DIST($S$3:$S$1003,$G137,$P137,FALSE)*WindSpeedStep*$T$3:$T$1003)</f>
        <v>1819.8366130295062</v>
      </c>
      <c r="N137" s="50">
        <f t="array" ref="N137">_xlfn.SUM(_xlfn.NORM.DIST($S$3:$S$1003,$G137,$Q137,FALSE)*WindSpeedStep*$T$3:$T$1003)</f>
        <v>1854.5886450205019</v>
      </c>
      <c r="P137" s="42">
        <f t="shared" si="6"/>
        <v>1.0737705792351369</v>
      </c>
      <c r="Q137" s="42">
        <f t="shared" si="8"/>
        <v>0.86345472008986468</v>
      </c>
      <c r="S137" s="42">
        <f>'Zero Turbulence Curve'!E136</f>
        <v>13.399999999999968</v>
      </c>
      <c r="T137" s="42">
        <f>'Zero Turbulence Curve'!F136</f>
        <v>2005.1453846417517</v>
      </c>
    </row>
    <row r="138" spans="5:20" x14ac:dyDescent="0.2">
      <c r="E138" s="15">
        <v>41250.944444444445</v>
      </c>
      <c r="F138" s="21">
        <v>11.023066368610818</v>
      </c>
      <c r="G138" s="21">
        <v>10.964545514921111</v>
      </c>
      <c r="H138" s="24">
        <v>7.6203841282492524E-2</v>
      </c>
      <c r="I138" s="3">
        <f t="shared" si="7"/>
        <v>1905.6799999999839</v>
      </c>
      <c r="J138" s="3">
        <f>INDEX(PowerArray,MIN(MaximumPowerIndex,ROUND(G138*100,0)))</f>
        <v>1893.3199999999495</v>
      </c>
      <c r="K138" s="3">
        <f>MIN(J138-M138+N138,'Power Look Up'!$F$4)</f>
        <v>1936.7834502703511</v>
      </c>
      <c r="M138" s="50">
        <f t="array" ref="M138">_xlfn.SUM(_xlfn.NORM.DIST($S$3:$S$1003,$G138,$P138,FALSE)*WindSpeedStep*$T$3:$T$1003)</f>
        <v>1862.8533658304082</v>
      </c>
      <c r="N138" s="50">
        <f t="array" ref="N138">_xlfn.SUM(_xlfn.NORM.DIST($S$3:$S$1003,$G138,$Q138,FALSE)*WindSpeedStep*$T$3:$T$1003)</f>
        <v>1906.3168161008098</v>
      </c>
      <c r="P138" s="42">
        <f t="shared" si="6"/>
        <v>1.0964545514921111</v>
      </c>
      <c r="Q138" s="42">
        <f t="shared" si="8"/>
        <v>0.83554048615371368</v>
      </c>
      <c r="S138" s="42">
        <f>'Zero Turbulence Curve'!E137</f>
        <v>13.499999999999968</v>
      </c>
      <c r="T138" s="42">
        <f>'Zero Turbulence Curve'!F137</f>
        <v>2004.5847847349219</v>
      </c>
    </row>
    <row r="139" spans="5:20" x14ac:dyDescent="0.2">
      <c r="E139" s="15">
        <v>41250.951388888891</v>
      </c>
      <c r="F139" s="21">
        <v>9.9829466363400154</v>
      </c>
      <c r="G139" s="21">
        <v>10.001021676451998</v>
      </c>
      <c r="H139" s="24">
        <v>8.5145201208010279E-2</v>
      </c>
      <c r="I139" s="3">
        <f t="shared" si="7"/>
        <v>1629.379999999936</v>
      </c>
      <c r="J139" s="3">
        <f>INDEX(PowerArray,MIN(MaximumPowerIndex,ROUND(G139*100,0)))</f>
        <v>1636.9999999999357</v>
      </c>
      <c r="K139" s="3">
        <f>MIN(J139-M139+N139,'Power Look Up'!$F$4)</f>
        <v>1652.2617948528314</v>
      </c>
      <c r="M139" s="50">
        <f t="array" ref="M139">_xlfn.SUM(_xlfn.NORM.DIST($S$3:$S$1003,$G139,$P139,FALSE)*WindSpeedStep*$T$3:$T$1003)</f>
        <v>1624.479361080811</v>
      </c>
      <c r="N139" s="50">
        <f t="array" ref="N139">_xlfn.SUM(_xlfn.NORM.DIST($S$3:$S$1003,$G139,$Q139,FALSE)*WindSpeedStep*$T$3:$T$1003)</f>
        <v>1639.7411559337068</v>
      </c>
      <c r="P139" s="42">
        <f t="shared" si="6"/>
        <v>1.0001021676451998</v>
      </c>
      <c r="Q139" s="42">
        <f t="shared" si="8"/>
        <v>0.85153900292717766</v>
      </c>
      <c r="S139" s="42">
        <f>'Zero Turbulence Curve'!E138</f>
        <v>13.599999999999968</v>
      </c>
      <c r="T139" s="42">
        <f>'Zero Turbulence Curve'!F138</f>
        <v>2004.0241848280923</v>
      </c>
    </row>
    <row r="140" spans="5:20" x14ac:dyDescent="0.2">
      <c r="E140" s="15">
        <v>41250.958333333336</v>
      </c>
      <c r="F140" s="21">
        <v>9.3546502384254033</v>
      </c>
      <c r="G140" s="21">
        <v>9.3425286385620865</v>
      </c>
      <c r="H140" s="24">
        <v>8.1243016107454699E-2</v>
      </c>
      <c r="I140" s="3">
        <f t="shared" si="7"/>
        <v>1389.349999999941</v>
      </c>
      <c r="J140" s="3">
        <f>INDEX(PowerArray,MIN(MaximumPowerIndex,ROUND(G140*100,0)))</f>
        <v>1385.5399999999411</v>
      </c>
      <c r="K140" s="3">
        <f>MIN(J140-M140+N140,'Power Look Up'!$F$4)</f>
        <v>1387.4433675956984</v>
      </c>
      <c r="M140" s="50">
        <f t="array" ref="M140">_xlfn.SUM(_xlfn.NORM.DIST($S$3:$S$1003,$G140,$P140,FALSE)*WindSpeedStep*$T$3:$T$1003)</f>
        <v>1391.2510091586985</v>
      </c>
      <c r="N140" s="50">
        <f t="array" ref="N140">_xlfn.SUM(_xlfn.NORM.DIST($S$3:$S$1003,$G140,$Q140,FALSE)*WindSpeedStep*$T$3:$T$1003)</f>
        <v>1393.1543767544558</v>
      </c>
      <c r="P140" s="42">
        <f t="shared" si="6"/>
        <v>0.93425286385620865</v>
      </c>
      <c r="Q140" s="42">
        <f t="shared" si="8"/>
        <v>0.75901520466705641</v>
      </c>
      <c r="S140" s="42">
        <f>'Zero Turbulence Curve'!E139</f>
        <v>13.699999999999967</v>
      </c>
      <c r="T140" s="42">
        <f>'Zero Turbulence Curve'!F139</f>
        <v>2003.4635849212625</v>
      </c>
    </row>
    <row r="141" spans="5:20" x14ac:dyDescent="0.2">
      <c r="E141" s="15">
        <v>41250.965277777781</v>
      </c>
      <c r="F141" s="21">
        <v>9.3157154157802715</v>
      </c>
      <c r="G141" s="21">
        <v>9.3047841164965401</v>
      </c>
      <c r="H141" s="24">
        <v>7.836220487837392E-2</v>
      </c>
      <c r="I141" s="3">
        <f t="shared" si="7"/>
        <v>1377.9199999999412</v>
      </c>
      <c r="J141" s="3">
        <f>INDEX(PowerArray,MIN(MaximumPowerIndex,ROUND(G141*100,0)))</f>
        <v>1370.2999999999413</v>
      </c>
      <c r="K141" s="3">
        <f>MIN(J141-M141+N141,'Power Look Up'!$F$4)</f>
        <v>1371.3447309177843</v>
      </c>
      <c r="M141" s="50">
        <f t="array" ref="M141">_xlfn.SUM(_xlfn.NORM.DIST($S$3:$S$1003,$G141,$P141,FALSE)*WindSpeedStep*$T$3:$T$1003)</f>
        <v>1376.9128767194434</v>
      </c>
      <c r="N141" s="50">
        <f t="array" ref="N141">_xlfn.SUM(_xlfn.NORM.DIST($S$3:$S$1003,$G141,$Q141,FALSE)*WindSpeedStep*$T$3:$T$1003)</f>
        <v>1377.9576076372864</v>
      </c>
      <c r="P141" s="42">
        <f t="shared" si="6"/>
        <v>0.93047841164965406</v>
      </c>
      <c r="Q141" s="42">
        <f t="shared" si="8"/>
        <v>0.7291433992859413</v>
      </c>
      <c r="S141" s="42">
        <f>'Zero Turbulence Curve'!E140</f>
        <v>13.799999999999967</v>
      </c>
      <c r="T141" s="42">
        <f>'Zero Turbulence Curve'!F140</f>
        <v>2002.9029850144329</v>
      </c>
    </row>
    <row r="142" spans="5:20" x14ac:dyDescent="0.2">
      <c r="E142" s="15">
        <v>41250.972222222219</v>
      </c>
      <c r="F142" s="21">
        <v>9.1859865276837311</v>
      </c>
      <c r="G142" s="21">
        <v>9.1411160958819124</v>
      </c>
      <c r="H142" s="24">
        <v>7.7291643947035943E-2</v>
      </c>
      <c r="I142" s="3">
        <f t="shared" si="7"/>
        <v>1328.3899999999423</v>
      </c>
      <c r="J142" s="3">
        <f>INDEX(PowerArray,MIN(MaximumPowerIndex,ROUND(G142*100,0)))</f>
        <v>1309.3399999999426</v>
      </c>
      <c r="K142" s="3">
        <f>MIN(J142-M142+N142,'Power Look Up'!$F$4)</f>
        <v>1306.5798424006307</v>
      </c>
      <c r="M142" s="50">
        <f t="array" ref="M142">_xlfn.SUM(_xlfn.NORM.DIST($S$3:$S$1003,$G142,$P142,FALSE)*WindSpeedStep*$T$3:$T$1003)</f>
        <v>1314.2069405611653</v>
      </c>
      <c r="N142" s="50">
        <f t="array" ref="N142">_xlfn.SUM(_xlfn.NORM.DIST($S$3:$S$1003,$G142,$Q142,FALSE)*WindSpeedStep*$T$3:$T$1003)</f>
        <v>1311.4467829618534</v>
      </c>
      <c r="P142" s="42">
        <f t="shared" si="6"/>
        <v>0.91411160958819127</v>
      </c>
      <c r="Q142" s="42">
        <f t="shared" si="8"/>
        <v>0.70653189056142407</v>
      </c>
      <c r="S142" s="42">
        <f>'Zero Turbulence Curve'!E141</f>
        <v>13.899999999999967</v>
      </c>
      <c r="T142" s="42">
        <f>'Zero Turbulence Curve'!F141</f>
        <v>2002.3423851076031</v>
      </c>
    </row>
    <row r="143" spans="5:20" x14ac:dyDescent="0.2">
      <c r="E143" s="15">
        <v>41250.979166666664</v>
      </c>
      <c r="F143" s="21">
        <v>8.8767369037609072</v>
      </c>
      <c r="G143" s="21">
        <v>8.7978200168996725</v>
      </c>
      <c r="H143" s="24">
        <v>0.12617249020025331</v>
      </c>
      <c r="I143" s="3">
        <f t="shared" si="7"/>
        <v>1211.9599999999468</v>
      </c>
      <c r="J143" s="3">
        <f>INDEX(PowerArray,MIN(MaximumPowerIndex,ROUND(G143*100,0)))</f>
        <v>1182.5999999999474</v>
      </c>
      <c r="K143" s="3">
        <f>MIN(J143-M143+N143,'Power Look Up'!$F$4)</f>
        <v>1189.6821201763569</v>
      </c>
      <c r="M143" s="50">
        <f t="array" ref="M143">_xlfn.SUM(_xlfn.NORM.DIST($S$3:$S$1003,$G143,$P143,FALSE)*WindSpeedStep*$T$3:$T$1003)</f>
        <v>1182.0751666707199</v>
      </c>
      <c r="N143" s="50">
        <f t="array" ref="N143">_xlfn.SUM(_xlfn.NORM.DIST($S$3:$S$1003,$G143,$Q143,FALSE)*WindSpeedStep*$T$3:$T$1003)</f>
        <v>1189.1572868471294</v>
      </c>
      <c r="P143" s="42">
        <f t="shared" si="6"/>
        <v>0.87978200168996734</v>
      </c>
      <c r="Q143" s="42">
        <f t="shared" si="8"/>
        <v>1.1100428598658663</v>
      </c>
      <c r="S143" s="42">
        <f>'Zero Turbulence Curve'!E142</f>
        <v>13.999999999999966</v>
      </c>
      <c r="T143" s="42">
        <f>'Zero Turbulence Curve'!F142</f>
        <v>2001.7817852007734</v>
      </c>
    </row>
    <row r="144" spans="5:20" x14ac:dyDescent="0.2">
      <c r="E144" s="15">
        <v>41250.986111111109</v>
      </c>
      <c r="F144" s="21">
        <v>7.8350630407365598</v>
      </c>
      <c r="G144" s="21">
        <v>7.9460527977573454</v>
      </c>
      <c r="H144" s="24">
        <v>9.4447229863058507E-2</v>
      </c>
      <c r="I144" s="3">
        <f t="shared" si="7"/>
        <v>840.83999999996308</v>
      </c>
      <c r="J144" s="3">
        <f>INDEX(PowerArray,MIN(MaximumPowerIndex,ROUND(G144*100,0)))</f>
        <v>873.9499999999623</v>
      </c>
      <c r="K144" s="3">
        <f>MIN(J144-M144+N144,'Power Look Up'!$F$4)</f>
        <v>871.39435477005247</v>
      </c>
      <c r="M144" s="50">
        <f t="array" ref="M144">_xlfn.SUM(_xlfn.NORM.DIST($S$3:$S$1003,$G144,$P144,FALSE)*WindSpeedStep*$T$3:$T$1003)</f>
        <v>875.00485650846656</v>
      </c>
      <c r="N144" s="50">
        <f t="array" ref="N144">_xlfn.SUM(_xlfn.NORM.DIST($S$3:$S$1003,$G144,$Q144,FALSE)*WindSpeedStep*$T$3:$T$1003)</f>
        <v>872.44921127855673</v>
      </c>
      <c r="P144" s="42">
        <f t="shared" si="6"/>
        <v>0.79460527977573459</v>
      </c>
      <c r="Q144" s="42">
        <f t="shared" si="8"/>
        <v>0.75048267509378719</v>
      </c>
      <c r="S144" s="42">
        <f>'Zero Turbulence Curve'!E143</f>
        <v>14.099999999999966</v>
      </c>
      <c r="T144" s="42">
        <f>'Zero Turbulence Curve'!F143</f>
        <v>2001.6406162318108</v>
      </c>
    </row>
    <row r="145" spans="5:20" x14ac:dyDescent="0.2">
      <c r="E145" s="15">
        <v>41250.993055555555</v>
      </c>
      <c r="F145" s="21">
        <v>8.2039076395140533</v>
      </c>
      <c r="G145" s="21">
        <v>8.1508602305881119</v>
      </c>
      <c r="H145" s="24">
        <v>8.1668398699779432E-2</v>
      </c>
      <c r="I145" s="3">
        <f t="shared" si="7"/>
        <v>962.39999999995212</v>
      </c>
      <c r="J145" s="3">
        <f>INDEX(PowerArray,MIN(MaximumPowerIndex,ROUND(G145*100,0)))</f>
        <v>944.04999999995255</v>
      </c>
      <c r="K145" s="3">
        <f>MIN(J145-M145+N145,'Power Look Up'!$F$4)</f>
        <v>935.72129671483845</v>
      </c>
      <c r="M145" s="50">
        <f t="array" ref="M145">_xlfn.SUM(_xlfn.NORM.DIST($S$3:$S$1003,$G145,$P145,FALSE)*WindSpeedStep*$T$3:$T$1003)</f>
        <v>944.59190854943586</v>
      </c>
      <c r="N145" s="50">
        <f t="array" ref="N145">_xlfn.SUM(_xlfn.NORM.DIST($S$3:$S$1003,$G145,$Q145,FALSE)*WindSpeedStep*$T$3:$T$1003)</f>
        <v>936.26320526432175</v>
      </c>
      <c r="P145" s="42">
        <f t="shared" si="6"/>
        <v>0.81508602305881128</v>
      </c>
      <c r="Q145" s="42">
        <f t="shared" si="8"/>
        <v>0.66566770305784606</v>
      </c>
      <c r="S145" s="42">
        <f>'Zero Turbulence Curve'!E144</f>
        <v>14.199999999999966</v>
      </c>
      <c r="T145" s="42">
        <f>'Zero Turbulence Curve'!F144</f>
        <v>2001.499447262848</v>
      </c>
    </row>
    <row r="146" spans="5:20" x14ac:dyDescent="0.2">
      <c r="E146" s="15">
        <v>41251</v>
      </c>
      <c r="F146" s="21">
        <v>6.7114777829237244</v>
      </c>
      <c r="G146" s="21">
        <v>6.7402117863128579</v>
      </c>
      <c r="H146" s="24">
        <v>0.1147288309527212</v>
      </c>
      <c r="I146" s="3">
        <f t="shared" si="7"/>
        <v>522.45999999997775</v>
      </c>
      <c r="J146" s="3">
        <f>INDEX(PowerArray,MIN(MaximumPowerIndex,ROUND(G146*100,0)))</f>
        <v>529.2399999999775</v>
      </c>
      <c r="K146" s="3">
        <f>MIN(J146-M146+N146,'Power Look Up'!$F$4)</f>
        <v>534.10226594033259</v>
      </c>
      <c r="M146" s="50">
        <f t="array" ref="M146">_xlfn.SUM(_xlfn.NORM.DIST($S$3:$S$1003,$G146,$P146,FALSE)*WindSpeedStep*$T$3:$T$1003)</f>
        <v>528.75341061989707</v>
      </c>
      <c r="N146" s="50">
        <f t="array" ref="N146">_xlfn.SUM(_xlfn.NORM.DIST($S$3:$S$1003,$G146,$Q146,FALSE)*WindSpeedStep*$T$3:$T$1003)</f>
        <v>533.61567656025215</v>
      </c>
      <c r="P146" s="42">
        <f t="shared" si="6"/>
        <v>0.67402117863128586</v>
      </c>
      <c r="Q146" s="42">
        <f t="shared" si="8"/>
        <v>0.77329661861742682</v>
      </c>
      <c r="S146" s="42">
        <f>'Zero Turbulence Curve'!E145</f>
        <v>14.299999999999965</v>
      </c>
      <c r="T146" s="42">
        <f>'Zero Turbulence Curve'!F145</f>
        <v>2001.3582782938852</v>
      </c>
    </row>
    <row r="147" spans="5:20" x14ac:dyDescent="0.2">
      <c r="E147" s="15">
        <v>41251.006944444445</v>
      </c>
      <c r="F147" s="21">
        <v>7.3304320222325909</v>
      </c>
      <c r="G147" s="21">
        <v>7.3350371493846112</v>
      </c>
      <c r="H147" s="24">
        <v>6.2752099549502435E-2</v>
      </c>
      <c r="I147" s="3">
        <f t="shared" si="7"/>
        <v>687.32999999996628</v>
      </c>
      <c r="J147" s="3">
        <f>INDEX(PowerArray,MIN(MaximumPowerIndex,ROUND(G147*100,0)))</f>
        <v>690.33999999996627</v>
      </c>
      <c r="K147" s="3">
        <f>MIN(J147-M147+N147,'Power Look Up'!$F$4)</f>
        <v>678.54461716153196</v>
      </c>
      <c r="M147" s="50">
        <f t="array" ref="M147">_xlfn.SUM(_xlfn.NORM.DIST($S$3:$S$1003,$G147,$P147,FALSE)*WindSpeedStep*$T$3:$T$1003)</f>
        <v>686.11095769409087</v>
      </c>
      <c r="N147" s="50">
        <f t="array" ref="N147">_xlfn.SUM(_xlfn.NORM.DIST($S$3:$S$1003,$G147,$Q147,FALSE)*WindSpeedStep*$T$3:$T$1003)</f>
        <v>674.31557485565656</v>
      </c>
      <c r="P147" s="42">
        <f t="shared" si="6"/>
        <v>0.73350371493846112</v>
      </c>
      <c r="Q147" s="42">
        <f t="shared" si="8"/>
        <v>0.4602889813974817</v>
      </c>
      <c r="S147" s="42">
        <f>'Zero Turbulence Curve'!E146</f>
        <v>14.399999999999965</v>
      </c>
      <c r="T147" s="42">
        <f>'Zero Turbulence Curve'!F146</f>
        <v>2001.2171093249224</v>
      </c>
    </row>
    <row r="148" spans="5:20" x14ac:dyDescent="0.2">
      <c r="E148" s="15">
        <v>41251.013888888891</v>
      </c>
      <c r="F148" s="21">
        <v>7.5332002616326648</v>
      </c>
      <c r="G148" s="21">
        <v>7.4850724855820792</v>
      </c>
      <c r="H148" s="24">
        <v>7.8319967544859842E-2</v>
      </c>
      <c r="I148" s="3">
        <f t="shared" si="7"/>
        <v>747.52999999996507</v>
      </c>
      <c r="J148" s="3">
        <f>INDEX(PowerArray,MIN(MaximumPowerIndex,ROUND(G148*100,0)))</f>
        <v>735.48999999996533</v>
      </c>
      <c r="K148" s="3">
        <f>MIN(J148-M148+N148,'Power Look Up'!$F$4)</f>
        <v>727.56778630114036</v>
      </c>
      <c r="M148" s="50">
        <f t="array" ref="M148">_xlfn.SUM(_xlfn.NORM.DIST($S$3:$S$1003,$G148,$P148,FALSE)*WindSpeedStep*$T$3:$T$1003)</f>
        <v>729.89299255791389</v>
      </c>
      <c r="N148" s="50">
        <f t="array" ref="N148">_xlfn.SUM(_xlfn.NORM.DIST($S$3:$S$1003,$G148,$Q148,FALSE)*WindSpeedStep*$T$3:$T$1003)</f>
        <v>721.97077885908891</v>
      </c>
      <c r="P148" s="42">
        <f t="shared" si="6"/>
        <v>0.74850724855820794</v>
      </c>
      <c r="Q148" s="42">
        <f t="shared" si="8"/>
        <v>0.58623063414171184</v>
      </c>
      <c r="S148" s="42">
        <f>'Zero Turbulence Curve'!E147</f>
        <v>14.499999999999964</v>
      </c>
      <c r="T148" s="42">
        <f>'Zero Turbulence Curve'!F147</f>
        <v>2001.0759403559598</v>
      </c>
    </row>
    <row r="149" spans="5:20" x14ac:dyDescent="0.2">
      <c r="E149" s="15">
        <v>41251.020833333336</v>
      </c>
      <c r="F149" s="21">
        <v>6.8486159605433246</v>
      </c>
      <c r="G149" s="21">
        <v>6.8266841472330393</v>
      </c>
      <c r="H149" s="24">
        <v>7.5927749927263644E-2</v>
      </c>
      <c r="I149" s="3">
        <f t="shared" si="7"/>
        <v>554.09999999997706</v>
      </c>
      <c r="J149" s="3">
        <f>INDEX(PowerArray,MIN(MaximumPowerIndex,ROUND(G149*100,0)))</f>
        <v>549.57999999997719</v>
      </c>
      <c r="K149" s="3">
        <f>MIN(J149-M149+N149,'Power Look Up'!$F$4)</f>
        <v>542.64491950703473</v>
      </c>
      <c r="M149" s="50">
        <f t="array" ref="M149">_xlfn.SUM(_xlfn.NORM.DIST($S$3:$S$1003,$G149,$P149,FALSE)*WindSpeedStep*$T$3:$T$1003)</f>
        <v>550.04661034265234</v>
      </c>
      <c r="N149" s="50">
        <f t="array" ref="N149">_xlfn.SUM(_xlfn.NORM.DIST($S$3:$S$1003,$G149,$Q149,FALSE)*WindSpeedStep*$T$3:$T$1003)</f>
        <v>543.11152984970988</v>
      </c>
      <c r="P149" s="42">
        <f t="shared" si="6"/>
        <v>0.68266841472330397</v>
      </c>
      <c r="Q149" s="42">
        <f t="shared" si="8"/>
        <v>0.5183347667635253</v>
      </c>
      <c r="S149" s="42">
        <f>'Zero Turbulence Curve'!E148</f>
        <v>14.599999999999964</v>
      </c>
      <c r="T149" s="42">
        <f>'Zero Turbulence Curve'!F148</f>
        <v>2000.934771386997</v>
      </c>
    </row>
    <row r="150" spans="5:20" x14ac:dyDescent="0.2">
      <c r="E150" s="15">
        <v>41251.027777777781</v>
      </c>
      <c r="F150" s="21">
        <v>6.9526407374872878</v>
      </c>
      <c r="G150" s="21">
        <v>6.9321477579908475</v>
      </c>
      <c r="H150" s="24">
        <v>0.10068116941894265</v>
      </c>
      <c r="I150" s="3">
        <f t="shared" si="7"/>
        <v>576.69999999997663</v>
      </c>
      <c r="J150" s="3">
        <f>INDEX(PowerArray,MIN(MaximumPowerIndex,ROUND(G150*100,0)))</f>
        <v>572.17999999997664</v>
      </c>
      <c r="K150" s="3">
        <f>MIN(J150-M150+N150,'Power Look Up'!$F$4)</f>
        <v>572.41010190487521</v>
      </c>
      <c r="M150" s="50">
        <f t="array" ref="M150">_xlfn.SUM(_xlfn.NORM.DIST($S$3:$S$1003,$G150,$P150,FALSE)*WindSpeedStep*$T$3:$T$1003)</f>
        <v>576.73723320576153</v>
      </c>
      <c r="N150" s="50">
        <f t="array" ref="N150">_xlfn.SUM(_xlfn.NORM.DIST($S$3:$S$1003,$G150,$Q150,FALSE)*WindSpeedStep*$T$3:$T$1003)</f>
        <v>576.96733511066009</v>
      </c>
      <c r="P150" s="42">
        <f t="shared" si="6"/>
        <v>0.69321477579908475</v>
      </c>
      <c r="Q150" s="42">
        <f t="shared" si="8"/>
        <v>0.69793674285941998</v>
      </c>
      <c r="S150" s="42">
        <f>'Zero Turbulence Curve'!E149</f>
        <v>14.699999999999964</v>
      </c>
      <c r="T150" s="42">
        <f>'Zero Turbulence Curve'!F149</f>
        <v>2000.7936024180342</v>
      </c>
    </row>
    <row r="151" spans="5:20" x14ac:dyDescent="0.2">
      <c r="E151" s="15">
        <v>41251.034722222219</v>
      </c>
      <c r="F151" s="21">
        <v>8.0320925847522862</v>
      </c>
      <c r="G151" s="21">
        <v>8.0105414393790078</v>
      </c>
      <c r="H151" s="24">
        <v>8.7150389840979198E-2</v>
      </c>
      <c r="I151" s="3">
        <f t="shared" si="7"/>
        <v>900.00999999995349</v>
      </c>
      <c r="J151" s="3">
        <f>INDEX(PowerArray,MIN(MaximumPowerIndex,ROUND(G151*100,0)))</f>
        <v>892.66999999995369</v>
      </c>
      <c r="K151" s="3">
        <f>MIN(J151-M151+N151,'Power Look Up'!$F$4)</f>
        <v>886.85407459562896</v>
      </c>
      <c r="M151" s="50">
        <f t="array" ref="M151">_xlfn.SUM(_xlfn.NORM.DIST($S$3:$S$1003,$G151,$P151,FALSE)*WindSpeedStep*$T$3:$T$1003)</f>
        <v>896.58277242212239</v>
      </c>
      <c r="N151" s="50">
        <f t="array" ref="N151">_xlfn.SUM(_xlfn.NORM.DIST($S$3:$S$1003,$G151,$Q151,FALSE)*WindSpeedStep*$T$3:$T$1003)</f>
        <v>890.76684701779766</v>
      </c>
      <c r="P151" s="42">
        <f t="shared" si="6"/>
        <v>0.80105414393790086</v>
      </c>
      <c r="Q151" s="42">
        <f t="shared" si="8"/>
        <v>0.6981218092791992</v>
      </c>
      <c r="S151" s="42">
        <f>'Zero Turbulence Curve'!E150</f>
        <v>14.799999999999963</v>
      </c>
      <c r="T151" s="42">
        <f>'Zero Turbulence Curve'!F150</f>
        <v>2000.6524334490716</v>
      </c>
    </row>
    <row r="152" spans="5:20" x14ac:dyDescent="0.2">
      <c r="E152" s="15">
        <v>41251.041666666664</v>
      </c>
      <c r="F152" s="21">
        <v>7.5262653887404607</v>
      </c>
      <c r="G152" s="21">
        <v>7.5049041959848992</v>
      </c>
      <c r="H152" s="24">
        <v>8.2378174031378204E-2</v>
      </c>
      <c r="I152" s="3">
        <f t="shared" si="7"/>
        <v>747.52999999996507</v>
      </c>
      <c r="J152" s="3">
        <f>INDEX(PowerArray,MIN(MaximumPowerIndex,ROUND(G152*100,0)))</f>
        <v>738.49999999996521</v>
      </c>
      <c r="K152" s="3">
        <f>MIN(J152-M152+N152,'Power Look Up'!$F$4)</f>
        <v>731.8640836966697</v>
      </c>
      <c r="M152" s="50">
        <f t="array" ref="M152">_xlfn.SUM(_xlfn.NORM.DIST($S$3:$S$1003,$G152,$P152,FALSE)*WindSpeedStep*$T$3:$T$1003)</f>
        <v>735.80581769375374</v>
      </c>
      <c r="N152" s="50">
        <f t="array" ref="N152">_xlfn.SUM(_xlfn.NORM.DIST($S$3:$S$1003,$G152,$Q152,FALSE)*WindSpeedStep*$T$3:$T$1003)</f>
        <v>729.16990139045822</v>
      </c>
      <c r="P152" s="42">
        <f t="shared" si="6"/>
        <v>0.75049041959848994</v>
      </c>
      <c r="Q152" s="42">
        <f t="shared" si="8"/>
        <v>0.61824030394566454</v>
      </c>
      <c r="S152" s="42">
        <f>'Zero Turbulence Curve'!E151</f>
        <v>14.899999999999963</v>
      </c>
      <c r="T152" s="42">
        <f>'Zero Turbulence Curve'!F151</f>
        <v>2000.5112644801088</v>
      </c>
    </row>
    <row r="153" spans="5:20" x14ac:dyDescent="0.2">
      <c r="E153" s="15">
        <v>41251.048611111109</v>
      </c>
      <c r="F153" s="21">
        <v>8.180335938160388</v>
      </c>
      <c r="G153" s="21">
        <v>8.1774058629942115</v>
      </c>
      <c r="H153" s="24">
        <v>9.6573051030182627E-2</v>
      </c>
      <c r="I153" s="3">
        <f t="shared" si="7"/>
        <v>955.05999999995231</v>
      </c>
      <c r="J153" s="3">
        <f>INDEX(PowerArray,MIN(MaximumPowerIndex,ROUND(G153*100,0)))</f>
        <v>955.05999999995231</v>
      </c>
      <c r="K153" s="3">
        <f>MIN(J153-M153+N153,'Power Look Up'!$F$4)</f>
        <v>953.41842202736689</v>
      </c>
      <c r="M153" s="50">
        <f t="array" ref="M153">_xlfn.SUM(_xlfn.NORM.DIST($S$3:$S$1003,$G153,$P153,FALSE)*WindSpeedStep*$T$3:$T$1003)</f>
        <v>953.834089370583</v>
      </c>
      <c r="N153" s="50">
        <f t="array" ref="N153">_xlfn.SUM(_xlfn.NORM.DIST($S$3:$S$1003,$G153,$Q153,FALSE)*WindSpeedStep*$T$3:$T$1003)</f>
        <v>952.19251139799758</v>
      </c>
      <c r="P153" s="42">
        <f t="shared" si="6"/>
        <v>0.81774058629942115</v>
      </c>
      <c r="Q153" s="42">
        <f t="shared" si="8"/>
        <v>0.78971703370145463</v>
      </c>
      <c r="S153" s="42">
        <f>'Zero Turbulence Curve'!E152</f>
        <v>14.999999999999963</v>
      </c>
      <c r="T153" s="42">
        <f>'Zero Turbulence Curve'!F152</f>
        <v>2000.370095511146</v>
      </c>
    </row>
    <row r="154" spans="5:20" x14ac:dyDescent="0.2">
      <c r="E154" s="15">
        <v>41251.055555555555</v>
      </c>
      <c r="F154" s="21">
        <v>8.6004247463633874</v>
      </c>
      <c r="G154" s="21">
        <v>8.5974184019438145</v>
      </c>
      <c r="H154" s="24">
        <v>5.116026393766774E-2</v>
      </c>
      <c r="I154" s="3">
        <f t="shared" si="7"/>
        <v>1109.1999999999491</v>
      </c>
      <c r="J154" s="3">
        <f>INDEX(PowerArray,MIN(MaximumPowerIndex,ROUND(G154*100,0)))</f>
        <v>1109.1999999999491</v>
      </c>
      <c r="K154" s="3">
        <f>MIN(J154-M154+N154,'Power Look Up'!$F$4)</f>
        <v>1089.4724182902355</v>
      </c>
      <c r="M154" s="50">
        <f t="array" ref="M154">_xlfn.SUM(_xlfn.NORM.DIST($S$3:$S$1003,$G154,$P154,FALSE)*WindSpeedStep*$T$3:$T$1003)</f>
        <v>1106.1623621234103</v>
      </c>
      <c r="N154" s="50">
        <f t="array" ref="N154">_xlfn.SUM(_xlfn.NORM.DIST($S$3:$S$1003,$G154,$Q154,FALSE)*WindSpeedStep*$T$3:$T$1003)</f>
        <v>1086.4347804136967</v>
      </c>
      <c r="P154" s="42">
        <f t="shared" si="6"/>
        <v>0.85974184019438149</v>
      </c>
      <c r="Q154" s="42">
        <f t="shared" si="8"/>
        <v>0.43984619462600716</v>
      </c>
      <c r="S154" s="42">
        <f>'Zero Turbulence Curve'!E153</f>
        <v>15.099999999999962</v>
      </c>
      <c r="T154" s="42">
        <f>'Zero Turbulence Curve'!F153</f>
        <v>2000.3409039830842</v>
      </c>
    </row>
    <row r="155" spans="5:20" x14ac:dyDescent="0.2">
      <c r="E155" s="15">
        <v>41251.0625</v>
      </c>
      <c r="F155" s="21">
        <v>8.4737747429272936</v>
      </c>
      <c r="G155" s="21">
        <v>8.4295156183075211</v>
      </c>
      <c r="H155" s="24">
        <v>4.6024352998705415E-2</v>
      </c>
      <c r="I155" s="3">
        <f t="shared" si="7"/>
        <v>1061.48999999995</v>
      </c>
      <c r="J155" s="3">
        <f>INDEX(PowerArray,MIN(MaximumPowerIndex,ROUND(G155*100,0)))</f>
        <v>1046.8099999999504</v>
      </c>
      <c r="K155" s="3">
        <f>MIN(J155-M155+N155,'Power Look Up'!$F$4)</f>
        <v>1025.5870967595154</v>
      </c>
      <c r="M155" s="50">
        <f t="array" ref="M155">_xlfn.SUM(_xlfn.NORM.DIST($S$3:$S$1003,$G155,$P155,FALSE)*WindSpeedStep*$T$3:$T$1003)</f>
        <v>1043.9878258411873</v>
      </c>
      <c r="N155" s="50">
        <f t="array" ref="N155">_xlfn.SUM(_xlfn.NORM.DIST($S$3:$S$1003,$G155,$Q155,FALSE)*WindSpeedStep*$T$3:$T$1003)</f>
        <v>1022.7649226007522</v>
      </c>
      <c r="P155" s="42">
        <f t="shared" si="6"/>
        <v>0.84295156183075215</v>
      </c>
      <c r="Q155" s="42">
        <f t="shared" si="8"/>
        <v>0.38796300242508586</v>
      </c>
      <c r="S155" s="42">
        <f>'Zero Turbulence Curve'!E154</f>
        <v>15.199999999999962</v>
      </c>
      <c r="T155" s="42">
        <f>'Zero Turbulence Curve'!F154</f>
        <v>2000.3117124550222</v>
      </c>
    </row>
    <row r="156" spans="5:20" x14ac:dyDescent="0.2">
      <c r="E156" s="15">
        <v>41251.069444444445</v>
      </c>
      <c r="F156" s="21">
        <v>8.779605121418502</v>
      </c>
      <c r="G156" s="21">
        <v>8.7436778772053021</v>
      </c>
      <c r="H156" s="24">
        <v>6.2645186474074327E-2</v>
      </c>
      <c r="I156" s="3">
        <f t="shared" si="7"/>
        <v>1175.2599999999477</v>
      </c>
      <c r="J156" s="3">
        <f>INDEX(PowerArray,MIN(MaximumPowerIndex,ROUND(G156*100,0)))</f>
        <v>1160.5799999999479</v>
      </c>
      <c r="K156" s="3">
        <f>MIN(J156-M156+N156,'Power Look Up'!$F$4)</f>
        <v>1146.1703508139503</v>
      </c>
      <c r="M156" s="50">
        <f t="array" ref="M156">_xlfn.SUM(_xlfn.NORM.DIST($S$3:$S$1003,$G156,$P156,FALSE)*WindSpeedStep*$T$3:$T$1003)</f>
        <v>1161.419576446825</v>
      </c>
      <c r="N156" s="50">
        <f t="array" ref="N156">_xlfn.SUM(_xlfn.NORM.DIST($S$3:$S$1003,$G156,$Q156,FALSE)*WindSpeedStep*$T$3:$T$1003)</f>
        <v>1147.0099272608275</v>
      </c>
      <c r="P156" s="42">
        <f t="shared" si="6"/>
        <v>0.87436778772053025</v>
      </c>
      <c r="Q156" s="42">
        <f t="shared" si="8"/>
        <v>0.54774933108676449</v>
      </c>
      <c r="S156" s="42">
        <f>'Zero Turbulence Curve'!E155</f>
        <v>15.299999999999962</v>
      </c>
      <c r="T156" s="42">
        <f>'Zero Turbulence Curve'!F155</f>
        <v>2000.2825209269604</v>
      </c>
    </row>
    <row r="157" spans="5:20" x14ac:dyDescent="0.2">
      <c r="E157" s="15">
        <v>41251.076388888891</v>
      </c>
      <c r="F157" s="21">
        <v>8.1337190717521466</v>
      </c>
      <c r="G157" s="21">
        <v>8.0727941866049679</v>
      </c>
      <c r="H157" s="24">
        <v>0.1192566391146633</v>
      </c>
      <c r="I157" s="3">
        <f t="shared" si="7"/>
        <v>936.70999999995274</v>
      </c>
      <c r="J157" s="3">
        <f>INDEX(PowerArray,MIN(MaximumPowerIndex,ROUND(G157*100,0)))</f>
        <v>914.68999999995322</v>
      </c>
      <c r="K157" s="3">
        <f>MIN(J157-M157+N157,'Power Look Up'!$F$4)</f>
        <v>924.37057806342716</v>
      </c>
      <c r="M157" s="50">
        <f t="array" ref="M157">_xlfn.SUM(_xlfn.NORM.DIST($S$3:$S$1003,$G157,$P157,FALSE)*WindSpeedStep*$T$3:$T$1003)</f>
        <v>917.70493512438225</v>
      </c>
      <c r="N157" s="50">
        <f t="array" ref="N157">_xlfn.SUM(_xlfn.NORM.DIST($S$3:$S$1003,$G157,$Q157,FALSE)*WindSpeedStep*$T$3:$T$1003)</f>
        <v>927.38551318785619</v>
      </c>
      <c r="P157" s="42">
        <f t="shared" si="6"/>
        <v>0.80727941866049679</v>
      </c>
      <c r="Q157" s="42">
        <f t="shared" si="8"/>
        <v>0.9627343029589005</v>
      </c>
      <c r="S157" s="42">
        <f>'Zero Turbulence Curve'!E156</f>
        <v>15.399999999999961</v>
      </c>
      <c r="T157" s="42">
        <f>'Zero Turbulence Curve'!F156</f>
        <v>2000.2533293988984</v>
      </c>
    </row>
    <row r="158" spans="5:20" x14ac:dyDescent="0.2">
      <c r="E158" s="15">
        <v>41251.083333333336</v>
      </c>
      <c r="F158" s="21">
        <v>7.9731901271882624</v>
      </c>
      <c r="G158" s="21">
        <v>7.974527350916544</v>
      </c>
      <c r="H158" s="24">
        <v>0.1066072659049649</v>
      </c>
      <c r="I158" s="3">
        <f t="shared" si="7"/>
        <v>879.96999999996228</v>
      </c>
      <c r="J158" s="3">
        <f>INDEX(PowerArray,MIN(MaximumPowerIndex,ROUND(G158*100,0)))</f>
        <v>879.96999999996228</v>
      </c>
      <c r="K158" s="3">
        <f>MIN(J158-M158+N158,'Power Look Up'!$F$4)</f>
        <v>883.16789802059793</v>
      </c>
      <c r="M158" s="50">
        <f t="array" ref="M158">_xlfn.SUM(_xlfn.NORM.DIST($S$3:$S$1003,$G158,$P158,FALSE)*WindSpeedStep*$T$3:$T$1003)</f>
        <v>884.49421566126</v>
      </c>
      <c r="N158" s="50">
        <f t="array" ref="N158">_xlfn.SUM(_xlfn.NORM.DIST($S$3:$S$1003,$G158,$Q158,FALSE)*WindSpeedStep*$T$3:$T$1003)</f>
        <v>887.69211368189565</v>
      </c>
      <c r="P158" s="42">
        <f t="shared" si="6"/>
        <v>0.79745273509165449</v>
      </c>
      <c r="Q158" s="42">
        <f t="shared" si="8"/>
        <v>0.85014255776557535</v>
      </c>
      <c r="S158" s="42">
        <f>'Zero Turbulence Curve'!E157</f>
        <v>15.499999999999961</v>
      </c>
      <c r="T158" s="42">
        <f>'Zero Turbulence Curve'!F157</f>
        <v>2000.2241378708366</v>
      </c>
    </row>
    <row r="159" spans="5:20" x14ac:dyDescent="0.2">
      <c r="E159" s="15">
        <v>41251.090277777781</v>
      </c>
      <c r="F159" s="21">
        <v>9.4052396363099682</v>
      </c>
      <c r="G159" s="21">
        <v>9.3052341625940702</v>
      </c>
      <c r="H159" s="24">
        <v>5.6351567901989058E-2</v>
      </c>
      <c r="I159" s="3">
        <f t="shared" si="7"/>
        <v>1412.2099999999405</v>
      </c>
      <c r="J159" s="3">
        <f>INDEX(PowerArray,MIN(MaximumPowerIndex,ROUND(G159*100,0)))</f>
        <v>1374.1099999999412</v>
      </c>
      <c r="K159" s="3">
        <f>MIN(J159-M159+N159,'Power Look Up'!$F$4)</f>
        <v>1373.3076986622907</v>
      </c>
      <c r="M159" s="50">
        <f t="array" ref="M159">_xlfn.SUM(_xlfn.NORM.DIST($S$3:$S$1003,$G159,$P159,FALSE)*WindSpeedStep*$T$3:$T$1003)</f>
        <v>1377.0841756798775</v>
      </c>
      <c r="N159" s="50">
        <f t="array" ref="N159">_xlfn.SUM(_xlfn.NORM.DIST($S$3:$S$1003,$G159,$Q159,FALSE)*WindSpeedStep*$T$3:$T$1003)</f>
        <v>1376.281874342227</v>
      </c>
      <c r="P159" s="42">
        <f t="shared" si="6"/>
        <v>0.93052341625940704</v>
      </c>
      <c r="Q159" s="42">
        <f t="shared" si="8"/>
        <v>0.52436453475732803</v>
      </c>
      <c r="S159" s="42">
        <f>'Zero Turbulence Curve'!E158</f>
        <v>15.599999999999961</v>
      </c>
      <c r="T159" s="42">
        <f>'Zero Turbulence Curve'!F158</f>
        <v>2000.1949463427745</v>
      </c>
    </row>
    <row r="160" spans="5:20" x14ac:dyDescent="0.2">
      <c r="E160" s="15">
        <v>41251.097222222219</v>
      </c>
      <c r="F160" s="21">
        <v>7.8250603521059077</v>
      </c>
      <c r="G160" s="21">
        <v>7.8159297290800316</v>
      </c>
      <c r="H160" s="24">
        <v>0.10479152403972433</v>
      </c>
      <c r="I160" s="3">
        <f t="shared" si="7"/>
        <v>837.82999999996309</v>
      </c>
      <c r="J160" s="3">
        <f>INDEX(PowerArray,MIN(MaximumPowerIndex,ROUND(G160*100,0)))</f>
        <v>834.81999999996322</v>
      </c>
      <c r="K160" s="3">
        <f>MIN(J160-M160+N160,'Power Look Up'!$F$4)</f>
        <v>837.04915262464067</v>
      </c>
      <c r="M160" s="50">
        <f t="array" ref="M160">_xlfn.SUM(_xlfn.NORM.DIST($S$3:$S$1003,$G160,$P160,FALSE)*WindSpeedStep*$T$3:$T$1003)</f>
        <v>832.41603967734238</v>
      </c>
      <c r="N160" s="50">
        <f t="array" ref="N160">_xlfn.SUM(_xlfn.NORM.DIST($S$3:$S$1003,$G160,$Q160,FALSE)*WindSpeedStep*$T$3:$T$1003)</f>
        <v>834.64519230201984</v>
      </c>
      <c r="P160" s="42">
        <f t="shared" si="6"/>
        <v>0.78159297290800323</v>
      </c>
      <c r="Q160" s="42">
        <f t="shared" si="8"/>
        <v>0.81904318809768617</v>
      </c>
      <c r="S160" s="42">
        <f>'Zero Turbulence Curve'!E159</f>
        <v>15.69999999999996</v>
      </c>
      <c r="T160" s="42">
        <f>'Zero Turbulence Curve'!F159</f>
        <v>2000.1657548147127</v>
      </c>
    </row>
    <row r="161" spans="5:20" x14ac:dyDescent="0.2">
      <c r="E161" s="15">
        <v>41251.104166666664</v>
      </c>
      <c r="F161" s="21">
        <v>7.1136252746699089</v>
      </c>
      <c r="G161" s="21">
        <v>7.1560534535723699</v>
      </c>
      <c r="H161" s="24">
        <v>8.5750932393371768E-2</v>
      </c>
      <c r="I161" s="3">
        <f t="shared" si="7"/>
        <v>621.10999999996773</v>
      </c>
      <c r="J161" s="3">
        <f>INDEX(PowerArray,MIN(MaximumPowerIndex,ROUND(G161*100,0)))</f>
        <v>636.15999999996745</v>
      </c>
      <c r="K161" s="3">
        <f>MIN(J161-M161+N161,'Power Look Up'!$F$4)</f>
        <v>631.30050506194539</v>
      </c>
      <c r="M161" s="50">
        <f t="array" ref="M161">_xlfn.SUM(_xlfn.NORM.DIST($S$3:$S$1003,$G161,$P161,FALSE)*WindSpeedStep*$T$3:$T$1003)</f>
        <v>636.05965837996348</v>
      </c>
      <c r="N161" s="50">
        <f t="array" ref="N161">_xlfn.SUM(_xlfn.NORM.DIST($S$3:$S$1003,$G161,$Q161,FALSE)*WindSpeedStep*$T$3:$T$1003)</f>
        <v>631.20016344194141</v>
      </c>
      <c r="P161" s="42">
        <f t="shared" si="6"/>
        <v>0.71560534535723708</v>
      </c>
      <c r="Q161" s="42">
        <f t="shared" si="8"/>
        <v>0.61363825590063881</v>
      </c>
      <c r="S161" s="42">
        <f>'Zero Turbulence Curve'!E160</f>
        <v>15.79999999999996</v>
      </c>
      <c r="T161" s="42">
        <f>'Zero Turbulence Curve'!F160</f>
        <v>2000.1365632866507</v>
      </c>
    </row>
    <row r="162" spans="5:20" x14ac:dyDescent="0.2">
      <c r="E162" s="15">
        <v>41251.111111111109</v>
      </c>
      <c r="F162" s="21">
        <v>7.8977607220242732</v>
      </c>
      <c r="G162" s="21">
        <v>7.9012000212545486</v>
      </c>
      <c r="H162" s="24">
        <v>5.4445812570754461E-2</v>
      </c>
      <c r="I162" s="3">
        <f t="shared" si="7"/>
        <v>858.89999999996269</v>
      </c>
      <c r="J162" s="3">
        <f>INDEX(PowerArray,MIN(MaximumPowerIndex,ROUND(G162*100,0)))</f>
        <v>858.89999999996269</v>
      </c>
      <c r="K162" s="3">
        <f>MIN(J162-M162+N162,'Power Look Up'!$F$4)</f>
        <v>842.34217030872946</v>
      </c>
      <c r="M162" s="50">
        <f t="array" ref="M162">_xlfn.SUM(_xlfn.NORM.DIST($S$3:$S$1003,$G162,$P162,FALSE)*WindSpeedStep*$T$3:$T$1003)</f>
        <v>860.18059570542914</v>
      </c>
      <c r="N162" s="50">
        <f t="array" ref="N162">_xlfn.SUM(_xlfn.NORM.DIST($S$3:$S$1003,$G162,$Q162,FALSE)*WindSpeedStep*$T$3:$T$1003)</f>
        <v>843.62276601419592</v>
      </c>
      <c r="P162" s="42">
        <f t="shared" si="6"/>
        <v>0.79012000212545486</v>
      </c>
      <c r="Q162" s="42">
        <f t="shared" si="8"/>
        <v>0.43018725544126629</v>
      </c>
      <c r="S162" s="42">
        <f>'Zero Turbulence Curve'!E161</f>
        <v>15.899999999999959</v>
      </c>
      <c r="T162" s="42">
        <f>'Zero Turbulence Curve'!F161</f>
        <v>2000.1073717585889</v>
      </c>
    </row>
    <row r="163" spans="5:20" x14ac:dyDescent="0.2">
      <c r="E163" s="15">
        <v>41251.118055555555</v>
      </c>
      <c r="F163" s="21">
        <v>6.5633918609488573</v>
      </c>
      <c r="G163" s="21">
        <v>6.6443149476305887</v>
      </c>
      <c r="H163" s="24">
        <v>0.14169502898849493</v>
      </c>
      <c r="I163" s="3">
        <f t="shared" si="7"/>
        <v>488.55999999997846</v>
      </c>
      <c r="J163" s="3">
        <f>INDEX(PowerArray,MIN(MaximumPowerIndex,ROUND(G163*100,0)))</f>
        <v>506.63999999997804</v>
      </c>
      <c r="K163" s="3">
        <f>MIN(J163-M163+N163,'Power Look Up'!$F$4)</f>
        <v>521.08441187900428</v>
      </c>
      <c r="M163" s="50">
        <f t="array" ref="M163">_xlfn.SUM(_xlfn.NORM.DIST($S$3:$S$1003,$G163,$P163,FALSE)*WindSpeedStep*$T$3:$T$1003)</f>
        <v>505.75656278028316</v>
      </c>
      <c r="N163" s="50">
        <f t="array" ref="N163">_xlfn.SUM(_xlfn.NORM.DIST($S$3:$S$1003,$G163,$Q163,FALSE)*WindSpeedStep*$T$3:$T$1003)</f>
        <v>520.2009746593094</v>
      </c>
      <c r="P163" s="42">
        <f t="shared" si="6"/>
        <v>0.66443149476305896</v>
      </c>
      <c r="Q163" s="42">
        <f t="shared" si="8"/>
        <v>0.9414663991132064</v>
      </c>
      <c r="S163" s="42">
        <f>'Zero Turbulence Curve'!E162</f>
        <v>15.999999999999959</v>
      </c>
      <c r="T163" s="42">
        <f>'Zero Turbulence Curve'!F162</f>
        <v>2000.0781802305269</v>
      </c>
    </row>
    <row r="164" spans="5:20" x14ac:dyDescent="0.2">
      <c r="E164" s="15">
        <v>41251.125</v>
      </c>
      <c r="F164" s="21">
        <v>5.2271731991835955</v>
      </c>
      <c r="G164" s="21">
        <v>5.3640936069220793</v>
      </c>
      <c r="H164" s="24">
        <v>0.11095863440885928</v>
      </c>
      <c r="I164" s="3">
        <f t="shared" si="7"/>
        <v>237.25999999998913</v>
      </c>
      <c r="J164" s="3">
        <f>INDEX(PowerArray,MIN(MaximumPowerIndex,ROUND(G164*100,0)))</f>
        <v>258.31999999998868</v>
      </c>
      <c r="K164" s="3">
        <f>MIN(J164-M164+N164,'Power Look Up'!$F$4)</f>
        <v>259.06917820789664</v>
      </c>
      <c r="M164" s="50">
        <f t="array" ref="M164">_xlfn.SUM(_xlfn.NORM.DIST($S$3:$S$1003,$G164,$P164,FALSE)*WindSpeedStep*$T$3:$T$1003)</f>
        <v>253.8125246729488</v>
      </c>
      <c r="N164" s="50">
        <f t="array" ref="N164">_xlfn.SUM(_xlfn.NORM.DIST($S$3:$S$1003,$G164,$Q164,FALSE)*WindSpeedStep*$T$3:$T$1003)</f>
        <v>254.56170288085676</v>
      </c>
      <c r="P164" s="42">
        <f t="shared" si="6"/>
        <v>0.5364093606922079</v>
      </c>
      <c r="Q164" s="42">
        <f t="shared" si="8"/>
        <v>0.59519250146536629</v>
      </c>
      <c r="S164" s="42">
        <f>'Zero Turbulence Curve'!E163</f>
        <v>16.099999999999959</v>
      </c>
      <c r="T164" s="42">
        <f>'Zero Turbulence Curve'!F163</f>
        <v>2000.0720830384444</v>
      </c>
    </row>
    <row r="165" spans="5:20" x14ac:dyDescent="0.2">
      <c r="E165" s="15">
        <v>41251.131944444445</v>
      </c>
      <c r="F165" s="21">
        <v>5.3427159459377433</v>
      </c>
      <c r="G165" s="21">
        <v>5.5176019421439415</v>
      </c>
      <c r="H165" s="24">
        <v>6.5509752631733573E-2</v>
      </c>
      <c r="I165" s="3">
        <f t="shared" si="7"/>
        <v>255.07999999998876</v>
      </c>
      <c r="J165" s="3">
        <f>INDEX(PowerArray,MIN(MaximumPowerIndex,ROUND(G165*100,0)))</f>
        <v>284.23999999998813</v>
      </c>
      <c r="K165" s="3">
        <f>MIN(J165-M165+N165,'Power Look Up'!$F$4)</f>
        <v>281.89902798662195</v>
      </c>
      <c r="M165" s="50">
        <f t="array" ref="M165">_xlfn.SUM(_xlfn.NORM.DIST($S$3:$S$1003,$G165,$P165,FALSE)*WindSpeedStep*$T$3:$T$1003)</f>
        <v>279.66040490998068</v>
      </c>
      <c r="N165" s="50">
        <f t="array" ref="N165">_xlfn.SUM(_xlfn.NORM.DIST($S$3:$S$1003,$G165,$Q165,FALSE)*WindSpeedStep*$T$3:$T$1003)</f>
        <v>277.3194328966145</v>
      </c>
      <c r="P165" s="42">
        <f t="shared" si="6"/>
        <v>0.55176019421439415</v>
      </c>
      <c r="Q165" s="42">
        <f t="shared" si="8"/>
        <v>0.36145673835022235</v>
      </c>
      <c r="S165" s="42">
        <f>'Zero Turbulence Curve'!E164</f>
        <v>16.19999999999996</v>
      </c>
      <c r="T165" s="42">
        <f>'Zero Turbulence Curve'!F164</f>
        <v>2000.0659858463616</v>
      </c>
    </row>
    <row r="166" spans="5:20" x14ac:dyDescent="0.2">
      <c r="E166" s="15">
        <v>41251.138888888891</v>
      </c>
      <c r="F166" s="21">
        <v>6.1633072469312449</v>
      </c>
      <c r="G166" s="21">
        <v>5.9626832356299229</v>
      </c>
      <c r="H166" s="24">
        <v>8.1125275759853385E-2</v>
      </c>
      <c r="I166" s="3">
        <f t="shared" si="7"/>
        <v>398.15999999998036</v>
      </c>
      <c r="J166" s="3">
        <f>INDEX(PowerArray,MIN(MaximumPowerIndex,ROUND(G166*100,0)))</f>
        <v>355.51999999998662</v>
      </c>
      <c r="K166" s="3">
        <f>MIN(J166-M166+N166,'Power Look Up'!$F$4)</f>
        <v>352.20355153419302</v>
      </c>
      <c r="M166" s="50">
        <f t="array" ref="M166">_xlfn.SUM(_xlfn.NORM.DIST($S$3:$S$1003,$G166,$P166,FALSE)*WindSpeedStep*$T$3:$T$1003)</f>
        <v>360.12137219604955</v>
      </c>
      <c r="N166" s="50">
        <f t="array" ref="N166">_xlfn.SUM(_xlfn.NORM.DIST($S$3:$S$1003,$G166,$Q166,FALSE)*WindSpeedStep*$T$3:$T$1003)</f>
        <v>356.80492373025595</v>
      </c>
      <c r="P166" s="42">
        <f t="shared" si="6"/>
        <v>0.59626832356299231</v>
      </c>
      <c r="Q166" s="42">
        <f t="shared" si="8"/>
        <v>0.48372432175913233</v>
      </c>
      <c r="S166" s="42">
        <f>'Zero Turbulence Curve'!E165</f>
        <v>16.299999999999962</v>
      </c>
      <c r="T166" s="42">
        <f>'Zero Turbulence Curve'!F165</f>
        <v>2000.0598886542791</v>
      </c>
    </row>
    <row r="167" spans="5:20" x14ac:dyDescent="0.2">
      <c r="E167" s="15">
        <v>41251.145833333336</v>
      </c>
      <c r="F167" s="21">
        <v>5.8565263252395372</v>
      </c>
      <c r="G167" s="21">
        <v>5.8519656380906886</v>
      </c>
      <c r="H167" s="24">
        <v>9.9034814801464657E-2</v>
      </c>
      <c r="I167" s="3">
        <f t="shared" si="7"/>
        <v>339.31999999998698</v>
      </c>
      <c r="J167" s="3">
        <f>INDEX(PowerArray,MIN(MaximumPowerIndex,ROUND(G167*100,0)))</f>
        <v>337.69999999998697</v>
      </c>
      <c r="K167" s="3">
        <f>MIN(J167-M167+N167,'Power Look Up'!$F$4)</f>
        <v>337.54332089694424</v>
      </c>
      <c r="M167" s="50">
        <f t="array" ref="M167">_xlfn.SUM(_xlfn.NORM.DIST($S$3:$S$1003,$G167,$P167,FALSE)*WindSpeedStep*$T$3:$T$1003)</f>
        <v>339.18056597241372</v>
      </c>
      <c r="N167" s="50">
        <f t="array" ref="N167">_xlfn.SUM(_xlfn.NORM.DIST($S$3:$S$1003,$G167,$Q167,FALSE)*WindSpeedStep*$T$3:$T$1003)</f>
        <v>339.02388686937098</v>
      </c>
      <c r="P167" s="42">
        <f t="shared" si="6"/>
        <v>0.58519656380906893</v>
      </c>
      <c r="Q167" s="42">
        <f t="shared" si="8"/>
        <v>0.57954833319284627</v>
      </c>
      <c r="S167" s="42">
        <f>'Zero Turbulence Curve'!E166</f>
        <v>16.399999999999963</v>
      </c>
      <c r="T167" s="42">
        <f>'Zero Turbulence Curve'!F166</f>
        <v>2000.0537914621964</v>
      </c>
    </row>
    <row r="168" spans="5:20" x14ac:dyDescent="0.2">
      <c r="E168" s="15">
        <v>41251.152777777781</v>
      </c>
      <c r="F168" s="21">
        <v>5.7288824763177768</v>
      </c>
      <c r="G168" s="21">
        <v>5.7634856710962739</v>
      </c>
      <c r="H168" s="24">
        <v>0.10996909128513503</v>
      </c>
      <c r="I168" s="3">
        <f t="shared" si="7"/>
        <v>318.25999999998737</v>
      </c>
      <c r="J168" s="3">
        <f>INDEX(PowerArray,MIN(MaximumPowerIndex,ROUND(G168*100,0)))</f>
        <v>323.11999999998727</v>
      </c>
      <c r="K168" s="3">
        <f>MIN(J168-M168+N168,'Power Look Up'!$F$4)</f>
        <v>324.61098398171043</v>
      </c>
      <c r="M168" s="50">
        <f t="array" ref="M168">_xlfn.SUM(_xlfn.NORM.DIST($S$3:$S$1003,$G168,$P168,FALSE)*WindSpeedStep*$T$3:$T$1003)</f>
        <v>322.91900207599809</v>
      </c>
      <c r="N168" s="50">
        <f t="array" ref="N168">_xlfn.SUM(_xlfn.NORM.DIST($S$3:$S$1003,$G168,$Q168,FALSE)*WindSpeedStep*$T$3:$T$1003)</f>
        <v>324.40998605772126</v>
      </c>
      <c r="P168" s="42">
        <f t="shared" si="6"/>
        <v>0.57634856710962745</v>
      </c>
      <c r="Q168" s="42">
        <f t="shared" si="8"/>
        <v>0.6338052818853539</v>
      </c>
      <c r="S168" s="42">
        <f>'Zero Turbulence Curve'!E167</f>
        <v>16.499999999999964</v>
      </c>
      <c r="T168" s="42">
        <f>'Zero Turbulence Curve'!F167</f>
        <v>2000.0476942701139</v>
      </c>
    </row>
    <row r="169" spans="5:20" x14ac:dyDescent="0.2">
      <c r="E169" s="15">
        <v>41251.159722222219</v>
      </c>
      <c r="F169" s="21">
        <v>6.4873465467746048</v>
      </c>
      <c r="G169" s="21">
        <v>6.5634511313251727</v>
      </c>
      <c r="H169" s="24">
        <v>0.1587706148536335</v>
      </c>
      <c r="I169" s="3">
        <f t="shared" si="7"/>
        <v>472.73999999997875</v>
      </c>
      <c r="J169" s="3">
        <f>INDEX(PowerArray,MIN(MaximumPowerIndex,ROUND(G169*100,0)))</f>
        <v>488.55999999997846</v>
      </c>
      <c r="K169" s="3">
        <f>MIN(J169-M169+N169,'Power Look Up'!$F$4)</f>
        <v>509.17586667403214</v>
      </c>
      <c r="M169" s="50">
        <f t="array" ref="M169">_xlfn.SUM(_xlfn.NORM.DIST($S$3:$S$1003,$G169,$P169,FALSE)*WindSpeedStep*$T$3:$T$1003)</f>
        <v>486.8639324913517</v>
      </c>
      <c r="N169" s="50">
        <f t="array" ref="N169">_xlfn.SUM(_xlfn.NORM.DIST($S$3:$S$1003,$G169,$Q169,FALSE)*WindSpeedStep*$T$3:$T$1003)</f>
        <v>507.47979916540538</v>
      </c>
      <c r="P169" s="42">
        <f t="shared" si="6"/>
        <v>0.65634511313251731</v>
      </c>
      <c r="Q169" s="42">
        <f t="shared" si="8"/>
        <v>1.042083171682274</v>
      </c>
      <c r="S169" s="42">
        <f>'Zero Turbulence Curve'!E168</f>
        <v>16.599999999999966</v>
      </c>
      <c r="T169" s="42">
        <f>'Zero Turbulence Curve'!F168</f>
        <v>2000.0415970780314</v>
      </c>
    </row>
    <row r="170" spans="5:20" x14ac:dyDescent="0.2">
      <c r="E170" s="15">
        <v>41251.166666666664</v>
      </c>
      <c r="F170" s="21">
        <v>7.5173329661575963</v>
      </c>
      <c r="G170" s="21">
        <v>7.5137185856561572</v>
      </c>
      <c r="H170" s="24">
        <v>0.12903512513904317</v>
      </c>
      <c r="I170" s="3">
        <f t="shared" si="7"/>
        <v>744.51999999996508</v>
      </c>
      <c r="J170" s="3">
        <f>INDEX(PowerArray,MIN(MaximumPowerIndex,ROUND(G170*100,0)))</f>
        <v>741.5099999999652</v>
      </c>
      <c r="K170" s="3">
        <f>MIN(J170-M170+N170,'Power Look Up'!$F$4)</f>
        <v>755.11147294160423</v>
      </c>
      <c r="M170" s="50">
        <f t="array" ref="M170">_xlfn.SUM(_xlfn.NORM.DIST($S$3:$S$1003,$G170,$P170,FALSE)*WindSpeedStep*$T$3:$T$1003)</f>
        <v>738.44329101346386</v>
      </c>
      <c r="N170" s="50">
        <f t="array" ref="N170">_xlfn.SUM(_xlfn.NORM.DIST($S$3:$S$1003,$G170,$Q170,FALSE)*WindSpeedStep*$T$3:$T$1003)</f>
        <v>752.04476395510289</v>
      </c>
      <c r="P170" s="42">
        <f t="shared" si="6"/>
        <v>0.75137185856561572</v>
      </c>
      <c r="Q170" s="42">
        <f t="shared" si="8"/>
        <v>0.96953361795969673</v>
      </c>
      <c r="S170" s="42">
        <f>'Zero Turbulence Curve'!E169</f>
        <v>16.699999999999967</v>
      </c>
      <c r="T170" s="42">
        <f>'Zero Turbulence Curve'!F169</f>
        <v>2000.0354998859486</v>
      </c>
    </row>
    <row r="171" spans="5:20" x14ac:dyDescent="0.2">
      <c r="E171" s="15">
        <v>41251.173611111109</v>
      </c>
      <c r="F171" s="21">
        <v>6.413648728842027</v>
      </c>
      <c r="G171" s="21">
        <v>6.5727780861420877</v>
      </c>
      <c r="H171" s="24">
        <v>0.11226059150420524</v>
      </c>
      <c r="I171" s="3">
        <f t="shared" si="7"/>
        <v>454.65999999997916</v>
      </c>
      <c r="J171" s="3">
        <f>INDEX(PowerArray,MIN(MaximumPowerIndex,ROUND(G171*100,0)))</f>
        <v>490.81999999997839</v>
      </c>
      <c r="K171" s="3">
        <f>MIN(J171-M171+N171,'Power Look Up'!$F$4)</f>
        <v>494.51655781378935</v>
      </c>
      <c r="M171" s="50">
        <f t="array" ref="M171">_xlfn.SUM(_xlfn.NORM.DIST($S$3:$S$1003,$G171,$P171,FALSE)*WindSpeedStep*$T$3:$T$1003)</f>
        <v>489.01990854965459</v>
      </c>
      <c r="N171" s="50">
        <f t="array" ref="N171">_xlfn.SUM(_xlfn.NORM.DIST($S$3:$S$1003,$G171,$Q171,FALSE)*WindSpeedStep*$T$3:$T$1003)</f>
        <v>492.71646636346554</v>
      </c>
      <c r="P171" s="42">
        <f t="shared" si="6"/>
        <v>0.65727780861420881</v>
      </c>
      <c r="Q171" s="42">
        <f t="shared" si="8"/>
        <v>0.7378639557761888</v>
      </c>
      <c r="S171" s="42">
        <f>'Zero Turbulence Curve'!E170</f>
        <v>16.799999999999969</v>
      </c>
      <c r="T171" s="42">
        <f>'Zero Turbulence Curve'!F170</f>
        <v>2000.0294026938661</v>
      </c>
    </row>
    <row r="172" spans="5:20" x14ac:dyDescent="0.2">
      <c r="E172" s="15">
        <v>41251.180555555555</v>
      </c>
      <c r="F172" s="21">
        <v>5.8578654033586668</v>
      </c>
      <c r="G172" s="21">
        <v>6.1495773896050663</v>
      </c>
      <c r="H172" s="24">
        <v>0.17583196763268732</v>
      </c>
      <c r="I172" s="3">
        <f t="shared" si="7"/>
        <v>339.31999999998698</v>
      </c>
      <c r="J172" s="3">
        <f>INDEX(PowerArray,MIN(MaximumPowerIndex,ROUND(G172*100,0)))</f>
        <v>395.89999999998042</v>
      </c>
      <c r="K172" s="3">
        <f>MIN(J172-M172+N172,'Power Look Up'!$F$4)</f>
        <v>417.61671307208985</v>
      </c>
      <c r="M172" s="50">
        <f t="array" ref="M172">_xlfn.SUM(_xlfn.NORM.DIST($S$3:$S$1003,$G172,$P172,FALSE)*WindSpeedStep*$T$3:$T$1003)</f>
        <v>397.08496116299744</v>
      </c>
      <c r="N172" s="50">
        <f t="array" ref="N172">_xlfn.SUM(_xlfn.NORM.DIST($S$3:$S$1003,$G172,$Q172,FALSE)*WindSpeedStep*$T$3:$T$1003)</f>
        <v>418.80167423510687</v>
      </c>
      <c r="P172" s="42">
        <f t="shared" si="6"/>
        <v>0.61495773896050665</v>
      </c>
      <c r="Q172" s="42">
        <f t="shared" si="8"/>
        <v>1.0812922925237438</v>
      </c>
      <c r="S172" s="42">
        <f>'Zero Turbulence Curve'!E171</f>
        <v>16.89999999999997</v>
      </c>
      <c r="T172" s="42">
        <f>'Zero Turbulence Curve'!F171</f>
        <v>2000.0233055017834</v>
      </c>
    </row>
    <row r="173" spans="5:20" x14ac:dyDescent="0.2">
      <c r="E173" s="15">
        <v>41251.1875</v>
      </c>
      <c r="F173" s="21">
        <v>7.7298218804963348</v>
      </c>
      <c r="G173" s="21">
        <v>7.8273536483675663</v>
      </c>
      <c r="H173" s="24">
        <v>8.2796215733616021E-2</v>
      </c>
      <c r="I173" s="3">
        <f t="shared" si="7"/>
        <v>807.72999999996375</v>
      </c>
      <c r="J173" s="3">
        <f>INDEX(PowerArray,MIN(MaximumPowerIndex,ROUND(G173*100,0)))</f>
        <v>837.82999999996309</v>
      </c>
      <c r="K173" s="3">
        <f>MIN(J173-M173+N173,'Power Look Up'!$F$4)</f>
        <v>830.59245596772553</v>
      </c>
      <c r="M173" s="50">
        <f t="array" ref="M173">_xlfn.SUM(_xlfn.NORM.DIST($S$3:$S$1003,$G173,$P173,FALSE)*WindSpeedStep*$T$3:$T$1003)</f>
        <v>836.10386423047476</v>
      </c>
      <c r="N173" s="50">
        <f t="array" ref="N173">_xlfn.SUM(_xlfn.NORM.DIST($S$3:$S$1003,$G173,$Q173,FALSE)*WindSpeedStep*$T$3:$T$1003)</f>
        <v>828.86632019823719</v>
      </c>
      <c r="P173" s="42">
        <f t="shared" si="6"/>
        <v>0.78273536483675665</v>
      </c>
      <c r="Q173" s="42">
        <f t="shared" si="8"/>
        <v>0.64807526129354742</v>
      </c>
      <c r="S173" s="42">
        <f>'Zero Turbulence Curve'!E172</f>
        <v>16.999999999999972</v>
      </c>
      <c r="T173" s="42">
        <f>'Zero Turbulence Curve'!F172</f>
        <v>2000.0172083097009</v>
      </c>
    </row>
    <row r="174" spans="5:20" x14ac:dyDescent="0.2">
      <c r="E174" s="15">
        <v>41251.194444444445</v>
      </c>
      <c r="F174" s="21">
        <v>8.7317159251071654</v>
      </c>
      <c r="G174" s="21">
        <v>8.5404273796394818</v>
      </c>
      <c r="H174" s="24">
        <v>6.8715016057125808E-2</v>
      </c>
      <c r="I174" s="3">
        <f t="shared" si="7"/>
        <v>1156.909999999948</v>
      </c>
      <c r="J174" s="3">
        <f>INDEX(PowerArray,MIN(MaximumPowerIndex,ROUND(G174*100,0)))</f>
        <v>1087.1799999999496</v>
      </c>
      <c r="K174" s="3">
        <f>MIN(J174-M174+N174,'Power Look Up'!$F$4)</f>
        <v>1073.7018859749003</v>
      </c>
      <c r="M174" s="50">
        <f t="array" ref="M174">_xlfn.SUM(_xlfn.NORM.DIST($S$3:$S$1003,$G174,$P174,FALSE)*WindSpeedStep*$T$3:$T$1003)</f>
        <v>1084.8906023247157</v>
      </c>
      <c r="N174" s="50">
        <f t="array" ref="N174">_xlfn.SUM(_xlfn.NORM.DIST($S$3:$S$1003,$G174,$Q174,FALSE)*WindSpeedStep*$T$3:$T$1003)</f>
        <v>1071.4124882996664</v>
      </c>
      <c r="P174" s="42">
        <f t="shared" si="6"/>
        <v>0.85404273796394825</v>
      </c>
      <c r="Q174" s="42">
        <f t="shared" si="8"/>
        <v>0.58685560452664387</v>
      </c>
      <c r="S174" s="42">
        <f>'Zero Turbulence Curve'!E173</f>
        <v>17.099999999999973</v>
      </c>
      <c r="T174" s="42">
        <f>'Zero Turbulence Curve'!F173</f>
        <v>2000.0158877593719</v>
      </c>
    </row>
    <row r="175" spans="5:20" x14ac:dyDescent="0.2">
      <c r="E175" s="15">
        <v>41251.201388888891</v>
      </c>
      <c r="F175" s="21">
        <v>8.8626162789363629</v>
      </c>
      <c r="G175" s="21">
        <v>8.6007106314178028</v>
      </c>
      <c r="H175" s="24">
        <v>6.318675912111224E-2</v>
      </c>
      <c r="I175" s="3">
        <f t="shared" si="7"/>
        <v>1204.6199999999469</v>
      </c>
      <c r="J175" s="3">
        <f>INDEX(PowerArray,MIN(MaximumPowerIndex,ROUND(G175*100,0)))</f>
        <v>1109.1999999999491</v>
      </c>
      <c r="K175" s="3">
        <f>MIN(J175-M175+N175,'Power Look Up'!$F$4)</f>
        <v>1093.8133824006718</v>
      </c>
      <c r="M175" s="50">
        <f t="array" ref="M175">_xlfn.SUM(_xlfn.NORM.DIST($S$3:$S$1003,$G175,$P175,FALSE)*WindSpeedStep*$T$3:$T$1003)</f>
        <v>1107.3960289991662</v>
      </c>
      <c r="N175" s="50">
        <f t="array" ref="N175">_xlfn.SUM(_xlfn.NORM.DIST($S$3:$S$1003,$G175,$Q175,FALSE)*WindSpeedStep*$T$3:$T$1003)</f>
        <v>1092.0094113998889</v>
      </c>
      <c r="P175" s="42">
        <f t="shared" si="6"/>
        <v>0.86007106314178028</v>
      </c>
      <c r="Q175" s="42">
        <f t="shared" si="8"/>
        <v>0.54345103093778591</v>
      </c>
      <c r="S175" s="42">
        <f>'Zero Turbulence Curve'!E174</f>
        <v>17.199999999999974</v>
      </c>
      <c r="T175" s="42">
        <f>'Zero Turbulence Curve'!F174</f>
        <v>2000.014567209043</v>
      </c>
    </row>
    <row r="176" spans="5:20" x14ac:dyDescent="0.2">
      <c r="E176" s="15">
        <v>41251.208333333336</v>
      </c>
      <c r="F176" s="21">
        <v>7.0396006692340816</v>
      </c>
      <c r="G176" s="21">
        <v>7.1606669360909425</v>
      </c>
      <c r="H176" s="24">
        <v>8.8073177603617797E-2</v>
      </c>
      <c r="I176" s="3">
        <f t="shared" si="7"/>
        <v>600.03999999996824</v>
      </c>
      <c r="J176" s="3">
        <f>INDEX(PowerArray,MIN(MaximumPowerIndex,ROUND(G176*100,0)))</f>
        <v>636.15999999996745</v>
      </c>
      <c r="K176" s="3">
        <f>MIN(J176-M176+N176,'Power Look Up'!$F$4)</f>
        <v>632.03716591635396</v>
      </c>
      <c r="M176" s="50">
        <f t="array" ref="M176">_xlfn.SUM(_xlfn.NORM.DIST($S$3:$S$1003,$G176,$P176,FALSE)*WindSpeedStep*$T$3:$T$1003)</f>
        <v>637.32026799365883</v>
      </c>
      <c r="N176" s="50">
        <f t="array" ref="N176">_xlfn.SUM(_xlfn.NORM.DIST($S$3:$S$1003,$G176,$Q176,FALSE)*WindSpeedStep*$T$3:$T$1003)</f>
        <v>633.19743391004533</v>
      </c>
      <c r="P176" s="42">
        <f t="shared" si="6"/>
        <v>0.71606669360909425</v>
      </c>
      <c r="Q176" s="42">
        <f t="shared" si="8"/>
        <v>0.63066269082269122</v>
      </c>
      <c r="S176" s="42">
        <f>'Zero Turbulence Curve'!E175</f>
        <v>17.299999999999976</v>
      </c>
      <c r="T176" s="42">
        <f>'Zero Turbulence Curve'!F175</f>
        <v>2000.013246658714</v>
      </c>
    </row>
    <row r="177" spans="5:20" x14ac:dyDescent="0.2">
      <c r="E177" s="15">
        <v>41251.215277777781</v>
      </c>
      <c r="F177" s="21">
        <v>7.1730834498853202</v>
      </c>
      <c r="G177" s="21">
        <v>7.2180414918217473</v>
      </c>
      <c r="H177" s="24">
        <v>8.3646036490707842E-2</v>
      </c>
      <c r="I177" s="3">
        <f t="shared" si="7"/>
        <v>639.16999999996733</v>
      </c>
      <c r="J177" s="3">
        <f>INDEX(PowerArray,MIN(MaximumPowerIndex,ROUND(G177*100,0)))</f>
        <v>654.21999999996706</v>
      </c>
      <c r="K177" s="3">
        <f>MIN(J177-M177+N177,'Power Look Up'!$F$4)</f>
        <v>648.58717509509097</v>
      </c>
      <c r="M177" s="50">
        <f t="array" ref="M177">_xlfn.SUM(_xlfn.NORM.DIST($S$3:$S$1003,$G177,$P177,FALSE)*WindSpeedStep*$T$3:$T$1003)</f>
        <v>653.12765634207449</v>
      </c>
      <c r="N177" s="50">
        <f t="array" ref="N177">_xlfn.SUM(_xlfn.NORM.DIST($S$3:$S$1003,$G177,$Q177,FALSE)*WindSpeedStep*$T$3:$T$1003)</f>
        <v>647.4948314371984</v>
      </c>
      <c r="P177" s="42">
        <f t="shared" si="6"/>
        <v>0.72180414918217473</v>
      </c>
      <c r="Q177" s="42">
        <f t="shared" si="8"/>
        <v>0.60376056201636519</v>
      </c>
      <c r="S177" s="42">
        <f>'Zero Turbulence Curve'!E176</f>
        <v>17.399999999999977</v>
      </c>
      <c r="T177" s="42">
        <f>'Zero Turbulence Curve'!F176</f>
        <v>2000.0119261083851</v>
      </c>
    </row>
    <row r="178" spans="5:20" x14ac:dyDescent="0.2">
      <c r="E178" s="15">
        <v>41251.222222222219</v>
      </c>
      <c r="F178" s="21">
        <v>8.1272090315941643</v>
      </c>
      <c r="G178" s="21">
        <v>8.0804656181609911</v>
      </c>
      <c r="H178" s="24">
        <v>5.4139126764122782E-2</v>
      </c>
      <c r="I178" s="3">
        <f t="shared" si="7"/>
        <v>936.70999999995274</v>
      </c>
      <c r="J178" s="3">
        <f>INDEX(PowerArray,MIN(MaximumPowerIndex,ROUND(G178*100,0)))</f>
        <v>918.35999999995306</v>
      </c>
      <c r="K178" s="3">
        <f>MIN(J178-M178+N178,'Power Look Up'!$F$4)</f>
        <v>900.70634973255017</v>
      </c>
      <c r="M178" s="50">
        <f t="array" ref="M178">_xlfn.SUM(_xlfn.NORM.DIST($S$3:$S$1003,$G178,$P178,FALSE)*WindSpeedStep*$T$3:$T$1003)</f>
        <v>920.327514340211</v>
      </c>
      <c r="N178" s="50">
        <f t="array" ref="N178">_xlfn.SUM(_xlfn.NORM.DIST($S$3:$S$1003,$G178,$Q178,FALSE)*WindSpeedStep*$T$3:$T$1003)</f>
        <v>902.6738640728081</v>
      </c>
      <c r="P178" s="42">
        <f t="shared" si="6"/>
        <v>0.80804656181609913</v>
      </c>
      <c r="Q178" s="42">
        <f t="shared" si="8"/>
        <v>0.43746935241475365</v>
      </c>
      <c r="S178" s="42">
        <f>'Zero Turbulence Curve'!E177</f>
        <v>17.499999999999979</v>
      </c>
      <c r="T178" s="42">
        <f>'Zero Turbulence Curve'!F177</f>
        <v>2000.0106055580561</v>
      </c>
    </row>
    <row r="179" spans="5:20" x14ac:dyDescent="0.2">
      <c r="E179" s="15">
        <v>41251.229166666664</v>
      </c>
      <c r="F179" s="21">
        <v>8.2276524381289402</v>
      </c>
      <c r="G179" s="21">
        <v>8.2543442061850669</v>
      </c>
      <c r="H179" s="24">
        <v>4.8616540745729957E-2</v>
      </c>
      <c r="I179" s="3">
        <f t="shared" si="7"/>
        <v>973.40999999995188</v>
      </c>
      <c r="J179" s="3">
        <f>INDEX(PowerArray,MIN(MaximumPowerIndex,ROUND(G179*100,0)))</f>
        <v>980.7499999999518</v>
      </c>
      <c r="K179" s="3">
        <f>MIN(J179-M179+N179,'Power Look Up'!$F$4)</f>
        <v>960.77605802743187</v>
      </c>
      <c r="M179" s="50">
        <f t="array" ref="M179">_xlfn.SUM(_xlfn.NORM.DIST($S$3:$S$1003,$G179,$P179,FALSE)*WindSpeedStep*$T$3:$T$1003)</f>
        <v>980.89956283499737</v>
      </c>
      <c r="N179" s="50">
        <f t="array" ref="N179">_xlfn.SUM(_xlfn.NORM.DIST($S$3:$S$1003,$G179,$Q179,FALSE)*WindSpeedStep*$T$3:$T$1003)</f>
        <v>960.92562086247744</v>
      </c>
      <c r="P179" s="42">
        <f t="shared" si="6"/>
        <v>0.82543442061850669</v>
      </c>
      <c r="Q179" s="42">
        <f t="shared" si="8"/>
        <v>0.40129766142927631</v>
      </c>
      <c r="S179" s="42">
        <f>'Zero Turbulence Curve'!E178</f>
        <v>17.59999999999998</v>
      </c>
      <c r="T179" s="42">
        <f>'Zero Turbulence Curve'!F178</f>
        <v>2000.0092850077269</v>
      </c>
    </row>
    <row r="180" spans="5:20" x14ac:dyDescent="0.2">
      <c r="E180" s="15">
        <v>41251.236111111109</v>
      </c>
      <c r="F180" s="21">
        <v>8.3460606497214336</v>
      </c>
      <c r="G180" s="21">
        <v>8.354760244045945</v>
      </c>
      <c r="H180" s="24">
        <v>3.8341441960487145E-2</v>
      </c>
      <c r="I180" s="3">
        <f t="shared" si="7"/>
        <v>1017.4499999999509</v>
      </c>
      <c r="J180" s="3">
        <f>INDEX(PowerArray,MIN(MaximumPowerIndex,ROUND(G180*100,0)))</f>
        <v>1017.4499999999509</v>
      </c>
      <c r="K180" s="3">
        <f>MIN(J180-M180+N180,'Power Look Up'!$F$4)</f>
        <v>994.86124395820423</v>
      </c>
      <c r="M180" s="50">
        <f t="array" ref="M180">_xlfn.SUM(_xlfn.NORM.DIST($S$3:$S$1003,$G180,$P180,FALSE)*WindSpeedStep*$T$3:$T$1003)</f>
        <v>1016.8251215950763</v>
      </c>
      <c r="N180" s="50">
        <f t="array" ref="N180">_xlfn.SUM(_xlfn.NORM.DIST($S$3:$S$1003,$G180,$Q180,FALSE)*WindSpeedStep*$T$3:$T$1003)</f>
        <v>994.23636555332962</v>
      </c>
      <c r="P180" s="42">
        <f t="shared" si="6"/>
        <v>0.83547602440459456</v>
      </c>
      <c r="Q180" s="42">
        <f t="shared" si="8"/>
        <v>0.32033355499087302</v>
      </c>
      <c r="S180" s="42">
        <f>'Zero Turbulence Curve'!E179</f>
        <v>17.699999999999982</v>
      </c>
      <c r="T180" s="42">
        <f>'Zero Turbulence Curve'!F179</f>
        <v>2000.007964457398</v>
      </c>
    </row>
    <row r="181" spans="5:20" x14ac:dyDescent="0.2">
      <c r="E181" s="15">
        <v>41251.243055555555</v>
      </c>
      <c r="F181" s="21">
        <v>8.4960448756276197</v>
      </c>
      <c r="G181" s="21">
        <v>8.4914490627435626</v>
      </c>
      <c r="H181" s="24">
        <v>4.1195639279641254E-2</v>
      </c>
      <c r="I181" s="3">
        <f t="shared" si="7"/>
        <v>1072.4999999999498</v>
      </c>
      <c r="J181" s="3">
        <f>INDEX(PowerArray,MIN(MaximumPowerIndex,ROUND(G181*100,0)))</f>
        <v>1068.8299999999499</v>
      </c>
      <c r="K181" s="3">
        <f>MIN(J181-M181+N181,'Power Look Up'!$F$4)</f>
        <v>1046.3683581410287</v>
      </c>
      <c r="M181" s="50">
        <f t="array" ref="M181">_xlfn.SUM(_xlfn.NORM.DIST($S$3:$S$1003,$G181,$P181,FALSE)*WindSpeedStep*$T$3:$T$1003)</f>
        <v>1066.743656901662</v>
      </c>
      <c r="N181" s="50">
        <f t="array" ref="N181">_xlfn.SUM(_xlfn.NORM.DIST($S$3:$S$1003,$G181,$Q181,FALSE)*WindSpeedStep*$T$3:$T$1003)</f>
        <v>1044.2820150427408</v>
      </c>
      <c r="P181" s="42">
        <f t="shared" si="6"/>
        <v>0.84914490627435635</v>
      </c>
      <c r="Q181" s="42">
        <f t="shared" si="8"/>
        <v>0.34981067255023163</v>
      </c>
      <c r="S181" s="42">
        <f>'Zero Turbulence Curve'!E180</f>
        <v>17.799999999999983</v>
      </c>
      <c r="T181" s="42">
        <f>'Zero Turbulence Curve'!F180</f>
        <v>2000.006643907069</v>
      </c>
    </row>
    <row r="182" spans="5:20" x14ac:dyDescent="0.2">
      <c r="E182" s="15">
        <v>41251.25</v>
      </c>
      <c r="F182" s="21">
        <v>8.8166738332514658</v>
      </c>
      <c r="G182" s="21">
        <v>8.8331247423316359</v>
      </c>
      <c r="H182" s="24">
        <v>3.629486652813927E-2</v>
      </c>
      <c r="I182" s="3">
        <f t="shared" si="7"/>
        <v>1189.9399999999473</v>
      </c>
      <c r="J182" s="3">
        <f>INDEX(PowerArray,MIN(MaximumPowerIndex,ROUND(G182*100,0)))</f>
        <v>1193.6099999999471</v>
      </c>
      <c r="K182" s="3">
        <f>MIN(J182-M182+N182,'Power Look Up'!$F$4)</f>
        <v>1170.9619254247284</v>
      </c>
      <c r="M182" s="50">
        <f t="array" ref="M182">_xlfn.SUM(_xlfn.NORM.DIST($S$3:$S$1003,$G182,$P182,FALSE)*WindSpeedStep*$T$3:$T$1003)</f>
        <v>1195.5899996045409</v>
      </c>
      <c r="N182" s="50">
        <f t="array" ref="N182">_xlfn.SUM(_xlfn.NORM.DIST($S$3:$S$1003,$G182,$Q182,FALSE)*WindSpeedStep*$T$3:$T$1003)</f>
        <v>1172.9419250293222</v>
      </c>
      <c r="P182" s="42">
        <f t="shared" si="6"/>
        <v>0.88331247423316361</v>
      </c>
      <c r="Q182" s="42">
        <f t="shared" si="8"/>
        <v>0.32059708354933131</v>
      </c>
      <c r="S182" s="42">
        <f>'Zero Turbulence Curve'!E181</f>
        <v>17.899999999999984</v>
      </c>
      <c r="T182" s="42">
        <f>'Zero Turbulence Curve'!F181</f>
        <v>2000.0053233567401</v>
      </c>
    </row>
    <row r="183" spans="5:20" x14ac:dyDescent="0.2">
      <c r="E183" s="15">
        <v>41251.256944444445</v>
      </c>
      <c r="F183" s="21">
        <v>8.9130002405610593</v>
      </c>
      <c r="G183" s="21">
        <v>8.8015484643517912</v>
      </c>
      <c r="H183" s="24">
        <v>4.4878266487606497E-2</v>
      </c>
      <c r="I183" s="3">
        <f t="shared" si="7"/>
        <v>1222.9699999999466</v>
      </c>
      <c r="J183" s="3">
        <f>INDEX(PowerArray,MIN(MaximumPowerIndex,ROUND(G183*100,0)))</f>
        <v>1182.5999999999474</v>
      </c>
      <c r="K183" s="3">
        <f>MIN(J183-M183+N183,'Power Look Up'!$F$4)</f>
        <v>1162.3899145617518</v>
      </c>
      <c r="M183" s="50">
        <f t="array" ref="M183">_xlfn.SUM(_xlfn.NORM.DIST($S$3:$S$1003,$G183,$P183,FALSE)*WindSpeedStep*$T$3:$T$1003)</f>
        <v>1183.500848596201</v>
      </c>
      <c r="N183" s="50">
        <f t="array" ref="N183">_xlfn.SUM(_xlfn.NORM.DIST($S$3:$S$1003,$G183,$Q183,FALSE)*WindSpeedStep*$T$3:$T$1003)</f>
        <v>1163.2907631580053</v>
      </c>
      <c r="P183" s="42">
        <f t="shared" si="6"/>
        <v>0.88015484643517916</v>
      </c>
      <c r="Q183" s="42">
        <f t="shared" si="8"/>
        <v>0.39499823748676344</v>
      </c>
      <c r="S183" s="42">
        <f>'Zero Turbulence Curve'!E182</f>
        <v>17.999999999999986</v>
      </c>
      <c r="T183" s="42">
        <f>'Zero Turbulence Curve'!F182</f>
        <v>2000.0040028064111</v>
      </c>
    </row>
    <row r="184" spans="5:20" x14ac:dyDescent="0.2">
      <c r="E184" s="15">
        <v>41251.263888888891</v>
      </c>
      <c r="F184" s="21">
        <v>8.9451787532197713</v>
      </c>
      <c r="G184" s="21">
        <v>8.8537863562087153</v>
      </c>
      <c r="H184" s="24">
        <v>7.3782762559377185E-2</v>
      </c>
      <c r="I184" s="3">
        <f t="shared" si="7"/>
        <v>1237.6499999999462</v>
      </c>
      <c r="J184" s="3">
        <f>INDEX(PowerArray,MIN(MaximumPowerIndex,ROUND(G184*100,0)))</f>
        <v>1200.9499999999471</v>
      </c>
      <c r="K184" s="3">
        <f>MIN(J184-M184+N184,'Power Look Up'!$F$4)</f>
        <v>1192.2071000139476</v>
      </c>
      <c r="M184" s="50">
        <f t="array" ref="M184">_xlfn.SUM(_xlfn.NORM.DIST($S$3:$S$1003,$G184,$P184,FALSE)*WindSpeedStep*$T$3:$T$1003)</f>
        <v>1203.5138486890801</v>
      </c>
      <c r="N184" s="50">
        <f t="array" ref="N184">_xlfn.SUM(_xlfn.NORM.DIST($S$3:$S$1003,$G184,$Q184,FALSE)*WindSpeedStep*$T$3:$T$1003)</f>
        <v>1194.7709487030806</v>
      </c>
      <c r="P184" s="42">
        <f t="shared" si="6"/>
        <v>0.8853786356208716</v>
      </c>
      <c r="Q184" s="42">
        <f t="shared" si="8"/>
        <v>0.65325681647160094</v>
      </c>
      <c r="S184" s="42">
        <f>'Zero Turbulence Curve'!E183</f>
        <v>18.099999999999987</v>
      </c>
      <c r="T184" s="42">
        <f>'Zero Turbulence Curve'!F183</f>
        <v>2000.0037016575191</v>
      </c>
    </row>
    <row r="185" spans="5:20" x14ac:dyDescent="0.2">
      <c r="E185" s="15">
        <v>41251.270833333336</v>
      </c>
      <c r="F185" s="21">
        <v>9.385395374755122</v>
      </c>
      <c r="G185" s="21">
        <v>9.281883634310752</v>
      </c>
      <c r="H185" s="24">
        <v>5.6470716345695608E-2</v>
      </c>
      <c r="I185" s="3">
        <f t="shared" si="7"/>
        <v>1404.5899999999406</v>
      </c>
      <c r="J185" s="3">
        <f>INDEX(PowerArray,MIN(MaximumPowerIndex,ROUND(G185*100,0)))</f>
        <v>1362.6799999999416</v>
      </c>
      <c r="K185" s="3">
        <f>MIN(J185-M185+N185,'Power Look Up'!$F$4)</f>
        <v>1360.8418856117207</v>
      </c>
      <c r="M185" s="50">
        <f t="array" ref="M185">_xlfn.SUM(_xlfn.NORM.DIST($S$3:$S$1003,$G185,$P185,FALSE)*WindSpeedStep*$T$3:$T$1003)</f>
        <v>1368.1863843252968</v>
      </c>
      <c r="N185" s="50">
        <f t="array" ref="N185">_xlfn.SUM(_xlfn.NORM.DIST($S$3:$S$1003,$G185,$Q185,FALSE)*WindSpeedStep*$T$3:$T$1003)</f>
        <v>1366.3482699370759</v>
      </c>
      <c r="P185" s="42">
        <f t="shared" si="6"/>
        <v>0.92818836343107525</v>
      </c>
      <c r="Q185" s="42">
        <f t="shared" si="8"/>
        <v>0.52415461786691675</v>
      </c>
      <c r="S185" s="42">
        <f>'Zero Turbulence Curve'!E184</f>
        <v>18.199999999999989</v>
      </c>
      <c r="T185" s="42">
        <f>'Zero Turbulence Curve'!F184</f>
        <v>2000.0034005086272</v>
      </c>
    </row>
    <row r="186" spans="5:20" x14ac:dyDescent="0.2">
      <c r="E186" s="15">
        <v>41251.277777777781</v>
      </c>
      <c r="F186" s="21">
        <v>9.4330311336937882</v>
      </c>
      <c r="G186" s="21">
        <v>9.356669614263744</v>
      </c>
      <c r="H186" s="24">
        <v>3.7103662125086923E-2</v>
      </c>
      <c r="I186" s="3">
        <f t="shared" si="7"/>
        <v>1419.8299999999404</v>
      </c>
      <c r="J186" s="3">
        <f>INDEX(PowerArray,MIN(MaximumPowerIndex,ROUND(G186*100,0)))</f>
        <v>1393.159999999941</v>
      </c>
      <c r="K186" s="3">
        <f>MIN(J186-M186+N186,'Power Look Up'!$F$4)</f>
        <v>1392.5185308701962</v>
      </c>
      <c r="M186" s="50">
        <f t="array" ref="M186">_xlfn.SUM(_xlfn.NORM.DIST($S$3:$S$1003,$G186,$P186,FALSE)*WindSpeedStep*$T$3:$T$1003)</f>
        <v>1396.60705992967</v>
      </c>
      <c r="N186" s="50">
        <f t="array" ref="N186">_xlfn.SUM(_xlfn.NORM.DIST($S$3:$S$1003,$G186,$Q186,FALSE)*WindSpeedStep*$T$3:$T$1003)</f>
        <v>1395.9655907999252</v>
      </c>
      <c r="P186" s="42">
        <f t="shared" si="6"/>
        <v>0.9356669614263744</v>
      </c>
      <c r="Q186" s="42">
        <f t="shared" si="8"/>
        <v>0.34716670798370936</v>
      </c>
      <c r="S186" s="42">
        <f>'Zero Turbulence Curve'!E185</f>
        <v>18.29999999999999</v>
      </c>
      <c r="T186" s="42">
        <f>'Zero Turbulence Curve'!F185</f>
        <v>2000.0030993597352</v>
      </c>
    </row>
    <row r="187" spans="5:20" x14ac:dyDescent="0.2">
      <c r="E187" s="15">
        <v>41251.284722222219</v>
      </c>
      <c r="F187" s="21">
        <v>9.5833963618431373</v>
      </c>
      <c r="G187" s="21">
        <v>9.5190848562219532</v>
      </c>
      <c r="H187" s="24">
        <v>3.6521498932627454E-2</v>
      </c>
      <c r="I187" s="3">
        <f t="shared" si="7"/>
        <v>1476.9799999999391</v>
      </c>
      <c r="J187" s="3">
        <f>INDEX(PowerArray,MIN(MaximumPowerIndex,ROUND(G187*100,0)))</f>
        <v>1454.1199999999396</v>
      </c>
      <c r="K187" s="3">
        <f>MIN(J187-M187+N187,'Power Look Up'!$F$4)</f>
        <v>1465.62294671564</v>
      </c>
      <c r="M187" s="50">
        <f t="array" ref="M187">_xlfn.SUM(_xlfn.NORM.DIST($S$3:$S$1003,$G187,$P187,FALSE)*WindSpeedStep*$T$3:$T$1003)</f>
        <v>1457.3573984032409</v>
      </c>
      <c r="N187" s="50">
        <f t="array" ref="N187">_xlfn.SUM(_xlfn.NORM.DIST($S$3:$S$1003,$G187,$Q187,FALSE)*WindSpeedStep*$T$3:$T$1003)</f>
        <v>1468.8603451189413</v>
      </c>
      <c r="P187" s="42">
        <f t="shared" si="6"/>
        <v>0.95190848562219532</v>
      </c>
      <c r="Q187" s="42">
        <f t="shared" si="8"/>
        <v>0.34765124741610021</v>
      </c>
      <c r="S187" s="42">
        <f>'Zero Turbulence Curve'!E186</f>
        <v>18.399999999999991</v>
      </c>
      <c r="T187" s="42">
        <f>'Zero Turbulence Curve'!F186</f>
        <v>2000.0027982108434</v>
      </c>
    </row>
    <row r="188" spans="5:20" x14ac:dyDescent="0.2">
      <c r="E188" s="15">
        <v>41251.291666666664</v>
      </c>
      <c r="F188" s="21">
        <v>7.7029536502873475</v>
      </c>
      <c r="G188" s="21">
        <v>7.7685522949682602</v>
      </c>
      <c r="H188" s="24">
        <v>0.10125985893357975</v>
      </c>
      <c r="I188" s="3">
        <f t="shared" si="7"/>
        <v>798.69999999996389</v>
      </c>
      <c r="J188" s="3">
        <f>INDEX(PowerArray,MIN(MaximumPowerIndex,ROUND(G188*100,0)))</f>
        <v>819.76999999996349</v>
      </c>
      <c r="K188" s="3">
        <f>MIN(J188-M188+N188,'Power Look Up'!$F$4)</f>
        <v>820.34008458531105</v>
      </c>
      <c r="M188" s="50">
        <f t="array" ref="M188">_xlfn.SUM(_xlfn.NORM.DIST($S$3:$S$1003,$G188,$P188,FALSE)*WindSpeedStep*$T$3:$T$1003)</f>
        <v>817.22730442961279</v>
      </c>
      <c r="N188" s="50">
        <f t="array" ref="N188">_xlfn.SUM(_xlfn.NORM.DIST($S$3:$S$1003,$G188,$Q188,FALSE)*WindSpeedStep*$T$3:$T$1003)</f>
        <v>817.79738901496034</v>
      </c>
      <c r="P188" s="42">
        <f t="shared" si="6"/>
        <v>0.77685522949682606</v>
      </c>
      <c r="Q188" s="42">
        <f t="shared" si="8"/>
        <v>0.78664250950662329</v>
      </c>
      <c r="S188" s="42">
        <f>'Zero Turbulence Curve'!E187</f>
        <v>18.499999999999993</v>
      </c>
      <c r="T188" s="42">
        <f>'Zero Turbulence Curve'!F187</f>
        <v>2000.0024970619513</v>
      </c>
    </row>
    <row r="189" spans="5:20" x14ac:dyDescent="0.2">
      <c r="E189" s="15">
        <v>41251.298611111109</v>
      </c>
      <c r="F189" s="21">
        <v>7.5431566432084214</v>
      </c>
      <c r="G189" s="21">
        <v>7.574800732803352</v>
      </c>
      <c r="H189" s="24">
        <v>4.6399672783558991E-2</v>
      </c>
      <c r="I189" s="3">
        <f t="shared" si="7"/>
        <v>750.53999999996495</v>
      </c>
      <c r="J189" s="3">
        <f>INDEX(PowerArray,MIN(MaximumPowerIndex,ROUND(G189*100,0)))</f>
        <v>759.56999999996481</v>
      </c>
      <c r="K189" s="3">
        <f>MIN(J189-M189+N189,'Power Look Up'!$F$4)</f>
        <v>743.39514780544334</v>
      </c>
      <c r="M189" s="50">
        <f t="array" ref="M189">_xlfn.SUM(_xlfn.NORM.DIST($S$3:$S$1003,$G189,$P189,FALSE)*WindSpeedStep*$T$3:$T$1003)</f>
        <v>756.88083525909303</v>
      </c>
      <c r="N189" s="50">
        <f t="array" ref="N189">_xlfn.SUM(_xlfn.NORM.DIST($S$3:$S$1003,$G189,$Q189,FALSE)*WindSpeedStep*$T$3:$T$1003)</f>
        <v>740.70598306457157</v>
      </c>
      <c r="P189" s="42">
        <f t="shared" si="6"/>
        <v>0.75748007328033529</v>
      </c>
      <c r="Q189" s="42">
        <f t="shared" si="8"/>
        <v>0.35146827540273839</v>
      </c>
      <c r="S189" s="42">
        <f>'Zero Turbulence Curve'!E188</f>
        <v>18.599999999999994</v>
      </c>
      <c r="T189" s="42">
        <f>'Zero Turbulence Curve'!F188</f>
        <v>2000.0021959130593</v>
      </c>
    </row>
    <row r="190" spans="5:20" x14ac:dyDescent="0.2">
      <c r="E190" s="15">
        <v>41251.305555555555</v>
      </c>
      <c r="F190" s="21">
        <v>8.4206076343200937</v>
      </c>
      <c r="G190" s="21">
        <v>8.4694263268098311</v>
      </c>
      <c r="H190" s="24">
        <v>4.3939821930662246E-2</v>
      </c>
      <c r="I190" s="3">
        <f t="shared" si="7"/>
        <v>1043.1399999999503</v>
      </c>
      <c r="J190" s="3">
        <f>INDEX(PowerArray,MIN(MaximumPowerIndex,ROUND(G190*100,0)))</f>
        <v>1061.48999999995</v>
      </c>
      <c r="K190" s="3">
        <f>MIN(J190-M190+N190,'Power Look Up'!$F$4)</f>
        <v>1039.6802082462418</v>
      </c>
      <c r="M190" s="50">
        <f t="array" ref="M190">_xlfn.SUM(_xlfn.NORM.DIST($S$3:$S$1003,$G190,$P190,FALSE)*WindSpeedStep*$T$3:$T$1003)</f>
        <v>1058.6268276884773</v>
      </c>
      <c r="N190" s="50">
        <f t="array" ref="N190">_xlfn.SUM(_xlfn.NORM.DIST($S$3:$S$1003,$G190,$Q190,FALSE)*WindSpeedStep*$T$3:$T$1003)</f>
        <v>1036.8170359347691</v>
      </c>
      <c r="P190" s="42">
        <f t="shared" si="6"/>
        <v>0.84694263268098313</v>
      </c>
      <c r="Q190" s="42">
        <f t="shared" si="8"/>
        <v>0.37214508465488683</v>
      </c>
      <c r="S190" s="42">
        <f>'Zero Turbulence Curve'!E189</f>
        <v>18.699999999999996</v>
      </c>
      <c r="T190" s="42">
        <f>'Zero Turbulence Curve'!F189</f>
        <v>2000.0018947641674</v>
      </c>
    </row>
    <row r="191" spans="5:20" x14ac:dyDescent="0.2">
      <c r="E191" s="15">
        <v>41251.3125</v>
      </c>
      <c r="F191" s="21">
        <v>8.5768416180202571</v>
      </c>
      <c r="G191" s="21">
        <v>8.5899232483491605</v>
      </c>
      <c r="H191" s="24">
        <v>6.7623960640872602E-2</v>
      </c>
      <c r="I191" s="3">
        <f t="shared" si="7"/>
        <v>1101.8599999999492</v>
      </c>
      <c r="J191" s="3">
        <f>INDEX(PowerArray,MIN(MaximumPowerIndex,ROUND(G191*100,0)))</f>
        <v>1105.529999999949</v>
      </c>
      <c r="K191" s="3">
        <f>MIN(J191-M191+N191,'Power Look Up'!$F$4)</f>
        <v>1091.8395924323986</v>
      </c>
      <c r="M191" s="50">
        <f t="array" ref="M191">_xlfn.SUM(_xlfn.NORM.DIST($S$3:$S$1003,$G191,$P191,FALSE)*WindSpeedStep*$T$3:$T$1003)</f>
        <v>1103.3556947381858</v>
      </c>
      <c r="N191" s="50">
        <f t="array" ref="N191">_xlfn.SUM(_xlfn.NORM.DIST($S$3:$S$1003,$G191,$Q191,FALSE)*WindSpeedStep*$T$3:$T$1003)</f>
        <v>1089.6652871706353</v>
      </c>
      <c r="P191" s="42">
        <f t="shared" si="6"/>
        <v>0.85899232483491605</v>
      </c>
      <c r="Q191" s="42">
        <f t="shared" si="8"/>
        <v>0.58088463165448012</v>
      </c>
      <c r="S191" s="42">
        <f>'Zero Turbulence Curve'!E190</f>
        <v>18.799999999999997</v>
      </c>
      <c r="T191" s="42">
        <f>'Zero Turbulence Curve'!F190</f>
        <v>2000.0015936152754</v>
      </c>
    </row>
    <row r="192" spans="5:20" x14ac:dyDescent="0.2">
      <c r="E192" s="15">
        <v>41251.319444444445</v>
      </c>
      <c r="F192" s="21">
        <v>7.740546450171701</v>
      </c>
      <c r="G192" s="21">
        <v>7.7584306651156982</v>
      </c>
      <c r="H192" s="24">
        <v>4.9092141290822025E-2</v>
      </c>
      <c r="I192" s="3">
        <f t="shared" si="7"/>
        <v>810.73999999996374</v>
      </c>
      <c r="J192" s="3">
        <f>INDEX(PowerArray,MIN(MaximumPowerIndex,ROUND(G192*100,0)))</f>
        <v>816.75999999996361</v>
      </c>
      <c r="K192" s="3">
        <f>MIN(J192-M192+N192,'Power Look Up'!$F$4)</f>
        <v>799.84372096550283</v>
      </c>
      <c r="M192" s="50">
        <f t="array" ref="M192">_xlfn.SUM(_xlfn.NORM.DIST($S$3:$S$1003,$G192,$P192,FALSE)*WindSpeedStep*$T$3:$T$1003)</f>
        <v>814.00445204769574</v>
      </c>
      <c r="N192" s="50">
        <f t="array" ref="N192">_xlfn.SUM(_xlfn.NORM.DIST($S$3:$S$1003,$G192,$Q192,FALSE)*WindSpeedStep*$T$3:$T$1003)</f>
        <v>797.08817301323495</v>
      </c>
      <c r="P192" s="42">
        <f t="shared" si="6"/>
        <v>0.77584306651156987</v>
      </c>
      <c r="Q192" s="42">
        <f t="shared" si="8"/>
        <v>0.38087797440690618</v>
      </c>
      <c r="S192" s="42">
        <f>'Zero Turbulence Curve'!E191</f>
        <v>18.899999999999999</v>
      </c>
      <c r="T192" s="42">
        <f>'Zero Turbulence Curve'!F191</f>
        <v>2000.0012924663836</v>
      </c>
    </row>
    <row r="193" spans="5:20" x14ac:dyDescent="0.2">
      <c r="E193" s="15">
        <v>41251.326388888891</v>
      </c>
      <c r="F193" s="21">
        <v>7.6706175114082225</v>
      </c>
      <c r="G193" s="21">
        <v>7.6236989999135885</v>
      </c>
      <c r="H193" s="24">
        <v>6.1272772276936838E-2</v>
      </c>
      <c r="I193" s="3">
        <f t="shared" si="7"/>
        <v>789.66999999996415</v>
      </c>
      <c r="J193" s="3">
        <f>INDEX(PowerArray,MIN(MaximumPowerIndex,ROUND(G193*100,0)))</f>
        <v>774.61999999996442</v>
      </c>
      <c r="K193" s="3">
        <f>MIN(J193-M193+N193,'Power Look Up'!$F$4)</f>
        <v>761.29989730178033</v>
      </c>
      <c r="M193" s="50">
        <f t="array" ref="M193">_xlfn.SUM(_xlfn.NORM.DIST($S$3:$S$1003,$G193,$P193,FALSE)*WindSpeedStep*$T$3:$T$1003)</f>
        <v>771.84313923298134</v>
      </c>
      <c r="N193" s="50">
        <f t="array" ref="N193">_xlfn.SUM(_xlfn.NORM.DIST($S$3:$S$1003,$G193,$Q193,FALSE)*WindSpeedStep*$T$3:$T$1003)</f>
        <v>758.52303653479726</v>
      </c>
      <c r="P193" s="42">
        <f t="shared" si="6"/>
        <v>0.76236989999135885</v>
      </c>
      <c r="Q193" s="42">
        <f t="shared" si="8"/>
        <v>0.4671251727296164</v>
      </c>
      <c r="S193" s="42">
        <f>'Zero Turbulence Curve'!E192</f>
        <v>19</v>
      </c>
      <c r="T193" s="42">
        <f>'Zero Turbulence Curve'!F192</f>
        <v>2000.0009913174915</v>
      </c>
    </row>
    <row r="194" spans="5:20" x14ac:dyDescent="0.2">
      <c r="E194" s="15">
        <v>41251.333333333336</v>
      </c>
      <c r="F194" s="21">
        <v>7.4322012701387807</v>
      </c>
      <c r="G194" s="21">
        <v>7.3486200601550369</v>
      </c>
      <c r="H194" s="24">
        <v>6.1892834071676117E-2</v>
      </c>
      <c r="I194" s="3">
        <f t="shared" si="7"/>
        <v>717.42999999996573</v>
      </c>
      <c r="J194" s="3">
        <f>INDEX(PowerArray,MIN(MaximumPowerIndex,ROUND(G194*100,0)))</f>
        <v>693.34999999996626</v>
      </c>
      <c r="K194" s="3">
        <f>MIN(J194-M194+N194,'Power Look Up'!$F$4)</f>
        <v>681.30181836492966</v>
      </c>
      <c r="M194" s="50">
        <f t="array" ref="M194">_xlfn.SUM(_xlfn.NORM.DIST($S$3:$S$1003,$G194,$P194,FALSE)*WindSpeedStep*$T$3:$T$1003)</f>
        <v>690.00571681291819</v>
      </c>
      <c r="N194" s="50">
        <f t="array" ref="N194">_xlfn.SUM(_xlfn.NORM.DIST($S$3:$S$1003,$G194,$Q194,FALSE)*WindSpeedStep*$T$3:$T$1003)</f>
        <v>677.9575351778816</v>
      </c>
      <c r="P194" s="42">
        <f t="shared" si="6"/>
        <v>0.73486200601550378</v>
      </c>
      <c r="Q194" s="42">
        <f t="shared" si="8"/>
        <v>0.45482692203896624</v>
      </c>
      <c r="S194" s="42">
        <f>'Zero Turbulence Curve'!E193</f>
        <v>19.100000000000001</v>
      </c>
      <c r="T194" s="42">
        <f>'Zero Turbulence Curve'!F193</f>
        <v>2000.0009184070605</v>
      </c>
    </row>
    <row r="195" spans="5:20" x14ac:dyDescent="0.2">
      <c r="E195" s="15">
        <v>41251.340277777781</v>
      </c>
      <c r="F195" s="21">
        <v>6.9753594648022608</v>
      </c>
      <c r="G195" s="21">
        <v>6.9083185453175</v>
      </c>
      <c r="H195" s="24">
        <v>6.1645568543067158E-2</v>
      </c>
      <c r="I195" s="3">
        <f t="shared" si="7"/>
        <v>583.47999999997637</v>
      </c>
      <c r="J195" s="3">
        <f>INDEX(PowerArray,MIN(MaximumPowerIndex,ROUND(G195*100,0)))</f>
        <v>567.65999999997678</v>
      </c>
      <c r="K195" s="3">
        <f>MIN(J195-M195+N195,'Power Look Up'!$F$4)</f>
        <v>557.06040419042859</v>
      </c>
      <c r="M195" s="50">
        <f t="array" ref="M195">_xlfn.SUM(_xlfn.NORM.DIST($S$3:$S$1003,$G195,$P195,FALSE)*WindSpeedStep*$T$3:$T$1003)</f>
        <v>570.63693560809486</v>
      </c>
      <c r="N195" s="50">
        <f t="array" ref="N195">_xlfn.SUM(_xlfn.NORM.DIST($S$3:$S$1003,$G195,$Q195,FALSE)*WindSpeedStep*$T$3:$T$1003)</f>
        <v>560.03733979854667</v>
      </c>
      <c r="P195" s="42">
        <f t="shared" ref="P195:P258" si="9">ReferenceTurbulence*G195</f>
        <v>0.69083185453175</v>
      </c>
      <c r="Q195" s="42">
        <f t="shared" si="8"/>
        <v>0.42586722440271196</v>
      </c>
      <c r="S195" s="42">
        <f>'Zero Turbulence Curve'!E194</f>
        <v>19.200000000000003</v>
      </c>
      <c r="T195" s="42">
        <f>'Zero Turbulence Curve'!F194</f>
        <v>2000.0008454966294</v>
      </c>
    </row>
    <row r="196" spans="5:20" x14ac:dyDescent="0.2">
      <c r="E196" s="15">
        <v>41251.347222222219</v>
      </c>
      <c r="F196" s="21">
        <v>6.5416371690313042</v>
      </c>
      <c r="G196" s="21">
        <v>6.5102460303715386</v>
      </c>
      <c r="H196" s="24">
        <v>6.879011910509808E-2</v>
      </c>
      <c r="I196" s="3">
        <f t="shared" ref="I196:I259" si="10">INDEX(PowerArray,MIN(MaximumPowerIndex,ROUND(F196*100,0)))</f>
        <v>484.03999999997853</v>
      </c>
      <c r="J196" s="3">
        <f>INDEX(PowerArray,MIN(MaximumPowerIndex,ROUND(G196*100,0)))</f>
        <v>477.25999999997867</v>
      </c>
      <c r="K196" s="3">
        <f>MIN(J196-M196+N196,'Power Look Up'!$F$4)</f>
        <v>469.79833719376063</v>
      </c>
      <c r="M196" s="50">
        <f t="array" ref="M196">_xlfn.SUM(_xlfn.NORM.DIST($S$3:$S$1003,$G196,$P196,FALSE)*WindSpeedStep*$T$3:$T$1003)</f>
        <v>474.67983920361502</v>
      </c>
      <c r="N196" s="50">
        <f t="array" ref="N196">_xlfn.SUM(_xlfn.NORM.DIST($S$3:$S$1003,$G196,$Q196,FALSE)*WindSpeedStep*$T$3:$T$1003)</f>
        <v>467.21817639739697</v>
      </c>
      <c r="P196" s="42">
        <f t="shared" si="9"/>
        <v>0.65102460303715393</v>
      </c>
      <c r="Q196" s="42">
        <f t="shared" ref="Q196:Q259" si="11">G196*H196</f>
        <v>0.4478405998327501</v>
      </c>
      <c r="S196" s="42">
        <f>'Zero Turbulence Curve'!E195</f>
        <v>19.300000000000004</v>
      </c>
      <c r="T196" s="42">
        <f>'Zero Turbulence Curve'!F195</f>
        <v>2000.0007725861983</v>
      </c>
    </row>
    <row r="197" spans="5:20" x14ac:dyDescent="0.2">
      <c r="E197" s="15">
        <v>41251.354166666664</v>
      </c>
      <c r="F197" s="21">
        <v>6.1436866839701647</v>
      </c>
      <c r="G197" s="21">
        <v>6.2369217306520062</v>
      </c>
      <c r="H197" s="24">
        <v>5.5341363824283708E-2</v>
      </c>
      <c r="I197" s="3">
        <f t="shared" si="10"/>
        <v>393.63999999998043</v>
      </c>
      <c r="J197" s="3">
        <f>INDEX(PowerArray,MIN(MaximumPowerIndex,ROUND(G197*100,0)))</f>
        <v>416.23999999998</v>
      </c>
      <c r="K197" s="3">
        <f>MIN(J197-M197+N197,'Power Look Up'!$F$4)</f>
        <v>407.63180940591252</v>
      </c>
      <c r="M197" s="50">
        <f t="array" ref="M197">_xlfn.SUM(_xlfn.NORM.DIST($S$3:$S$1003,$G197,$P197,FALSE)*WindSpeedStep*$T$3:$T$1003)</f>
        <v>415.09709474722735</v>
      </c>
      <c r="N197" s="50">
        <f t="array" ref="N197">_xlfn.SUM(_xlfn.NORM.DIST($S$3:$S$1003,$G197,$Q197,FALSE)*WindSpeedStep*$T$3:$T$1003)</f>
        <v>406.48890415315987</v>
      </c>
      <c r="P197" s="42">
        <f t="shared" si="9"/>
        <v>0.62369217306520064</v>
      </c>
      <c r="Q197" s="42">
        <f t="shared" si="11"/>
        <v>0.34515975463959386</v>
      </c>
      <c r="S197" s="42">
        <f>'Zero Turbulence Curve'!E196</f>
        <v>19.400000000000006</v>
      </c>
      <c r="T197" s="42">
        <f>'Zero Turbulence Curve'!F196</f>
        <v>2000.0006996757672</v>
      </c>
    </row>
    <row r="198" spans="5:20" x14ac:dyDescent="0.2">
      <c r="E198" s="15">
        <v>41251.361111111109</v>
      </c>
      <c r="F198" s="21">
        <v>6.2671930417089676</v>
      </c>
      <c r="G198" s="21">
        <v>6.2501578068800363</v>
      </c>
      <c r="H198" s="24">
        <v>4.9463930333230606E-2</v>
      </c>
      <c r="I198" s="3">
        <f t="shared" si="10"/>
        <v>423.01999999997986</v>
      </c>
      <c r="J198" s="3">
        <f>INDEX(PowerArray,MIN(MaximumPowerIndex,ROUND(G198*100,0)))</f>
        <v>418.49999999997993</v>
      </c>
      <c r="K198" s="3">
        <f>MIN(J198-M198+N198,'Power Look Up'!$F$4)</f>
        <v>409.06336967074571</v>
      </c>
      <c r="M198" s="50">
        <f t="array" ref="M198">_xlfn.SUM(_xlfn.NORM.DIST($S$3:$S$1003,$G198,$P198,FALSE)*WindSpeedStep*$T$3:$T$1003)</f>
        <v>417.86906220939193</v>
      </c>
      <c r="N198" s="50">
        <f t="array" ref="N198">_xlfn.SUM(_xlfn.NORM.DIST($S$3:$S$1003,$G198,$Q198,FALSE)*WindSpeedStep*$T$3:$T$1003)</f>
        <v>408.43243188015771</v>
      </c>
      <c r="P198" s="42">
        <f t="shared" si="9"/>
        <v>0.62501578068800367</v>
      </c>
      <c r="Q198" s="42">
        <f t="shared" si="11"/>
        <v>0.30915737033121149</v>
      </c>
      <c r="S198" s="42">
        <f>'Zero Turbulence Curve'!E197</f>
        <v>19.500000000000007</v>
      </c>
      <c r="T198" s="42">
        <f>'Zero Turbulence Curve'!F197</f>
        <v>2000.0006267653362</v>
      </c>
    </row>
    <row r="199" spans="5:20" x14ac:dyDescent="0.2">
      <c r="E199" s="15">
        <v>41251.368055555555</v>
      </c>
      <c r="F199" s="21">
        <v>6.2898383653640053</v>
      </c>
      <c r="G199" s="21">
        <v>6.2607624604739138</v>
      </c>
      <c r="H199" s="24">
        <v>7.9493298707535867E-2</v>
      </c>
      <c r="I199" s="3">
        <f t="shared" si="10"/>
        <v>427.53999999997973</v>
      </c>
      <c r="J199" s="3">
        <f>INDEX(PowerArray,MIN(MaximumPowerIndex,ROUND(G199*100,0)))</f>
        <v>420.75999999997987</v>
      </c>
      <c r="K199" s="3">
        <f>MIN(J199-M199+N199,'Power Look Up'!$F$4)</f>
        <v>416.23333520134582</v>
      </c>
      <c r="M199" s="50">
        <f t="array" ref="M199">_xlfn.SUM(_xlfn.NORM.DIST($S$3:$S$1003,$G199,$P199,FALSE)*WindSpeedStep*$T$3:$T$1003)</f>
        <v>420.09809350117882</v>
      </c>
      <c r="N199" s="50">
        <f t="array" ref="N199">_xlfn.SUM(_xlfn.NORM.DIST($S$3:$S$1003,$G199,$Q199,FALSE)*WindSpeedStep*$T$3:$T$1003)</f>
        <v>415.57142870254478</v>
      </c>
      <c r="P199" s="42">
        <f t="shared" si="9"/>
        <v>0.62607624604739143</v>
      </c>
      <c r="Q199" s="42">
        <f t="shared" si="11"/>
        <v>0.49768866040738002</v>
      </c>
      <c r="S199" s="42">
        <f>'Zero Turbulence Curve'!E198</f>
        <v>19.600000000000009</v>
      </c>
      <c r="T199" s="42">
        <f>'Zero Turbulence Curve'!F198</f>
        <v>2000.0005538549051</v>
      </c>
    </row>
    <row r="200" spans="5:20" x14ac:dyDescent="0.2">
      <c r="E200" s="15">
        <v>41251.375</v>
      </c>
      <c r="F200" s="21">
        <v>5.9420245093927617</v>
      </c>
      <c r="G200" s="21">
        <v>5.935218142953449</v>
      </c>
      <c r="H200" s="24">
        <v>5.2170771007418834E-2</v>
      </c>
      <c r="I200" s="3">
        <f t="shared" si="10"/>
        <v>352.27999999998667</v>
      </c>
      <c r="J200" s="3">
        <f>INDEX(PowerArray,MIN(MaximumPowerIndex,ROUND(G200*100,0)))</f>
        <v>352.27999999998667</v>
      </c>
      <c r="K200" s="3">
        <f>MIN(J200-M200+N200,'Power Look Up'!$F$4)</f>
        <v>344.55369378763743</v>
      </c>
      <c r="M200" s="50">
        <f t="array" ref="M200">_xlfn.SUM(_xlfn.NORM.DIST($S$3:$S$1003,$G200,$P200,FALSE)*WindSpeedStep*$T$3:$T$1003)</f>
        <v>354.86286211381361</v>
      </c>
      <c r="N200" s="50">
        <f t="array" ref="N200">_xlfn.SUM(_xlfn.NORM.DIST($S$3:$S$1003,$G200,$Q200,FALSE)*WindSpeedStep*$T$3:$T$1003)</f>
        <v>347.13655590146436</v>
      </c>
      <c r="P200" s="42">
        <f t="shared" si="9"/>
        <v>0.5935218142953449</v>
      </c>
      <c r="Q200" s="42">
        <f t="shared" si="11"/>
        <v>0.30964490661510202</v>
      </c>
      <c r="S200" s="42">
        <f>'Zero Turbulence Curve'!E199</f>
        <v>19.70000000000001</v>
      </c>
      <c r="T200" s="42">
        <f>'Zero Turbulence Curve'!F199</f>
        <v>2000.000480944474</v>
      </c>
    </row>
    <row r="201" spans="5:20" x14ac:dyDescent="0.2">
      <c r="E201" s="15">
        <v>41251.381944444445</v>
      </c>
      <c r="F201" s="21">
        <v>5.7999417535894091</v>
      </c>
      <c r="G201" s="21">
        <v>5.8369004530815829</v>
      </c>
      <c r="H201" s="24">
        <v>9.4828538521032846E-2</v>
      </c>
      <c r="I201" s="3">
        <f t="shared" si="10"/>
        <v>329.59999999998718</v>
      </c>
      <c r="J201" s="3">
        <f>INDEX(PowerArray,MIN(MaximumPowerIndex,ROUND(G201*100,0)))</f>
        <v>336.07999999998702</v>
      </c>
      <c r="K201" s="3">
        <f>MIN(J201-M201+N201,'Power Look Up'!$F$4)</f>
        <v>335.26776070743153</v>
      </c>
      <c r="M201" s="50">
        <f t="array" ref="M201">_xlfn.SUM(_xlfn.NORM.DIST($S$3:$S$1003,$G201,$P201,FALSE)*WindSpeedStep*$T$3:$T$1003)</f>
        <v>336.38297051902003</v>
      </c>
      <c r="N201" s="50">
        <f t="array" ref="N201">_xlfn.SUM(_xlfn.NORM.DIST($S$3:$S$1003,$G201,$Q201,FALSE)*WindSpeedStep*$T$3:$T$1003)</f>
        <v>335.57073122646455</v>
      </c>
      <c r="P201" s="42">
        <f t="shared" si="9"/>
        <v>0.58369004530815827</v>
      </c>
      <c r="Q201" s="42">
        <f t="shared" si="11"/>
        <v>0.553504739458481</v>
      </c>
      <c r="S201" s="42">
        <f>'Zero Turbulence Curve'!E200</f>
        <v>19.800000000000011</v>
      </c>
      <c r="T201" s="42">
        <f>'Zero Turbulence Curve'!F200</f>
        <v>2000.0004080340429</v>
      </c>
    </row>
    <row r="202" spans="5:20" x14ac:dyDescent="0.2">
      <c r="E202" s="15">
        <v>41251.388888888891</v>
      </c>
      <c r="F202" s="21">
        <v>6.5447281092896867</v>
      </c>
      <c r="G202" s="21">
        <v>6.5167420799349136</v>
      </c>
      <c r="H202" s="24">
        <v>5.6534052113611316E-2</v>
      </c>
      <c r="I202" s="3">
        <f t="shared" si="10"/>
        <v>484.03999999997853</v>
      </c>
      <c r="J202" s="3">
        <f>INDEX(PowerArray,MIN(MaximumPowerIndex,ROUND(G202*100,0)))</f>
        <v>479.51999999997861</v>
      </c>
      <c r="K202" s="3">
        <f>MIN(J202-M202+N202,'Power Look Up'!$F$4)</f>
        <v>469.96061750973826</v>
      </c>
      <c r="M202" s="50">
        <f t="array" ref="M202">_xlfn.SUM(_xlfn.NORM.DIST($S$3:$S$1003,$G202,$P202,FALSE)*WindSpeedStep*$T$3:$T$1003)</f>
        <v>476.15703397674469</v>
      </c>
      <c r="N202" s="50">
        <f t="array" ref="N202">_xlfn.SUM(_xlfn.NORM.DIST($S$3:$S$1003,$G202,$Q202,FALSE)*WindSpeedStep*$T$3:$T$1003)</f>
        <v>466.59765148650433</v>
      </c>
      <c r="P202" s="42">
        <f t="shared" si="9"/>
        <v>0.65167420799349141</v>
      </c>
      <c r="Q202" s="42">
        <f t="shared" si="11"/>
        <v>0.36841783635800418</v>
      </c>
      <c r="S202" s="42">
        <f>'Zero Turbulence Curve'!E201</f>
        <v>19.900000000000013</v>
      </c>
      <c r="T202" s="42">
        <f>'Zero Turbulence Curve'!F201</f>
        <v>2000.0003351236119</v>
      </c>
    </row>
    <row r="203" spans="5:20" x14ac:dyDescent="0.2">
      <c r="E203" s="15">
        <v>41251.395833333336</v>
      </c>
      <c r="F203" s="21">
        <v>6.2589744152828279</v>
      </c>
      <c r="G203" s="21">
        <v>6.2561725392027485</v>
      </c>
      <c r="H203" s="24">
        <v>7.3494468818533068E-2</v>
      </c>
      <c r="I203" s="3">
        <f t="shared" si="10"/>
        <v>420.75999999997987</v>
      </c>
      <c r="J203" s="3">
        <f>INDEX(PowerArray,MIN(MaximumPowerIndex,ROUND(G203*100,0)))</f>
        <v>420.75999999997987</v>
      </c>
      <c r="K203" s="3">
        <f>MIN(J203-M203+N203,'Power Look Up'!$F$4)</f>
        <v>415.08338423239843</v>
      </c>
      <c r="M203" s="50">
        <f t="array" ref="M203">_xlfn.SUM(_xlfn.NORM.DIST($S$3:$S$1003,$G203,$P203,FALSE)*WindSpeedStep*$T$3:$T$1003)</f>
        <v>419.1324293884291</v>
      </c>
      <c r="N203" s="50">
        <f t="array" ref="N203">_xlfn.SUM(_xlfn.NORM.DIST($S$3:$S$1003,$G203,$Q203,FALSE)*WindSpeedStep*$T$3:$T$1003)</f>
        <v>413.45581362084766</v>
      </c>
      <c r="P203" s="42">
        <f t="shared" si="9"/>
        <v>0.6256172539202749</v>
      </c>
      <c r="Q203" s="42">
        <f t="shared" si="11"/>
        <v>0.45979407760579927</v>
      </c>
      <c r="S203" s="42">
        <f>'Zero Turbulence Curve'!E202</f>
        <v>20.000000000000014</v>
      </c>
      <c r="T203" s="42">
        <f>'Zero Turbulence Curve'!F202</f>
        <v>2000.0002622131808</v>
      </c>
    </row>
    <row r="204" spans="5:20" x14ac:dyDescent="0.2">
      <c r="E204" s="15">
        <v>41251.402777777781</v>
      </c>
      <c r="F204" s="21">
        <v>5.987681369988854</v>
      </c>
      <c r="G204" s="21">
        <v>5.9674283606621481</v>
      </c>
      <c r="H204" s="24">
        <v>7.5154299668560631E-2</v>
      </c>
      <c r="I204" s="3">
        <f t="shared" si="10"/>
        <v>360.37999999998652</v>
      </c>
      <c r="J204" s="3">
        <f>INDEX(PowerArray,MIN(MaximumPowerIndex,ROUND(G204*100,0)))</f>
        <v>357.13999999998657</v>
      </c>
      <c r="K204" s="3">
        <f>MIN(J204-M204+N204,'Power Look Up'!$F$4)</f>
        <v>352.81851113496157</v>
      </c>
      <c r="M204" s="50">
        <f t="array" ref="M204">_xlfn.SUM(_xlfn.NORM.DIST($S$3:$S$1003,$G204,$P204,FALSE)*WindSpeedStep*$T$3:$T$1003)</f>
        <v>361.03424834741992</v>
      </c>
      <c r="N204" s="50">
        <f t="array" ref="N204">_xlfn.SUM(_xlfn.NORM.DIST($S$3:$S$1003,$G204,$Q204,FALSE)*WindSpeedStep*$T$3:$T$1003)</f>
        <v>356.71275948239492</v>
      </c>
      <c r="P204" s="42">
        <f t="shared" si="9"/>
        <v>0.59674283606621481</v>
      </c>
      <c r="Q204" s="42">
        <f t="shared" si="11"/>
        <v>0.44847789926787057</v>
      </c>
      <c r="S204" s="42">
        <f>'Zero Turbulence Curve'!E203</f>
        <v>20.100000000000016</v>
      </c>
      <c r="T204" s="42">
        <f>'Zero Turbulence Curve'!F203</f>
        <v>2000.0002434028643</v>
      </c>
    </row>
    <row r="205" spans="5:20" x14ac:dyDescent="0.2">
      <c r="E205" s="15">
        <v>41251.409722222219</v>
      </c>
      <c r="F205" s="21">
        <v>5.8753407423238428</v>
      </c>
      <c r="G205" s="21">
        <v>5.8442177721190367</v>
      </c>
      <c r="H205" s="24">
        <v>5.1060868323586382E-2</v>
      </c>
      <c r="I205" s="3">
        <f t="shared" si="10"/>
        <v>342.55999999998687</v>
      </c>
      <c r="J205" s="3">
        <f>INDEX(PowerArray,MIN(MaximumPowerIndex,ROUND(G205*100,0)))</f>
        <v>336.07999999998702</v>
      </c>
      <c r="K205" s="3">
        <f>MIN(J205-M205+N205,'Power Look Up'!$F$4)</f>
        <v>329.01510844146952</v>
      </c>
      <c r="M205" s="50">
        <f t="array" ref="M205">_xlfn.SUM(_xlfn.NORM.DIST($S$3:$S$1003,$G205,$P205,FALSE)*WindSpeedStep*$T$3:$T$1003)</f>
        <v>337.74028468977997</v>
      </c>
      <c r="N205" s="50">
        <f t="array" ref="N205">_xlfn.SUM(_xlfn.NORM.DIST($S$3:$S$1003,$G205,$Q205,FALSE)*WindSpeedStep*$T$3:$T$1003)</f>
        <v>330.67539313126247</v>
      </c>
      <c r="P205" s="42">
        <f t="shared" si="9"/>
        <v>0.58442177721190369</v>
      </c>
      <c r="Q205" s="42">
        <f t="shared" si="11"/>
        <v>0.29841083411653352</v>
      </c>
      <c r="S205" s="42">
        <f>'Zero Turbulence Curve'!E204</f>
        <v>20.200000000000017</v>
      </c>
      <c r="T205" s="42">
        <f>'Zero Turbulence Curve'!F204</f>
        <v>2000.0002245925477</v>
      </c>
    </row>
    <row r="206" spans="5:20" x14ac:dyDescent="0.2">
      <c r="E206" s="15">
        <v>41251.416666666664</v>
      </c>
      <c r="F206" s="21">
        <v>5.5371887878518775</v>
      </c>
      <c r="G206" s="21">
        <v>5.565813316485297</v>
      </c>
      <c r="H206" s="24">
        <v>7.5850764005273644E-2</v>
      </c>
      <c r="I206" s="3">
        <f t="shared" si="10"/>
        <v>287.47999999998808</v>
      </c>
      <c r="J206" s="3">
        <f>INDEX(PowerArray,MIN(MaximumPowerIndex,ROUND(G206*100,0)))</f>
        <v>292.33999999998798</v>
      </c>
      <c r="K206" s="3">
        <f>MIN(J206-M206+N206,'Power Look Up'!$F$4)</f>
        <v>290.26850641129846</v>
      </c>
      <c r="M206" s="50">
        <f t="array" ref="M206">_xlfn.SUM(_xlfn.NORM.DIST($S$3:$S$1003,$G206,$P206,FALSE)*WindSpeedStep*$T$3:$T$1003)</f>
        <v>287.94243985060808</v>
      </c>
      <c r="N206" s="50">
        <f t="array" ref="N206">_xlfn.SUM(_xlfn.NORM.DIST($S$3:$S$1003,$G206,$Q206,FALSE)*WindSpeedStep*$T$3:$T$1003)</f>
        <v>285.87094626191856</v>
      </c>
      <c r="P206" s="42">
        <f t="shared" si="9"/>
        <v>0.55658133164852974</v>
      </c>
      <c r="Q206" s="42">
        <f t="shared" si="11"/>
        <v>0.42217119236613571</v>
      </c>
      <c r="S206" s="42">
        <f>'Zero Turbulence Curve'!E205</f>
        <v>20.300000000000018</v>
      </c>
      <c r="T206" s="42">
        <f>'Zero Turbulence Curve'!F205</f>
        <v>2000.0002057822312</v>
      </c>
    </row>
    <row r="207" spans="5:20" x14ac:dyDescent="0.2">
      <c r="E207" s="15">
        <v>41251.423611111109</v>
      </c>
      <c r="F207" s="21">
        <v>5.5099882876519324</v>
      </c>
      <c r="G207" s="21">
        <v>5.485928589766643</v>
      </c>
      <c r="H207" s="24">
        <v>5.4446576714565799E-2</v>
      </c>
      <c r="I207" s="3">
        <f t="shared" si="10"/>
        <v>282.61999999998818</v>
      </c>
      <c r="J207" s="3">
        <f>INDEX(PowerArray,MIN(MaximumPowerIndex,ROUND(G207*100,0)))</f>
        <v>279.37999999998823</v>
      </c>
      <c r="K207" s="3">
        <f>MIN(J207-M207+N207,'Power Look Up'!$F$4)</f>
        <v>276.96789206127772</v>
      </c>
      <c r="M207" s="50">
        <f t="array" ref="M207">_xlfn.SUM(_xlfn.NORM.DIST($S$3:$S$1003,$G207,$P207,FALSE)*WindSpeedStep*$T$3:$T$1003)</f>
        <v>274.26543019641088</v>
      </c>
      <c r="N207" s="50">
        <f t="array" ref="N207">_xlfn.SUM(_xlfn.NORM.DIST($S$3:$S$1003,$G207,$Q207,FALSE)*WindSpeedStep*$T$3:$T$1003)</f>
        <v>271.85332225770037</v>
      </c>
      <c r="P207" s="42">
        <f t="shared" si="9"/>
        <v>0.54859285897666432</v>
      </c>
      <c r="Q207" s="42">
        <f t="shared" si="11"/>
        <v>0.29869003181335929</v>
      </c>
      <c r="S207" s="42">
        <f>'Zero Turbulence Curve'!E206</f>
        <v>20.40000000000002</v>
      </c>
      <c r="T207" s="42">
        <f>'Zero Turbulence Curve'!F206</f>
        <v>2000.0001869719147</v>
      </c>
    </row>
    <row r="208" spans="5:20" x14ac:dyDescent="0.2">
      <c r="E208" s="15">
        <v>41251.430555555555</v>
      </c>
      <c r="F208" s="21">
        <v>5.3186134951375115</v>
      </c>
      <c r="G208" s="21">
        <v>5.268800875285323</v>
      </c>
      <c r="H208" s="24">
        <v>4.7004731633264941E-2</v>
      </c>
      <c r="I208" s="3">
        <f t="shared" si="10"/>
        <v>251.83999999998883</v>
      </c>
      <c r="J208" s="3">
        <f>INDEX(PowerArray,MIN(MaximumPowerIndex,ROUND(G208*100,0)))</f>
        <v>243.73999999998898</v>
      </c>
      <c r="K208" s="3">
        <f>MIN(J208-M208+N208,'Power Look Up'!$F$4)</f>
        <v>243.45620046629966</v>
      </c>
      <c r="M208" s="50">
        <f t="array" ref="M208">_xlfn.SUM(_xlfn.NORM.DIST($S$3:$S$1003,$G208,$P208,FALSE)*WindSpeedStep*$T$3:$T$1003)</f>
        <v>238.0895507770328</v>
      </c>
      <c r="N208" s="50">
        <f t="array" ref="N208">_xlfn.SUM(_xlfn.NORM.DIST($S$3:$S$1003,$G208,$Q208,FALSE)*WindSpeedStep*$T$3:$T$1003)</f>
        <v>237.80575124334348</v>
      </c>
      <c r="P208" s="42">
        <f t="shared" si="9"/>
        <v>0.52688008752853233</v>
      </c>
      <c r="Q208" s="42">
        <f t="shared" si="11"/>
        <v>0.24765857117189805</v>
      </c>
      <c r="S208" s="42">
        <f>'Zero Turbulence Curve'!E207</f>
        <v>20.500000000000021</v>
      </c>
      <c r="T208" s="42">
        <f>'Zero Turbulence Curve'!F207</f>
        <v>2000.0001681615981</v>
      </c>
    </row>
    <row r="209" spans="5:20" x14ac:dyDescent="0.2">
      <c r="E209" s="15">
        <v>41251.4375</v>
      </c>
      <c r="F209" s="21">
        <v>5.4537196670840329</v>
      </c>
      <c r="G209" s="21">
        <v>5.409818135621582</v>
      </c>
      <c r="H209" s="24">
        <v>5.5008327951040881E-2</v>
      </c>
      <c r="I209" s="3">
        <f t="shared" si="10"/>
        <v>272.89999999998838</v>
      </c>
      <c r="J209" s="3">
        <f>INDEX(PowerArray,MIN(MaximumPowerIndex,ROUND(G209*100,0)))</f>
        <v>266.41999999998848</v>
      </c>
      <c r="K209" s="3">
        <f>MIN(J209-M209+N209,'Power Look Up'!$F$4)</f>
        <v>264.83725744127429</v>
      </c>
      <c r="M209" s="50">
        <f t="array" ref="M209">_xlfn.SUM(_xlfn.NORM.DIST($S$3:$S$1003,$G209,$P209,FALSE)*WindSpeedStep*$T$3:$T$1003)</f>
        <v>261.43691097265645</v>
      </c>
      <c r="N209" s="50">
        <f t="array" ref="N209">_xlfn.SUM(_xlfn.NORM.DIST($S$3:$S$1003,$G209,$Q209,FALSE)*WindSpeedStep*$T$3:$T$1003)</f>
        <v>259.85416841394226</v>
      </c>
      <c r="P209" s="42">
        <f t="shared" si="9"/>
        <v>0.54098181356215824</v>
      </c>
      <c r="Q209" s="42">
        <f t="shared" si="11"/>
        <v>0.29758505015976056</v>
      </c>
      <c r="S209" s="42">
        <f>'Zero Turbulence Curve'!E208</f>
        <v>20.600000000000023</v>
      </c>
      <c r="T209" s="42">
        <f>'Zero Turbulence Curve'!F208</f>
        <v>2000.0001493512814</v>
      </c>
    </row>
    <row r="210" spans="5:20" x14ac:dyDescent="0.2">
      <c r="E210" s="15">
        <v>41251.444444444445</v>
      </c>
      <c r="F210" s="21">
        <v>5.030202616740322</v>
      </c>
      <c r="G210" s="21">
        <v>5.0734793502756732</v>
      </c>
      <c r="H210" s="24">
        <v>5.5663761747523001E-2</v>
      </c>
      <c r="I210" s="3">
        <f t="shared" si="10"/>
        <v>204.85999999998984</v>
      </c>
      <c r="J210" s="3">
        <f>INDEX(PowerArray,MIN(MaximumPowerIndex,ROUND(G210*100,0)))</f>
        <v>211.33999999998969</v>
      </c>
      <c r="K210" s="3">
        <f>MIN(J210-M210+N210,'Power Look Up'!$F$4)</f>
        <v>211.70215441654881</v>
      </c>
      <c r="M210" s="50">
        <f t="array" ref="M210">_xlfn.SUM(_xlfn.NORM.DIST($S$3:$S$1003,$G210,$P210,FALSE)*WindSpeedStep*$T$3:$T$1003)</f>
        <v>206.3712181250572</v>
      </c>
      <c r="N210" s="50">
        <f t="array" ref="N210">_xlfn.SUM(_xlfn.NORM.DIST($S$3:$S$1003,$G210,$Q210,FALSE)*WindSpeedStep*$T$3:$T$1003)</f>
        <v>206.73337254161632</v>
      </c>
      <c r="P210" s="42">
        <f t="shared" si="9"/>
        <v>0.50734793502756736</v>
      </c>
      <c r="Q210" s="42">
        <f t="shared" si="11"/>
        <v>0.28240894578472286</v>
      </c>
      <c r="S210" s="42">
        <f>'Zero Turbulence Curve'!E209</f>
        <v>20.700000000000024</v>
      </c>
      <c r="T210" s="42">
        <f>'Zero Turbulence Curve'!F209</f>
        <v>2000.0001305409648</v>
      </c>
    </row>
    <row r="211" spans="5:20" x14ac:dyDescent="0.2">
      <c r="E211" s="15">
        <v>41251.451388888891</v>
      </c>
      <c r="F211" s="21">
        <v>4.6863211270211371</v>
      </c>
      <c r="G211" s="21">
        <v>4.6477813908390671</v>
      </c>
      <c r="H211" s="24">
        <v>7.6819319513606238E-2</v>
      </c>
      <c r="I211" s="3">
        <f t="shared" si="10"/>
        <v>166.20999999999395</v>
      </c>
      <c r="J211" s="3">
        <f>INDEX(PowerArray,MIN(MaximumPowerIndex,ROUND(G211*100,0)))</f>
        <v>161.84999999999405</v>
      </c>
      <c r="K211" s="3">
        <f>MIN(J211-M211+N211,'Power Look Up'!$F$4)</f>
        <v>160.51987842229335</v>
      </c>
      <c r="M211" s="50">
        <f t="array" ref="M211">_xlfn.SUM(_xlfn.NORM.DIST($S$3:$S$1003,$G211,$P211,FALSE)*WindSpeedStep*$T$3:$T$1003)</f>
        <v>138.6810015639071</v>
      </c>
      <c r="N211" s="50">
        <f t="array" ref="N211">_xlfn.SUM(_xlfn.NORM.DIST($S$3:$S$1003,$G211,$Q211,FALSE)*WindSpeedStep*$T$3:$T$1003)</f>
        <v>137.35087998620639</v>
      </c>
      <c r="P211" s="42">
        <f t="shared" si="9"/>
        <v>0.46477813908390675</v>
      </c>
      <c r="Q211" s="42">
        <f t="shared" si="11"/>
        <v>0.3570394036922595</v>
      </c>
      <c r="S211" s="42">
        <f>'Zero Turbulence Curve'!E210</f>
        <v>20.800000000000026</v>
      </c>
      <c r="T211" s="42">
        <f>'Zero Turbulence Curve'!F210</f>
        <v>2000.0001117306483</v>
      </c>
    </row>
    <row r="212" spans="5:20" x14ac:dyDescent="0.2">
      <c r="E212" s="15">
        <v>41251.458333333336</v>
      </c>
      <c r="F212" s="21">
        <v>5.1630049030616645</v>
      </c>
      <c r="G212" s="21">
        <v>5.1671582630257786</v>
      </c>
      <c r="H212" s="24">
        <v>9.1032259086426537E-2</v>
      </c>
      <c r="I212" s="3">
        <f t="shared" si="10"/>
        <v>225.91999999998939</v>
      </c>
      <c r="J212" s="3">
        <f>INDEX(PowerArray,MIN(MaximumPowerIndex,ROUND(G212*100,0)))</f>
        <v>227.53999999998933</v>
      </c>
      <c r="K212" s="3">
        <f>MIN(J212-M212+N212,'Power Look Up'!$F$4)</f>
        <v>227.3367148792492</v>
      </c>
      <c r="M212" s="50">
        <f t="array" ref="M212">_xlfn.SUM(_xlfn.NORM.DIST($S$3:$S$1003,$G212,$P212,FALSE)*WindSpeedStep*$T$3:$T$1003)</f>
        <v>221.51576520701929</v>
      </c>
      <c r="N212" s="50">
        <f t="array" ref="N212">_xlfn.SUM(_xlfn.NORM.DIST($S$3:$S$1003,$G212,$Q212,FALSE)*WindSpeedStep*$T$3:$T$1003)</f>
        <v>221.31248008627915</v>
      </c>
      <c r="P212" s="42">
        <f t="shared" si="9"/>
        <v>0.51671582630257784</v>
      </c>
      <c r="Q212" s="42">
        <f t="shared" si="11"/>
        <v>0.47037808974033241</v>
      </c>
      <c r="S212" s="42">
        <f>'Zero Turbulence Curve'!E211</f>
        <v>20.900000000000027</v>
      </c>
      <c r="T212" s="42">
        <f>'Zero Turbulence Curve'!F211</f>
        <v>2000.0000929203318</v>
      </c>
    </row>
    <row r="213" spans="5:20" x14ac:dyDescent="0.2">
      <c r="E213" s="15">
        <v>41251.465277777781</v>
      </c>
      <c r="F213" s="21">
        <v>5.24740607448918</v>
      </c>
      <c r="G213" s="21">
        <v>5.2216119212116885</v>
      </c>
      <c r="H213" s="24">
        <v>9.9096580790275612E-2</v>
      </c>
      <c r="I213" s="3">
        <f t="shared" si="10"/>
        <v>240.49999999998906</v>
      </c>
      <c r="J213" s="3">
        <f>INDEX(PowerArray,MIN(MaximumPowerIndex,ROUND(G213*100,0)))</f>
        <v>235.63999999998919</v>
      </c>
      <c r="K213" s="3">
        <f>MIN(J213-M213+N213,'Power Look Up'!$F$4)</f>
        <v>235.6073191019419</v>
      </c>
      <c r="M213" s="50">
        <f t="array" ref="M213">_xlfn.SUM(_xlfn.NORM.DIST($S$3:$S$1003,$G213,$P213,FALSE)*WindSpeedStep*$T$3:$T$1003)</f>
        <v>230.37333900849012</v>
      </c>
      <c r="N213" s="50">
        <f t="array" ref="N213">_xlfn.SUM(_xlfn.NORM.DIST($S$3:$S$1003,$G213,$Q213,FALSE)*WindSpeedStep*$T$3:$T$1003)</f>
        <v>230.34065811044283</v>
      </c>
      <c r="P213" s="42">
        <f t="shared" si="9"/>
        <v>0.52216119212116885</v>
      </c>
      <c r="Q213" s="42">
        <f t="shared" si="11"/>
        <v>0.51744388760582039</v>
      </c>
      <c r="S213" s="42">
        <f>'Zero Turbulence Curve'!E212</f>
        <v>21.000000000000028</v>
      </c>
      <c r="T213" s="42">
        <f>'Zero Turbulence Curve'!F212</f>
        <v>2000.0000741100152</v>
      </c>
    </row>
    <row r="214" spans="5:20" x14ac:dyDescent="0.2">
      <c r="E214" s="15">
        <v>41251.472222222219</v>
      </c>
      <c r="F214" s="21">
        <v>4.682506803815869</v>
      </c>
      <c r="G214" s="21">
        <v>4.688186168730871</v>
      </c>
      <c r="H214" s="24">
        <v>0.11959406007560838</v>
      </c>
      <c r="I214" s="3">
        <f t="shared" si="10"/>
        <v>165.11999999999398</v>
      </c>
      <c r="J214" s="3">
        <f>INDEX(PowerArray,MIN(MaximumPowerIndex,ROUND(G214*100,0)))</f>
        <v>166.20999999999395</v>
      </c>
      <c r="K214" s="3">
        <f>MIN(J214-M214+N214,'Power Look Up'!$F$4)</f>
        <v>167.98300890805294</v>
      </c>
      <c r="M214" s="50">
        <f t="array" ref="M214">_xlfn.SUM(_xlfn.NORM.DIST($S$3:$S$1003,$G214,$P214,FALSE)*WindSpeedStep*$T$3:$T$1003)</f>
        <v>144.99903971590351</v>
      </c>
      <c r="N214" s="50">
        <f t="array" ref="N214">_xlfn.SUM(_xlfn.NORM.DIST($S$3:$S$1003,$G214,$Q214,FALSE)*WindSpeedStep*$T$3:$T$1003)</f>
        <v>146.77204862396249</v>
      </c>
      <c r="P214" s="42">
        <f t="shared" si="9"/>
        <v>0.46881861687308712</v>
      </c>
      <c r="Q214" s="42">
        <f t="shared" si="11"/>
        <v>0.56067921830883605</v>
      </c>
      <c r="S214" s="42">
        <f>'Zero Turbulence Curve'!E213</f>
        <v>21.10000000000003</v>
      </c>
      <c r="T214" s="42">
        <f>'Zero Turbulence Curve'!F213</f>
        <v>2000.0000689342853</v>
      </c>
    </row>
    <row r="215" spans="5:20" x14ac:dyDescent="0.2">
      <c r="E215" s="15">
        <v>41251.479166666664</v>
      </c>
      <c r="F215" s="21">
        <v>3.9385903636098716</v>
      </c>
      <c r="G215" s="21">
        <v>3.9218827550920681</v>
      </c>
      <c r="H215" s="24">
        <v>0.19550141774435892</v>
      </c>
      <c r="I215" s="3">
        <f t="shared" si="10"/>
        <v>85.539999999996354</v>
      </c>
      <c r="J215" s="3">
        <f>INDEX(PowerArray,MIN(MaximumPowerIndex,ROUND(G215*100,0)))</f>
        <v>83.719999999996404</v>
      </c>
      <c r="K215" s="3">
        <f>MIN(J215-M215+N215,'Power Look Up'!$F$4)</f>
        <v>105.39757572746902</v>
      </c>
      <c r="M215" s="50">
        <f t="array" ref="M215">_xlfn.SUM(_xlfn.NORM.DIST($S$3:$S$1003,$G215,$P215,FALSE)*WindSpeedStep*$T$3:$T$1003)</f>
        <v>42.603779072496934</v>
      </c>
      <c r="N215" s="50">
        <f t="array" ref="N215">_xlfn.SUM(_xlfn.NORM.DIST($S$3:$S$1003,$G215,$Q215,FALSE)*WindSpeedStep*$T$3:$T$1003)</f>
        <v>64.281354799969549</v>
      </c>
      <c r="P215" s="42">
        <f t="shared" si="9"/>
        <v>0.39218827550920682</v>
      </c>
      <c r="Q215" s="42">
        <f t="shared" si="11"/>
        <v>0.76673363884765167</v>
      </c>
      <c r="S215" s="42">
        <f>'Zero Turbulence Curve'!E214</f>
        <v>21.200000000000031</v>
      </c>
      <c r="T215" s="42">
        <f>'Zero Turbulence Curve'!F214</f>
        <v>2000.0000637585554</v>
      </c>
    </row>
    <row r="216" spans="5:20" x14ac:dyDescent="0.2">
      <c r="E216" s="15">
        <v>41251.486111111109</v>
      </c>
      <c r="F216" s="21">
        <v>3.8013642123476346</v>
      </c>
      <c r="G216" s="21">
        <v>3.7821383926135166</v>
      </c>
      <c r="H216" s="24">
        <v>0.13679299613305404</v>
      </c>
      <c r="I216" s="3">
        <f t="shared" si="10"/>
        <v>72.799999999996629</v>
      </c>
      <c r="J216" s="3">
        <f>INDEX(PowerArray,MIN(MaximumPowerIndex,ROUND(G216*100,0)))</f>
        <v>70.979999999996664</v>
      </c>
      <c r="K216" s="3">
        <f>MIN(J216-M216+N216,'Power Look Up'!$F$4)</f>
        <v>78.229331441311501</v>
      </c>
      <c r="M216" s="50">
        <f t="array" ref="M216">_xlfn.SUM(_xlfn.NORM.DIST($S$3:$S$1003,$G216,$P216,FALSE)*WindSpeedStep*$T$3:$T$1003)</f>
        <v>31.136057530236638</v>
      </c>
      <c r="N216" s="50">
        <f t="array" ref="N216">_xlfn.SUM(_xlfn.NORM.DIST($S$3:$S$1003,$G216,$Q216,FALSE)*WindSpeedStep*$T$3:$T$1003)</f>
        <v>38.385388971551478</v>
      </c>
      <c r="P216" s="42">
        <f t="shared" si="9"/>
        <v>0.37821383926135166</v>
      </c>
      <c r="Q216" s="42">
        <f t="shared" si="11"/>
        <v>0.51737004251545604</v>
      </c>
      <c r="S216" s="42">
        <f>'Zero Turbulence Curve'!E215</f>
        <v>21.300000000000033</v>
      </c>
      <c r="T216" s="42">
        <f>'Zero Turbulence Curve'!F215</f>
        <v>2000.0000585828254</v>
      </c>
    </row>
    <row r="217" spans="5:20" x14ac:dyDescent="0.2">
      <c r="E217" s="15">
        <v>41251.493055555555</v>
      </c>
      <c r="F217" s="21">
        <v>3.8653211068280369</v>
      </c>
      <c r="G217" s="21">
        <v>3.8557130512751314</v>
      </c>
      <c r="H217" s="24">
        <v>0.18368460999159802</v>
      </c>
      <c r="I217" s="3">
        <f t="shared" si="10"/>
        <v>79.169999999996492</v>
      </c>
      <c r="J217" s="3">
        <f>INDEX(PowerArray,MIN(MaximumPowerIndex,ROUND(G217*100,0)))</f>
        <v>78.259999999996509</v>
      </c>
      <c r="K217" s="3">
        <f>MIN(J217-M217+N217,'Power Look Up'!$F$4)</f>
        <v>96.563987310776753</v>
      </c>
      <c r="M217" s="50">
        <f t="array" ref="M217">_xlfn.SUM(_xlfn.NORM.DIST($S$3:$S$1003,$G217,$P217,FALSE)*WindSpeedStep*$T$3:$T$1003)</f>
        <v>36.814974934353089</v>
      </c>
      <c r="N217" s="50">
        <f t="array" ref="N217">_xlfn.SUM(_xlfn.NORM.DIST($S$3:$S$1003,$G217,$Q217,FALSE)*WindSpeedStep*$T$3:$T$1003)</f>
        <v>55.118962245133332</v>
      </c>
      <c r="P217" s="42">
        <f t="shared" si="9"/>
        <v>0.38557130512751314</v>
      </c>
      <c r="Q217" s="42">
        <f t="shared" si="11"/>
        <v>0.70823514806298693</v>
      </c>
      <c r="S217" s="42">
        <f>'Zero Turbulence Curve'!E216</f>
        <v>21.400000000000034</v>
      </c>
      <c r="T217" s="42">
        <f>'Zero Turbulence Curve'!F216</f>
        <v>2000.0000534070955</v>
      </c>
    </row>
    <row r="218" spans="5:20" x14ac:dyDescent="0.2">
      <c r="E218" s="15">
        <v>41251.5</v>
      </c>
      <c r="F218" s="21">
        <v>4.6874931752587745</v>
      </c>
      <c r="G218" s="21">
        <v>4.7002085802261435</v>
      </c>
      <c r="H218" s="24">
        <v>0.15573356007279948</v>
      </c>
      <c r="I218" s="3">
        <f t="shared" si="10"/>
        <v>166.20999999999395</v>
      </c>
      <c r="J218" s="3">
        <f>INDEX(PowerArray,MIN(MaximumPowerIndex,ROUND(G218*100,0)))</f>
        <v>167.29999999999393</v>
      </c>
      <c r="K218" s="3">
        <f>MIN(J218-M218+N218,'Power Look Up'!$F$4)</f>
        <v>174.11369120500564</v>
      </c>
      <c r="M218" s="50">
        <f t="array" ref="M218">_xlfn.SUM(_xlfn.NORM.DIST($S$3:$S$1003,$G218,$P218,FALSE)*WindSpeedStep*$T$3:$T$1003)</f>
        <v>146.88571149265056</v>
      </c>
      <c r="N218" s="50">
        <f t="array" ref="N218">_xlfn.SUM(_xlfn.NORM.DIST($S$3:$S$1003,$G218,$Q218,FALSE)*WindSpeedStep*$T$3:$T$1003)</f>
        <v>153.69940269766226</v>
      </c>
      <c r="P218" s="42">
        <f t="shared" si="9"/>
        <v>0.4700208580226144</v>
      </c>
      <c r="Q218" s="42">
        <f t="shared" si="11"/>
        <v>0.73198021528333568</v>
      </c>
      <c r="S218" s="42">
        <f>'Zero Turbulence Curve'!E217</f>
        <v>21.500000000000036</v>
      </c>
      <c r="T218" s="42">
        <f>'Zero Turbulence Curve'!F217</f>
        <v>2000.0000482313658</v>
      </c>
    </row>
    <row r="219" spans="5:20" x14ac:dyDescent="0.2">
      <c r="E219" s="15">
        <v>41251.506944444445</v>
      </c>
      <c r="F219" s="21">
        <v>4.0603101548787954</v>
      </c>
      <c r="G219" s="21">
        <v>4.0374502974221045</v>
      </c>
      <c r="H219" s="24">
        <v>0.13053190022027297</v>
      </c>
      <c r="I219" s="3">
        <f t="shared" si="10"/>
        <v>97.539999999995402</v>
      </c>
      <c r="J219" s="3">
        <f>INDEX(PowerArray,MIN(MaximumPowerIndex,ROUND(G219*100,0)))</f>
        <v>95.359999999995452</v>
      </c>
      <c r="K219" s="3">
        <f>MIN(J219-M219+N219,'Power Look Up'!$F$4)</f>
        <v>102.31232214813235</v>
      </c>
      <c r="M219" s="50">
        <f t="array" ref="M219">_xlfn.SUM(_xlfn.NORM.DIST($S$3:$S$1003,$G219,$P219,FALSE)*WindSpeedStep*$T$3:$T$1003)</f>
        <v>54.242547380870811</v>
      </c>
      <c r="N219" s="50">
        <f t="array" ref="N219">_xlfn.SUM(_xlfn.NORM.DIST($S$3:$S$1003,$G219,$Q219,FALSE)*WindSpeedStep*$T$3:$T$1003)</f>
        <v>61.194869529007711</v>
      </c>
      <c r="P219" s="42">
        <f t="shared" si="9"/>
        <v>0.40374502974221049</v>
      </c>
      <c r="Q219" s="42">
        <f t="shared" si="11"/>
        <v>0.52701605936741358</v>
      </c>
      <c r="S219" s="42">
        <f>'Zero Turbulence Curve'!E218</f>
        <v>21.600000000000037</v>
      </c>
      <c r="T219" s="42">
        <f>'Zero Turbulence Curve'!F218</f>
        <v>2000.0000430556358</v>
      </c>
    </row>
    <row r="220" spans="5:20" x14ac:dyDescent="0.2">
      <c r="E220" s="15">
        <v>41251.513888888891</v>
      </c>
      <c r="F220" s="21">
        <v>4.588711320358537</v>
      </c>
      <c r="G220" s="21">
        <v>4.5269043244374609</v>
      </c>
      <c r="H220" s="24">
        <v>0.14165197037263449</v>
      </c>
      <c r="I220" s="3">
        <f t="shared" si="10"/>
        <v>155.30999999999418</v>
      </c>
      <c r="J220" s="3">
        <f>INDEX(PowerArray,MIN(MaximumPowerIndex,ROUND(G220*100,0)))</f>
        <v>148.7699999999943</v>
      </c>
      <c r="K220" s="3">
        <f>MIN(J220-M220+N220,'Power Look Up'!$F$4)</f>
        <v>154.84188854764545</v>
      </c>
      <c r="M220" s="50">
        <f t="array" ref="M220">_xlfn.SUM(_xlfn.NORM.DIST($S$3:$S$1003,$G220,$P220,FALSE)*WindSpeedStep*$T$3:$T$1003)</f>
        <v>120.05221714502554</v>
      </c>
      <c r="N220" s="50">
        <f t="array" ref="N220">_xlfn.SUM(_xlfn.NORM.DIST($S$3:$S$1003,$G220,$Q220,FALSE)*WindSpeedStep*$T$3:$T$1003)</f>
        <v>126.12410569267669</v>
      </c>
      <c r="P220" s="42">
        <f t="shared" si="9"/>
        <v>0.45269043244374613</v>
      </c>
      <c r="Q220" s="42">
        <f t="shared" si="11"/>
        <v>0.64124491724496624</v>
      </c>
      <c r="S220" s="42">
        <f>'Zero Turbulence Curve'!E219</f>
        <v>21.700000000000038</v>
      </c>
      <c r="T220" s="42">
        <f>'Zero Turbulence Curve'!F219</f>
        <v>2000.0000378799059</v>
      </c>
    </row>
    <row r="221" spans="5:20" x14ac:dyDescent="0.2">
      <c r="E221" s="15">
        <v>41251.520833333336</v>
      </c>
      <c r="F221" s="21">
        <v>4.3483855300861718</v>
      </c>
      <c r="G221" s="21">
        <v>4.3445830128813965</v>
      </c>
      <c r="H221" s="24">
        <v>0.15408017420817852</v>
      </c>
      <c r="I221" s="3">
        <f t="shared" si="10"/>
        <v>129.14999999999475</v>
      </c>
      <c r="J221" s="3">
        <f>INDEX(PowerArray,MIN(MaximumPowerIndex,ROUND(G221*100,0)))</f>
        <v>128.05999999999477</v>
      </c>
      <c r="K221" s="3">
        <f>MIN(J221-M221+N221,'Power Look Up'!$F$4)</f>
        <v>138.44746900822122</v>
      </c>
      <c r="M221" s="50">
        <f t="array" ref="M221">_xlfn.SUM(_xlfn.NORM.DIST($S$3:$S$1003,$G221,$P221,FALSE)*WindSpeedStep*$T$3:$T$1003)</f>
        <v>93.192220461070121</v>
      </c>
      <c r="N221" s="50">
        <f t="array" ref="N221">_xlfn.SUM(_xlfn.NORM.DIST($S$3:$S$1003,$G221,$Q221,FALSE)*WindSpeedStep*$T$3:$T$1003)</f>
        <v>103.57968946929658</v>
      </c>
      <c r="P221" s="42">
        <f t="shared" si="9"/>
        <v>0.43445830128813967</v>
      </c>
      <c r="Q221" s="42">
        <f t="shared" si="11"/>
        <v>0.66941410748665864</v>
      </c>
      <c r="S221" s="42">
        <f>'Zero Turbulence Curve'!E220</f>
        <v>21.80000000000004</v>
      </c>
      <c r="T221" s="42">
        <f>'Zero Turbulence Curve'!F220</f>
        <v>2000.000032704176</v>
      </c>
    </row>
    <row r="222" spans="5:20" x14ac:dyDescent="0.2">
      <c r="E222" s="15">
        <v>41251.527777777781</v>
      </c>
      <c r="F222" s="21">
        <v>5.3189312738437531</v>
      </c>
      <c r="G222" s="21">
        <v>5.2886901320864252</v>
      </c>
      <c r="H222" s="24">
        <v>0.16544677016743317</v>
      </c>
      <c r="I222" s="3">
        <f t="shared" si="10"/>
        <v>251.83999999998883</v>
      </c>
      <c r="J222" s="3">
        <f>INDEX(PowerArray,MIN(MaximumPowerIndex,ROUND(G222*100,0)))</f>
        <v>246.97999999998893</v>
      </c>
      <c r="K222" s="3">
        <f>MIN(J222-M222+N222,'Power Look Up'!$F$4)</f>
        <v>254.76968975279127</v>
      </c>
      <c r="M222" s="50">
        <f t="array" ref="M222">_xlfn.SUM(_xlfn.NORM.DIST($S$3:$S$1003,$G222,$P222,FALSE)*WindSpeedStep*$T$3:$T$1003)</f>
        <v>241.35458641307451</v>
      </c>
      <c r="N222" s="50">
        <f t="array" ref="N222">_xlfn.SUM(_xlfn.NORM.DIST($S$3:$S$1003,$G222,$Q222,FALSE)*WindSpeedStep*$T$3:$T$1003)</f>
        <v>249.14427616587685</v>
      </c>
      <c r="P222" s="42">
        <f t="shared" si="9"/>
        <v>0.52886901320864255</v>
      </c>
      <c r="Q222" s="42">
        <f t="shared" si="11"/>
        <v>0.87499670077007463</v>
      </c>
      <c r="S222" s="42">
        <f>'Zero Turbulence Curve'!E221</f>
        <v>21.900000000000041</v>
      </c>
      <c r="T222" s="42">
        <f>'Zero Turbulence Curve'!F221</f>
        <v>2000.000027528446</v>
      </c>
    </row>
    <row r="223" spans="5:20" x14ac:dyDescent="0.2">
      <c r="E223" s="15">
        <v>41251.534722222219</v>
      </c>
      <c r="F223" s="21">
        <v>4.5139859500147157</v>
      </c>
      <c r="G223" s="21">
        <v>4.513596817111134</v>
      </c>
      <c r="H223" s="24">
        <v>0.18830364325729215</v>
      </c>
      <c r="I223" s="3">
        <f t="shared" si="10"/>
        <v>146.58999999999435</v>
      </c>
      <c r="J223" s="3">
        <f>INDEX(PowerArray,MIN(MaximumPowerIndex,ROUND(G223*100,0)))</f>
        <v>146.58999999999435</v>
      </c>
      <c r="K223" s="3">
        <f>MIN(J223-M223+N223,'Power Look Up'!$F$4)</f>
        <v>162.212466878897</v>
      </c>
      <c r="M223" s="50">
        <f t="array" ref="M223">_xlfn.SUM(_xlfn.NORM.DIST($S$3:$S$1003,$G223,$P223,FALSE)*WindSpeedStep*$T$3:$T$1003)</f>
        <v>118.03315892383932</v>
      </c>
      <c r="N223" s="50">
        <f t="array" ref="N223">_xlfn.SUM(_xlfn.NORM.DIST($S$3:$S$1003,$G223,$Q223,FALSE)*WindSpeedStep*$T$3:$T$1003)</f>
        <v>133.65562580274198</v>
      </c>
      <c r="P223" s="42">
        <f t="shared" si="9"/>
        <v>0.4513596817111134</v>
      </c>
      <c r="Q223" s="42">
        <f t="shared" si="11"/>
        <v>0.8499267248565443</v>
      </c>
      <c r="S223" s="42">
        <f>'Zero Turbulence Curve'!E222</f>
        <v>22.000000000000043</v>
      </c>
      <c r="T223" s="42">
        <f>'Zero Turbulence Curve'!F222</f>
        <v>2000.0000223527161</v>
      </c>
    </row>
    <row r="224" spans="5:20" x14ac:dyDescent="0.2">
      <c r="E224" s="15">
        <v>41251.541666666664</v>
      </c>
      <c r="F224" s="21">
        <v>4.9500121384050697</v>
      </c>
      <c r="G224" s="21">
        <v>4.9490539324425642</v>
      </c>
      <c r="H224" s="24">
        <v>9.8989656247162577E-2</v>
      </c>
      <c r="I224" s="3">
        <f t="shared" si="10"/>
        <v>194.54999999999333</v>
      </c>
      <c r="J224" s="3">
        <f>INDEX(PowerArray,MIN(MaximumPowerIndex,ROUND(G224*100,0)))</f>
        <v>194.54999999999333</v>
      </c>
      <c r="K224" s="3">
        <f>MIN(J224-M224+N224,'Power Look Up'!$F$4)</f>
        <v>194.52101133708433</v>
      </c>
      <c r="M224" s="50">
        <f t="array" ref="M224">_xlfn.SUM(_xlfn.NORM.DIST($S$3:$S$1003,$G224,$P224,FALSE)*WindSpeedStep*$T$3:$T$1003)</f>
        <v>186.39352474626969</v>
      </c>
      <c r="N224" s="50">
        <f t="array" ref="N224">_xlfn.SUM(_xlfn.NORM.DIST($S$3:$S$1003,$G224,$Q224,FALSE)*WindSpeedStep*$T$3:$T$1003)</f>
        <v>186.36453608336069</v>
      </c>
      <c r="P224" s="42">
        <f t="shared" si="9"/>
        <v>0.49490539324425642</v>
      </c>
      <c r="Q224" s="42">
        <f t="shared" si="11"/>
        <v>0.4899051475211576</v>
      </c>
      <c r="S224" s="42">
        <f>'Zero Turbulence Curve'!E223</f>
        <v>22.100000000000044</v>
      </c>
      <c r="T224" s="42">
        <f>'Zero Turbulence Curve'!F223</f>
        <v>2000.000020835276</v>
      </c>
    </row>
    <row r="225" spans="5:20" x14ac:dyDescent="0.2">
      <c r="E225" s="15">
        <v>41251.548611111109</v>
      </c>
      <c r="F225" s="21">
        <v>4.8077249111942626</v>
      </c>
      <c r="G225" s="21">
        <v>4.8067560358258339</v>
      </c>
      <c r="H225" s="24">
        <v>0.17055884335035881</v>
      </c>
      <c r="I225" s="3">
        <f t="shared" si="10"/>
        <v>179.28999999999365</v>
      </c>
      <c r="J225" s="3">
        <f>INDEX(PowerArray,MIN(MaximumPowerIndex,ROUND(G225*100,0)))</f>
        <v>179.28999999999365</v>
      </c>
      <c r="K225" s="3">
        <f>MIN(J225-M225+N225,'Power Look Up'!$F$4)</f>
        <v>187.91327897612464</v>
      </c>
      <c r="M225" s="50">
        <f t="array" ref="M225">_xlfn.SUM(_xlfn.NORM.DIST($S$3:$S$1003,$G225,$P225,FALSE)*WindSpeedStep*$T$3:$T$1003)</f>
        <v>163.71240050635203</v>
      </c>
      <c r="N225" s="50">
        <f t="array" ref="N225">_xlfn.SUM(_xlfn.NORM.DIST($S$3:$S$1003,$G225,$Q225,FALSE)*WindSpeedStep*$T$3:$T$1003)</f>
        <v>172.33567948248302</v>
      </c>
      <c r="P225" s="42">
        <f t="shared" si="9"/>
        <v>0.48067560358258343</v>
      </c>
      <c r="Q225" s="42">
        <f t="shared" si="11"/>
        <v>0.81983474973781012</v>
      </c>
      <c r="S225" s="42">
        <f>'Zero Turbulence Curve'!E224</f>
        <v>22.200000000000045</v>
      </c>
      <c r="T225" s="42">
        <f>'Zero Turbulence Curve'!F224</f>
        <v>2000.0000193178359</v>
      </c>
    </row>
    <row r="226" spans="5:20" x14ac:dyDescent="0.2">
      <c r="E226" s="15">
        <v>41251.555555555555</v>
      </c>
      <c r="F226" s="21">
        <v>5.1816413165210218</v>
      </c>
      <c r="G226" s="21">
        <v>5.1937573719529961</v>
      </c>
      <c r="H226" s="24">
        <v>0.14667167284945681</v>
      </c>
      <c r="I226" s="3">
        <f t="shared" si="10"/>
        <v>229.15999999998931</v>
      </c>
      <c r="J226" s="3">
        <f>INDEX(PowerArray,MIN(MaximumPowerIndex,ROUND(G226*100,0)))</f>
        <v>230.77999999998929</v>
      </c>
      <c r="K226" s="3">
        <f>MIN(J226-M226+N226,'Power Look Up'!$F$4)</f>
        <v>234.88479115532618</v>
      </c>
      <c r="M226" s="50">
        <f t="array" ref="M226">_xlfn.SUM(_xlfn.NORM.DIST($S$3:$S$1003,$G226,$P226,FALSE)*WindSpeedStep*$T$3:$T$1003)</f>
        <v>225.83673132792146</v>
      </c>
      <c r="N226" s="50">
        <f t="array" ref="N226">_xlfn.SUM(_xlfn.NORM.DIST($S$3:$S$1003,$G226,$Q226,FALSE)*WindSpeedStep*$T$3:$T$1003)</f>
        <v>229.94152248325835</v>
      </c>
      <c r="P226" s="42">
        <f t="shared" si="9"/>
        <v>0.51937573719529961</v>
      </c>
      <c r="Q226" s="42">
        <f t="shared" si="11"/>
        <v>0.76177708211854445</v>
      </c>
      <c r="S226" s="42">
        <f>'Zero Turbulence Curve'!E225</f>
        <v>22.300000000000047</v>
      </c>
      <c r="T226" s="42">
        <f>'Zero Turbulence Curve'!F225</f>
        <v>2000.0000178003959</v>
      </c>
    </row>
    <row r="227" spans="5:20" x14ac:dyDescent="0.2">
      <c r="E227" s="15">
        <v>41251.5625</v>
      </c>
      <c r="F227" s="21">
        <v>6.1902809477052809</v>
      </c>
      <c r="G227" s="21">
        <v>6.192823939501328</v>
      </c>
      <c r="H227" s="24">
        <v>0.13085028076153227</v>
      </c>
      <c r="I227" s="3">
        <f t="shared" si="10"/>
        <v>404.93999999998022</v>
      </c>
      <c r="J227" s="3">
        <f>INDEX(PowerArray,MIN(MaximumPowerIndex,ROUND(G227*100,0)))</f>
        <v>404.93999999998022</v>
      </c>
      <c r="K227" s="3">
        <f>MIN(J227-M227+N227,'Power Look Up'!$F$4)</f>
        <v>412.72410396869952</v>
      </c>
      <c r="M227" s="50">
        <f t="array" ref="M227">_xlfn.SUM(_xlfn.NORM.DIST($S$3:$S$1003,$G227,$P227,FALSE)*WindSpeedStep*$T$3:$T$1003)</f>
        <v>405.94285270737151</v>
      </c>
      <c r="N227" s="50">
        <f t="array" ref="N227">_xlfn.SUM(_xlfn.NORM.DIST($S$3:$S$1003,$G227,$Q227,FALSE)*WindSpeedStep*$T$3:$T$1003)</f>
        <v>413.72695667609082</v>
      </c>
      <c r="P227" s="42">
        <f t="shared" si="9"/>
        <v>0.61928239395013285</v>
      </c>
      <c r="Q227" s="42">
        <f t="shared" si="11"/>
        <v>0.81033275119048709</v>
      </c>
      <c r="S227" s="42">
        <f>'Zero Turbulence Curve'!E226</f>
        <v>22.400000000000048</v>
      </c>
      <c r="T227" s="42">
        <f>'Zero Turbulence Curve'!F226</f>
        <v>2000.0000162829558</v>
      </c>
    </row>
    <row r="228" spans="5:20" x14ac:dyDescent="0.2">
      <c r="E228" s="15">
        <v>41251.569444444445</v>
      </c>
      <c r="F228" s="21">
        <v>5.6832166779851159</v>
      </c>
      <c r="G228" s="21">
        <v>5.6881656695155645</v>
      </c>
      <c r="H228" s="24">
        <v>0.1442844864909702</v>
      </c>
      <c r="I228" s="3">
        <f t="shared" si="10"/>
        <v>310.15999999998758</v>
      </c>
      <c r="J228" s="3">
        <f>INDEX(PowerArray,MIN(MaximumPowerIndex,ROUND(G228*100,0)))</f>
        <v>311.77999999998758</v>
      </c>
      <c r="K228" s="3">
        <f>MIN(J228-M228+N228,'Power Look Up'!$F$4)</f>
        <v>318.90811281949055</v>
      </c>
      <c r="M228" s="50">
        <f t="array" ref="M228">_xlfn.SUM(_xlfn.NORM.DIST($S$3:$S$1003,$G228,$P228,FALSE)*WindSpeedStep*$T$3:$T$1003)</f>
        <v>309.38374294131216</v>
      </c>
      <c r="N228" s="50">
        <f t="array" ref="N228">_xlfn.SUM(_xlfn.NORM.DIST($S$3:$S$1003,$G228,$Q228,FALSE)*WindSpeedStep*$T$3:$T$1003)</f>
        <v>316.51185576081514</v>
      </c>
      <c r="P228" s="42">
        <f t="shared" si="9"/>
        <v>0.56881656695155647</v>
      </c>
      <c r="Q228" s="42">
        <f t="shared" si="11"/>
        <v>0.82071406270161895</v>
      </c>
      <c r="S228" s="42">
        <f>'Zero Turbulence Curve'!E227</f>
        <v>22.50000000000005</v>
      </c>
      <c r="T228" s="42">
        <f>'Zero Turbulence Curve'!F227</f>
        <v>2000.0000147655155</v>
      </c>
    </row>
    <row r="229" spans="5:20" x14ac:dyDescent="0.2">
      <c r="E229" s="15">
        <v>41251.576388888891</v>
      </c>
      <c r="F229" s="21">
        <v>5.7931728690299353</v>
      </c>
      <c r="G229" s="21">
        <v>5.7350761317813701</v>
      </c>
      <c r="H229" s="24">
        <v>0.11220103640871368</v>
      </c>
      <c r="I229" s="3">
        <f t="shared" si="10"/>
        <v>327.97999999998717</v>
      </c>
      <c r="J229" s="3">
        <f>INDEX(PowerArray,MIN(MaximumPowerIndex,ROUND(G229*100,0)))</f>
        <v>319.87999999998738</v>
      </c>
      <c r="K229" s="3">
        <f>MIN(J229-M229+N229,'Power Look Up'!$F$4)</f>
        <v>321.64707516376041</v>
      </c>
      <c r="M229" s="50">
        <f t="array" ref="M229">_xlfn.SUM(_xlfn.NORM.DIST($S$3:$S$1003,$G229,$P229,FALSE)*WindSpeedStep*$T$3:$T$1003)</f>
        <v>317.7816792001621</v>
      </c>
      <c r="N229" s="50">
        <f t="array" ref="N229">_xlfn.SUM(_xlfn.NORM.DIST($S$3:$S$1003,$G229,$Q229,FALSE)*WindSpeedStep*$T$3:$T$1003)</f>
        <v>319.54875436393513</v>
      </c>
      <c r="P229" s="42">
        <f t="shared" si="9"/>
        <v>0.57350761317813703</v>
      </c>
      <c r="Q229" s="42">
        <f t="shared" si="11"/>
        <v>0.64348148586874632</v>
      </c>
      <c r="S229" s="42">
        <f>'Zero Turbulence Curve'!E228</f>
        <v>22.600000000000051</v>
      </c>
      <c r="T229" s="42">
        <f>'Zero Turbulence Curve'!F228</f>
        <v>2000.0000132480754</v>
      </c>
    </row>
    <row r="230" spans="5:20" x14ac:dyDescent="0.2">
      <c r="E230" s="15">
        <v>41251.583333333336</v>
      </c>
      <c r="F230" s="21">
        <v>4.4058912736439364</v>
      </c>
      <c r="G230" s="21">
        <v>4.4221190068297123</v>
      </c>
      <c r="H230" s="24">
        <v>0.15206911800296649</v>
      </c>
      <c r="I230" s="3">
        <f t="shared" si="10"/>
        <v>135.6899999999946</v>
      </c>
      <c r="J230" s="3">
        <f>INDEX(PowerArray,MIN(MaximumPowerIndex,ROUND(G230*100,0)))</f>
        <v>136.77999999999457</v>
      </c>
      <c r="K230" s="3">
        <f>MIN(J230-M230+N230,'Power Look Up'!$F$4)</f>
        <v>145.90269089768566</v>
      </c>
      <c r="M230" s="50">
        <f t="array" ref="M230">_xlfn.SUM(_xlfn.NORM.DIST($S$3:$S$1003,$G230,$P230,FALSE)*WindSpeedStep*$T$3:$T$1003)</f>
        <v>104.3809455237575</v>
      </c>
      <c r="N230" s="50">
        <f t="array" ref="N230">_xlfn.SUM(_xlfn.NORM.DIST($S$3:$S$1003,$G230,$Q230,FALSE)*WindSpeedStep*$T$3:$T$1003)</f>
        <v>113.50363642144858</v>
      </c>
      <c r="P230" s="42">
        <f t="shared" si="9"/>
        <v>0.44221190068297123</v>
      </c>
      <c r="Q230" s="42">
        <f t="shared" si="11"/>
        <v>0.67246773707274854</v>
      </c>
      <c r="S230" s="42">
        <f>'Zero Turbulence Curve'!E229</f>
        <v>22.700000000000053</v>
      </c>
      <c r="T230" s="42">
        <f>'Zero Turbulence Curve'!F229</f>
        <v>2000.0000117306354</v>
      </c>
    </row>
    <row r="231" spans="5:20" x14ac:dyDescent="0.2">
      <c r="E231" s="15">
        <v>41251.590277777781</v>
      </c>
      <c r="F231" s="21">
        <v>5.3414931646481421</v>
      </c>
      <c r="G231" s="21">
        <v>5.2738497627921346</v>
      </c>
      <c r="H231" s="24">
        <v>0.12168881995430153</v>
      </c>
      <c r="I231" s="3">
        <f t="shared" si="10"/>
        <v>255.07999999998876</v>
      </c>
      <c r="J231" s="3">
        <f>INDEX(PowerArray,MIN(MaximumPowerIndex,ROUND(G231*100,0)))</f>
        <v>243.73999999998898</v>
      </c>
      <c r="K231" s="3">
        <f>MIN(J231-M231+N231,'Power Look Up'!$F$4)</f>
        <v>245.1812831537226</v>
      </c>
      <c r="M231" s="50">
        <f t="array" ref="M231">_xlfn.SUM(_xlfn.NORM.DIST($S$3:$S$1003,$G231,$P231,FALSE)*WindSpeedStep*$T$3:$T$1003)</f>
        <v>238.91762140072737</v>
      </c>
      <c r="N231" s="50">
        <f t="array" ref="N231">_xlfn.SUM(_xlfn.NORM.DIST($S$3:$S$1003,$G231,$Q231,FALSE)*WindSpeedStep*$T$3:$T$1003)</f>
        <v>240.35890455446099</v>
      </c>
      <c r="P231" s="42">
        <f t="shared" si="9"/>
        <v>0.52738497627921344</v>
      </c>
      <c r="Q231" s="42">
        <f t="shared" si="11"/>
        <v>0.64176855425044788</v>
      </c>
      <c r="S231" s="42">
        <f>'Zero Turbulence Curve'!E230</f>
        <v>22.800000000000054</v>
      </c>
      <c r="T231" s="42">
        <f>'Zero Turbulence Curve'!F230</f>
        <v>2000.0000102131953</v>
      </c>
    </row>
    <row r="232" spans="5:20" x14ac:dyDescent="0.2">
      <c r="E232" s="15">
        <v>41251.597222222219</v>
      </c>
      <c r="F232" s="21">
        <v>6.0108265580812921</v>
      </c>
      <c r="G232" s="21">
        <v>6.004403026140122</v>
      </c>
      <c r="H232" s="24">
        <v>0.14972982356145173</v>
      </c>
      <c r="I232" s="3">
        <f t="shared" si="10"/>
        <v>364.25999999998106</v>
      </c>
      <c r="J232" s="3">
        <f>INDEX(PowerArray,MIN(MaximumPowerIndex,ROUND(G232*100,0)))</f>
        <v>361.99999999998647</v>
      </c>
      <c r="K232" s="3">
        <f>MIN(J232-M232+N232,'Power Look Up'!$F$4)</f>
        <v>373.47943644141134</v>
      </c>
      <c r="M232" s="50">
        <f t="array" ref="M232">_xlfn.SUM(_xlfn.NORM.DIST($S$3:$S$1003,$G232,$P232,FALSE)*WindSpeedStep*$T$3:$T$1003)</f>
        <v>368.19213924157378</v>
      </c>
      <c r="N232" s="50">
        <f t="array" ref="N232">_xlfn.SUM(_xlfn.NORM.DIST($S$3:$S$1003,$G232,$Q232,FALSE)*WindSpeedStep*$T$3:$T$1003)</f>
        <v>379.67157568299865</v>
      </c>
      <c r="P232" s="42">
        <f t="shared" si="9"/>
        <v>0.60044030261401227</v>
      </c>
      <c r="Q232" s="42">
        <f t="shared" si="11"/>
        <v>0.89903820569580728</v>
      </c>
      <c r="S232" s="42">
        <f>'Zero Turbulence Curve'!E231</f>
        <v>22.900000000000055</v>
      </c>
      <c r="T232" s="42">
        <f>'Zero Turbulence Curve'!F231</f>
        <v>2000.0000086957552</v>
      </c>
    </row>
    <row r="233" spans="5:20" x14ac:dyDescent="0.2">
      <c r="E233" s="15">
        <v>41251.604166666664</v>
      </c>
      <c r="F233" s="21">
        <v>6.8112537317809201</v>
      </c>
      <c r="G233" s="21">
        <v>6.7671488283393186</v>
      </c>
      <c r="H233" s="24">
        <v>0.10130293587221681</v>
      </c>
      <c r="I233" s="3">
        <f t="shared" si="10"/>
        <v>545.05999999997721</v>
      </c>
      <c r="J233" s="3">
        <f>INDEX(PowerArray,MIN(MaximumPowerIndex,ROUND(G233*100,0)))</f>
        <v>536.01999999997747</v>
      </c>
      <c r="K233" s="3">
        <f>MIN(J233-M233+N233,'Power Look Up'!$F$4)</f>
        <v>536.43249079935151</v>
      </c>
      <c r="M233" s="50">
        <f t="array" ref="M233">_xlfn.SUM(_xlfn.NORM.DIST($S$3:$S$1003,$G233,$P233,FALSE)*WindSpeedStep*$T$3:$T$1003)</f>
        <v>535.32963561066356</v>
      </c>
      <c r="N233" s="50">
        <f t="array" ref="N233">_xlfn.SUM(_xlfn.NORM.DIST($S$3:$S$1003,$G233,$Q233,FALSE)*WindSpeedStep*$T$3:$T$1003)</f>
        <v>535.7421264100376</v>
      </c>
      <c r="P233" s="42">
        <f t="shared" si="9"/>
        <v>0.67671488283393189</v>
      </c>
      <c r="Q233" s="42">
        <f t="shared" si="11"/>
        <v>0.6855320437950051</v>
      </c>
      <c r="S233" s="42">
        <f>'Zero Turbulence Curve'!E232</f>
        <v>23.000000000000057</v>
      </c>
      <c r="T233" s="42">
        <f>'Zero Turbulence Curve'!F232</f>
        <v>2000.0000071783152</v>
      </c>
    </row>
    <row r="234" spans="5:20" x14ac:dyDescent="0.2">
      <c r="E234" s="15">
        <v>41251.611111111109</v>
      </c>
      <c r="F234" s="21">
        <v>6.5555090440710817</v>
      </c>
      <c r="G234" s="21">
        <v>6.5192986348762911</v>
      </c>
      <c r="H234" s="24">
        <v>0.15406888972466018</v>
      </c>
      <c r="I234" s="3">
        <f t="shared" si="10"/>
        <v>488.55999999997846</v>
      </c>
      <c r="J234" s="3">
        <f>INDEX(PowerArray,MIN(MaximumPowerIndex,ROUND(G234*100,0)))</f>
        <v>479.51999999997861</v>
      </c>
      <c r="K234" s="3">
        <f>MIN(J234-M234+N234,'Power Look Up'!$F$4)</f>
        <v>497.75085519776434</v>
      </c>
      <c r="M234" s="50">
        <f t="array" ref="M234">_xlfn.SUM(_xlfn.NORM.DIST($S$3:$S$1003,$G234,$P234,FALSE)*WindSpeedStep*$T$3:$T$1003)</f>
        <v>476.73918437986754</v>
      </c>
      <c r="N234" s="50">
        <f t="array" ref="N234">_xlfn.SUM(_xlfn.NORM.DIST($S$3:$S$1003,$G234,$Q234,FALSE)*WindSpeedStep*$T$3:$T$1003)</f>
        <v>494.97003957765327</v>
      </c>
      <c r="P234" s="42">
        <f t="shared" si="9"/>
        <v>0.65192986348762916</v>
      </c>
      <c r="Q234" s="42">
        <f t="shared" si="11"/>
        <v>1.0044211024588829</v>
      </c>
      <c r="S234" s="42">
        <f>'Zero Turbulence Curve'!E233</f>
        <v>23.100000000000058</v>
      </c>
      <c r="T234" s="42">
        <f>'Zero Turbulence Curve'!F233</f>
        <v>2000.0000067052272</v>
      </c>
    </row>
    <row r="235" spans="5:20" x14ac:dyDescent="0.2">
      <c r="E235" s="15">
        <v>41251.618055555555</v>
      </c>
      <c r="F235" s="21">
        <v>6.3315935816039346</v>
      </c>
      <c r="G235" s="21">
        <v>6.3312121700164194</v>
      </c>
      <c r="H235" s="24">
        <v>0.16425564695460834</v>
      </c>
      <c r="I235" s="3">
        <f t="shared" si="10"/>
        <v>436.57999999997958</v>
      </c>
      <c r="J235" s="3">
        <f>INDEX(PowerArray,MIN(MaximumPowerIndex,ROUND(G235*100,0)))</f>
        <v>436.57999999997958</v>
      </c>
      <c r="K235" s="3">
        <f>MIN(J235-M235+N235,'Power Look Up'!$F$4)</f>
        <v>456.57825167209791</v>
      </c>
      <c r="M235" s="50">
        <f t="array" ref="M235">_xlfn.SUM(_xlfn.NORM.DIST($S$3:$S$1003,$G235,$P235,FALSE)*WindSpeedStep*$T$3:$T$1003)</f>
        <v>435.09189575079904</v>
      </c>
      <c r="N235" s="50">
        <f t="array" ref="N235">_xlfn.SUM(_xlfn.NORM.DIST($S$3:$S$1003,$G235,$Q235,FALSE)*WindSpeedStep*$T$3:$T$1003)</f>
        <v>455.09014742291737</v>
      </c>
      <c r="P235" s="42">
        <f t="shared" si="9"/>
        <v>0.63312121700164203</v>
      </c>
      <c r="Q235" s="42">
        <f t="shared" si="11"/>
        <v>1.0399373509929368</v>
      </c>
      <c r="S235" s="42">
        <f>'Zero Turbulence Curve'!E234</f>
        <v>23.20000000000006</v>
      </c>
      <c r="T235" s="42">
        <f>'Zero Turbulence Curve'!F234</f>
        <v>2000.0000062321394</v>
      </c>
    </row>
    <row r="236" spans="5:20" x14ac:dyDescent="0.2">
      <c r="E236" s="15">
        <v>41251.625</v>
      </c>
      <c r="F236" s="21">
        <v>5.1205407125156412</v>
      </c>
      <c r="G236" s="21">
        <v>5.1310788534209415</v>
      </c>
      <c r="H236" s="24">
        <v>0.1406101504554341</v>
      </c>
      <c r="I236" s="3">
        <f t="shared" si="10"/>
        <v>219.43999999998951</v>
      </c>
      <c r="J236" s="3">
        <f>INDEX(PowerArray,MIN(MaximumPowerIndex,ROUND(G236*100,0)))</f>
        <v>221.05999999998949</v>
      </c>
      <c r="K236" s="3">
        <f>MIN(J236-M236+N236,'Power Look Up'!$F$4)</f>
        <v>224.18335955987581</v>
      </c>
      <c r="M236" s="50">
        <f t="array" ref="M236">_xlfn.SUM(_xlfn.NORM.DIST($S$3:$S$1003,$G236,$P236,FALSE)*WindSpeedStep*$T$3:$T$1003)</f>
        <v>215.67044676691137</v>
      </c>
      <c r="N236" s="50">
        <f t="array" ref="N236">_xlfn.SUM(_xlfn.NORM.DIST($S$3:$S$1003,$G236,$Q236,FALSE)*WindSpeedStep*$T$3:$T$1003)</f>
        <v>218.79380632679769</v>
      </c>
      <c r="P236" s="42">
        <f t="shared" si="9"/>
        <v>0.51310788534209417</v>
      </c>
      <c r="Q236" s="42">
        <f t="shared" si="11"/>
        <v>0.72148176957821486</v>
      </c>
      <c r="S236" s="42">
        <f>'Zero Turbulence Curve'!E235</f>
        <v>23.300000000000061</v>
      </c>
      <c r="T236" s="42">
        <f>'Zero Turbulence Curve'!F235</f>
        <v>2000.0000057590514</v>
      </c>
    </row>
    <row r="237" spans="5:20" x14ac:dyDescent="0.2">
      <c r="E237" s="15">
        <v>41251.631944444445</v>
      </c>
      <c r="F237" s="21">
        <v>6.1480357465491684</v>
      </c>
      <c r="G237" s="21">
        <v>6.1447935585360858</v>
      </c>
      <c r="H237" s="24">
        <v>0.13012286085828831</v>
      </c>
      <c r="I237" s="3">
        <f t="shared" si="10"/>
        <v>395.89999999998042</v>
      </c>
      <c r="J237" s="3">
        <f>INDEX(PowerArray,MIN(MaximumPowerIndex,ROUND(G237*100,0)))</f>
        <v>393.63999999998043</v>
      </c>
      <c r="K237" s="3">
        <f>MIN(J237-M237+N237,'Power Look Up'!$F$4)</f>
        <v>400.94002216076274</v>
      </c>
      <c r="M237" s="50">
        <f t="array" ref="M237">_xlfn.SUM(_xlfn.NORM.DIST($S$3:$S$1003,$G237,$P237,FALSE)*WindSpeedStep*$T$3:$T$1003)</f>
        <v>396.11232434439285</v>
      </c>
      <c r="N237" s="50">
        <f t="array" ref="N237">_xlfn.SUM(_xlfn.NORM.DIST($S$3:$S$1003,$G237,$Q237,FALSE)*WindSpeedStep*$T$3:$T$1003)</f>
        <v>403.41234650517515</v>
      </c>
      <c r="P237" s="42">
        <f t="shared" si="9"/>
        <v>0.61447935585360858</v>
      </c>
      <c r="Q237" s="42">
        <f t="shared" si="11"/>
        <v>0.79957811722029737</v>
      </c>
      <c r="S237" s="42">
        <f>'Zero Turbulence Curve'!E236</f>
        <v>23.400000000000063</v>
      </c>
      <c r="T237" s="42">
        <f>'Zero Turbulence Curve'!F236</f>
        <v>2000.0000052859634</v>
      </c>
    </row>
    <row r="238" spans="5:20" x14ac:dyDescent="0.2">
      <c r="E238" s="15">
        <v>41251.638888888891</v>
      </c>
      <c r="F238" s="21">
        <v>5.3910729485112014</v>
      </c>
      <c r="G238" s="21">
        <v>5.3836939453864483</v>
      </c>
      <c r="H238" s="24">
        <v>0.16508773086548242</v>
      </c>
      <c r="I238" s="3">
        <f t="shared" si="10"/>
        <v>263.17999999998858</v>
      </c>
      <c r="J238" s="3">
        <f>INDEX(PowerArray,MIN(MaximumPowerIndex,ROUND(G238*100,0)))</f>
        <v>261.55999999998863</v>
      </c>
      <c r="K238" s="3">
        <f>MIN(J238-M238+N238,'Power Look Up'!$F$4)</f>
        <v>270.03636329078995</v>
      </c>
      <c r="M238" s="50">
        <f t="array" ref="M238">_xlfn.SUM(_xlfn.NORM.DIST($S$3:$S$1003,$G238,$P238,FALSE)*WindSpeedStep*$T$3:$T$1003)</f>
        <v>257.07380156404469</v>
      </c>
      <c r="N238" s="50">
        <f t="array" ref="N238">_xlfn.SUM(_xlfn.NORM.DIST($S$3:$S$1003,$G238,$Q238,FALSE)*WindSpeedStep*$T$3:$T$1003)</f>
        <v>265.550164854846</v>
      </c>
      <c r="P238" s="42">
        <f t="shared" si="9"/>
        <v>0.53836939453864485</v>
      </c>
      <c r="Q238" s="42">
        <f t="shared" si="11"/>
        <v>0.88878181711808524</v>
      </c>
      <c r="S238" s="42">
        <f>'Zero Turbulence Curve'!E237</f>
        <v>23.500000000000064</v>
      </c>
      <c r="T238" s="42">
        <f>'Zero Turbulence Curve'!F237</f>
        <v>2000.0000048128754</v>
      </c>
    </row>
    <row r="239" spans="5:20" x14ac:dyDescent="0.2">
      <c r="E239" s="15">
        <v>41251.645833333336</v>
      </c>
      <c r="F239" s="21">
        <v>5.6556274264642017</v>
      </c>
      <c r="G239" s="21">
        <v>5.6491598751957115</v>
      </c>
      <c r="H239" s="24">
        <v>0.14498833430275118</v>
      </c>
      <c r="I239" s="3">
        <f t="shared" si="10"/>
        <v>306.91999999998768</v>
      </c>
      <c r="J239" s="3">
        <f>INDEX(PowerArray,MIN(MaximumPowerIndex,ROUND(G239*100,0)))</f>
        <v>305.29999999998768</v>
      </c>
      <c r="K239" s="3">
        <f>MIN(J239-M239+N239,'Power Look Up'!$F$4)</f>
        <v>312.2228747147289</v>
      </c>
      <c r="M239" s="50">
        <f t="array" ref="M239">_xlfn.SUM(_xlfn.NORM.DIST($S$3:$S$1003,$G239,$P239,FALSE)*WindSpeedStep*$T$3:$T$1003)</f>
        <v>302.47823833704393</v>
      </c>
      <c r="N239" s="50">
        <f t="array" ref="N239">_xlfn.SUM(_xlfn.NORM.DIST($S$3:$S$1003,$G239,$Q239,FALSE)*WindSpeedStep*$T$3:$T$1003)</f>
        <v>309.40111305178516</v>
      </c>
      <c r="P239" s="42">
        <f t="shared" si="9"/>
        <v>0.56491598751957117</v>
      </c>
      <c r="Q239" s="42">
        <f t="shared" si="11"/>
        <v>0.81906228051456398</v>
      </c>
      <c r="S239" s="42">
        <f>'Zero Turbulence Curve'!E238</f>
        <v>23.600000000000065</v>
      </c>
      <c r="T239" s="42">
        <f>'Zero Turbulence Curve'!F238</f>
        <v>2000.0000043397877</v>
      </c>
    </row>
    <row r="240" spans="5:20" x14ac:dyDescent="0.2">
      <c r="E240" s="15">
        <v>41251.652777777781</v>
      </c>
      <c r="F240" s="21">
        <v>6.3133709927282888</v>
      </c>
      <c r="G240" s="21">
        <v>6.2472984176098283</v>
      </c>
      <c r="H240" s="24">
        <v>8.711669259314675E-2</v>
      </c>
      <c r="I240" s="3">
        <f t="shared" si="10"/>
        <v>432.05999999997965</v>
      </c>
      <c r="J240" s="3">
        <f>INDEX(PowerArray,MIN(MaximumPowerIndex,ROUND(G240*100,0)))</f>
        <v>418.49999999997993</v>
      </c>
      <c r="K240" s="3">
        <f>MIN(J240-M240+N240,'Power Look Up'!$F$4)</f>
        <v>415.58978211954332</v>
      </c>
      <c r="M240" s="50">
        <f t="array" ref="M240">_xlfn.SUM(_xlfn.NORM.DIST($S$3:$S$1003,$G240,$P240,FALSE)*WindSpeedStep*$T$3:$T$1003)</f>
        <v>417.26927893127981</v>
      </c>
      <c r="N240" s="50">
        <f t="array" ref="N240">_xlfn.SUM(_xlfn.NORM.DIST($S$3:$S$1003,$G240,$Q240,FALSE)*WindSpeedStep*$T$3:$T$1003)</f>
        <v>414.3590610508432</v>
      </c>
      <c r="P240" s="42">
        <f t="shared" si="9"/>
        <v>0.6247298417609829</v>
      </c>
      <c r="Q240" s="42">
        <f t="shared" si="11"/>
        <v>0.54424397578456751</v>
      </c>
      <c r="S240" s="42">
        <f>'Zero Turbulence Curve'!E239</f>
        <v>23.700000000000067</v>
      </c>
      <c r="T240" s="42">
        <f>'Zero Turbulence Curve'!F239</f>
        <v>2000.0000038666997</v>
      </c>
    </row>
    <row r="241" spans="5:20" x14ac:dyDescent="0.2">
      <c r="E241" s="15">
        <v>41251.659722222219</v>
      </c>
      <c r="F241" s="21">
        <v>6.4309031885144901</v>
      </c>
      <c r="G241" s="21">
        <v>6.3416144706259416</v>
      </c>
      <c r="H241" s="24">
        <v>0.10729441569456853</v>
      </c>
      <c r="I241" s="3">
        <f t="shared" si="10"/>
        <v>459.17999999997903</v>
      </c>
      <c r="J241" s="3">
        <f>INDEX(PowerArray,MIN(MaximumPowerIndex,ROUND(G241*100,0)))</f>
        <v>438.83999999997951</v>
      </c>
      <c r="K241" s="3">
        <f>MIN(J241-M241+N241,'Power Look Up'!$F$4)</f>
        <v>440.73026504282956</v>
      </c>
      <c r="M241" s="50">
        <f t="array" ref="M241">_xlfn.SUM(_xlfn.NORM.DIST($S$3:$S$1003,$G241,$P241,FALSE)*WindSpeedStep*$T$3:$T$1003)</f>
        <v>437.33339400117796</v>
      </c>
      <c r="N241" s="50">
        <f t="array" ref="N241">_xlfn.SUM(_xlfn.NORM.DIST($S$3:$S$1003,$G241,$Q241,FALSE)*WindSpeedStep*$T$3:$T$1003)</f>
        <v>439.22365904402801</v>
      </c>
      <c r="P241" s="42">
        <f t="shared" si="9"/>
        <v>0.63416144706259425</v>
      </c>
      <c r="Q241" s="42">
        <f t="shared" si="11"/>
        <v>0.68041981918603089</v>
      </c>
      <c r="S241" s="42">
        <f>'Zero Turbulence Curve'!E240</f>
        <v>23.800000000000068</v>
      </c>
      <c r="T241" s="42">
        <f>'Zero Turbulence Curve'!F240</f>
        <v>2000.0000033936117</v>
      </c>
    </row>
    <row r="242" spans="5:20" x14ac:dyDescent="0.2">
      <c r="E242" s="15">
        <v>41251.666666666664</v>
      </c>
      <c r="F242" s="21">
        <v>6.4345000471649652</v>
      </c>
      <c r="G242" s="21">
        <v>6.3957379197037669</v>
      </c>
      <c r="H242" s="24">
        <v>6.5273136517428665E-2</v>
      </c>
      <c r="I242" s="3">
        <f t="shared" si="10"/>
        <v>459.17999999997903</v>
      </c>
      <c r="J242" s="3">
        <f>INDEX(PowerArray,MIN(MaximumPowerIndex,ROUND(G242*100,0)))</f>
        <v>452.39999999997917</v>
      </c>
      <c r="K242" s="3">
        <f>MIN(J242-M242+N242,'Power Look Up'!$F$4)</f>
        <v>444.74629544837148</v>
      </c>
      <c r="M242" s="50">
        <f t="array" ref="M242">_xlfn.SUM(_xlfn.NORM.DIST($S$3:$S$1003,$G242,$P242,FALSE)*WindSpeedStep*$T$3:$T$1003)</f>
        <v>449.11177269460279</v>
      </c>
      <c r="N242" s="50">
        <f t="array" ref="N242">_xlfn.SUM(_xlfn.NORM.DIST($S$3:$S$1003,$G242,$Q242,FALSE)*WindSpeedStep*$T$3:$T$1003)</f>
        <v>441.4580681429951</v>
      </c>
      <c r="P242" s="42">
        <f t="shared" si="9"/>
        <v>0.63957379197037678</v>
      </c>
      <c r="Q242" s="42">
        <f t="shared" si="11"/>
        <v>0.4174698743625192</v>
      </c>
      <c r="S242" s="42">
        <f>'Zero Turbulence Curve'!E241</f>
        <v>23.90000000000007</v>
      </c>
      <c r="T242" s="42">
        <f>'Zero Turbulence Curve'!F241</f>
        <v>2000.0000029205239</v>
      </c>
    </row>
    <row r="243" spans="5:20" x14ac:dyDescent="0.2">
      <c r="E243" s="15">
        <v>41251.673611111109</v>
      </c>
      <c r="F243" s="21">
        <v>5.9427195944810194</v>
      </c>
      <c r="G243" s="21">
        <v>5.9088670526950438</v>
      </c>
      <c r="H243" s="24">
        <v>5.0481937643265015E-2</v>
      </c>
      <c r="I243" s="3">
        <f t="shared" si="10"/>
        <v>352.27999999998667</v>
      </c>
      <c r="J243" s="3">
        <f>INDEX(PowerArray,MIN(MaximumPowerIndex,ROUND(G243*100,0)))</f>
        <v>347.41999999998677</v>
      </c>
      <c r="K243" s="3">
        <f>MIN(J243-M243+N243,'Power Look Up'!$F$4)</f>
        <v>339.6556767107798</v>
      </c>
      <c r="M243" s="50">
        <f t="array" ref="M243">_xlfn.SUM(_xlfn.NORM.DIST($S$3:$S$1003,$G243,$P243,FALSE)*WindSpeedStep*$T$3:$T$1003)</f>
        <v>349.85770346356304</v>
      </c>
      <c r="N243" s="50">
        <f t="array" ref="N243">_xlfn.SUM(_xlfn.NORM.DIST($S$3:$S$1003,$G243,$Q243,FALSE)*WindSpeedStep*$T$3:$T$1003)</f>
        <v>342.09338017435607</v>
      </c>
      <c r="P243" s="42">
        <f t="shared" si="9"/>
        <v>0.59088670526950438</v>
      </c>
      <c r="Q243" s="42">
        <f t="shared" si="11"/>
        <v>0.29829105809649431</v>
      </c>
      <c r="S243" s="42">
        <f>'Zero Turbulence Curve'!E242</f>
        <v>24.000000000000071</v>
      </c>
      <c r="T243" s="42">
        <f>'Zero Turbulence Curve'!F242</f>
        <v>2000.0000024474359</v>
      </c>
    </row>
    <row r="244" spans="5:20" x14ac:dyDescent="0.2">
      <c r="E244" s="15">
        <v>41251.680555555555</v>
      </c>
      <c r="F244" s="21">
        <v>6.3378611501551676</v>
      </c>
      <c r="G244" s="21">
        <v>6.3179196245776046</v>
      </c>
      <c r="H244" s="24">
        <v>5.2068038756563913E-2</v>
      </c>
      <c r="I244" s="3">
        <f t="shared" si="10"/>
        <v>438.83999999997951</v>
      </c>
      <c r="J244" s="3">
        <f>INDEX(PowerArray,MIN(MaximumPowerIndex,ROUND(G244*100,0)))</f>
        <v>434.31999999997959</v>
      </c>
      <c r="K244" s="3">
        <f>MIN(J244-M244+N244,'Power Look Up'!$F$4)</f>
        <v>425.02783980416592</v>
      </c>
      <c r="M244" s="50">
        <f t="array" ref="M244">_xlfn.SUM(_xlfn.NORM.DIST($S$3:$S$1003,$G244,$P244,FALSE)*WindSpeedStep*$T$3:$T$1003)</f>
        <v>432.23798326625945</v>
      </c>
      <c r="N244" s="50">
        <f t="array" ref="N244">_xlfn.SUM(_xlfn.NORM.DIST($S$3:$S$1003,$G244,$Q244,FALSE)*WindSpeedStep*$T$3:$T$1003)</f>
        <v>422.94582307044578</v>
      </c>
      <c r="P244" s="42">
        <f t="shared" si="9"/>
        <v>0.63179196245776048</v>
      </c>
      <c r="Q244" s="42">
        <f t="shared" si="11"/>
        <v>0.32896168387336244</v>
      </c>
      <c r="S244" s="42">
        <f>'Zero Turbulence Curve'!E243</f>
        <v>24.100000000000072</v>
      </c>
      <c r="T244" s="42">
        <f>'Zero Turbulence Curve'!F243</f>
        <v>2000.0000022910067</v>
      </c>
    </row>
    <row r="245" spans="5:20" x14ac:dyDescent="0.2">
      <c r="E245" s="15">
        <v>41251.6875</v>
      </c>
      <c r="F245" s="21">
        <v>7.1944258266068539</v>
      </c>
      <c r="G245" s="21">
        <v>7.1648647279225495</v>
      </c>
      <c r="H245" s="24">
        <v>5.9768494437700423E-2</v>
      </c>
      <c r="I245" s="3">
        <f t="shared" si="10"/>
        <v>645.1899999999672</v>
      </c>
      <c r="J245" s="3">
        <f>INDEX(PowerArray,MIN(MaximumPowerIndex,ROUND(G245*100,0)))</f>
        <v>636.15999999996745</v>
      </c>
      <c r="K245" s="3">
        <f>MIN(J245-M245+N245,'Power Look Up'!$F$4)</f>
        <v>624.22156571958772</v>
      </c>
      <c r="M245" s="50">
        <f t="array" ref="M245">_xlfn.SUM(_xlfn.NORM.DIST($S$3:$S$1003,$G245,$P245,FALSE)*WindSpeedStep*$T$3:$T$1003)</f>
        <v>638.46864355389687</v>
      </c>
      <c r="N245" s="50">
        <f t="array" ref="N245">_xlfn.SUM(_xlfn.NORM.DIST($S$3:$S$1003,$G245,$Q245,FALSE)*WindSpeedStep*$T$3:$T$1003)</f>
        <v>626.53020927351713</v>
      </c>
      <c r="P245" s="42">
        <f t="shared" si="9"/>
        <v>0.71648647279225497</v>
      </c>
      <c r="Q245" s="42">
        <f t="shared" si="11"/>
        <v>0.42823317763771485</v>
      </c>
      <c r="S245" s="42">
        <f>'Zero Turbulence Curve'!E244</f>
        <v>24.200000000000074</v>
      </c>
      <c r="T245" s="42">
        <f>'Zero Turbulence Curve'!F244</f>
        <v>2000.0000021345775</v>
      </c>
    </row>
    <row r="246" spans="5:20" x14ac:dyDescent="0.2">
      <c r="E246" s="15">
        <v>41251.694444444445</v>
      </c>
      <c r="F246" s="21">
        <v>6.6473073752407199</v>
      </c>
      <c r="G246" s="21">
        <v>6.6112073068123323</v>
      </c>
      <c r="H246" s="24">
        <v>8.5749005999494407E-2</v>
      </c>
      <c r="I246" s="3">
        <f t="shared" si="10"/>
        <v>508.89999999997804</v>
      </c>
      <c r="J246" s="3">
        <f>INDEX(PowerArray,MIN(MaximumPowerIndex,ROUND(G246*100,0)))</f>
        <v>499.85999999997819</v>
      </c>
      <c r="K246" s="3">
        <f>MIN(J246-M246+N246,'Power Look Up'!$F$4)</f>
        <v>495.93609799610499</v>
      </c>
      <c r="M246" s="50">
        <f t="array" ref="M246">_xlfn.SUM(_xlfn.NORM.DIST($S$3:$S$1003,$G246,$P246,FALSE)*WindSpeedStep*$T$3:$T$1003)</f>
        <v>497.96654689193565</v>
      </c>
      <c r="N246" s="50">
        <f t="array" ref="N246">_xlfn.SUM(_xlfn.NORM.DIST($S$3:$S$1003,$G246,$Q246,FALSE)*WindSpeedStep*$T$3:$T$1003)</f>
        <v>494.04264488806245</v>
      </c>
      <c r="P246" s="42">
        <f t="shared" si="9"/>
        <v>0.66112073068123323</v>
      </c>
      <c r="Q246" s="42">
        <f t="shared" si="11"/>
        <v>0.56690445501575193</v>
      </c>
      <c r="S246" s="42">
        <f>'Zero Turbulence Curve'!E245</f>
        <v>24.300000000000075</v>
      </c>
      <c r="T246" s="42">
        <f>'Zero Turbulence Curve'!F245</f>
        <v>2000.000001978148</v>
      </c>
    </row>
    <row r="247" spans="5:20" x14ac:dyDescent="0.2">
      <c r="E247" s="15">
        <v>41251.701388888891</v>
      </c>
      <c r="F247" s="21">
        <v>6.1507382629979217</v>
      </c>
      <c r="G247" s="21">
        <v>6.1836114957272503</v>
      </c>
      <c r="H247" s="24">
        <v>7.803941242104552E-2</v>
      </c>
      <c r="I247" s="3">
        <f t="shared" si="10"/>
        <v>395.89999999998042</v>
      </c>
      <c r="J247" s="3">
        <f>INDEX(PowerArray,MIN(MaximumPowerIndex,ROUND(G247*100,0)))</f>
        <v>402.67999999998028</v>
      </c>
      <c r="K247" s="3">
        <f>MIN(J247-M247+N247,'Power Look Up'!$F$4)</f>
        <v>398.09603091688098</v>
      </c>
      <c r="M247" s="50">
        <f t="array" ref="M247">_xlfn.SUM(_xlfn.NORM.DIST($S$3:$S$1003,$G247,$P247,FALSE)*WindSpeedStep*$T$3:$T$1003)</f>
        <v>404.04605930220129</v>
      </c>
      <c r="N247" s="50">
        <f t="array" ref="N247">_xlfn.SUM(_xlfn.NORM.DIST($S$3:$S$1003,$G247,$Q247,FALSE)*WindSpeedStep*$T$3:$T$1003)</f>
        <v>399.46209021910198</v>
      </c>
      <c r="P247" s="42">
        <f t="shared" si="9"/>
        <v>0.61836114957272503</v>
      </c>
      <c r="Q247" s="42">
        <f t="shared" si="11"/>
        <v>0.48256540776657703</v>
      </c>
      <c r="S247" s="42">
        <f>'Zero Turbulence Curve'!E246</f>
        <v>24.400000000000077</v>
      </c>
      <c r="T247" s="42">
        <f>'Zero Turbulence Curve'!F246</f>
        <v>2000.0000018217188</v>
      </c>
    </row>
    <row r="248" spans="5:20" x14ac:dyDescent="0.2">
      <c r="E248" s="15">
        <v>41251.708333333336</v>
      </c>
      <c r="F248" s="21">
        <v>7.4781319442128531</v>
      </c>
      <c r="G248" s="21">
        <v>7.3953916058770357</v>
      </c>
      <c r="H248" s="24">
        <v>0.10965305321131413</v>
      </c>
      <c r="I248" s="3">
        <f t="shared" si="10"/>
        <v>732.47999999996534</v>
      </c>
      <c r="J248" s="3">
        <f>INDEX(PowerArray,MIN(MaximumPowerIndex,ROUND(G248*100,0)))</f>
        <v>708.39999999996587</v>
      </c>
      <c r="K248" s="3">
        <f>MIN(J248-M248+N248,'Power Look Up'!$F$4)</f>
        <v>712.42356276572616</v>
      </c>
      <c r="M248" s="50">
        <f t="array" ref="M248">_xlfn.SUM(_xlfn.NORM.DIST($S$3:$S$1003,$G248,$P248,FALSE)*WindSpeedStep*$T$3:$T$1003)</f>
        <v>703.52165917833497</v>
      </c>
      <c r="N248" s="50">
        <f t="array" ref="N248">_xlfn.SUM(_xlfn.NORM.DIST($S$3:$S$1003,$G248,$Q248,FALSE)*WindSpeedStep*$T$3:$T$1003)</f>
        <v>707.54522194409526</v>
      </c>
      <c r="P248" s="42">
        <f t="shared" si="9"/>
        <v>0.73953916058770364</v>
      </c>
      <c r="Q248" s="42">
        <f t="shared" si="11"/>
        <v>0.8109272692777405</v>
      </c>
      <c r="S248" s="42">
        <f>'Zero Turbulence Curve'!E247</f>
        <v>24.500000000000078</v>
      </c>
      <c r="T248" s="42">
        <f>'Zero Turbulence Curve'!F247</f>
        <v>2000.0000016652896</v>
      </c>
    </row>
    <row r="249" spans="5:20" x14ac:dyDescent="0.2">
      <c r="E249" s="15">
        <v>41251.715277777781</v>
      </c>
      <c r="F249" s="21">
        <v>7.3015496563239584</v>
      </c>
      <c r="G249" s="21">
        <v>7.2640755302200564</v>
      </c>
      <c r="H249" s="24">
        <v>6.5739469371993695E-2</v>
      </c>
      <c r="I249" s="3">
        <f t="shared" si="10"/>
        <v>678.29999999996653</v>
      </c>
      <c r="J249" s="3">
        <f>INDEX(PowerArray,MIN(MaximumPowerIndex,ROUND(G249*100,0)))</f>
        <v>666.25999999996679</v>
      </c>
      <c r="K249" s="3">
        <f>MIN(J249-M249+N249,'Power Look Up'!$F$4)</f>
        <v>655.4346619715667</v>
      </c>
      <c r="M249" s="50">
        <f t="array" ref="M249">_xlfn.SUM(_xlfn.NORM.DIST($S$3:$S$1003,$G249,$P249,FALSE)*WindSpeedStep*$T$3:$T$1003)</f>
        <v>665.98518978498385</v>
      </c>
      <c r="N249" s="50">
        <f t="array" ref="N249">_xlfn.SUM(_xlfn.NORM.DIST($S$3:$S$1003,$G249,$Q249,FALSE)*WindSpeedStep*$T$3:$T$1003)</f>
        <v>655.15985175658375</v>
      </c>
      <c r="P249" s="42">
        <f t="shared" si="9"/>
        <v>0.72640755302200566</v>
      </c>
      <c r="Q249" s="42">
        <f t="shared" si="11"/>
        <v>0.47753647083475026</v>
      </c>
      <c r="S249" s="42">
        <f>'Zero Turbulence Curve'!E248</f>
        <v>24.60000000000008</v>
      </c>
      <c r="T249" s="42">
        <f>'Zero Turbulence Curve'!F248</f>
        <v>2000.0000015088604</v>
      </c>
    </row>
    <row r="250" spans="5:20" x14ac:dyDescent="0.2">
      <c r="E250" s="15">
        <v>41251.722222222219</v>
      </c>
      <c r="F250" s="21">
        <v>7.592130372184136</v>
      </c>
      <c r="G250" s="21">
        <v>7.613146099140355</v>
      </c>
      <c r="H250" s="24">
        <v>3.5563140615869758E-2</v>
      </c>
      <c r="I250" s="3">
        <f t="shared" si="10"/>
        <v>765.58999999996468</v>
      </c>
      <c r="J250" s="3">
        <f>INDEX(PowerArray,MIN(MaximumPowerIndex,ROUND(G250*100,0)))</f>
        <v>771.60999999996454</v>
      </c>
      <c r="K250" s="3">
        <f>MIN(J250-M250+N250,'Power Look Up'!$F$4)</f>
        <v>753.75945110043892</v>
      </c>
      <c r="M250" s="50">
        <f t="array" ref="M250">_xlfn.SUM(_xlfn.NORM.DIST($S$3:$S$1003,$G250,$P250,FALSE)*WindSpeedStep*$T$3:$T$1003)</f>
        <v>768.59881211821596</v>
      </c>
      <c r="N250" s="50">
        <f t="array" ref="N250">_xlfn.SUM(_xlfn.NORM.DIST($S$3:$S$1003,$G250,$Q250,FALSE)*WindSpeedStep*$T$3:$T$1003)</f>
        <v>750.74826321869034</v>
      </c>
      <c r="P250" s="42">
        <f t="shared" si="9"/>
        <v>0.76131460991403554</v>
      </c>
      <c r="Q250" s="42">
        <f t="shared" si="11"/>
        <v>0.27074738525288877</v>
      </c>
      <c r="S250" s="42">
        <f>'Zero Turbulence Curve'!E249</f>
        <v>24.700000000000081</v>
      </c>
      <c r="T250" s="42">
        <f>'Zero Turbulence Curve'!F249</f>
        <v>2000.0000013524311</v>
      </c>
    </row>
    <row r="251" spans="5:20" x14ac:dyDescent="0.2">
      <c r="E251" s="15">
        <v>41251.729166666664</v>
      </c>
      <c r="F251" s="21">
        <v>6.2728759008210497</v>
      </c>
      <c r="G251" s="21">
        <v>6.3557646484516228</v>
      </c>
      <c r="H251" s="24">
        <v>4.9419118901973563E-2</v>
      </c>
      <c r="I251" s="3">
        <f t="shared" si="10"/>
        <v>423.01999999997986</v>
      </c>
      <c r="J251" s="3">
        <f>INDEX(PowerArray,MIN(MaximumPowerIndex,ROUND(G251*100,0)))</f>
        <v>443.35999999997938</v>
      </c>
      <c r="K251" s="3">
        <f>MIN(J251-M251+N251,'Power Look Up'!$F$4)</f>
        <v>433.64261036663612</v>
      </c>
      <c r="M251" s="50">
        <f t="array" ref="M251">_xlfn.SUM(_xlfn.NORM.DIST($S$3:$S$1003,$G251,$P251,FALSE)*WindSpeedStep*$T$3:$T$1003)</f>
        <v>440.39397243234555</v>
      </c>
      <c r="N251" s="50">
        <f t="array" ref="N251">_xlfn.SUM(_xlfn.NORM.DIST($S$3:$S$1003,$G251,$Q251,FALSE)*WindSpeedStep*$T$3:$T$1003)</f>
        <v>430.67658279900229</v>
      </c>
      <c r="P251" s="42">
        <f t="shared" si="9"/>
        <v>0.63557646484516228</v>
      </c>
      <c r="Q251" s="42">
        <f t="shared" si="11"/>
        <v>0.31409628887479096</v>
      </c>
      <c r="S251" s="42">
        <f>'Zero Turbulence Curve'!E250</f>
        <v>24.800000000000082</v>
      </c>
      <c r="T251" s="42">
        <f>'Zero Turbulence Curve'!F250</f>
        <v>2000.0000011960017</v>
      </c>
    </row>
    <row r="252" spans="5:20" x14ac:dyDescent="0.2">
      <c r="E252" s="15">
        <v>41251.736111111109</v>
      </c>
      <c r="F252" s="21">
        <v>5.5412155318101535</v>
      </c>
      <c r="G252" s="21">
        <v>5.7503559523783361</v>
      </c>
      <c r="H252" s="24">
        <v>6.3163036700300518E-2</v>
      </c>
      <c r="I252" s="3">
        <f t="shared" si="10"/>
        <v>287.47999999998808</v>
      </c>
      <c r="J252" s="3">
        <f>INDEX(PowerArray,MIN(MaximumPowerIndex,ROUND(G252*100,0)))</f>
        <v>321.49999999998732</v>
      </c>
      <c r="K252" s="3">
        <f>MIN(J252-M252+N252,'Power Look Up'!$F$4)</f>
        <v>316.84255868132584</v>
      </c>
      <c r="M252" s="50">
        <f t="array" ref="M252">_xlfn.SUM(_xlfn.NORM.DIST($S$3:$S$1003,$G252,$P252,FALSE)*WindSpeedStep*$T$3:$T$1003)</f>
        <v>320.539820585288</v>
      </c>
      <c r="N252" s="50">
        <f t="array" ref="N252">_xlfn.SUM(_xlfn.NORM.DIST($S$3:$S$1003,$G252,$Q252,FALSE)*WindSpeedStep*$T$3:$T$1003)</f>
        <v>315.88237926662651</v>
      </c>
      <c r="P252" s="42">
        <f t="shared" si="9"/>
        <v>0.57503559523783365</v>
      </c>
      <c r="Q252" s="42">
        <f t="shared" si="11"/>
        <v>0.3632099440598644</v>
      </c>
      <c r="S252" s="42">
        <f>'Zero Turbulence Curve'!E251</f>
        <v>24.900000000000084</v>
      </c>
      <c r="T252" s="42">
        <f>'Zero Turbulence Curve'!F251</f>
        <v>2000.0000010395725</v>
      </c>
    </row>
    <row r="253" spans="5:20" x14ac:dyDescent="0.2">
      <c r="E253" s="15">
        <v>41251.743055555555</v>
      </c>
      <c r="F253" s="21">
        <v>6.9525967580030974</v>
      </c>
      <c r="G253" s="21">
        <v>7.0060221594573271</v>
      </c>
      <c r="H253" s="24">
        <v>0.11506492147399808</v>
      </c>
      <c r="I253" s="3">
        <f t="shared" si="10"/>
        <v>576.69999999997663</v>
      </c>
      <c r="J253" s="3">
        <f>INDEX(PowerArray,MIN(MaximumPowerIndex,ROUND(G253*100,0)))</f>
        <v>591.00999999996839</v>
      </c>
      <c r="K253" s="3">
        <f>MIN(J253-M253+N253,'Power Look Up'!$F$4)</f>
        <v>596.58128081123266</v>
      </c>
      <c r="M253" s="50">
        <f t="array" ref="M253">_xlfn.SUM(_xlfn.NORM.DIST($S$3:$S$1003,$G253,$P253,FALSE)*WindSpeedStep*$T$3:$T$1003)</f>
        <v>595.90871587069523</v>
      </c>
      <c r="N253" s="50">
        <f t="array" ref="N253">_xlfn.SUM(_xlfn.NORM.DIST($S$3:$S$1003,$G253,$Q253,FALSE)*WindSpeedStep*$T$3:$T$1003)</f>
        <v>601.47999668195951</v>
      </c>
      <c r="P253" s="42">
        <f t="shared" si="9"/>
        <v>0.7006022159457328</v>
      </c>
      <c r="Q253" s="42">
        <f t="shared" si="11"/>
        <v>0.80614738962304777</v>
      </c>
      <c r="S253" s="42">
        <f>'Zero Turbulence Curve'!E252</f>
        <v>25.000000000000085</v>
      </c>
      <c r="T253" s="42">
        <f>'Zero Turbulence Curve'!F252</f>
        <v>2000.0000008831432</v>
      </c>
    </row>
    <row r="254" spans="5:20" x14ac:dyDescent="0.2">
      <c r="E254" s="15">
        <v>41251.75</v>
      </c>
      <c r="F254" s="21">
        <v>7.8876530531923521</v>
      </c>
      <c r="G254" s="21">
        <v>7.7597643930130902</v>
      </c>
      <c r="H254" s="24">
        <v>4.6908756952773259E-2</v>
      </c>
      <c r="I254" s="3">
        <f t="shared" si="10"/>
        <v>855.88999999996281</v>
      </c>
      <c r="J254" s="3">
        <f>INDEX(PowerArray,MIN(MaximumPowerIndex,ROUND(G254*100,0)))</f>
        <v>816.75999999996361</v>
      </c>
      <c r="K254" s="3">
        <f>MIN(J254-M254+N254,'Power Look Up'!$F$4)</f>
        <v>799.37575144503273</v>
      </c>
      <c r="M254" s="50">
        <f t="array" ref="M254">_xlfn.SUM(_xlfn.NORM.DIST($S$3:$S$1003,$G254,$P254,FALSE)*WindSpeedStep*$T$3:$T$1003)</f>
        <v>814.42868354683355</v>
      </c>
      <c r="N254" s="50">
        <f t="array" ref="N254">_xlfn.SUM(_xlfn.NORM.DIST($S$3:$S$1003,$G254,$Q254,FALSE)*WindSpeedStep*$T$3:$T$1003)</f>
        <v>797.04443499190268</v>
      </c>
      <c r="P254" s="42">
        <f t="shared" si="9"/>
        <v>0.77597643930130911</v>
      </c>
      <c r="Q254" s="42">
        <f t="shared" si="11"/>
        <v>0.36400090192263518</v>
      </c>
      <c r="S254" s="42">
        <f>'Zero Turbulence Curve'!E253</f>
        <v>25.100000000000087</v>
      </c>
      <c r="T254" s="42">
        <f>'Zero Turbulence Curve'!F253</f>
        <v>2000.0000008831432</v>
      </c>
    </row>
    <row r="255" spans="5:20" x14ac:dyDescent="0.2">
      <c r="E255" s="15">
        <v>41251.756944444445</v>
      </c>
      <c r="F255" s="21">
        <v>8.4401568169880345</v>
      </c>
      <c r="G255" s="21">
        <v>8.3868537971417663</v>
      </c>
      <c r="H255" s="24">
        <v>4.0283611711533683E-2</v>
      </c>
      <c r="I255" s="3">
        <f t="shared" si="10"/>
        <v>1050.4799999999502</v>
      </c>
      <c r="J255" s="3">
        <f>INDEX(PowerArray,MIN(MaximumPowerIndex,ROUND(G255*100,0)))</f>
        <v>1032.1299999999505</v>
      </c>
      <c r="K255" s="3">
        <f>MIN(J255-M255+N255,'Power Look Up'!$F$4)</f>
        <v>1009.786688415703</v>
      </c>
      <c r="M255" s="50">
        <f t="array" ref="M255">_xlfn.SUM(_xlfn.NORM.DIST($S$3:$S$1003,$G255,$P255,FALSE)*WindSpeedStep*$T$3:$T$1003)</f>
        <v>1028.44431367466</v>
      </c>
      <c r="N255" s="50">
        <f t="array" ref="N255">_xlfn.SUM(_xlfn.NORM.DIST($S$3:$S$1003,$G255,$Q255,FALSE)*WindSpeedStep*$T$3:$T$1003)</f>
        <v>1006.1010020904124</v>
      </c>
      <c r="P255" s="42">
        <f t="shared" si="9"/>
        <v>0.83868537971417667</v>
      </c>
      <c r="Q255" s="42">
        <f t="shared" si="11"/>
        <v>0.33785276184546081</v>
      </c>
      <c r="S255" s="42">
        <f>'Zero Turbulence Curve'!E254</f>
        <v>25.200000000000088</v>
      </c>
      <c r="T255" s="42">
        <f>'Zero Turbulence Curve'!F254</f>
        <v>2000.0000008831432</v>
      </c>
    </row>
    <row r="256" spans="5:20" x14ac:dyDescent="0.2">
      <c r="E256" s="15">
        <v>41251.763888888891</v>
      </c>
      <c r="F256" s="21">
        <v>8.3977405232440674</v>
      </c>
      <c r="G256" s="21">
        <v>8.2990329642005616</v>
      </c>
      <c r="H256" s="24">
        <v>5.7158231868609202E-2</v>
      </c>
      <c r="I256" s="3">
        <f t="shared" si="10"/>
        <v>1035.7999999999506</v>
      </c>
      <c r="J256" s="3">
        <f>INDEX(PowerArray,MIN(MaximumPowerIndex,ROUND(G256*100,0)))</f>
        <v>999.09999999995136</v>
      </c>
      <c r="K256" s="3">
        <f>MIN(J256-M256+N256,'Power Look Up'!$F$4)</f>
        <v>981.37488179168417</v>
      </c>
      <c r="M256" s="50">
        <f t="array" ref="M256">_xlfn.SUM(_xlfn.NORM.DIST($S$3:$S$1003,$G256,$P256,FALSE)*WindSpeedStep*$T$3:$T$1003)</f>
        <v>996.8057107508987</v>
      </c>
      <c r="N256" s="50">
        <f t="array" ref="N256">_xlfn.SUM(_xlfn.NORM.DIST($S$3:$S$1003,$G256,$Q256,FALSE)*WindSpeedStep*$T$3:$T$1003)</f>
        <v>979.08059254263151</v>
      </c>
      <c r="P256" s="42">
        <f t="shared" si="9"/>
        <v>0.82990329642005622</v>
      </c>
      <c r="Q256" s="42">
        <f t="shared" si="11"/>
        <v>0.47435805045300683</v>
      </c>
      <c r="S256" s="42">
        <f>'Zero Turbulence Curve'!E255</f>
        <v>25.30000000000009</v>
      </c>
      <c r="T256" s="42">
        <f>'Zero Turbulence Curve'!F255</f>
        <v>2000.0000008831432</v>
      </c>
    </row>
    <row r="257" spans="5:20" x14ac:dyDescent="0.2">
      <c r="E257" s="15">
        <v>41251.770833333336</v>
      </c>
      <c r="F257" s="21">
        <v>8.5201977836924563</v>
      </c>
      <c r="G257" s="21">
        <v>8.3712037979604226</v>
      </c>
      <c r="H257" s="24">
        <v>4.4599903622814352E-2</v>
      </c>
      <c r="I257" s="3">
        <f t="shared" si="10"/>
        <v>1079.8399999999497</v>
      </c>
      <c r="J257" s="3">
        <f>INDEX(PowerArray,MIN(MaximumPowerIndex,ROUND(G257*100,0)))</f>
        <v>1024.7899999999509</v>
      </c>
      <c r="K257" s="3">
        <f>MIN(J257-M257+N257,'Power Look Up'!$F$4)</f>
        <v>1003.3993108632725</v>
      </c>
      <c r="M257" s="50">
        <f t="array" ref="M257">_xlfn.SUM(_xlfn.NORM.DIST($S$3:$S$1003,$G257,$P257,FALSE)*WindSpeedStep*$T$3:$T$1003)</f>
        <v>1022.7703105575922</v>
      </c>
      <c r="N257" s="50">
        <f t="array" ref="N257">_xlfn.SUM(_xlfn.NORM.DIST($S$3:$S$1003,$G257,$Q257,FALSE)*WindSpeedStep*$T$3:$T$1003)</f>
        <v>1001.3796214209138</v>
      </c>
      <c r="P257" s="42">
        <f t="shared" si="9"/>
        <v>0.83712037979604226</v>
      </c>
      <c r="Q257" s="42">
        <f t="shared" si="11"/>
        <v>0.37335488259597233</v>
      </c>
      <c r="S257" s="42">
        <f>'Zero Turbulence Curve'!E256</f>
        <v>25.400000000000091</v>
      </c>
      <c r="T257" s="42">
        <f>'Zero Turbulence Curve'!F256</f>
        <v>2000.0000008831432</v>
      </c>
    </row>
    <row r="258" spans="5:20" x14ac:dyDescent="0.2">
      <c r="E258" s="15">
        <v>41251.777777777781</v>
      </c>
      <c r="F258" s="21">
        <v>8.8523779128126314</v>
      </c>
      <c r="G258" s="21">
        <v>8.7257454392449514</v>
      </c>
      <c r="H258" s="24">
        <v>3.7278119308753098E-2</v>
      </c>
      <c r="I258" s="3">
        <f t="shared" si="10"/>
        <v>1200.9499999999471</v>
      </c>
      <c r="J258" s="3">
        <f>INDEX(PowerArray,MIN(MaximumPowerIndex,ROUND(G258*100,0)))</f>
        <v>1156.909999999948</v>
      </c>
      <c r="K258" s="3">
        <f>MIN(J258-M258+N258,'Power Look Up'!$F$4)</f>
        <v>1133.6565174978934</v>
      </c>
      <c r="M258" s="50">
        <f t="array" ref="M258">_xlfn.SUM(_xlfn.NORM.DIST($S$3:$S$1003,$G258,$P258,FALSE)*WindSpeedStep*$T$3:$T$1003)</f>
        <v>1154.5994225964473</v>
      </c>
      <c r="N258" s="50">
        <f t="array" ref="N258">_xlfn.SUM(_xlfn.NORM.DIST($S$3:$S$1003,$G258,$Q258,FALSE)*WindSpeedStep*$T$3:$T$1003)</f>
        <v>1131.3459400943927</v>
      </c>
      <c r="P258" s="42">
        <f t="shared" si="9"/>
        <v>0.87257454392449518</v>
      </c>
      <c r="Q258" s="42">
        <f t="shared" si="11"/>
        <v>0.32527937954198149</v>
      </c>
      <c r="S258" s="42">
        <f>'Zero Turbulence Curve'!E257</f>
        <v>25.500000000000092</v>
      </c>
      <c r="T258" s="42">
        <f>'Zero Turbulence Curve'!F257</f>
        <v>2000.0000008831432</v>
      </c>
    </row>
    <row r="259" spans="5:20" x14ac:dyDescent="0.2">
      <c r="E259" s="15">
        <v>41251.784722222219</v>
      </c>
      <c r="F259" s="21">
        <v>8.5252876853892339</v>
      </c>
      <c r="G259" s="21">
        <v>8.4519516822637168</v>
      </c>
      <c r="H259" s="24">
        <v>6.8032894771869426E-2</v>
      </c>
      <c r="I259" s="3">
        <f t="shared" si="10"/>
        <v>1083.5099999999495</v>
      </c>
      <c r="J259" s="3">
        <f>INDEX(PowerArray,MIN(MaximumPowerIndex,ROUND(G259*100,0)))</f>
        <v>1054.1499999999501</v>
      </c>
      <c r="K259" s="3">
        <f>MIN(J259-M259+N259,'Power Look Up'!$F$4)</f>
        <v>1040.1629081422336</v>
      </c>
      <c r="M259" s="50">
        <f t="array" ref="M259">_xlfn.SUM(_xlfn.NORM.DIST($S$3:$S$1003,$G259,$P259,FALSE)*WindSpeedStep*$T$3:$T$1003)</f>
        <v>1052.205853301828</v>
      </c>
      <c r="N259" s="50">
        <f t="array" ref="N259">_xlfn.SUM(_xlfn.NORM.DIST($S$3:$S$1003,$G259,$Q259,FALSE)*WindSpeedStep*$T$3:$T$1003)</f>
        <v>1038.2187614441116</v>
      </c>
      <c r="P259" s="42">
        <f t="shared" ref="P259:P322" si="12">ReferenceTurbulence*G259</f>
        <v>0.84519516822637175</v>
      </c>
      <c r="Q259" s="42">
        <f t="shared" si="11"/>
        <v>0.57501073941637226</v>
      </c>
      <c r="S259" s="42">
        <f>'Zero Turbulence Curve'!E258</f>
        <v>25.600000000000094</v>
      </c>
      <c r="T259" s="42">
        <f>'Zero Turbulence Curve'!F258</f>
        <v>2000.0000008831432</v>
      </c>
    </row>
    <row r="260" spans="5:20" x14ac:dyDescent="0.2">
      <c r="E260" s="15">
        <v>41251.791666666664</v>
      </c>
      <c r="F260" s="21">
        <v>8.1328475166158984</v>
      </c>
      <c r="G260" s="21">
        <v>8.0825022776736652</v>
      </c>
      <c r="H260" s="24">
        <v>2.7050796114217894E-2</v>
      </c>
      <c r="I260" s="3">
        <f t="shared" ref="I260:I323" si="13">INDEX(PowerArray,MIN(MaximumPowerIndex,ROUND(F260*100,0)))</f>
        <v>936.70999999995274</v>
      </c>
      <c r="J260" s="3">
        <f>INDEX(PowerArray,MIN(MaximumPowerIndex,ROUND(G260*100,0)))</f>
        <v>918.35999999995306</v>
      </c>
      <c r="K260" s="3">
        <f>MIN(J260-M260+N260,'Power Look Up'!$F$4)</f>
        <v>894.24289109394613</v>
      </c>
      <c r="M260" s="50">
        <f t="array" ref="M260">_xlfn.SUM(_xlfn.NORM.DIST($S$3:$S$1003,$G260,$P260,FALSE)*WindSpeedStep*$T$3:$T$1003)</f>
        <v>921.02449421764618</v>
      </c>
      <c r="N260" s="50">
        <f t="array" ref="N260">_xlfn.SUM(_xlfn.NORM.DIST($S$3:$S$1003,$G260,$Q260,FALSE)*WindSpeedStep*$T$3:$T$1003)</f>
        <v>896.90738531163925</v>
      </c>
      <c r="P260" s="42">
        <f t="shared" si="12"/>
        <v>0.80825022776736655</v>
      </c>
      <c r="Q260" s="42">
        <f t="shared" ref="Q260:Q323" si="14">G260*H260</f>
        <v>0.21863812120605206</v>
      </c>
      <c r="S260" s="42">
        <f>'Zero Turbulence Curve'!E259</f>
        <v>25.700000000000095</v>
      </c>
      <c r="T260" s="42">
        <f>'Zero Turbulence Curve'!F259</f>
        <v>2000.0000008831432</v>
      </c>
    </row>
    <row r="261" spans="5:20" x14ac:dyDescent="0.2">
      <c r="E261" s="15">
        <v>41251.798611111109</v>
      </c>
      <c r="F261" s="21">
        <v>8.6253289539716338</v>
      </c>
      <c r="G261" s="21">
        <v>8.5070596718986771</v>
      </c>
      <c r="H261" s="24">
        <v>5.4490675371121115E-2</v>
      </c>
      <c r="I261" s="3">
        <f t="shared" si="13"/>
        <v>1120.2099999999489</v>
      </c>
      <c r="J261" s="3">
        <f>INDEX(PowerArray,MIN(MaximumPowerIndex,ROUND(G261*100,0)))</f>
        <v>1076.1699999999496</v>
      </c>
      <c r="K261" s="3">
        <f>MIN(J261-M261+N261,'Power Look Up'!$F$4)</f>
        <v>1057.3273532664127</v>
      </c>
      <c r="M261" s="50">
        <f t="array" ref="M261">_xlfn.SUM(_xlfn.NORM.DIST($S$3:$S$1003,$G261,$P261,FALSE)*WindSpeedStep*$T$3:$T$1003)</f>
        <v>1072.5135056039353</v>
      </c>
      <c r="N261" s="50">
        <f t="array" ref="N261">_xlfn.SUM(_xlfn.NORM.DIST($S$3:$S$1003,$G261,$Q261,FALSE)*WindSpeedStep*$T$3:$T$1003)</f>
        <v>1053.6708588703984</v>
      </c>
      <c r="P261" s="42">
        <f t="shared" si="12"/>
        <v>0.8507059671898678</v>
      </c>
      <c r="Q261" s="42">
        <f t="shared" si="14"/>
        <v>0.46355542694418694</v>
      </c>
      <c r="S261" s="42">
        <f>'Zero Turbulence Curve'!E260</f>
        <v>25.800000000000097</v>
      </c>
      <c r="T261" s="42">
        <f>'Zero Turbulence Curve'!F260</f>
        <v>2000.0000008831432</v>
      </c>
    </row>
    <row r="262" spans="5:20" x14ac:dyDescent="0.2">
      <c r="E262" s="15">
        <v>41251.805555555555</v>
      </c>
      <c r="F262" s="21">
        <v>8.579358794317768</v>
      </c>
      <c r="G262" s="21">
        <v>8.4337212592836757</v>
      </c>
      <c r="H262" s="24">
        <v>3.4967648188194936E-2</v>
      </c>
      <c r="I262" s="3">
        <f t="shared" si="13"/>
        <v>1101.8599999999492</v>
      </c>
      <c r="J262" s="3">
        <f>INDEX(PowerArray,MIN(MaximumPowerIndex,ROUND(G262*100,0)))</f>
        <v>1046.8099999999504</v>
      </c>
      <c r="K262" s="3">
        <f>MIN(J262-M262+N262,'Power Look Up'!$F$4)</f>
        <v>1023.4559608186522</v>
      </c>
      <c r="M262" s="50">
        <f t="array" ref="M262">_xlfn.SUM(_xlfn.NORM.DIST($S$3:$S$1003,$G262,$P262,FALSE)*WindSpeedStep*$T$3:$T$1003)</f>
        <v>1045.5260411920226</v>
      </c>
      <c r="N262" s="50">
        <f t="array" ref="N262">_xlfn.SUM(_xlfn.NORM.DIST($S$3:$S$1003,$G262,$Q262,FALSE)*WindSpeedStep*$T$3:$T$1003)</f>
        <v>1022.1720020107244</v>
      </c>
      <c r="P262" s="42">
        <f t="shared" si="12"/>
        <v>0.84337212592836763</v>
      </c>
      <c r="Q262" s="42">
        <f t="shared" si="14"/>
        <v>0.29490739791193193</v>
      </c>
      <c r="S262" s="42">
        <f>'Zero Turbulence Curve'!E261</f>
        <v>25.900000000000098</v>
      </c>
      <c r="T262" s="42">
        <f>'Zero Turbulence Curve'!F261</f>
        <v>2000.0000008831432</v>
      </c>
    </row>
    <row r="263" spans="5:20" x14ac:dyDescent="0.2">
      <c r="E263" s="15">
        <v>41251.8125</v>
      </c>
      <c r="F263" s="21">
        <v>7.936580099956732</v>
      </c>
      <c r="G263" s="21">
        <v>7.9260076531496324</v>
      </c>
      <c r="H263" s="24">
        <v>7.1819346975797227E-2</v>
      </c>
      <c r="I263" s="3">
        <f t="shared" si="13"/>
        <v>870.93999999996242</v>
      </c>
      <c r="J263" s="3">
        <f>INDEX(PowerArray,MIN(MaximumPowerIndex,ROUND(G263*100,0)))</f>
        <v>867.92999999996255</v>
      </c>
      <c r="K263" s="3">
        <f>MIN(J263-M263+N263,'Power Look Up'!$F$4)</f>
        <v>856.42805485480608</v>
      </c>
      <c r="M263" s="50">
        <f t="array" ref="M263">_xlfn.SUM(_xlfn.NORM.DIST($S$3:$S$1003,$G263,$P263,FALSE)*WindSpeedStep*$T$3:$T$1003)</f>
        <v>868.36107499054094</v>
      </c>
      <c r="N263" s="50">
        <f t="array" ref="N263">_xlfn.SUM(_xlfn.NORM.DIST($S$3:$S$1003,$G263,$Q263,FALSE)*WindSpeedStep*$T$3:$T$1003)</f>
        <v>856.85912984538447</v>
      </c>
      <c r="P263" s="42">
        <f t="shared" si="12"/>
        <v>0.79260076531496326</v>
      </c>
      <c r="Q263" s="42">
        <f t="shared" si="14"/>
        <v>0.56924069377437769</v>
      </c>
      <c r="S263" s="42">
        <f>'Zero Turbulence Curve'!E262</f>
        <v>26.000000000000099</v>
      </c>
      <c r="T263" s="42">
        <f>'Zero Turbulence Curve'!F262</f>
        <v>2000.0000008831432</v>
      </c>
    </row>
    <row r="264" spans="5:20" x14ac:dyDescent="0.2">
      <c r="E264" s="15">
        <v>41251.819444444445</v>
      </c>
      <c r="F264" s="21">
        <v>8.5788279709317372</v>
      </c>
      <c r="G264" s="21">
        <v>8.5390198321775408</v>
      </c>
      <c r="H264" s="24">
        <v>7.3436604875942793E-2</v>
      </c>
      <c r="I264" s="3">
        <f t="shared" si="13"/>
        <v>1101.8599999999492</v>
      </c>
      <c r="J264" s="3">
        <f>INDEX(PowerArray,MIN(MaximumPowerIndex,ROUND(G264*100,0)))</f>
        <v>1087.1799999999496</v>
      </c>
      <c r="K264" s="3">
        <f>MIN(J264-M264+N264,'Power Look Up'!$F$4)</f>
        <v>1075.6378203088868</v>
      </c>
      <c r="M264" s="50">
        <f t="array" ref="M264">_xlfn.SUM(_xlfn.NORM.DIST($S$3:$S$1003,$G264,$P264,FALSE)*WindSpeedStep*$T$3:$T$1003)</f>
        <v>1084.3673136784423</v>
      </c>
      <c r="N264" s="50">
        <f t="array" ref="N264">_xlfn.SUM(_xlfn.NORM.DIST($S$3:$S$1003,$G264,$Q264,FALSE)*WindSpeedStep*$T$3:$T$1003)</f>
        <v>1072.8251339873796</v>
      </c>
      <c r="P264" s="42">
        <f t="shared" si="12"/>
        <v>0.85390198321775412</v>
      </c>
      <c r="Q264" s="42">
        <f t="shared" si="14"/>
        <v>0.62707662544346143</v>
      </c>
      <c r="S264" s="42">
        <f>'Zero Turbulence Curve'!E263</f>
        <v>26.100000000000101</v>
      </c>
      <c r="T264" s="42">
        <f>'Zero Turbulence Curve'!F263</f>
        <v>2000.0000008831432</v>
      </c>
    </row>
    <row r="265" spans="5:20" x14ac:dyDescent="0.2">
      <c r="E265" s="15">
        <v>41251.826388888891</v>
      </c>
      <c r="F265" s="21">
        <v>8.3554659314908726</v>
      </c>
      <c r="G265" s="21">
        <v>8.3712489529441463</v>
      </c>
      <c r="H265" s="24">
        <v>8.3777494365906466E-2</v>
      </c>
      <c r="I265" s="3">
        <f t="shared" si="13"/>
        <v>1021.1199999999509</v>
      </c>
      <c r="J265" s="3">
        <f>INDEX(PowerArray,MIN(MaximumPowerIndex,ROUND(G265*100,0)))</f>
        <v>1024.7899999999509</v>
      </c>
      <c r="K265" s="3">
        <f>MIN(J265-M265+N265,'Power Look Up'!$F$4)</f>
        <v>1017.3244959192787</v>
      </c>
      <c r="M265" s="50">
        <f t="array" ref="M265">_xlfn.SUM(_xlfn.NORM.DIST($S$3:$S$1003,$G265,$P265,FALSE)*WindSpeedStep*$T$3:$T$1003)</f>
        <v>1022.7866598140703</v>
      </c>
      <c r="N265" s="50">
        <f t="array" ref="N265">_xlfn.SUM(_xlfn.NORM.DIST($S$3:$S$1003,$G265,$Q265,FALSE)*WindSpeedStep*$T$3:$T$1003)</f>
        <v>1015.3211557333981</v>
      </c>
      <c r="P265" s="42">
        <f t="shared" si="12"/>
        <v>0.83712489529441469</v>
      </c>
      <c r="Q265" s="42">
        <f t="shared" si="14"/>
        <v>0.70132226199087866</v>
      </c>
      <c r="S265" s="42">
        <f>'Zero Turbulence Curve'!E264</f>
        <v>26.200000000000102</v>
      </c>
      <c r="T265" s="42">
        <f>'Zero Turbulence Curve'!F264</f>
        <v>2000.0000008831432</v>
      </c>
    </row>
    <row r="266" spans="5:20" x14ac:dyDescent="0.2">
      <c r="E266" s="15">
        <v>41251.833333333336</v>
      </c>
      <c r="F266" s="21">
        <v>8.4070561586162551</v>
      </c>
      <c r="G266" s="21">
        <v>8.3316469886038327</v>
      </c>
      <c r="H266" s="24">
        <v>8.5642344527707678E-2</v>
      </c>
      <c r="I266" s="3">
        <f t="shared" si="13"/>
        <v>1039.4699999999505</v>
      </c>
      <c r="J266" s="3">
        <f>INDEX(PowerArray,MIN(MaximumPowerIndex,ROUND(G266*100,0)))</f>
        <v>1010.1099999999511</v>
      </c>
      <c r="K266" s="3">
        <f>MIN(J266-M266+N266,'Power Look Up'!$F$4)</f>
        <v>1003.4464092758753</v>
      </c>
      <c r="M266" s="50">
        <f t="array" ref="M266">_xlfn.SUM(_xlfn.NORM.DIST($S$3:$S$1003,$G266,$P266,FALSE)*WindSpeedStep*$T$3:$T$1003)</f>
        <v>1008.4975469525958</v>
      </c>
      <c r="N266" s="50">
        <f t="array" ref="N266">_xlfn.SUM(_xlfn.NORM.DIST($S$3:$S$1003,$G266,$Q266,FALSE)*WindSpeedStep*$T$3:$T$1003)</f>
        <v>1001.83395622852</v>
      </c>
      <c r="P266" s="42">
        <f t="shared" si="12"/>
        <v>0.83316469886038336</v>
      </c>
      <c r="Q266" s="42">
        <f t="shared" si="14"/>
        <v>0.71354178188124762</v>
      </c>
      <c r="S266" s="42">
        <f>'Zero Turbulence Curve'!E265</f>
        <v>26.300000000000104</v>
      </c>
      <c r="T266" s="42">
        <f>'Zero Turbulence Curve'!F265</f>
        <v>2000.0000008831432</v>
      </c>
    </row>
    <row r="267" spans="5:20" x14ac:dyDescent="0.2">
      <c r="E267" s="15">
        <v>41251.840277777781</v>
      </c>
      <c r="F267" s="21">
        <v>8.2055197376878777</v>
      </c>
      <c r="G267" s="21">
        <v>8.2074415366033193</v>
      </c>
      <c r="H267" s="24">
        <v>0.10358880694612892</v>
      </c>
      <c r="I267" s="3">
        <f t="shared" si="13"/>
        <v>966.06999999995207</v>
      </c>
      <c r="J267" s="3">
        <f>INDEX(PowerArray,MIN(MaximumPowerIndex,ROUND(G267*100,0)))</f>
        <v>966.06999999995207</v>
      </c>
      <c r="K267" s="3">
        <f>MIN(J267-M267+N267,'Power Look Up'!$F$4)</f>
        <v>967.81581247194219</v>
      </c>
      <c r="M267" s="50">
        <f t="array" ref="M267">_xlfn.SUM(_xlfn.NORM.DIST($S$3:$S$1003,$G267,$P267,FALSE)*WindSpeedStep*$T$3:$T$1003)</f>
        <v>964.35123236606228</v>
      </c>
      <c r="N267" s="50">
        <f t="array" ref="N267">_xlfn.SUM(_xlfn.NORM.DIST($S$3:$S$1003,$G267,$Q267,FALSE)*WindSpeedStep*$T$3:$T$1003)</f>
        <v>966.0970448380524</v>
      </c>
      <c r="P267" s="42">
        <f t="shared" si="12"/>
        <v>0.82074415366033193</v>
      </c>
      <c r="Q267" s="42">
        <f t="shared" si="14"/>
        <v>0.85019907685684093</v>
      </c>
      <c r="S267" s="42">
        <f>'Zero Turbulence Curve'!E266</f>
        <v>26.400000000000105</v>
      </c>
      <c r="T267" s="42">
        <f>'Zero Turbulence Curve'!F266</f>
        <v>2000.0000008831432</v>
      </c>
    </row>
    <row r="268" spans="5:20" x14ac:dyDescent="0.2">
      <c r="E268" s="15">
        <v>41251.847222222219</v>
      </c>
      <c r="F268" s="21">
        <v>7.6915206556260483</v>
      </c>
      <c r="G268" s="21">
        <v>7.8908802221511216</v>
      </c>
      <c r="H268" s="24">
        <v>0.11311157298441743</v>
      </c>
      <c r="I268" s="3">
        <f t="shared" si="13"/>
        <v>795.68999999996402</v>
      </c>
      <c r="J268" s="3">
        <f>INDEX(PowerArray,MIN(MaximumPowerIndex,ROUND(G268*100,0)))</f>
        <v>855.88999999996281</v>
      </c>
      <c r="K268" s="3">
        <f>MIN(J268-M268+N268,'Power Look Up'!$F$4)</f>
        <v>862.27830739446904</v>
      </c>
      <c r="M268" s="50">
        <f t="array" ref="M268">_xlfn.SUM(_xlfn.NORM.DIST($S$3:$S$1003,$G268,$P268,FALSE)*WindSpeedStep*$T$3:$T$1003)</f>
        <v>856.79121417619433</v>
      </c>
      <c r="N268" s="50">
        <f t="array" ref="N268">_xlfn.SUM(_xlfn.NORM.DIST($S$3:$S$1003,$G268,$Q268,FALSE)*WindSpeedStep*$T$3:$T$1003)</f>
        <v>863.17952157070056</v>
      </c>
      <c r="P268" s="42">
        <f t="shared" si="12"/>
        <v>0.78908802221511221</v>
      </c>
      <c r="Q268" s="42">
        <f t="shared" si="14"/>
        <v>0.89254987415914266</v>
      </c>
      <c r="S268" s="42">
        <f>'Zero Turbulence Curve'!E267</f>
        <v>26.500000000000107</v>
      </c>
      <c r="T268" s="42">
        <f>'Zero Turbulence Curve'!F267</f>
        <v>2000.0000008831432</v>
      </c>
    </row>
    <row r="269" spans="5:20" x14ac:dyDescent="0.2">
      <c r="E269" s="15">
        <v>41251.854166666664</v>
      </c>
      <c r="F269" s="21">
        <v>8.5620281960956017</v>
      </c>
      <c r="G269" s="21">
        <v>8.583677623658394</v>
      </c>
      <c r="H269" s="24">
        <v>0.10628322859471219</v>
      </c>
      <c r="I269" s="3">
        <f t="shared" si="13"/>
        <v>1094.5199999999493</v>
      </c>
      <c r="J269" s="3">
        <f>INDEX(PowerArray,MIN(MaximumPowerIndex,ROUND(G269*100,0)))</f>
        <v>1101.8599999999492</v>
      </c>
      <c r="K269" s="3">
        <f>MIN(J269-M269+N269,'Power Look Up'!$F$4)</f>
        <v>1104.4824713574451</v>
      </c>
      <c r="M269" s="50">
        <f t="array" ref="M269">_xlfn.SUM(_xlfn.NORM.DIST($S$3:$S$1003,$G269,$P269,FALSE)*WindSpeedStep*$T$3:$T$1003)</f>
        <v>1101.0189918472156</v>
      </c>
      <c r="N269" s="50">
        <f t="array" ref="N269">_xlfn.SUM(_xlfn.NORM.DIST($S$3:$S$1003,$G269,$Q269,FALSE)*WindSpeedStep*$T$3:$T$1003)</f>
        <v>1103.6414632047115</v>
      </c>
      <c r="P269" s="42">
        <f t="shared" si="12"/>
        <v>0.85836776236583945</v>
      </c>
      <c r="Q269" s="42">
        <f t="shared" si="14"/>
        <v>0.91230097105860097</v>
      </c>
      <c r="S269" s="42">
        <f>'Zero Turbulence Curve'!E268</f>
        <v>26.600000000000108</v>
      </c>
      <c r="T269" s="42">
        <f>'Zero Turbulence Curve'!F268</f>
        <v>2000.0000008831432</v>
      </c>
    </row>
    <row r="270" spans="5:20" x14ac:dyDescent="0.2">
      <c r="E270" s="15">
        <v>41251.861111111109</v>
      </c>
      <c r="F270" s="21">
        <v>8.0800038935673015</v>
      </c>
      <c r="G270" s="21">
        <v>8.2637440591122804</v>
      </c>
      <c r="H270" s="24">
        <v>0.14232666408930131</v>
      </c>
      <c r="I270" s="3">
        <f t="shared" si="13"/>
        <v>918.35999999995306</v>
      </c>
      <c r="J270" s="3">
        <f>INDEX(PowerArray,MIN(MaximumPowerIndex,ROUND(G270*100,0)))</f>
        <v>984.41999999995164</v>
      </c>
      <c r="K270" s="3">
        <f>MIN(J270-M270+N270,'Power Look Up'!$F$4)</f>
        <v>1004.9412082358273</v>
      </c>
      <c r="M270" s="50">
        <f t="array" ref="M270">_xlfn.SUM(_xlfn.NORM.DIST($S$3:$S$1003,$G270,$P270,FALSE)*WindSpeedStep*$T$3:$T$1003)</f>
        <v>984.23412902048676</v>
      </c>
      <c r="N270" s="50">
        <f t="array" ref="N270">_xlfn.SUM(_xlfn.NORM.DIST($S$3:$S$1003,$G270,$Q270,FALSE)*WindSpeedStep*$T$3:$T$1003)</f>
        <v>1004.7553372563624</v>
      </c>
      <c r="P270" s="42">
        <f t="shared" si="12"/>
        <v>0.82637440591122813</v>
      </c>
      <c r="Q270" s="42">
        <f t="shared" si="14"/>
        <v>1.1761511248212329</v>
      </c>
      <c r="S270" s="42">
        <f>'Zero Turbulence Curve'!E269</f>
        <v>26.700000000000109</v>
      </c>
      <c r="T270" s="42">
        <f>'Zero Turbulence Curve'!F269</f>
        <v>2000.0000008831432</v>
      </c>
    </row>
    <row r="271" spans="5:20" x14ac:dyDescent="0.2">
      <c r="E271" s="15">
        <v>41251.868055555555</v>
      </c>
      <c r="F271" s="21">
        <v>9.1197429898755491</v>
      </c>
      <c r="G271" s="21">
        <v>9.159925614159981</v>
      </c>
      <c r="H271" s="24">
        <v>0.11952091207066731</v>
      </c>
      <c r="I271" s="3">
        <f t="shared" si="13"/>
        <v>1301.719999999943</v>
      </c>
      <c r="J271" s="3">
        <f>INDEX(PowerArray,MIN(MaximumPowerIndex,ROUND(G271*100,0)))</f>
        <v>1316.9599999999425</v>
      </c>
      <c r="K271" s="3">
        <f>MIN(J271-M271+N271,'Power Look Up'!$F$4)</f>
        <v>1316.3925366387491</v>
      </c>
      <c r="M271" s="50">
        <f t="array" ref="M271">_xlfn.SUM(_xlfn.NORM.DIST($S$3:$S$1003,$G271,$P271,FALSE)*WindSpeedStep*$T$3:$T$1003)</f>
        <v>1321.4454180145142</v>
      </c>
      <c r="N271" s="50">
        <f t="array" ref="N271">_xlfn.SUM(_xlfn.NORM.DIST($S$3:$S$1003,$G271,$Q271,FALSE)*WindSpeedStep*$T$3:$T$1003)</f>
        <v>1320.8779546533208</v>
      </c>
      <c r="P271" s="42">
        <f t="shared" si="12"/>
        <v>0.91599256141599816</v>
      </c>
      <c r="Q271" s="42">
        <f t="shared" si="14"/>
        <v>1.0948026639038684</v>
      </c>
      <c r="S271" s="42">
        <f>'Zero Turbulence Curve'!E270</f>
        <v>26.800000000000111</v>
      </c>
      <c r="T271" s="42">
        <f>'Zero Turbulence Curve'!F270</f>
        <v>2000.0000008831432</v>
      </c>
    </row>
    <row r="272" spans="5:20" x14ac:dyDescent="0.2">
      <c r="E272" s="15">
        <v>41251.875</v>
      </c>
      <c r="F272" s="21">
        <v>8.6720230125695998</v>
      </c>
      <c r="G272" s="21">
        <v>8.6690352095673138</v>
      </c>
      <c r="H272" s="24">
        <v>0.11646648060505178</v>
      </c>
      <c r="I272" s="3">
        <f t="shared" si="13"/>
        <v>1134.8899999999485</v>
      </c>
      <c r="J272" s="3">
        <f>INDEX(PowerArray,MIN(MaximumPowerIndex,ROUND(G272*100,0)))</f>
        <v>1134.8899999999485</v>
      </c>
      <c r="K272" s="3">
        <f>MIN(J272-M272+N272,'Power Look Up'!$F$4)</f>
        <v>1140.9359702629986</v>
      </c>
      <c r="M272" s="50">
        <f t="array" ref="M272">_xlfn.SUM(_xlfn.NORM.DIST($S$3:$S$1003,$G272,$P272,FALSE)*WindSpeedStep*$T$3:$T$1003)</f>
        <v>1133.1095872216426</v>
      </c>
      <c r="N272" s="50">
        <f t="array" ref="N272">_xlfn.SUM(_xlfn.NORM.DIST($S$3:$S$1003,$G272,$Q272,FALSE)*WindSpeedStep*$T$3:$T$1003)</f>
        <v>1139.1555574846927</v>
      </c>
      <c r="P272" s="42">
        <f t="shared" si="12"/>
        <v>0.8669035209567314</v>
      </c>
      <c r="Q272" s="42">
        <f t="shared" si="14"/>
        <v>1.0096520210995825</v>
      </c>
      <c r="S272" s="42">
        <f>'Zero Turbulence Curve'!E271</f>
        <v>26.900000000000112</v>
      </c>
      <c r="T272" s="42">
        <f>'Zero Turbulence Curve'!F271</f>
        <v>2000.0000008831432</v>
      </c>
    </row>
    <row r="273" spans="5:20" x14ac:dyDescent="0.2">
      <c r="E273" s="15">
        <v>41251.881944444445</v>
      </c>
      <c r="F273" s="21">
        <v>7.9174830085532317</v>
      </c>
      <c r="G273" s="21">
        <v>7.8757424497424173</v>
      </c>
      <c r="H273" s="24">
        <v>0.14524818035702236</v>
      </c>
      <c r="I273" s="3">
        <f t="shared" si="13"/>
        <v>864.91999999996256</v>
      </c>
      <c r="J273" s="3">
        <f>INDEX(PowerArray,MIN(MaximumPowerIndex,ROUND(G273*100,0)))</f>
        <v>852.87999999996282</v>
      </c>
      <c r="K273" s="3">
        <f>MIN(J273-M273+N273,'Power Look Up'!$F$4)</f>
        <v>876.45905335280474</v>
      </c>
      <c r="M273" s="50">
        <f t="array" ref="M273">_xlfn.SUM(_xlfn.NORM.DIST($S$3:$S$1003,$G273,$P273,FALSE)*WindSpeedStep*$T$3:$T$1003)</f>
        <v>851.83396467439673</v>
      </c>
      <c r="N273" s="50">
        <f t="array" ref="N273">_xlfn.SUM(_xlfn.NORM.DIST($S$3:$S$1003,$G273,$Q273,FALSE)*WindSpeedStep*$T$3:$T$1003)</f>
        <v>875.41301802723865</v>
      </c>
      <c r="P273" s="42">
        <f t="shared" si="12"/>
        <v>0.78757424497424178</v>
      </c>
      <c r="Q273" s="42">
        <f t="shared" si="14"/>
        <v>1.1439372597856436</v>
      </c>
      <c r="S273" s="42">
        <f>'Zero Turbulence Curve'!E272</f>
        <v>27.000000000000114</v>
      </c>
      <c r="T273" s="42">
        <f>'Zero Turbulence Curve'!F272</f>
        <v>2000.0000008831432</v>
      </c>
    </row>
    <row r="274" spans="5:20" x14ac:dyDescent="0.2">
      <c r="E274" s="15">
        <v>41251.888888888891</v>
      </c>
      <c r="F274" s="21">
        <v>8.2263882605283527</v>
      </c>
      <c r="G274" s="21">
        <v>8.1992927830221998</v>
      </c>
      <c r="H274" s="24">
        <v>0.1203444292497344</v>
      </c>
      <c r="I274" s="3">
        <f t="shared" si="13"/>
        <v>973.40999999995188</v>
      </c>
      <c r="J274" s="3">
        <f>INDEX(PowerArray,MIN(MaximumPowerIndex,ROUND(G274*100,0)))</f>
        <v>962.39999999995212</v>
      </c>
      <c r="K274" s="3">
        <f>MIN(J274-M274+N274,'Power Look Up'!$F$4)</f>
        <v>972.52198679697779</v>
      </c>
      <c r="M274" s="50">
        <f t="array" ref="M274">_xlfn.SUM(_xlfn.NORM.DIST($S$3:$S$1003,$G274,$P274,FALSE)*WindSpeedStep*$T$3:$T$1003)</f>
        <v>961.49166664012603</v>
      </c>
      <c r="N274" s="50">
        <f t="array" ref="N274">_xlfn.SUM(_xlfn.NORM.DIST($S$3:$S$1003,$G274,$Q274,FALSE)*WindSpeedStep*$T$3:$T$1003)</f>
        <v>971.6136534371517</v>
      </c>
      <c r="P274" s="42">
        <f t="shared" si="12"/>
        <v>0.81992927830222007</v>
      </c>
      <c r="Q274" s="42">
        <f t="shared" si="14"/>
        <v>0.98673921022427302</v>
      </c>
      <c r="S274" s="42">
        <f>'Zero Turbulence Curve'!E273</f>
        <v>27.100000000000115</v>
      </c>
      <c r="T274" s="42">
        <f>'Zero Turbulence Curve'!F273</f>
        <v>2000.0000008831432</v>
      </c>
    </row>
    <row r="275" spans="5:20" x14ac:dyDescent="0.2">
      <c r="E275" s="15">
        <v>41251.895833333336</v>
      </c>
      <c r="F275" s="21">
        <v>7.723334011421481</v>
      </c>
      <c r="G275" s="21">
        <v>7.8130526391053108</v>
      </c>
      <c r="H275" s="24">
        <v>0.17608975579572167</v>
      </c>
      <c r="I275" s="3">
        <f t="shared" si="13"/>
        <v>804.71999999996387</v>
      </c>
      <c r="J275" s="3">
        <f>INDEX(PowerArray,MIN(MaximumPowerIndex,ROUND(G275*100,0)))</f>
        <v>831.80999999996322</v>
      </c>
      <c r="K275" s="3">
        <f>MIN(J275-M275+N275,'Power Look Up'!$F$4)</f>
        <v>872.28831844166893</v>
      </c>
      <c r="M275" s="50">
        <f t="array" ref="M275">_xlfn.SUM(_xlfn.NORM.DIST($S$3:$S$1003,$G275,$P275,FALSE)*WindSpeedStep*$T$3:$T$1003)</f>
        <v>831.48882579171845</v>
      </c>
      <c r="N275" s="50">
        <f t="array" ref="N275">_xlfn.SUM(_xlfn.NORM.DIST($S$3:$S$1003,$G275,$Q275,FALSE)*WindSpeedStep*$T$3:$T$1003)</f>
        <v>871.96714423342416</v>
      </c>
      <c r="P275" s="42">
        <f t="shared" si="12"/>
        <v>0.78130526391053112</v>
      </c>
      <c r="Q275" s="42">
        <f t="shared" si="14"/>
        <v>1.375798531239173</v>
      </c>
      <c r="S275" s="42">
        <f>'Zero Turbulence Curve'!E274</f>
        <v>27.200000000000117</v>
      </c>
      <c r="T275" s="42">
        <f>'Zero Turbulence Curve'!F274</f>
        <v>2000.0000008831432</v>
      </c>
    </row>
    <row r="276" spans="5:20" x14ac:dyDescent="0.2">
      <c r="E276" s="15">
        <v>41251.902777777781</v>
      </c>
      <c r="F276" s="21">
        <v>7.7511223297372993</v>
      </c>
      <c r="G276" s="21">
        <v>7.7744668468550326</v>
      </c>
      <c r="H276" s="24">
        <v>0.14449520370786859</v>
      </c>
      <c r="I276" s="3">
        <f t="shared" si="13"/>
        <v>813.74999999996362</v>
      </c>
      <c r="J276" s="3">
        <f>INDEX(PowerArray,MIN(MaximumPowerIndex,ROUND(G276*100,0)))</f>
        <v>819.76999999996349</v>
      </c>
      <c r="K276" s="3">
        <f>MIN(J276-M276+N276,'Power Look Up'!$F$4)</f>
        <v>842.75996117556122</v>
      </c>
      <c r="M276" s="50">
        <f t="array" ref="M276">_xlfn.SUM(_xlfn.NORM.DIST($S$3:$S$1003,$G276,$P276,FALSE)*WindSpeedStep*$T$3:$T$1003)</f>
        <v>819.11416385695543</v>
      </c>
      <c r="N276" s="50">
        <f t="array" ref="N276">_xlfn.SUM(_xlfn.NORM.DIST($S$3:$S$1003,$G276,$Q276,FALSE)*WindSpeedStep*$T$3:$T$1003)</f>
        <v>842.10412503255316</v>
      </c>
      <c r="P276" s="42">
        <f t="shared" si="12"/>
        <v>0.77744668468550326</v>
      </c>
      <c r="Q276" s="42">
        <f t="shared" si="14"/>
        <v>1.1233731707563888</v>
      </c>
      <c r="S276" s="42">
        <f>'Zero Turbulence Curve'!E275</f>
        <v>27.300000000000118</v>
      </c>
      <c r="T276" s="42">
        <f>'Zero Turbulence Curve'!F275</f>
        <v>2000.0000008831432</v>
      </c>
    </row>
    <row r="277" spans="5:20" x14ac:dyDescent="0.2">
      <c r="E277" s="15">
        <v>41251.909722222219</v>
      </c>
      <c r="F277" s="21">
        <v>6.7304391482725423</v>
      </c>
      <c r="G277" s="21">
        <v>6.782492040092019</v>
      </c>
      <c r="H277" s="24">
        <v>0.19018075519314803</v>
      </c>
      <c r="I277" s="3">
        <f t="shared" si="13"/>
        <v>526.97999999997762</v>
      </c>
      <c r="J277" s="3">
        <f>INDEX(PowerArray,MIN(MaximumPowerIndex,ROUND(G277*100,0)))</f>
        <v>538.27999999997735</v>
      </c>
      <c r="K277" s="3">
        <f>MIN(J277-M277+N277,'Power Look Up'!$F$4)</f>
        <v>576.98589057266508</v>
      </c>
      <c r="M277" s="50">
        <f t="array" ref="M277">_xlfn.SUM(_xlfn.NORM.DIST($S$3:$S$1003,$G277,$P277,FALSE)*WindSpeedStep*$T$3:$T$1003)</f>
        <v>539.09837671916102</v>
      </c>
      <c r="N277" s="50">
        <f t="array" ref="N277">_xlfn.SUM(_xlfn.NORM.DIST($S$3:$S$1003,$G277,$Q277,FALSE)*WindSpeedStep*$T$3:$T$1003)</f>
        <v>577.80426729184876</v>
      </c>
      <c r="P277" s="42">
        <f t="shared" si="12"/>
        <v>0.67824920400920197</v>
      </c>
      <c r="Q277" s="42">
        <f t="shared" si="14"/>
        <v>1.2898994582762153</v>
      </c>
      <c r="S277" s="42">
        <f>'Zero Turbulence Curve'!E276</f>
        <v>27.400000000000119</v>
      </c>
      <c r="T277" s="42">
        <f>'Zero Turbulence Curve'!F276</f>
        <v>2000.0000008831432</v>
      </c>
    </row>
    <row r="278" spans="5:20" x14ac:dyDescent="0.2">
      <c r="E278" s="15">
        <v>41251.916666666664</v>
      </c>
      <c r="F278" s="21">
        <v>7.6910658752182943</v>
      </c>
      <c r="G278" s="21">
        <v>7.7047018371010676</v>
      </c>
      <c r="H278" s="24">
        <v>0.11701889108763555</v>
      </c>
      <c r="I278" s="3">
        <f t="shared" si="13"/>
        <v>795.68999999996402</v>
      </c>
      <c r="J278" s="3">
        <f>INDEX(PowerArray,MIN(MaximumPowerIndex,ROUND(G278*100,0)))</f>
        <v>798.69999999996389</v>
      </c>
      <c r="K278" s="3">
        <f>MIN(J278-M278+N278,'Power Look Up'!$F$4)</f>
        <v>806.76093080791077</v>
      </c>
      <c r="M278" s="50">
        <f t="array" ref="M278">_xlfn.SUM(_xlfn.NORM.DIST($S$3:$S$1003,$G278,$P278,FALSE)*WindSpeedStep*$T$3:$T$1003)</f>
        <v>797.02647600612022</v>
      </c>
      <c r="N278" s="50">
        <f t="array" ref="N278">_xlfn.SUM(_xlfn.NORM.DIST($S$3:$S$1003,$G278,$Q278,FALSE)*WindSpeedStep*$T$3:$T$1003)</f>
        <v>805.08740681406709</v>
      </c>
      <c r="P278" s="42">
        <f t="shared" si="12"/>
        <v>0.77047018371010678</v>
      </c>
      <c r="Q278" s="42">
        <f t="shared" si="14"/>
        <v>0.90159566513843536</v>
      </c>
      <c r="S278" s="42">
        <f>'Zero Turbulence Curve'!E277</f>
        <v>27.500000000000121</v>
      </c>
      <c r="T278" s="42">
        <f>'Zero Turbulence Curve'!F277</f>
        <v>2000.0000008831432</v>
      </c>
    </row>
    <row r="279" spans="5:20" x14ac:dyDescent="0.2">
      <c r="E279" s="15">
        <v>41251.923611111109</v>
      </c>
      <c r="F279" s="21">
        <v>6.9668595878562227</v>
      </c>
      <c r="G279" s="21">
        <v>7.0441754642073642</v>
      </c>
      <c r="H279" s="24">
        <v>0.12200619077806821</v>
      </c>
      <c r="I279" s="3">
        <f t="shared" si="13"/>
        <v>581.21999999997649</v>
      </c>
      <c r="J279" s="3">
        <f>INDEX(PowerArray,MIN(MaximumPowerIndex,ROUND(G279*100,0)))</f>
        <v>600.03999999996824</v>
      </c>
      <c r="K279" s="3">
        <f>MIN(J279-M279+N279,'Power Look Up'!$F$4)</f>
        <v>608.53665792536788</v>
      </c>
      <c r="M279" s="50">
        <f t="array" ref="M279">_xlfn.SUM(_xlfn.NORM.DIST($S$3:$S$1003,$G279,$P279,FALSE)*WindSpeedStep*$T$3:$T$1003)</f>
        <v>605.96430078643186</v>
      </c>
      <c r="N279" s="50">
        <f t="array" ref="N279">_xlfn.SUM(_xlfn.NORM.DIST($S$3:$S$1003,$G279,$Q279,FALSE)*WindSpeedStep*$T$3:$T$1003)</f>
        <v>614.46095871183149</v>
      </c>
      <c r="P279" s="42">
        <f t="shared" si="12"/>
        <v>0.70441754642073651</v>
      </c>
      <c r="Q279" s="42">
        <f t="shared" si="14"/>
        <v>0.85943301556027085</v>
      </c>
      <c r="S279" s="42">
        <f>'Zero Turbulence Curve'!E278</f>
        <v>27.600000000000122</v>
      </c>
      <c r="T279" s="42">
        <f>'Zero Turbulence Curve'!F278</f>
        <v>2000.0000008831432</v>
      </c>
    </row>
    <row r="280" spans="5:20" x14ac:dyDescent="0.2">
      <c r="E280" s="15">
        <v>41251.930555555555</v>
      </c>
      <c r="F280" s="21">
        <v>8.0371918554106916</v>
      </c>
      <c r="G280" s="21">
        <v>7.9707023438820697</v>
      </c>
      <c r="H280" s="24">
        <v>0.1468174483362141</v>
      </c>
      <c r="I280" s="3">
        <f t="shared" si="13"/>
        <v>903.67999999995345</v>
      </c>
      <c r="J280" s="3">
        <f>INDEX(PowerArray,MIN(MaximumPowerIndex,ROUND(G280*100,0)))</f>
        <v>879.96999999996228</v>
      </c>
      <c r="K280" s="3">
        <f>MIN(J280-M280+N280,'Power Look Up'!$F$4)</f>
        <v>904.35605005991738</v>
      </c>
      <c r="M280" s="50">
        <f t="array" ref="M280">_xlfn.SUM(_xlfn.NORM.DIST($S$3:$S$1003,$G280,$P280,FALSE)*WindSpeedStep*$T$3:$T$1003)</f>
        <v>883.21598056207085</v>
      </c>
      <c r="N280" s="50">
        <f t="array" ref="N280">_xlfn.SUM(_xlfn.NORM.DIST($S$3:$S$1003,$G280,$Q280,FALSE)*WindSpeedStep*$T$3:$T$1003)</f>
        <v>907.60203062202595</v>
      </c>
      <c r="P280" s="42">
        <f t="shared" si="12"/>
        <v>0.79707023438820701</v>
      </c>
      <c r="Q280" s="42">
        <f t="shared" si="14"/>
        <v>1.1702381795762464</v>
      </c>
      <c r="S280" s="42">
        <f>'Zero Turbulence Curve'!E279</f>
        <v>27.700000000000124</v>
      </c>
      <c r="T280" s="42">
        <f>'Zero Turbulence Curve'!F279</f>
        <v>2000.0000008831432</v>
      </c>
    </row>
    <row r="281" spans="5:20" x14ac:dyDescent="0.2">
      <c r="E281" s="15">
        <v>41251.9375</v>
      </c>
      <c r="F281" s="21">
        <v>7.6952580914100581</v>
      </c>
      <c r="G281" s="21">
        <v>7.7768161037593462</v>
      </c>
      <c r="H281" s="24">
        <v>0.12735115422495563</v>
      </c>
      <c r="I281" s="3">
        <f t="shared" si="13"/>
        <v>798.69999999996389</v>
      </c>
      <c r="J281" s="3">
        <f>INDEX(PowerArray,MIN(MaximumPowerIndex,ROUND(G281*100,0)))</f>
        <v>822.77999999996348</v>
      </c>
      <c r="K281" s="3">
        <f>MIN(J281-M281+N281,'Power Look Up'!$F$4)</f>
        <v>836.38725045636966</v>
      </c>
      <c r="M281" s="50">
        <f t="array" ref="M281">_xlfn.SUM(_xlfn.NORM.DIST($S$3:$S$1003,$G281,$P281,FALSE)*WindSpeedStep*$T$3:$T$1003)</f>
        <v>819.86435879346982</v>
      </c>
      <c r="N281" s="50">
        <f t="array" ref="N281">_xlfn.SUM(_xlfn.NORM.DIST($S$3:$S$1003,$G281,$Q281,FALSE)*WindSpeedStep*$T$3:$T$1003)</f>
        <v>833.471609249876</v>
      </c>
      <c r="P281" s="42">
        <f t="shared" si="12"/>
        <v>0.77768161037593464</v>
      </c>
      <c r="Q281" s="42">
        <f t="shared" si="14"/>
        <v>0.99038650700897501</v>
      </c>
      <c r="S281" s="42">
        <f>'Zero Turbulence Curve'!E280</f>
        <v>27.800000000000125</v>
      </c>
      <c r="T281" s="42">
        <f>'Zero Turbulence Curve'!F280</f>
        <v>2000.0000008831432</v>
      </c>
    </row>
    <row r="282" spans="5:20" x14ac:dyDescent="0.2">
      <c r="E282" s="15">
        <v>41251.944444444445</v>
      </c>
      <c r="F282" s="21">
        <v>7.6045655411581459</v>
      </c>
      <c r="G282" s="21">
        <v>7.6923845380747871</v>
      </c>
      <c r="H282" s="24">
        <v>0.13675994958176296</v>
      </c>
      <c r="I282" s="3">
        <f t="shared" si="13"/>
        <v>768.59999999996467</v>
      </c>
      <c r="J282" s="3">
        <f>INDEX(PowerArray,MIN(MaximumPowerIndex,ROUND(G282*100,0)))</f>
        <v>795.68999999996402</v>
      </c>
      <c r="K282" s="3">
        <f>MIN(J282-M282+N282,'Power Look Up'!$F$4)</f>
        <v>814.13164919915289</v>
      </c>
      <c r="M282" s="50">
        <f t="array" ref="M282">_xlfn.SUM(_xlfn.NORM.DIST($S$3:$S$1003,$G282,$P282,FALSE)*WindSpeedStep*$T$3:$T$1003)</f>
        <v>793.16509296830225</v>
      </c>
      <c r="N282" s="50">
        <f t="array" ref="N282">_xlfn.SUM(_xlfn.NORM.DIST($S$3:$S$1003,$G282,$Q282,FALSE)*WindSpeedStep*$T$3:$T$1003)</f>
        <v>811.60674216749112</v>
      </c>
      <c r="P282" s="42">
        <f t="shared" si="12"/>
        <v>0.76923845380747879</v>
      </c>
      <c r="Q282" s="42">
        <f t="shared" si="14"/>
        <v>1.0520101215906408</v>
      </c>
      <c r="S282" s="42">
        <f>'Zero Turbulence Curve'!E281</f>
        <v>27.900000000000126</v>
      </c>
      <c r="T282" s="42">
        <f>'Zero Turbulence Curve'!F281</f>
        <v>2000.0000008831432</v>
      </c>
    </row>
    <row r="283" spans="5:20" x14ac:dyDescent="0.2">
      <c r="E283" s="15">
        <v>41251.951388888891</v>
      </c>
      <c r="F283" s="21">
        <v>8.2691544757265305</v>
      </c>
      <c r="G283" s="21">
        <v>8.3440366050152068</v>
      </c>
      <c r="H283" s="24">
        <v>0.13423379660620927</v>
      </c>
      <c r="I283" s="3">
        <f t="shared" si="13"/>
        <v>988.0899999999516</v>
      </c>
      <c r="J283" s="3">
        <f>INDEX(PowerArray,MIN(MaximumPowerIndex,ROUND(G283*100,0)))</f>
        <v>1013.7799999999511</v>
      </c>
      <c r="K283" s="3">
        <f>MIN(J283-M283+N283,'Power Look Up'!$F$4)</f>
        <v>1029.8835690726719</v>
      </c>
      <c r="M283" s="50">
        <f t="array" ref="M283">_xlfn.SUM(_xlfn.NORM.DIST($S$3:$S$1003,$G283,$P283,FALSE)*WindSpeedStep*$T$3:$T$1003)</f>
        <v>1012.957203443417</v>
      </c>
      <c r="N283" s="50">
        <f t="array" ref="N283">_xlfn.SUM(_xlfn.NORM.DIST($S$3:$S$1003,$G283,$Q283,FALSE)*WindSpeedStep*$T$3:$T$1003)</f>
        <v>1029.0607725161378</v>
      </c>
      <c r="P283" s="42">
        <f t="shared" si="12"/>
        <v>0.83440366050152071</v>
      </c>
      <c r="Q283" s="42">
        <f t="shared" si="14"/>
        <v>1.1200517125123761</v>
      </c>
      <c r="S283" s="42">
        <f>'Zero Turbulence Curve'!E282</f>
        <v>28.000000000000128</v>
      </c>
      <c r="T283" s="42">
        <f>'Zero Turbulence Curve'!F282</f>
        <v>2000.0000008831432</v>
      </c>
    </row>
    <row r="284" spans="5:20" x14ac:dyDescent="0.2">
      <c r="E284" s="15">
        <v>41251.958333333336</v>
      </c>
      <c r="F284" s="21">
        <v>8.4800782708310187</v>
      </c>
      <c r="G284" s="21">
        <v>8.5702086743503116</v>
      </c>
      <c r="H284" s="24">
        <v>0.14032889343642627</v>
      </c>
      <c r="I284" s="3">
        <f t="shared" si="13"/>
        <v>1065.1599999999498</v>
      </c>
      <c r="J284" s="3">
        <f>INDEX(PowerArray,MIN(MaximumPowerIndex,ROUND(G284*100,0)))</f>
        <v>1098.1899999999494</v>
      </c>
      <c r="K284" s="3">
        <f>MIN(J284-M284+N284,'Power Look Up'!$F$4)</f>
        <v>1113.4218037214584</v>
      </c>
      <c r="M284" s="50">
        <f t="array" ref="M284">_xlfn.SUM(_xlfn.NORM.DIST($S$3:$S$1003,$G284,$P284,FALSE)*WindSpeedStep*$T$3:$T$1003)</f>
        <v>1095.9862672548393</v>
      </c>
      <c r="N284" s="50">
        <f t="array" ref="N284">_xlfn.SUM(_xlfn.NORM.DIST($S$3:$S$1003,$G284,$Q284,FALSE)*WindSpeedStep*$T$3:$T$1003)</f>
        <v>1111.2180709763484</v>
      </c>
      <c r="P284" s="42">
        <f t="shared" si="12"/>
        <v>0.85702086743503125</v>
      </c>
      <c r="Q284" s="42">
        <f t="shared" si="14"/>
        <v>1.202647899790841</v>
      </c>
      <c r="S284" s="42">
        <f>'Zero Turbulence Curve'!E283</f>
        <v>28.100000000000129</v>
      </c>
      <c r="T284" s="42">
        <f>'Zero Turbulence Curve'!F283</f>
        <v>2000.0000008831432</v>
      </c>
    </row>
    <row r="285" spans="5:20" x14ac:dyDescent="0.2">
      <c r="E285" s="15">
        <v>41251.965277777781</v>
      </c>
      <c r="F285" s="21">
        <v>9.0697366977535978</v>
      </c>
      <c r="G285" s="21">
        <v>9.0805650906426436</v>
      </c>
      <c r="H285" s="24">
        <v>0.1223850302374187</v>
      </c>
      <c r="I285" s="3">
        <f t="shared" si="13"/>
        <v>1282.6699999999432</v>
      </c>
      <c r="J285" s="3">
        <f>INDEX(PowerArray,MIN(MaximumPowerIndex,ROUND(G285*100,0)))</f>
        <v>1286.4799999999432</v>
      </c>
      <c r="K285" s="3">
        <f>MIN(J285-M285+N285,'Power Look Up'!$F$4)</f>
        <v>1287.4459177662638</v>
      </c>
      <c r="M285" s="50">
        <f t="array" ref="M285">_xlfn.SUM(_xlfn.NORM.DIST($S$3:$S$1003,$G285,$P285,FALSE)*WindSpeedStep*$T$3:$T$1003)</f>
        <v>1290.8741247838384</v>
      </c>
      <c r="N285" s="50">
        <f t="array" ref="N285">_xlfn.SUM(_xlfn.NORM.DIST($S$3:$S$1003,$G285,$Q285,FALSE)*WindSpeedStep*$T$3:$T$1003)</f>
        <v>1291.8400425501591</v>
      </c>
      <c r="P285" s="42">
        <f t="shared" si="12"/>
        <v>0.90805650906426438</v>
      </c>
      <c r="Q285" s="42">
        <f t="shared" si="14"/>
        <v>1.1113252331911487</v>
      </c>
      <c r="S285" s="42">
        <f>'Zero Turbulence Curve'!E284</f>
        <v>28.200000000000131</v>
      </c>
      <c r="T285" s="42">
        <f>'Zero Turbulence Curve'!F284</f>
        <v>2000.0000008831432</v>
      </c>
    </row>
    <row r="286" spans="5:20" x14ac:dyDescent="0.2">
      <c r="E286" s="15">
        <v>41251.972222222219</v>
      </c>
      <c r="F286" s="21">
        <v>9.7067832637374956</v>
      </c>
      <c r="G286" s="21">
        <v>9.6930717465792497</v>
      </c>
      <c r="H286" s="24">
        <v>0.10405094793587778</v>
      </c>
      <c r="I286" s="3">
        <f t="shared" si="13"/>
        <v>1526.5099999999379</v>
      </c>
      <c r="J286" s="3">
        <f>INDEX(PowerArray,MIN(MaximumPowerIndex,ROUND(G286*100,0)))</f>
        <v>1518.8899999999383</v>
      </c>
      <c r="K286" s="3">
        <f>MIN(J286-M286+N286,'Power Look Up'!$F$4)</f>
        <v>1516.2631310660008</v>
      </c>
      <c r="M286" s="50">
        <f t="array" ref="M286">_xlfn.SUM(_xlfn.NORM.DIST($S$3:$S$1003,$G286,$P286,FALSE)*WindSpeedStep*$T$3:$T$1003)</f>
        <v>1520.3715309215788</v>
      </c>
      <c r="N286" s="50">
        <f t="array" ref="N286">_xlfn.SUM(_xlfn.NORM.DIST($S$3:$S$1003,$G286,$Q286,FALSE)*WindSpeedStep*$T$3:$T$1003)</f>
        <v>1517.7446619876414</v>
      </c>
      <c r="P286" s="42">
        <f t="shared" si="12"/>
        <v>0.96930717465792504</v>
      </c>
      <c r="Q286" s="42">
        <f t="shared" si="14"/>
        <v>1.0085733036420454</v>
      </c>
      <c r="S286" s="42">
        <f>'Zero Turbulence Curve'!E285</f>
        <v>28.300000000000132</v>
      </c>
      <c r="T286" s="42">
        <f>'Zero Turbulence Curve'!F285</f>
        <v>2000.0000008831432</v>
      </c>
    </row>
    <row r="287" spans="5:20" x14ac:dyDescent="0.2">
      <c r="E287" s="15">
        <v>41251.979166666664</v>
      </c>
      <c r="F287" s="21">
        <v>10.008322529302841</v>
      </c>
      <c r="G287" s="21">
        <v>9.9191731926808071</v>
      </c>
      <c r="H287" s="24">
        <v>0.1458785921142472</v>
      </c>
      <c r="I287" s="3">
        <f t="shared" si="13"/>
        <v>1639.6699999999548</v>
      </c>
      <c r="J287" s="3">
        <f>INDEX(PowerArray,MIN(MaximumPowerIndex,ROUND(G287*100,0)))</f>
        <v>1606.5199999999363</v>
      </c>
      <c r="K287" s="3">
        <f>MIN(J287-M287+N287,'Power Look Up'!$F$4)</f>
        <v>1559.4686724706767</v>
      </c>
      <c r="M287" s="50">
        <f t="array" ref="M287">_xlfn.SUM(_xlfn.NORM.DIST($S$3:$S$1003,$G287,$P287,FALSE)*WindSpeedStep*$T$3:$T$1003)</f>
        <v>1597.8897171700919</v>
      </c>
      <c r="N287" s="50">
        <f t="array" ref="N287">_xlfn.SUM(_xlfn.NORM.DIST($S$3:$S$1003,$G287,$Q287,FALSE)*WindSpeedStep*$T$3:$T$1003)</f>
        <v>1550.8383896408322</v>
      </c>
      <c r="P287" s="42">
        <f t="shared" si="12"/>
        <v>0.9919173192680808</v>
      </c>
      <c r="Q287" s="42">
        <f t="shared" si="14"/>
        <v>1.4469950202856585</v>
      </c>
      <c r="S287" s="42">
        <f>'Zero Turbulence Curve'!E286</f>
        <v>28.400000000000134</v>
      </c>
      <c r="T287" s="42">
        <f>'Zero Turbulence Curve'!F286</f>
        <v>2000.0000008831432</v>
      </c>
    </row>
    <row r="288" spans="5:20" x14ac:dyDescent="0.2">
      <c r="E288" s="15">
        <v>41251.986111111109</v>
      </c>
      <c r="F288" s="21">
        <v>10.190776642182724</v>
      </c>
      <c r="G288" s="21">
        <v>10.199820434487082</v>
      </c>
      <c r="H288" s="24">
        <v>0.15209831933555276</v>
      </c>
      <c r="I288" s="3">
        <f t="shared" si="13"/>
        <v>1687.7299999999539</v>
      </c>
      <c r="J288" s="3">
        <f>INDEX(PowerArray,MIN(MaximumPowerIndex,ROUND(G288*100,0)))</f>
        <v>1690.3999999999537</v>
      </c>
      <c r="K288" s="3">
        <f>MIN(J288-M288+N288,'Power Look Up'!$F$4)</f>
        <v>1621.0645615393073</v>
      </c>
      <c r="M288" s="50">
        <f t="array" ref="M288">_xlfn.SUM(_xlfn.NORM.DIST($S$3:$S$1003,$G288,$P288,FALSE)*WindSpeedStep*$T$3:$T$1003)</f>
        <v>1685.3113026337035</v>
      </c>
      <c r="N288" s="50">
        <f t="array" ref="N288">_xlfn.SUM(_xlfn.NORM.DIST($S$3:$S$1003,$G288,$Q288,FALSE)*WindSpeedStep*$T$3:$T$1003)</f>
        <v>1615.9758641730571</v>
      </c>
      <c r="P288" s="42">
        <f t="shared" si="12"/>
        <v>1.0199820434487081</v>
      </c>
      <c r="Q288" s="42">
        <f t="shared" si="14"/>
        <v>1.5513755456099128</v>
      </c>
      <c r="S288" s="42">
        <f>'Zero Turbulence Curve'!E287</f>
        <v>28.500000000000135</v>
      </c>
      <c r="T288" s="42">
        <f>'Zero Turbulence Curve'!F287</f>
        <v>2000.0000008831432</v>
      </c>
    </row>
    <row r="289" spans="5:20" x14ac:dyDescent="0.2">
      <c r="E289" s="15">
        <v>41251.993055555555</v>
      </c>
      <c r="F289" s="21">
        <v>11.162357739062768</v>
      </c>
      <c r="G289" s="21">
        <v>11.109523342807922</v>
      </c>
      <c r="H289" s="24">
        <v>0.16125625446502975</v>
      </c>
      <c r="I289" s="3">
        <f t="shared" si="13"/>
        <v>1917.4399999999837</v>
      </c>
      <c r="J289" s="3">
        <f>INDEX(PowerArray,MIN(MaximumPowerIndex,ROUND(G289*100,0)))</f>
        <v>1913.2399999999839</v>
      </c>
      <c r="K289" s="3">
        <f>MIN(J289-M289+N289,'Power Look Up'!$F$4)</f>
        <v>1804.8892958522101</v>
      </c>
      <c r="M289" s="50">
        <f t="array" ref="M289">_xlfn.SUM(_xlfn.NORM.DIST($S$3:$S$1003,$G289,$P289,FALSE)*WindSpeedStep*$T$3:$T$1003)</f>
        <v>1886.266358196078</v>
      </c>
      <c r="N289" s="50">
        <f t="array" ref="N289">_xlfn.SUM(_xlfn.NORM.DIST($S$3:$S$1003,$G289,$Q289,FALSE)*WindSpeedStep*$T$3:$T$1003)</f>
        <v>1777.9156540483043</v>
      </c>
      <c r="P289" s="42">
        <f t="shared" si="12"/>
        <v>1.1109523342807923</v>
      </c>
      <c r="Q289" s="42">
        <f t="shared" si="14"/>
        <v>1.7914801231530222</v>
      </c>
      <c r="S289" s="42">
        <f>'Zero Turbulence Curve'!E288</f>
        <v>28.600000000000136</v>
      </c>
      <c r="T289" s="42">
        <f>'Zero Turbulence Curve'!F288</f>
        <v>2000.0000008831432</v>
      </c>
    </row>
    <row r="290" spans="5:20" x14ac:dyDescent="0.2">
      <c r="E290" s="15">
        <v>41252</v>
      </c>
      <c r="F290" s="21">
        <v>10.804044332208191</v>
      </c>
      <c r="G290" s="21">
        <v>10.631049349751224</v>
      </c>
      <c r="H290" s="24">
        <v>0.14716711178794534</v>
      </c>
      <c r="I290" s="3">
        <f t="shared" si="13"/>
        <v>1850.5999999999503</v>
      </c>
      <c r="J290" s="3">
        <f>INDEX(PowerArray,MIN(MaximumPowerIndex,ROUND(G290*100,0)))</f>
        <v>1805.2099999999514</v>
      </c>
      <c r="K290" s="3">
        <f>MIN(J290-M290+N290,'Power Look Up'!$F$4)</f>
        <v>1726.7120437181663</v>
      </c>
      <c r="M290" s="50">
        <f t="array" ref="M290">_xlfn.SUM(_xlfn.NORM.DIST($S$3:$S$1003,$G290,$P290,FALSE)*WindSpeedStep*$T$3:$T$1003)</f>
        <v>1796.8128475596366</v>
      </c>
      <c r="N290" s="50">
        <f t="array" ref="N290">_xlfn.SUM(_xlfn.NORM.DIST($S$3:$S$1003,$G290,$Q290,FALSE)*WindSpeedStep*$T$3:$T$1003)</f>
        <v>1718.3148912778515</v>
      </c>
      <c r="P290" s="42">
        <f t="shared" si="12"/>
        <v>1.0631049349751225</v>
      </c>
      <c r="Q290" s="42">
        <f t="shared" si="14"/>
        <v>1.564540828078002</v>
      </c>
      <c r="S290" s="42">
        <f>'Zero Turbulence Curve'!E289</f>
        <v>28.700000000000138</v>
      </c>
      <c r="T290" s="42">
        <f>'Zero Turbulence Curve'!F289</f>
        <v>2000.0000008831432</v>
      </c>
    </row>
    <row r="291" spans="5:20" x14ac:dyDescent="0.2">
      <c r="E291" s="15">
        <v>41252.006944444445</v>
      </c>
      <c r="F291" s="21">
        <v>10.967361982028065</v>
      </c>
      <c r="G291" s="21">
        <v>10.977458901600579</v>
      </c>
      <c r="H291" s="24">
        <v>0.13494585137476434</v>
      </c>
      <c r="I291" s="3">
        <f t="shared" si="13"/>
        <v>1895.9899999999493</v>
      </c>
      <c r="J291" s="3">
        <f>INDEX(PowerArray,MIN(MaximumPowerIndex,ROUND(G291*100,0)))</f>
        <v>1898.6599999999494</v>
      </c>
      <c r="K291" s="3">
        <f>MIN(J291-M291+N291,'Power Look Up'!$F$4)</f>
        <v>1835.9036456769466</v>
      </c>
      <c r="M291" s="50">
        <f t="array" ref="M291">_xlfn.SUM(_xlfn.NORM.DIST($S$3:$S$1003,$G291,$P291,FALSE)*WindSpeedStep*$T$3:$T$1003)</f>
        <v>1865.0646394761534</v>
      </c>
      <c r="N291" s="50">
        <f t="array" ref="N291">_xlfn.SUM(_xlfn.NORM.DIST($S$3:$S$1003,$G291,$Q291,FALSE)*WindSpeedStep*$T$3:$T$1003)</f>
        <v>1802.3082851531506</v>
      </c>
      <c r="P291" s="42">
        <f t="shared" si="12"/>
        <v>1.0977458901600581</v>
      </c>
      <c r="Q291" s="42">
        <f t="shared" si="14"/>
        <v>1.4813625374079755</v>
      </c>
      <c r="S291" s="42">
        <f>'Zero Turbulence Curve'!E290</f>
        <v>28.800000000000139</v>
      </c>
      <c r="T291" s="42">
        <f>'Zero Turbulence Curve'!F290</f>
        <v>2000.0000008831432</v>
      </c>
    </row>
    <row r="292" spans="5:20" x14ac:dyDescent="0.2">
      <c r="E292" s="15">
        <v>41252.013888888891</v>
      </c>
      <c r="F292" s="21">
        <v>10.565870034621376</v>
      </c>
      <c r="G292" s="21">
        <v>10.562468020782067</v>
      </c>
      <c r="H292" s="24">
        <v>0.12209122351240682</v>
      </c>
      <c r="I292" s="3">
        <f t="shared" si="13"/>
        <v>1789.1899999999516</v>
      </c>
      <c r="J292" s="3">
        <f>INDEX(PowerArray,MIN(MaximumPowerIndex,ROUND(G292*100,0)))</f>
        <v>1786.5199999999518</v>
      </c>
      <c r="K292" s="3">
        <f>MIN(J292-M292+N292,'Power Look Up'!$F$4)</f>
        <v>1749.9602590428181</v>
      </c>
      <c r="M292" s="50">
        <f t="array" ref="M292">_xlfn.SUM(_xlfn.NORM.DIST($S$3:$S$1003,$G292,$P292,FALSE)*WindSpeedStep*$T$3:$T$1003)</f>
        <v>1781.0471691932889</v>
      </c>
      <c r="N292" s="50">
        <f t="array" ref="N292">_xlfn.SUM(_xlfn.NORM.DIST($S$3:$S$1003,$G292,$Q292,FALSE)*WindSpeedStep*$T$3:$T$1003)</f>
        <v>1744.4874282361552</v>
      </c>
      <c r="P292" s="42">
        <f t="shared" si="12"/>
        <v>1.0562468020782068</v>
      </c>
      <c r="Q292" s="42">
        <f t="shared" si="14"/>
        <v>1.2895846439679526</v>
      </c>
      <c r="S292" s="42">
        <f>'Zero Turbulence Curve'!E291</f>
        <v>28.900000000000141</v>
      </c>
      <c r="T292" s="42">
        <f>'Zero Turbulence Curve'!F291</f>
        <v>2000.0000008831432</v>
      </c>
    </row>
    <row r="293" spans="5:20" x14ac:dyDescent="0.2">
      <c r="E293" s="15">
        <v>41252.020833333336</v>
      </c>
      <c r="F293" s="21">
        <v>10.505243913043884</v>
      </c>
      <c r="G293" s="21">
        <v>10.395604370599571</v>
      </c>
      <c r="H293" s="24">
        <v>0.15801632153812759</v>
      </c>
      <c r="I293" s="3">
        <f t="shared" si="13"/>
        <v>1773.1699999999521</v>
      </c>
      <c r="J293" s="3">
        <f>INDEX(PowerArray,MIN(MaximumPowerIndex,ROUND(G293*100,0)))</f>
        <v>1743.7999999999527</v>
      </c>
      <c r="K293" s="3">
        <f>MIN(J293-M293+N293,'Power Look Up'!$F$4)</f>
        <v>1657.0000642565019</v>
      </c>
      <c r="M293" s="50">
        <f t="array" ref="M293">_xlfn.SUM(_xlfn.NORM.DIST($S$3:$S$1003,$G293,$P293,FALSE)*WindSpeedStep*$T$3:$T$1003)</f>
        <v>1739.549962862199</v>
      </c>
      <c r="N293" s="50">
        <f t="array" ref="N293">_xlfn.SUM(_xlfn.NORM.DIST($S$3:$S$1003,$G293,$Q293,FALSE)*WindSpeedStep*$T$3:$T$1003)</f>
        <v>1652.7500271187482</v>
      </c>
      <c r="P293" s="42">
        <f t="shared" si="12"/>
        <v>1.0395604370599572</v>
      </c>
      <c r="Q293" s="42">
        <f t="shared" si="14"/>
        <v>1.6426751628078262</v>
      </c>
      <c r="S293" s="42">
        <f>'Zero Turbulence Curve'!E292</f>
        <v>29.000000000000142</v>
      </c>
      <c r="T293" s="42">
        <f>'Zero Turbulence Curve'!F292</f>
        <v>2000.0000008831432</v>
      </c>
    </row>
    <row r="294" spans="5:20" x14ac:dyDescent="0.2">
      <c r="E294" s="15">
        <v>41252.027777777781</v>
      </c>
      <c r="F294" s="21">
        <v>9.8612924563075968</v>
      </c>
      <c r="G294" s="21">
        <v>9.8109142058865171</v>
      </c>
      <c r="H294" s="24">
        <v>0.14703954947330802</v>
      </c>
      <c r="I294" s="3">
        <f t="shared" si="13"/>
        <v>1583.6599999999369</v>
      </c>
      <c r="J294" s="3">
        <f>INDEX(PowerArray,MIN(MaximumPowerIndex,ROUND(G294*100,0)))</f>
        <v>1564.6099999999374</v>
      </c>
      <c r="K294" s="3">
        <f>MIN(J294-M294+N294,'Power Look Up'!$F$4)</f>
        <v>1522.458150257333</v>
      </c>
      <c r="M294" s="50">
        <f t="array" ref="M294">_xlfn.SUM(_xlfn.NORM.DIST($S$3:$S$1003,$G294,$P294,FALSE)*WindSpeedStep*$T$3:$T$1003)</f>
        <v>1561.4708632271563</v>
      </c>
      <c r="N294" s="50">
        <f t="array" ref="N294">_xlfn.SUM(_xlfn.NORM.DIST($S$3:$S$1003,$G294,$Q294,FALSE)*WindSpeedStep*$T$3:$T$1003)</f>
        <v>1519.319013484552</v>
      </c>
      <c r="P294" s="42">
        <f t="shared" si="12"/>
        <v>0.98109142058865173</v>
      </c>
      <c r="Q294" s="42">
        <f t="shared" si="14"/>
        <v>1.4425924047548311</v>
      </c>
      <c r="S294" s="42">
        <f>'Zero Turbulence Curve'!E293</f>
        <v>29.100000000000144</v>
      </c>
      <c r="T294" s="42">
        <f>'Zero Turbulence Curve'!F293</f>
        <v>2000.0000008831432</v>
      </c>
    </row>
    <row r="295" spans="5:20" x14ac:dyDescent="0.2">
      <c r="E295" s="15">
        <v>41252.034722222219</v>
      </c>
      <c r="F295" s="21">
        <v>9.7111110370752272</v>
      </c>
      <c r="G295" s="21">
        <v>9.6594375229205465</v>
      </c>
      <c r="H295" s="24">
        <v>0.18123569932221403</v>
      </c>
      <c r="I295" s="3">
        <f t="shared" si="13"/>
        <v>1526.5099999999379</v>
      </c>
      <c r="J295" s="3">
        <f>INDEX(PowerArray,MIN(MaximumPowerIndex,ROUND(G295*100,0)))</f>
        <v>1507.4599999999384</v>
      </c>
      <c r="K295" s="3">
        <f>MIN(J295-M295+N295,'Power Look Up'!$F$4)</f>
        <v>1446.3349733904715</v>
      </c>
      <c r="M295" s="50">
        <f t="array" ref="M295">_xlfn.SUM(_xlfn.NORM.DIST($S$3:$S$1003,$G295,$P295,FALSE)*WindSpeedStep*$T$3:$T$1003)</f>
        <v>1508.3906675514472</v>
      </c>
      <c r="N295" s="50">
        <f t="array" ref="N295">_xlfn.SUM(_xlfn.NORM.DIST($S$3:$S$1003,$G295,$Q295,FALSE)*WindSpeedStep*$T$3:$T$1003)</f>
        <v>1447.2656409419803</v>
      </c>
      <c r="P295" s="42">
        <f t="shared" si="12"/>
        <v>0.96594375229205465</v>
      </c>
      <c r="Q295" s="42">
        <f t="shared" si="14"/>
        <v>1.75063491452574</v>
      </c>
      <c r="S295" s="42">
        <f>'Zero Turbulence Curve'!E294</f>
        <v>29.200000000000145</v>
      </c>
      <c r="T295" s="42">
        <f>'Zero Turbulence Curve'!F294</f>
        <v>2000.0000008831432</v>
      </c>
    </row>
    <row r="296" spans="5:20" x14ac:dyDescent="0.2">
      <c r="E296" s="15">
        <v>41252.041666666664</v>
      </c>
      <c r="F296" s="21">
        <v>9.4278136212667576</v>
      </c>
      <c r="G296" s="21">
        <v>9.3088001964765059</v>
      </c>
      <c r="H296" s="24">
        <v>0.19516720142297111</v>
      </c>
      <c r="I296" s="3">
        <f t="shared" si="13"/>
        <v>1419.8299999999404</v>
      </c>
      <c r="J296" s="3">
        <f>INDEX(PowerArray,MIN(MaximumPowerIndex,ROUND(G296*100,0)))</f>
        <v>1374.1099999999412</v>
      </c>
      <c r="K296" s="3">
        <f>MIN(J296-M296+N296,'Power Look Up'!$F$4)</f>
        <v>1338.0047736658644</v>
      </c>
      <c r="M296" s="50">
        <f t="array" ref="M296">_xlfn.SUM(_xlfn.NORM.DIST($S$3:$S$1003,$G296,$P296,FALSE)*WindSpeedStep*$T$3:$T$1003)</f>
        <v>1378.4412216699327</v>
      </c>
      <c r="N296" s="50">
        <f t="array" ref="N296">_xlfn.SUM(_xlfn.NORM.DIST($S$3:$S$1003,$G296,$Q296,FALSE)*WindSpeedStep*$T$3:$T$1003)</f>
        <v>1342.3359953358558</v>
      </c>
      <c r="P296" s="42">
        <f t="shared" si="12"/>
        <v>0.93088001964765066</v>
      </c>
      <c r="Q296" s="42">
        <f t="shared" si="14"/>
        <v>1.8167724829519234</v>
      </c>
      <c r="S296" s="42">
        <f>'Zero Turbulence Curve'!E295</f>
        <v>29.300000000000146</v>
      </c>
      <c r="T296" s="42">
        <f>'Zero Turbulence Curve'!F295</f>
        <v>2000.0000008831432</v>
      </c>
    </row>
    <row r="297" spans="5:20" x14ac:dyDescent="0.2">
      <c r="E297" s="15">
        <v>41252.048611111109</v>
      </c>
      <c r="F297" s="21">
        <v>9.4409861399768822</v>
      </c>
      <c r="G297" s="21">
        <v>9.4697425134409592</v>
      </c>
      <c r="H297" s="24">
        <v>0.17476987843602959</v>
      </c>
      <c r="I297" s="3">
        <f t="shared" si="13"/>
        <v>1423.6399999999403</v>
      </c>
      <c r="J297" s="3">
        <f>INDEX(PowerArray,MIN(MaximumPowerIndex,ROUND(G297*100,0)))</f>
        <v>1435.0699999999401</v>
      </c>
      <c r="K297" s="3">
        <f>MIN(J297-M297+N297,'Power Look Up'!$F$4)</f>
        <v>1395.7401868501806</v>
      </c>
      <c r="M297" s="50">
        <f t="array" ref="M297">_xlfn.SUM(_xlfn.NORM.DIST($S$3:$S$1003,$G297,$P297,FALSE)*WindSpeedStep*$T$3:$T$1003)</f>
        <v>1439.0677928958075</v>
      </c>
      <c r="N297" s="50">
        <f t="array" ref="N297">_xlfn.SUM(_xlfn.NORM.DIST($S$3:$S$1003,$G297,$Q297,FALSE)*WindSpeedStep*$T$3:$T$1003)</f>
        <v>1399.737979746048</v>
      </c>
      <c r="P297" s="42">
        <f t="shared" si="12"/>
        <v>0.94697425134409596</v>
      </c>
      <c r="Q297" s="42">
        <f t="shared" si="14"/>
        <v>1.6550257478945778</v>
      </c>
      <c r="S297" s="42">
        <f>'Zero Turbulence Curve'!E296</f>
        <v>29.400000000000148</v>
      </c>
      <c r="T297" s="42">
        <f>'Zero Turbulence Curve'!F296</f>
        <v>2000.0000008831432</v>
      </c>
    </row>
    <row r="298" spans="5:20" x14ac:dyDescent="0.2">
      <c r="E298" s="15">
        <v>41252.055555555555</v>
      </c>
      <c r="F298" s="21">
        <v>10.596667937892253</v>
      </c>
      <c r="G298" s="21">
        <v>10.463992673135655</v>
      </c>
      <c r="H298" s="24">
        <v>0.19440073163316918</v>
      </c>
      <c r="I298" s="3">
        <f t="shared" si="13"/>
        <v>1797.1999999999516</v>
      </c>
      <c r="J298" s="3">
        <f>INDEX(PowerArray,MIN(MaximumPowerIndex,ROUND(G298*100,0)))</f>
        <v>1759.8199999999524</v>
      </c>
      <c r="K298" s="3">
        <f>MIN(J298-M298+N298,'Power Look Up'!$F$4)</f>
        <v>1618.7195765244326</v>
      </c>
      <c r="M298" s="50">
        <f t="array" ref="M298">_xlfn.SUM(_xlfn.NORM.DIST($S$3:$S$1003,$G298,$P298,FALSE)*WindSpeedStep*$T$3:$T$1003)</f>
        <v>1757.092941119759</v>
      </c>
      <c r="N298" s="50">
        <f t="array" ref="N298">_xlfn.SUM(_xlfn.NORM.DIST($S$3:$S$1003,$G298,$Q298,FALSE)*WindSpeedStep*$T$3:$T$1003)</f>
        <v>1615.9925176442391</v>
      </c>
      <c r="P298" s="42">
        <f t="shared" si="12"/>
        <v>1.0463992673135656</v>
      </c>
      <c r="Q298" s="42">
        <f t="shared" si="14"/>
        <v>2.0342078314616932</v>
      </c>
      <c r="S298" s="42">
        <f>'Zero Turbulence Curve'!E297</f>
        <v>29.500000000000149</v>
      </c>
      <c r="T298" s="42">
        <f>'Zero Turbulence Curve'!F297</f>
        <v>2000.0000008831432</v>
      </c>
    </row>
    <row r="299" spans="5:20" x14ac:dyDescent="0.2">
      <c r="E299" s="15">
        <v>41252.0625</v>
      </c>
      <c r="F299" s="21">
        <v>11.147456410320576</v>
      </c>
      <c r="G299" s="21">
        <v>11.060627588026779</v>
      </c>
      <c r="H299" s="24">
        <v>0.13725104128539048</v>
      </c>
      <c r="I299" s="3">
        <f t="shared" si="13"/>
        <v>1916.5999999999838</v>
      </c>
      <c r="J299" s="3">
        <f>INDEX(PowerArray,MIN(MaximumPowerIndex,ROUND(G299*100,0)))</f>
        <v>1909.0399999999838</v>
      </c>
      <c r="K299" s="3">
        <f>MIN(J299-M299+N299,'Power Look Up'!$F$4)</f>
        <v>1842.0276685020319</v>
      </c>
      <c r="M299" s="50">
        <f t="array" ref="M299">_xlfn.SUM(_xlfn.NORM.DIST($S$3:$S$1003,$G299,$P299,FALSE)*WindSpeedStep*$T$3:$T$1003)</f>
        <v>1878.7130569533319</v>
      </c>
      <c r="N299" s="50">
        <f t="array" ref="N299">_xlfn.SUM(_xlfn.NORM.DIST($S$3:$S$1003,$G299,$Q299,FALSE)*WindSpeedStep*$T$3:$T$1003)</f>
        <v>1811.7007254553801</v>
      </c>
      <c r="P299" s="42">
        <f t="shared" si="12"/>
        <v>1.1060627588026779</v>
      </c>
      <c r="Q299" s="42">
        <f t="shared" si="14"/>
        <v>1.5180826537265923</v>
      </c>
      <c r="S299" s="42">
        <f>'Zero Turbulence Curve'!E298</f>
        <v>29.600000000000151</v>
      </c>
      <c r="T299" s="42">
        <f>'Zero Turbulence Curve'!F298</f>
        <v>2000.0000008831432</v>
      </c>
    </row>
    <row r="300" spans="5:20" x14ac:dyDescent="0.2">
      <c r="E300" s="15">
        <v>41252.069444444445</v>
      </c>
      <c r="F300" s="21">
        <v>8.7491396585176151</v>
      </c>
      <c r="G300" s="21">
        <v>8.8821069785818132</v>
      </c>
      <c r="H300" s="24">
        <v>0.21487827070742316</v>
      </c>
      <c r="I300" s="3">
        <f t="shared" si="13"/>
        <v>1164.2499999999477</v>
      </c>
      <c r="J300" s="3">
        <f>INDEX(PowerArray,MIN(MaximumPowerIndex,ROUND(G300*100,0)))</f>
        <v>1211.9599999999468</v>
      </c>
      <c r="K300" s="3">
        <f>MIN(J300-M300+N300,'Power Look Up'!$F$4)</f>
        <v>1212.024453874003</v>
      </c>
      <c r="M300" s="50">
        <f t="array" ref="M300">_xlfn.SUM(_xlfn.NORM.DIST($S$3:$S$1003,$G300,$P300,FALSE)*WindSpeedStep*$T$3:$T$1003)</f>
        <v>1214.3901355017699</v>
      </c>
      <c r="N300" s="50">
        <f t="array" ref="N300">_xlfn.SUM(_xlfn.NORM.DIST($S$3:$S$1003,$G300,$Q300,FALSE)*WindSpeedStep*$T$3:$T$1003)</f>
        <v>1214.4545893758261</v>
      </c>
      <c r="P300" s="42">
        <f t="shared" si="12"/>
        <v>0.88821069785818141</v>
      </c>
      <c r="Q300" s="42">
        <f t="shared" si="14"/>
        <v>1.9085717877959953</v>
      </c>
      <c r="S300" s="42">
        <f>'Zero Turbulence Curve'!E299</f>
        <v>29.700000000000152</v>
      </c>
      <c r="T300" s="42">
        <f>'Zero Turbulence Curve'!F299</f>
        <v>2000.0000008831432</v>
      </c>
    </row>
    <row r="301" spans="5:20" x14ac:dyDescent="0.2">
      <c r="E301" s="15">
        <v>41252.076388888891</v>
      </c>
      <c r="F301" s="21">
        <v>7.485248537969297</v>
      </c>
      <c r="G301" s="21">
        <v>7.5858054004692095</v>
      </c>
      <c r="H301" s="24">
        <v>0.205737991489297</v>
      </c>
      <c r="I301" s="3">
        <f t="shared" si="13"/>
        <v>735.48999999996533</v>
      </c>
      <c r="J301" s="3">
        <f>INDEX(PowerArray,MIN(MaximumPowerIndex,ROUND(G301*100,0)))</f>
        <v>765.58999999996468</v>
      </c>
      <c r="K301" s="3">
        <f>MIN(J301-M301+N301,'Power Look Up'!$F$4)</f>
        <v>822.47213217213209</v>
      </c>
      <c r="M301" s="50">
        <f t="array" ref="M301">_xlfn.SUM(_xlfn.NORM.DIST($S$3:$S$1003,$G301,$P301,FALSE)*WindSpeedStep*$T$3:$T$1003)</f>
        <v>760.23241645907694</v>
      </c>
      <c r="N301" s="50">
        <f t="array" ref="N301">_xlfn.SUM(_xlfn.NORM.DIST($S$3:$S$1003,$G301,$Q301,FALSE)*WindSpeedStep*$T$3:$T$1003)</f>
        <v>817.11454863124436</v>
      </c>
      <c r="P301" s="42">
        <f t="shared" si="12"/>
        <v>0.75858054004692099</v>
      </c>
      <c r="Q301" s="42">
        <f t="shared" si="14"/>
        <v>1.5606883669211975</v>
      </c>
      <c r="S301" s="42">
        <f>'Zero Turbulence Curve'!E300</f>
        <v>29.800000000000153</v>
      </c>
      <c r="T301" s="42">
        <f>'Zero Turbulence Curve'!F300</f>
        <v>2000.0000008831432</v>
      </c>
    </row>
    <row r="302" spans="5:20" x14ac:dyDescent="0.2">
      <c r="E302" s="15">
        <v>41252.083333333336</v>
      </c>
      <c r="F302" s="21">
        <v>8.318800289828495</v>
      </c>
      <c r="G302" s="21">
        <v>8.3667248861926318</v>
      </c>
      <c r="H302" s="24">
        <v>0.20315429402318805</v>
      </c>
      <c r="I302" s="3">
        <f t="shared" si="13"/>
        <v>1006.4399999999512</v>
      </c>
      <c r="J302" s="3">
        <f>INDEX(PowerArray,MIN(MaximumPowerIndex,ROUND(G302*100,0)))</f>
        <v>1024.7899999999509</v>
      </c>
      <c r="K302" s="3">
        <f>MIN(J302-M302+N302,'Power Look Up'!$F$4)</f>
        <v>1063.1328034312282</v>
      </c>
      <c r="M302" s="50">
        <f t="array" ref="M302">_xlfn.SUM(_xlfn.NORM.DIST($S$3:$S$1003,$G302,$P302,FALSE)*WindSpeedStep*$T$3:$T$1003)</f>
        <v>1021.1492668757026</v>
      </c>
      <c r="N302" s="50">
        <f t="array" ref="N302">_xlfn.SUM(_xlfn.NORM.DIST($S$3:$S$1003,$G302,$Q302,FALSE)*WindSpeedStep*$T$3:$T$1003)</f>
        <v>1059.4920703069799</v>
      </c>
      <c r="P302" s="42">
        <f t="shared" si="12"/>
        <v>0.83667248861926324</v>
      </c>
      <c r="Q302" s="42">
        <f t="shared" si="14"/>
        <v>1.6997360875407024</v>
      </c>
      <c r="S302" s="42">
        <f>'Zero Turbulence Curve'!E301</f>
        <v>29.900000000000155</v>
      </c>
      <c r="T302" s="42">
        <f>'Zero Turbulence Curve'!F301</f>
        <v>2000.0000008831432</v>
      </c>
    </row>
    <row r="303" spans="5:20" x14ac:dyDescent="0.2">
      <c r="E303" s="15">
        <v>41252.090277777781</v>
      </c>
      <c r="F303" s="21">
        <v>9.0290243631152833</v>
      </c>
      <c r="G303" s="21">
        <v>9.0034645604344785</v>
      </c>
      <c r="H303" s="24">
        <v>0.16280828812525278</v>
      </c>
      <c r="I303" s="3">
        <f t="shared" si="13"/>
        <v>1267.4299999999437</v>
      </c>
      <c r="J303" s="3">
        <f>INDEX(PowerArray,MIN(MaximumPowerIndex,ROUND(G303*100,0)))</f>
        <v>1255.9999999999459</v>
      </c>
      <c r="K303" s="3">
        <f>MIN(J303-M303+N303,'Power Look Up'!$F$4)</f>
        <v>1256.2891457559888</v>
      </c>
      <c r="M303" s="50">
        <f t="array" ref="M303">_xlfn.SUM(_xlfn.NORM.DIST($S$3:$S$1003,$G303,$P303,FALSE)*WindSpeedStep*$T$3:$T$1003)</f>
        <v>1261.1337757098802</v>
      </c>
      <c r="N303" s="50">
        <f t="array" ref="N303">_xlfn.SUM(_xlfn.NORM.DIST($S$3:$S$1003,$G303,$Q303,FALSE)*WindSpeedStep*$T$3:$T$1003)</f>
        <v>1261.4229214659231</v>
      </c>
      <c r="P303" s="42">
        <f t="shared" si="12"/>
        <v>0.90034645604344787</v>
      </c>
      <c r="Q303" s="42">
        <f t="shared" si="14"/>
        <v>1.465838652280719</v>
      </c>
      <c r="S303" s="42">
        <f>'Zero Turbulence Curve'!E302</f>
        <v>30.000000000000156</v>
      </c>
      <c r="T303" s="42">
        <f>'Zero Turbulence Curve'!F302</f>
        <v>2000.0000008831432</v>
      </c>
    </row>
    <row r="304" spans="5:20" x14ac:dyDescent="0.2">
      <c r="E304" s="15">
        <v>41252.097222222219</v>
      </c>
      <c r="F304" s="21">
        <v>8.7687617940030389</v>
      </c>
      <c r="G304" s="21">
        <v>8.7946244157716027</v>
      </c>
      <c r="H304" s="24">
        <v>0.18816795788983981</v>
      </c>
      <c r="I304" s="3">
        <f t="shared" si="13"/>
        <v>1171.5899999999476</v>
      </c>
      <c r="J304" s="3">
        <f>INDEX(PowerArray,MIN(MaximumPowerIndex,ROUND(G304*100,0)))</f>
        <v>1178.9299999999475</v>
      </c>
      <c r="K304" s="3">
        <f>MIN(J304-M304+N304,'Power Look Up'!$F$4)</f>
        <v>1190.1769598469596</v>
      </c>
      <c r="M304" s="50">
        <f t="array" ref="M304">_xlfn.SUM(_xlfn.NORM.DIST($S$3:$S$1003,$G304,$P304,FALSE)*WindSpeedStep*$T$3:$T$1003)</f>
        <v>1180.8535480237549</v>
      </c>
      <c r="N304" s="50">
        <f t="array" ref="N304">_xlfn.SUM(_xlfn.NORM.DIST($S$3:$S$1003,$G304,$Q304,FALSE)*WindSpeedStep*$T$3:$T$1003)</f>
        <v>1192.1005078707669</v>
      </c>
      <c r="P304" s="42">
        <f t="shared" si="12"/>
        <v>0.87946244157716036</v>
      </c>
      <c r="Q304" s="42">
        <f t="shared" si="14"/>
        <v>1.6548665167238681</v>
      </c>
      <c r="S304" s="42">
        <f>'Zero Turbulence Curve'!E303</f>
        <v>30.100000000000158</v>
      </c>
      <c r="T304" s="42">
        <f>'Zero Turbulence Curve'!F303</f>
        <v>2000.0000008831432</v>
      </c>
    </row>
    <row r="305" spans="5:20" x14ac:dyDescent="0.2">
      <c r="E305" s="15">
        <v>41252.104166666664</v>
      </c>
      <c r="F305" s="21">
        <v>8.6982031411038463</v>
      </c>
      <c r="G305" s="21">
        <v>8.7309557031301228</v>
      </c>
      <c r="H305" s="24">
        <v>0.20004131563420638</v>
      </c>
      <c r="I305" s="3">
        <f t="shared" si="13"/>
        <v>1145.8999999999482</v>
      </c>
      <c r="J305" s="3">
        <f>INDEX(PowerArray,MIN(MaximumPowerIndex,ROUND(G305*100,0)))</f>
        <v>1156.909999999948</v>
      </c>
      <c r="K305" s="3">
        <f>MIN(J305-M305+N305,'Power Look Up'!$F$4)</f>
        <v>1172.1179522382547</v>
      </c>
      <c r="M305" s="50">
        <f t="array" ref="M305">_xlfn.SUM(_xlfn.NORM.DIST($S$3:$S$1003,$G305,$P305,FALSE)*WindSpeedStep*$T$3:$T$1003)</f>
        <v>1156.5798539528862</v>
      </c>
      <c r="N305" s="50">
        <f t="array" ref="N305">_xlfn.SUM(_xlfn.NORM.DIST($S$3:$S$1003,$G305,$Q305,FALSE)*WindSpeedStep*$T$3:$T$1003)</f>
        <v>1171.7878061911929</v>
      </c>
      <c r="P305" s="42">
        <f t="shared" si="12"/>
        <v>0.87309557031301233</v>
      </c>
      <c r="Q305" s="42">
        <f t="shared" si="14"/>
        <v>1.7465518655981271</v>
      </c>
      <c r="S305" s="42">
        <f>'Zero Turbulence Curve'!E304</f>
        <v>30.200000000000159</v>
      </c>
      <c r="T305" s="42">
        <f>'Zero Turbulence Curve'!F304</f>
        <v>2000.0000008831432</v>
      </c>
    </row>
    <row r="306" spans="5:20" x14ac:dyDescent="0.2">
      <c r="E306" s="15">
        <v>41252.111111111109</v>
      </c>
      <c r="F306" s="21">
        <v>9.9645813293442718</v>
      </c>
      <c r="G306" s="21">
        <v>9.8961919354954393</v>
      </c>
      <c r="H306" s="24">
        <v>0.16458293086237688</v>
      </c>
      <c r="I306" s="3">
        <f t="shared" si="13"/>
        <v>1621.7599999999361</v>
      </c>
      <c r="J306" s="3">
        <f>INDEX(PowerArray,MIN(MaximumPowerIndex,ROUND(G306*100,0)))</f>
        <v>1598.8999999999364</v>
      </c>
      <c r="K306" s="3">
        <f>MIN(J306-M306+N306,'Power Look Up'!$F$4)</f>
        <v>1533.6743706561419</v>
      </c>
      <c r="M306" s="50">
        <f t="array" ref="M306">_xlfn.SUM(_xlfn.NORM.DIST($S$3:$S$1003,$G306,$P306,FALSE)*WindSpeedStep*$T$3:$T$1003)</f>
        <v>1590.2738667916549</v>
      </c>
      <c r="N306" s="50">
        <f t="array" ref="N306">_xlfn.SUM(_xlfn.NORM.DIST($S$3:$S$1003,$G306,$Q306,FALSE)*WindSpeedStep*$T$3:$T$1003)</f>
        <v>1525.0482374478604</v>
      </c>
      <c r="P306" s="42">
        <f t="shared" si="12"/>
        <v>0.98961919354954397</v>
      </c>
      <c r="Q306" s="42">
        <f t="shared" si="14"/>
        <v>1.6287442731204576</v>
      </c>
      <c r="S306" s="42">
        <f>'Zero Turbulence Curve'!E305</f>
        <v>30.300000000000161</v>
      </c>
      <c r="T306" s="42">
        <f>'Zero Turbulence Curve'!F305</f>
        <v>2000.0000008831432</v>
      </c>
    </row>
    <row r="307" spans="5:20" x14ac:dyDescent="0.2">
      <c r="E307" s="15">
        <v>41252.118055555555</v>
      </c>
      <c r="F307" s="21">
        <v>10.975046199377585</v>
      </c>
      <c r="G307" s="21">
        <v>10.871740024315354</v>
      </c>
      <c r="H307" s="24">
        <v>0.13029557908203593</v>
      </c>
      <c r="I307" s="3">
        <f t="shared" si="13"/>
        <v>1898.6599999999494</v>
      </c>
      <c r="J307" s="3">
        <f>INDEX(PowerArray,MIN(MaximumPowerIndex,ROUND(G307*100,0)))</f>
        <v>1869.2899999999499</v>
      </c>
      <c r="K307" s="3">
        <f>MIN(J307-M307+N307,'Power Look Up'!$F$4)</f>
        <v>1815.274118860294</v>
      </c>
      <c r="M307" s="50">
        <f t="array" ref="M307">_xlfn.SUM(_xlfn.NORM.DIST($S$3:$S$1003,$G307,$P307,FALSE)*WindSpeedStep*$T$3:$T$1003)</f>
        <v>1846.2176205017688</v>
      </c>
      <c r="N307" s="50">
        <f t="array" ref="N307">_xlfn.SUM(_xlfn.NORM.DIST($S$3:$S$1003,$G307,$Q307,FALSE)*WindSpeedStep*$T$3:$T$1003)</f>
        <v>1792.2017393621129</v>
      </c>
      <c r="P307" s="42">
        <f t="shared" si="12"/>
        <v>1.0871740024315355</v>
      </c>
      <c r="Q307" s="42">
        <f t="shared" si="14"/>
        <v>1.4165396620975164</v>
      </c>
      <c r="S307" s="42">
        <f>'Zero Turbulence Curve'!E306</f>
        <v>30.400000000000162</v>
      </c>
      <c r="T307" s="42">
        <f>'Zero Turbulence Curve'!F306</f>
        <v>2000.0000008831432</v>
      </c>
    </row>
    <row r="308" spans="5:20" x14ac:dyDescent="0.2">
      <c r="E308" s="15">
        <v>41252.125</v>
      </c>
      <c r="F308" s="21">
        <v>10.895597097406888</v>
      </c>
      <c r="G308" s="21">
        <v>10.829925442101571</v>
      </c>
      <c r="H308" s="24">
        <v>0.14868391199832032</v>
      </c>
      <c r="I308" s="3">
        <f t="shared" si="13"/>
        <v>1877.2999999999497</v>
      </c>
      <c r="J308" s="3">
        <f>INDEX(PowerArray,MIN(MaximumPowerIndex,ROUND(G308*100,0)))</f>
        <v>1858.6099999999501</v>
      </c>
      <c r="K308" s="3">
        <f>MIN(J308-M308+N308,'Power Look Up'!$F$4)</f>
        <v>1773.6764246069172</v>
      </c>
      <c r="M308" s="50">
        <f t="array" ref="M308">_xlfn.SUM(_xlfn.NORM.DIST($S$3:$S$1003,$G308,$P308,FALSE)*WindSpeedStep*$T$3:$T$1003)</f>
        <v>1838.2893816450439</v>
      </c>
      <c r="N308" s="50">
        <f t="array" ref="N308">_xlfn.SUM(_xlfn.NORM.DIST($S$3:$S$1003,$G308,$Q308,FALSE)*WindSpeedStep*$T$3:$T$1003)</f>
        <v>1753.355806252011</v>
      </c>
      <c r="P308" s="42">
        <f t="shared" si="12"/>
        <v>1.0829925442101571</v>
      </c>
      <c r="Q308" s="42">
        <f t="shared" si="14"/>
        <v>1.6102356813818002</v>
      </c>
      <c r="S308" s="42">
        <f>'Zero Turbulence Curve'!E307</f>
        <v>30.500000000000163</v>
      </c>
      <c r="T308" s="42">
        <f>'Zero Turbulence Curve'!F307</f>
        <v>2000.0000008831432</v>
      </c>
    </row>
    <row r="309" spans="5:20" x14ac:dyDescent="0.2">
      <c r="E309" s="15">
        <v>41252.131944444445</v>
      </c>
      <c r="F309" s="21">
        <v>9.8916908065388416</v>
      </c>
      <c r="G309" s="21">
        <v>9.9157586400223927</v>
      </c>
      <c r="H309" s="24">
        <v>0.21735414521638258</v>
      </c>
      <c r="I309" s="3">
        <f t="shared" si="13"/>
        <v>1595.0899999999365</v>
      </c>
      <c r="J309" s="3">
        <f>INDEX(PowerArray,MIN(MaximumPowerIndex,ROUND(G309*100,0)))</f>
        <v>1606.5199999999363</v>
      </c>
      <c r="K309" s="3">
        <f>MIN(J309-M309+N309,'Power Look Up'!$F$4)</f>
        <v>1485.823550808705</v>
      </c>
      <c r="M309" s="50">
        <f t="array" ref="M309">_xlfn.SUM(_xlfn.NORM.DIST($S$3:$S$1003,$G309,$P309,FALSE)*WindSpeedStep*$T$3:$T$1003)</f>
        <v>1596.7622141518268</v>
      </c>
      <c r="N309" s="50">
        <f t="array" ref="N309">_xlfn.SUM(_xlfn.NORM.DIST($S$3:$S$1003,$G309,$Q309,FALSE)*WindSpeedStep*$T$3:$T$1003)</f>
        <v>1476.0657649605955</v>
      </c>
      <c r="P309" s="42">
        <f t="shared" si="12"/>
        <v>0.99157586400223929</v>
      </c>
      <c r="Q309" s="42">
        <f t="shared" si="14"/>
        <v>2.1552312433740273</v>
      </c>
      <c r="S309" s="42">
        <f>'Zero Turbulence Curve'!E308</f>
        <v>30.600000000000165</v>
      </c>
      <c r="T309" s="42">
        <f>'Zero Turbulence Curve'!F308</f>
        <v>2000.0000008831432</v>
      </c>
    </row>
    <row r="310" spans="5:20" x14ac:dyDescent="0.2">
      <c r="E310" s="15">
        <v>41252.138888888891</v>
      </c>
      <c r="F310" s="21">
        <v>10.508463916139016</v>
      </c>
      <c r="G310" s="21">
        <v>10.458510259724232</v>
      </c>
      <c r="H310" s="24">
        <v>0.13988723868027539</v>
      </c>
      <c r="I310" s="3">
        <f t="shared" si="13"/>
        <v>1773.1699999999521</v>
      </c>
      <c r="J310" s="3">
        <f>INDEX(PowerArray,MIN(MaximumPowerIndex,ROUND(G310*100,0)))</f>
        <v>1759.8199999999524</v>
      </c>
      <c r="K310" s="3">
        <f>MIN(J310-M310+N310,'Power Look Up'!$F$4)</f>
        <v>1697.4518344696894</v>
      </c>
      <c r="M310" s="50">
        <f t="array" ref="M310">_xlfn.SUM(_xlfn.NORM.DIST($S$3:$S$1003,$G310,$P310,FALSE)*WindSpeedStep*$T$3:$T$1003)</f>
        <v>1755.7138974486311</v>
      </c>
      <c r="N310" s="50">
        <f t="array" ref="N310">_xlfn.SUM(_xlfn.NORM.DIST($S$3:$S$1003,$G310,$Q310,FALSE)*WindSpeedStep*$T$3:$T$1003)</f>
        <v>1693.3457319183681</v>
      </c>
      <c r="P310" s="42">
        <f t="shared" si="12"/>
        <v>1.0458510259724232</v>
      </c>
      <c r="Q310" s="42">
        <f t="shared" si="14"/>
        <v>1.4630121209421525</v>
      </c>
      <c r="S310" s="42">
        <f>'Zero Turbulence Curve'!E309</f>
        <v>30.700000000000166</v>
      </c>
      <c r="T310" s="42">
        <f>'Zero Turbulence Curve'!F309</f>
        <v>2000.0000008831432</v>
      </c>
    </row>
    <row r="311" spans="5:20" x14ac:dyDescent="0.2">
      <c r="E311" s="15">
        <v>41252.145833333336</v>
      </c>
      <c r="F311" s="21">
        <v>10.705551256643487</v>
      </c>
      <c r="G311" s="21">
        <v>10.695262105431556</v>
      </c>
      <c r="H311" s="24">
        <v>0.14665288712019511</v>
      </c>
      <c r="I311" s="3">
        <f t="shared" si="13"/>
        <v>1826.5699999999508</v>
      </c>
      <c r="J311" s="3">
        <f>INDEX(PowerArray,MIN(MaximumPowerIndex,ROUND(G311*100,0)))</f>
        <v>1823.899999999951</v>
      </c>
      <c r="K311" s="3">
        <f>MIN(J311-M311+N311,'Power Look Up'!$F$4)</f>
        <v>1744.7409524157215</v>
      </c>
      <c r="M311" s="50">
        <f t="array" ref="M311">_xlfn.SUM(_xlfn.NORM.DIST($S$3:$S$1003,$G311,$P311,FALSE)*WindSpeedStep*$T$3:$T$1003)</f>
        <v>1810.8917182462928</v>
      </c>
      <c r="N311" s="50">
        <f t="array" ref="N311">_xlfn.SUM(_xlfn.NORM.DIST($S$3:$S$1003,$G311,$Q311,FALSE)*WindSpeedStep*$T$3:$T$1003)</f>
        <v>1731.7326706620634</v>
      </c>
      <c r="P311" s="42">
        <f t="shared" si="12"/>
        <v>1.0695262105431558</v>
      </c>
      <c r="Q311" s="42">
        <f t="shared" si="14"/>
        <v>1.5684910662687543</v>
      </c>
      <c r="S311" s="42">
        <f>'Zero Turbulence Curve'!E310</f>
        <v>30.800000000000168</v>
      </c>
      <c r="T311" s="42">
        <f>'Zero Turbulence Curve'!F310</f>
        <v>2000.0000008831432</v>
      </c>
    </row>
    <row r="312" spans="5:20" x14ac:dyDescent="0.2">
      <c r="E312" s="15">
        <v>41252.152777777781</v>
      </c>
      <c r="F312" s="21">
        <v>10.674896239460898</v>
      </c>
      <c r="G312" s="21">
        <v>10.64645288458717</v>
      </c>
      <c r="H312" s="24">
        <v>0.14145336555292437</v>
      </c>
      <c r="I312" s="3">
        <f t="shared" si="13"/>
        <v>1815.8899999999512</v>
      </c>
      <c r="J312" s="3">
        <f>INDEX(PowerArray,MIN(MaximumPowerIndex,ROUND(G312*100,0)))</f>
        <v>1810.5499999999513</v>
      </c>
      <c r="K312" s="3">
        <f>MIN(J312-M312+N312,'Power Look Up'!$F$4)</f>
        <v>1740.88399859848</v>
      </c>
      <c r="M312" s="50">
        <f t="array" ref="M312">_xlfn.SUM(_xlfn.NORM.DIST($S$3:$S$1003,$G312,$P312,FALSE)*WindSpeedStep*$T$3:$T$1003)</f>
        <v>1800.2502376762604</v>
      </c>
      <c r="N312" s="50">
        <f t="array" ref="N312">_xlfn.SUM(_xlfn.NORM.DIST($S$3:$S$1003,$G312,$Q312,FALSE)*WindSpeedStep*$T$3:$T$1003)</f>
        <v>1730.5842362747892</v>
      </c>
      <c r="P312" s="42">
        <f t="shared" si="12"/>
        <v>1.064645288458717</v>
      </c>
      <c r="Q312" s="42">
        <f t="shared" si="14"/>
        <v>1.505976591725495</v>
      </c>
      <c r="S312" s="42">
        <f>'Zero Turbulence Curve'!E311</f>
        <v>30.900000000000169</v>
      </c>
      <c r="T312" s="42">
        <f>'Zero Turbulence Curve'!F311</f>
        <v>2000.0000008831432</v>
      </c>
    </row>
    <row r="313" spans="5:20" x14ac:dyDescent="0.2">
      <c r="E313" s="15">
        <v>41252.159722222219</v>
      </c>
      <c r="F313" s="21">
        <v>9.9969625959707571</v>
      </c>
      <c r="G313" s="21">
        <v>9.9829099661756544</v>
      </c>
      <c r="H313" s="24">
        <v>0.1390422327437971</v>
      </c>
      <c r="I313" s="3">
        <f t="shared" si="13"/>
        <v>1636.9999999999357</v>
      </c>
      <c r="J313" s="3">
        <f>INDEX(PowerArray,MIN(MaximumPowerIndex,ROUND(G313*100,0)))</f>
        <v>1629.379999999936</v>
      </c>
      <c r="K313" s="3">
        <f>MIN(J313-M313+N313,'Power Look Up'!$F$4)</f>
        <v>1586.5909353075981</v>
      </c>
      <c r="M313" s="50">
        <f t="array" ref="M313">_xlfn.SUM(_xlfn.NORM.DIST($S$3:$S$1003,$G313,$P313,FALSE)*WindSpeedStep*$T$3:$T$1003)</f>
        <v>1618.669181346851</v>
      </c>
      <c r="N313" s="50">
        <f t="array" ref="N313">_xlfn.SUM(_xlfn.NORM.DIST($S$3:$S$1003,$G313,$Q313,FALSE)*WindSpeedStep*$T$3:$T$1003)</f>
        <v>1575.8801166545131</v>
      </c>
      <c r="P313" s="42">
        <f t="shared" si="12"/>
        <v>0.99829099661756548</v>
      </c>
      <c r="Q313" s="42">
        <f t="shared" si="14"/>
        <v>1.3880460909773669</v>
      </c>
      <c r="S313" s="42">
        <f>'Zero Turbulence Curve'!E312</f>
        <v>31.000000000000171</v>
      </c>
      <c r="T313" s="42">
        <f>'Zero Turbulence Curve'!F312</f>
        <v>2000.0000008831432</v>
      </c>
    </row>
    <row r="314" spans="5:20" x14ac:dyDescent="0.2">
      <c r="E314" s="15">
        <v>41252.166666666664</v>
      </c>
      <c r="F314" s="21">
        <v>9.4063599553022357</v>
      </c>
      <c r="G314" s="21">
        <v>9.3697585528419101</v>
      </c>
      <c r="H314" s="24">
        <v>0.16584523741520751</v>
      </c>
      <c r="I314" s="3">
        <f t="shared" si="13"/>
        <v>1412.2099999999405</v>
      </c>
      <c r="J314" s="3">
        <f>INDEX(PowerArray,MIN(MaximumPowerIndex,ROUND(G314*100,0)))</f>
        <v>1396.9699999999409</v>
      </c>
      <c r="K314" s="3">
        <f>MIN(J314-M314+N314,'Power Look Up'!$F$4)</f>
        <v>1371.0400495738811</v>
      </c>
      <c r="M314" s="50">
        <f t="array" ref="M314">_xlfn.SUM(_xlfn.NORM.DIST($S$3:$S$1003,$G314,$P314,FALSE)*WindSpeedStep*$T$3:$T$1003)</f>
        <v>1401.5564294051312</v>
      </c>
      <c r="N314" s="50">
        <f t="array" ref="N314">_xlfn.SUM(_xlfn.NORM.DIST($S$3:$S$1003,$G314,$Q314,FALSE)*WindSpeedStep*$T$3:$T$1003)</f>
        <v>1375.6264789790714</v>
      </c>
      <c r="P314" s="42">
        <f t="shared" si="12"/>
        <v>0.93697585528419103</v>
      </c>
      <c r="Q314" s="42">
        <f t="shared" si="14"/>
        <v>1.5539298317192378</v>
      </c>
      <c r="S314" s="42">
        <f>'Zero Turbulence Curve'!E313</f>
        <v>31.100000000000172</v>
      </c>
      <c r="T314" s="42">
        <f>'Zero Turbulence Curve'!F313</f>
        <v>2000.0000008831432</v>
      </c>
    </row>
    <row r="315" spans="5:20" x14ac:dyDescent="0.2">
      <c r="E315" s="15">
        <v>41252.173611111109</v>
      </c>
      <c r="F315" s="21">
        <v>9.4691408932878289</v>
      </c>
      <c r="G315" s="21">
        <v>9.3356751097594337</v>
      </c>
      <c r="H315" s="24">
        <v>0.13517593775664738</v>
      </c>
      <c r="I315" s="3">
        <f t="shared" si="13"/>
        <v>1435.0699999999401</v>
      </c>
      <c r="J315" s="3">
        <f>INDEX(PowerArray,MIN(MaximumPowerIndex,ROUND(G315*100,0)))</f>
        <v>1385.5399999999411</v>
      </c>
      <c r="K315" s="3">
        <f>MIN(J315-M315+N315,'Power Look Up'!$F$4)</f>
        <v>1375.7828234371227</v>
      </c>
      <c r="M315" s="50">
        <f t="array" ref="M315">_xlfn.SUM(_xlfn.NORM.DIST($S$3:$S$1003,$G315,$P315,FALSE)*WindSpeedStep*$T$3:$T$1003)</f>
        <v>1388.6519657055455</v>
      </c>
      <c r="N315" s="50">
        <f t="array" ref="N315">_xlfn.SUM(_xlfn.NORM.DIST($S$3:$S$1003,$G315,$Q315,FALSE)*WindSpeedStep*$T$3:$T$1003)</f>
        <v>1378.8947891427272</v>
      </c>
      <c r="P315" s="42">
        <f t="shared" si="12"/>
        <v>0.93356751097594337</v>
      </c>
      <c r="Q315" s="42">
        <f t="shared" si="14"/>
        <v>1.2619586375531233</v>
      </c>
      <c r="S315" s="42">
        <f>'Zero Turbulence Curve'!E314</f>
        <v>31.200000000000173</v>
      </c>
      <c r="T315" s="42">
        <f>'Zero Turbulence Curve'!F314</f>
        <v>2000.0000008831432</v>
      </c>
    </row>
    <row r="316" spans="5:20" x14ac:dyDescent="0.2">
      <c r="E316" s="15">
        <v>41252.180555555555</v>
      </c>
      <c r="F316" s="21">
        <v>9.2941374162270289</v>
      </c>
      <c r="G316" s="21">
        <v>9.2387961820627087</v>
      </c>
      <c r="H316" s="24">
        <v>0.13772122604569992</v>
      </c>
      <c r="I316" s="3">
        <f t="shared" si="13"/>
        <v>1366.4899999999416</v>
      </c>
      <c r="J316" s="3">
        <f>INDEX(PowerArray,MIN(MaximumPowerIndex,ROUND(G316*100,0)))</f>
        <v>1347.4399999999418</v>
      </c>
      <c r="K316" s="3">
        <f>MIN(J316-M316+N316,'Power Look Up'!$F$4)</f>
        <v>1340.9498788778849</v>
      </c>
      <c r="M316" s="50">
        <f t="array" ref="M316">_xlfn.SUM(_xlfn.NORM.DIST($S$3:$S$1003,$G316,$P316,FALSE)*WindSpeedStep*$T$3:$T$1003)</f>
        <v>1351.7189290610279</v>
      </c>
      <c r="N316" s="50">
        <f t="array" ref="N316">_xlfn.SUM(_xlfn.NORM.DIST($S$3:$S$1003,$G316,$Q316,FALSE)*WindSpeedStep*$T$3:$T$1003)</f>
        <v>1345.2288079389709</v>
      </c>
      <c r="P316" s="42">
        <f t="shared" si="12"/>
        <v>0.92387961820627096</v>
      </c>
      <c r="Q316" s="42">
        <f t="shared" si="14"/>
        <v>1.2723783373800077</v>
      </c>
      <c r="S316" s="42">
        <f>'Zero Turbulence Curve'!E315</f>
        <v>31.300000000000175</v>
      </c>
      <c r="T316" s="42">
        <f>'Zero Turbulence Curve'!F315</f>
        <v>2000.0000008831432</v>
      </c>
    </row>
    <row r="317" spans="5:20" x14ac:dyDescent="0.2">
      <c r="E317" s="15">
        <v>41252.1875</v>
      </c>
      <c r="F317" s="21">
        <v>9.7353766478990007</v>
      </c>
      <c r="G317" s="21">
        <v>9.6012998964541367</v>
      </c>
      <c r="H317" s="24">
        <v>0.15202288042131373</v>
      </c>
      <c r="I317" s="3">
        <f t="shared" si="13"/>
        <v>1537.9399999999378</v>
      </c>
      <c r="J317" s="3">
        <f>INDEX(PowerArray,MIN(MaximumPowerIndex,ROUND(G317*100,0)))</f>
        <v>1484.599999999939</v>
      </c>
      <c r="K317" s="3">
        <f>MIN(J317-M317+N317,'Power Look Up'!$F$4)</f>
        <v>1451.0657337095868</v>
      </c>
      <c r="M317" s="50">
        <f t="array" ref="M317">_xlfn.SUM(_xlfn.NORM.DIST($S$3:$S$1003,$G317,$P317,FALSE)*WindSpeedStep*$T$3:$T$1003)</f>
        <v>1487.4443397445493</v>
      </c>
      <c r="N317" s="50">
        <f t="array" ref="N317">_xlfn.SUM(_xlfn.NORM.DIST($S$3:$S$1003,$G317,$Q317,FALSE)*WindSpeedStep*$T$3:$T$1003)</f>
        <v>1453.9100734541971</v>
      </c>
      <c r="P317" s="42">
        <f t="shared" si="12"/>
        <v>0.96012998964541374</v>
      </c>
      <c r="Q317" s="42">
        <f t="shared" si="14"/>
        <v>1.4596172660478191</v>
      </c>
      <c r="S317" s="42">
        <f>'Zero Turbulence Curve'!E316</f>
        <v>31.400000000000176</v>
      </c>
      <c r="T317" s="42">
        <f>'Zero Turbulence Curve'!F316</f>
        <v>2000.0000008831432</v>
      </c>
    </row>
    <row r="318" spans="5:20" x14ac:dyDescent="0.2">
      <c r="E318" s="15">
        <v>41252.194444444445</v>
      </c>
      <c r="F318" s="21">
        <v>10.133740960808298</v>
      </c>
      <c r="G318" s="21">
        <v>10.033184804390501</v>
      </c>
      <c r="H318" s="24">
        <v>0.12433710362964503</v>
      </c>
      <c r="I318" s="3">
        <f t="shared" si="13"/>
        <v>1671.7099999999541</v>
      </c>
      <c r="J318" s="3">
        <f>INDEX(PowerArray,MIN(MaximumPowerIndex,ROUND(G318*100,0)))</f>
        <v>1645.0099999999547</v>
      </c>
      <c r="K318" s="3">
        <f>MIN(J318-M318+N318,'Power Look Up'!$F$4)</f>
        <v>1617.1632612004987</v>
      </c>
      <c r="M318" s="50">
        <f t="array" ref="M318">_xlfn.SUM(_xlfn.NORM.DIST($S$3:$S$1003,$G318,$P318,FALSE)*WindSpeedStep*$T$3:$T$1003)</f>
        <v>1634.6909096099612</v>
      </c>
      <c r="N318" s="50">
        <f t="array" ref="N318">_xlfn.SUM(_xlfn.NORM.DIST($S$3:$S$1003,$G318,$Q318,FALSE)*WindSpeedStep*$T$3:$T$1003)</f>
        <v>1606.8441708105051</v>
      </c>
      <c r="P318" s="42">
        <f t="shared" si="12"/>
        <v>1.0033184804390503</v>
      </c>
      <c r="Q318" s="42">
        <f t="shared" si="14"/>
        <v>1.2474971387588816</v>
      </c>
      <c r="S318" s="42">
        <f>'Zero Turbulence Curve'!E317</f>
        <v>31.500000000000178</v>
      </c>
      <c r="T318" s="42">
        <f>'Zero Turbulence Curve'!F317</f>
        <v>2000.0000008831432</v>
      </c>
    </row>
    <row r="319" spans="5:20" x14ac:dyDescent="0.2">
      <c r="E319" s="15">
        <v>41252.201388888891</v>
      </c>
      <c r="F319" s="21">
        <v>9.1423300096883793</v>
      </c>
      <c r="G319" s="21">
        <v>9.0648091689896582</v>
      </c>
      <c r="H319" s="24">
        <v>0.13563281993604889</v>
      </c>
      <c r="I319" s="3">
        <f t="shared" si="13"/>
        <v>1309.3399999999426</v>
      </c>
      <c r="J319" s="3">
        <f>INDEX(PowerArray,MIN(MaximumPowerIndex,ROUND(G319*100,0)))</f>
        <v>1278.8599999999433</v>
      </c>
      <c r="K319" s="3">
        <f>MIN(J319-M319+N319,'Power Look Up'!$F$4)</f>
        <v>1279.5417772922774</v>
      </c>
      <c r="M319" s="50">
        <f t="array" ref="M319">_xlfn.SUM(_xlfn.NORM.DIST($S$3:$S$1003,$G319,$P319,FALSE)*WindSpeedStep*$T$3:$T$1003)</f>
        <v>1284.7976129328854</v>
      </c>
      <c r="N319" s="50">
        <f t="array" ref="N319">_xlfn.SUM(_xlfn.NORM.DIST($S$3:$S$1003,$G319,$Q319,FALSE)*WindSpeedStep*$T$3:$T$1003)</f>
        <v>1285.4793902252195</v>
      </c>
      <c r="P319" s="42">
        <f t="shared" si="12"/>
        <v>0.90648091689896582</v>
      </c>
      <c r="Q319" s="42">
        <f t="shared" si="14"/>
        <v>1.2294856297722192</v>
      </c>
      <c r="S319" s="42">
        <f>'Zero Turbulence Curve'!E318</f>
        <v>31.600000000000179</v>
      </c>
      <c r="T319" s="42">
        <f>'Zero Turbulence Curve'!F318</f>
        <v>2000.0000008831432</v>
      </c>
    </row>
    <row r="320" spans="5:20" x14ac:dyDescent="0.2">
      <c r="E320" s="15">
        <v>41252.208333333336</v>
      </c>
      <c r="F320" s="21">
        <v>8.903524871829708</v>
      </c>
      <c r="G320" s="21">
        <v>8.9037280693069363</v>
      </c>
      <c r="H320" s="24">
        <v>0.13590123208712285</v>
      </c>
      <c r="I320" s="3">
        <f t="shared" si="13"/>
        <v>1219.2999999999467</v>
      </c>
      <c r="J320" s="3">
        <f>INDEX(PowerArray,MIN(MaximumPowerIndex,ROUND(G320*100,0)))</f>
        <v>1219.2999999999467</v>
      </c>
      <c r="K320" s="3">
        <f>MIN(J320-M320+N320,'Power Look Up'!$F$4)</f>
        <v>1225.2371724600262</v>
      </c>
      <c r="M320" s="50">
        <f t="array" ref="M320">_xlfn.SUM(_xlfn.NORM.DIST($S$3:$S$1003,$G320,$P320,FALSE)*WindSpeedStep*$T$3:$T$1003)</f>
        <v>1222.703854774051</v>
      </c>
      <c r="N320" s="50">
        <f t="array" ref="N320">_xlfn.SUM(_xlfn.NORM.DIST($S$3:$S$1003,$G320,$Q320,FALSE)*WindSpeedStep*$T$3:$T$1003)</f>
        <v>1228.6410272341304</v>
      </c>
      <c r="P320" s="42">
        <f t="shared" si="12"/>
        <v>0.89037280693069365</v>
      </c>
      <c r="Q320" s="42">
        <f t="shared" si="14"/>
        <v>1.2100276147875122</v>
      </c>
      <c r="S320" s="42">
        <f>'Zero Turbulence Curve'!E319</f>
        <v>31.70000000000018</v>
      </c>
      <c r="T320" s="42">
        <f>'Zero Turbulence Curve'!F319</f>
        <v>2000.0000008831432</v>
      </c>
    </row>
    <row r="321" spans="5:20" x14ac:dyDescent="0.2">
      <c r="E321" s="15">
        <v>41252.215277777781</v>
      </c>
      <c r="F321" s="21">
        <v>9.8203989384184354</v>
      </c>
      <c r="G321" s="21">
        <v>9.8229820306628053</v>
      </c>
      <c r="H321" s="24">
        <v>0.16903590275807484</v>
      </c>
      <c r="I321" s="3">
        <f t="shared" si="13"/>
        <v>1568.4199999999371</v>
      </c>
      <c r="J321" s="3">
        <f>INDEX(PowerArray,MIN(MaximumPowerIndex,ROUND(G321*100,0)))</f>
        <v>1568.4199999999371</v>
      </c>
      <c r="K321" s="3">
        <f>MIN(J321-M321+N321,'Power Look Up'!$F$4)</f>
        <v>1504.2553656846342</v>
      </c>
      <c r="M321" s="50">
        <f t="array" ref="M321">_xlfn.SUM(_xlfn.NORM.DIST($S$3:$S$1003,$G321,$P321,FALSE)*WindSpeedStep*$T$3:$T$1003)</f>
        <v>1565.5970891827678</v>
      </c>
      <c r="N321" s="50">
        <f t="array" ref="N321">_xlfn.SUM(_xlfn.NORM.DIST($S$3:$S$1003,$G321,$Q321,FALSE)*WindSpeedStep*$T$3:$T$1003)</f>
        <v>1501.4324548674649</v>
      </c>
      <c r="P321" s="42">
        <f t="shared" si="12"/>
        <v>0.98229820306628057</v>
      </c>
      <c r="Q321" s="42">
        <f t="shared" si="14"/>
        <v>1.6604366353294344</v>
      </c>
      <c r="S321" s="42">
        <f>'Zero Turbulence Curve'!E320</f>
        <v>31.800000000000182</v>
      </c>
      <c r="T321" s="42">
        <f>'Zero Turbulence Curve'!F320</f>
        <v>2000.0000008831432</v>
      </c>
    </row>
    <row r="322" spans="5:20" x14ac:dyDescent="0.2">
      <c r="E322" s="15">
        <v>41252.222222222219</v>
      </c>
      <c r="F322" s="21">
        <v>10.560660564594874</v>
      </c>
      <c r="G322" s="21">
        <v>10.451102688917576</v>
      </c>
      <c r="H322" s="24">
        <v>0.13540819641473414</v>
      </c>
      <c r="I322" s="3">
        <f t="shared" si="13"/>
        <v>1786.5199999999518</v>
      </c>
      <c r="J322" s="3">
        <f>INDEX(PowerArray,MIN(MaximumPowerIndex,ROUND(G322*100,0)))</f>
        <v>1757.1499999999523</v>
      </c>
      <c r="K322" s="3">
        <f>MIN(J322-M322+N322,'Power Look Up'!$F$4)</f>
        <v>1701.8232143033947</v>
      </c>
      <c r="M322" s="50">
        <f t="array" ref="M322">_xlfn.SUM(_xlfn.NORM.DIST($S$3:$S$1003,$G322,$P322,FALSE)*WindSpeedStep*$T$3:$T$1003)</f>
        <v>1753.8430188764169</v>
      </c>
      <c r="N322" s="50">
        <f t="array" ref="N322">_xlfn.SUM(_xlfn.NORM.DIST($S$3:$S$1003,$G322,$Q322,FALSE)*WindSpeedStep*$T$3:$T$1003)</f>
        <v>1698.5162331798592</v>
      </c>
      <c r="P322" s="42">
        <f t="shared" si="12"/>
        <v>1.0451102688917577</v>
      </c>
      <c r="Q322" s="42">
        <f t="shared" si="14"/>
        <v>1.4151649656515073</v>
      </c>
      <c r="S322" s="42">
        <f>'Zero Turbulence Curve'!E321</f>
        <v>31.900000000000183</v>
      </c>
      <c r="T322" s="42">
        <f>'Zero Turbulence Curve'!F321</f>
        <v>2000.0000008831432</v>
      </c>
    </row>
    <row r="323" spans="5:20" x14ac:dyDescent="0.2">
      <c r="E323" s="15">
        <v>41252.229166666664</v>
      </c>
      <c r="F323" s="21">
        <v>9.4395800902220532</v>
      </c>
      <c r="G323" s="21">
        <v>9.4491196708678231</v>
      </c>
      <c r="H323" s="24">
        <v>0.10699628482904701</v>
      </c>
      <c r="I323" s="3">
        <f t="shared" si="13"/>
        <v>1423.6399999999403</v>
      </c>
      <c r="J323" s="3">
        <f>INDEX(PowerArray,MIN(MaximumPowerIndex,ROUND(G323*100,0)))</f>
        <v>1427.4499999999402</v>
      </c>
      <c r="K323" s="3">
        <f>MIN(J323-M323+N323,'Power Look Up'!$F$4)</f>
        <v>1425.1543311080852</v>
      </c>
      <c r="M323" s="50">
        <f t="array" ref="M323">_xlfn.SUM(_xlfn.NORM.DIST($S$3:$S$1003,$G323,$P323,FALSE)*WindSpeedStep*$T$3:$T$1003)</f>
        <v>1431.3772180677224</v>
      </c>
      <c r="N323" s="50">
        <f t="array" ref="N323">_xlfn.SUM(_xlfn.NORM.DIST($S$3:$S$1003,$G323,$Q323,FALSE)*WindSpeedStep*$T$3:$T$1003)</f>
        <v>1429.0815491758674</v>
      </c>
      <c r="P323" s="42">
        <f t="shared" ref="P323:P386" si="15">ReferenceTurbulence*G323</f>
        <v>0.94491196708678238</v>
      </c>
      <c r="Q323" s="42">
        <f t="shared" si="14"/>
        <v>1.0110206996879245</v>
      </c>
      <c r="S323" s="42">
        <f>'Zero Turbulence Curve'!E322</f>
        <v>32.000000000000185</v>
      </c>
      <c r="T323" s="42">
        <f>'Zero Turbulence Curve'!F322</f>
        <v>2000.0000008831432</v>
      </c>
    </row>
    <row r="324" spans="5:20" x14ac:dyDescent="0.2">
      <c r="E324" s="15">
        <v>41252.236111111109</v>
      </c>
      <c r="F324" s="21">
        <v>9.4394026017370471</v>
      </c>
      <c r="G324" s="21">
        <v>9.4247147434311298</v>
      </c>
      <c r="H324" s="24">
        <v>0.13666119080063532</v>
      </c>
      <c r="I324" s="3">
        <f t="shared" ref="I324:I387" si="16">INDEX(PowerArray,MIN(MaximumPowerIndex,ROUND(F324*100,0)))</f>
        <v>1423.6399999999403</v>
      </c>
      <c r="J324" s="3">
        <f>INDEX(PowerArray,MIN(MaximumPowerIndex,ROUND(G324*100,0)))</f>
        <v>1416.0199999999404</v>
      </c>
      <c r="K324" s="3">
        <f>MIN(J324-M324+N324,'Power Look Up'!$F$4)</f>
        <v>1401.7225932794702</v>
      </c>
      <c r="M324" s="50">
        <f t="array" ref="M324">_xlfn.SUM(_xlfn.NORM.DIST($S$3:$S$1003,$G324,$P324,FALSE)*WindSpeedStep*$T$3:$T$1003)</f>
        <v>1422.2434850894892</v>
      </c>
      <c r="N324" s="50">
        <f t="array" ref="N324">_xlfn.SUM(_xlfn.NORM.DIST($S$3:$S$1003,$G324,$Q324,FALSE)*WindSpeedStep*$T$3:$T$1003)</f>
        <v>1407.946078369019</v>
      </c>
      <c r="P324" s="42">
        <f t="shared" si="15"/>
        <v>0.94247147434311307</v>
      </c>
      <c r="Q324" s="42">
        <f t="shared" ref="Q324:Q387" si="17">G324*H324</f>
        <v>1.2879927397936024</v>
      </c>
      <c r="S324" s="42">
        <f>'Zero Turbulence Curve'!E323</f>
        <v>32.100000000000186</v>
      </c>
      <c r="T324" s="42">
        <f>'Zero Turbulence Curve'!F323</f>
        <v>2000.0000008831432</v>
      </c>
    </row>
    <row r="325" spans="5:20" x14ac:dyDescent="0.2">
      <c r="E325" s="15">
        <v>41252.243055555555</v>
      </c>
      <c r="F325" s="21">
        <v>8.968746795301735</v>
      </c>
      <c r="G325" s="21">
        <v>8.892561293875243</v>
      </c>
      <c r="H325" s="24">
        <v>0.16501748056654869</v>
      </c>
      <c r="I325" s="3">
        <f t="shared" si="16"/>
        <v>1244.9899999999461</v>
      </c>
      <c r="J325" s="3">
        <f>INDEX(PowerArray,MIN(MaximumPowerIndex,ROUND(G325*100,0)))</f>
        <v>1215.6299999999467</v>
      </c>
      <c r="K325" s="3">
        <f>MIN(J325-M325+N325,'Power Look Up'!$F$4)</f>
        <v>1222.1215683948808</v>
      </c>
      <c r="M325" s="50">
        <f t="array" ref="M325">_xlfn.SUM(_xlfn.NORM.DIST($S$3:$S$1003,$G325,$P325,FALSE)*WindSpeedStep*$T$3:$T$1003)</f>
        <v>1218.4089900148265</v>
      </c>
      <c r="N325" s="50">
        <f t="array" ref="N325">_xlfn.SUM(_xlfn.NORM.DIST($S$3:$S$1003,$G325,$Q325,FALSE)*WindSpeedStep*$T$3:$T$1003)</f>
        <v>1224.9005584097606</v>
      </c>
      <c r="P325" s="42">
        <f t="shared" si="15"/>
        <v>0.8892561293875243</v>
      </c>
      <c r="Q325" s="42">
        <f t="shared" si="17"/>
        <v>1.467428060498901</v>
      </c>
      <c r="S325" s="42">
        <f>'Zero Turbulence Curve'!E324</f>
        <v>32.200000000000188</v>
      </c>
      <c r="T325" s="42">
        <f>'Zero Turbulence Curve'!F324</f>
        <v>2000.0000008831432</v>
      </c>
    </row>
    <row r="326" spans="5:20" x14ac:dyDescent="0.2">
      <c r="E326" s="15">
        <v>41252.25</v>
      </c>
      <c r="F326" s="21">
        <v>9.9596490038271863</v>
      </c>
      <c r="G326" s="21">
        <v>9.8982317796965749</v>
      </c>
      <c r="H326" s="24">
        <v>0.14056720266567857</v>
      </c>
      <c r="I326" s="3">
        <f t="shared" si="16"/>
        <v>1621.7599999999361</v>
      </c>
      <c r="J326" s="3">
        <f>INDEX(PowerArray,MIN(MaximumPowerIndex,ROUND(G326*100,0)))</f>
        <v>1598.8999999999364</v>
      </c>
      <c r="K326" s="3">
        <f>MIN(J326-M326+N326,'Power Look Up'!$F$4)</f>
        <v>1558.5072609460269</v>
      </c>
      <c r="M326" s="50">
        <f t="array" ref="M326">_xlfn.SUM(_xlfn.NORM.DIST($S$3:$S$1003,$G326,$P326,FALSE)*WindSpeedStep*$T$3:$T$1003)</f>
        <v>1590.9524403076239</v>
      </c>
      <c r="N326" s="50">
        <f t="array" ref="N326">_xlfn.SUM(_xlfn.NORM.DIST($S$3:$S$1003,$G326,$Q326,FALSE)*WindSpeedStep*$T$3:$T$1003)</f>
        <v>1550.5597012537144</v>
      </c>
      <c r="P326" s="42">
        <f t="shared" si="15"/>
        <v>0.98982317796965757</v>
      </c>
      <c r="Q326" s="42">
        <f t="shared" si="17"/>
        <v>1.3913667526084688</v>
      </c>
      <c r="S326" s="42">
        <f>'Zero Turbulence Curve'!E325</f>
        <v>32.300000000000189</v>
      </c>
      <c r="T326" s="42">
        <f>'Zero Turbulence Curve'!F325</f>
        <v>2000.0000008831432</v>
      </c>
    </row>
    <row r="327" spans="5:20" x14ac:dyDescent="0.2">
      <c r="E327" s="15">
        <v>41252.256944444445</v>
      </c>
      <c r="F327" s="21">
        <v>10.669530144124924</v>
      </c>
      <c r="G327" s="21">
        <v>10.642302399346464</v>
      </c>
      <c r="H327" s="24">
        <v>0.12277953970834782</v>
      </c>
      <c r="I327" s="3">
        <f t="shared" si="16"/>
        <v>1815.8899999999512</v>
      </c>
      <c r="J327" s="3">
        <f>INDEX(PowerArray,MIN(MaximumPowerIndex,ROUND(G327*100,0)))</f>
        <v>1807.8799999999512</v>
      </c>
      <c r="K327" s="3">
        <f>MIN(J327-M327+N327,'Power Look Up'!$F$4)</f>
        <v>1769.1008517372477</v>
      </c>
      <c r="M327" s="50">
        <f t="array" ref="M327">_xlfn.SUM(_xlfn.NORM.DIST($S$3:$S$1003,$G327,$P327,FALSE)*WindSpeedStep*$T$3:$T$1003)</f>
        <v>1799.3277705040216</v>
      </c>
      <c r="N327" s="50">
        <f t="array" ref="N327">_xlfn.SUM(_xlfn.NORM.DIST($S$3:$S$1003,$G327,$Q327,FALSE)*WindSpeedStep*$T$3:$T$1003)</f>
        <v>1760.5486222413181</v>
      </c>
      <c r="P327" s="42">
        <f t="shared" si="15"/>
        <v>1.0642302399346464</v>
      </c>
      <c r="Q327" s="42">
        <f t="shared" si="17"/>
        <v>1.3066569900288045</v>
      </c>
      <c r="S327" s="42">
        <f>'Zero Turbulence Curve'!E326</f>
        <v>32.40000000000019</v>
      </c>
      <c r="T327" s="42">
        <f>'Zero Turbulence Curve'!F326</f>
        <v>2000.0000008831432</v>
      </c>
    </row>
    <row r="328" spans="5:20" x14ac:dyDescent="0.2">
      <c r="E328" s="15">
        <v>41252.263888888891</v>
      </c>
      <c r="F328" s="21">
        <v>9.4404015127249448</v>
      </c>
      <c r="G328" s="21">
        <v>9.4013346136878511</v>
      </c>
      <c r="H328" s="24">
        <v>0.14300239223726899</v>
      </c>
      <c r="I328" s="3">
        <f t="shared" si="16"/>
        <v>1423.6399999999403</v>
      </c>
      <c r="J328" s="3">
        <f>INDEX(PowerArray,MIN(MaximumPowerIndex,ROUND(G328*100,0)))</f>
        <v>1408.3999999999405</v>
      </c>
      <c r="K328" s="3">
        <f>MIN(J328-M328+N328,'Power Look Up'!$F$4)</f>
        <v>1392.1386542693649</v>
      </c>
      <c r="M328" s="50">
        <f t="array" ref="M328">_xlfn.SUM(_xlfn.NORM.DIST($S$3:$S$1003,$G328,$P328,FALSE)*WindSpeedStep*$T$3:$T$1003)</f>
        <v>1413.4618661251395</v>
      </c>
      <c r="N328" s="50">
        <f t="array" ref="N328">_xlfn.SUM(_xlfn.NORM.DIST($S$3:$S$1003,$G328,$Q328,FALSE)*WindSpeedStep*$T$3:$T$1003)</f>
        <v>1397.2005203945639</v>
      </c>
      <c r="P328" s="42">
        <f t="shared" si="15"/>
        <v>0.94013346136878517</v>
      </c>
      <c r="Q328" s="42">
        <f t="shared" si="17"/>
        <v>1.3444133399804037</v>
      </c>
      <c r="S328" s="42">
        <f>'Zero Turbulence Curve'!E327</f>
        <v>32.500000000000192</v>
      </c>
      <c r="T328" s="42">
        <f>'Zero Turbulence Curve'!F327</f>
        <v>2000.0000008831432</v>
      </c>
    </row>
    <row r="329" spans="5:20" x14ac:dyDescent="0.2">
      <c r="E329" s="15">
        <v>41252.270833333336</v>
      </c>
      <c r="F329" s="21">
        <v>9.5356621147549649</v>
      </c>
      <c r="G329" s="21">
        <v>9.4514110182556728</v>
      </c>
      <c r="H329" s="24">
        <v>0.17303465455711561</v>
      </c>
      <c r="I329" s="3">
        <f t="shared" si="16"/>
        <v>1461.7399999999395</v>
      </c>
      <c r="J329" s="3">
        <f>INDEX(PowerArray,MIN(MaximumPowerIndex,ROUND(G329*100,0)))</f>
        <v>1427.4499999999402</v>
      </c>
      <c r="K329" s="3">
        <f>MIN(J329-M329+N329,'Power Look Up'!$F$4)</f>
        <v>1390.7922044806448</v>
      </c>
      <c r="M329" s="50">
        <f t="array" ref="M329">_xlfn.SUM(_xlfn.NORM.DIST($S$3:$S$1003,$G329,$P329,FALSE)*WindSpeedStep*$T$3:$T$1003)</f>
        <v>1432.2329765187926</v>
      </c>
      <c r="N329" s="50">
        <f t="array" ref="N329">_xlfn.SUM(_xlfn.NORM.DIST($S$3:$S$1003,$G329,$Q329,FALSE)*WindSpeedStep*$T$3:$T$1003)</f>
        <v>1395.5751809994972</v>
      </c>
      <c r="P329" s="42">
        <f t="shared" si="15"/>
        <v>0.94514110182556732</v>
      </c>
      <c r="Q329" s="42">
        <f t="shared" si="17"/>
        <v>1.6354216406211868</v>
      </c>
      <c r="S329" s="42">
        <f>'Zero Turbulence Curve'!E328</f>
        <v>32.600000000000193</v>
      </c>
      <c r="T329" s="42">
        <f>'Zero Turbulence Curve'!F328</f>
        <v>2000.0000008831432</v>
      </c>
    </row>
    <row r="330" spans="5:20" x14ac:dyDescent="0.2">
      <c r="E330" s="15">
        <v>41252.277777777781</v>
      </c>
      <c r="F330" s="21">
        <v>9.6889067598675123</v>
      </c>
      <c r="G330" s="21">
        <v>9.6307754688172267</v>
      </c>
      <c r="H330" s="24">
        <v>0.15584833639380052</v>
      </c>
      <c r="I330" s="3">
        <f t="shared" si="16"/>
        <v>1518.8899999999383</v>
      </c>
      <c r="J330" s="3">
        <f>INDEX(PowerArray,MIN(MaximumPowerIndex,ROUND(G330*100,0)))</f>
        <v>1496.0299999999388</v>
      </c>
      <c r="K330" s="3">
        <f>MIN(J330-M330+N330,'Power Look Up'!$F$4)</f>
        <v>1457.6448230000531</v>
      </c>
      <c r="M330" s="50">
        <f t="array" ref="M330">_xlfn.SUM(_xlfn.NORM.DIST($S$3:$S$1003,$G330,$P330,FALSE)*WindSpeedStep*$T$3:$T$1003)</f>
        <v>1498.1003814977714</v>
      </c>
      <c r="N330" s="50">
        <f t="array" ref="N330">_xlfn.SUM(_xlfn.NORM.DIST($S$3:$S$1003,$G330,$Q330,FALSE)*WindSpeedStep*$T$3:$T$1003)</f>
        <v>1459.7152044978857</v>
      </c>
      <c r="P330" s="42">
        <f t="shared" si="15"/>
        <v>0.96307754688172276</v>
      </c>
      <c r="Q330" s="42">
        <f t="shared" si="17"/>
        <v>1.5009403349973891</v>
      </c>
      <c r="S330" s="42">
        <f>'Zero Turbulence Curve'!E329</f>
        <v>32.700000000000195</v>
      </c>
      <c r="T330" s="42">
        <f>'Zero Turbulence Curve'!F329</f>
        <v>2000.0000008831432</v>
      </c>
    </row>
    <row r="331" spans="5:20" x14ac:dyDescent="0.2">
      <c r="E331" s="15">
        <v>41252.284722222219</v>
      </c>
      <c r="F331" s="21">
        <v>10.137662136197884</v>
      </c>
      <c r="G331" s="21">
        <v>10.083767307073694</v>
      </c>
      <c r="H331" s="24">
        <v>0.11639764515199727</v>
      </c>
      <c r="I331" s="3">
        <f t="shared" si="16"/>
        <v>1674.3799999999542</v>
      </c>
      <c r="J331" s="3">
        <f>INDEX(PowerArray,MIN(MaximumPowerIndex,ROUND(G331*100,0)))</f>
        <v>1658.3599999999544</v>
      </c>
      <c r="K331" s="3">
        <f>MIN(J331-M331+N331,'Power Look Up'!$F$4)</f>
        <v>1638.717518182395</v>
      </c>
      <c r="M331" s="50">
        <f t="array" ref="M331">_xlfn.SUM(_xlfn.NORM.DIST($S$3:$S$1003,$G331,$P331,FALSE)*WindSpeedStep*$T$3:$T$1003)</f>
        <v>1650.4687149269255</v>
      </c>
      <c r="N331" s="50">
        <f t="array" ref="N331">_xlfn.SUM(_xlfn.NORM.DIST($S$3:$S$1003,$G331,$Q331,FALSE)*WindSpeedStep*$T$3:$T$1003)</f>
        <v>1630.8262331093661</v>
      </c>
      <c r="P331" s="42">
        <f t="shared" si="15"/>
        <v>1.0083767307073694</v>
      </c>
      <c r="Q331" s="42">
        <f t="shared" si="17"/>
        <v>1.1737267688040749</v>
      </c>
      <c r="S331" s="42">
        <f>'Zero Turbulence Curve'!E330</f>
        <v>32.800000000000196</v>
      </c>
      <c r="T331" s="42">
        <f>'Zero Turbulence Curve'!F330</f>
        <v>2000.0000008831432</v>
      </c>
    </row>
    <row r="332" spans="5:20" x14ac:dyDescent="0.2">
      <c r="E332" s="15">
        <v>41252.291666666664</v>
      </c>
      <c r="F332" s="21">
        <v>10.643666291975546</v>
      </c>
      <c r="G332" s="21">
        <v>10.494121700943257</v>
      </c>
      <c r="H332" s="24">
        <v>9.958974388356702E-2</v>
      </c>
      <c r="I332" s="3">
        <f t="shared" si="16"/>
        <v>1807.8799999999512</v>
      </c>
      <c r="J332" s="3">
        <f>INDEX(PowerArray,MIN(MaximumPowerIndex,ROUND(G332*100,0)))</f>
        <v>1767.8299999999522</v>
      </c>
      <c r="K332" s="3">
        <f>MIN(J332-M332+N332,'Power Look Up'!$F$4)</f>
        <v>1768.4937597681469</v>
      </c>
      <c r="M332" s="50">
        <f t="array" ref="M332">_xlfn.SUM(_xlfn.NORM.DIST($S$3:$S$1003,$G332,$P332,FALSE)*WindSpeedStep*$T$3:$T$1003)</f>
        <v>1764.5862302888536</v>
      </c>
      <c r="N332" s="50">
        <f t="array" ref="N332">_xlfn.SUM(_xlfn.NORM.DIST($S$3:$S$1003,$G332,$Q332,FALSE)*WindSpeedStep*$T$3:$T$1003)</f>
        <v>1765.2499900570483</v>
      </c>
      <c r="P332" s="42">
        <f t="shared" si="15"/>
        <v>1.0494121700943257</v>
      </c>
      <c r="Q332" s="42">
        <f t="shared" si="17"/>
        <v>1.0451068924799216</v>
      </c>
      <c r="S332" s="42">
        <f>'Zero Turbulence Curve'!E331</f>
        <v>32.900000000000198</v>
      </c>
      <c r="T332" s="42">
        <f>'Zero Turbulence Curve'!F331</f>
        <v>2000.0000008831432</v>
      </c>
    </row>
    <row r="333" spans="5:20" x14ac:dyDescent="0.2">
      <c r="E333" s="15">
        <v>41252.298611111109</v>
      </c>
      <c r="F333" s="21">
        <v>9.543675001767058</v>
      </c>
      <c r="G333" s="21">
        <v>9.4840364662754002</v>
      </c>
      <c r="H333" s="24">
        <v>0.11735521167607098</v>
      </c>
      <c r="I333" s="3">
        <f t="shared" si="16"/>
        <v>1461.7399999999395</v>
      </c>
      <c r="J333" s="3">
        <f>INDEX(PowerArray,MIN(MaximumPowerIndex,ROUND(G333*100,0)))</f>
        <v>1438.8799999999399</v>
      </c>
      <c r="K333" s="3">
        <f>MIN(J333-M333+N333,'Power Look Up'!$F$4)</f>
        <v>1431.7943786960818</v>
      </c>
      <c r="M333" s="50">
        <f t="array" ref="M333">_xlfn.SUM(_xlfn.NORM.DIST($S$3:$S$1003,$G333,$P333,FALSE)*WindSpeedStep*$T$3:$T$1003)</f>
        <v>1444.3826208290739</v>
      </c>
      <c r="N333" s="50">
        <f t="array" ref="N333">_xlfn.SUM(_xlfn.NORM.DIST($S$3:$S$1003,$G333,$Q333,FALSE)*WindSpeedStep*$T$3:$T$1003)</f>
        <v>1437.2969995252158</v>
      </c>
      <c r="P333" s="42">
        <f t="shared" si="15"/>
        <v>0.94840364662754006</v>
      </c>
      <c r="Q333" s="42">
        <f t="shared" si="17"/>
        <v>1.1130011070433259</v>
      </c>
      <c r="S333" s="42">
        <f>'Zero Turbulence Curve'!E332</f>
        <v>33.000000000000199</v>
      </c>
      <c r="T333" s="42">
        <f>'Zero Turbulence Curve'!F332</f>
        <v>2000.0000008831432</v>
      </c>
    </row>
    <row r="334" spans="5:20" x14ac:dyDescent="0.2">
      <c r="E334" s="15">
        <v>41252.305555555555</v>
      </c>
      <c r="F334" s="21">
        <v>10.240110272543863</v>
      </c>
      <c r="G334" s="21">
        <v>10.166609437499394</v>
      </c>
      <c r="H334" s="24">
        <v>0.13378762176744244</v>
      </c>
      <c r="I334" s="3">
        <f t="shared" si="16"/>
        <v>1701.0799999999535</v>
      </c>
      <c r="J334" s="3">
        <f>INDEX(PowerArray,MIN(MaximumPowerIndex,ROUND(G334*100,0)))</f>
        <v>1682.3899999999539</v>
      </c>
      <c r="K334" s="3">
        <f>MIN(J334-M334+N334,'Power Look Up'!$F$4)</f>
        <v>1638.4294659763232</v>
      </c>
      <c r="M334" s="50">
        <f t="array" ref="M334">_xlfn.SUM(_xlfn.NORM.DIST($S$3:$S$1003,$G334,$P334,FALSE)*WindSpeedStep*$T$3:$T$1003)</f>
        <v>1675.5382875700006</v>
      </c>
      <c r="N334" s="50">
        <f t="array" ref="N334">_xlfn.SUM(_xlfn.NORM.DIST($S$3:$S$1003,$G334,$Q334,FALSE)*WindSpeedStep*$T$3:$T$1003)</f>
        <v>1631.5777535463699</v>
      </c>
      <c r="P334" s="42">
        <f t="shared" si="15"/>
        <v>1.0166609437499394</v>
      </c>
      <c r="Q334" s="42">
        <f t="shared" si="17"/>
        <v>1.3601664980814796</v>
      </c>
      <c r="S334" s="42">
        <f>'Zero Turbulence Curve'!E333</f>
        <v>33.1000000000002</v>
      </c>
      <c r="T334" s="42">
        <f>'Zero Turbulence Curve'!F333</f>
        <v>2000.0000008831432</v>
      </c>
    </row>
    <row r="335" spans="5:20" x14ac:dyDescent="0.2">
      <c r="E335" s="15">
        <v>41252.3125</v>
      </c>
      <c r="F335" s="21">
        <v>9.5034870284740514</v>
      </c>
      <c r="G335" s="21">
        <v>9.4090685855186393</v>
      </c>
      <c r="H335" s="24">
        <v>9.5754326519674984E-2</v>
      </c>
      <c r="I335" s="3">
        <f t="shared" si="16"/>
        <v>1446.4999999999397</v>
      </c>
      <c r="J335" s="3">
        <f>INDEX(PowerArray,MIN(MaximumPowerIndex,ROUND(G335*100,0)))</f>
        <v>1412.2099999999405</v>
      </c>
      <c r="K335" s="3">
        <f>MIN(J335-M335+N335,'Power Look Up'!$F$4)</f>
        <v>1413.21210228016</v>
      </c>
      <c r="M335" s="50">
        <f t="array" ref="M335">_xlfn.SUM(_xlfn.NORM.DIST($S$3:$S$1003,$G335,$P335,FALSE)*WindSpeedStep*$T$3:$T$1003)</f>
        <v>1416.3700439922011</v>
      </c>
      <c r="N335" s="50">
        <f t="array" ref="N335">_xlfn.SUM(_xlfn.NORM.DIST($S$3:$S$1003,$G335,$Q335,FALSE)*WindSpeedStep*$T$3:$T$1003)</f>
        <v>1417.3721462724207</v>
      </c>
      <c r="P335" s="42">
        <f t="shared" si="15"/>
        <v>0.94090685855186396</v>
      </c>
      <c r="Q335" s="42">
        <f t="shared" si="17"/>
        <v>0.90095902558376828</v>
      </c>
      <c r="S335" s="42">
        <f>'Zero Turbulence Curve'!E334</f>
        <v>33.200000000000202</v>
      </c>
      <c r="T335" s="42">
        <f>'Zero Turbulence Curve'!F334</f>
        <v>2000.0000008831432</v>
      </c>
    </row>
    <row r="336" spans="5:20" x14ac:dyDescent="0.2">
      <c r="E336" s="15">
        <v>41252.319444444445</v>
      </c>
      <c r="F336" s="21">
        <v>8.8735303621500314</v>
      </c>
      <c r="G336" s="21">
        <v>8.8225104966993637</v>
      </c>
      <c r="H336" s="24">
        <v>0.10029829883676146</v>
      </c>
      <c r="I336" s="3">
        <f t="shared" si="16"/>
        <v>1208.289999999947</v>
      </c>
      <c r="J336" s="3">
        <f>INDEX(PowerArray,MIN(MaximumPowerIndex,ROUND(G336*100,0)))</f>
        <v>1189.9399999999473</v>
      </c>
      <c r="K336" s="3">
        <f>MIN(J336-M336+N336,'Power Look Up'!$F$4)</f>
        <v>1190.0323432356117</v>
      </c>
      <c r="M336" s="50">
        <f t="array" ref="M336">_xlfn.SUM(_xlfn.NORM.DIST($S$3:$S$1003,$G336,$P336,FALSE)*WindSpeedStep*$T$3:$T$1003)</f>
        <v>1191.5233783707602</v>
      </c>
      <c r="N336" s="50">
        <f t="array" ref="N336">_xlfn.SUM(_xlfn.NORM.DIST($S$3:$S$1003,$G336,$Q336,FALSE)*WindSpeedStep*$T$3:$T$1003)</f>
        <v>1191.6157216064246</v>
      </c>
      <c r="P336" s="42">
        <f t="shared" si="15"/>
        <v>0.88225104966993639</v>
      </c>
      <c r="Q336" s="42">
        <f t="shared" si="17"/>
        <v>0.88488279428841754</v>
      </c>
      <c r="S336" s="42">
        <f>'Zero Turbulence Curve'!E335</f>
        <v>33.300000000000203</v>
      </c>
      <c r="T336" s="42">
        <f>'Zero Turbulence Curve'!F335</f>
        <v>2000.0000008831432</v>
      </c>
    </row>
    <row r="337" spans="5:20" x14ac:dyDescent="0.2">
      <c r="E337" s="15">
        <v>41252.326388888891</v>
      </c>
      <c r="F337" s="21">
        <v>9.5396503671419612</v>
      </c>
      <c r="G337" s="21">
        <v>9.5188397302966798</v>
      </c>
      <c r="H337" s="24">
        <v>0.11006692694069621</v>
      </c>
      <c r="I337" s="3">
        <f t="shared" si="16"/>
        <v>1461.7399999999395</v>
      </c>
      <c r="J337" s="3">
        <f>INDEX(PowerArray,MIN(MaximumPowerIndex,ROUND(G337*100,0)))</f>
        <v>1454.1199999999396</v>
      </c>
      <c r="K337" s="3">
        <f>MIN(J337-M337+N337,'Power Look Up'!$F$4)</f>
        <v>1449.7900154029649</v>
      </c>
      <c r="M337" s="50">
        <f t="array" ref="M337">_xlfn.SUM(_xlfn.NORM.DIST($S$3:$S$1003,$G337,$P337,FALSE)*WindSpeedStep*$T$3:$T$1003)</f>
        <v>1457.266945332661</v>
      </c>
      <c r="N337" s="50">
        <f t="array" ref="N337">_xlfn.SUM(_xlfn.NORM.DIST($S$3:$S$1003,$G337,$Q337,FALSE)*WindSpeedStep*$T$3:$T$1003)</f>
        <v>1452.9369607356862</v>
      </c>
      <c r="P337" s="42">
        <f t="shared" si="15"/>
        <v>0.95188397302966798</v>
      </c>
      <c r="Q337" s="42">
        <f t="shared" si="17"/>
        <v>1.0477094371547611</v>
      </c>
      <c r="S337" s="42">
        <f>'Zero Turbulence Curve'!E336</f>
        <v>33.400000000000205</v>
      </c>
      <c r="T337" s="42">
        <f>'Zero Turbulence Curve'!F336</f>
        <v>2000.0000008831432</v>
      </c>
    </row>
    <row r="338" spans="5:20" x14ac:dyDescent="0.2">
      <c r="E338" s="15">
        <v>41252.333333333336</v>
      </c>
      <c r="F338" s="21">
        <v>9.9475415927007322</v>
      </c>
      <c r="G338" s="21">
        <v>9.7997930161672642</v>
      </c>
      <c r="H338" s="24">
        <v>0.11058008551652136</v>
      </c>
      <c r="I338" s="3">
        <f t="shared" si="16"/>
        <v>1617.9499999999362</v>
      </c>
      <c r="J338" s="3">
        <f>INDEX(PowerArray,MIN(MaximumPowerIndex,ROUND(G338*100,0)))</f>
        <v>1560.7999999999374</v>
      </c>
      <c r="K338" s="3">
        <f>MIN(J338-M338+N338,'Power Look Up'!$F$4)</f>
        <v>1552.1711091076156</v>
      </c>
      <c r="M338" s="50">
        <f t="array" ref="M338">_xlfn.SUM(_xlfn.NORM.DIST($S$3:$S$1003,$G338,$P338,FALSE)*WindSpeedStep*$T$3:$T$1003)</f>
        <v>1557.6541414084506</v>
      </c>
      <c r="N338" s="50">
        <f t="array" ref="N338">_xlfn.SUM(_xlfn.NORM.DIST($S$3:$S$1003,$G338,$Q338,FALSE)*WindSpeedStep*$T$3:$T$1003)</f>
        <v>1549.0252505161288</v>
      </c>
      <c r="P338" s="42">
        <f t="shared" si="15"/>
        <v>0.97997930161672642</v>
      </c>
      <c r="Q338" s="42">
        <f t="shared" si="17"/>
        <v>1.0836619497719848</v>
      </c>
      <c r="S338" s="42">
        <f>'Zero Turbulence Curve'!E337</f>
        <v>33.500000000000206</v>
      </c>
      <c r="T338" s="42">
        <f>'Zero Turbulence Curve'!F337</f>
        <v>2000.0000008831432</v>
      </c>
    </row>
    <row r="339" spans="5:20" x14ac:dyDescent="0.2">
      <c r="E339" s="15">
        <v>41252.340277777781</v>
      </c>
      <c r="F339" s="21">
        <v>9.3059695587605695</v>
      </c>
      <c r="G339" s="21">
        <v>9.2306686502047768</v>
      </c>
      <c r="H339" s="24">
        <v>0.10315958954499944</v>
      </c>
      <c r="I339" s="3">
        <f t="shared" si="16"/>
        <v>1374.1099999999412</v>
      </c>
      <c r="J339" s="3">
        <f>INDEX(PowerArray,MIN(MaximumPowerIndex,ROUND(G339*100,0)))</f>
        <v>1343.6299999999419</v>
      </c>
      <c r="K339" s="3">
        <f>MIN(J339-M339+N339,'Power Look Up'!$F$4)</f>
        <v>1343.46769329169</v>
      </c>
      <c r="M339" s="50">
        <f t="array" ref="M339">_xlfn.SUM(_xlfn.NORM.DIST($S$3:$S$1003,$G339,$P339,FALSE)*WindSpeedStep*$T$3:$T$1003)</f>
        <v>1348.6063473675054</v>
      </c>
      <c r="N339" s="50">
        <f t="array" ref="N339">_xlfn.SUM(_xlfn.NORM.DIST($S$3:$S$1003,$G339,$Q339,FALSE)*WindSpeedStep*$T$3:$T$1003)</f>
        <v>1348.4440406592535</v>
      </c>
      <c r="P339" s="42">
        <f t="shared" si="15"/>
        <v>0.92306686502047774</v>
      </c>
      <c r="Q339" s="42">
        <f t="shared" si="17"/>
        <v>0.95223198918101881</v>
      </c>
      <c r="S339" s="42">
        <f>'Zero Turbulence Curve'!E338</f>
        <v>33.600000000000207</v>
      </c>
      <c r="T339" s="42">
        <f>'Zero Turbulence Curve'!F338</f>
        <v>2000.0000008831432</v>
      </c>
    </row>
    <row r="340" spans="5:20" x14ac:dyDescent="0.2">
      <c r="E340" s="15">
        <v>41252.347222222219</v>
      </c>
      <c r="F340" s="21">
        <v>9.8518244975251736</v>
      </c>
      <c r="G340" s="21">
        <v>9.8225641561912518</v>
      </c>
      <c r="H340" s="24">
        <v>0.14109061731146091</v>
      </c>
      <c r="I340" s="3">
        <f t="shared" si="16"/>
        <v>1579.8499999999369</v>
      </c>
      <c r="J340" s="3">
        <f>INDEX(PowerArray,MIN(MaximumPowerIndex,ROUND(G340*100,0)))</f>
        <v>1568.4199999999371</v>
      </c>
      <c r="K340" s="3">
        <f>MIN(J340-M340+N340,'Power Look Up'!$F$4)</f>
        <v>1531.3106524089194</v>
      </c>
      <c r="M340" s="50">
        <f t="array" ref="M340">_xlfn.SUM(_xlfn.NORM.DIST($S$3:$S$1003,$G340,$P340,FALSE)*WindSpeedStep*$T$3:$T$1003)</f>
        <v>1565.4544794461765</v>
      </c>
      <c r="N340" s="50">
        <f t="array" ref="N340">_xlfn.SUM(_xlfn.NORM.DIST($S$3:$S$1003,$G340,$Q340,FALSE)*WindSpeedStep*$T$3:$T$1003)</f>
        <v>1528.3451318551588</v>
      </c>
      <c r="P340" s="42">
        <f t="shared" si="15"/>
        <v>0.98225641561912524</v>
      </c>
      <c r="Q340" s="42">
        <f t="shared" si="17"/>
        <v>1.3858716403784528</v>
      </c>
      <c r="S340" s="42">
        <f>'Zero Turbulence Curve'!E339</f>
        <v>33.700000000000209</v>
      </c>
      <c r="T340" s="42">
        <f>'Zero Turbulence Curve'!F339</f>
        <v>2000.0000008831432</v>
      </c>
    </row>
    <row r="341" spans="5:20" x14ac:dyDescent="0.2">
      <c r="E341" s="15">
        <v>41252.354166666664</v>
      </c>
      <c r="F341" s="21">
        <v>9.7728099670297883</v>
      </c>
      <c r="G341" s="21">
        <v>9.7214825919057954</v>
      </c>
      <c r="H341" s="24">
        <v>0.12278965865993517</v>
      </c>
      <c r="I341" s="3">
        <f t="shared" si="16"/>
        <v>1549.3699999999376</v>
      </c>
      <c r="J341" s="3">
        <f>INDEX(PowerArray,MIN(MaximumPowerIndex,ROUND(G341*100,0)))</f>
        <v>1530.3199999999379</v>
      </c>
      <c r="K341" s="3">
        <f>MIN(J341-M341+N341,'Power Look Up'!$F$4)</f>
        <v>1513.4740079240553</v>
      </c>
      <c r="M341" s="50">
        <f t="array" ref="M341">_xlfn.SUM(_xlfn.NORM.DIST($S$3:$S$1003,$G341,$P341,FALSE)*WindSpeedStep*$T$3:$T$1003)</f>
        <v>1530.4086066343959</v>
      </c>
      <c r="N341" s="50">
        <f t="array" ref="N341">_xlfn.SUM(_xlfn.NORM.DIST($S$3:$S$1003,$G341,$Q341,FALSE)*WindSpeedStep*$T$3:$T$1003)</f>
        <v>1513.5626145585134</v>
      </c>
      <c r="P341" s="42">
        <f t="shared" si="15"/>
        <v>0.97214825919057957</v>
      </c>
      <c r="Q341" s="42">
        <f t="shared" si="17"/>
        <v>1.1936975291286145</v>
      </c>
      <c r="S341" s="42">
        <f>'Zero Turbulence Curve'!E340</f>
        <v>33.80000000000021</v>
      </c>
      <c r="T341" s="42">
        <f>'Zero Turbulence Curve'!F340</f>
        <v>2000.0000008831432</v>
      </c>
    </row>
    <row r="342" spans="5:20" x14ac:dyDescent="0.2">
      <c r="E342" s="15">
        <v>41252.361111111109</v>
      </c>
      <c r="F342" s="21">
        <v>10.123532606120966</v>
      </c>
      <c r="G342" s="21">
        <v>10.093499892009168</v>
      </c>
      <c r="H342" s="24">
        <v>0.14224283716232972</v>
      </c>
      <c r="I342" s="3">
        <f t="shared" si="16"/>
        <v>1669.0399999999543</v>
      </c>
      <c r="J342" s="3">
        <f>INDEX(PowerArray,MIN(MaximumPowerIndex,ROUND(G342*100,0)))</f>
        <v>1661.0299999999545</v>
      </c>
      <c r="K342" s="3">
        <f>MIN(J342-M342+N342,'Power Look Up'!$F$4)</f>
        <v>1609.3659654458875</v>
      </c>
      <c r="M342" s="50">
        <f t="array" ref="M342">_xlfn.SUM(_xlfn.NORM.DIST($S$3:$S$1003,$G342,$P342,FALSE)*WindSpeedStep*$T$3:$T$1003)</f>
        <v>1653.4641906780798</v>
      </c>
      <c r="N342" s="50">
        <f t="array" ref="N342">_xlfn.SUM(_xlfn.NORM.DIST($S$3:$S$1003,$G342,$Q342,FALSE)*WindSpeedStep*$T$3:$T$1003)</f>
        <v>1601.8001561240128</v>
      </c>
      <c r="P342" s="42">
        <f t="shared" si="15"/>
        <v>1.0093499892009168</v>
      </c>
      <c r="Q342" s="42">
        <f t="shared" si="17"/>
        <v>1.4357280615370527</v>
      </c>
      <c r="S342" s="42">
        <f>'Zero Turbulence Curve'!E341</f>
        <v>33.900000000000212</v>
      </c>
      <c r="T342" s="42">
        <f>'Zero Turbulence Curve'!F341</f>
        <v>2000.0000008831432</v>
      </c>
    </row>
    <row r="343" spans="5:20" x14ac:dyDescent="0.2">
      <c r="E343" s="15">
        <v>41252.368055555555</v>
      </c>
      <c r="F343" s="21">
        <v>10.61454015797178</v>
      </c>
      <c r="G343" s="21">
        <v>10.610204315475945</v>
      </c>
      <c r="H343" s="24">
        <v>0.13566296594756624</v>
      </c>
      <c r="I343" s="3">
        <f t="shared" si="16"/>
        <v>1799.8699999999515</v>
      </c>
      <c r="J343" s="3">
        <f>INDEX(PowerArray,MIN(MaximumPowerIndex,ROUND(G343*100,0)))</f>
        <v>1799.8699999999515</v>
      </c>
      <c r="K343" s="3">
        <f>MIN(J343-M343+N343,'Power Look Up'!$F$4)</f>
        <v>1740.3597709636235</v>
      </c>
      <c r="M343" s="50">
        <f t="array" ref="M343">_xlfn.SUM(_xlfn.NORM.DIST($S$3:$S$1003,$G343,$P343,FALSE)*WindSpeedStep*$T$3:$T$1003)</f>
        <v>1792.1006520146486</v>
      </c>
      <c r="N343" s="50">
        <f t="array" ref="N343">_xlfn.SUM(_xlfn.NORM.DIST($S$3:$S$1003,$G343,$Q343,FALSE)*WindSpeedStep*$T$3:$T$1003)</f>
        <v>1732.5904229783207</v>
      </c>
      <c r="P343" s="42">
        <f t="shared" si="15"/>
        <v>1.0610204315475946</v>
      </c>
      <c r="Q343" s="42">
        <f t="shared" si="17"/>
        <v>1.4394117867471337</v>
      </c>
      <c r="S343" s="42">
        <f>'Zero Turbulence Curve'!E342</f>
        <v>34.000000000000213</v>
      </c>
      <c r="T343" s="42">
        <f>'Zero Turbulence Curve'!F342</f>
        <v>2000.0000008831432</v>
      </c>
    </row>
    <row r="344" spans="5:20" x14ac:dyDescent="0.2">
      <c r="E344" s="15">
        <v>41252.375</v>
      </c>
      <c r="F344" s="21">
        <v>11.975078312394281</v>
      </c>
      <c r="G344" s="21">
        <v>11.902685953601324</v>
      </c>
      <c r="H344" s="24">
        <v>0.13361081725402915</v>
      </c>
      <c r="I344" s="3">
        <f t="shared" si="16"/>
        <v>1986.3199999999822</v>
      </c>
      <c r="J344" s="3">
        <f>INDEX(PowerArray,MIN(MaximumPowerIndex,ROUND(G344*100,0)))</f>
        <v>1979.5999999999824</v>
      </c>
      <c r="K344" s="3">
        <f>MIN(J344-M344+N344,'Power Look Up'!$F$4)</f>
        <v>1929.1365356271183</v>
      </c>
      <c r="M344" s="50">
        <f t="array" ref="M344">_xlfn.SUM(_xlfn.NORM.DIST($S$3:$S$1003,$G344,$P344,FALSE)*WindSpeedStep*$T$3:$T$1003)</f>
        <v>1967.3239002115145</v>
      </c>
      <c r="N344" s="50">
        <f t="array" ref="N344">_xlfn.SUM(_xlfn.NORM.DIST($S$3:$S$1003,$G344,$Q344,FALSE)*WindSpeedStep*$T$3:$T$1003)</f>
        <v>1916.8604358386503</v>
      </c>
      <c r="P344" s="42">
        <f t="shared" si="15"/>
        <v>1.1902685953601324</v>
      </c>
      <c r="Q344" s="42">
        <f t="shared" si="17"/>
        <v>1.5903275977787261</v>
      </c>
      <c r="S344" s="42">
        <f>'Zero Turbulence Curve'!E343</f>
        <v>34.100000000000215</v>
      </c>
      <c r="T344" s="42">
        <f>'Zero Turbulence Curve'!F343</f>
        <v>2000.0000008831432</v>
      </c>
    </row>
    <row r="345" spans="5:20" x14ac:dyDescent="0.2">
      <c r="E345" s="15">
        <v>41252.381944444445</v>
      </c>
      <c r="F345" s="21">
        <v>10.905299102965992</v>
      </c>
      <c r="G345" s="21">
        <v>10.852196098420441</v>
      </c>
      <c r="H345" s="24">
        <v>0.14580067772442448</v>
      </c>
      <c r="I345" s="3">
        <f t="shared" si="16"/>
        <v>1879.9699999999498</v>
      </c>
      <c r="J345" s="3">
        <f>INDEX(PowerArray,MIN(MaximumPowerIndex,ROUND(G345*100,0)))</f>
        <v>1863.94999999995</v>
      </c>
      <c r="K345" s="3">
        <f>MIN(J345-M345+N345,'Power Look Up'!$F$4)</f>
        <v>1783.546844228239</v>
      </c>
      <c r="M345" s="50">
        <f t="array" ref="M345">_xlfn.SUM(_xlfn.NORM.DIST($S$3:$S$1003,$G345,$P345,FALSE)*WindSpeedStep*$T$3:$T$1003)</f>
        <v>1842.5457945282692</v>
      </c>
      <c r="N345" s="50">
        <f t="array" ref="N345">_xlfn.SUM(_xlfn.NORM.DIST($S$3:$S$1003,$G345,$Q345,FALSE)*WindSpeedStep*$T$3:$T$1003)</f>
        <v>1762.1426387565582</v>
      </c>
      <c r="P345" s="42">
        <f t="shared" si="15"/>
        <v>1.0852196098420441</v>
      </c>
      <c r="Q345" s="42">
        <f t="shared" si="17"/>
        <v>1.5822575459480555</v>
      </c>
      <c r="S345" s="42">
        <f>'Zero Turbulence Curve'!E344</f>
        <v>34.200000000000216</v>
      </c>
      <c r="T345" s="42">
        <f>'Zero Turbulence Curve'!F344</f>
        <v>2000.0000008831432</v>
      </c>
    </row>
    <row r="346" spans="5:20" x14ac:dyDescent="0.2">
      <c r="E346" s="15">
        <v>41252.388888888891</v>
      </c>
      <c r="F346" s="21">
        <v>11.104995759460056</v>
      </c>
      <c r="G346" s="21">
        <v>10.995209269821283</v>
      </c>
      <c r="H346" s="24">
        <v>0.16028821969460585</v>
      </c>
      <c r="I346" s="3">
        <f t="shared" si="16"/>
        <v>1912.3999999999839</v>
      </c>
      <c r="J346" s="3">
        <f>INDEX(PowerArray,MIN(MaximumPowerIndex,ROUND(G346*100,0)))</f>
        <v>1903.9999999999493</v>
      </c>
      <c r="K346" s="3">
        <f>MIN(J346-M346+N346,'Power Look Up'!$F$4)</f>
        <v>1797.7997018541755</v>
      </c>
      <c r="M346" s="50">
        <f t="array" ref="M346">_xlfn.SUM(_xlfn.NORM.DIST($S$3:$S$1003,$G346,$P346,FALSE)*WindSpeedStep*$T$3:$T$1003)</f>
        <v>1868.0634668596329</v>
      </c>
      <c r="N346" s="50">
        <f t="array" ref="N346">_xlfn.SUM(_xlfn.NORM.DIST($S$3:$S$1003,$G346,$Q346,FALSE)*WindSpeedStep*$T$3:$T$1003)</f>
        <v>1761.8631687138591</v>
      </c>
      <c r="P346" s="42">
        <f t="shared" si="15"/>
        <v>1.0995209269821282</v>
      </c>
      <c r="Q346" s="42">
        <f t="shared" si="17"/>
        <v>1.7624025190292805</v>
      </c>
      <c r="S346" s="42">
        <f>'Zero Turbulence Curve'!E345</f>
        <v>34.300000000000217</v>
      </c>
      <c r="T346" s="42">
        <f>'Zero Turbulence Curve'!F345</f>
        <v>2000.0000008831432</v>
      </c>
    </row>
    <row r="347" spans="5:20" x14ac:dyDescent="0.2">
      <c r="E347" s="15">
        <v>41252.395833333336</v>
      </c>
      <c r="F347" s="21">
        <v>10.742510327078227</v>
      </c>
      <c r="G347" s="21">
        <v>10.716208287909</v>
      </c>
      <c r="H347" s="24">
        <v>0.1293924750992588</v>
      </c>
      <c r="I347" s="3">
        <f t="shared" si="16"/>
        <v>1834.5799999999508</v>
      </c>
      <c r="J347" s="3">
        <f>INDEX(PowerArray,MIN(MaximumPowerIndex,ROUND(G347*100,0)))</f>
        <v>1829.2399999999509</v>
      </c>
      <c r="K347" s="3">
        <f>MIN(J347-M347+N347,'Power Look Up'!$F$4)</f>
        <v>1778.3657188131217</v>
      </c>
      <c r="M347" s="50">
        <f t="array" ref="M347">_xlfn.SUM(_xlfn.NORM.DIST($S$3:$S$1003,$G347,$P347,FALSE)*WindSpeedStep*$T$3:$T$1003)</f>
        <v>1815.3418821311532</v>
      </c>
      <c r="N347" s="50">
        <f t="array" ref="N347">_xlfn.SUM(_xlfn.NORM.DIST($S$3:$S$1003,$G347,$Q347,FALSE)*WindSpeedStep*$T$3:$T$1003)</f>
        <v>1764.467600944324</v>
      </c>
      <c r="P347" s="42">
        <f t="shared" si="15"/>
        <v>1.0716208287908999</v>
      </c>
      <c r="Q347" s="42">
        <f t="shared" si="17"/>
        <v>1.3865967140517361</v>
      </c>
      <c r="S347" s="42">
        <f>'Zero Turbulence Curve'!E346</f>
        <v>34.400000000000219</v>
      </c>
      <c r="T347" s="42">
        <f>'Zero Turbulence Curve'!F346</f>
        <v>2000.0000008831432</v>
      </c>
    </row>
    <row r="348" spans="5:20" x14ac:dyDescent="0.2">
      <c r="E348" s="15">
        <v>41252.402777777781</v>
      </c>
      <c r="F348" s="21">
        <v>10.926283391900721</v>
      </c>
      <c r="G348" s="21">
        <v>10.916931762917617</v>
      </c>
      <c r="H348" s="24">
        <v>0.1473511112839557</v>
      </c>
      <c r="I348" s="3">
        <f t="shared" si="16"/>
        <v>1885.3099999999497</v>
      </c>
      <c r="J348" s="3">
        <f>INDEX(PowerArray,MIN(MaximumPowerIndex,ROUND(G348*100,0)))</f>
        <v>1882.6399999999496</v>
      </c>
      <c r="K348" s="3">
        <f>MIN(J348-M348+N348,'Power Look Up'!$F$4)</f>
        <v>1798.8975136118888</v>
      </c>
      <c r="M348" s="50">
        <f t="array" ref="M348">_xlfn.SUM(_xlfn.NORM.DIST($S$3:$S$1003,$G348,$P348,FALSE)*WindSpeedStep*$T$3:$T$1003)</f>
        <v>1854.4825503652844</v>
      </c>
      <c r="N348" s="50">
        <f t="array" ref="N348">_xlfn.SUM(_xlfn.NORM.DIST($S$3:$S$1003,$G348,$Q348,FALSE)*WindSpeedStep*$T$3:$T$1003)</f>
        <v>1770.7400639772236</v>
      </c>
      <c r="P348" s="42">
        <f t="shared" si="15"/>
        <v>1.0916931762917617</v>
      </c>
      <c r="Q348" s="42">
        <f t="shared" si="17"/>
        <v>1.6086220270770244</v>
      </c>
      <c r="S348" s="42">
        <f>'Zero Turbulence Curve'!E347</f>
        <v>34.50000000000022</v>
      </c>
      <c r="T348" s="42">
        <f>'Zero Turbulence Curve'!F347</f>
        <v>2000.0000008831432</v>
      </c>
    </row>
    <row r="349" spans="5:20" x14ac:dyDescent="0.2">
      <c r="E349" s="15">
        <v>41252.409722222219</v>
      </c>
      <c r="F349" s="21">
        <v>11.320514822645459</v>
      </c>
      <c r="G349" s="21">
        <v>11.331065018387831</v>
      </c>
      <c r="H349" s="24">
        <v>0.14486973655291349</v>
      </c>
      <c r="I349" s="3">
        <f t="shared" si="16"/>
        <v>1930.8799999999835</v>
      </c>
      <c r="J349" s="3">
        <f>INDEX(PowerArray,MIN(MaximumPowerIndex,ROUND(G349*100,0)))</f>
        <v>1931.7199999999834</v>
      </c>
      <c r="K349" s="3">
        <f>MIN(J349-M349+N349,'Power Look Up'!$F$4)</f>
        <v>1852.5703340400448</v>
      </c>
      <c r="M349" s="50">
        <f t="array" ref="M349">_xlfn.SUM(_xlfn.NORM.DIST($S$3:$S$1003,$G349,$P349,FALSE)*WindSpeedStep*$T$3:$T$1003)</f>
        <v>1916.3445329728554</v>
      </c>
      <c r="N349" s="50">
        <f t="array" ref="N349">_xlfn.SUM(_xlfn.NORM.DIST($S$3:$S$1003,$G349,$Q349,FALSE)*WindSpeedStep*$T$3:$T$1003)</f>
        <v>1837.1948670129168</v>
      </c>
      <c r="P349" s="42">
        <f t="shared" si="15"/>
        <v>1.1331065018387831</v>
      </c>
      <c r="Q349" s="42">
        <f t="shared" si="17"/>
        <v>1.6415284040777789</v>
      </c>
      <c r="S349" s="42">
        <f>'Zero Turbulence Curve'!E348</f>
        <v>34.600000000000222</v>
      </c>
      <c r="T349" s="42">
        <f>'Zero Turbulence Curve'!F348</f>
        <v>2000.0000008831432</v>
      </c>
    </row>
    <row r="350" spans="5:20" x14ac:dyDescent="0.2">
      <c r="E350" s="15">
        <v>41252.416666666664</v>
      </c>
      <c r="F350" s="21">
        <v>11.394680339767525</v>
      </c>
      <c r="G350" s="21">
        <v>11.287473134900861</v>
      </c>
      <c r="H350" s="24">
        <v>0.12637476059546737</v>
      </c>
      <c r="I350" s="3">
        <f t="shared" si="16"/>
        <v>1936.7599999999834</v>
      </c>
      <c r="J350" s="3">
        <f>INDEX(PowerArray,MIN(MaximumPowerIndex,ROUND(G350*100,0)))</f>
        <v>1928.3599999999835</v>
      </c>
      <c r="K350" s="3">
        <f>MIN(J350-M350+N350,'Power Look Up'!$F$4)</f>
        <v>1881.3567925816865</v>
      </c>
      <c r="M350" s="50">
        <f t="array" ref="M350">_xlfn.SUM(_xlfn.NORM.DIST($S$3:$S$1003,$G350,$P350,FALSE)*WindSpeedStep*$T$3:$T$1003)</f>
        <v>1910.9427693956472</v>
      </c>
      <c r="N350" s="50">
        <f t="array" ref="N350">_xlfn.SUM(_xlfn.NORM.DIST($S$3:$S$1003,$G350,$Q350,FALSE)*WindSpeedStep*$T$3:$T$1003)</f>
        <v>1863.9395619773502</v>
      </c>
      <c r="P350" s="42">
        <f t="shared" si="15"/>
        <v>1.1287473134900861</v>
      </c>
      <c r="Q350" s="42">
        <f t="shared" si="17"/>
        <v>1.4264517151508658</v>
      </c>
      <c r="S350" s="42">
        <f>'Zero Turbulence Curve'!E349</f>
        <v>34.700000000000223</v>
      </c>
      <c r="T350" s="42">
        <f>'Zero Turbulence Curve'!F349</f>
        <v>2000.0000008831432</v>
      </c>
    </row>
    <row r="351" spans="5:20" x14ac:dyDescent="0.2">
      <c r="E351" s="15">
        <v>41252.423611111109</v>
      </c>
      <c r="F351" s="21">
        <v>11.222182404691054</v>
      </c>
      <c r="G351" s="21">
        <v>11.112807332788277</v>
      </c>
      <c r="H351" s="24">
        <v>0.11138653382406971</v>
      </c>
      <c r="I351" s="3">
        <f t="shared" si="16"/>
        <v>1922.4799999999836</v>
      </c>
      <c r="J351" s="3">
        <f>INDEX(PowerArray,MIN(MaximumPowerIndex,ROUND(G351*100,0)))</f>
        <v>1913.2399999999839</v>
      </c>
      <c r="K351" s="3">
        <f>MIN(J351-M351+N351,'Power Look Up'!$F$4)</f>
        <v>1892.527195912154</v>
      </c>
      <c r="M351" s="50">
        <f t="array" ref="M351">_xlfn.SUM(_xlfn.NORM.DIST($S$3:$S$1003,$G351,$P351,FALSE)*WindSpeedStep*$T$3:$T$1003)</f>
        <v>1886.76139691607</v>
      </c>
      <c r="N351" s="50">
        <f t="array" ref="N351">_xlfn.SUM(_xlfn.NORM.DIST($S$3:$S$1003,$G351,$Q351,FALSE)*WindSpeedStep*$T$3:$T$1003)</f>
        <v>1866.0485928282401</v>
      </c>
      <c r="P351" s="42">
        <f t="shared" si="15"/>
        <v>1.1112807332788277</v>
      </c>
      <c r="Q351" s="42">
        <f t="shared" si="17"/>
        <v>1.2378170898539913</v>
      </c>
      <c r="S351" s="42">
        <f>'Zero Turbulence Curve'!E350</f>
        <v>34.800000000000225</v>
      </c>
      <c r="T351" s="42">
        <f>'Zero Turbulence Curve'!F350</f>
        <v>2000.0000008831432</v>
      </c>
    </row>
    <row r="352" spans="5:20" x14ac:dyDescent="0.2">
      <c r="E352" s="15">
        <v>41252.430555555555</v>
      </c>
      <c r="F352" s="21">
        <v>10.864238460253693</v>
      </c>
      <c r="G352" s="21">
        <v>10.793025141382417</v>
      </c>
      <c r="H352" s="24">
        <v>0.12426089550030697</v>
      </c>
      <c r="I352" s="3">
        <f t="shared" si="16"/>
        <v>1866.6199999999501</v>
      </c>
      <c r="J352" s="3">
        <f>INDEX(PowerArray,MIN(MaximumPowerIndex,ROUND(G352*100,0)))</f>
        <v>1847.9299999999505</v>
      </c>
      <c r="K352" s="3">
        <f>MIN(J352-M352+N352,'Power Look Up'!$F$4)</f>
        <v>1805.0418993271221</v>
      </c>
      <c r="M352" s="50">
        <f t="array" ref="M352">_xlfn.SUM(_xlfn.NORM.DIST($S$3:$S$1003,$G352,$P352,FALSE)*WindSpeedStep*$T$3:$T$1003)</f>
        <v>1831.0664004466546</v>
      </c>
      <c r="N352" s="50">
        <f t="array" ref="N352">_xlfn.SUM(_xlfn.NORM.DIST($S$3:$S$1003,$G352,$Q352,FALSE)*WindSpeedStep*$T$3:$T$1003)</f>
        <v>1788.1782997738262</v>
      </c>
      <c r="P352" s="42">
        <f t="shared" si="15"/>
        <v>1.0793025141382417</v>
      </c>
      <c r="Q352" s="42">
        <f t="shared" si="17"/>
        <v>1.3411509692255064</v>
      </c>
      <c r="S352" s="42">
        <f>'Zero Turbulence Curve'!E351</f>
        <v>34.900000000000226</v>
      </c>
      <c r="T352" s="42">
        <f>'Zero Turbulence Curve'!F351</f>
        <v>2000.0000008831432</v>
      </c>
    </row>
    <row r="353" spans="5:20" x14ac:dyDescent="0.2">
      <c r="E353" s="15">
        <v>41252.4375</v>
      </c>
      <c r="F353" s="21">
        <v>11.758636085019051</v>
      </c>
      <c r="G353" s="21">
        <v>11.654260249526708</v>
      </c>
      <c r="H353" s="24">
        <v>0.13266844800031694</v>
      </c>
      <c r="I353" s="3">
        <f t="shared" si="16"/>
        <v>1967.8399999999826</v>
      </c>
      <c r="J353" s="3">
        <f>INDEX(PowerArray,MIN(MaximumPowerIndex,ROUND(G353*100,0)))</f>
        <v>1958.5999999999829</v>
      </c>
      <c r="K353" s="3">
        <f>MIN(J353-M353+N353,'Power Look Up'!$F$4)</f>
        <v>1904.9826565013625</v>
      </c>
      <c r="M353" s="50">
        <f t="array" ref="M353">_xlfn.SUM(_xlfn.NORM.DIST($S$3:$S$1003,$G353,$P353,FALSE)*WindSpeedStep*$T$3:$T$1003)</f>
        <v>1949.3105687525817</v>
      </c>
      <c r="N353" s="50">
        <f t="array" ref="N353">_xlfn.SUM(_xlfn.NORM.DIST($S$3:$S$1003,$G353,$Q353,FALSE)*WindSpeedStep*$T$3:$T$1003)</f>
        <v>1895.6932252539614</v>
      </c>
      <c r="P353" s="42">
        <f t="shared" si="15"/>
        <v>1.1654260249526709</v>
      </c>
      <c r="Q353" s="42">
        <f t="shared" si="17"/>
        <v>1.5461526198964948</v>
      </c>
      <c r="S353" s="42">
        <f>'Zero Turbulence Curve'!E352</f>
        <v>35.000000000000227</v>
      </c>
      <c r="T353" s="42">
        <f>'Zero Turbulence Curve'!F352</f>
        <v>2000.0000008831432</v>
      </c>
    </row>
    <row r="354" spans="5:20" x14ac:dyDescent="0.2">
      <c r="E354" s="15">
        <v>41252.444444444445</v>
      </c>
      <c r="F354" s="21">
        <v>11.139748480928665</v>
      </c>
      <c r="G354" s="21">
        <v>11.09471526639617</v>
      </c>
      <c r="H354" s="24">
        <v>0.12028996905038658</v>
      </c>
      <c r="I354" s="3">
        <f t="shared" si="16"/>
        <v>1915.7599999999838</v>
      </c>
      <c r="J354" s="3">
        <f>INDEX(PowerArray,MIN(MaximumPowerIndex,ROUND(G354*100,0)))</f>
        <v>1911.5599999999838</v>
      </c>
      <c r="K354" s="3">
        <f>MIN(J354-M354+N354,'Power Look Up'!$F$4)</f>
        <v>1874.7310424624261</v>
      </c>
      <c r="M354" s="50">
        <f t="array" ref="M354">_xlfn.SUM(_xlfn.NORM.DIST($S$3:$S$1003,$G354,$P354,FALSE)*WindSpeedStep*$T$3:$T$1003)</f>
        <v>1884.0150621612704</v>
      </c>
      <c r="N354" s="50">
        <f t="array" ref="N354">_xlfn.SUM(_xlfn.NORM.DIST($S$3:$S$1003,$G354,$Q354,FALSE)*WindSpeedStep*$T$3:$T$1003)</f>
        <v>1847.1861046237127</v>
      </c>
      <c r="P354" s="42">
        <f t="shared" si="15"/>
        <v>1.1094715266396171</v>
      </c>
      <c r="Q354" s="42">
        <f t="shared" si="17"/>
        <v>1.3345829560176468</v>
      </c>
      <c r="S354" s="42">
        <f>'Zero Turbulence Curve'!E353</f>
        <v>35.100000000000229</v>
      </c>
      <c r="T354" s="42">
        <f>'Zero Turbulence Curve'!F353</f>
        <v>2000.0000008831432</v>
      </c>
    </row>
    <row r="355" spans="5:20" x14ac:dyDescent="0.2">
      <c r="E355" s="15">
        <v>41252.451388888891</v>
      </c>
      <c r="F355" s="21">
        <v>11.40737772021652</v>
      </c>
      <c r="G355" s="21">
        <v>11.358472739562945</v>
      </c>
      <c r="H355" s="24">
        <v>0.11659121251354126</v>
      </c>
      <c r="I355" s="3">
        <f t="shared" si="16"/>
        <v>1938.4399999999832</v>
      </c>
      <c r="J355" s="3">
        <f>INDEX(PowerArray,MIN(MaximumPowerIndex,ROUND(G355*100,0)))</f>
        <v>1934.2399999999834</v>
      </c>
      <c r="K355" s="3">
        <f>MIN(J355-M355+N355,'Power Look Up'!$F$4)</f>
        <v>1905.0378018166521</v>
      </c>
      <c r="M355" s="50">
        <f t="array" ref="M355">_xlfn.SUM(_xlfn.NORM.DIST($S$3:$S$1003,$G355,$P355,FALSE)*WindSpeedStep*$T$3:$T$1003)</f>
        <v>1919.6170811511574</v>
      </c>
      <c r="N355" s="50">
        <f t="array" ref="N355">_xlfn.SUM(_xlfn.NORM.DIST($S$3:$S$1003,$G355,$Q355,FALSE)*WindSpeedStep*$T$3:$T$1003)</f>
        <v>1890.4148829678261</v>
      </c>
      <c r="P355" s="42">
        <f t="shared" si="15"/>
        <v>1.1358472739562946</v>
      </c>
      <c r="Q355" s="42">
        <f t="shared" si="17"/>
        <v>1.3242981090076487</v>
      </c>
      <c r="S355" s="42">
        <f>'Zero Turbulence Curve'!E354</f>
        <v>35.20000000000023</v>
      </c>
      <c r="T355" s="42">
        <f>'Zero Turbulence Curve'!F354</f>
        <v>2000.0000008831432</v>
      </c>
    </row>
    <row r="356" spans="5:20" x14ac:dyDescent="0.2">
      <c r="E356" s="15">
        <v>41252.458333333336</v>
      </c>
      <c r="F356" s="21">
        <v>12.049247823510701</v>
      </c>
      <c r="G356" s="21">
        <v>11.880490411480043</v>
      </c>
      <c r="H356" s="24">
        <v>0.11867960730376541</v>
      </c>
      <c r="I356" s="3">
        <f t="shared" si="16"/>
        <v>1988.5499999999977</v>
      </c>
      <c r="J356" s="3">
        <f>INDEX(PowerArray,MIN(MaximumPowerIndex,ROUND(G356*100,0)))</f>
        <v>1977.9199999999823</v>
      </c>
      <c r="K356" s="3">
        <f>MIN(J356-M356+N356,'Power Look Up'!$F$4)</f>
        <v>1950.3733016333235</v>
      </c>
      <c r="M356" s="50">
        <f t="array" ref="M356">_xlfn.SUM(_xlfn.NORM.DIST($S$3:$S$1003,$G356,$P356,FALSE)*WindSpeedStep*$T$3:$T$1003)</f>
        <v>1965.9368950920348</v>
      </c>
      <c r="N356" s="50">
        <f t="array" ref="N356">_xlfn.SUM(_xlfn.NORM.DIST($S$3:$S$1003,$G356,$Q356,FALSE)*WindSpeedStep*$T$3:$T$1003)</f>
        <v>1938.390196725376</v>
      </c>
      <c r="P356" s="42">
        <f t="shared" si="15"/>
        <v>1.1880490411480042</v>
      </c>
      <c r="Q356" s="42">
        <f t="shared" si="17"/>
        <v>1.4099719366106018</v>
      </c>
      <c r="S356" s="42">
        <f>'Zero Turbulence Curve'!E355</f>
        <v>35.300000000000232</v>
      </c>
      <c r="T356" s="42">
        <f>'Zero Turbulence Curve'!F355</f>
        <v>2000.0000008831432</v>
      </c>
    </row>
    <row r="357" spans="5:20" x14ac:dyDescent="0.2">
      <c r="E357" s="15">
        <v>41252.465277777781</v>
      </c>
      <c r="F357" s="21">
        <v>11.26635270045916</v>
      </c>
      <c r="G357" s="21">
        <v>11.236186607340453</v>
      </c>
      <c r="H357" s="24">
        <v>0.16243056192670219</v>
      </c>
      <c r="I357" s="3">
        <f t="shared" si="16"/>
        <v>1926.6799999999835</v>
      </c>
      <c r="J357" s="3">
        <f>INDEX(PowerArray,MIN(MaximumPowerIndex,ROUND(G357*100,0)))</f>
        <v>1924.1599999999837</v>
      </c>
      <c r="K357" s="3">
        <f>MIN(J357-M357+N357,'Power Look Up'!$F$4)</f>
        <v>1814.1010086532558</v>
      </c>
      <c r="M357" s="50">
        <f t="array" ref="M357">_xlfn.SUM(_xlfn.NORM.DIST($S$3:$S$1003,$G357,$P357,FALSE)*WindSpeedStep*$T$3:$T$1003)</f>
        <v>1904.2707575203497</v>
      </c>
      <c r="N357" s="50">
        <f t="array" ref="N357">_xlfn.SUM(_xlfn.NORM.DIST($S$3:$S$1003,$G357,$Q357,FALSE)*WindSpeedStep*$T$3:$T$1003)</f>
        <v>1794.2117661736218</v>
      </c>
      <c r="P357" s="42">
        <f t="shared" si="15"/>
        <v>1.1236186607340455</v>
      </c>
      <c r="Q357" s="42">
        <f t="shared" si="17"/>
        <v>1.8251001045435953</v>
      </c>
      <c r="S357" s="42">
        <f>'Zero Turbulence Curve'!E356</f>
        <v>35.400000000000233</v>
      </c>
      <c r="T357" s="42">
        <f>'Zero Turbulence Curve'!F356</f>
        <v>2000.0000008831432</v>
      </c>
    </row>
    <row r="358" spans="5:20" x14ac:dyDescent="0.2">
      <c r="E358" s="15">
        <v>41252.472222222219</v>
      </c>
      <c r="F358" s="21">
        <v>12.076989476609693</v>
      </c>
      <c r="G358" s="21">
        <v>11.983480569850077</v>
      </c>
      <c r="H358" s="24">
        <v>0.13082730618090632</v>
      </c>
      <c r="I358" s="3">
        <f t="shared" si="16"/>
        <v>1988.8799999999976</v>
      </c>
      <c r="J358" s="3">
        <f>INDEX(PowerArray,MIN(MaximumPowerIndex,ROUND(G358*100,0)))</f>
        <v>1986.3199999999822</v>
      </c>
      <c r="K358" s="3">
        <f>MIN(J358-M358+N358,'Power Look Up'!$F$4)</f>
        <v>1941.8575947130257</v>
      </c>
      <c r="M358" s="50">
        <f t="array" ref="M358">_xlfn.SUM(_xlfn.NORM.DIST($S$3:$S$1003,$G358,$P358,FALSE)*WindSpeedStep*$T$3:$T$1003)</f>
        <v>1972.0395940958124</v>
      </c>
      <c r="N358" s="50">
        <f t="array" ref="N358">_xlfn.SUM(_xlfn.NORM.DIST($S$3:$S$1003,$G358,$Q358,FALSE)*WindSpeedStep*$T$3:$T$1003)</f>
        <v>1927.5771888088559</v>
      </c>
      <c r="P358" s="42">
        <f t="shared" si="15"/>
        <v>1.1983480569850078</v>
      </c>
      <c r="Q358" s="42">
        <f t="shared" si="17"/>
        <v>1.5677664816247177</v>
      </c>
      <c r="S358" s="42">
        <f>'Zero Turbulence Curve'!E357</f>
        <v>35.500000000000234</v>
      </c>
      <c r="T358" s="42">
        <f>'Zero Turbulence Curve'!F357</f>
        <v>2000.0000008831432</v>
      </c>
    </row>
    <row r="359" spans="5:20" x14ac:dyDescent="0.2">
      <c r="E359" s="15">
        <v>41252.479166666664</v>
      </c>
      <c r="F359" s="21">
        <v>12.584127532999785</v>
      </c>
      <c r="G359" s="21">
        <v>12.513642401231275</v>
      </c>
      <c r="H359" s="24">
        <v>0.13191220413548144</v>
      </c>
      <c r="I359" s="3">
        <f t="shared" si="16"/>
        <v>1994.3799999999976</v>
      </c>
      <c r="J359" s="3">
        <f>INDEX(PowerArray,MIN(MaximumPowerIndex,ROUND(G359*100,0)))</f>
        <v>1993.6099999999976</v>
      </c>
      <c r="K359" s="3">
        <f>MIN(J359-M359+N359,'Power Look Up'!$F$4)</f>
        <v>1959.0781723027665</v>
      </c>
      <c r="M359" s="50">
        <f t="array" ref="M359">_xlfn.SUM(_xlfn.NORM.DIST($S$3:$S$1003,$G359,$P359,FALSE)*WindSpeedStep*$T$3:$T$1003)</f>
        <v>1992.4286294761503</v>
      </c>
      <c r="N359" s="50">
        <f t="array" ref="N359">_xlfn.SUM(_xlfn.NORM.DIST($S$3:$S$1003,$G359,$Q359,FALSE)*WindSpeedStep*$T$3:$T$1003)</f>
        <v>1957.8968017789191</v>
      </c>
      <c r="P359" s="42">
        <f t="shared" si="15"/>
        <v>1.2513642401231275</v>
      </c>
      <c r="Q359" s="42">
        <f t="shared" si="17"/>
        <v>1.650702150909636</v>
      </c>
      <c r="S359" s="42">
        <f>'Zero Turbulence Curve'!E358</f>
        <v>35.600000000000236</v>
      </c>
      <c r="T359" s="42">
        <f>'Zero Turbulence Curve'!F358</f>
        <v>2000.0000008831432</v>
      </c>
    </row>
    <row r="360" spans="5:20" x14ac:dyDescent="0.2">
      <c r="E360" s="15">
        <v>41252.486111111109</v>
      </c>
      <c r="F360" s="21">
        <v>12.127365219756511</v>
      </c>
      <c r="G360" s="21">
        <v>11.971537723213762</v>
      </c>
      <c r="H360" s="24">
        <v>0.11461681699299131</v>
      </c>
      <c r="I360" s="3">
        <f t="shared" si="16"/>
        <v>1989.4299999999976</v>
      </c>
      <c r="J360" s="3">
        <f>INDEX(PowerArray,MIN(MaximumPowerIndex,ROUND(G360*100,0)))</f>
        <v>1985.4799999999823</v>
      </c>
      <c r="K360" s="3">
        <f>MIN(J360-M360+N360,'Power Look Up'!$F$4)</f>
        <v>1965.0904613863563</v>
      </c>
      <c r="M360" s="50">
        <f t="array" ref="M360">_xlfn.SUM(_xlfn.NORM.DIST($S$3:$S$1003,$G360,$P360,FALSE)*WindSpeedStep*$T$3:$T$1003)</f>
        <v>1971.3745167164193</v>
      </c>
      <c r="N360" s="50">
        <f t="array" ref="N360">_xlfn.SUM(_xlfn.NORM.DIST($S$3:$S$1003,$G360,$Q360,FALSE)*WindSpeedStep*$T$3:$T$1003)</f>
        <v>1950.9849781027933</v>
      </c>
      <c r="P360" s="42">
        <f t="shared" si="15"/>
        <v>1.1971537723213763</v>
      </c>
      <c r="Q360" s="42">
        <f t="shared" si="17"/>
        <v>1.3721395483462837</v>
      </c>
      <c r="S360" s="42">
        <f>'Zero Turbulence Curve'!E359</f>
        <v>35.700000000000237</v>
      </c>
      <c r="T360" s="42">
        <f>'Zero Turbulence Curve'!F359</f>
        <v>2000.0000008831432</v>
      </c>
    </row>
    <row r="361" spans="5:20" x14ac:dyDescent="0.2">
      <c r="E361" s="15">
        <v>41252.493055555555</v>
      </c>
      <c r="F361" s="21">
        <v>12.046176753869076</v>
      </c>
      <c r="G361" s="21">
        <v>11.9109348008498</v>
      </c>
      <c r="H361" s="24">
        <v>0.13282222506706129</v>
      </c>
      <c r="I361" s="3">
        <f t="shared" si="16"/>
        <v>1988.5499999999977</v>
      </c>
      <c r="J361" s="3">
        <f>INDEX(PowerArray,MIN(MaximumPowerIndex,ROUND(G361*100,0)))</f>
        <v>1980.4399999999823</v>
      </c>
      <c r="K361" s="3">
        <f>MIN(J361-M361+N361,'Power Look Up'!$F$4)</f>
        <v>1931.3921641177969</v>
      </c>
      <c r="M361" s="50">
        <f t="array" ref="M361">_xlfn.SUM(_xlfn.NORM.DIST($S$3:$S$1003,$G361,$P361,FALSE)*WindSpeedStep*$T$3:$T$1003)</f>
        <v>1967.8290869325326</v>
      </c>
      <c r="N361" s="50">
        <f t="array" ref="N361">_xlfn.SUM(_xlfn.NORM.DIST($S$3:$S$1003,$G361,$Q361,FALSE)*WindSpeedStep*$T$3:$T$1003)</f>
        <v>1918.7812510503472</v>
      </c>
      <c r="P361" s="42">
        <f t="shared" si="15"/>
        <v>1.1910934800849799</v>
      </c>
      <c r="Q361" s="42">
        <f t="shared" si="17"/>
        <v>1.582036862877565</v>
      </c>
      <c r="S361" s="42">
        <f>'Zero Turbulence Curve'!E360</f>
        <v>35.800000000000239</v>
      </c>
      <c r="T361" s="42">
        <f>'Zero Turbulence Curve'!F360</f>
        <v>2000.0000008831432</v>
      </c>
    </row>
    <row r="362" spans="5:20" x14ac:dyDescent="0.2">
      <c r="E362" s="15">
        <v>41252.5</v>
      </c>
      <c r="F362" s="21">
        <v>12.011410106735696</v>
      </c>
      <c r="G362" s="21">
        <v>11.92483712448546</v>
      </c>
      <c r="H362" s="24">
        <v>0.14819242571709554</v>
      </c>
      <c r="I362" s="3">
        <f t="shared" si="16"/>
        <v>1988.1099999999976</v>
      </c>
      <c r="J362" s="3">
        <f>INDEX(PowerArray,MIN(MaximumPowerIndex,ROUND(G362*100,0)))</f>
        <v>1981.2799999999825</v>
      </c>
      <c r="K362" s="3">
        <f>MIN(J362-M362+N362,'Power Look Up'!$F$4)</f>
        <v>1908.0964555165715</v>
      </c>
      <c r="M362" s="50">
        <f t="array" ref="M362">_xlfn.SUM(_xlfn.NORM.DIST($S$3:$S$1003,$G362,$P362,FALSE)*WindSpeedStep*$T$3:$T$1003)</f>
        <v>1968.6680717192303</v>
      </c>
      <c r="N362" s="50">
        <f t="array" ref="N362">_xlfn.SUM(_xlfn.NORM.DIST($S$3:$S$1003,$G362,$Q362,FALSE)*WindSpeedStep*$T$3:$T$1003)</f>
        <v>1895.4845272358193</v>
      </c>
      <c r="P362" s="42">
        <f t="shared" si="15"/>
        <v>1.1924837124485461</v>
      </c>
      <c r="Q362" s="42">
        <f t="shared" si="17"/>
        <v>1.7671705397587747</v>
      </c>
      <c r="S362" s="42">
        <f>'Zero Turbulence Curve'!E361</f>
        <v>35.90000000000024</v>
      </c>
      <c r="T362" s="42">
        <f>'Zero Turbulence Curve'!F361</f>
        <v>2000.0000008831432</v>
      </c>
    </row>
    <row r="363" spans="5:20" x14ac:dyDescent="0.2">
      <c r="E363" s="15">
        <v>41252.506944444445</v>
      </c>
      <c r="F363" s="21">
        <v>12.155231710571305</v>
      </c>
      <c r="G363" s="21">
        <v>12.024334644434454</v>
      </c>
      <c r="H363" s="24">
        <v>0.18016933384292255</v>
      </c>
      <c r="I363" s="3">
        <f t="shared" si="16"/>
        <v>1989.7599999999977</v>
      </c>
      <c r="J363" s="3">
        <f>INDEX(PowerArray,MIN(MaximumPowerIndex,ROUND(G363*100,0)))</f>
        <v>1988.2199999999978</v>
      </c>
      <c r="K363" s="3">
        <f>MIN(J363-M363+N363,'Power Look Up'!$F$4)</f>
        <v>1867.0980348978258</v>
      </c>
      <c r="M363" s="50">
        <f t="array" ref="M363">_xlfn.SUM(_xlfn.NORM.DIST($S$3:$S$1003,$G363,$P363,FALSE)*WindSpeedStep*$T$3:$T$1003)</f>
        <v>1974.2340416252764</v>
      </c>
      <c r="N363" s="50">
        <f t="array" ref="N363">_xlfn.SUM(_xlfn.NORM.DIST($S$3:$S$1003,$G363,$Q363,FALSE)*WindSpeedStep*$T$3:$T$1003)</f>
        <v>1853.1120765231044</v>
      </c>
      <c r="P363" s="42">
        <f t="shared" si="15"/>
        <v>1.2024334644434456</v>
      </c>
      <c r="Q363" s="42">
        <f t="shared" si="17"/>
        <v>2.1664163627921305</v>
      </c>
      <c r="S363" s="42">
        <f>'Zero Turbulence Curve'!E362</f>
        <v>36.000000000000242</v>
      </c>
      <c r="T363" s="42">
        <f>'Zero Turbulence Curve'!F362</f>
        <v>2000.0000008831432</v>
      </c>
    </row>
    <row r="364" spans="5:20" x14ac:dyDescent="0.2">
      <c r="E364" s="15">
        <v>41252.513888888891</v>
      </c>
      <c r="F364" s="21">
        <v>11.93000632606544</v>
      </c>
      <c r="G364" s="21">
        <v>11.851720579643287</v>
      </c>
      <c r="H364" s="24">
        <v>0.16261516942881782</v>
      </c>
      <c r="I364" s="3">
        <f t="shared" si="16"/>
        <v>1982.1199999999824</v>
      </c>
      <c r="J364" s="3">
        <f>INDEX(PowerArray,MIN(MaximumPowerIndex,ROUND(G364*100,0)))</f>
        <v>1975.3999999999826</v>
      </c>
      <c r="K364" s="3">
        <f>MIN(J364-M364+N364,'Power Look Up'!$F$4)</f>
        <v>1876.7689866306512</v>
      </c>
      <c r="M364" s="50">
        <f t="array" ref="M364">_xlfn.SUM(_xlfn.NORM.DIST($S$3:$S$1003,$G364,$P364,FALSE)*WindSpeedStep*$T$3:$T$1003)</f>
        <v>1964.077894594293</v>
      </c>
      <c r="N364" s="50">
        <f t="array" ref="N364">_xlfn.SUM(_xlfn.NORM.DIST($S$3:$S$1003,$G364,$Q364,FALSE)*WindSpeedStep*$T$3:$T$1003)</f>
        <v>1865.4468812249615</v>
      </c>
      <c r="P364" s="42">
        <f t="shared" si="15"/>
        <v>1.1851720579643288</v>
      </c>
      <c r="Q364" s="42">
        <f t="shared" si="17"/>
        <v>1.9272695500816999</v>
      </c>
      <c r="S364" s="42">
        <f>'Zero Turbulence Curve'!E363</f>
        <v>36.100000000000243</v>
      </c>
      <c r="T364" s="42">
        <f>'Zero Turbulence Curve'!F363</f>
        <v>2000.0000008831432</v>
      </c>
    </row>
    <row r="365" spans="5:20" x14ac:dyDescent="0.2">
      <c r="E365" s="15">
        <v>41252.520833333336</v>
      </c>
      <c r="F365" s="21">
        <v>11.168820179070886</v>
      </c>
      <c r="G365" s="21">
        <v>11.077343237220177</v>
      </c>
      <c r="H365" s="24">
        <v>0.15400015153105309</v>
      </c>
      <c r="I365" s="3">
        <f t="shared" si="16"/>
        <v>1918.2799999999838</v>
      </c>
      <c r="J365" s="3">
        <f>INDEX(PowerArray,MIN(MaximumPowerIndex,ROUND(G365*100,0)))</f>
        <v>1910.7199999999839</v>
      </c>
      <c r="K365" s="3">
        <f>MIN(J365-M365+N365,'Power Look Up'!$F$4)</f>
        <v>1814.7114409101371</v>
      </c>
      <c r="M365" s="50">
        <f t="array" ref="M365">_xlfn.SUM(_xlfn.NORM.DIST($S$3:$S$1003,$G365,$P365,FALSE)*WindSpeedStep*$T$3:$T$1003)</f>
        <v>1881.333944335124</v>
      </c>
      <c r="N365" s="50">
        <f t="array" ref="N365">_xlfn.SUM(_xlfn.NORM.DIST($S$3:$S$1003,$G365,$Q365,FALSE)*WindSpeedStep*$T$3:$T$1003)</f>
        <v>1785.3253852452772</v>
      </c>
      <c r="P365" s="42">
        <f t="shared" si="15"/>
        <v>1.1077343237220176</v>
      </c>
      <c r="Q365" s="42">
        <f t="shared" si="17"/>
        <v>1.7059125370933934</v>
      </c>
      <c r="S365" s="42">
        <f>'Zero Turbulence Curve'!E364</f>
        <v>36.200000000000244</v>
      </c>
      <c r="T365" s="42">
        <f>'Zero Turbulence Curve'!F364</f>
        <v>2000.0000008831432</v>
      </c>
    </row>
    <row r="366" spans="5:20" x14ac:dyDescent="0.2">
      <c r="E366" s="15">
        <v>41252.527777777781</v>
      </c>
      <c r="F366" s="21">
        <v>12.729681039012732</v>
      </c>
      <c r="G366" s="21">
        <v>12.634115396476265</v>
      </c>
      <c r="H366" s="24">
        <v>0.16968217769009566</v>
      </c>
      <c r="I366" s="3">
        <f t="shared" si="16"/>
        <v>1996.0299999999975</v>
      </c>
      <c r="J366" s="3">
        <f>INDEX(PowerArray,MIN(MaximumPowerIndex,ROUND(G366*100,0)))</f>
        <v>1994.9299999999976</v>
      </c>
      <c r="K366" s="3">
        <f>MIN(J366-M366+N366,'Power Look Up'!$F$4)</f>
        <v>1913.5580403320748</v>
      </c>
      <c r="M366" s="50">
        <f t="array" ref="M366">_xlfn.SUM(_xlfn.NORM.DIST($S$3:$S$1003,$G366,$P366,FALSE)*WindSpeedStep*$T$3:$T$1003)</f>
        <v>1995.1112904086979</v>
      </c>
      <c r="N366" s="50">
        <f t="array" ref="N366">_xlfn.SUM(_xlfn.NORM.DIST($S$3:$S$1003,$G366,$Q366,FALSE)*WindSpeedStep*$T$3:$T$1003)</f>
        <v>1913.7393307407751</v>
      </c>
      <c r="P366" s="42">
        <f t="shared" si="15"/>
        <v>1.2634115396476266</v>
      </c>
      <c r="Q366" s="42">
        <f t="shared" si="17"/>
        <v>2.1437842136620588</v>
      </c>
      <c r="S366" s="42">
        <f>'Zero Turbulence Curve'!E365</f>
        <v>36.300000000000246</v>
      </c>
      <c r="T366" s="42">
        <f>'Zero Turbulence Curve'!F365</f>
        <v>2000.0000008831432</v>
      </c>
    </row>
    <row r="367" spans="5:20" x14ac:dyDescent="0.2">
      <c r="E367" s="15">
        <v>41252.534722222219</v>
      </c>
      <c r="F367" s="21">
        <v>14.115970662423175</v>
      </c>
      <c r="G367" s="21">
        <v>14.059899066334406</v>
      </c>
      <c r="H367" s="24">
        <v>0.13247406393227742</v>
      </c>
      <c r="I367" s="3">
        <f t="shared" si="16"/>
        <v>2000</v>
      </c>
      <c r="J367" s="3">
        <f>INDEX(PowerArray,MIN(MaximumPowerIndex,ROUND(G367*100,0)))</f>
        <v>2000</v>
      </c>
      <c r="K367" s="3">
        <f>MIN(J367-M367+N367,'Power Look Up'!$F$4)</f>
        <v>1990.1028470443803</v>
      </c>
      <c r="M367" s="50">
        <f t="array" ref="M367">_xlfn.SUM(_xlfn.NORM.DIST($S$3:$S$1003,$G367,$P367,FALSE)*WindSpeedStep*$T$3:$T$1003)</f>
        <v>2003.3636184821785</v>
      </c>
      <c r="N367" s="50">
        <f t="array" ref="N367">_xlfn.SUM(_xlfn.NORM.DIST($S$3:$S$1003,$G367,$Q367,FALSE)*WindSpeedStep*$T$3:$T$1003)</f>
        <v>1993.4664655265587</v>
      </c>
      <c r="P367" s="42">
        <f t="shared" si="15"/>
        <v>1.4059899066334407</v>
      </c>
      <c r="Q367" s="42">
        <f t="shared" si="17"/>
        <v>1.8625719677949517</v>
      </c>
      <c r="S367" s="42">
        <f>'Zero Turbulence Curve'!E366</f>
        <v>36.400000000000247</v>
      </c>
      <c r="T367" s="42">
        <f>'Zero Turbulence Curve'!F366</f>
        <v>2000.0000008831432</v>
      </c>
    </row>
    <row r="368" spans="5:20" x14ac:dyDescent="0.2">
      <c r="E368" s="15">
        <v>41252.541666666664</v>
      </c>
      <c r="F368" s="21">
        <v>12.601077633545595</v>
      </c>
      <c r="G368" s="21">
        <v>12.564371926832061</v>
      </c>
      <c r="H368" s="24">
        <v>0.17538182560805057</v>
      </c>
      <c r="I368" s="3">
        <f t="shared" si="16"/>
        <v>1994.5999999999976</v>
      </c>
      <c r="J368" s="3">
        <f>INDEX(PowerArray,MIN(MaximumPowerIndex,ROUND(G368*100,0)))</f>
        <v>1994.1599999999976</v>
      </c>
      <c r="K368" s="3">
        <f>MIN(J368-M368+N368,'Power Look Up'!$F$4)</f>
        <v>1901.8851129687391</v>
      </c>
      <c r="M368" s="50">
        <f t="array" ref="M368">_xlfn.SUM(_xlfn.NORM.DIST($S$3:$S$1003,$G368,$P368,FALSE)*WindSpeedStep*$T$3:$T$1003)</f>
        <v>1993.6270804330936</v>
      </c>
      <c r="N368" s="50">
        <f t="array" ref="N368">_xlfn.SUM(_xlfn.NORM.DIST($S$3:$S$1003,$G368,$Q368,FALSE)*WindSpeedStep*$T$3:$T$1003)</f>
        <v>1901.3521934018352</v>
      </c>
      <c r="P368" s="42">
        <f t="shared" si="15"/>
        <v>1.2564371926832063</v>
      </c>
      <c r="Q368" s="42">
        <f t="shared" si="17"/>
        <v>2.203562486146347</v>
      </c>
      <c r="S368" s="42">
        <f>'Zero Turbulence Curve'!E367</f>
        <v>36.500000000000249</v>
      </c>
      <c r="T368" s="42">
        <f>'Zero Turbulence Curve'!F367</f>
        <v>2000.0000008831432</v>
      </c>
    </row>
    <row r="369" spans="5:20" x14ac:dyDescent="0.2">
      <c r="E369" s="15">
        <v>41252.548611111109</v>
      </c>
      <c r="F369" s="21">
        <v>12.347313864174586</v>
      </c>
      <c r="G369" s="21">
        <v>12.245858260963608</v>
      </c>
      <c r="H369" s="24">
        <v>0.14902026628955412</v>
      </c>
      <c r="I369" s="3">
        <f t="shared" si="16"/>
        <v>1991.8499999999976</v>
      </c>
      <c r="J369" s="3">
        <f>INDEX(PowerArray,MIN(MaximumPowerIndex,ROUND(G369*100,0)))</f>
        <v>1990.7499999999977</v>
      </c>
      <c r="K369" s="3">
        <f>MIN(J369-M369+N369,'Power Look Up'!$F$4)</f>
        <v>1925.5847572854339</v>
      </c>
      <c r="M369" s="50">
        <f t="array" ref="M369">_xlfn.SUM(_xlfn.NORM.DIST($S$3:$S$1003,$G369,$P369,FALSE)*WindSpeedStep*$T$3:$T$1003)</f>
        <v>1984.1494715922997</v>
      </c>
      <c r="N369" s="50">
        <f t="array" ref="N369">_xlfn.SUM(_xlfn.NORM.DIST($S$3:$S$1003,$G369,$Q369,FALSE)*WindSpeedStep*$T$3:$T$1003)</f>
        <v>1918.9842288777359</v>
      </c>
      <c r="P369" s="42">
        <f t="shared" si="15"/>
        <v>1.2245858260963609</v>
      </c>
      <c r="Q369" s="42">
        <f t="shared" si="17"/>
        <v>1.824881058992933</v>
      </c>
      <c r="S369" s="42">
        <f>'Zero Turbulence Curve'!E368</f>
        <v>36.60000000000025</v>
      </c>
      <c r="T369" s="42">
        <f>'Zero Turbulence Curve'!F368</f>
        <v>2000.0000008831432</v>
      </c>
    </row>
    <row r="370" spans="5:20" x14ac:dyDescent="0.2">
      <c r="E370" s="15">
        <v>41252.555555555555</v>
      </c>
      <c r="F370" s="21">
        <v>11.71862137573649</v>
      </c>
      <c r="G370" s="21">
        <v>11.645598368534694</v>
      </c>
      <c r="H370" s="24">
        <v>0.17237522531297308</v>
      </c>
      <c r="I370" s="3">
        <f t="shared" si="16"/>
        <v>1964.4799999999827</v>
      </c>
      <c r="J370" s="3">
        <f>INDEX(PowerArray,MIN(MaximumPowerIndex,ROUND(G370*100,0)))</f>
        <v>1958.5999999999829</v>
      </c>
      <c r="K370" s="3">
        <f>MIN(J370-M370+N370,'Power Look Up'!$F$4)</f>
        <v>1838.2440133205739</v>
      </c>
      <c r="M370" s="50">
        <f t="array" ref="M370">_xlfn.SUM(_xlfn.NORM.DIST($S$3:$S$1003,$G370,$P370,FALSE)*WindSpeedStep*$T$3:$T$1003)</f>
        <v>1948.5769695037625</v>
      </c>
      <c r="N370" s="50">
        <f t="array" ref="N370">_xlfn.SUM(_xlfn.NORM.DIST($S$3:$S$1003,$G370,$Q370,FALSE)*WindSpeedStep*$T$3:$T$1003)</f>
        <v>1828.2209828243535</v>
      </c>
      <c r="P370" s="42">
        <f t="shared" si="15"/>
        <v>1.1645598368534695</v>
      </c>
      <c r="Q370" s="42">
        <f t="shared" si="17"/>
        <v>2.0074126426805599</v>
      </c>
      <c r="S370" s="42">
        <f>'Zero Turbulence Curve'!E369</f>
        <v>36.700000000000252</v>
      </c>
      <c r="T370" s="42">
        <f>'Zero Turbulence Curve'!F369</f>
        <v>2000.0000008831432</v>
      </c>
    </row>
    <row r="371" spans="5:20" x14ac:dyDescent="0.2">
      <c r="E371" s="15">
        <v>41252.5625</v>
      </c>
      <c r="F371" s="21">
        <v>12.265113337179496</v>
      </c>
      <c r="G371" s="21">
        <v>12.211342319523258</v>
      </c>
      <c r="H371" s="24">
        <v>0.13289726357920775</v>
      </c>
      <c r="I371" s="3">
        <f t="shared" si="16"/>
        <v>1990.9699999999975</v>
      </c>
      <c r="J371" s="3">
        <f>INDEX(PowerArray,MIN(MaximumPowerIndex,ROUND(G371*100,0)))</f>
        <v>1990.3099999999977</v>
      </c>
      <c r="K371" s="3">
        <f>MIN(J371-M371+N371,'Power Look Up'!$F$4)</f>
        <v>1947.693793067298</v>
      </c>
      <c r="M371" s="50">
        <f t="array" ref="M371">_xlfn.SUM(_xlfn.NORM.DIST($S$3:$S$1003,$G371,$P371,FALSE)*WindSpeedStep*$T$3:$T$1003)</f>
        <v>1982.8078678464685</v>
      </c>
      <c r="N371" s="50">
        <f t="array" ref="N371">_xlfn.SUM(_xlfn.NORM.DIST($S$3:$S$1003,$G371,$Q371,FALSE)*WindSpeedStep*$T$3:$T$1003)</f>
        <v>1940.1916609137688</v>
      </c>
      <c r="P371" s="42">
        <f t="shared" si="15"/>
        <v>1.221134231952326</v>
      </c>
      <c r="Q371" s="42">
        <f t="shared" si="17"/>
        <v>1.6228539788936165</v>
      </c>
      <c r="S371" s="42">
        <f>'Zero Turbulence Curve'!E370</f>
        <v>36.800000000000253</v>
      </c>
      <c r="T371" s="42">
        <f>'Zero Turbulence Curve'!F370</f>
        <v>2000.0000008831432</v>
      </c>
    </row>
    <row r="372" spans="5:20" x14ac:dyDescent="0.2">
      <c r="E372" s="15">
        <v>41252.569444444445</v>
      </c>
      <c r="F372" s="21">
        <v>12.446130921234355</v>
      </c>
      <c r="G372" s="21">
        <v>12.356515286157832</v>
      </c>
      <c r="H372" s="24">
        <v>0.11007436838565163</v>
      </c>
      <c r="I372" s="3">
        <f t="shared" si="16"/>
        <v>1992.9499999999975</v>
      </c>
      <c r="J372" s="3">
        <f>INDEX(PowerArray,MIN(MaximumPowerIndex,ROUND(G372*100,0)))</f>
        <v>1991.9599999999975</v>
      </c>
      <c r="K372" s="3">
        <f>MIN(J372-M372+N372,'Power Look Up'!$F$4)</f>
        <v>1981.1422812587941</v>
      </c>
      <c r="M372" s="50">
        <f t="array" ref="M372">_xlfn.SUM(_xlfn.NORM.DIST($S$3:$S$1003,$G372,$P372,FALSE)*WindSpeedStep*$T$3:$T$1003)</f>
        <v>1988.0027216082322</v>
      </c>
      <c r="N372" s="50">
        <f t="array" ref="N372">_xlfn.SUM(_xlfn.NORM.DIST($S$3:$S$1003,$G372,$Q372,FALSE)*WindSpeedStep*$T$3:$T$1003)</f>
        <v>1977.1850028670287</v>
      </c>
      <c r="P372" s="42">
        <f t="shared" si="15"/>
        <v>1.2356515286157832</v>
      </c>
      <c r="Q372" s="42">
        <f t="shared" si="17"/>
        <v>1.3601356155714728</v>
      </c>
      <c r="S372" s="42">
        <f>'Zero Turbulence Curve'!E371</f>
        <v>36.900000000000254</v>
      </c>
      <c r="T372" s="42">
        <f>'Zero Turbulence Curve'!F371</f>
        <v>2000.0000008831432</v>
      </c>
    </row>
    <row r="373" spans="5:20" x14ac:dyDescent="0.2">
      <c r="E373" s="15">
        <v>41252.576388888891</v>
      </c>
      <c r="F373" s="21">
        <v>11.508521072034275</v>
      </c>
      <c r="G373" s="21">
        <v>11.410693393334373</v>
      </c>
      <c r="H373" s="24">
        <v>0.17465319717616046</v>
      </c>
      <c r="I373" s="3">
        <f t="shared" si="16"/>
        <v>1946.8399999999831</v>
      </c>
      <c r="J373" s="3">
        <f>INDEX(PowerArray,MIN(MaximumPowerIndex,ROUND(G373*100,0)))</f>
        <v>1938.4399999999832</v>
      </c>
      <c r="K373" s="3">
        <f>MIN(J373-M373+N373,'Power Look Up'!$F$4)</f>
        <v>1809.6435351431901</v>
      </c>
      <c r="M373" s="50">
        <f t="array" ref="M373">_xlfn.SUM(_xlfn.NORM.DIST($S$3:$S$1003,$G373,$P373,FALSE)*WindSpeedStep*$T$3:$T$1003)</f>
        <v>1925.5944542150289</v>
      </c>
      <c r="N373" s="50">
        <f t="array" ref="N373">_xlfn.SUM(_xlfn.NORM.DIST($S$3:$S$1003,$G373,$Q373,FALSE)*WindSpeedStep*$T$3:$T$1003)</f>
        <v>1796.7979893582358</v>
      </c>
      <c r="P373" s="42">
        <f t="shared" si="15"/>
        <v>1.1410693393334375</v>
      </c>
      <c r="Q373" s="42">
        <f t="shared" si="17"/>
        <v>1.9929140831427397</v>
      </c>
      <c r="S373" s="42">
        <f>'Zero Turbulence Curve'!E372</f>
        <v>37.000000000000256</v>
      </c>
      <c r="T373" s="42">
        <f>'Zero Turbulence Curve'!F372</f>
        <v>2000.0000008831432</v>
      </c>
    </row>
    <row r="374" spans="5:20" x14ac:dyDescent="0.2">
      <c r="E374" s="15">
        <v>41252.583333333336</v>
      </c>
      <c r="F374" s="21">
        <v>12.353766940650521</v>
      </c>
      <c r="G374" s="21">
        <v>12.26932641201333</v>
      </c>
      <c r="H374" s="24">
        <v>0.13275303054354376</v>
      </c>
      <c r="I374" s="3">
        <f t="shared" si="16"/>
        <v>1991.8499999999976</v>
      </c>
      <c r="J374" s="3">
        <f>INDEX(PowerArray,MIN(MaximumPowerIndex,ROUND(G374*100,0)))</f>
        <v>1990.9699999999975</v>
      </c>
      <c r="K374" s="3">
        <f>MIN(J374-M374+N374,'Power Look Up'!$F$4)</f>
        <v>1949.868466350892</v>
      </c>
      <c r="M374" s="50">
        <f t="array" ref="M374">_xlfn.SUM(_xlfn.NORM.DIST($S$3:$S$1003,$G374,$P374,FALSE)*WindSpeedStep*$T$3:$T$1003)</f>
        <v>1985.0224751079325</v>
      </c>
      <c r="N374" s="50">
        <f t="array" ref="N374">_xlfn.SUM(_xlfn.NORM.DIST($S$3:$S$1003,$G374,$Q374,FALSE)*WindSpeedStep*$T$3:$T$1003)</f>
        <v>1943.920941458827</v>
      </c>
      <c r="P374" s="42">
        <f t="shared" si="15"/>
        <v>1.2269326412013331</v>
      </c>
      <c r="Q374" s="42">
        <f t="shared" si="17"/>
        <v>1.6287902639227136</v>
      </c>
      <c r="S374" s="42">
        <f>'Zero Turbulence Curve'!E373</f>
        <v>37.100000000000257</v>
      </c>
      <c r="T374" s="42">
        <f>'Zero Turbulence Curve'!F373</f>
        <v>2000.0000008831432</v>
      </c>
    </row>
    <row r="375" spans="5:20" x14ac:dyDescent="0.2">
      <c r="E375" s="15">
        <v>41252.590277777781</v>
      </c>
      <c r="F375" s="21">
        <v>11.270381985858636</v>
      </c>
      <c r="G375" s="21">
        <v>11.195660645111737</v>
      </c>
      <c r="H375" s="24">
        <v>0.17745627455302523</v>
      </c>
      <c r="I375" s="3">
        <f t="shared" si="16"/>
        <v>1926.6799999999835</v>
      </c>
      <c r="J375" s="3">
        <f>INDEX(PowerArray,MIN(MaximumPowerIndex,ROUND(G375*100,0)))</f>
        <v>1920.7999999999836</v>
      </c>
      <c r="K375" s="3">
        <f>MIN(J375-M375+N375,'Power Look Up'!$F$4)</f>
        <v>1785.5766627246292</v>
      </c>
      <c r="M375" s="50">
        <f t="array" ref="M375">_xlfn.SUM(_xlfn.NORM.DIST($S$3:$S$1003,$G375,$P375,FALSE)*WindSpeedStep*$T$3:$T$1003)</f>
        <v>1898.7503402874624</v>
      </c>
      <c r="N375" s="50">
        <f t="array" ref="N375">_xlfn.SUM(_xlfn.NORM.DIST($S$3:$S$1003,$G375,$Q375,FALSE)*WindSpeedStep*$T$3:$T$1003)</f>
        <v>1763.527003012108</v>
      </c>
      <c r="P375" s="42">
        <f t="shared" si="15"/>
        <v>1.1195660645111738</v>
      </c>
      <c r="Q375" s="42">
        <f t="shared" si="17"/>
        <v>1.986740229241448</v>
      </c>
      <c r="S375" s="42">
        <f>'Zero Turbulence Curve'!E374</f>
        <v>37.200000000000259</v>
      </c>
      <c r="T375" s="42">
        <f>'Zero Turbulence Curve'!F374</f>
        <v>2000.0000008831432</v>
      </c>
    </row>
    <row r="376" spans="5:20" x14ac:dyDescent="0.2">
      <c r="E376" s="15">
        <v>41252.597222222219</v>
      </c>
      <c r="F376" s="21">
        <v>11.688673033723164</v>
      </c>
      <c r="G376" s="21">
        <v>11.594769359031746</v>
      </c>
      <c r="H376" s="24">
        <v>0.15485076832741768</v>
      </c>
      <c r="I376" s="3">
        <f t="shared" si="16"/>
        <v>1961.9599999999828</v>
      </c>
      <c r="J376" s="3">
        <f>INDEX(PowerArray,MIN(MaximumPowerIndex,ROUND(G376*100,0)))</f>
        <v>1953.5599999999829</v>
      </c>
      <c r="K376" s="3">
        <f>MIN(J376-M376+N376,'Power Look Up'!$F$4)</f>
        <v>1861.3390542107456</v>
      </c>
      <c r="M376" s="50">
        <f t="array" ref="M376">_xlfn.SUM(_xlfn.NORM.DIST($S$3:$S$1003,$G376,$P376,FALSE)*WindSpeedStep*$T$3:$T$1003)</f>
        <v>1944.1163930913176</v>
      </c>
      <c r="N376" s="50">
        <f t="array" ref="N376">_xlfn.SUM(_xlfn.NORM.DIST($S$3:$S$1003,$G376,$Q376,FALSE)*WindSpeedStep*$T$3:$T$1003)</f>
        <v>1851.8954473020804</v>
      </c>
      <c r="P376" s="42">
        <f t="shared" si="15"/>
        <v>1.1594769359031747</v>
      </c>
      <c r="Q376" s="42">
        <f t="shared" si="17"/>
        <v>1.7954589438252659</v>
      </c>
      <c r="S376" s="42">
        <f>'Zero Turbulence Curve'!E375</f>
        <v>37.30000000000026</v>
      </c>
      <c r="T376" s="42">
        <f>'Zero Turbulence Curve'!F375</f>
        <v>2000.0000008831432</v>
      </c>
    </row>
    <row r="377" spans="5:20" x14ac:dyDescent="0.2">
      <c r="E377" s="15">
        <v>41252.604166666664</v>
      </c>
      <c r="F377" s="21">
        <v>10.961861857649426</v>
      </c>
      <c r="G377" s="21">
        <v>10.932731922457101</v>
      </c>
      <c r="H377" s="24">
        <v>0.1687669507264434</v>
      </c>
      <c r="I377" s="3">
        <f t="shared" si="16"/>
        <v>1893.3199999999495</v>
      </c>
      <c r="J377" s="3">
        <f>INDEX(PowerArray,MIN(MaximumPowerIndex,ROUND(G377*100,0)))</f>
        <v>1885.3099999999497</v>
      </c>
      <c r="K377" s="3">
        <f>MIN(J377-M377+N377,'Power Look Up'!$F$4)</f>
        <v>1765.8394752009417</v>
      </c>
      <c r="M377" s="50">
        <f t="array" ref="M377">_xlfn.SUM(_xlfn.NORM.DIST($S$3:$S$1003,$G377,$P377,FALSE)*WindSpeedStep*$T$3:$T$1003)</f>
        <v>1857.2984372233911</v>
      </c>
      <c r="N377" s="50">
        <f t="array" ref="N377">_xlfn.SUM(_xlfn.NORM.DIST($S$3:$S$1003,$G377,$Q377,FALSE)*WindSpeedStep*$T$3:$T$1003)</f>
        <v>1737.8279124243832</v>
      </c>
      <c r="P377" s="42">
        <f t="shared" si="15"/>
        <v>1.0932731922457102</v>
      </c>
      <c r="Q377" s="42">
        <f t="shared" si="17"/>
        <v>1.8450838296627325</v>
      </c>
      <c r="S377" s="42">
        <f>'Zero Turbulence Curve'!E376</f>
        <v>37.400000000000261</v>
      </c>
      <c r="T377" s="42">
        <f>'Zero Turbulence Curve'!F376</f>
        <v>2000.0000008831432</v>
      </c>
    </row>
    <row r="378" spans="5:20" x14ac:dyDescent="0.2">
      <c r="E378" s="15">
        <v>41252.611111111109</v>
      </c>
      <c r="F378" s="21">
        <v>11.244028924382194</v>
      </c>
      <c r="G378" s="21">
        <v>11.212175110160787</v>
      </c>
      <c r="H378" s="24">
        <v>0.15563816242105177</v>
      </c>
      <c r="I378" s="3">
        <f t="shared" si="16"/>
        <v>1924.1599999999837</v>
      </c>
      <c r="J378" s="3">
        <f>INDEX(PowerArray,MIN(MaximumPowerIndex,ROUND(G378*100,0)))</f>
        <v>1921.6399999999837</v>
      </c>
      <c r="K378" s="3">
        <f>MIN(J378-M378+N378,'Power Look Up'!$F$4)</f>
        <v>1823.0080743409899</v>
      </c>
      <c r="M378" s="50">
        <f t="array" ref="M378">_xlfn.SUM(_xlfn.NORM.DIST($S$3:$S$1003,$G378,$P378,FALSE)*WindSpeedStep*$T$3:$T$1003)</f>
        <v>1901.026740713834</v>
      </c>
      <c r="N378" s="50">
        <f t="array" ref="N378">_xlfn.SUM(_xlfn.NORM.DIST($S$3:$S$1003,$G378,$Q378,FALSE)*WindSpeedStep*$T$3:$T$1003)</f>
        <v>1802.3948150548401</v>
      </c>
      <c r="P378" s="42">
        <f t="shared" si="15"/>
        <v>1.1212175110160787</v>
      </c>
      <c r="Q378" s="42">
        <f t="shared" si="17"/>
        <v>1.7450423308884786</v>
      </c>
      <c r="S378" s="42">
        <f>'Zero Turbulence Curve'!E377</f>
        <v>37.500000000000263</v>
      </c>
      <c r="T378" s="42">
        <f>'Zero Turbulence Curve'!F377</f>
        <v>2000.0000008831432</v>
      </c>
    </row>
    <row r="379" spans="5:20" x14ac:dyDescent="0.2">
      <c r="E379" s="15">
        <v>41252.618055555555</v>
      </c>
      <c r="F379" s="21">
        <v>12.588897031639675</v>
      </c>
      <c r="G379" s="21">
        <v>12.554448687342465</v>
      </c>
      <c r="H379" s="24">
        <v>0.12391871949379299</v>
      </c>
      <c r="I379" s="3">
        <f t="shared" si="16"/>
        <v>1994.4899999999975</v>
      </c>
      <c r="J379" s="3">
        <f>INDEX(PowerArray,MIN(MaximumPowerIndex,ROUND(G379*100,0)))</f>
        <v>1994.0499999999975</v>
      </c>
      <c r="K379" s="3">
        <f>MIN(J379-M379+N379,'Power Look Up'!$F$4)</f>
        <v>1969.8997336895829</v>
      </c>
      <c r="M379" s="50">
        <f t="array" ref="M379">_xlfn.SUM(_xlfn.NORM.DIST($S$3:$S$1003,$G379,$P379,FALSE)*WindSpeedStep*$T$3:$T$1003)</f>
        <v>1993.4007948993419</v>
      </c>
      <c r="N379" s="50">
        <f t="array" ref="N379">_xlfn.SUM(_xlfn.NORM.DIST($S$3:$S$1003,$G379,$Q379,FALSE)*WindSpeedStep*$T$3:$T$1003)</f>
        <v>1969.2505285889274</v>
      </c>
      <c r="P379" s="42">
        <f t="shared" si="15"/>
        <v>1.2554448687342465</v>
      </c>
      <c r="Q379" s="42">
        <f t="shared" si="17"/>
        <v>1.5557312052860084</v>
      </c>
      <c r="S379" s="42">
        <f>'Zero Turbulence Curve'!E378</f>
        <v>37.600000000000264</v>
      </c>
      <c r="T379" s="42">
        <f>'Zero Turbulence Curve'!F378</f>
        <v>2000.0000008831432</v>
      </c>
    </row>
    <row r="380" spans="5:20" x14ac:dyDescent="0.2">
      <c r="E380" s="15">
        <v>41252.625</v>
      </c>
      <c r="F380" s="21">
        <v>12.940476740696035</v>
      </c>
      <c r="G380" s="21">
        <v>12.764090620978893</v>
      </c>
      <c r="H380" s="24">
        <v>0.11205151317493178</v>
      </c>
      <c r="I380" s="3">
        <f t="shared" si="16"/>
        <v>1998.3399999999974</v>
      </c>
      <c r="J380" s="3">
        <f>INDEX(PowerArray,MIN(MaximumPowerIndex,ROUND(G380*100,0)))</f>
        <v>1996.3599999999974</v>
      </c>
      <c r="K380" s="3">
        <f>MIN(J380-M380+N380,'Power Look Up'!$F$4)</f>
        <v>1986.8861129115598</v>
      </c>
      <c r="M380" s="50">
        <f t="array" ref="M380">_xlfn.SUM(_xlfn.NORM.DIST($S$3:$S$1003,$G380,$P380,FALSE)*WindSpeedStep*$T$3:$T$1003)</f>
        <v>1997.4238982595534</v>
      </c>
      <c r="N380" s="50">
        <f t="array" ref="N380">_xlfn.SUM(_xlfn.NORM.DIST($S$3:$S$1003,$G380,$Q380,FALSE)*WindSpeedStep*$T$3:$T$1003)</f>
        <v>1987.9500111711159</v>
      </c>
      <c r="P380" s="42">
        <f t="shared" si="15"/>
        <v>1.2764090620978894</v>
      </c>
      <c r="Q380" s="42">
        <f t="shared" si="17"/>
        <v>1.4302356683826396</v>
      </c>
      <c r="S380" s="42">
        <f>'Zero Turbulence Curve'!E379</f>
        <v>37.700000000000266</v>
      </c>
      <c r="T380" s="42">
        <f>'Zero Turbulence Curve'!F379</f>
        <v>2000.0000008831432</v>
      </c>
    </row>
    <row r="381" spans="5:20" x14ac:dyDescent="0.2">
      <c r="E381" s="15">
        <v>41252.631944444445</v>
      </c>
      <c r="F381" s="21">
        <v>12.108063077877839</v>
      </c>
      <c r="G381" s="21">
        <v>12.049661899574081</v>
      </c>
      <c r="H381" s="24">
        <v>0.12636207708526084</v>
      </c>
      <c r="I381" s="3">
        <f t="shared" si="16"/>
        <v>1989.2099999999978</v>
      </c>
      <c r="J381" s="3">
        <f>INDEX(PowerArray,MIN(MaximumPowerIndex,ROUND(G381*100,0)))</f>
        <v>1988.5499999999977</v>
      </c>
      <c r="K381" s="3">
        <f>MIN(J381-M381+N381,'Power Look Up'!$F$4)</f>
        <v>1952.0932273090793</v>
      </c>
      <c r="M381" s="50">
        <f t="array" ref="M381">_xlfn.SUM(_xlfn.NORM.DIST($S$3:$S$1003,$G381,$P381,FALSE)*WindSpeedStep*$T$3:$T$1003)</f>
        <v>1975.5334008626851</v>
      </c>
      <c r="N381" s="50">
        <f t="array" ref="N381">_xlfn.SUM(_xlfn.NORM.DIST($S$3:$S$1003,$G381,$Q381,FALSE)*WindSpeedStep*$T$3:$T$1003)</f>
        <v>1939.0766281717667</v>
      </c>
      <c r="P381" s="42">
        <f t="shared" si="15"/>
        <v>1.2049661899574082</v>
      </c>
      <c r="Q381" s="42">
        <f t="shared" si="17"/>
        <v>1.5226203058053107</v>
      </c>
      <c r="S381" s="42">
        <f>'Zero Turbulence Curve'!E380</f>
        <v>37.800000000000267</v>
      </c>
      <c r="T381" s="42">
        <f>'Zero Turbulence Curve'!F380</f>
        <v>2000.0000008831432</v>
      </c>
    </row>
    <row r="382" spans="5:20" x14ac:dyDescent="0.2">
      <c r="E382" s="15">
        <v>41252.638888888891</v>
      </c>
      <c r="F382" s="21">
        <v>10.942129615152055</v>
      </c>
      <c r="G382" s="21">
        <v>10.87398828209259</v>
      </c>
      <c r="H382" s="24">
        <v>0.14165432639855097</v>
      </c>
      <c r="I382" s="3">
        <f t="shared" si="16"/>
        <v>1887.9799999999495</v>
      </c>
      <c r="J382" s="3">
        <f>INDEX(PowerArray,MIN(MaximumPowerIndex,ROUND(G382*100,0)))</f>
        <v>1869.2899999999499</v>
      </c>
      <c r="K382" s="3">
        <f>MIN(J382-M382+N382,'Power Look Up'!$F$4)</f>
        <v>1795.6672028780024</v>
      </c>
      <c r="M382" s="50">
        <f t="array" ref="M382">_xlfn.SUM(_xlfn.NORM.DIST($S$3:$S$1003,$G382,$P382,FALSE)*WindSpeedStep*$T$3:$T$1003)</f>
        <v>1846.6362227491413</v>
      </c>
      <c r="N382" s="50">
        <f t="array" ref="N382">_xlfn.SUM(_xlfn.NORM.DIST($S$3:$S$1003,$G382,$Q382,FALSE)*WindSpeedStep*$T$3:$T$1003)</f>
        <v>1773.0134256271938</v>
      </c>
      <c r="P382" s="42">
        <f t="shared" si="15"/>
        <v>1.087398828209259</v>
      </c>
      <c r="Q382" s="42">
        <f t="shared" si="17"/>
        <v>1.5403474853655623</v>
      </c>
      <c r="S382" s="42">
        <f>'Zero Turbulence Curve'!E381</f>
        <v>37.900000000000269</v>
      </c>
      <c r="T382" s="42">
        <f>'Zero Turbulence Curve'!F381</f>
        <v>2000.0000008831432</v>
      </c>
    </row>
    <row r="383" spans="5:20" x14ac:dyDescent="0.2">
      <c r="E383" s="15">
        <v>41252.645833333336</v>
      </c>
      <c r="F383" s="21">
        <v>11.109067902341577</v>
      </c>
      <c r="G383" s="21">
        <v>11.022673543701652</v>
      </c>
      <c r="H383" s="24">
        <v>0.15752896781116388</v>
      </c>
      <c r="I383" s="3">
        <f t="shared" si="16"/>
        <v>1913.2399999999839</v>
      </c>
      <c r="J383" s="3">
        <f>INDEX(PowerArray,MIN(MaximumPowerIndex,ROUND(G383*100,0)))</f>
        <v>1905.6799999999839</v>
      </c>
      <c r="K383" s="3">
        <f>MIN(J383-M383+N383,'Power Look Up'!$F$4)</f>
        <v>1803.9130320316528</v>
      </c>
      <c r="M383" s="50">
        <f t="array" ref="M383">_xlfn.SUM(_xlfn.NORM.DIST($S$3:$S$1003,$G383,$P383,FALSE)*WindSpeedStep*$T$3:$T$1003)</f>
        <v>1872.6111178662345</v>
      </c>
      <c r="N383" s="50">
        <f t="array" ref="N383">_xlfn.SUM(_xlfn.NORM.DIST($S$3:$S$1003,$G383,$Q383,FALSE)*WindSpeedStep*$T$3:$T$1003)</f>
        <v>1770.8441498979034</v>
      </c>
      <c r="P383" s="42">
        <f t="shared" si="15"/>
        <v>1.1022673543701653</v>
      </c>
      <c r="Q383" s="42">
        <f t="shared" si="17"/>
        <v>1.7363903858587453</v>
      </c>
      <c r="S383" s="42">
        <f>'Zero Turbulence Curve'!E382</f>
        <v>38.00000000000027</v>
      </c>
      <c r="T383" s="42">
        <f>'Zero Turbulence Curve'!F382</f>
        <v>2000.0000008831432</v>
      </c>
    </row>
    <row r="384" spans="5:20" x14ac:dyDescent="0.2">
      <c r="E384" s="15">
        <v>41252.673611111109</v>
      </c>
      <c r="F384" s="21">
        <v>10.712572559171077</v>
      </c>
      <c r="G384" s="21">
        <v>10.707289096297369</v>
      </c>
      <c r="H384" s="24">
        <v>0.1652264187918798</v>
      </c>
      <c r="I384" s="3">
        <f t="shared" si="16"/>
        <v>1826.5699999999508</v>
      </c>
      <c r="J384" s="3">
        <f>INDEX(PowerArray,MIN(MaximumPowerIndex,ROUND(G384*100,0)))</f>
        <v>1826.5699999999508</v>
      </c>
      <c r="K384" s="3">
        <f>MIN(J384-M384+N384,'Power Look Up'!$F$4)</f>
        <v>1717.4880504366658</v>
      </c>
      <c r="M384" s="50">
        <f t="array" ref="M384">_xlfn.SUM(_xlfn.NORM.DIST($S$3:$S$1003,$G384,$P384,FALSE)*WindSpeedStep*$T$3:$T$1003)</f>
        <v>1813.4554783580706</v>
      </c>
      <c r="N384" s="50">
        <f t="array" ref="N384">_xlfn.SUM(_xlfn.NORM.DIST($S$3:$S$1003,$G384,$Q384,FALSE)*WindSpeedStep*$T$3:$T$1003)</f>
        <v>1704.3735287947857</v>
      </c>
      <c r="P384" s="42">
        <f t="shared" si="15"/>
        <v>1.070728909629737</v>
      </c>
      <c r="Q384" s="42">
        <f t="shared" si="17"/>
        <v>1.7691270323505572</v>
      </c>
      <c r="S384" s="42">
        <f>'Zero Turbulence Curve'!E383</f>
        <v>38.100000000000271</v>
      </c>
      <c r="T384" s="42">
        <f>'Zero Turbulence Curve'!F383</f>
        <v>2000.0000008831432</v>
      </c>
    </row>
    <row r="385" spans="5:20" x14ac:dyDescent="0.2">
      <c r="E385" s="15">
        <v>41252.680555555555</v>
      </c>
      <c r="F385" s="21">
        <v>10.540617279900818</v>
      </c>
      <c r="G385" s="21">
        <v>10.550567357965173</v>
      </c>
      <c r="H385" s="24">
        <v>0.13946052313302773</v>
      </c>
      <c r="I385" s="3">
        <f t="shared" si="16"/>
        <v>1781.1799999999519</v>
      </c>
      <c r="J385" s="3">
        <f>INDEX(PowerArray,MIN(MaximumPowerIndex,ROUND(G385*100,0)))</f>
        <v>1783.8499999999517</v>
      </c>
      <c r="K385" s="3">
        <f>MIN(J385-M385+N385,'Power Look Up'!$F$4)</f>
        <v>1719.6178702203993</v>
      </c>
      <c r="M385" s="50">
        <f t="array" ref="M385">_xlfn.SUM(_xlfn.NORM.DIST($S$3:$S$1003,$G385,$P385,FALSE)*WindSpeedStep*$T$3:$T$1003)</f>
        <v>1778.2346783113417</v>
      </c>
      <c r="N385" s="50">
        <f t="array" ref="N385">_xlfn.SUM(_xlfn.NORM.DIST($S$3:$S$1003,$G385,$Q385,FALSE)*WindSpeedStep*$T$3:$T$1003)</f>
        <v>1714.0025485317892</v>
      </c>
      <c r="P385" s="42">
        <f t="shared" si="15"/>
        <v>1.0550567357965173</v>
      </c>
      <c r="Q385" s="42">
        <f t="shared" si="17"/>
        <v>1.4713876430920694</v>
      </c>
      <c r="S385" s="42">
        <f>'Zero Turbulence Curve'!E384</f>
        <v>38.200000000000273</v>
      </c>
      <c r="T385" s="42">
        <f>'Zero Turbulence Curve'!F384</f>
        <v>2000.0000008831432</v>
      </c>
    </row>
    <row r="386" spans="5:20" x14ac:dyDescent="0.2">
      <c r="E386" s="15">
        <v>41252.694444444445</v>
      </c>
      <c r="F386" s="21">
        <v>12.536598203342939</v>
      </c>
      <c r="G386" s="21">
        <v>12.550297437361344</v>
      </c>
      <c r="H386" s="24">
        <v>0.13241231577138315</v>
      </c>
      <c r="I386" s="3">
        <f t="shared" si="16"/>
        <v>1993.9399999999976</v>
      </c>
      <c r="J386" s="3">
        <f>INDEX(PowerArray,MIN(MaximumPowerIndex,ROUND(G386*100,0)))</f>
        <v>1994.0499999999975</v>
      </c>
      <c r="K386" s="3">
        <f>MIN(J386-M386+N386,'Power Look Up'!$F$4)</f>
        <v>1959.7030805935285</v>
      </c>
      <c r="M386" s="50">
        <f t="array" ref="M386">_xlfn.SUM(_xlfn.NORM.DIST($S$3:$S$1003,$G386,$P386,FALSE)*WindSpeedStep*$T$3:$T$1003)</f>
        <v>1993.3049744631053</v>
      </c>
      <c r="N386" s="50">
        <f t="array" ref="N386">_xlfn.SUM(_xlfn.NORM.DIST($S$3:$S$1003,$G386,$Q386,FALSE)*WindSpeedStep*$T$3:$T$1003)</f>
        <v>1958.9580550566363</v>
      </c>
      <c r="P386" s="42">
        <f t="shared" si="15"/>
        <v>1.2550297437361344</v>
      </c>
      <c r="Q386" s="42">
        <f t="shared" si="17"/>
        <v>1.661813947300671</v>
      </c>
      <c r="S386" s="42">
        <f>'Zero Turbulence Curve'!E385</f>
        <v>38.300000000000274</v>
      </c>
      <c r="T386" s="42">
        <f>'Zero Turbulence Curve'!F385</f>
        <v>2000.0000008831432</v>
      </c>
    </row>
    <row r="387" spans="5:20" x14ac:dyDescent="0.2">
      <c r="E387" s="15">
        <v>41252.701388888891</v>
      </c>
      <c r="F387" s="21">
        <v>10.826287409367575</v>
      </c>
      <c r="G387" s="21">
        <v>10.850242706028924</v>
      </c>
      <c r="H387" s="24">
        <v>0.16164359339710413</v>
      </c>
      <c r="I387" s="3">
        <f t="shared" si="16"/>
        <v>1858.6099999999501</v>
      </c>
      <c r="J387" s="3">
        <f>INDEX(PowerArray,MIN(MaximumPowerIndex,ROUND(G387*100,0)))</f>
        <v>1863.94999999995</v>
      </c>
      <c r="K387" s="3">
        <f>MIN(J387-M387+N387,'Power Look Up'!$F$4)</f>
        <v>1757.3429372964947</v>
      </c>
      <c r="M387" s="50">
        <f t="array" ref="M387">_xlfn.SUM(_xlfn.NORM.DIST($S$3:$S$1003,$G387,$P387,FALSE)*WindSpeedStep*$T$3:$T$1003)</f>
        <v>1842.1755447706726</v>
      </c>
      <c r="N387" s="50">
        <f t="array" ref="N387">_xlfn.SUM(_xlfn.NORM.DIST($S$3:$S$1003,$G387,$Q387,FALSE)*WindSpeedStep*$T$3:$T$1003)</f>
        <v>1735.5684820672172</v>
      </c>
      <c r="P387" s="42">
        <f t="shared" ref="P387:P450" si="18">ReferenceTurbulence*G387</f>
        <v>1.0850242706028925</v>
      </c>
      <c r="Q387" s="42">
        <f t="shared" si="17"/>
        <v>1.7538722202332342</v>
      </c>
      <c r="S387" s="42">
        <f>'Zero Turbulence Curve'!E386</f>
        <v>38.400000000000276</v>
      </c>
      <c r="T387" s="42">
        <f>'Zero Turbulence Curve'!F386</f>
        <v>2000.0000008831432</v>
      </c>
    </row>
    <row r="388" spans="5:20" x14ac:dyDescent="0.2">
      <c r="E388" s="15">
        <v>41252.708333333336</v>
      </c>
      <c r="F388" s="21">
        <v>10.525660577493785</v>
      </c>
      <c r="G388" s="21">
        <v>10.539882266229291</v>
      </c>
      <c r="H388" s="24">
        <v>0.12065751034339298</v>
      </c>
      <c r="I388" s="3">
        <f t="shared" ref="I388:I451" si="19">INDEX(PowerArray,MIN(MaximumPowerIndex,ROUND(F388*100,0)))</f>
        <v>1778.509999999952</v>
      </c>
      <c r="J388" s="3">
        <f>INDEX(PowerArray,MIN(MaximumPowerIndex,ROUND(G388*100,0)))</f>
        <v>1781.1799999999519</v>
      </c>
      <c r="K388" s="3">
        <f>MIN(J388-M388+N388,'Power Look Up'!$F$4)</f>
        <v>1747.2797580022248</v>
      </c>
      <c r="M388" s="50">
        <f t="array" ref="M388">_xlfn.SUM(_xlfn.NORM.DIST($S$3:$S$1003,$G388,$P388,FALSE)*WindSpeedStep*$T$3:$T$1003)</f>
        <v>1775.6901424075425</v>
      </c>
      <c r="N388" s="50">
        <f t="array" ref="N388">_xlfn.SUM(_xlfn.NORM.DIST($S$3:$S$1003,$G388,$Q388,FALSE)*WindSpeedStep*$T$3:$T$1003)</f>
        <v>1741.7899004098153</v>
      </c>
      <c r="P388" s="42">
        <f t="shared" si="18"/>
        <v>1.0539882266229292</v>
      </c>
      <c r="Q388" s="42">
        <f t="shared" ref="Q388:Q451" si="20">G388*H388</f>
        <v>1.271715953555705</v>
      </c>
      <c r="S388" s="42">
        <f>'Zero Turbulence Curve'!E387</f>
        <v>38.500000000000277</v>
      </c>
      <c r="T388" s="42">
        <f>'Zero Turbulence Curve'!F387</f>
        <v>2000.0000008831432</v>
      </c>
    </row>
    <row r="389" spans="5:20" x14ac:dyDescent="0.2">
      <c r="E389" s="15">
        <v>41252.715277777781</v>
      </c>
      <c r="F389" s="21">
        <v>10.019021209070829</v>
      </c>
      <c r="G389" s="21">
        <v>10.053415571353003</v>
      </c>
      <c r="H389" s="24">
        <v>0.13574180267915886</v>
      </c>
      <c r="I389" s="3">
        <f t="shared" si="19"/>
        <v>1642.3399999999549</v>
      </c>
      <c r="J389" s="3">
        <f>INDEX(PowerArray,MIN(MaximumPowerIndex,ROUND(G389*100,0)))</f>
        <v>1650.3499999999547</v>
      </c>
      <c r="K389" s="3">
        <f>MIN(J389-M389+N389,'Power Look Up'!$F$4)</f>
        <v>1608.3132354440002</v>
      </c>
      <c r="M389" s="50">
        <f t="array" ref="M389">_xlfn.SUM(_xlfn.NORM.DIST($S$3:$S$1003,$G389,$P389,FALSE)*WindSpeedStep*$T$3:$T$1003)</f>
        <v>1641.0431626936588</v>
      </c>
      <c r="N389" s="50">
        <f t="array" ref="N389">_xlfn.SUM(_xlfn.NORM.DIST($S$3:$S$1003,$G389,$Q389,FALSE)*WindSpeedStep*$T$3:$T$1003)</f>
        <v>1599.0063981377043</v>
      </c>
      <c r="P389" s="42">
        <f t="shared" si="18"/>
        <v>1.0053415571353004</v>
      </c>
      <c r="Q389" s="42">
        <f t="shared" si="20"/>
        <v>1.3646687527381824</v>
      </c>
      <c r="S389" s="42">
        <f>'Zero Turbulence Curve'!E388</f>
        <v>38.600000000000279</v>
      </c>
      <c r="T389" s="42">
        <f>'Zero Turbulence Curve'!F388</f>
        <v>2000.0000008831432</v>
      </c>
    </row>
    <row r="390" spans="5:20" x14ac:dyDescent="0.2">
      <c r="E390" s="15">
        <v>41252.722222222219</v>
      </c>
      <c r="F390" s="21">
        <v>11.741328183936531</v>
      </c>
      <c r="G390" s="21">
        <v>11.76722530209079</v>
      </c>
      <c r="H390" s="24">
        <v>0.15074955509901861</v>
      </c>
      <c r="I390" s="3">
        <f t="shared" si="19"/>
        <v>1966.1599999999828</v>
      </c>
      <c r="J390" s="3">
        <f>INDEX(PowerArray,MIN(MaximumPowerIndex,ROUND(G390*100,0)))</f>
        <v>1968.6799999999826</v>
      </c>
      <c r="K390" s="3">
        <f>MIN(J390-M390+N390,'Power Look Up'!$F$4)</f>
        <v>1887.2519617074568</v>
      </c>
      <c r="M390" s="50">
        <f t="array" ref="M390">_xlfn.SUM(_xlfn.NORM.DIST($S$3:$S$1003,$G390,$P390,FALSE)*WindSpeedStep*$T$3:$T$1003)</f>
        <v>1958.2021101720736</v>
      </c>
      <c r="N390" s="50">
        <f t="array" ref="N390">_xlfn.SUM(_xlfn.NORM.DIST($S$3:$S$1003,$G390,$Q390,FALSE)*WindSpeedStep*$T$3:$T$1003)</f>
        <v>1876.7740718795478</v>
      </c>
      <c r="P390" s="42">
        <f t="shared" si="18"/>
        <v>1.1767225302090789</v>
      </c>
      <c r="Q390" s="42">
        <f t="shared" si="20"/>
        <v>1.7739039790401014</v>
      </c>
      <c r="S390" s="42">
        <f>'Zero Turbulence Curve'!E389</f>
        <v>38.70000000000028</v>
      </c>
      <c r="T390" s="42">
        <f>'Zero Turbulence Curve'!F389</f>
        <v>2000.0000008831432</v>
      </c>
    </row>
    <row r="391" spans="5:20" x14ac:dyDescent="0.2">
      <c r="E391" s="15">
        <v>41252.729166666664</v>
      </c>
      <c r="F391" s="21">
        <v>10.388414891813513</v>
      </c>
      <c r="G391" s="21">
        <v>10.360921316228085</v>
      </c>
      <c r="H391" s="24">
        <v>0.12128895631545583</v>
      </c>
      <c r="I391" s="3">
        <f t="shared" si="19"/>
        <v>1741.1299999999528</v>
      </c>
      <c r="J391" s="3">
        <f>INDEX(PowerArray,MIN(MaximumPowerIndex,ROUND(G391*100,0)))</f>
        <v>1733.1199999999528</v>
      </c>
      <c r="K391" s="3">
        <f>MIN(J391-M391+N391,'Power Look Up'!$F$4)</f>
        <v>1701.2590040182356</v>
      </c>
      <c r="M391" s="50">
        <f t="array" ref="M391">_xlfn.SUM(_xlfn.NORM.DIST($S$3:$S$1003,$G391,$P391,FALSE)*WindSpeedStep*$T$3:$T$1003)</f>
        <v>1730.3716739586027</v>
      </c>
      <c r="N391" s="50">
        <f t="array" ref="N391">_xlfn.SUM(_xlfn.NORM.DIST($S$3:$S$1003,$G391,$Q391,FALSE)*WindSpeedStep*$T$3:$T$1003)</f>
        <v>1698.5106779768855</v>
      </c>
      <c r="P391" s="42">
        <f t="shared" si="18"/>
        <v>1.0360921316228084</v>
      </c>
      <c r="Q391" s="42">
        <f t="shared" si="20"/>
        <v>1.2566653329118633</v>
      </c>
      <c r="S391" s="42">
        <f>'Zero Turbulence Curve'!E390</f>
        <v>38.800000000000281</v>
      </c>
      <c r="T391" s="42">
        <f>'Zero Turbulence Curve'!F390</f>
        <v>2000.0000008831432</v>
      </c>
    </row>
    <row r="392" spans="5:20" x14ac:dyDescent="0.2">
      <c r="E392" s="15">
        <v>41252.736111111109</v>
      </c>
      <c r="F392" s="21">
        <v>12.046907734525396</v>
      </c>
      <c r="G392" s="21">
        <v>11.999271679600014</v>
      </c>
      <c r="H392" s="24">
        <v>0.12783363448418328</v>
      </c>
      <c r="I392" s="3">
        <f t="shared" si="19"/>
        <v>1988.5499999999977</v>
      </c>
      <c r="J392" s="3">
        <f>INDEX(PowerArray,MIN(MaximumPowerIndex,ROUND(G392*100,0)))</f>
        <v>1987.9999999999823</v>
      </c>
      <c r="K392" s="3">
        <f>MIN(J392-M392+N392,'Power Look Up'!$F$4)</f>
        <v>1948.4059038429409</v>
      </c>
      <c r="M392" s="50">
        <f t="array" ref="M392">_xlfn.SUM(_xlfn.NORM.DIST($S$3:$S$1003,$G392,$P392,FALSE)*WindSpeedStep*$T$3:$T$1003)</f>
        <v>1972.9024655417188</v>
      </c>
      <c r="N392" s="50">
        <f t="array" ref="N392">_xlfn.SUM(_xlfn.NORM.DIST($S$3:$S$1003,$G392,$Q392,FALSE)*WindSpeedStep*$T$3:$T$1003)</f>
        <v>1933.3083693846775</v>
      </c>
      <c r="P392" s="42">
        <f t="shared" si="18"/>
        <v>1.1999271679600014</v>
      </c>
      <c r="Q392" s="42">
        <f t="shared" si="20"/>
        <v>1.5339105099664001</v>
      </c>
      <c r="S392" s="42">
        <f>'Zero Turbulence Curve'!E391</f>
        <v>38.900000000000283</v>
      </c>
      <c r="T392" s="42">
        <f>'Zero Turbulence Curve'!F391</f>
        <v>2000.0000008831432</v>
      </c>
    </row>
    <row r="393" spans="5:20" x14ac:dyDescent="0.2">
      <c r="E393" s="15">
        <v>41252.743055555555</v>
      </c>
      <c r="F393" s="21">
        <v>11.633855430638286</v>
      </c>
      <c r="G393" s="21">
        <v>11.613865855266681</v>
      </c>
      <c r="H393" s="24">
        <v>0.16589513351844284</v>
      </c>
      <c r="I393" s="3">
        <f t="shared" si="19"/>
        <v>1956.9199999999828</v>
      </c>
      <c r="J393" s="3">
        <f>INDEX(PowerArray,MIN(MaximumPowerIndex,ROUND(G393*100,0)))</f>
        <v>1955.239999999983</v>
      </c>
      <c r="K393" s="3">
        <f>MIN(J393-M393+N393,'Power Look Up'!$F$4)</f>
        <v>1844.8921128777929</v>
      </c>
      <c r="M393" s="50">
        <f t="array" ref="M393">_xlfn.SUM(_xlfn.NORM.DIST($S$3:$S$1003,$G393,$P393,FALSE)*WindSpeedStep*$T$3:$T$1003)</f>
        <v>1945.8237708556337</v>
      </c>
      <c r="N393" s="50">
        <f t="array" ref="N393">_xlfn.SUM(_xlfn.NORM.DIST($S$3:$S$1003,$G393,$Q393,FALSE)*WindSpeedStep*$T$3:$T$1003)</f>
        <v>1835.4758837334437</v>
      </c>
      <c r="P393" s="42">
        <f t="shared" si="18"/>
        <v>1.1613865855266681</v>
      </c>
      <c r="Q393" s="42">
        <f t="shared" si="20"/>
        <v>1.9266838267247504</v>
      </c>
      <c r="S393" s="42">
        <f>'Zero Turbulence Curve'!E392</f>
        <v>39.000000000000284</v>
      </c>
      <c r="T393" s="42">
        <f>'Zero Turbulence Curve'!F392</f>
        <v>2000.0000008831432</v>
      </c>
    </row>
    <row r="394" spans="5:20" x14ac:dyDescent="0.2">
      <c r="E394" s="15">
        <v>41252.75</v>
      </c>
      <c r="F394" s="21">
        <v>11.118308497389954</v>
      </c>
      <c r="G394" s="21">
        <v>11.118847194368064</v>
      </c>
      <c r="H394" s="24">
        <v>0.1600962952609076</v>
      </c>
      <c r="I394" s="3">
        <f t="shared" si="19"/>
        <v>1914.0799999999838</v>
      </c>
      <c r="J394" s="3">
        <f>INDEX(PowerArray,MIN(MaximumPowerIndex,ROUND(G394*100,0)))</f>
        <v>1914.0799999999838</v>
      </c>
      <c r="K394" s="3">
        <f>MIN(J394-M394+N394,'Power Look Up'!$F$4)</f>
        <v>1807.6748286610039</v>
      </c>
      <c r="M394" s="50">
        <f t="array" ref="M394">_xlfn.SUM(_xlfn.NORM.DIST($S$3:$S$1003,$G394,$P394,FALSE)*WindSpeedStep*$T$3:$T$1003)</f>
        <v>1887.6678674455998</v>
      </c>
      <c r="N394" s="50">
        <f t="array" ref="N394">_xlfn.SUM(_xlfn.NORM.DIST($S$3:$S$1003,$G394,$Q394,FALSE)*WindSpeedStep*$T$3:$T$1003)</f>
        <v>1781.2626961066198</v>
      </c>
      <c r="P394" s="42">
        <f t="shared" si="18"/>
        <v>1.1118847194368064</v>
      </c>
      <c r="Q394" s="42">
        <f t="shared" si="20"/>
        <v>1.7800862433904636</v>
      </c>
      <c r="S394" s="42">
        <f>'Zero Turbulence Curve'!E393</f>
        <v>39.100000000000286</v>
      </c>
      <c r="T394" s="42">
        <f>'Zero Turbulence Curve'!F393</f>
        <v>2000.0000008831432</v>
      </c>
    </row>
    <row r="395" spans="5:20" x14ac:dyDescent="0.2">
      <c r="E395" s="15">
        <v>41252.756944444445</v>
      </c>
      <c r="F395" s="21">
        <v>10.840767768364231</v>
      </c>
      <c r="G395" s="21">
        <v>10.795742780051203</v>
      </c>
      <c r="H395" s="24">
        <v>0.12729725693664859</v>
      </c>
      <c r="I395" s="3">
        <f t="shared" si="19"/>
        <v>1861.2799999999502</v>
      </c>
      <c r="J395" s="3">
        <f>INDEX(PowerArray,MIN(MaximumPowerIndex,ROUND(G395*100,0)))</f>
        <v>1850.5999999999503</v>
      </c>
      <c r="K395" s="3">
        <f>MIN(J395-M395+N395,'Power Look Up'!$F$4)</f>
        <v>1802.4254189965309</v>
      </c>
      <c r="M395" s="50">
        <f t="array" ref="M395">_xlfn.SUM(_xlfn.NORM.DIST($S$3:$S$1003,$G395,$P395,FALSE)*WindSpeedStep*$T$3:$T$1003)</f>
        <v>1831.6056430524084</v>
      </c>
      <c r="N395" s="50">
        <f t="array" ref="N395">_xlfn.SUM(_xlfn.NORM.DIST($S$3:$S$1003,$G395,$Q395,FALSE)*WindSpeedStep*$T$3:$T$1003)</f>
        <v>1783.4310620489889</v>
      </c>
      <c r="P395" s="42">
        <f t="shared" si="18"/>
        <v>1.0795742780051203</v>
      </c>
      <c r="Q395" s="42">
        <f t="shared" si="20"/>
        <v>1.3742684424941469</v>
      </c>
      <c r="S395" s="42">
        <f>'Zero Turbulence Curve'!E394</f>
        <v>39.200000000000287</v>
      </c>
      <c r="T395" s="42">
        <f>'Zero Turbulence Curve'!F394</f>
        <v>2000.0000008831432</v>
      </c>
    </row>
    <row r="396" spans="5:20" x14ac:dyDescent="0.2">
      <c r="E396" s="15">
        <v>41252.763888888891</v>
      </c>
      <c r="F396" s="21">
        <v>11.053330398008411</v>
      </c>
      <c r="G396" s="21">
        <v>11.072890394177817</v>
      </c>
      <c r="H396" s="24">
        <v>0.10856456441546486</v>
      </c>
      <c r="I396" s="3">
        <f t="shared" si="19"/>
        <v>1908.1999999999839</v>
      </c>
      <c r="J396" s="3">
        <f>INDEX(PowerArray,MIN(MaximumPowerIndex,ROUND(G396*100,0)))</f>
        <v>1909.879999999984</v>
      </c>
      <c r="K396" s="3">
        <f>MIN(J396-M396+N396,'Power Look Up'!$F$4)</f>
        <v>1894.2613408307557</v>
      </c>
      <c r="M396" s="50">
        <f t="array" ref="M396">_xlfn.SUM(_xlfn.NORM.DIST($S$3:$S$1003,$G396,$P396,FALSE)*WindSpeedStep*$T$3:$T$1003)</f>
        <v>1880.6397201158306</v>
      </c>
      <c r="N396" s="50">
        <f t="array" ref="N396">_xlfn.SUM(_xlfn.NORM.DIST($S$3:$S$1003,$G396,$Q396,FALSE)*WindSpeedStep*$T$3:$T$1003)</f>
        <v>1865.0210609466023</v>
      </c>
      <c r="P396" s="42">
        <f t="shared" si="18"/>
        <v>1.1072890394177817</v>
      </c>
      <c r="Q396" s="42">
        <f t="shared" si="20"/>
        <v>1.2021235224640996</v>
      </c>
      <c r="S396" s="42">
        <f>'Zero Turbulence Curve'!E395</f>
        <v>39.300000000000288</v>
      </c>
      <c r="T396" s="42">
        <f>'Zero Turbulence Curve'!F395</f>
        <v>2000.0000008831432</v>
      </c>
    </row>
    <row r="397" spans="5:20" x14ac:dyDescent="0.2">
      <c r="E397" s="15">
        <v>41252.770833333336</v>
      </c>
      <c r="F397" s="21">
        <v>9.4955953172618379</v>
      </c>
      <c r="G397" s="21">
        <v>9.4438221411082193</v>
      </c>
      <c r="H397" s="24">
        <v>0.16112733840064203</v>
      </c>
      <c r="I397" s="3">
        <f t="shared" si="19"/>
        <v>1446.4999999999397</v>
      </c>
      <c r="J397" s="3">
        <f>INDEX(PowerArray,MIN(MaximumPowerIndex,ROUND(G397*100,0)))</f>
        <v>1423.6399999999403</v>
      </c>
      <c r="K397" s="3">
        <f>MIN(J397-M397+N397,'Power Look Up'!$F$4)</f>
        <v>1394.8540631436551</v>
      </c>
      <c r="M397" s="50">
        <f t="array" ref="M397">_xlfn.SUM(_xlfn.NORM.DIST($S$3:$S$1003,$G397,$P397,FALSE)*WindSpeedStep*$T$3:$T$1003)</f>
        <v>1429.3975296536714</v>
      </c>
      <c r="N397" s="50">
        <f t="array" ref="N397">_xlfn.SUM(_xlfn.NORM.DIST($S$3:$S$1003,$G397,$Q397,FALSE)*WindSpeedStep*$T$3:$T$1003)</f>
        <v>1400.6115927973863</v>
      </c>
      <c r="P397" s="42">
        <f t="shared" si="18"/>
        <v>0.94438221411082202</v>
      </c>
      <c r="Q397" s="42">
        <f t="shared" si="20"/>
        <v>1.5216579259258198</v>
      </c>
      <c r="S397" s="42">
        <f>'Zero Turbulence Curve'!E396</f>
        <v>39.40000000000029</v>
      </c>
      <c r="T397" s="42">
        <f>'Zero Turbulence Curve'!F396</f>
        <v>2000.0000008831432</v>
      </c>
    </row>
    <row r="398" spans="5:20" x14ac:dyDescent="0.2">
      <c r="E398" s="15">
        <v>41252.777777777781</v>
      </c>
      <c r="F398" s="21">
        <v>8.218705880752383</v>
      </c>
      <c r="G398" s="21">
        <v>8.2717184956593055</v>
      </c>
      <c r="H398" s="24">
        <v>0.13384102265736517</v>
      </c>
      <c r="I398" s="3">
        <f t="shared" si="19"/>
        <v>969.73999999995203</v>
      </c>
      <c r="J398" s="3">
        <f>INDEX(PowerArray,MIN(MaximumPowerIndex,ROUND(G398*100,0)))</f>
        <v>988.0899999999516</v>
      </c>
      <c r="K398" s="3">
        <f>MIN(J398-M398+N398,'Power Look Up'!$F$4)</f>
        <v>1004.5744617448862</v>
      </c>
      <c r="M398" s="50">
        <f t="array" ref="M398">_xlfn.SUM(_xlfn.NORM.DIST($S$3:$S$1003,$G398,$P398,FALSE)*WindSpeedStep*$T$3:$T$1003)</f>
        <v>987.06771191412417</v>
      </c>
      <c r="N398" s="50">
        <f t="array" ref="N398">_xlfn.SUM(_xlfn.NORM.DIST($S$3:$S$1003,$G398,$Q398,FALSE)*WindSpeedStep*$T$3:$T$1003)</f>
        <v>1003.5521736590588</v>
      </c>
      <c r="P398" s="42">
        <f t="shared" si="18"/>
        <v>0.82717184956593059</v>
      </c>
      <c r="Q398" s="42">
        <f t="shared" si="20"/>
        <v>1.1070952625928836</v>
      </c>
      <c r="S398" s="42">
        <f>'Zero Turbulence Curve'!E397</f>
        <v>39.500000000000291</v>
      </c>
      <c r="T398" s="42">
        <f>'Zero Turbulence Curve'!F397</f>
        <v>2000.0000008831432</v>
      </c>
    </row>
    <row r="399" spans="5:20" x14ac:dyDescent="0.2">
      <c r="E399" s="15">
        <v>41252.784722222219</v>
      </c>
      <c r="F399" s="21">
        <v>9.4550187223323743</v>
      </c>
      <c r="G399" s="21">
        <v>9.383828625744755</v>
      </c>
      <c r="H399" s="24">
        <v>0.12585908446582636</v>
      </c>
      <c r="I399" s="3">
        <f t="shared" si="19"/>
        <v>1431.2599999999402</v>
      </c>
      <c r="J399" s="3">
        <f>INDEX(PowerArray,MIN(MaximumPowerIndex,ROUND(G399*100,0)))</f>
        <v>1400.7799999999406</v>
      </c>
      <c r="K399" s="3">
        <f>MIN(J399-M399+N399,'Power Look Up'!$F$4)</f>
        <v>1392.8160685625305</v>
      </c>
      <c r="M399" s="50">
        <f t="array" ref="M399">_xlfn.SUM(_xlfn.NORM.DIST($S$3:$S$1003,$G399,$P399,FALSE)*WindSpeedStep*$T$3:$T$1003)</f>
        <v>1406.8676061872545</v>
      </c>
      <c r="N399" s="50">
        <f t="array" ref="N399">_xlfn.SUM(_xlfn.NORM.DIST($S$3:$S$1003,$G399,$Q399,FALSE)*WindSpeedStep*$T$3:$T$1003)</f>
        <v>1398.9036747498444</v>
      </c>
      <c r="P399" s="42">
        <f t="shared" si="18"/>
        <v>0.93838286257447556</v>
      </c>
      <c r="Q399" s="42">
        <f t="shared" si="20"/>
        <v>1.1810400796204483</v>
      </c>
      <c r="S399" s="42">
        <f>'Zero Turbulence Curve'!E398</f>
        <v>39.600000000000293</v>
      </c>
      <c r="T399" s="42">
        <f>'Zero Turbulence Curve'!F398</f>
        <v>2000.0000008831432</v>
      </c>
    </row>
    <row r="400" spans="5:20" x14ac:dyDescent="0.2">
      <c r="E400" s="15">
        <v>41252.791666666664</v>
      </c>
      <c r="F400" s="21">
        <v>9.9827741417073756</v>
      </c>
      <c r="G400" s="21">
        <v>10.019799448532908</v>
      </c>
      <c r="H400" s="24">
        <v>0.14725365706296373</v>
      </c>
      <c r="I400" s="3">
        <f t="shared" si="19"/>
        <v>1629.379999999936</v>
      </c>
      <c r="J400" s="3">
        <f>INDEX(PowerArray,MIN(MaximumPowerIndex,ROUND(G400*100,0)))</f>
        <v>1642.3399999999549</v>
      </c>
      <c r="K400" s="3">
        <f>MIN(J400-M400+N400,'Power Look Up'!$F$4)</f>
        <v>1588.3498621211052</v>
      </c>
      <c r="M400" s="50">
        <f t="array" ref="M400">_xlfn.SUM(_xlfn.NORM.DIST($S$3:$S$1003,$G400,$P400,FALSE)*WindSpeedStep*$T$3:$T$1003)</f>
        <v>1630.4578313024017</v>
      </c>
      <c r="N400" s="50">
        <f t="array" ref="N400">_xlfn.SUM(_xlfn.NORM.DIST($S$3:$S$1003,$G400,$Q400,FALSE)*WindSpeedStep*$T$3:$T$1003)</f>
        <v>1576.467693423552</v>
      </c>
      <c r="P400" s="42">
        <f t="shared" si="18"/>
        <v>1.0019799448532909</v>
      </c>
      <c r="Q400" s="42">
        <f t="shared" si="20"/>
        <v>1.4754521118339379</v>
      </c>
      <c r="S400" s="42">
        <f>'Zero Turbulence Curve'!E399</f>
        <v>39.700000000000294</v>
      </c>
      <c r="T400" s="42">
        <f>'Zero Turbulence Curve'!F399</f>
        <v>2000.0000008831432</v>
      </c>
    </row>
    <row r="401" spans="5:20" x14ac:dyDescent="0.2">
      <c r="E401" s="15">
        <v>41252.798611111109</v>
      </c>
      <c r="F401" s="21">
        <v>9.2714442936542003</v>
      </c>
      <c r="G401" s="21">
        <v>9.2279966075835915</v>
      </c>
      <c r="H401" s="24">
        <v>0.11864386660370599</v>
      </c>
      <c r="I401" s="3">
        <f t="shared" si="19"/>
        <v>1358.8699999999417</v>
      </c>
      <c r="J401" s="3">
        <f>INDEX(PowerArray,MIN(MaximumPowerIndex,ROUND(G401*100,0)))</f>
        <v>1343.6299999999419</v>
      </c>
      <c r="K401" s="3">
        <f>MIN(J401-M401+N401,'Power Look Up'!$F$4)</f>
        <v>1341.7569247878905</v>
      </c>
      <c r="M401" s="50">
        <f t="array" ref="M401">_xlfn.SUM(_xlfn.NORM.DIST($S$3:$S$1003,$G401,$P401,FALSE)*WindSpeedStep*$T$3:$T$1003)</f>
        <v>1347.5826392788638</v>
      </c>
      <c r="N401" s="50">
        <f t="array" ref="N401">_xlfn.SUM(_xlfn.NORM.DIST($S$3:$S$1003,$G401,$Q401,FALSE)*WindSpeedStep*$T$3:$T$1003)</f>
        <v>1345.7095640668124</v>
      </c>
      <c r="P401" s="42">
        <f t="shared" si="18"/>
        <v>0.92279966075835917</v>
      </c>
      <c r="Q401" s="42">
        <f t="shared" si="20"/>
        <v>1.0948451985295991</v>
      </c>
      <c r="S401" s="42">
        <f>'Zero Turbulence Curve'!E400</f>
        <v>39.800000000000296</v>
      </c>
      <c r="T401" s="42">
        <f>'Zero Turbulence Curve'!F400</f>
        <v>2000.0000008831432</v>
      </c>
    </row>
    <row r="402" spans="5:20" x14ac:dyDescent="0.2">
      <c r="E402" s="15">
        <v>41252.805555555555</v>
      </c>
      <c r="F402" s="21">
        <v>9.8634119745259046</v>
      </c>
      <c r="G402" s="21">
        <v>9.8717425479827501</v>
      </c>
      <c r="H402" s="24">
        <v>0.1044263387416207</v>
      </c>
      <c r="I402" s="3">
        <f t="shared" si="19"/>
        <v>1583.6599999999369</v>
      </c>
      <c r="J402" s="3">
        <f>INDEX(PowerArray,MIN(MaximumPowerIndex,ROUND(G402*100,0)))</f>
        <v>1587.4699999999368</v>
      </c>
      <c r="K402" s="3">
        <f>MIN(J402-M402+N402,'Power Look Up'!$F$4)</f>
        <v>1583.4894502694522</v>
      </c>
      <c r="M402" s="50">
        <f t="array" ref="M402">_xlfn.SUM(_xlfn.NORM.DIST($S$3:$S$1003,$G402,$P402,FALSE)*WindSpeedStep*$T$3:$T$1003)</f>
        <v>1582.1019864636701</v>
      </c>
      <c r="N402" s="50">
        <f t="array" ref="N402">_xlfn.SUM(_xlfn.NORM.DIST($S$3:$S$1003,$G402,$Q402,FALSE)*WindSpeedStep*$T$3:$T$1003)</f>
        <v>1578.1214367331854</v>
      </c>
      <c r="P402" s="42">
        <f t="shared" si="18"/>
        <v>0.98717425479827503</v>
      </c>
      <c r="Q402" s="42">
        <f t="shared" si="20"/>
        <v>1.0308699312857166</v>
      </c>
      <c r="S402" s="42">
        <f>'Zero Turbulence Curve'!E401</f>
        <v>39.900000000000297</v>
      </c>
      <c r="T402" s="42">
        <f>'Zero Turbulence Curve'!F401</f>
        <v>2000.0000008831432</v>
      </c>
    </row>
    <row r="403" spans="5:20" x14ac:dyDescent="0.2">
      <c r="E403" s="15">
        <v>41252.8125</v>
      </c>
      <c r="F403" s="21">
        <v>8.33639099569241</v>
      </c>
      <c r="G403" s="21">
        <v>8.3285940346170548</v>
      </c>
      <c r="H403" s="24">
        <v>0.17873441885942185</v>
      </c>
      <c r="I403" s="3">
        <f t="shared" si="19"/>
        <v>1013.7799999999511</v>
      </c>
      <c r="J403" s="3">
        <f>INDEX(PowerArray,MIN(MaximumPowerIndex,ROUND(G403*100,0)))</f>
        <v>1010.1099999999511</v>
      </c>
      <c r="K403" s="3">
        <f>MIN(J403-M403+N403,'Power Look Up'!$F$4)</f>
        <v>1043.659331711119</v>
      </c>
      <c r="M403" s="50">
        <f t="array" ref="M403">_xlfn.SUM(_xlfn.NORM.DIST($S$3:$S$1003,$G403,$P403,FALSE)*WindSpeedStep*$T$3:$T$1003)</f>
        <v>1007.4001514228145</v>
      </c>
      <c r="N403" s="50">
        <f t="array" ref="N403">_xlfn.SUM(_xlfn.NORM.DIST($S$3:$S$1003,$G403,$Q403,FALSE)*WindSpeedStep*$T$3:$T$1003)</f>
        <v>1040.9494831339823</v>
      </c>
      <c r="P403" s="42">
        <f t="shared" si="18"/>
        <v>0.83285940346170551</v>
      </c>
      <c r="Q403" s="42">
        <f t="shared" si="20"/>
        <v>1.4886064146933269</v>
      </c>
      <c r="S403" s="42">
        <f>'Zero Turbulence Curve'!E402</f>
        <v>40.000000000000298</v>
      </c>
      <c r="T403" s="42">
        <f>'Zero Turbulence Curve'!F402</f>
        <v>2000.0000008831432</v>
      </c>
    </row>
    <row r="404" spans="5:20" x14ac:dyDescent="0.2">
      <c r="E404" s="15">
        <v>41252.819444444445</v>
      </c>
      <c r="F404" s="21">
        <v>8.1544868141832119</v>
      </c>
      <c r="G404" s="21">
        <v>8.2268406623039514</v>
      </c>
      <c r="H404" s="24">
        <v>0.13857401768491123</v>
      </c>
      <c r="I404" s="3">
        <f t="shared" si="19"/>
        <v>944.04999999995255</v>
      </c>
      <c r="J404" s="3">
        <f>INDEX(PowerArray,MIN(MaximumPowerIndex,ROUND(G404*100,0)))</f>
        <v>973.40999999995188</v>
      </c>
      <c r="K404" s="3">
        <f>MIN(J404-M404+N404,'Power Look Up'!$F$4)</f>
        <v>992.46387993806513</v>
      </c>
      <c r="M404" s="50">
        <f t="array" ref="M404">_xlfn.SUM(_xlfn.NORM.DIST($S$3:$S$1003,$G404,$P404,FALSE)*WindSpeedStep*$T$3:$T$1003)</f>
        <v>971.1773353941029</v>
      </c>
      <c r="N404" s="50">
        <f t="array" ref="N404">_xlfn.SUM(_xlfn.NORM.DIST($S$3:$S$1003,$G404,$Q404,FALSE)*WindSpeedStep*$T$3:$T$1003)</f>
        <v>990.23121533221615</v>
      </c>
      <c r="P404" s="42">
        <f t="shared" si="18"/>
        <v>0.82268406623039514</v>
      </c>
      <c r="Q404" s="42">
        <f t="shared" si="20"/>
        <v>1.1400263634290546</v>
      </c>
      <c r="S404" s="42">
        <f>'Zero Turbulence Curve'!E403</f>
        <v>40.1000000000003</v>
      </c>
      <c r="T404" s="42">
        <f>'Zero Turbulence Curve'!F403</f>
        <v>2000.0000008831432</v>
      </c>
    </row>
    <row r="405" spans="5:20" x14ac:dyDescent="0.2">
      <c r="E405" s="15">
        <v>41252.826388888891</v>
      </c>
      <c r="F405" s="21">
        <v>9.6455119104320719</v>
      </c>
      <c r="G405" s="21">
        <v>9.6199556436170024</v>
      </c>
      <c r="H405" s="24">
        <v>0.14929223180395149</v>
      </c>
      <c r="I405" s="3">
        <f t="shared" si="19"/>
        <v>1503.6499999999385</v>
      </c>
      <c r="J405" s="3">
        <f>INDEX(PowerArray,MIN(MaximumPowerIndex,ROUND(G405*100,0)))</f>
        <v>1492.2199999999389</v>
      </c>
      <c r="K405" s="3">
        <f>MIN(J405-M405+N405,'Power Look Up'!$F$4)</f>
        <v>1459.5484705817444</v>
      </c>
      <c r="M405" s="50">
        <f t="array" ref="M405">_xlfn.SUM(_xlfn.NORM.DIST($S$3:$S$1003,$G405,$P405,FALSE)*WindSpeedStep*$T$3:$T$1003)</f>
        <v>1494.1972799474358</v>
      </c>
      <c r="N405" s="50">
        <f t="array" ref="N405">_xlfn.SUM(_xlfn.NORM.DIST($S$3:$S$1003,$G405,$Q405,FALSE)*WindSpeedStep*$T$3:$T$1003)</f>
        <v>1461.5257505292413</v>
      </c>
      <c r="P405" s="42">
        <f t="shared" si="18"/>
        <v>0.96199556436170031</v>
      </c>
      <c r="Q405" s="42">
        <f t="shared" si="20"/>
        <v>1.4361846478906009</v>
      </c>
      <c r="S405" s="42">
        <f>'Zero Turbulence Curve'!E404</f>
        <v>40.200000000000301</v>
      </c>
      <c r="T405" s="42">
        <f>'Zero Turbulence Curve'!F404</f>
        <v>2000.0000008831432</v>
      </c>
    </row>
    <row r="406" spans="5:20" x14ac:dyDescent="0.2">
      <c r="E406" s="15">
        <v>41252.833333333336</v>
      </c>
      <c r="F406" s="21">
        <v>9.4425066466824372</v>
      </c>
      <c r="G406" s="21">
        <v>9.4203951955236125</v>
      </c>
      <c r="H406" s="24">
        <v>0.11225832712253626</v>
      </c>
      <c r="I406" s="3">
        <f t="shared" si="19"/>
        <v>1423.6399999999403</v>
      </c>
      <c r="J406" s="3">
        <f>INDEX(PowerArray,MIN(MaximumPowerIndex,ROUND(G406*100,0)))</f>
        <v>1416.0199999999404</v>
      </c>
      <c r="K406" s="3">
        <f>MIN(J406-M406+N406,'Power Look Up'!$F$4)</f>
        <v>1412.2251537372056</v>
      </c>
      <c r="M406" s="50">
        <f t="array" ref="M406">_xlfn.SUM(_xlfn.NORM.DIST($S$3:$S$1003,$G406,$P406,FALSE)*WindSpeedStep*$T$3:$T$1003)</f>
        <v>1420.6233125890569</v>
      </c>
      <c r="N406" s="50">
        <f t="array" ref="N406">_xlfn.SUM(_xlfn.NORM.DIST($S$3:$S$1003,$G406,$Q406,FALSE)*WindSpeedStep*$T$3:$T$1003)</f>
        <v>1416.8284663263221</v>
      </c>
      <c r="P406" s="42">
        <f t="shared" si="18"/>
        <v>0.94203951955236132</v>
      </c>
      <c r="Q406" s="42">
        <f t="shared" si="20"/>
        <v>1.0575178054826586</v>
      </c>
      <c r="S406" s="42">
        <f>'Zero Turbulence Curve'!E405</f>
        <v>40.300000000000303</v>
      </c>
      <c r="T406" s="42">
        <f>'Zero Turbulence Curve'!F405</f>
        <v>2000.0000008831432</v>
      </c>
    </row>
    <row r="407" spans="5:20" x14ac:dyDescent="0.2">
      <c r="E407" s="15">
        <v>41252.840277777781</v>
      </c>
      <c r="F407" s="21">
        <v>8.7438285277432186</v>
      </c>
      <c r="G407" s="21">
        <v>8.8135343311032024</v>
      </c>
      <c r="H407" s="24">
        <v>0.13952698135937505</v>
      </c>
      <c r="I407" s="3">
        <f t="shared" si="19"/>
        <v>1160.5799999999479</v>
      </c>
      <c r="J407" s="3">
        <f>INDEX(PowerArray,MIN(MaximumPowerIndex,ROUND(G407*100,0)))</f>
        <v>1186.2699999999475</v>
      </c>
      <c r="K407" s="3">
        <f>MIN(J407-M407+N407,'Power Look Up'!$F$4)</f>
        <v>1195.2616738443762</v>
      </c>
      <c r="M407" s="50">
        <f t="array" ref="M407">_xlfn.SUM(_xlfn.NORM.DIST($S$3:$S$1003,$G407,$P407,FALSE)*WindSpeedStep*$T$3:$T$1003)</f>
        <v>1188.0866050664047</v>
      </c>
      <c r="N407" s="50">
        <f t="array" ref="N407">_xlfn.SUM(_xlfn.NORM.DIST($S$3:$S$1003,$G407,$Q407,FALSE)*WindSpeedStep*$T$3:$T$1003)</f>
        <v>1197.0782789108334</v>
      </c>
      <c r="P407" s="42">
        <f t="shared" si="18"/>
        <v>0.88135343311032033</v>
      </c>
      <c r="Q407" s="42">
        <f t="shared" si="20"/>
        <v>1.2297258403260485</v>
      </c>
      <c r="S407" s="42">
        <f>'Zero Turbulence Curve'!E406</f>
        <v>40.400000000000304</v>
      </c>
      <c r="T407" s="42">
        <f>'Zero Turbulence Curve'!F406</f>
        <v>2000.0000008831432</v>
      </c>
    </row>
    <row r="408" spans="5:20" x14ac:dyDescent="0.2">
      <c r="E408" s="15">
        <v>41252.847222222219</v>
      </c>
      <c r="F408" s="21">
        <v>9.5635406295381014</v>
      </c>
      <c r="G408" s="21">
        <v>9.5982590072958871</v>
      </c>
      <c r="H408" s="24">
        <v>0.14952621161908169</v>
      </c>
      <c r="I408" s="3">
        <f t="shared" si="19"/>
        <v>1469.3599999999392</v>
      </c>
      <c r="J408" s="3">
        <f>INDEX(PowerArray,MIN(MaximumPowerIndex,ROUND(G408*100,0)))</f>
        <v>1484.599999999939</v>
      </c>
      <c r="K408" s="3">
        <f>MIN(J408-M408+N408,'Power Look Up'!$F$4)</f>
        <v>1453.0887319571457</v>
      </c>
      <c r="M408" s="50">
        <f t="array" ref="M408">_xlfn.SUM(_xlfn.NORM.DIST($S$3:$S$1003,$G408,$P408,FALSE)*WindSpeedStep*$T$3:$T$1003)</f>
        <v>1486.3408837644963</v>
      </c>
      <c r="N408" s="50">
        <f t="array" ref="N408">_xlfn.SUM(_xlfn.NORM.DIST($S$3:$S$1003,$G408,$Q408,FALSE)*WindSpeedStep*$T$3:$T$1003)</f>
        <v>1454.829615721703</v>
      </c>
      <c r="P408" s="42">
        <f t="shared" si="18"/>
        <v>0.95982590072958873</v>
      </c>
      <c r="Q408" s="42">
        <f t="shared" si="20"/>
        <v>1.4351913074996818</v>
      </c>
      <c r="S408" s="42">
        <f>'Zero Turbulence Curve'!E407</f>
        <v>40.500000000000306</v>
      </c>
      <c r="T408" s="42">
        <f>'Zero Turbulence Curve'!F407</f>
        <v>2000.0000008831432</v>
      </c>
    </row>
    <row r="409" spans="5:20" x14ac:dyDescent="0.2">
      <c r="E409" s="15">
        <v>41252.854166666664</v>
      </c>
      <c r="F409" s="21">
        <v>9.2589453883742703</v>
      </c>
      <c r="G409" s="21">
        <v>9.3260570042728475</v>
      </c>
      <c r="H409" s="24">
        <v>0.1674056747268661</v>
      </c>
      <c r="I409" s="3">
        <f t="shared" si="19"/>
        <v>1355.0599999999417</v>
      </c>
      <c r="J409" s="3">
        <f>INDEX(PowerArray,MIN(MaximumPowerIndex,ROUND(G409*100,0)))</f>
        <v>1381.7299999999411</v>
      </c>
      <c r="K409" s="3">
        <f>MIN(J409-M409+N409,'Power Look Up'!$F$4)</f>
        <v>1358.3397431350068</v>
      </c>
      <c r="M409" s="50">
        <f t="array" ref="M409">_xlfn.SUM(_xlfn.NORM.DIST($S$3:$S$1003,$G409,$P409,FALSE)*WindSpeedStep*$T$3:$T$1003)</f>
        <v>1385.0011231628855</v>
      </c>
      <c r="N409" s="50">
        <f t="array" ref="N409">_xlfn.SUM(_xlfn.NORM.DIST($S$3:$S$1003,$G409,$Q409,FALSE)*WindSpeedStep*$T$3:$T$1003)</f>
        <v>1361.6108662979511</v>
      </c>
      <c r="P409" s="42">
        <f t="shared" si="18"/>
        <v>0.93260570042728475</v>
      </c>
      <c r="Q409" s="42">
        <f t="shared" si="20"/>
        <v>1.5612348653415116</v>
      </c>
      <c r="S409" s="42">
        <f>'Zero Turbulence Curve'!E408</f>
        <v>40.600000000000307</v>
      </c>
      <c r="T409" s="42">
        <f>'Zero Turbulence Curve'!F408</f>
        <v>2000.0000008831432</v>
      </c>
    </row>
    <row r="410" spans="5:20" x14ac:dyDescent="0.2">
      <c r="E410" s="15">
        <v>41252.861111111109</v>
      </c>
      <c r="F410" s="21">
        <v>8.8492774020642031</v>
      </c>
      <c r="G410" s="21">
        <v>8.8511452620321585</v>
      </c>
      <c r="H410" s="24">
        <v>0.14238450697749508</v>
      </c>
      <c r="I410" s="3">
        <f t="shared" si="19"/>
        <v>1200.9499999999471</v>
      </c>
      <c r="J410" s="3">
        <f>INDEX(PowerArray,MIN(MaximumPowerIndex,ROUND(G410*100,0)))</f>
        <v>1200.9499999999471</v>
      </c>
      <c r="K410" s="3">
        <f>MIN(J410-M410+N410,'Power Look Up'!$F$4)</f>
        <v>1209.0601922918995</v>
      </c>
      <c r="M410" s="50">
        <f t="array" ref="M410">_xlfn.SUM(_xlfn.NORM.DIST($S$3:$S$1003,$G410,$P410,FALSE)*WindSpeedStep*$T$3:$T$1003)</f>
        <v>1202.5004253372138</v>
      </c>
      <c r="N410" s="50">
        <f t="array" ref="N410">_xlfn.SUM(_xlfn.NORM.DIST($S$3:$S$1003,$G410,$Q410,FALSE)*WindSpeedStep*$T$3:$T$1003)</f>
        <v>1210.6106176291662</v>
      </c>
      <c r="P410" s="42">
        <f t="shared" si="18"/>
        <v>0.88511452620321585</v>
      </c>
      <c r="Q410" s="42">
        <f t="shared" si="20"/>
        <v>1.2602659543206405</v>
      </c>
      <c r="S410" s="42">
        <f>'Zero Turbulence Curve'!E409</f>
        <v>40.700000000000308</v>
      </c>
      <c r="T410" s="42">
        <f>'Zero Turbulence Curve'!F409</f>
        <v>2000.0000008831432</v>
      </c>
    </row>
    <row r="411" spans="5:20" x14ac:dyDescent="0.2">
      <c r="E411" s="15">
        <v>41252.868055555555</v>
      </c>
      <c r="F411" s="21">
        <v>9.1348663791176357</v>
      </c>
      <c r="G411" s="21">
        <v>9.0953086085241637</v>
      </c>
      <c r="H411" s="24">
        <v>0.12041774387796271</v>
      </c>
      <c r="I411" s="3">
        <f t="shared" si="19"/>
        <v>1305.5299999999427</v>
      </c>
      <c r="J411" s="3">
        <f>INDEX(PowerArray,MIN(MaximumPowerIndex,ROUND(G411*100,0)))</f>
        <v>1294.0999999999431</v>
      </c>
      <c r="K411" s="3">
        <f>MIN(J411-M411+N411,'Power Look Up'!$F$4)</f>
        <v>1294.8058456651229</v>
      </c>
      <c r="M411" s="50">
        <f t="array" ref="M411">_xlfn.SUM(_xlfn.NORM.DIST($S$3:$S$1003,$G411,$P411,FALSE)*WindSpeedStep*$T$3:$T$1003)</f>
        <v>1296.5587513280191</v>
      </c>
      <c r="N411" s="50">
        <f t="array" ref="N411">_xlfn.SUM(_xlfn.NORM.DIST($S$3:$S$1003,$G411,$Q411,FALSE)*WindSpeedStep*$T$3:$T$1003)</f>
        <v>1297.2645969931989</v>
      </c>
      <c r="P411" s="42">
        <f t="shared" si="18"/>
        <v>0.90953086085241641</v>
      </c>
      <c r="Q411" s="42">
        <f t="shared" si="20"/>
        <v>1.0952365425122921</v>
      </c>
      <c r="S411" s="42">
        <f>'Zero Turbulence Curve'!E410</f>
        <v>40.80000000000031</v>
      </c>
      <c r="T411" s="42">
        <f>'Zero Turbulence Curve'!F410</f>
        <v>2000.0000008831432</v>
      </c>
    </row>
    <row r="412" spans="5:20" x14ac:dyDescent="0.2">
      <c r="E412" s="15">
        <v>41252.875</v>
      </c>
      <c r="F412" s="21">
        <v>9.0779802609059477</v>
      </c>
      <c r="G412" s="21">
        <v>9.0703941326455411</v>
      </c>
      <c r="H412" s="24">
        <v>0.14210209351912195</v>
      </c>
      <c r="I412" s="3">
        <f t="shared" si="19"/>
        <v>1286.4799999999432</v>
      </c>
      <c r="J412" s="3">
        <f>INDEX(PowerArray,MIN(MaximumPowerIndex,ROUND(G412*100,0)))</f>
        <v>1282.6699999999432</v>
      </c>
      <c r="K412" s="3">
        <f>MIN(J412-M412+N412,'Power Look Up'!$F$4)</f>
        <v>1282.4568874365741</v>
      </c>
      <c r="M412" s="50">
        <f t="array" ref="M412">_xlfn.SUM(_xlfn.NORM.DIST($S$3:$S$1003,$G412,$P412,FALSE)*WindSpeedStep*$T$3:$T$1003)</f>
        <v>1286.9516888231774</v>
      </c>
      <c r="N412" s="50">
        <f t="array" ref="N412">_xlfn.SUM(_xlfn.NORM.DIST($S$3:$S$1003,$G412,$Q412,FALSE)*WindSpeedStep*$T$3:$T$1003)</f>
        <v>1286.7385762598083</v>
      </c>
      <c r="P412" s="42">
        <f t="shared" si="18"/>
        <v>0.90703941326455417</v>
      </c>
      <c r="Q412" s="42">
        <f t="shared" si="20"/>
        <v>1.2889219952924917</v>
      </c>
      <c r="S412" s="42">
        <f>'Zero Turbulence Curve'!E411</f>
        <v>40.900000000000311</v>
      </c>
      <c r="T412" s="42">
        <f>'Zero Turbulence Curve'!F411</f>
        <v>2000.0000008831432</v>
      </c>
    </row>
    <row r="413" spans="5:20" x14ac:dyDescent="0.2">
      <c r="E413" s="15">
        <v>41252.881944444445</v>
      </c>
      <c r="F413" s="21">
        <v>10.599646631943521</v>
      </c>
      <c r="G413" s="21">
        <v>10.483795251481112</v>
      </c>
      <c r="H413" s="24">
        <v>0.11509817660556333</v>
      </c>
      <c r="I413" s="3">
        <f t="shared" si="19"/>
        <v>1797.1999999999516</v>
      </c>
      <c r="J413" s="3">
        <f>INDEX(PowerArray,MIN(MaximumPowerIndex,ROUND(G413*100,0)))</f>
        <v>1765.1599999999521</v>
      </c>
      <c r="K413" s="3">
        <f>MIN(J413-M413+N413,'Power Look Up'!$F$4)</f>
        <v>1740.9423159435964</v>
      </c>
      <c r="M413" s="50">
        <f t="array" ref="M413">_xlfn.SUM(_xlfn.NORM.DIST($S$3:$S$1003,$G413,$P413,FALSE)*WindSpeedStep*$T$3:$T$1003)</f>
        <v>1762.0342573959642</v>
      </c>
      <c r="N413" s="50">
        <f t="array" ref="N413">_xlfn.SUM(_xlfn.NORM.DIST($S$3:$S$1003,$G413,$Q413,FALSE)*WindSpeedStep*$T$3:$T$1003)</f>
        <v>1737.8165733396086</v>
      </c>
      <c r="P413" s="42">
        <f t="shared" si="18"/>
        <v>1.0483795251481112</v>
      </c>
      <c r="Q413" s="42">
        <f t="shared" si="20"/>
        <v>1.2066657173515394</v>
      </c>
      <c r="S413" s="42">
        <f>'Zero Turbulence Curve'!E412</f>
        <v>41.000000000000313</v>
      </c>
      <c r="T413" s="42">
        <f>'Zero Turbulence Curve'!F412</f>
        <v>2000.0000008831432</v>
      </c>
    </row>
    <row r="414" spans="5:20" x14ac:dyDescent="0.2">
      <c r="E414" s="15">
        <v>41252.888888888891</v>
      </c>
      <c r="F414" s="21">
        <v>9.5520699687910717</v>
      </c>
      <c r="G414" s="21">
        <v>9.5235115458069473</v>
      </c>
      <c r="H414" s="24">
        <v>0.11515828543906889</v>
      </c>
      <c r="I414" s="3">
        <f t="shared" si="19"/>
        <v>1465.5499999999392</v>
      </c>
      <c r="J414" s="3">
        <f>INDEX(PowerArray,MIN(MaximumPowerIndex,ROUND(G414*100,0)))</f>
        <v>1454.1199999999396</v>
      </c>
      <c r="K414" s="3">
        <f>MIN(J414-M414+N414,'Power Look Up'!$F$4)</f>
        <v>1447.2533986307919</v>
      </c>
      <c r="M414" s="50">
        <f t="array" ref="M414">_xlfn.SUM(_xlfn.NORM.DIST($S$3:$S$1003,$G414,$P414,FALSE)*WindSpeedStep*$T$3:$T$1003)</f>
        <v>1458.9901491190647</v>
      </c>
      <c r="N414" s="50">
        <f t="array" ref="N414">_xlfn.SUM(_xlfn.NORM.DIST($S$3:$S$1003,$G414,$Q414,FALSE)*WindSpeedStep*$T$3:$T$1003)</f>
        <v>1452.123547749917</v>
      </c>
      <c r="P414" s="42">
        <f t="shared" si="18"/>
        <v>0.95235115458069475</v>
      </c>
      <c r="Q414" s="42">
        <f t="shared" si="20"/>
        <v>1.0967112609743046</v>
      </c>
      <c r="S414" s="42">
        <f>'Zero Turbulence Curve'!E413</f>
        <v>41.100000000000314</v>
      </c>
      <c r="T414" s="42">
        <f>'Zero Turbulence Curve'!F413</f>
        <v>2000.0000008831432</v>
      </c>
    </row>
    <row r="415" spans="5:20" x14ac:dyDescent="0.2">
      <c r="E415" s="15">
        <v>41252.895833333336</v>
      </c>
      <c r="F415" s="21">
        <v>9.1183354611410277</v>
      </c>
      <c r="G415" s="21">
        <v>9.0984950318982261</v>
      </c>
      <c r="H415" s="24">
        <v>0.14585995499594942</v>
      </c>
      <c r="I415" s="3">
        <f t="shared" si="19"/>
        <v>1301.719999999943</v>
      </c>
      <c r="J415" s="3">
        <f>INDEX(PowerArray,MIN(MaximumPowerIndex,ROUND(G415*100,0)))</f>
        <v>1294.0999999999431</v>
      </c>
      <c r="K415" s="3">
        <f>MIN(J415-M415+N415,'Power Look Up'!$F$4)</f>
        <v>1292.0769466811848</v>
      </c>
      <c r="M415" s="50">
        <f t="array" ref="M415">_xlfn.SUM(_xlfn.NORM.DIST($S$3:$S$1003,$G415,$P415,FALSE)*WindSpeedStep*$T$3:$T$1003)</f>
        <v>1297.7871074420382</v>
      </c>
      <c r="N415" s="50">
        <f t="array" ref="N415">_xlfn.SUM(_xlfn.NORM.DIST($S$3:$S$1003,$G415,$Q415,FALSE)*WindSpeedStep*$T$3:$T$1003)</f>
        <v>1295.7640541232799</v>
      </c>
      <c r="P415" s="42">
        <f t="shared" si="18"/>
        <v>0.90984950318982261</v>
      </c>
      <c r="Q415" s="42">
        <f t="shared" si="20"/>
        <v>1.3271060758835447</v>
      </c>
      <c r="S415" s="42">
        <f>'Zero Turbulence Curve'!E414</f>
        <v>41.200000000000315</v>
      </c>
      <c r="T415" s="42">
        <f>'Zero Turbulence Curve'!F414</f>
        <v>2000.0000008831432</v>
      </c>
    </row>
    <row r="416" spans="5:20" x14ac:dyDescent="0.2">
      <c r="E416" s="15">
        <v>41252.902777777781</v>
      </c>
      <c r="F416" s="21">
        <v>8.1529310037600009</v>
      </c>
      <c r="G416" s="21">
        <v>8.1148128409552314</v>
      </c>
      <c r="H416" s="24">
        <v>0.15577220013444201</v>
      </c>
      <c r="I416" s="3">
        <f t="shared" si="19"/>
        <v>944.04999999995255</v>
      </c>
      <c r="J416" s="3">
        <f>INDEX(PowerArray,MIN(MaximumPowerIndex,ROUND(G416*100,0)))</f>
        <v>929.36999999995282</v>
      </c>
      <c r="K416" s="3">
        <f>MIN(J416-M416+N416,'Power Look Up'!$F$4)</f>
        <v>957.6370313777378</v>
      </c>
      <c r="M416" s="50">
        <f t="array" ref="M416">_xlfn.SUM(_xlfn.NORM.DIST($S$3:$S$1003,$G416,$P416,FALSE)*WindSpeedStep*$T$3:$T$1003)</f>
        <v>932.12203957557506</v>
      </c>
      <c r="N416" s="50">
        <f t="array" ref="N416">_xlfn.SUM(_xlfn.NORM.DIST($S$3:$S$1003,$G416,$Q416,FALSE)*WindSpeedStep*$T$3:$T$1003)</f>
        <v>960.38907095336003</v>
      </c>
      <c r="P416" s="42">
        <f t="shared" si="18"/>
        <v>0.81148128409552323</v>
      </c>
      <c r="Q416" s="42">
        <f t="shared" si="20"/>
        <v>1.2640622499148182</v>
      </c>
      <c r="S416" s="42">
        <f>'Zero Turbulence Curve'!E415</f>
        <v>41.300000000000317</v>
      </c>
      <c r="T416" s="42">
        <f>'Zero Turbulence Curve'!F415</f>
        <v>2000.0000008831432</v>
      </c>
    </row>
    <row r="417" spans="5:20" x14ac:dyDescent="0.2">
      <c r="E417" s="15">
        <v>41252.909722222219</v>
      </c>
      <c r="F417" s="21">
        <v>9.5717715095894249</v>
      </c>
      <c r="G417" s="21">
        <v>9.5013520356144294</v>
      </c>
      <c r="H417" s="24">
        <v>0.10133965264718355</v>
      </c>
      <c r="I417" s="3">
        <f t="shared" si="19"/>
        <v>1473.1699999999391</v>
      </c>
      <c r="J417" s="3">
        <f>INDEX(PowerArray,MIN(MaximumPowerIndex,ROUND(G417*100,0)))</f>
        <v>1446.4999999999397</v>
      </c>
      <c r="K417" s="3">
        <f>MIN(J417-M417+N417,'Power Look Up'!$F$4)</f>
        <v>1445.9958397190035</v>
      </c>
      <c r="M417" s="50">
        <f t="array" ref="M417">_xlfn.SUM(_xlfn.NORM.DIST($S$3:$S$1003,$G417,$P417,FALSE)*WindSpeedStep*$T$3:$T$1003)</f>
        <v>1450.8031414774316</v>
      </c>
      <c r="N417" s="50">
        <f t="array" ref="N417">_xlfn.SUM(_xlfn.NORM.DIST($S$3:$S$1003,$G417,$Q417,FALSE)*WindSpeedStep*$T$3:$T$1003)</f>
        <v>1450.2989811964953</v>
      </c>
      <c r="P417" s="42">
        <f t="shared" si="18"/>
        <v>0.95013520356144299</v>
      </c>
      <c r="Q417" s="42">
        <f t="shared" si="20"/>
        <v>0.96286371496777656</v>
      </c>
      <c r="S417" s="42">
        <f>'Zero Turbulence Curve'!E416</f>
        <v>41.400000000000318</v>
      </c>
      <c r="T417" s="42">
        <f>'Zero Turbulence Curve'!F416</f>
        <v>2000.0000008831432</v>
      </c>
    </row>
    <row r="418" spans="5:20" x14ac:dyDescent="0.2">
      <c r="E418" s="15">
        <v>41252.916666666664</v>
      </c>
      <c r="F418" s="21">
        <v>10.024114219102044</v>
      </c>
      <c r="G418" s="21">
        <v>9.94633256792922</v>
      </c>
      <c r="H418" s="24">
        <v>9.3773871631343472E-2</v>
      </c>
      <c r="I418" s="3">
        <f t="shared" si="19"/>
        <v>1642.3399999999549</v>
      </c>
      <c r="J418" s="3">
        <f>INDEX(PowerArray,MIN(MaximumPowerIndex,ROUND(G418*100,0)))</f>
        <v>1617.9499999999362</v>
      </c>
      <c r="K418" s="3">
        <f>MIN(J418-M418+N418,'Power Look Up'!$F$4)</f>
        <v>1624.0218842382669</v>
      </c>
      <c r="M418" s="50">
        <f t="array" ref="M418">_xlfn.SUM(_xlfn.NORM.DIST($S$3:$S$1003,$G418,$P418,FALSE)*WindSpeedStep*$T$3:$T$1003)</f>
        <v>1606.8066723017428</v>
      </c>
      <c r="N418" s="50">
        <f t="array" ref="N418">_xlfn.SUM(_xlfn.NORM.DIST($S$3:$S$1003,$G418,$Q418,FALSE)*WindSpeedStep*$T$3:$T$1003)</f>
        <v>1612.8785565400735</v>
      </c>
      <c r="P418" s="42">
        <f t="shared" si="18"/>
        <v>0.99463325679292203</v>
      </c>
      <c r="Q418" s="42">
        <f t="shared" si="20"/>
        <v>0.93270611342764553</v>
      </c>
      <c r="S418" s="42">
        <f>'Zero Turbulence Curve'!E417</f>
        <v>41.50000000000032</v>
      </c>
      <c r="T418" s="42">
        <f>'Zero Turbulence Curve'!F417</f>
        <v>2000.0000008831432</v>
      </c>
    </row>
    <row r="419" spans="5:20" x14ac:dyDescent="0.2">
      <c r="E419" s="15">
        <v>41252.923611111109</v>
      </c>
      <c r="F419" s="21">
        <v>9.4144379307755255</v>
      </c>
      <c r="G419" s="21">
        <v>9.4346618188691771</v>
      </c>
      <c r="H419" s="24">
        <v>9.5597847329570898E-2</v>
      </c>
      <c r="I419" s="3">
        <f t="shared" si="19"/>
        <v>1412.2099999999405</v>
      </c>
      <c r="J419" s="3">
        <f>INDEX(PowerArray,MIN(MaximumPowerIndex,ROUND(G419*100,0)))</f>
        <v>1419.8299999999404</v>
      </c>
      <c r="K419" s="3">
        <f>MIN(J419-M419+N419,'Power Look Up'!$F$4)</f>
        <v>1421.0096752541451</v>
      </c>
      <c r="M419" s="50">
        <f t="array" ref="M419">_xlfn.SUM(_xlfn.NORM.DIST($S$3:$S$1003,$G419,$P419,FALSE)*WindSpeedStep*$T$3:$T$1003)</f>
        <v>1425.9704182946593</v>
      </c>
      <c r="N419" s="50">
        <f t="array" ref="N419">_xlfn.SUM(_xlfn.NORM.DIST($S$3:$S$1003,$G419,$Q419,FALSE)*WindSpeedStep*$T$3:$T$1003)</f>
        <v>1427.1500935488641</v>
      </c>
      <c r="P419" s="42">
        <f t="shared" si="18"/>
        <v>0.94346618188691778</v>
      </c>
      <c r="Q419" s="42">
        <f t="shared" si="20"/>
        <v>0.90193336016638725</v>
      </c>
      <c r="S419" s="42">
        <f>'Zero Turbulence Curve'!E418</f>
        <v>41.600000000000321</v>
      </c>
      <c r="T419" s="42">
        <f>'Zero Turbulence Curve'!F418</f>
        <v>2000.0000008831432</v>
      </c>
    </row>
    <row r="420" spans="5:20" x14ac:dyDescent="0.2">
      <c r="E420" s="15">
        <v>41252.930555555555</v>
      </c>
      <c r="F420" s="21">
        <v>8.376595282872124</v>
      </c>
      <c r="G420" s="21">
        <v>8.4244870463609907</v>
      </c>
      <c r="H420" s="24">
        <v>9.5504196273608219E-2</v>
      </c>
      <c r="I420" s="3">
        <f t="shared" si="19"/>
        <v>1028.4599999999507</v>
      </c>
      <c r="J420" s="3">
        <f>INDEX(PowerArray,MIN(MaximumPowerIndex,ROUND(G420*100,0)))</f>
        <v>1043.1399999999503</v>
      </c>
      <c r="K420" s="3">
        <f>MIN(J420-M420+N420,'Power Look Up'!$F$4)</f>
        <v>1041.0629791565661</v>
      </c>
      <c r="M420" s="50">
        <f t="array" ref="M420">_xlfn.SUM(_xlfn.NORM.DIST($S$3:$S$1003,$G420,$P420,FALSE)*WindSpeedStep*$T$3:$T$1003)</f>
        <v>1042.1500011444512</v>
      </c>
      <c r="N420" s="50">
        <f t="array" ref="N420">_xlfn.SUM(_xlfn.NORM.DIST($S$3:$S$1003,$G420,$Q420,FALSE)*WindSpeedStep*$T$3:$T$1003)</f>
        <v>1040.072980301067</v>
      </c>
      <c r="P420" s="42">
        <f t="shared" si="18"/>
        <v>0.84244870463609911</v>
      </c>
      <c r="Q420" s="42">
        <f t="shared" si="20"/>
        <v>0.80457386438013001</v>
      </c>
      <c r="S420" s="42">
        <f>'Zero Turbulence Curve'!E419</f>
        <v>41.700000000000323</v>
      </c>
      <c r="T420" s="42">
        <f>'Zero Turbulence Curve'!F419</f>
        <v>2000.0000008831432</v>
      </c>
    </row>
    <row r="421" spans="5:20" x14ac:dyDescent="0.2">
      <c r="E421" s="15">
        <v>41252.9375</v>
      </c>
      <c r="F421" s="21">
        <v>9.0283621969973478</v>
      </c>
      <c r="G421" s="21">
        <v>9.1059208179337379</v>
      </c>
      <c r="H421" s="24">
        <v>8.1963924779857547E-2</v>
      </c>
      <c r="I421" s="3">
        <f t="shared" si="19"/>
        <v>1267.4299999999437</v>
      </c>
      <c r="J421" s="3">
        <f>INDEX(PowerArray,MIN(MaximumPowerIndex,ROUND(G421*100,0)))</f>
        <v>1297.909999999943</v>
      </c>
      <c r="K421" s="3">
        <f>MIN(J421-M421+N421,'Power Look Up'!$F$4)</f>
        <v>1295.3772203510612</v>
      </c>
      <c r="M421" s="50">
        <f t="array" ref="M421">_xlfn.SUM(_xlfn.NORM.DIST($S$3:$S$1003,$G421,$P421,FALSE)*WindSpeedStep*$T$3:$T$1003)</f>
        <v>1300.6493665361859</v>
      </c>
      <c r="N421" s="50">
        <f t="array" ref="N421">_xlfn.SUM(_xlfn.NORM.DIST($S$3:$S$1003,$G421,$Q421,FALSE)*WindSpeedStep*$T$3:$T$1003)</f>
        <v>1298.116586887304</v>
      </c>
      <c r="P421" s="42">
        <f t="shared" si="18"/>
        <v>0.91059208179337381</v>
      </c>
      <c r="Q421" s="42">
        <f t="shared" si="20"/>
        <v>0.74635700897245982</v>
      </c>
      <c r="S421" s="42">
        <f>'Zero Turbulence Curve'!E420</f>
        <v>41.800000000000324</v>
      </c>
      <c r="T421" s="42">
        <f>'Zero Turbulence Curve'!F420</f>
        <v>2000.0000008831432</v>
      </c>
    </row>
    <row r="422" spans="5:20" x14ac:dyDescent="0.2">
      <c r="E422" s="15">
        <v>41252.944444444445</v>
      </c>
      <c r="F422" s="21">
        <v>9.0584060809192462</v>
      </c>
      <c r="G422" s="21">
        <v>9.1214635763174581</v>
      </c>
      <c r="H422" s="24">
        <v>5.5197348797732422E-2</v>
      </c>
      <c r="I422" s="3">
        <f t="shared" si="19"/>
        <v>1278.8599999999433</v>
      </c>
      <c r="J422" s="3">
        <f>INDEX(PowerArray,MIN(MaximumPowerIndex,ROUND(G422*100,0)))</f>
        <v>1301.719999999943</v>
      </c>
      <c r="K422" s="3">
        <f>MIN(J422-M422+N422,'Power Look Up'!$F$4)</f>
        <v>1293.1618126431663</v>
      </c>
      <c r="M422" s="50">
        <f t="array" ref="M422">_xlfn.SUM(_xlfn.NORM.DIST($S$3:$S$1003,$G422,$P422,FALSE)*WindSpeedStep*$T$3:$T$1003)</f>
        <v>1306.6384653506066</v>
      </c>
      <c r="N422" s="50">
        <f t="array" ref="N422">_xlfn.SUM(_xlfn.NORM.DIST($S$3:$S$1003,$G422,$Q422,FALSE)*WindSpeedStep*$T$3:$T$1003)</f>
        <v>1298.0802779938299</v>
      </c>
      <c r="P422" s="42">
        <f t="shared" si="18"/>
        <v>0.9121463576317459</v>
      </c>
      <c r="Q422" s="42">
        <f t="shared" si="20"/>
        <v>0.50348060656780658</v>
      </c>
      <c r="S422" s="42">
        <f>'Zero Turbulence Curve'!E421</f>
        <v>41.900000000000325</v>
      </c>
      <c r="T422" s="42">
        <f>'Zero Turbulence Curve'!F421</f>
        <v>2000.0000008831432</v>
      </c>
    </row>
    <row r="423" spans="5:20" x14ac:dyDescent="0.2">
      <c r="E423" s="15">
        <v>41252.951388888891</v>
      </c>
      <c r="F423" s="21">
        <v>9.0686602506697458</v>
      </c>
      <c r="G423" s="21">
        <v>9.1260882799720928</v>
      </c>
      <c r="H423" s="24">
        <v>7.8291608724404965E-2</v>
      </c>
      <c r="I423" s="3">
        <f t="shared" si="19"/>
        <v>1282.6699999999432</v>
      </c>
      <c r="J423" s="3">
        <f>INDEX(PowerArray,MIN(MaximumPowerIndex,ROUND(G423*100,0)))</f>
        <v>1305.5299999999427</v>
      </c>
      <c r="K423" s="3">
        <f>MIN(J423-M423+N423,'Power Look Up'!$F$4)</f>
        <v>1302.6553889018107</v>
      </c>
      <c r="M423" s="50">
        <f t="array" ref="M423">_xlfn.SUM(_xlfn.NORM.DIST($S$3:$S$1003,$G423,$P423,FALSE)*WindSpeedStep*$T$3:$T$1003)</f>
        <v>1308.4199655275954</v>
      </c>
      <c r="N423" s="50">
        <f t="array" ref="N423">_xlfn.SUM(_xlfn.NORM.DIST($S$3:$S$1003,$G423,$Q423,FALSE)*WindSpeedStep*$T$3:$T$1003)</f>
        <v>1305.5453544294635</v>
      </c>
      <c r="P423" s="42">
        <f t="shared" si="18"/>
        <v>0.91260882799720933</v>
      </c>
      <c r="Q423" s="42">
        <f t="shared" si="20"/>
        <v>0.71449613279995305</v>
      </c>
      <c r="S423" s="42">
        <f>'Zero Turbulence Curve'!E422</f>
        <v>42.000000000000327</v>
      </c>
      <c r="T423" s="42">
        <f>'Zero Turbulence Curve'!F422</f>
        <v>2000.0000008831432</v>
      </c>
    </row>
    <row r="424" spans="5:20" x14ac:dyDescent="0.2">
      <c r="E424" s="15">
        <v>41252.958333333336</v>
      </c>
      <c r="F424" s="21">
        <v>9.8040894050129896</v>
      </c>
      <c r="G424" s="21">
        <v>9.8235966921763378</v>
      </c>
      <c r="H424" s="24">
        <v>6.0178969777481162E-2</v>
      </c>
      <c r="I424" s="3">
        <f t="shared" si="19"/>
        <v>1560.7999999999374</v>
      </c>
      <c r="J424" s="3">
        <f>INDEX(PowerArray,MIN(MaximumPowerIndex,ROUND(G424*100,0)))</f>
        <v>1568.4199999999371</v>
      </c>
      <c r="K424" s="3">
        <f>MIN(J424-M424+N424,'Power Look Up'!$F$4)</f>
        <v>1595.0502825844205</v>
      </c>
      <c r="M424" s="50">
        <f t="array" ref="M424">_xlfn.SUM(_xlfn.NORM.DIST($S$3:$S$1003,$G424,$P424,FALSE)*WindSpeedStep*$T$3:$T$1003)</f>
        <v>1565.8068219116367</v>
      </c>
      <c r="N424" s="50">
        <f t="array" ref="N424">_xlfn.SUM(_xlfn.NORM.DIST($S$3:$S$1003,$G424,$Q424,FALSE)*WindSpeedStep*$T$3:$T$1003)</f>
        <v>1592.4371044961201</v>
      </c>
      <c r="P424" s="42">
        <f t="shared" si="18"/>
        <v>0.98235966921763385</v>
      </c>
      <c r="Q424" s="42">
        <f t="shared" si="20"/>
        <v>0.59117392844464378</v>
      </c>
      <c r="S424" s="42">
        <f>'Zero Turbulence Curve'!E423</f>
        <v>42.100000000000328</v>
      </c>
      <c r="T424" s="42">
        <f>'Zero Turbulence Curve'!F423</f>
        <v>2000.0000008831432</v>
      </c>
    </row>
    <row r="425" spans="5:20" x14ac:dyDescent="0.2">
      <c r="E425" s="15">
        <v>41252.965277777781</v>
      </c>
      <c r="F425" s="21">
        <v>9.1987524240636631</v>
      </c>
      <c r="G425" s="21">
        <v>9.2061048855846579</v>
      </c>
      <c r="H425" s="24">
        <v>0.10110066638679693</v>
      </c>
      <c r="I425" s="3">
        <f t="shared" si="19"/>
        <v>1332.1999999999423</v>
      </c>
      <c r="J425" s="3">
        <f>INDEX(PowerArray,MIN(MaximumPowerIndex,ROUND(G425*100,0)))</f>
        <v>1336.009999999942</v>
      </c>
      <c r="K425" s="3">
        <f>MIN(J425-M425+N425,'Power Look Up'!$F$4)</f>
        <v>1335.9905675356817</v>
      </c>
      <c r="M425" s="50">
        <f t="array" ref="M425">_xlfn.SUM(_xlfn.NORM.DIST($S$3:$S$1003,$G425,$P425,FALSE)*WindSpeedStep*$T$3:$T$1003)</f>
        <v>1339.1884516227653</v>
      </c>
      <c r="N425" s="50">
        <f t="array" ref="N425">_xlfn.SUM(_xlfn.NORM.DIST($S$3:$S$1003,$G425,$Q425,FALSE)*WindSpeedStep*$T$3:$T$1003)</f>
        <v>1339.1690191585051</v>
      </c>
      <c r="P425" s="42">
        <f t="shared" si="18"/>
        <v>0.92061048855846583</v>
      </c>
      <c r="Q425" s="42">
        <f t="shared" si="20"/>
        <v>0.93074333875935589</v>
      </c>
      <c r="S425" s="42">
        <f>'Zero Turbulence Curve'!E424</f>
        <v>42.20000000000033</v>
      </c>
      <c r="T425" s="42">
        <f>'Zero Turbulence Curve'!F424</f>
        <v>2000.0000008831432</v>
      </c>
    </row>
    <row r="426" spans="5:20" x14ac:dyDescent="0.2">
      <c r="E426" s="15">
        <v>41252.972222222219</v>
      </c>
      <c r="F426" s="21">
        <v>7.8806570041133401</v>
      </c>
      <c r="G426" s="21">
        <v>7.8676935660711713</v>
      </c>
      <c r="H426" s="24">
        <v>6.3446486725538626E-2</v>
      </c>
      <c r="I426" s="3">
        <f t="shared" si="19"/>
        <v>852.87999999996282</v>
      </c>
      <c r="J426" s="3">
        <f>INDEX(PowerArray,MIN(MaximumPowerIndex,ROUND(G426*100,0)))</f>
        <v>849.86999999996283</v>
      </c>
      <c r="K426" s="3">
        <f>MIN(J426-M426+N426,'Power Look Up'!$F$4)</f>
        <v>835.96745909208778</v>
      </c>
      <c r="M426" s="50">
        <f t="array" ref="M426">_xlfn.SUM(_xlfn.NORM.DIST($S$3:$S$1003,$G426,$P426,FALSE)*WindSpeedStep*$T$3:$T$1003)</f>
        <v>849.20519161802201</v>
      </c>
      <c r="N426" s="50">
        <f t="array" ref="N426">_xlfn.SUM(_xlfn.NORM.DIST($S$3:$S$1003,$G426,$Q426,FALSE)*WindSpeedStep*$T$3:$T$1003)</f>
        <v>835.30265071014696</v>
      </c>
      <c r="P426" s="42">
        <f t="shared" si="18"/>
        <v>0.78676935660711722</v>
      </c>
      <c r="Q426" s="42">
        <f t="shared" si="20"/>
        <v>0.49917751540034022</v>
      </c>
      <c r="S426" s="42">
        <f>'Zero Turbulence Curve'!E425</f>
        <v>42.300000000000331</v>
      </c>
      <c r="T426" s="42">
        <f>'Zero Turbulence Curve'!F425</f>
        <v>2000.0000008831432</v>
      </c>
    </row>
    <row r="427" spans="5:20" x14ac:dyDescent="0.2">
      <c r="E427" s="15">
        <v>41252.979166666664</v>
      </c>
      <c r="F427" s="21">
        <v>7.5234608653904225</v>
      </c>
      <c r="G427" s="21">
        <v>7.6477266841355522</v>
      </c>
      <c r="H427" s="24">
        <v>8.9054759769157263E-2</v>
      </c>
      <c r="I427" s="3">
        <f t="shared" si="19"/>
        <v>744.51999999996508</v>
      </c>
      <c r="J427" s="3">
        <f>INDEX(PowerArray,MIN(MaximumPowerIndex,ROUND(G427*100,0)))</f>
        <v>783.64999999996428</v>
      </c>
      <c r="K427" s="3">
        <f>MIN(J427-M427+N427,'Power Look Up'!$F$4)</f>
        <v>779.1602525386171</v>
      </c>
      <c r="M427" s="50">
        <f t="array" ref="M427">_xlfn.SUM(_xlfn.NORM.DIST($S$3:$S$1003,$G427,$P427,FALSE)*WindSpeedStep*$T$3:$T$1003)</f>
        <v>779.2614563053902</v>
      </c>
      <c r="N427" s="50">
        <f t="array" ref="N427">_xlfn.SUM(_xlfn.NORM.DIST($S$3:$S$1003,$G427,$Q427,FALSE)*WindSpeedStep*$T$3:$T$1003)</f>
        <v>774.77170884404302</v>
      </c>
      <c r="P427" s="42">
        <f t="shared" si="18"/>
        <v>0.76477266841355529</v>
      </c>
      <c r="Q427" s="42">
        <f t="shared" si="20"/>
        <v>0.68106646263586523</v>
      </c>
      <c r="S427" s="42">
        <f>'Zero Turbulence Curve'!E426</f>
        <v>42.400000000000333</v>
      </c>
      <c r="T427" s="42">
        <f>'Zero Turbulence Curve'!F426</f>
        <v>2000.0000008831432</v>
      </c>
    </row>
    <row r="428" spans="5:20" x14ac:dyDescent="0.2">
      <c r="E428" s="15">
        <v>41252.986111111109</v>
      </c>
      <c r="F428" s="21">
        <v>8.1566742759342716</v>
      </c>
      <c r="G428" s="21">
        <v>8.1729482829901148</v>
      </c>
      <c r="H428" s="24">
        <v>8.3367310866672109E-2</v>
      </c>
      <c r="I428" s="3">
        <f t="shared" si="19"/>
        <v>947.71999999995251</v>
      </c>
      <c r="J428" s="3">
        <f>INDEX(PowerArray,MIN(MaximumPowerIndex,ROUND(G428*100,0)))</f>
        <v>951.38999999995235</v>
      </c>
      <c r="K428" s="3">
        <f>MIN(J428-M428+N428,'Power Look Up'!$F$4)</f>
        <v>943.75826656241395</v>
      </c>
      <c r="M428" s="50">
        <f t="array" ref="M428">_xlfn.SUM(_xlfn.NORM.DIST($S$3:$S$1003,$G428,$P428,FALSE)*WindSpeedStep*$T$3:$T$1003)</f>
        <v>952.27864431824503</v>
      </c>
      <c r="N428" s="50">
        <f t="array" ref="N428">_xlfn.SUM(_xlfn.NORM.DIST($S$3:$S$1003,$G428,$Q428,FALSE)*WindSpeedStep*$T$3:$T$1003)</f>
        <v>944.64691088070663</v>
      </c>
      <c r="P428" s="42">
        <f t="shared" si="18"/>
        <v>0.81729482829901157</v>
      </c>
      <c r="Q428" s="42">
        <f t="shared" si="20"/>
        <v>0.68135672020527094</v>
      </c>
      <c r="S428" s="42">
        <f>'Zero Turbulence Curve'!E427</f>
        <v>42.500000000000334</v>
      </c>
      <c r="T428" s="42">
        <f>'Zero Turbulence Curve'!F427</f>
        <v>2000.0000008831432</v>
      </c>
    </row>
    <row r="429" spans="5:20" x14ac:dyDescent="0.2">
      <c r="E429" s="15">
        <v>41252.993055555555</v>
      </c>
      <c r="F429" s="21">
        <v>8.6168831956939993</v>
      </c>
      <c r="G429" s="21">
        <v>8.5974196377656664</v>
      </c>
      <c r="H429" s="24">
        <v>0.11721175476821061</v>
      </c>
      <c r="I429" s="3">
        <f t="shared" si="19"/>
        <v>1116.5399999999488</v>
      </c>
      <c r="J429" s="3">
        <f>INDEX(PowerArray,MIN(MaximumPowerIndex,ROUND(G429*100,0)))</f>
        <v>1109.1999999999491</v>
      </c>
      <c r="K429" s="3">
        <f>MIN(J429-M429+N429,'Power Look Up'!$F$4)</f>
        <v>1116.0816495304284</v>
      </c>
      <c r="M429" s="50">
        <f t="array" ref="M429">_xlfn.SUM(_xlfn.NORM.DIST($S$3:$S$1003,$G429,$P429,FALSE)*WindSpeedStep*$T$3:$T$1003)</f>
        <v>1106.1628251152738</v>
      </c>
      <c r="N429" s="50">
        <f t="array" ref="N429">_xlfn.SUM(_xlfn.NORM.DIST($S$3:$S$1003,$G429,$Q429,FALSE)*WindSpeedStep*$T$3:$T$1003)</f>
        <v>1113.0444746457531</v>
      </c>
      <c r="P429" s="42">
        <f t="shared" si="18"/>
        <v>0.85974196377656664</v>
      </c>
      <c r="Q429" s="42">
        <f t="shared" si="20"/>
        <v>1.0077186422211875</v>
      </c>
      <c r="S429" s="42">
        <f>'Zero Turbulence Curve'!E428</f>
        <v>42.600000000000335</v>
      </c>
      <c r="T429" s="42">
        <f>'Zero Turbulence Curve'!F428</f>
        <v>2000.0000008831432</v>
      </c>
    </row>
    <row r="430" spans="5:20" x14ac:dyDescent="0.2">
      <c r="E430" s="15">
        <v>41253</v>
      </c>
      <c r="F430" s="21">
        <v>9.0359007241964644</v>
      </c>
      <c r="G430" s="21">
        <v>9.026637448582278</v>
      </c>
      <c r="H430" s="24">
        <v>8.8535722604582034E-2</v>
      </c>
      <c r="I430" s="3">
        <f t="shared" si="19"/>
        <v>1271.2399999999434</v>
      </c>
      <c r="J430" s="3">
        <f>INDEX(PowerArray,MIN(MaximumPowerIndex,ROUND(G430*100,0)))</f>
        <v>1267.4299999999437</v>
      </c>
      <c r="K430" s="3">
        <f>MIN(J430-M430+N430,'Power Look Up'!$F$4)</f>
        <v>1265.2461400130196</v>
      </c>
      <c r="M430" s="50">
        <f t="array" ref="M430">_xlfn.SUM(_xlfn.NORM.DIST($S$3:$S$1003,$G430,$P430,FALSE)*WindSpeedStep*$T$3:$T$1003)</f>
        <v>1270.0727163338254</v>
      </c>
      <c r="N430" s="50">
        <f t="array" ref="N430">_xlfn.SUM(_xlfn.NORM.DIST($S$3:$S$1003,$G430,$Q430,FALSE)*WindSpeedStep*$T$3:$T$1003)</f>
        <v>1267.8888563469013</v>
      </c>
      <c r="P430" s="42">
        <f t="shared" si="18"/>
        <v>0.90266374485822787</v>
      </c>
      <c r="Q430" s="42">
        <f t="shared" si="20"/>
        <v>0.79917986919981265</v>
      </c>
      <c r="S430" s="42">
        <f>'Zero Turbulence Curve'!E429</f>
        <v>42.700000000000337</v>
      </c>
      <c r="T430" s="42">
        <f>'Zero Turbulence Curve'!F429</f>
        <v>2000.0000008831432</v>
      </c>
    </row>
    <row r="431" spans="5:20" x14ac:dyDescent="0.2">
      <c r="E431" s="15">
        <v>41253.006944444445</v>
      </c>
      <c r="F431" s="21">
        <v>8.8815019244011868</v>
      </c>
      <c r="G431" s="21">
        <v>8.8394152894636751</v>
      </c>
      <c r="H431" s="24">
        <v>8.4445176771221264E-2</v>
      </c>
      <c r="I431" s="3">
        <f t="shared" si="19"/>
        <v>1211.9599999999468</v>
      </c>
      <c r="J431" s="3">
        <f>INDEX(PowerArray,MIN(MaximumPowerIndex,ROUND(G431*100,0)))</f>
        <v>1197.2799999999472</v>
      </c>
      <c r="K431" s="3">
        <f>MIN(J431-M431+N431,'Power Look Up'!$F$4)</f>
        <v>1192.1973142474005</v>
      </c>
      <c r="M431" s="50">
        <f t="array" ref="M431">_xlfn.SUM(_xlfn.NORM.DIST($S$3:$S$1003,$G431,$P431,FALSE)*WindSpeedStep*$T$3:$T$1003)</f>
        <v>1198.0013993793045</v>
      </c>
      <c r="N431" s="50">
        <f t="array" ref="N431">_xlfn.SUM(_xlfn.NORM.DIST($S$3:$S$1003,$G431,$Q431,FALSE)*WindSpeedStep*$T$3:$T$1003)</f>
        <v>1192.9187136267578</v>
      </c>
      <c r="P431" s="42">
        <f t="shared" si="18"/>
        <v>0.88394152894636757</v>
      </c>
      <c r="Q431" s="42">
        <f t="shared" si="20"/>
        <v>0.746445986672996</v>
      </c>
      <c r="S431" s="42">
        <f>'Zero Turbulence Curve'!E430</f>
        <v>42.800000000000338</v>
      </c>
      <c r="T431" s="42">
        <f>'Zero Turbulence Curve'!F430</f>
        <v>2000.0000008831432</v>
      </c>
    </row>
    <row r="432" spans="5:20" x14ac:dyDescent="0.2">
      <c r="E432" s="15">
        <v>41253.013888888891</v>
      </c>
      <c r="F432" s="21">
        <v>8.5318075571248411</v>
      </c>
      <c r="G432" s="21">
        <v>8.5422692262112783</v>
      </c>
      <c r="H432" s="24">
        <v>0.10548761138528231</v>
      </c>
      <c r="I432" s="3">
        <f t="shared" si="19"/>
        <v>1083.5099999999495</v>
      </c>
      <c r="J432" s="3">
        <f>INDEX(PowerArray,MIN(MaximumPowerIndex,ROUND(G432*100,0)))</f>
        <v>1087.1799999999496</v>
      </c>
      <c r="K432" s="3">
        <f>MIN(J432-M432+N432,'Power Look Up'!$F$4)</f>
        <v>1089.5517161115554</v>
      </c>
      <c r="M432" s="50">
        <f t="array" ref="M432">_xlfn.SUM(_xlfn.NORM.DIST($S$3:$S$1003,$G432,$P432,FALSE)*WindSpeedStep*$T$3:$T$1003)</f>
        <v>1085.5755070897442</v>
      </c>
      <c r="N432" s="50">
        <f t="array" ref="N432">_xlfn.SUM(_xlfn.NORM.DIST($S$3:$S$1003,$G432,$Q432,FALSE)*WindSpeedStep*$T$3:$T$1003)</f>
        <v>1087.94722320135</v>
      </c>
      <c r="P432" s="42">
        <f t="shared" si="18"/>
        <v>0.85422692262112787</v>
      </c>
      <c r="Q432" s="42">
        <f t="shared" si="20"/>
        <v>0.90110357648303163</v>
      </c>
      <c r="S432" s="42">
        <f>'Zero Turbulence Curve'!E431</f>
        <v>42.90000000000034</v>
      </c>
      <c r="T432" s="42">
        <f>'Zero Turbulence Curve'!F431</f>
        <v>2000.0000008831432</v>
      </c>
    </row>
    <row r="433" spans="5:20" x14ac:dyDescent="0.2">
      <c r="E433" s="15">
        <v>41253.020833333336</v>
      </c>
      <c r="F433" s="21">
        <v>8.9439117001925066</v>
      </c>
      <c r="G433" s="21">
        <v>8.93413459698818</v>
      </c>
      <c r="H433" s="24">
        <v>8.9446321343130103E-2</v>
      </c>
      <c r="I433" s="3">
        <f t="shared" si="19"/>
        <v>1233.9799999999464</v>
      </c>
      <c r="J433" s="3">
        <f>INDEX(PowerArray,MIN(MaximumPowerIndex,ROUND(G433*100,0)))</f>
        <v>1230.3099999999465</v>
      </c>
      <c r="K433" s="3">
        <f>MIN(J433-M433+N433,'Power Look Up'!$F$4)</f>
        <v>1227.5834968034083</v>
      </c>
      <c r="M433" s="50">
        <f t="array" ref="M433">_xlfn.SUM(_xlfn.NORM.DIST($S$3:$S$1003,$G433,$P433,FALSE)*WindSpeedStep*$T$3:$T$1003)</f>
        <v>1234.4083564583482</v>
      </c>
      <c r="N433" s="50">
        <f t="array" ref="N433">_xlfn.SUM(_xlfn.NORM.DIST($S$3:$S$1003,$G433,$Q433,FALSE)*WindSpeedStep*$T$3:$T$1003)</f>
        <v>1231.6818532618099</v>
      </c>
      <c r="P433" s="42">
        <f t="shared" si="18"/>
        <v>0.89341345969881802</v>
      </c>
      <c r="Q433" s="42">
        <f t="shared" si="20"/>
        <v>0.79912547408498091</v>
      </c>
      <c r="S433" s="42">
        <f>'Zero Turbulence Curve'!E432</f>
        <v>43.000000000000341</v>
      </c>
      <c r="T433" s="42">
        <f>'Zero Turbulence Curve'!F432</f>
        <v>2000.0000008831432</v>
      </c>
    </row>
    <row r="434" spans="5:20" x14ac:dyDescent="0.2">
      <c r="E434" s="15">
        <v>41253.027777777781</v>
      </c>
      <c r="F434" s="21">
        <v>8.1987384197082775</v>
      </c>
      <c r="G434" s="21">
        <v>8.1776763188165056</v>
      </c>
      <c r="H434" s="24">
        <v>0.10855328642521411</v>
      </c>
      <c r="I434" s="3">
        <f t="shared" si="19"/>
        <v>962.39999999995212</v>
      </c>
      <c r="J434" s="3">
        <f>INDEX(PowerArray,MIN(MaximumPowerIndex,ROUND(G434*100,0)))</f>
        <v>955.05999999995231</v>
      </c>
      <c r="K434" s="3">
        <f>MIN(J434-M434+N434,'Power Look Up'!$F$4)</f>
        <v>959.26587702481231</v>
      </c>
      <c r="M434" s="50">
        <f t="array" ref="M434">_xlfn.SUM(_xlfn.NORM.DIST($S$3:$S$1003,$G434,$P434,FALSE)*WindSpeedStep*$T$3:$T$1003)</f>
        <v>953.92850835734021</v>
      </c>
      <c r="N434" s="50">
        <f t="array" ref="N434">_xlfn.SUM(_xlfn.NORM.DIST($S$3:$S$1003,$G434,$Q434,FALSE)*WindSpeedStep*$T$3:$T$1003)</f>
        <v>958.13438538220021</v>
      </c>
      <c r="P434" s="42">
        <f t="shared" si="18"/>
        <v>0.81776763188165058</v>
      </c>
      <c r="Q434" s="42">
        <f t="shared" si="20"/>
        <v>0.88771363972917872</v>
      </c>
      <c r="S434" s="42">
        <f>'Zero Turbulence Curve'!E433</f>
        <v>43.100000000000342</v>
      </c>
      <c r="T434" s="42">
        <f>'Zero Turbulence Curve'!F433</f>
        <v>2000.0000008831432</v>
      </c>
    </row>
    <row r="435" spans="5:20" x14ac:dyDescent="0.2">
      <c r="E435" s="15">
        <v>41253.034722222219</v>
      </c>
      <c r="F435" s="21">
        <v>8.4523392326622631</v>
      </c>
      <c r="G435" s="21">
        <v>8.4312660026540946</v>
      </c>
      <c r="H435" s="24">
        <v>8.6366623476146182E-2</v>
      </c>
      <c r="I435" s="3">
        <f t="shared" si="19"/>
        <v>1054.1499999999501</v>
      </c>
      <c r="J435" s="3">
        <f>INDEX(PowerArray,MIN(MaximumPowerIndex,ROUND(G435*100,0)))</f>
        <v>1046.8099999999504</v>
      </c>
      <c r="K435" s="3">
        <f>MIN(J435-M435+N435,'Power Look Up'!$F$4)</f>
        <v>1040.5800249268252</v>
      </c>
      <c r="M435" s="50">
        <f t="array" ref="M435">_xlfn.SUM(_xlfn.NORM.DIST($S$3:$S$1003,$G435,$P435,FALSE)*WindSpeedStep*$T$3:$T$1003)</f>
        <v>1044.6279025628044</v>
      </c>
      <c r="N435" s="50">
        <f t="array" ref="N435">_xlfn.SUM(_xlfn.NORM.DIST($S$3:$S$1003,$G435,$Q435,FALSE)*WindSpeedStep*$T$3:$T$1003)</f>
        <v>1038.3979274896792</v>
      </c>
      <c r="P435" s="42">
        <f t="shared" si="18"/>
        <v>0.84312660026540953</v>
      </c>
      <c r="Q435" s="42">
        <f t="shared" si="20"/>
        <v>0.72817997627845832</v>
      </c>
      <c r="S435" s="42">
        <f>'Zero Turbulence Curve'!E434</f>
        <v>43.200000000000344</v>
      </c>
      <c r="T435" s="42">
        <f>'Zero Turbulence Curve'!F434</f>
        <v>2000.0000008831432</v>
      </c>
    </row>
    <row r="436" spans="5:20" x14ac:dyDescent="0.2">
      <c r="E436" s="15">
        <v>41253.041666666664</v>
      </c>
      <c r="F436" s="21">
        <v>8.6532269364326382</v>
      </c>
      <c r="G436" s="21">
        <v>8.5705825031868486</v>
      </c>
      <c r="H436" s="24">
        <v>7.9739038981503696E-2</v>
      </c>
      <c r="I436" s="3">
        <f t="shared" si="19"/>
        <v>1127.5499999999486</v>
      </c>
      <c r="J436" s="3">
        <f>INDEX(PowerArray,MIN(MaximumPowerIndex,ROUND(G436*100,0)))</f>
        <v>1098.1899999999494</v>
      </c>
      <c r="K436" s="3">
        <f>MIN(J436-M436+N436,'Power Look Up'!$F$4)</f>
        <v>1089.4507829315805</v>
      </c>
      <c r="M436" s="50">
        <f t="array" ref="M436">_xlfn.SUM(_xlfn.NORM.DIST($S$3:$S$1003,$G436,$P436,FALSE)*WindSpeedStep*$T$3:$T$1003)</f>
        <v>1096.1258292566797</v>
      </c>
      <c r="N436" s="50">
        <f t="array" ref="N436">_xlfn.SUM(_xlfn.NORM.DIST($S$3:$S$1003,$G436,$Q436,FALSE)*WindSpeedStep*$T$3:$T$1003)</f>
        <v>1087.3866121883109</v>
      </c>
      <c r="P436" s="42">
        <f t="shared" si="18"/>
        <v>0.85705825031868488</v>
      </c>
      <c r="Q436" s="42">
        <f t="shared" si="20"/>
        <v>0.68341001231580967</v>
      </c>
      <c r="S436" s="42">
        <f>'Zero Turbulence Curve'!E435</f>
        <v>43.300000000000345</v>
      </c>
      <c r="T436" s="42">
        <f>'Zero Turbulence Curve'!F435</f>
        <v>2000.0000008831432</v>
      </c>
    </row>
    <row r="437" spans="5:20" x14ac:dyDescent="0.2">
      <c r="E437" s="15">
        <v>41253.048611111109</v>
      </c>
      <c r="F437" s="21">
        <v>8.4802790468489402</v>
      </c>
      <c r="G437" s="21">
        <v>8.4806485639017719</v>
      </c>
      <c r="H437" s="24">
        <v>0.14858001641681645</v>
      </c>
      <c r="I437" s="3">
        <f t="shared" si="19"/>
        <v>1065.1599999999498</v>
      </c>
      <c r="J437" s="3">
        <f>INDEX(PowerArray,MIN(MaximumPowerIndex,ROUND(G437*100,0)))</f>
        <v>1065.1599999999498</v>
      </c>
      <c r="K437" s="3">
        <f>MIN(J437-M437+N437,'Power Look Up'!$F$4)</f>
        <v>1084.9162527539779</v>
      </c>
      <c r="M437" s="50">
        <f t="array" ref="M437">_xlfn.SUM(_xlfn.NORM.DIST($S$3:$S$1003,$G437,$P437,FALSE)*WindSpeedStep*$T$3:$T$1003)</f>
        <v>1062.7595604012854</v>
      </c>
      <c r="N437" s="50">
        <f t="array" ref="N437">_xlfn.SUM(_xlfn.NORM.DIST($S$3:$S$1003,$G437,$Q437,FALSE)*WindSpeedStep*$T$3:$T$1003)</f>
        <v>1082.5158131553135</v>
      </c>
      <c r="P437" s="42">
        <f t="shared" si="18"/>
        <v>0.84806485639017726</v>
      </c>
      <c r="Q437" s="42">
        <f t="shared" si="20"/>
        <v>1.2600549028497761</v>
      </c>
      <c r="S437" s="42">
        <f>'Zero Turbulence Curve'!E436</f>
        <v>43.400000000000347</v>
      </c>
      <c r="T437" s="42">
        <f>'Zero Turbulence Curve'!F436</f>
        <v>2000.0000008831432</v>
      </c>
    </row>
    <row r="438" spans="5:20" x14ac:dyDescent="0.2">
      <c r="E438" s="15">
        <v>41253.055555555555</v>
      </c>
      <c r="F438" s="21">
        <v>8.1995365585948043</v>
      </c>
      <c r="G438" s="21">
        <v>8.2747674616191791</v>
      </c>
      <c r="H438" s="24">
        <v>9.6346908676432114E-2</v>
      </c>
      <c r="I438" s="3">
        <f t="shared" si="19"/>
        <v>962.39999999995212</v>
      </c>
      <c r="J438" s="3">
        <f>INDEX(PowerArray,MIN(MaximumPowerIndex,ROUND(G438*100,0)))</f>
        <v>988.0899999999516</v>
      </c>
      <c r="K438" s="3">
        <f>MIN(J438-M438+N438,'Power Look Up'!$F$4)</f>
        <v>986.34637317147758</v>
      </c>
      <c r="M438" s="50">
        <f t="array" ref="M438">_xlfn.SUM(_xlfn.NORM.DIST($S$3:$S$1003,$G438,$P438,FALSE)*WindSpeedStep*$T$3:$T$1003)</f>
        <v>988.15224143450678</v>
      </c>
      <c r="N438" s="50">
        <f t="array" ref="N438">_xlfn.SUM(_xlfn.NORM.DIST($S$3:$S$1003,$G438,$Q438,FALSE)*WindSpeedStep*$T$3:$T$1003)</f>
        <v>986.40861460603276</v>
      </c>
      <c r="P438" s="42">
        <f t="shared" si="18"/>
        <v>0.82747674616191791</v>
      </c>
      <c r="Q438" s="42">
        <f t="shared" si="20"/>
        <v>0.79724826494333501</v>
      </c>
      <c r="S438" s="42">
        <f>'Zero Turbulence Curve'!E437</f>
        <v>43.500000000000348</v>
      </c>
      <c r="T438" s="42">
        <f>'Zero Turbulence Curve'!F437</f>
        <v>2000.0000008831432</v>
      </c>
    </row>
    <row r="439" spans="5:20" x14ac:dyDescent="0.2">
      <c r="E439" s="15">
        <v>41253.0625</v>
      </c>
      <c r="F439" s="21">
        <v>8.913340579651523</v>
      </c>
      <c r="G439" s="21">
        <v>8.8954637721140344</v>
      </c>
      <c r="H439" s="24">
        <v>9.536267490333368E-2</v>
      </c>
      <c r="I439" s="3">
        <f t="shared" si="19"/>
        <v>1222.9699999999466</v>
      </c>
      <c r="J439" s="3">
        <f>INDEX(PowerArray,MIN(MaximumPowerIndex,ROUND(G439*100,0)))</f>
        <v>1219.2999999999467</v>
      </c>
      <c r="K439" s="3">
        <f>MIN(J439-M439+N439,'Power Look Up'!$F$4)</f>
        <v>1218.0368195374006</v>
      </c>
      <c r="M439" s="50">
        <f t="array" ref="M439">_xlfn.SUM(_xlfn.NORM.DIST($S$3:$S$1003,$G439,$P439,FALSE)*WindSpeedStep*$T$3:$T$1003)</f>
        <v>1219.5251102368927</v>
      </c>
      <c r="N439" s="50">
        <f t="array" ref="N439">_xlfn.SUM(_xlfn.NORM.DIST($S$3:$S$1003,$G439,$Q439,FALSE)*WindSpeedStep*$T$3:$T$1003)</f>
        <v>1218.2619297743465</v>
      </c>
      <c r="P439" s="42">
        <f t="shared" si="18"/>
        <v>0.88954637721140351</v>
      </c>
      <c r="Q439" s="42">
        <f t="shared" si="20"/>
        <v>0.84829521981449296</v>
      </c>
      <c r="S439" s="42">
        <f>'Zero Turbulence Curve'!E438</f>
        <v>43.60000000000035</v>
      </c>
      <c r="T439" s="42">
        <f>'Zero Turbulence Curve'!F438</f>
        <v>2000.0000008831432</v>
      </c>
    </row>
    <row r="440" spans="5:20" x14ac:dyDescent="0.2">
      <c r="E440" s="15">
        <v>41253.069444444445</v>
      </c>
      <c r="F440" s="21">
        <v>8.171079253719169</v>
      </c>
      <c r="G440" s="21">
        <v>8.2046047879424595</v>
      </c>
      <c r="H440" s="24">
        <v>0.11503988283703737</v>
      </c>
      <c r="I440" s="3">
        <f t="shared" si="19"/>
        <v>951.38999999995235</v>
      </c>
      <c r="J440" s="3">
        <f>INDEX(PowerArray,MIN(MaximumPowerIndex,ROUND(G440*100,0)))</f>
        <v>962.39999999995212</v>
      </c>
      <c r="K440" s="3">
        <f>MIN(J440-M440+N440,'Power Look Up'!$F$4)</f>
        <v>969.84154522524943</v>
      </c>
      <c r="M440" s="50">
        <f t="array" ref="M440">_xlfn.SUM(_xlfn.NORM.DIST($S$3:$S$1003,$G440,$P440,FALSE)*WindSpeedStep*$T$3:$T$1003)</f>
        <v>963.35523383713883</v>
      </c>
      <c r="N440" s="50">
        <f t="array" ref="N440">_xlfn.SUM(_xlfn.NORM.DIST($S$3:$S$1003,$G440,$Q440,FALSE)*WindSpeedStep*$T$3:$T$1003)</f>
        <v>970.79677906243614</v>
      </c>
      <c r="P440" s="42">
        <f t="shared" si="18"/>
        <v>0.820460478794246</v>
      </c>
      <c r="Q440" s="42">
        <f t="shared" si="20"/>
        <v>0.94385677352909636</v>
      </c>
      <c r="S440" s="42">
        <f>'Zero Turbulence Curve'!E439</f>
        <v>43.700000000000351</v>
      </c>
      <c r="T440" s="42">
        <f>'Zero Turbulence Curve'!F439</f>
        <v>2000.0000008831432</v>
      </c>
    </row>
    <row r="441" spans="5:20" x14ac:dyDescent="0.2">
      <c r="E441" s="15">
        <v>41253.076388888891</v>
      </c>
      <c r="F441" s="21">
        <v>7.6297688029360478</v>
      </c>
      <c r="G441" s="21">
        <v>7.6983615986235785</v>
      </c>
      <c r="H441" s="24">
        <v>0.12189098045043283</v>
      </c>
      <c r="I441" s="3">
        <f t="shared" si="19"/>
        <v>777.62999999996441</v>
      </c>
      <c r="J441" s="3">
        <f>INDEX(PowerArray,MIN(MaximumPowerIndex,ROUND(G441*100,0)))</f>
        <v>798.69999999996389</v>
      </c>
      <c r="K441" s="3">
        <f>MIN(J441-M441+N441,'Power Look Up'!$F$4)</f>
        <v>809.22902579345578</v>
      </c>
      <c r="M441" s="50">
        <f t="array" ref="M441">_xlfn.SUM(_xlfn.NORM.DIST($S$3:$S$1003,$G441,$P441,FALSE)*WindSpeedStep*$T$3:$T$1003)</f>
        <v>795.03742309742142</v>
      </c>
      <c r="N441" s="50">
        <f t="array" ref="N441">_xlfn.SUM(_xlfn.NORM.DIST($S$3:$S$1003,$G441,$Q441,FALSE)*WindSpeedStep*$T$3:$T$1003)</f>
        <v>805.56644889091331</v>
      </c>
      <c r="P441" s="42">
        <f t="shared" si="18"/>
        <v>0.76983615986235787</v>
      </c>
      <c r="Q441" s="42">
        <f t="shared" si="20"/>
        <v>0.93836084311818946</v>
      </c>
      <c r="S441" s="42">
        <f>'Zero Turbulence Curve'!E440</f>
        <v>43.800000000000352</v>
      </c>
      <c r="T441" s="42">
        <f>'Zero Turbulence Curve'!F440</f>
        <v>2000.0000008831432</v>
      </c>
    </row>
    <row r="442" spans="5:20" x14ac:dyDescent="0.2">
      <c r="E442" s="15">
        <v>41253.083333333336</v>
      </c>
      <c r="F442" s="21">
        <v>9.1150438185145823</v>
      </c>
      <c r="G442" s="21">
        <v>9.0965867219159495</v>
      </c>
      <c r="H442" s="24">
        <v>0.11958252990358417</v>
      </c>
      <c r="I442" s="3">
        <f t="shared" si="19"/>
        <v>1301.719999999943</v>
      </c>
      <c r="J442" s="3">
        <f>INDEX(PowerArray,MIN(MaximumPowerIndex,ROUND(G442*100,0)))</f>
        <v>1294.0999999999431</v>
      </c>
      <c r="K442" s="3">
        <f>MIN(J442-M442+N442,'Power Look Up'!$F$4)</f>
        <v>1294.8025785979878</v>
      </c>
      <c r="M442" s="50">
        <f t="array" ref="M442">_xlfn.SUM(_xlfn.NORM.DIST($S$3:$S$1003,$G442,$P442,FALSE)*WindSpeedStep*$T$3:$T$1003)</f>
        <v>1297.0514705453968</v>
      </c>
      <c r="N442" s="50">
        <f t="array" ref="N442">_xlfn.SUM(_xlfn.NORM.DIST($S$3:$S$1003,$G442,$Q442,FALSE)*WindSpeedStep*$T$3:$T$1003)</f>
        <v>1297.7540491434415</v>
      </c>
      <c r="P442" s="42">
        <f t="shared" si="18"/>
        <v>0.90965867219159502</v>
      </c>
      <c r="Q442" s="42">
        <f t="shared" si="20"/>
        <v>1.0877928536940606</v>
      </c>
      <c r="S442" s="42">
        <f>'Zero Turbulence Curve'!E441</f>
        <v>43.900000000000354</v>
      </c>
      <c r="T442" s="42">
        <f>'Zero Turbulence Curve'!F441</f>
        <v>2000.0000008831432</v>
      </c>
    </row>
    <row r="443" spans="5:20" x14ac:dyDescent="0.2">
      <c r="E443" s="15">
        <v>41253.090277777781</v>
      </c>
      <c r="F443" s="21">
        <v>9.7879788141007911</v>
      </c>
      <c r="G443" s="21">
        <v>9.743426688477749</v>
      </c>
      <c r="H443" s="24">
        <v>7.3559619782048474E-2</v>
      </c>
      <c r="I443" s="3">
        <f t="shared" si="19"/>
        <v>1556.9899999999375</v>
      </c>
      <c r="J443" s="3">
        <f>INDEX(PowerArray,MIN(MaximumPowerIndex,ROUND(G443*100,0)))</f>
        <v>1537.9399999999378</v>
      </c>
      <c r="K443" s="3">
        <f>MIN(J443-M443+N443,'Power Look Up'!$F$4)</f>
        <v>1554.0069214446319</v>
      </c>
      <c r="M443" s="50">
        <f t="array" ref="M443">_xlfn.SUM(_xlfn.NORM.DIST($S$3:$S$1003,$G443,$P443,FALSE)*WindSpeedStep*$T$3:$T$1003)</f>
        <v>1538.1068838188039</v>
      </c>
      <c r="N443" s="50">
        <f t="array" ref="N443">_xlfn.SUM(_xlfn.NORM.DIST($S$3:$S$1003,$G443,$Q443,FALSE)*WindSpeedStep*$T$3:$T$1003)</f>
        <v>1554.173805263498</v>
      </c>
      <c r="P443" s="42">
        <f t="shared" si="18"/>
        <v>0.97434266884777498</v>
      </c>
      <c r="Q443" s="42">
        <f t="shared" si="20"/>
        <v>0.71672276257868683</v>
      </c>
      <c r="S443" s="42">
        <f>'Zero Turbulence Curve'!E442</f>
        <v>44.000000000000355</v>
      </c>
      <c r="T443" s="42">
        <f>'Zero Turbulence Curve'!F442</f>
        <v>2000.0000008831432</v>
      </c>
    </row>
    <row r="444" spans="5:20" x14ac:dyDescent="0.2">
      <c r="E444" s="15">
        <v>41253.097222222219</v>
      </c>
      <c r="F444" s="21">
        <v>10.031754159472673</v>
      </c>
      <c r="G444" s="21">
        <v>9.9690849605271925</v>
      </c>
      <c r="H444" s="24">
        <v>8.2737274738362371E-2</v>
      </c>
      <c r="I444" s="3">
        <f t="shared" si="19"/>
        <v>1645.0099999999547</v>
      </c>
      <c r="J444" s="3">
        <f>INDEX(PowerArray,MIN(MaximumPowerIndex,ROUND(G444*100,0)))</f>
        <v>1625.569999999936</v>
      </c>
      <c r="K444" s="3">
        <f>MIN(J444-M444+N444,'Power Look Up'!$F$4)</f>
        <v>1642.3848241084022</v>
      </c>
      <c r="M444" s="50">
        <f t="array" ref="M444">_xlfn.SUM(_xlfn.NORM.DIST($S$3:$S$1003,$G444,$P444,FALSE)*WindSpeedStep*$T$3:$T$1003)</f>
        <v>1614.2056087278602</v>
      </c>
      <c r="N444" s="50">
        <f t="array" ref="N444">_xlfn.SUM(_xlfn.NORM.DIST($S$3:$S$1003,$G444,$Q444,FALSE)*WindSpeedStep*$T$3:$T$1003)</f>
        <v>1631.0204328363263</v>
      </c>
      <c r="P444" s="42">
        <f t="shared" si="18"/>
        <v>0.99690849605271925</v>
      </c>
      <c r="Q444" s="42">
        <f t="shared" si="20"/>
        <v>0.82481492126921474</v>
      </c>
      <c r="S444" s="42">
        <f>'Zero Turbulence Curve'!E443</f>
        <v>44.100000000000357</v>
      </c>
      <c r="T444" s="42">
        <f>'Zero Turbulence Curve'!F443</f>
        <v>2000.0000008831432</v>
      </c>
    </row>
    <row r="445" spans="5:20" x14ac:dyDescent="0.2">
      <c r="E445" s="15">
        <v>41253.104166666664</v>
      </c>
      <c r="F445" s="21">
        <v>10.225237096550204</v>
      </c>
      <c r="G445" s="21">
        <v>10.263507264931135</v>
      </c>
      <c r="H445" s="24">
        <v>8.703954652555379E-2</v>
      </c>
      <c r="I445" s="3">
        <f t="shared" si="19"/>
        <v>1698.4099999999537</v>
      </c>
      <c r="J445" s="3">
        <f>INDEX(PowerArray,MIN(MaximumPowerIndex,ROUND(G445*100,0)))</f>
        <v>1706.4199999999535</v>
      </c>
      <c r="K445" s="3">
        <f>MIN(J445-M445+N445,'Power Look Up'!$F$4)</f>
        <v>1724.2727134346499</v>
      </c>
      <c r="M445" s="50">
        <f t="array" ref="M445">_xlfn.SUM(_xlfn.NORM.DIST($S$3:$S$1003,$G445,$P445,FALSE)*WindSpeedStep*$T$3:$T$1003)</f>
        <v>1703.5956248607661</v>
      </c>
      <c r="N445" s="50">
        <f t="array" ref="N445">_xlfn.SUM(_xlfn.NORM.DIST($S$3:$S$1003,$G445,$Q445,FALSE)*WindSpeedStep*$T$3:$T$1003)</f>
        <v>1721.4483382954625</v>
      </c>
      <c r="P445" s="42">
        <f t="shared" si="18"/>
        <v>1.0263507264931135</v>
      </c>
      <c r="Q445" s="42">
        <f t="shared" si="20"/>
        <v>0.89333101810133286</v>
      </c>
      <c r="S445" s="42">
        <f>'Zero Turbulence Curve'!E444</f>
        <v>44.200000000000358</v>
      </c>
      <c r="T445" s="42">
        <f>'Zero Turbulence Curve'!F444</f>
        <v>2000.0000008831432</v>
      </c>
    </row>
    <row r="446" spans="5:20" x14ac:dyDescent="0.2">
      <c r="E446" s="15">
        <v>41253.111111111109</v>
      </c>
      <c r="F446" s="21">
        <v>10.011130947769347</v>
      </c>
      <c r="G446" s="21">
        <v>10.082393163613606</v>
      </c>
      <c r="H446" s="24">
        <v>9.789103799689694E-2</v>
      </c>
      <c r="I446" s="3">
        <f t="shared" si="19"/>
        <v>1639.6699999999548</v>
      </c>
      <c r="J446" s="3">
        <f>INDEX(PowerArray,MIN(MaximumPowerIndex,ROUND(G446*100,0)))</f>
        <v>1658.3599999999544</v>
      </c>
      <c r="K446" s="3">
        <f>MIN(J446-M446+N446,'Power Look Up'!$F$4)</f>
        <v>1660.8271844707929</v>
      </c>
      <c r="M446" s="50">
        <f t="array" ref="M446">_xlfn.SUM(_xlfn.NORM.DIST($S$3:$S$1003,$G446,$P446,FALSE)*WindSpeedStep*$T$3:$T$1003)</f>
        <v>1650.0447242175237</v>
      </c>
      <c r="N446" s="50">
        <f t="array" ref="N446">_xlfn.SUM(_xlfn.NORM.DIST($S$3:$S$1003,$G446,$Q446,FALSE)*WindSpeedStep*$T$3:$T$1003)</f>
        <v>1652.5119086883622</v>
      </c>
      <c r="P446" s="42">
        <f t="shared" si="18"/>
        <v>1.0082393163613605</v>
      </c>
      <c r="Q446" s="42">
        <f t="shared" si="20"/>
        <v>0.98697593227895342</v>
      </c>
      <c r="S446" s="42">
        <f>'Zero Turbulence Curve'!E445</f>
        <v>44.30000000000036</v>
      </c>
      <c r="T446" s="42">
        <f>'Zero Turbulence Curve'!F445</f>
        <v>2000.0000008831432</v>
      </c>
    </row>
    <row r="447" spans="5:20" x14ac:dyDescent="0.2">
      <c r="E447" s="15">
        <v>41253.118055555555</v>
      </c>
      <c r="F447" s="21">
        <v>8.9430153153960177</v>
      </c>
      <c r="G447" s="21">
        <v>8.9759594767881268</v>
      </c>
      <c r="H447" s="24">
        <v>0.10622815308887031</v>
      </c>
      <c r="I447" s="3">
        <f t="shared" si="19"/>
        <v>1233.9799999999464</v>
      </c>
      <c r="J447" s="3">
        <f>INDEX(PowerArray,MIN(MaximumPowerIndex,ROUND(G447*100,0)))</f>
        <v>1248.659999999946</v>
      </c>
      <c r="K447" s="3">
        <f>MIN(J447-M447+N447,'Power Look Up'!$F$4)</f>
        <v>1249.8147762293777</v>
      </c>
      <c r="M447" s="50">
        <f t="array" ref="M447">_xlfn.SUM(_xlfn.NORM.DIST($S$3:$S$1003,$G447,$P447,FALSE)*WindSpeedStep*$T$3:$T$1003)</f>
        <v>1250.5264908572485</v>
      </c>
      <c r="N447" s="50">
        <f t="array" ref="N447">_xlfn.SUM(_xlfn.NORM.DIST($S$3:$S$1003,$G447,$Q447,FALSE)*WindSpeedStep*$T$3:$T$1003)</f>
        <v>1251.6812670866802</v>
      </c>
      <c r="P447" s="42">
        <f t="shared" si="18"/>
        <v>0.89759594767881268</v>
      </c>
      <c r="Q447" s="42">
        <f t="shared" si="20"/>
        <v>0.95349959741974533</v>
      </c>
      <c r="S447" s="42">
        <f>'Zero Turbulence Curve'!E446</f>
        <v>44.400000000000361</v>
      </c>
      <c r="T447" s="42">
        <f>'Zero Turbulence Curve'!F446</f>
        <v>2000.0000008831432</v>
      </c>
    </row>
    <row r="448" spans="5:20" x14ac:dyDescent="0.2">
      <c r="E448" s="15">
        <v>41253.125</v>
      </c>
      <c r="F448" s="21">
        <v>7.7382639745887278</v>
      </c>
      <c r="G448" s="21">
        <v>7.9028929241447683</v>
      </c>
      <c r="H448" s="24">
        <v>0.11759743567656783</v>
      </c>
      <c r="I448" s="3">
        <f t="shared" si="19"/>
        <v>810.73999999996374</v>
      </c>
      <c r="J448" s="3">
        <f>INDEX(PowerArray,MIN(MaximumPowerIndex,ROUND(G448*100,0)))</f>
        <v>858.89999999996269</v>
      </c>
      <c r="K448" s="3">
        <f>MIN(J448-M448+N448,'Power Look Up'!$F$4)</f>
        <v>867.60530948301391</v>
      </c>
      <c r="M448" s="50">
        <f t="array" ref="M448">_xlfn.SUM(_xlfn.NORM.DIST($S$3:$S$1003,$G448,$P448,FALSE)*WindSpeedStep*$T$3:$T$1003)</f>
        <v>860.73736974268638</v>
      </c>
      <c r="N448" s="50">
        <f t="array" ref="N448">_xlfn.SUM(_xlfn.NORM.DIST($S$3:$S$1003,$G448,$Q448,FALSE)*WindSpeedStep*$T$3:$T$1003)</f>
        <v>869.44267922573761</v>
      </c>
      <c r="P448" s="42">
        <f t="shared" si="18"/>
        <v>0.79028929241447687</v>
      </c>
      <c r="Q448" s="42">
        <f t="shared" si="20"/>
        <v>0.92935994230591745</v>
      </c>
      <c r="S448" s="42">
        <f>'Zero Turbulence Curve'!E447</f>
        <v>44.500000000000362</v>
      </c>
      <c r="T448" s="42">
        <f>'Zero Turbulence Curve'!F447</f>
        <v>2000.0000008831432</v>
      </c>
    </row>
    <row r="449" spans="5:20" x14ac:dyDescent="0.2">
      <c r="E449" s="15">
        <v>41253.131944444445</v>
      </c>
      <c r="F449" s="21">
        <v>6.7041096081213327</v>
      </c>
      <c r="G449" s="21">
        <v>6.9046319534705711</v>
      </c>
      <c r="H449" s="24">
        <v>0.12231303602295748</v>
      </c>
      <c r="I449" s="3">
        <f t="shared" si="19"/>
        <v>520.19999999997776</v>
      </c>
      <c r="J449" s="3">
        <f>INDEX(PowerArray,MIN(MaximumPowerIndex,ROUND(G449*100,0)))</f>
        <v>565.39999999997679</v>
      </c>
      <c r="K449" s="3">
        <f>MIN(J449-M449+N449,'Power Look Up'!$F$4)</f>
        <v>573.54893536392399</v>
      </c>
      <c r="M449" s="50">
        <f t="array" ref="M449">_xlfn.SUM(_xlfn.NORM.DIST($S$3:$S$1003,$G449,$P449,FALSE)*WindSpeedStep*$T$3:$T$1003)</f>
        <v>569.6968035887802</v>
      </c>
      <c r="N449" s="50">
        <f t="array" ref="N449">_xlfn.SUM(_xlfn.NORM.DIST($S$3:$S$1003,$G449,$Q449,FALSE)*WindSpeedStep*$T$3:$T$1003)</f>
        <v>577.8457389527274</v>
      </c>
      <c r="P449" s="42">
        <f t="shared" si="18"/>
        <v>0.69046319534705713</v>
      </c>
      <c r="Q449" s="42">
        <f t="shared" si="20"/>
        <v>0.84452649685010928</v>
      </c>
      <c r="S449" s="42">
        <f>'Zero Turbulence Curve'!E448</f>
        <v>44.600000000000364</v>
      </c>
      <c r="T449" s="42">
        <f>'Zero Turbulence Curve'!F448</f>
        <v>2000.0000008831432</v>
      </c>
    </row>
    <row r="450" spans="5:20" x14ac:dyDescent="0.2">
      <c r="E450" s="15">
        <v>41253.138888888891</v>
      </c>
      <c r="F450" s="21">
        <v>5.6891070475922483</v>
      </c>
      <c r="G450" s="21">
        <v>5.8899547976694162</v>
      </c>
      <c r="H450" s="24">
        <v>0.1722590191750315</v>
      </c>
      <c r="I450" s="3">
        <f t="shared" si="19"/>
        <v>311.77999999998758</v>
      </c>
      <c r="J450" s="3">
        <f>INDEX(PowerArray,MIN(MaximumPowerIndex,ROUND(G450*100,0)))</f>
        <v>344.17999999998688</v>
      </c>
      <c r="K450" s="3">
        <f>MIN(J450-M450+N450,'Power Look Up'!$F$4)</f>
        <v>360.75518375847776</v>
      </c>
      <c r="M450" s="50">
        <f t="array" ref="M450">_xlfn.SUM(_xlfn.NORM.DIST($S$3:$S$1003,$G450,$P450,FALSE)*WindSpeedStep*$T$3:$T$1003)</f>
        <v>346.28931541249557</v>
      </c>
      <c r="N450" s="50">
        <f t="array" ref="N450">_xlfn.SUM(_xlfn.NORM.DIST($S$3:$S$1003,$G450,$Q450,FALSE)*WindSpeedStep*$T$3:$T$1003)</f>
        <v>362.86449917098645</v>
      </c>
      <c r="P450" s="42">
        <f t="shared" si="18"/>
        <v>0.58899547976694167</v>
      </c>
      <c r="Q450" s="42">
        <f t="shared" si="20"/>
        <v>1.0145978364318047</v>
      </c>
      <c r="S450" s="42">
        <f>'Zero Turbulence Curve'!E449</f>
        <v>44.700000000000365</v>
      </c>
      <c r="T450" s="42">
        <f>'Zero Turbulence Curve'!F449</f>
        <v>2000.0000008831432</v>
      </c>
    </row>
    <row r="451" spans="5:20" x14ac:dyDescent="0.2">
      <c r="E451" s="15">
        <v>41253.145833333336</v>
      </c>
      <c r="F451" s="21">
        <v>3.4188163575545345</v>
      </c>
      <c r="G451" s="21">
        <v>3.5439297801108052</v>
      </c>
      <c r="H451" s="24">
        <v>0.28372392622276943</v>
      </c>
      <c r="I451" s="3">
        <f t="shared" si="19"/>
        <v>38.21999999999737</v>
      </c>
      <c r="J451" s="3">
        <f>INDEX(PowerArray,MIN(MaximumPowerIndex,ROUND(G451*100,0)))</f>
        <v>49.139999999997137</v>
      </c>
      <c r="K451" s="3">
        <f>MIN(J451-M451+N451,'Power Look Up'!$F$4)</f>
        <v>81.508108637809116</v>
      </c>
      <c r="M451" s="50">
        <f t="array" ref="M451">_xlfn.SUM(_xlfn.NORM.DIST($S$3:$S$1003,$G451,$P451,FALSE)*WindSpeedStep*$T$3:$T$1003)</f>
        <v>17.721644834212089</v>
      </c>
      <c r="N451" s="50">
        <f t="array" ref="N451">_xlfn.SUM(_xlfn.NORM.DIST($S$3:$S$1003,$G451,$Q451,FALSE)*WindSpeedStep*$T$3:$T$1003)</f>
        <v>50.089753472024064</v>
      </c>
      <c r="P451" s="42">
        <f t="shared" ref="P451:P514" si="21">ReferenceTurbulence*G451</f>
        <v>0.35439297801108055</v>
      </c>
      <c r="Q451" s="42">
        <f t="shared" si="20"/>
        <v>1.0054976714708335</v>
      </c>
      <c r="S451" s="42">
        <f>'Zero Turbulence Curve'!E450</f>
        <v>44.800000000000367</v>
      </c>
      <c r="T451" s="42">
        <f>'Zero Turbulence Curve'!F450</f>
        <v>2000.0000008831432</v>
      </c>
    </row>
    <row r="452" spans="5:20" x14ac:dyDescent="0.2">
      <c r="E452" s="15">
        <v>41253.152777777781</v>
      </c>
      <c r="F452" s="21">
        <v>2.4025470629155135</v>
      </c>
      <c r="G452" s="21">
        <v>2.584942853142961</v>
      </c>
      <c r="H452" s="24">
        <v>0.26222171033581715</v>
      </c>
      <c r="I452" s="3">
        <f t="shared" ref="I452:I515" si="22">INDEX(PowerArray,MIN(MaximumPowerIndex,ROUND(F452*100,0)))</f>
        <v>0</v>
      </c>
      <c r="J452" s="3">
        <f>INDEX(PowerArray,MIN(MaximumPowerIndex,ROUND(G452*100,0)))</f>
        <v>0</v>
      </c>
      <c r="K452" s="3">
        <f>MIN(J452-M452+N452,'Power Look Up'!$F$4)</f>
        <v>3.5969863959562023</v>
      </c>
      <c r="M452" s="50">
        <f t="array" ref="M452">_xlfn.SUM(_xlfn.NORM.DIST($S$3:$S$1003,$G452,$P452,FALSE)*WindSpeedStep*$T$3:$T$1003)</f>
        <v>0.14087216107198638</v>
      </c>
      <c r="N452" s="50">
        <f t="array" ref="N452">_xlfn.SUM(_xlfn.NORM.DIST($S$3:$S$1003,$G452,$Q452,FALSE)*WindSpeedStep*$T$3:$T$1003)</f>
        <v>3.7378585570281886</v>
      </c>
      <c r="P452" s="42">
        <f t="shared" si="21"/>
        <v>0.25849428531429613</v>
      </c>
      <c r="Q452" s="42">
        <f t="shared" ref="Q452:Q515" si="23">G452*H452</f>
        <v>0.67782813607149428</v>
      </c>
      <c r="S452" s="42">
        <f>'Zero Turbulence Curve'!E451</f>
        <v>44.900000000000368</v>
      </c>
      <c r="T452" s="42">
        <f>'Zero Turbulence Curve'!F451</f>
        <v>2000.0000008831432</v>
      </c>
    </row>
    <row r="453" spans="5:20" x14ac:dyDescent="0.2">
      <c r="E453" s="15">
        <v>41253.159722222219</v>
      </c>
      <c r="F453" s="21">
        <v>3.4600789538098367</v>
      </c>
      <c r="G453" s="21">
        <v>3.5000855662979977</v>
      </c>
      <c r="H453" s="24">
        <v>0.19074709242495314</v>
      </c>
      <c r="I453" s="3">
        <f t="shared" si="22"/>
        <v>41.859999999997292</v>
      </c>
      <c r="J453" s="3">
        <f>INDEX(PowerArray,MIN(MaximumPowerIndex,ROUND(G453*100,0)))</f>
        <v>45.499999999997215</v>
      </c>
      <c r="K453" s="3">
        <f>MIN(J453-M453+N453,'Power Look Up'!$F$4)</f>
        <v>58.213034124395207</v>
      </c>
      <c r="M453" s="50">
        <f t="array" ref="M453">_xlfn.SUM(_xlfn.NORM.DIST($S$3:$S$1003,$G453,$P453,FALSE)*WindSpeedStep*$T$3:$T$1003)</f>
        <v>15.934850824657978</v>
      </c>
      <c r="N453" s="50">
        <f t="array" ref="N453">_xlfn.SUM(_xlfn.NORM.DIST($S$3:$S$1003,$G453,$Q453,FALSE)*WindSpeedStep*$T$3:$T$1003)</f>
        <v>28.647884949055967</v>
      </c>
      <c r="P453" s="42">
        <f t="shared" si="21"/>
        <v>0.35000855662979979</v>
      </c>
      <c r="Q453" s="42">
        <f t="shared" si="23"/>
        <v>0.66763114500988863</v>
      </c>
      <c r="S453" s="42">
        <f>'Zero Turbulence Curve'!E452</f>
        <v>45.000000000000369</v>
      </c>
      <c r="T453" s="42">
        <f>'Zero Turbulence Curve'!F452</f>
        <v>2000.0000008831432</v>
      </c>
    </row>
    <row r="454" spans="5:20" x14ac:dyDescent="0.2">
      <c r="E454" s="15">
        <v>41253.166666666664</v>
      </c>
      <c r="F454" s="21">
        <v>2.908695577961252</v>
      </c>
      <c r="G454" s="21">
        <v>3.0197945566044146</v>
      </c>
      <c r="H454" s="24">
        <v>0.21315396657444888</v>
      </c>
      <c r="I454" s="3">
        <f t="shared" si="22"/>
        <v>0</v>
      </c>
      <c r="J454" s="3">
        <f>INDEX(PowerArray,MIN(MaximumPowerIndex,ROUND(G454*100,0)))</f>
        <v>1.8199999999981427</v>
      </c>
      <c r="K454" s="3">
        <f>MIN(J454-M454+N454,'Power Look Up'!$F$4)</f>
        <v>8.133690900479829</v>
      </c>
      <c r="M454" s="50">
        <f t="array" ref="M454">_xlfn.SUM(_xlfn.NORM.DIST($S$3:$S$1003,$G454,$P454,FALSE)*WindSpeedStep*$T$3:$T$1003)</f>
        <v>3.6053440234167877</v>
      </c>
      <c r="N454" s="50">
        <f t="array" ref="N454">_xlfn.SUM(_xlfn.NORM.DIST($S$3:$S$1003,$G454,$Q454,FALSE)*WindSpeedStep*$T$3:$T$1003)</f>
        <v>9.9190349238984741</v>
      </c>
      <c r="P454" s="42">
        <f t="shared" si="21"/>
        <v>0.30197945566044149</v>
      </c>
      <c r="Q454" s="42">
        <f t="shared" si="23"/>
        <v>0.64368118798016005</v>
      </c>
      <c r="S454" s="42">
        <f>'Zero Turbulence Curve'!E453</f>
        <v>45.100000000000371</v>
      </c>
      <c r="T454" s="42">
        <f>'Zero Turbulence Curve'!F453</f>
        <v>2000.0000008831432</v>
      </c>
    </row>
    <row r="455" spans="5:20" x14ac:dyDescent="0.2">
      <c r="E455" s="15">
        <v>41253.173611111109</v>
      </c>
      <c r="F455" s="21">
        <v>3.2454055727269968</v>
      </c>
      <c r="G455" s="21">
        <v>3.4875578669958909</v>
      </c>
      <c r="H455" s="24">
        <v>0.21260825019789989</v>
      </c>
      <c r="I455" s="3">
        <f t="shared" si="22"/>
        <v>22.749999999997698</v>
      </c>
      <c r="J455" s="3">
        <f>INDEX(PowerArray,MIN(MaximumPowerIndex,ROUND(G455*100,0)))</f>
        <v>44.589999999997232</v>
      </c>
      <c r="K455" s="3">
        <f>MIN(J455-M455+N455,'Power Look Up'!$F$4)</f>
        <v>60.912357673699198</v>
      </c>
      <c r="M455" s="50">
        <f t="array" ref="M455">_xlfn.SUM(_xlfn.NORM.DIST($S$3:$S$1003,$G455,$P455,FALSE)*WindSpeedStep*$T$3:$T$1003)</f>
        <v>15.454730982446724</v>
      </c>
      <c r="N455" s="50">
        <f t="array" ref="N455">_xlfn.SUM(_xlfn.NORM.DIST($S$3:$S$1003,$G455,$Q455,FALSE)*WindSpeedStep*$T$3:$T$1003)</f>
        <v>31.777088656148692</v>
      </c>
      <c r="P455" s="42">
        <f t="shared" si="21"/>
        <v>0.34875578669958912</v>
      </c>
      <c r="Q455" s="42">
        <f t="shared" si="23"/>
        <v>0.74148357556591649</v>
      </c>
      <c r="S455" s="42">
        <f>'Zero Turbulence Curve'!E454</f>
        <v>45.200000000000372</v>
      </c>
      <c r="T455" s="42">
        <f>'Zero Turbulence Curve'!F454</f>
        <v>2000.0000008831432</v>
      </c>
    </row>
    <row r="456" spans="5:20" x14ac:dyDescent="0.2">
      <c r="E456" s="15">
        <v>41253.180555555555</v>
      </c>
      <c r="F456" s="21">
        <v>5.0052227026279104</v>
      </c>
      <c r="G456" s="21">
        <v>5.0963826553883234</v>
      </c>
      <c r="H456" s="24">
        <v>0.1318622645209129</v>
      </c>
      <c r="I456" s="3">
        <f t="shared" si="22"/>
        <v>201.61999999998989</v>
      </c>
      <c r="J456" s="3">
        <f>INDEX(PowerArray,MIN(MaximumPowerIndex,ROUND(G456*100,0)))</f>
        <v>216.19999999998959</v>
      </c>
      <c r="K456" s="3">
        <f>MIN(J456-M456+N456,'Power Look Up'!$F$4)</f>
        <v>218.27191841242893</v>
      </c>
      <c r="M456" s="50">
        <f t="array" ref="M456">_xlfn.SUM(_xlfn.NORM.DIST($S$3:$S$1003,$G456,$P456,FALSE)*WindSpeedStep*$T$3:$T$1003)</f>
        <v>210.06444752052641</v>
      </c>
      <c r="N456" s="50">
        <f t="array" ref="N456">_xlfn.SUM(_xlfn.NORM.DIST($S$3:$S$1003,$G456,$Q456,FALSE)*WindSpeedStep*$T$3:$T$1003)</f>
        <v>212.13636593296576</v>
      </c>
      <c r="P456" s="42">
        <f t="shared" si="21"/>
        <v>0.5096382655388324</v>
      </c>
      <c r="Q456" s="42">
        <f t="shared" si="23"/>
        <v>0.67202055780460757</v>
      </c>
      <c r="S456" s="42">
        <f>'Zero Turbulence Curve'!E455</f>
        <v>45.300000000000374</v>
      </c>
      <c r="T456" s="42">
        <f>'Zero Turbulence Curve'!F455</f>
        <v>2000.0000008831432</v>
      </c>
    </row>
    <row r="457" spans="5:20" x14ac:dyDescent="0.2">
      <c r="E457" s="15">
        <v>41253.1875</v>
      </c>
      <c r="F457" s="21">
        <v>6.3504251251841426</v>
      </c>
      <c r="G457" s="21">
        <v>6.3103924271819256</v>
      </c>
      <c r="H457" s="24">
        <v>0.16691795889322658</v>
      </c>
      <c r="I457" s="3">
        <f t="shared" si="22"/>
        <v>441.09999999997945</v>
      </c>
      <c r="J457" s="3">
        <f>INDEX(PowerArray,MIN(MaximumPowerIndex,ROUND(G457*100,0)))</f>
        <v>432.05999999997965</v>
      </c>
      <c r="K457" s="3">
        <f>MIN(J457-M457+N457,'Power Look Up'!$F$4)</f>
        <v>452.79341590253438</v>
      </c>
      <c r="M457" s="50">
        <f t="array" ref="M457">_xlfn.SUM(_xlfn.NORM.DIST($S$3:$S$1003,$G457,$P457,FALSE)*WindSpeedStep*$T$3:$T$1003)</f>
        <v>430.62704277432545</v>
      </c>
      <c r="N457" s="50">
        <f t="array" ref="N457">_xlfn.SUM(_xlfn.NORM.DIST($S$3:$S$1003,$G457,$Q457,FALSE)*WindSpeedStep*$T$3:$T$1003)</f>
        <v>451.36045867688017</v>
      </c>
      <c r="P457" s="42">
        <f t="shared" si="21"/>
        <v>0.63103924271819256</v>
      </c>
      <c r="Q457" s="42">
        <f t="shared" si="23"/>
        <v>1.053317823760481</v>
      </c>
      <c r="S457" s="42">
        <f>'Zero Turbulence Curve'!E456</f>
        <v>45.400000000000375</v>
      </c>
      <c r="T457" s="42">
        <f>'Zero Turbulence Curve'!F456</f>
        <v>2000.0000008831432</v>
      </c>
    </row>
    <row r="458" spans="5:20" x14ac:dyDescent="0.2">
      <c r="E458" s="15">
        <v>41253.194444444445</v>
      </c>
      <c r="F458" s="21">
        <v>7.4646586331983169</v>
      </c>
      <c r="G458" s="21">
        <v>7.3050025122565216</v>
      </c>
      <c r="H458" s="24">
        <v>6.5642653479259502E-2</v>
      </c>
      <c r="I458" s="3">
        <f t="shared" si="22"/>
        <v>726.45999999996548</v>
      </c>
      <c r="J458" s="3">
        <f>INDEX(PowerArray,MIN(MaximumPowerIndex,ROUND(G458*100,0)))</f>
        <v>681.30999999996652</v>
      </c>
      <c r="K458" s="3">
        <f>MIN(J458-M458+N458,'Power Look Up'!$F$4)</f>
        <v>670.32843872132105</v>
      </c>
      <c r="M458" s="50">
        <f t="array" ref="M458">_xlfn.SUM(_xlfn.NORM.DIST($S$3:$S$1003,$G458,$P458,FALSE)*WindSpeedStep*$T$3:$T$1003)</f>
        <v>677.54730659442635</v>
      </c>
      <c r="N458" s="50">
        <f t="array" ref="N458">_xlfn.SUM(_xlfn.NORM.DIST($S$3:$S$1003,$G458,$Q458,FALSE)*WindSpeedStep*$T$3:$T$1003)</f>
        <v>666.56574531578087</v>
      </c>
      <c r="P458" s="42">
        <f t="shared" si="21"/>
        <v>0.73050025122565221</v>
      </c>
      <c r="Q458" s="42">
        <f t="shared" si="23"/>
        <v>0.47951974857717494</v>
      </c>
      <c r="S458" s="42">
        <f>'Zero Turbulence Curve'!E457</f>
        <v>45.500000000000377</v>
      </c>
      <c r="T458" s="42">
        <f>'Zero Turbulence Curve'!F457</f>
        <v>2000.0000008831432</v>
      </c>
    </row>
    <row r="459" spans="5:20" x14ac:dyDescent="0.2">
      <c r="E459" s="15">
        <v>41253.201388888891</v>
      </c>
      <c r="F459" s="21">
        <v>7.3460641311083457</v>
      </c>
      <c r="G459" s="21">
        <v>7.2905714560644039</v>
      </c>
      <c r="H459" s="24">
        <v>4.9005834086787992E-2</v>
      </c>
      <c r="I459" s="3">
        <f t="shared" si="22"/>
        <v>693.34999999996626</v>
      </c>
      <c r="J459" s="3">
        <f>INDEX(PowerArray,MIN(MaximumPowerIndex,ROUND(G459*100,0)))</f>
        <v>675.28999999996654</v>
      </c>
      <c r="K459" s="3">
        <f>MIN(J459-M459+N459,'Power Look Up'!$F$4)</f>
        <v>660.73834043982777</v>
      </c>
      <c r="M459" s="50">
        <f t="array" ref="M459">_xlfn.SUM(_xlfn.NORM.DIST($S$3:$S$1003,$G459,$P459,FALSE)*WindSpeedStep*$T$3:$T$1003)</f>
        <v>673.4563463290674</v>
      </c>
      <c r="N459" s="50">
        <f t="array" ref="N459">_xlfn.SUM(_xlfn.NORM.DIST($S$3:$S$1003,$G459,$Q459,FALSE)*WindSpeedStep*$T$3:$T$1003)</f>
        <v>658.90468676892863</v>
      </c>
      <c r="P459" s="42">
        <f t="shared" si="21"/>
        <v>0.72905714560644042</v>
      </c>
      <c r="Q459" s="42">
        <f t="shared" si="23"/>
        <v>0.35728053517376451</v>
      </c>
      <c r="S459" s="42">
        <f>'Zero Turbulence Curve'!E458</f>
        <v>45.600000000000378</v>
      </c>
      <c r="T459" s="42">
        <f>'Zero Turbulence Curve'!F458</f>
        <v>2000.0000008831432</v>
      </c>
    </row>
    <row r="460" spans="5:20" x14ac:dyDescent="0.2">
      <c r="E460" s="15">
        <v>41253.208333333336</v>
      </c>
      <c r="F460" s="21">
        <v>6.7020434649028795</v>
      </c>
      <c r="G460" s="21">
        <v>6.6826355328294209</v>
      </c>
      <c r="H460" s="24">
        <v>6.7143700627510183E-2</v>
      </c>
      <c r="I460" s="3">
        <f t="shared" si="22"/>
        <v>520.19999999997776</v>
      </c>
      <c r="J460" s="3">
        <f>INDEX(PowerArray,MIN(MaximumPowerIndex,ROUND(G460*100,0)))</f>
        <v>515.67999999997789</v>
      </c>
      <c r="K460" s="3">
        <f>MIN(J460-M460+N460,'Power Look Up'!$F$4)</f>
        <v>507.20346868880966</v>
      </c>
      <c r="M460" s="50">
        <f t="array" ref="M460">_xlfn.SUM(_xlfn.NORM.DIST($S$3:$S$1003,$G460,$P460,FALSE)*WindSpeedStep*$T$3:$T$1003)</f>
        <v>514.86871490945691</v>
      </c>
      <c r="N460" s="50">
        <f t="array" ref="N460">_xlfn.SUM(_xlfn.NORM.DIST($S$3:$S$1003,$G460,$Q460,FALSE)*WindSpeedStep*$T$3:$T$1003)</f>
        <v>506.39218359828868</v>
      </c>
      <c r="P460" s="42">
        <f t="shared" si="21"/>
        <v>0.66826355328294218</v>
      </c>
      <c r="Q460" s="42">
        <f t="shared" si="23"/>
        <v>0.44869687961906063</v>
      </c>
      <c r="S460" s="42">
        <f>'Zero Turbulence Curve'!E459</f>
        <v>45.700000000000379</v>
      </c>
      <c r="T460" s="42">
        <f>'Zero Turbulence Curve'!F459</f>
        <v>2000.0000008831432</v>
      </c>
    </row>
    <row r="461" spans="5:20" x14ac:dyDescent="0.2">
      <c r="E461" s="15">
        <v>41253.215277777781</v>
      </c>
      <c r="F461" s="21">
        <v>6.9414742725953138</v>
      </c>
      <c r="G461" s="21">
        <v>6.8646680306721448</v>
      </c>
      <c r="H461" s="24">
        <v>8.9318201818846657E-2</v>
      </c>
      <c r="I461" s="3">
        <f t="shared" si="22"/>
        <v>574.43999999997664</v>
      </c>
      <c r="J461" s="3">
        <f>INDEX(PowerArray,MIN(MaximumPowerIndex,ROUND(G461*100,0)))</f>
        <v>556.35999999997694</v>
      </c>
      <c r="K461" s="3">
        <f>MIN(J461-M461+N461,'Power Look Up'!$F$4)</f>
        <v>553.0236568851484</v>
      </c>
      <c r="M461" s="50">
        <f t="array" ref="M461">_xlfn.SUM(_xlfn.NORM.DIST($S$3:$S$1003,$G461,$P461,FALSE)*WindSpeedStep*$T$3:$T$1003)</f>
        <v>559.5679051413224</v>
      </c>
      <c r="N461" s="50">
        <f t="array" ref="N461">_xlfn.SUM(_xlfn.NORM.DIST($S$3:$S$1003,$G461,$Q461,FALSE)*WindSpeedStep*$T$3:$T$1003)</f>
        <v>556.23156202649386</v>
      </c>
      <c r="P461" s="42">
        <f t="shared" si="21"/>
        <v>0.68646680306721453</v>
      </c>
      <c r="Q461" s="42">
        <f t="shared" si="23"/>
        <v>0.61313980458295925</v>
      </c>
      <c r="S461" s="42">
        <f>'Zero Turbulence Curve'!E460</f>
        <v>45.800000000000381</v>
      </c>
      <c r="T461" s="42">
        <f>'Zero Turbulence Curve'!F460</f>
        <v>2000.0000008831432</v>
      </c>
    </row>
    <row r="462" spans="5:20" x14ac:dyDescent="0.2">
      <c r="E462" s="15">
        <v>41253.222222222219</v>
      </c>
      <c r="F462" s="21">
        <v>7.1654139587343737</v>
      </c>
      <c r="G462" s="21">
        <v>7.0388179900983419</v>
      </c>
      <c r="H462" s="24">
        <v>8.3735566912867918E-2</v>
      </c>
      <c r="I462" s="3">
        <f t="shared" si="22"/>
        <v>639.16999999996733</v>
      </c>
      <c r="J462" s="3">
        <f>INDEX(PowerArray,MIN(MaximumPowerIndex,ROUND(G462*100,0)))</f>
        <v>600.03999999996824</v>
      </c>
      <c r="K462" s="3">
        <f>MIN(J462-M462+N462,'Power Look Up'!$F$4)</f>
        <v>594.76750725123225</v>
      </c>
      <c r="M462" s="50">
        <f t="array" ref="M462">_xlfn.SUM(_xlfn.NORM.DIST($S$3:$S$1003,$G462,$P462,FALSE)*WindSpeedStep*$T$3:$T$1003)</f>
        <v>604.54594143122404</v>
      </c>
      <c r="N462" s="50">
        <f t="array" ref="N462">_xlfn.SUM(_xlfn.NORM.DIST($S$3:$S$1003,$G462,$Q462,FALSE)*WindSpeedStep*$T$3:$T$1003)</f>
        <v>599.27344868248804</v>
      </c>
      <c r="P462" s="42">
        <f t="shared" si="21"/>
        <v>0.70388179900983427</v>
      </c>
      <c r="Q462" s="42">
        <f t="shared" si="23"/>
        <v>0.58939941479737812</v>
      </c>
      <c r="S462" s="42">
        <f>'Zero Turbulence Curve'!E461</f>
        <v>45.900000000000382</v>
      </c>
      <c r="T462" s="42">
        <f>'Zero Turbulence Curve'!F461</f>
        <v>2000.0000008831432</v>
      </c>
    </row>
    <row r="463" spans="5:20" x14ac:dyDescent="0.2">
      <c r="E463" s="15">
        <v>41253.229166666664</v>
      </c>
      <c r="F463" s="21">
        <v>7.3457218829022475</v>
      </c>
      <c r="G463" s="21">
        <v>7.3240513430236751</v>
      </c>
      <c r="H463" s="24">
        <v>2.7226731856744527E-2</v>
      </c>
      <c r="I463" s="3">
        <f t="shared" si="22"/>
        <v>693.34999999996626</v>
      </c>
      <c r="J463" s="3">
        <f>INDEX(PowerArray,MIN(MaximumPowerIndex,ROUND(G463*100,0)))</f>
        <v>684.3199999999664</v>
      </c>
      <c r="K463" s="3">
        <f>MIN(J463-M463+N463,'Power Look Up'!$F$4)</f>
        <v>667.10398308625759</v>
      </c>
      <c r="M463" s="50">
        <f t="array" ref="M463">_xlfn.SUM(_xlfn.NORM.DIST($S$3:$S$1003,$G463,$P463,FALSE)*WindSpeedStep*$T$3:$T$1003)</f>
        <v>682.97088260146211</v>
      </c>
      <c r="N463" s="50">
        <f t="array" ref="N463">_xlfn.SUM(_xlfn.NORM.DIST($S$3:$S$1003,$G463,$Q463,FALSE)*WindSpeedStep*$T$3:$T$1003)</f>
        <v>665.75486568775329</v>
      </c>
      <c r="P463" s="42">
        <f t="shared" si="21"/>
        <v>0.73240513430236753</v>
      </c>
      <c r="Q463" s="42">
        <f t="shared" si="23"/>
        <v>0.19940998202153523</v>
      </c>
      <c r="S463" s="42">
        <f>'Zero Turbulence Curve'!E462</f>
        <v>46.000000000000384</v>
      </c>
      <c r="T463" s="42">
        <f>'Zero Turbulence Curve'!F462</f>
        <v>2000.0000008831432</v>
      </c>
    </row>
    <row r="464" spans="5:20" x14ac:dyDescent="0.2">
      <c r="E464" s="15">
        <v>41253.236111111109</v>
      </c>
      <c r="F464" s="21">
        <v>7.1941177361412985</v>
      </c>
      <c r="G464" s="21">
        <v>7.2058526351399381</v>
      </c>
      <c r="H464" s="24">
        <v>4.7260833429502012E-2</v>
      </c>
      <c r="I464" s="3">
        <f t="shared" si="22"/>
        <v>645.1899999999672</v>
      </c>
      <c r="J464" s="3">
        <f>INDEX(PowerArray,MIN(MaximumPowerIndex,ROUND(G464*100,0)))</f>
        <v>651.20999999996707</v>
      </c>
      <c r="K464" s="3">
        <f>MIN(J464-M464+N464,'Power Look Up'!$F$4)</f>
        <v>636.53206134804941</v>
      </c>
      <c r="M464" s="50">
        <f t="array" ref="M464">_xlfn.SUM(_xlfn.NORM.DIST($S$3:$S$1003,$G464,$P464,FALSE)*WindSpeedStep*$T$3:$T$1003)</f>
        <v>649.74930675356654</v>
      </c>
      <c r="N464" s="50">
        <f t="array" ref="N464">_xlfn.SUM(_xlfn.NORM.DIST($S$3:$S$1003,$G464,$Q464,FALSE)*WindSpeedStep*$T$3:$T$1003)</f>
        <v>635.07136810164889</v>
      </c>
      <c r="P464" s="42">
        <f t="shared" si="21"/>
        <v>0.72058526351399388</v>
      </c>
      <c r="Q464" s="42">
        <f t="shared" si="23"/>
        <v>0.34055460110688673</v>
      </c>
      <c r="S464" s="42">
        <f>'Zero Turbulence Curve'!E463</f>
        <v>46.100000000000385</v>
      </c>
      <c r="T464" s="42">
        <f>'Zero Turbulence Curve'!F463</f>
        <v>2000.0000008831432</v>
      </c>
    </row>
    <row r="465" spans="5:20" x14ac:dyDescent="0.2">
      <c r="E465" s="15">
        <v>41253.243055555555</v>
      </c>
      <c r="F465" s="21">
        <v>6.7594539757738685</v>
      </c>
      <c r="G465" s="21">
        <v>6.7957730454861993</v>
      </c>
      <c r="H465" s="24">
        <v>5.1779330291235479E-2</v>
      </c>
      <c r="I465" s="3">
        <f t="shared" si="22"/>
        <v>533.75999999997748</v>
      </c>
      <c r="J465" s="3">
        <f>INDEX(PowerArray,MIN(MaximumPowerIndex,ROUND(G465*100,0)))</f>
        <v>542.79999999997722</v>
      </c>
      <c r="K465" s="3">
        <f>MIN(J465-M465+N465,'Power Look Up'!$F$4)</f>
        <v>530.76803258045481</v>
      </c>
      <c r="M465" s="50">
        <f t="array" ref="M465">_xlfn.SUM(_xlfn.NORM.DIST($S$3:$S$1003,$G465,$P465,FALSE)*WindSpeedStep*$T$3:$T$1003)</f>
        <v>542.37405629609464</v>
      </c>
      <c r="N465" s="50">
        <f t="array" ref="N465">_xlfn.SUM(_xlfn.NORM.DIST($S$3:$S$1003,$G465,$Q465,FALSE)*WindSpeedStep*$T$3:$T$1003)</f>
        <v>530.34208887657223</v>
      </c>
      <c r="P465" s="42">
        <f t="shared" si="21"/>
        <v>0.67957730454861998</v>
      </c>
      <c r="Q465" s="42">
        <f t="shared" si="23"/>
        <v>0.35188057710650517</v>
      </c>
      <c r="S465" s="42">
        <f>'Zero Turbulence Curve'!E464</f>
        <v>46.200000000000387</v>
      </c>
      <c r="T465" s="42">
        <f>'Zero Turbulence Curve'!F464</f>
        <v>2000.0000008831432</v>
      </c>
    </row>
    <row r="466" spans="5:20" x14ac:dyDescent="0.2">
      <c r="E466" s="15">
        <v>41253.25</v>
      </c>
      <c r="F466" s="21">
        <v>6.5508790589214732</v>
      </c>
      <c r="G466" s="21">
        <v>6.5815476763562986</v>
      </c>
      <c r="H466" s="24">
        <v>6.8693070953150415E-2</v>
      </c>
      <c r="I466" s="3">
        <f t="shared" si="22"/>
        <v>486.29999999997847</v>
      </c>
      <c r="J466" s="3">
        <f>INDEX(PowerArray,MIN(MaximumPowerIndex,ROUND(G466*100,0)))</f>
        <v>493.07999999997833</v>
      </c>
      <c r="K466" s="3">
        <f>MIN(J466-M466+N466,'Power Look Up'!$F$4)</f>
        <v>485.32334963785968</v>
      </c>
      <c r="M466" s="50">
        <f t="array" ref="M466">_xlfn.SUM(_xlfn.NORM.DIST($S$3:$S$1003,$G466,$P466,FALSE)*WindSpeedStep*$T$3:$T$1003)</f>
        <v>491.0525312278146</v>
      </c>
      <c r="N466" s="50">
        <f t="array" ref="N466">_xlfn.SUM(_xlfn.NORM.DIST($S$3:$S$1003,$G466,$Q466,FALSE)*WindSpeedStep*$T$3:$T$1003)</f>
        <v>483.29588086569595</v>
      </c>
      <c r="P466" s="42">
        <f t="shared" si="21"/>
        <v>0.65815476763562986</v>
      </c>
      <c r="Q466" s="42">
        <f t="shared" si="23"/>
        <v>0.45210672151348547</v>
      </c>
      <c r="S466" s="42">
        <f>'Zero Turbulence Curve'!E465</f>
        <v>46.300000000000388</v>
      </c>
      <c r="T466" s="42">
        <f>'Zero Turbulence Curve'!F465</f>
        <v>2000.0000008831432</v>
      </c>
    </row>
    <row r="467" spans="5:20" x14ac:dyDescent="0.2">
      <c r="E467" s="15">
        <v>41253.256944444445</v>
      </c>
      <c r="F467" s="21">
        <v>6.3908076574746424</v>
      </c>
      <c r="G467" s="21">
        <v>6.4610956307420047</v>
      </c>
      <c r="H467" s="24">
        <v>6.4154645543191544E-2</v>
      </c>
      <c r="I467" s="3">
        <f t="shared" si="22"/>
        <v>450.13999999997924</v>
      </c>
      <c r="J467" s="3">
        <f>INDEX(PowerArray,MIN(MaximumPowerIndex,ROUND(G467*100,0)))</f>
        <v>465.95999999997889</v>
      </c>
      <c r="K467" s="3">
        <f>MIN(J467-M467+N467,'Power Look Up'!$F$4)</f>
        <v>457.85365657022481</v>
      </c>
      <c r="M467" s="50">
        <f t="array" ref="M467">_xlfn.SUM(_xlfn.NORM.DIST($S$3:$S$1003,$G467,$P467,FALSE)*WindSpeedStep*$T$3:$T$1003)</f>
        <v>463.59643175473559</v>
      </c>
      <c r="N467" s="50">
        <f t="array" ref="N467">_xlfn.SUM(_xlfn.NORM.DIST($S$3:$S$1003,$G467,$Q467,FALSE)*WindSpeedStep*$T$3:$T$1003)</f>
        <v>455.49008832498151</v>
      </c>
      <c r="P467" s="42">
        <f t="shared" si="21"/>
        <v>0.64610956307420053</v>
      </c>
      <c r="Q467" s="42">
        <f t="shared" si="23"/>
        <v>0.4145093000109169</v>
      </c>
      <c r="S467" s="42">
        <f>'Zero Turbulence Curve'!E466</f>
        <v>46.400000000000389</v>
      </c>
      <c r="T467" s="42">
        <f>'Zero Turbulence Curve'!F466</f>
        <v>2000.0000008831432</v>
      </c>
    </row>
    <row r="468" spans="5:20" x14ac:dyDescent="0.2">
      <c r="E468" s="15">
        <v>41253.263888888891</v>
      </c>
      <c r="F468" s="21">
        <v>6.7020170470895426</v>
      </c>
      <c r="G468" s="21">
        <v>6.7773316253387987</v>
      </c>
      <c r="H468" s="24">
        <v>7.311231776302185E-2</v>
      </c>
      <c r="I468" s="3">
        <f t="shared" si="22"/>
        <v>520.19999999997776</v>
      </c>
      <c r="J468" s="3">
        <f>INDEX(PowerArray,MIN(MaximumPowerIndex,ROUND(G468*100,0)))</f>
        <v>538.27999999997735</v>
      </c>
      <c r="K468" s="3">
        <f>MIN(J468-M468+N468,'Power Look Up'!$F$4)</f>
        <v>530.79921674659511</v>
      </c>
      <c r="M468" s="50">
        <f t="array" ref="M468">_xlfn.SUM(_xlfn.NORM.DIST($S$3:$S$1003,$G468,$P468,FALSE)*WindSpeedStep*$T$3:$T$1003)</f>
        <v>537.82896639482294</v>
      </c>
      <c r="N468" s="50">
        <f t="array" ref="N468">_xlfn.SUM(_xlfn.NORM.DIST($S$3:$S$1003,$G468,$Q468,FALSE)*WindSpeedStep*$T$3:$T$1003)</f>
        <v>530.3481831414407</v>
      </c>
      <c r="P468" s="42">
        <f t="shared" si="21"/>
        <v>0.67773316253387994</v>
      </c>
      <c r="Q468" s="42">
        <f t="shared" si="23"/>
        <v>0.49550642337714762</v>
      </c>
      <c r="S468" s="42">
        <f>'Zero Turbulence Curve'!E467</f>
        <v>46.500000000000391</v>
      </c>
      <c r="T468" s="42">
        <f>'Zero Turbulence Curve'!F467</f>
        <v>2000.0000008831432</v>
      </c>
    </row>
    <row r="469" spans="5:20" x14ac:dyDescent="0.2">
      <c r="E469" s="15">
        <v>41253.270833333336</v>
      </c>
      <c r="F469" s="21">
        <v>6.8115690631438879</v>
      </c>
      <c r="G469" s="21">
        <v>6.7352398203569388</v>
      </c>
      <c r="H469" s="24">
        <v>6.0191711513053935E-2</v>
      </c>
      <c r="I469" s="3">
        <f t="shared" si="22"/>
        <v>545.05999999997721</v>
      </c>
      <c r="J469" s="3">
        <f>INDEX(PowerArray,MIN(MaximumPowerIndex,ROUND(G469*100,0)))</f>
        <v>529.2399999999775</v>
      </c>
      <c r="K469" s="3">
        <f>MIN(J469-M469+N469,'Power Look Up'!$F$4)</f>
        <v>519.12893949646252</v>
      </c>
      <c r="M469" s="50">
        <f t="array" ref="M469">_xlfn.SUM(_xlfn.NORM.DIST($S$3:$S$1003,$G469,$P469,FALSE)*WindSpeedStep*$T$3:$T$1003)</f>
        <v>527.54519358986852</v>
      </c>
      <c r="N469" s="50">
        <f t="array" ref="N469">_xlfn.SUM(_xlfn.NORM.DIST($S$3:$S$1003,$G469,$Q469,FALSE)*WindSpeedStep*$T$3:$T$1003)</f>
        <v>517.43413308635354</v>
      </c>
      <c r="P469" s="42">
        <f t="shared" si="21"/>
        <v>0.67352398203569397</v>
      </c>
      <c r="Q469" s="42">
        <f t="shared" si="23"/>
        <v>0.40540561223815808</v>
      </c>
      <c r="S469" s="42">
        <f>'Zero Turbulence Curve'!E468</f>
        <v>46.600000000000392</v>
      </c>
      <c r="T469" s="42">
        <f>'Zero Turbulence Curve'!F468</f>
        <v>2000.0000008831432</v>
      </c>
    </row>
    <row r="470" spans="5:20" x14ac:dyDescent="0.2">
      <c r="E470" s="15">
        <v>41253.277777777781</v>
      </c>
      <c r="F470" s="21">
        <v>6.6936669323132207</v>
      </c>
      <c r="G470" s="21">
        <v>6.6577153071491111</v>
      </c>
      <c r="H470" s="24">
        <v>6.42398261443521E-2</v>
      </c>
      <c r="I470" s="3">
        <f t="shared" si="22"/>
        <v>517.93999999997777</v>
      </c>
      <c r="J470" s="3">
        <f>INDEX(PowerArray,MIN(MaximumPowerIndex,ROUND(G470*100,0)))</f>
        <v>511.15999999997791</v>
      </c>
      <c r="K470" s="3">
        <f>MIN(J470-M470+N470,'Power Look Up'!$F$4)</f>
        <v>502.20459080392465</v>
      </c>
      <c r="M470" s="50">
        <f t="array" ref="M470">_xlfn.SUM(_xlfn.NORM.DIST($S$3:$S$1003,$G470,$P470,FALSE)*WindSpeedStep*$T$3:$T$1003)</f>
        <v>508.93131728177462</v>
      </c>
      <c r="N470" s="50">
        <f t="array" ref="N470">_xlfn.SUM(_xlfn.NORM.DIST($S$3:$S$1003,$G470,$Q470,FALSE)*WindSpeedStep*$T$3:$T$1003)</f>
        <v>499.97590808572136</v>
      </c>
      <c r="P470" s="42">
        <f t="shared" si="21"/>
        <v>0.66577153071491113</v>
      </c>
      <c r="Q470" s="42">
        <f t="shared" si="23"/>
        <v>0.42769047384985065</v>
      </c>
      <c r="S470" s="42">
        <f>'Zero Turbulence Curve'!E469</f>
        <v>46.700000000000394</v>
      </c>
      <c r="T470" s="42">
        <f>'Zero Turbulence Curve'!F469</f>
        <v>2000.0000008831432</v>
      </c>
    </row>
    <row r="471" spans="5:20" x14ac:dyDescent="0.2">
      <c r="E471" s="15">
        <v>41253.284722222219</v>
      </c>
      <c r="F471" s="21">
        <v>7.5268005583847089</v>
      </c>
      <c r="G471" s="21">
        <v>7.5265508249701654</v>
      </c>
      <c r="H471" s="24">
        <v>5.7129187450169434E-2</v>
      </c>
      <c r="I471" s="3">
        <f t="shared" si="22"/>
        <v>747.52999999996507</v>
      </c>
      <c r="J471" s="3">
        <f>INDEX(PowerArray,MIN(MaximumPowerIndex,ROUND(G471*100,0)))</f>
        <v>747.52999999996507</v>
      </c>
      <c r="K471" s="3">
        <f>MIN(J471-M471+N471,'Power Look Up'!$F$4)</f>
        <v>733.67832012894667</v>
      </c>
      <c r="M471" s="50">
        <f t="array" ref="M471">_xlfn.SUM(_xlfn.NORM.DIST($S$3:$S$1003,$G471,$P471,FALSE)*WindSpeedStep*$T$3:$T$1003)</f>
        <v>742.29341964020603</v>
      </c>
      <c r="N471" s="50">
        <f t="array" ref="N471">_xlfn.SUM(_xlfn.NORM.DIST($S$3:$S$1003,$G471,$Q471,FALSE)*WindSpeedStep*$T$3:$T$1003)</f>
        <v>728.44173976918762</v>
      </c>
      <c r="P471" s="42">
        <f t="shared" si="21"/>
        <v>0.75265508249701663</v>
      </c>
      <c r="Q471" s="42">
        <f t="shared" si="23"/>
        <v>0.42998573293294795</v>
      </c>
      <c r="S471" s="42">
        <f>'Zero Turbulence Curve'!E470</f>
        <v>46.800000000000395</v>
      </c>
      <c r="T471" s="42">
        <f>'Zero Turbulence Curve'!F470</f>
        <v>2000.0000008831432</v>
      </c>
    </row>
    <row r="472" spans="5:20" x14ac:dyDescent="0.2">
      <c r="E472" s="15">
        <v>41253.291666666664</v>
      </c>
      <c r="F472" s="21">
        <v>7.3054717867404282</v>
      </c>
      <c r="G472" s="21">
        <v>7.3014659132127493</v>
      </c>
      <c r="H472" s="24">
        <v>8.2130219308903712E-2</v>
      </c>
      <c r="I472" s="3">
        <f t="shared" si="22"/>
        <v>681.30999999996652</v>
      </c>
      <c r="J472" s="3">
        <f>INDEX(PowerArray,MIN(MaximumPowerIndex,ROUND(G472*100,0)))</f>
        <v>678.29999999996653</v>
      </c>
      <c r="K472" s="3">
        <f>MIN(J472-M472+N472,'Power Look Up'!$F$4)</f>
        <v>672.02324581397477</v>
      </c>
      <c r="M472" s="50">
        <f t="array" ref="M472">_xlfn.SUM(_xlfn.NORM.DIST($S$3:$S$1003,$G472,$P472,FALSE)*WindSpeedStep*$T$3:$T$1003)</f>
        <v>676.54331837837094</v>
      </c>
      <c r="N472" s="50">
        <f t="array" ref="N472">_xlfn.SUM(_xlfn.NORM.DIST($S$3:$S$1003,$G472,$Q472,FALSE)*WindSpeedStep*$T$3:$T$1003)</f>
        <v>670.26656419237918</v>
      </c>
      <c r="P472" s="42">
        <f t="shared" si="21"/>
        <v>0.73014659132127502</v>
      </c>
      <c r="Q472" s="42">
        <f t="shared" si="23"/>
        <v>0.59967099672864799</v>
      </c>
      <c r="S472" s="42">
        <f>'Zero Turbulence Curve'!E471</f>
        <v>46.900000000000396</v>
      </c>
      <c r="T472" s="42">
        <f>'Zero Turbulence Curve'!F471</f>
        <v>2000.0000008831432</v>
      </c>
    </row>
    <row r="473" spans="5:20" x14ac:dyDescent="0.2">
      <c r="E473" s="15">
        <v>41253.298611111109</v>
      </c>
      <c r="F473" s="21">
        <v>5.7348978416327894</v>
      </c>
      <c r="G473" s="21">
        <v>5.8037417555985922</v>
      </c>
      <c r="H473" s="24">
        <v>9.067293164754095E-2</v>
      </c>
      <c r="I473" s="3">
        <f t="shared" si="22"/>
        <v>318.25999999998737</v>
      </c>
      <c r="J473" s="3">
        <f>INDEX(PowerArray,MIN(MaximumPowerIndex,ROUND(G473*100,0)))</f>
        <v>329.59999999998718</v>
      </c>
      <c r="K473" s="3">
        <f>MIN(J473-M473+N473,'Power Look Up'!$F$4)</f>
        <v>328.21882492339466</v>
      </c>
      <c r="M473" s="50">
        <f t="array" ref="M473">_xlfn.SUM(_xlfn.NORM.DIST($S$3:$S$1003,$G473,$P473,FALSE)*WindSpeedStep*$T$3:$T$1003)</f>
        <v>330.26750114394224</v>
      </c>
      <c r="N473" s="50">
        <f t="array" ref="N473">_xlfn.SUM(_xlfn.NORM.DIST($S$3:$S$1003,$G473,$Q473,FALSE)*WindSpeedStep*$T$3:$T$1003)</f>
        <v>328.88632606734973</v>
      </c>
      <c r="P473" s="42">
        <f t="shared" si="21"/>
        <v>0.58037417555985926</v>
      </c>
      <c r="Q473" s="42">
        <f t="shared" si="23"/>
        <v>0.5262422795053705</v>
      </c>
      <c r="S473" s="42">
        <f>'Zero Turbulence Curve'!E472</f>
        <v>47.000000000000398</v>
      </c>
      <c r="T473" s="42">
        <f>'Zero Turbulence Curve'!F472</f>
        <v>2000.0000008831432</v>
      </c>
    </row>
    <row r="474" spans="5:20" x14ac:dyDescent="0.2">
      <c r="E474" s="15">
        <v>41253.305555555555</v>
      </c>
      <c r="F474" s="21">
        <v>5.7601041978273466</v>
      </c>
      <c r="G474" s="21">
        <v>5.9233118866555063</v>
      </c>
      <c r="H474" s="24">
        <v>0.14235853585935054</v>
      </c>
      <c r="I474" s="3">
        <f t="shared" si="22"/>
        <v>323.11999999998727</v>
      </c>
      <c r="J474" s="3">
        <f>INDEX(PowerArray,MIN(MaximumPowerIndex,ROUND(G474*100,0)))</f>
        <v>349.03999999998678</v>
      </c>
      <c r="K474" s="3">
        <f>MIN(J474-M474+N474,'Power Look Up'!$F$4)</f>
        <v>357.83234303523545</v>
      </c>
      <c r="M474" s="50">
        <f t="array" ref="M474">_xlfn.SUM(_xlfn.NORM.DIST($S$3:$S$1003,$G474,$P474,FALSE)*WindSpeedStep*$T$3:$T$1003)</f>
        <v>352.59655235445734</v>
      </c>
      <c r="N474" s="50">
        <f t="array" ref="N474">_xlfn.SUM(_xlfn.NORM.DIST($S$3:$S$1003,$G474,$Q474,FALSE)*WindSpeedStep*$T$3:$T$1003)</f>
        <v>361.38889538970602</v>
      </c>
      <c r="P474" s="42">
        <f t="shared" si="21"/>
        <v>0.59233118866555068</v>
      </c>
      <c r="Q474" s="42">
        <f t="shared" si="23"/>
        <v>0.84323400762256517</v>
      </c>
      <c r="S474" s="42">
        <f>'Zero Turbulence Curve'!E473</f>
        <v>47.100000000000399</v>
      </c>
      <c r="T474" s="42">
        <f>'Zero Turbulence Curve'!F473</f>
        <v>2000.0000008831432</v>
      </c>
    </row>
    <row r="475" spans="5:20" x14ac:dyDescent="0.2">
      <c r="E475" s="15">
        <v>41253.3125</v>
      </c>
      <c r="F475" s="21">
        <v>7.8903756100103779</v>
      </c>
      <c r="G475" s="21">
        <v>8.0227040182410541</v>
      </c>
      <c r="H475" s="24">
        <v>0.10772617705570572</v>
      </c>
      <c r="I475" s="3">
        <f t="shared" si="22"/>
        <v>855.88999999996281</v>
      </c>
      <c r="J475" s="3">
        <f>INDEX(PowerArray,MIN(MaximumPowerIndex,ROUND(G475*100,0)))</f>
        <v>896.33999999995353</v>
      </c>
      <c r="K475" s="3">
        <f>MIN(J475-M475+N475,'Power Look Up'!$F$4)</f>
        <v>900.1155727123147</v>
      </c>
      <c r="M475" s="50">
        <f t="array" ref="M475">_xlfn.SUM(_xlfn.NORM.DIST($S$3:$S$1003,$G475,$P475,FALSE)*WindSpeedStep*$T$3:$T$1003)</f>
        <v>900.68703648018118</v>
      </c>
      <c r="N475" s="50">
        <f t="array" ref="N475">_xlfn.SUM(_xlfn.NORM.DIST($S$3:$S$1003,$G475,$Q475,FALSE)*WindSpeedStep*$T$3:$T$1003)</f>
        <v>904.46260919254235</v>
      </c>
      <c r="P475" s="42">
        <f t="shared" si="21"/>
        <v>0.80227040182410547</v>
      </c>
      <c r="Q475" s="42">
        <f t="shared" si="23"/>
        <v>0.86425523353455758</v>
      </c>
      <c r="S475" s="42">
        <f>'Zero Turbulence Curve'!E474</f>
        <v>47.200000000000401</v>
      </c>
      <c r="T475" s="42">
        <f>'Zero Turbulence Curve'!F474</f>
        <v>2000.0000008831432</v>
      </c>
    </row>
    <row r="476" spans="5:20" x14ac:dyDescent="0.2">
      <c r="E476" s="15">
        <v>41253.319444444445</v>
      </c>
      <c r="F476" s="21">
        <v>8.4481853342651458</v>
      </c>
      <c r="G476" s="21">
        <v>8.4001186582987177</v>
      </c>
      <c r="H476" s="24">
        <v>0.14677708299919295</v>
      </c>
      <c r="I476" s="3">
        <f t="shared" si="22"/>
        <v>1054.1499999999501</v>
      </c>
      <c r="J476" s="3">
        <f>INDEX(PowerArray,MIN(MaximumPowerIndex,ROUND(G476*100,0)))</f>
        <v>1035.7999999999506</v>
      </c>
      <c r="K476" s="3">
        <f>MIN(J476-M476+N476,'Power Look Up'!$F$4)</f>
        <v>1056.4430562264779</v>
      </c>
      <c r="M476" s="50">
        <f t="array" ref="M476">_xlfn.SUM(_xlfn.NORM.DIST($S$3:$S$1003,$G476,$P476,FALSE)*WindSpeedStep*$T$3:$T$1003)</f>
        <v>1033.2654244507437</v>
      </c>
      <c r="N476" s="50">
        <f t="array" ref="N476">_xlfn.SUM(_xlfn.NORM.DIST($S$3:$S$1003,$G476,$Q476,FALSE)*WindSpeedStep*$T$3:$T$1003)</f>
        <v>1053.908480677271</v>
      </c>
      <c r="P476" s="42">
        <f t="shared" si="21"/>
        <v>0.84001186582987186</v>
      </c>
      <c r="Q476" s="42">
        <f t="shared" si="23"/>
        <v>1.2329449135121802</v>
      </c>
      <c r="S476" s="42">
        <f>'Zero Turbulence Curve'!E475</f>
        <v>47.300000000000402</v>
      </c>
      <c r="T476" s="42">
        <f>'Zero Turbulence Curve'!F475</f>
        <v>2000.0000008831432</v>
      </c>
    </row>
    <row r="477" spans="5:20" x14ac:dyDescent="0.2">
      <c r="E477" s="15">
        <v>41253.326388888891</v>
      </c>
      <c r="F477" s="21">
        <v>8.3628773886019854</v>
      </c>
      <c r="G477" s="21">
        <v>8.2556232371886491</v>
      </c>
      <c r="H477" s="24">
        <v>0.1088142223919564</v>
      </c>
      <c r="I477" s="3">
        <f t="shared" si="22"/>
        <v>1021.1199999999509</v>
      </c>
      <c r="J477" s="3">
        <f>INDEX(PowerArray,MIN(MaximumPowerIndex,ROUND(G477*100,0)))</f>
        <v>984.41999999995164</v>
      </c>
      <c r="K477" s="3">
        <f>MIN(J477-M477+N477,'Power Look Up'!$F$4)</f>
        <v>988.71744607727817</v>
      </c>
      <c r="M477" s="50">
        <f t="array" ref="M477">_xlfn.SUM(_xlfn.NORM.DIST($S$3:$S$1003,$G477,$P477,FALSE)*WindSpeedStep*$T$3:$T$1003)</f>
        <v>981.35294296467293</v>
      </c>
      <c r="N477" s="50">
        <f t="array" ref="N477">_xlfn.SUM(_xlfn.NORM.DIST($S$3:$S$1003,$G477,$Q477,FALSE)*WindSpeedStep*$T$3:$T$1003)</f>
        <v>985.65038904199946</v>
      </c>
      <c r="P477" s="42">
        <f t="shared" si="21"/>
        <v>0.82556232371886495</v>
      </c>
      <c r="Q477" s="42">
        <f t="shared" si="23"/>
        <v>0.89832922291564865</v>
      </c>
      <c r="S477" s="42">
        <f>'Zero Turbulence Curve'!E476</f>
        <v>47.400000000000404</v>
      </c>
      <c r="T477" s="42">
        <f>'Zero Turbulence Curve'!F476</f>
        <v>2000.0000008831432</v>
      </c>
    </row>
    <row r="478" spans="5:20" x14ac:dyDescent="0.2">
      <c r="E478" s="15">
        <v>41253.333333333336</v>
      </c>
      <c r="F478" s="21">
        <v>7.1829869997218587</v>
      </c>
      <c r="G478" s="21">
        <v>7.2628035440076042</v>
      </c>
      <c r="H478" s="24">
        <v>0.14617874152363888</v>
      </c>
      <c r="I478" s="3">
        <f t="shared" si="22"/>
        <v>642.17999999996732</v>
      </c>
      <c r="J478" s="3">
        <f>INDEX(PowerArray,MIN(MaximumPowerIndex,ROUND(G478*100,0)))</f>
        <v>666.25999999996679</v>
      </c>
      <c r="K478" s="3">
        <f>MIN(J478-M478+N478,'Power Look Up'!$F$4)</f>
        <v>687.37456474492876</v>
      </c>
      <c r="M478" s="50">
        <f t="array" ref="M478">_xlfn.SUM(_xlfn.NORM.DIST($S$3:$S$1003,$G478,$P478,FALSE)*WindSpeedStep*$T$3:$T$1003)</f>
        <v>665.6278241585884</v>
      </c>
      <c r="N478" s="50">
        <f t="array" ref="N478">_xlfn.SUM(_xlfn.NORM.DIST($S$3:$S$1003,$G478,$Q478,FALSE)*WindSpeedStep*$T$3:$T$1003)</f>
        <v>686.74238890355036</v>
      </c>
      <c r="P478" s="42">
        <f t="shared" si="21"/>
        <v>0.72628035440076044</v>
      </c>
      <c r="Q478" s="42">
        <f t="shared" si="23"/>
        <v>1.061667481996456</v>
      </c>
      <c r="S478" s="42">
        <f>'Zero Turbulence Curve'!E477</f>
        <v>47.500000000000405</v>
      </c>
      <c r="T478" s="42">
        <f>'Zero Turbulence Curve'!F477</f>
        <v>2000.0000008831432</v>
      </c>
    </row>
    <row r="479" spans="5:20" x14ac:dyDescent="0.2">
      <c r="E479" s="15">
        <v>41253.340277777781</v>
      </c>
      <c r="F479" s="21">
        <v>7.3290375758671384</v>
      </c>
      <c r="G479" s="21">
        <v>7.3326337998178968</v>
      </c>
      <c r="H479" s="24">
        <v>0.10506154348770645</v>
      </c>
      <c r="I479" s="3">
        <f t="shared" si="22"/>
        <v>687.32999999996628</v>
      </c>
      <c r="J479" s="3">
        <f>INDEX(PowerArray,MIN(MaximumPowerIndex,ROUND(G479*100,0)))</f>
        <v>687.32999999996628</v>
      </c>
      <c r="K479" s="3">
        <f>MIN(J479-M479+N479,'Power Look Up'!$F$4)</f>
        <v>689.35056647044553</v>
      </c>
      <c r="M479" s="50">
        <f t="array" ref="M479">_xlfn.SUM(_xlfn.NORM.DIST($S$3:$S$1003,$G479,$P479,FALSE)*WindSpeedStep*$T$3:$T$1003)</f>
        <v>685.42324460802672</v>
      </c>
      <c r="N479" s="50">
        <f t="array" ref="N479">_xlfn.SUM(_xlfn.NORM.DIST($S$3:$S$1003,$G479,$Q479,FALSE)*WindSpeedStep*$T$3:$T$1003)</f>
        <v>687.44381107850597</v>
      </c>
      <c r="P479" s="42">
        <f t="shared" si="21"/>
        <v>0.7332633799817897</v>
      </c>
      <c r="Q479" s="42">
        <f t="shared" si="23"/>
        <v>0.7703778248389942</v>
      </c>
      <c r="S479" s="42">
        <f>'Zero Turbulence Curve'!E478</f>
        <v>47.600000000000406</v>
      </c>
      <c r="T479" s="42">
        <f>'Zero Turbulence Curve'!F478</f>
        <v>2000.0000008831432</v>
      </c>
    </row>
    <row r="480" spans="5:20" x14ac:dyDescent="0.2">
      <c r="E480" s="15">
        <v>41253.347222222219</v>
      </c>
      <c r="F480" s="21">
        <v>7.1186337733903589</v>
      </c>
      <c r="G480" s="21">
        <v>7.027182490960743</v>
      </c>
      <c r="H480" s="24">
        <v>9.1309655854149602E-2</v>
      </c>
      <c r="I480" s="3">
        <f t="shared" si="22"/>
        <v>624.11999999996772</v>
      </c>
      <c r="J480" s="3">
        <f>INDEX(PowerArray,MIN(MaximumPowerIndex,ROUND(G480*100,0)))</f>
        <v>597.02999999996825</v>
      </c>
      <c r="K480" s="3">
        <f>MIN(J480-M480+N480,'Power Look Up'!$F$4)</f>
        <v>594.11731166706306</v>
      </c>
      <c r="M480" s="50">
        <f t="array" ref="M480">_xlfn.SUM(_xlfn.NORM.DIST($S$3:$S$1003,$G480,$P480,FALSE)*WindSpeedStep*$T$3:$T$1003)</f>
        <v>601.47267032168213</v>
      </c>
      <c r="N480" s="50">
        <f t="array" ref="N480">_xlfn.SUM(_xlfn.NORM.DIST($S$3:$S$1003,$G480,$Q480,FALSE)*WindSpeedStep*$T$3:$T$1003)</f>
        <v>598.55998198877694</v>
      </c>
      <c r="P480" s="42">
        <f t="shared" si="21"/>
        <v>0.70271824909607439</v>
      </c>
      <c r="Q480" s="42">
        <f t="shared" si="23"/>
        <v>0.64164961487393124</v>
      </c>
      <c r="S480" s="42">
        <f>'Zero Turbulence Curve'!E479</f>
        <v>47.700000000000408</v>
      </c>
      <c r="T480" s="42">
        <f>'Zero Turbulence Curve'!F479</f>
        <v>2000.0000008831432</v>
      </c>
    </row>
    <row r="481" spans="5:20" x14ac:dyDescent="0.2">
      <c r="E481" s="15">
        <v>41253.354166666664</v>
      </c>
      <c r="F481" s="21">
        <v>7.1516116477747662</v>
      </c>
      <c r="G481" s="21">
        <v>7.1204669254095023</v>
      </c>
      <c r="H481" s="24">
        <v>8.5295459267534804E-2</v>
      </c>
      <c r="I481" s="3">
        <f t="shared" si="22"/>
        <v>633.14999999996746</v>
      </c>
      <c r="J481" s="3">
        <f>INDEX(PowerArray,MIN(MaximumPowerIndex,ROUND(G481*100,0)))</f>
        <v>624.11999999996772</v>
      </c>
      <c r="K481" s="3">
        <f>MIN(J481-M481+N481,'Power Look Up'!$F$4)</f>
        <v>619.17739813650201</v>
      </c>
      <c r="M481" s="50">
        <f t="array" ref="M481">_xlfn.SUM(_xlfn.NORM.DIST($S$3:$S$1003,$G481,$P481,FALSE)*WindSpeedStep*$T$3:$T$1003)</f>
        <v>626.38803280317302</v>
      </c>
      <c r="N481" s="50">
        <f t="array" ref="N481">_xlfn.SUM(_xlfn.NORM.DIST($S$3:$S$1003,$G481,$Q481,FALSE)*WindSpeedStep*$T$3:$T$1003)</f>
        <v>621.44543093970731</v>
      </c>
      <c r="P481" s="42">
        <f t="shared" si="21"/>
        <v>0.71204669254095032</v>
      </c>
      <c r="Q481" s="42">
        <f t="shared" si="23"/>
        <v>0.60734349660209497</v>
      </c>
      <c r="S481" s="42">
        <f>'Zero Turbulence Curve'!E480</f>
        <v>47.800000000000409</v>
      </c>
      <c r="T481" s="42">
        <f>'Zero Turbulence Curve'!F480</f>
        <v>2000.0000008831432</v>
      </c>
    </row>
    <row r="482" spans="5:20" x14ac:dyDescent="0.2">
      <c r="E482" s="15">
        <v>41253.361111111109</v>
      </c>
      <c r="F482" s="21">
        <v>6.5492634332144117</v>
      </c>
      <c r="G482" s="21">
        <v>6.6400615943693948</v>
      </c>
      <c r="H482" s="24">
        <v>0.13283936565871188</v>
      </c>
      <c r="I482" s="3">
        <f t="shared" si="22"/>
        <v>486.29999999997847</v>
      </c>
      <c r="J482" s="3">
        <f>INDEX(PowerArray,MIN(MaximumPowerIndex,ROUND(G482*100,0)))</f>
        <v>506.63999999997804</v>
      </c>
      <c r="K482" s="3">
        <f>MIN(J482-M482+N482,'Power Look Up'!$F$4)</f>
        <v>517.65992207324564</v>
      </c>
      <c r="M482" s="50">
        <f t="array" ref="M482">_xlfn.SUM(_xlfn.NORM.DIST($S$3:$S$1003,$G482,$P482,FALSE)*WindSpeedStep*$T$3:$T$1003)</f>
        <v>504.75149901305463</v>
      </c>
      <c r="N482" s="50">
        <f t="array" ref="N482">_xlfn.SUM(_xlfn.NORM.DIST($S$3:$S$1003,$G482,$Q482,FALSE)*WindSpeedStep*$T$3:$T$1003)</f>
        <v>515.77142108632222</v>
      </c>
      <c r="P482" s="42">
        <f t="shared" si="21"/>
        <v>0.66400615943693952</v>
      </c>
      <c r="Q482" s="42">
        <f t="shared" si="23"/>
        <v>0.88206157013080544</v>
      </c>
      <c r="S482" s="42">
        <f>'Zero Turbulence Curve'!E481</f>
        <v>47.900000000000411</v>
      </c>
      <c r="T482" s="42">
        <f>'Zero Turbulence Curve'!F481</f>
        <v>2000.0000008831432</v>
      </c>
    </row>
    <row r="483" spans="5:20" x14ac:dyDescent="0.2">
      <c r="E483" s="15">
        <v>41253.368055555555</v>
      </c>
      <c r="F483" s="21">
        <v>7.7811344257065125</v>
      </c>
      <c r="G483" s="21">
        <v>7.8242216465700825</v>
      </c>
      <c r="H483" s="24">
        <v>5.012122637433921E-2</v>
      </c>
      <c r="I483" s="3">
        <f t="shared" si="22"/>
        <v>822.77999999996348</v>
      </c>
      <c r="J483" s="3">
        <f>INDEX(PowerArray,MIN(MaximumPowerIndex,ROUND(G483*100,0)))</f>
        <v>834.81999999996322</v>
      </c>
      <c r="K483" s="3">
        <f>MIN(J483-M483+N483,'Power Look Up'!$F$4)</f>
        <v>817.68441604410509</v>
      </c>
      <c r="M483" s="50">
        <f t="array" ref="M483">_xlfn.SUM(_xlfn.NORM.DIST($S$3:$S$1003,$G483,$P483,FALSE)*WindSpeedStep*$T$3:$T$1003)</f>
        <v>835.09182117580042</v>
      </c>
      <c r="N483" s="50">
        <f t="array" ref="N483">_xlfn.SUM(_xlfn.NORM.DIST($S$3:$S$1003,$G483,$Q483,FALSE)*WindSpeedStep*$T$3:$T$1003)</f>
        <v>817.9562372199423</v>
      </c>
      <c r="P483" s="42">
        <f t="shared" si="21"/>
        <v>0.78242216465700831</v>
      </c>
      <c r="Q483" s="42">
        <f t="shared" si="23"/>
        <v>0.39215958435074416</v>
      </c>
      <c r="S483" s="42">
        <f>'Zero Turbulence Curve'!E482</f>
        <v>48.000000000000412</v>
      </c>
      <c r="T483" s="42">
        <f>'Zero Turbulence Curve'!F482</f>
        <v>2000.0000008831432</v>
      </c>
    </row>
    <row r="484" spans="5:20" x14ac:dyDescent="0.2">
      <c r="E484" s="15">
        <v>41253.375</v>
      </c>
      <c r="F484" s="21">
        <v>8.1672280717417038</v>
      </c>
      <c r="G484" s="21">
        <v>8.31190743215768</v>
      </c>
      <c r="H484" s="24">
        <v>7.2239931934970372E-2</v>
      </c>
      <c r="I484" s="3">
        <f t="shared" si="22"/>
        <v>951.38999999995235</v>
      </c>
      <c r="J484" s="3">
        <f>INDEX(PowerArray,MIN(MaximumPowerIndex,ROUND(G484*100,0)))</f>
        <v>1002.7699999999513</v>
      </c>
      <c r="K484" s="3">
        <f>MIN(J484-M484+N484,'Power Look Up'!$F$4)</f>
        <v>990.40796204675462</v>
      </c>
      <c r="M484" s="50">
        <f t="array" ref="M484">_xlfn.SUM(_xlfn.NORM.DIST($S$3:$S$1003,$G484,$P484,FALSE)*WindSpeedStep*$T$3:$T$1003)</f>
        <v>1001.4127845477066</v>
      </c>
      <c r="N484" s="50">
        <f t="array" ref="N484">_xlfn.SUM(_xlfn.NORM.DIST($S$3:$S$1003,$G484,$Q484,FALSE)*WindSpeedStep*$T$3:$T$1003)</f>
        <v>989.05074659450986</v>
      </c>
      <c r="P484" s="42">
        <f t="shared" si="21"/>
        <v>0.83119074321576802</v>
      </c>
      <c r="Q484" s="42">
        <f t="shared" si="23"/>
        <v>0.60045162714884515</v>
      </c>
      <c r="S484" s="42">
        <f>'Zero Turbulence Curve'!E483</f>
        <v>48.100000000000414</v>
      </c>
      <c r="T484" s="42">
        <f>'Zero Turbulence Curve'!F483</f>
        <v>2000.0000008831432</v>
      </c>
    </row>
    <row r="485" spans="5:20" x14ac:dyDescent="0.2">
      <c r="E485" s="15">
        <v>41253.381944444445</v>
      </c>
      <c r="F485" s="21">
        <v>8.1131243663225519</v>
      </c>
      <c r="G485" s="21">
        <v>8.0101037948050262</v>
      </c>
      <c r="H485" s="24">
        <v>6.9023963483729037E-2</v>
      </c>
      <c r="I485" s="3">
        <f t="shared" si="22"/>
        <v>929.36999999995282</v>
      </c>
      <c r="J485" s="3">
        <f>INDEX(PowerArray,MIN(MaximumPowerIndex,ROUND(G485*100,0)))</f>
        <v>892.66999999995369</v>
      </c>
      <c r="K485" s="3">
        <f>MIN(J485-M485+N485,'Power Look Up'!$F$4)</f>
        <v>879.89977635197954</v>
      </c>
      <c r="M485" s="50">
        <f t="array" ref="M485">_xlfn.SUM(_xlfn.NORM.DIST($S$3:$S$1003,$G485,$P485,FALSE)*WindSpeedStep*$T$3:$T$1003)</f>
        <v>896.43529342419959</v>
      </c>
      <c r="N485" s="50">
        <f t="array" ref="N485">_xlfn.SUM(_xlfn.NORM.DIST($S$3:$S$1003,$G485,$Q485,FALSE)*WindSpeedStep*$T$3:$T$1003)</f>
        <v>883.66506977622544</v>
      </c>
      <c r="P485" s="42">
        <f t="shared" si="21"/>
        <v>0.80101037948050269</v>
      </c>
      <c r="Q485" s="42">
        <f t="shared" si="23"/>
        <v>0.55288911183350153</v>
      </c>
      <c r="S485" s="42">
        <f>'Zero Turbulence Curve'!E484</f>
        <v>48.200000000000415</v>
      </c>
      <c r="T485" s="42">
        <f>'Zero Turbulence Curve'!F484</f>
        <v>2000.0000008831432</v>
      </c>
    </row>
    <row r="486" spans="5:20" x14ac:dyDescent="0.2">
      <c r="E486" s="15">
        <v>41253.388888888891</v>
      </c>
      <c r="F486" s="21">
        <v>7.6545916373773073</v>
      </c>
      <c r="G486" s="21">
        <v>7.6377812536940031</v>
      </c>
      <c r="H486" s="24">
        <v>0.1071252444083296</v>
      </c>
      <c r="I486" s="3">
        <f t="shared" si="22"/>
        <v>783.64999999996428</v>
      </c>
      <c r="J486" s="3">
        <f>INDEX(PowerArray,MIN(MaximumPowerIndex,ROUND(G486*100,0)))</f>
        <v>780.6399999999644</v>
      </c>
      <c r="K486" s="3">
        <f>MIN(J486-M486+N486,'Power Look Up'!$F$4)</f>
        <v>783.82170061526642</v>
      </c>
      <c r="M486" s="50">
        <f t="array" ref="M486">_xlfn.SUM(_xlfn.NORM.DIST($S$3:$S$1003,$G486,$P486,FALSE)*WindSpeedStep*$T$3:$T$1003)</f>
        <v>776.18560953137535</v>
      </c>
      <c r="N486" s="50">
        <f t="array" ref="N486">_xlfn.SUM(_xlfn.NORM.DIST($S$3:$S$1003,$G486,$Q486,FALSE)*WindSpeedStep*$T$3:$T$1003)</f>
        <v>779.36731014667737</v>
      </c>
      <c r="P486" s="42">
        <f t="shared" si="21"/>
        <v>0.76377812536940037</v>
      </c>
      <c r="Q486" s="42">
        <f t="shared" si="23"/>
        <v>0.81819918353932819</v>
      </c>
      <c r="S486" s="42">
        <f>'Zero Turbulence Curve'!E485</f>
        <v>48.300000000000416</v>
      </c>
      <c r="T486" s="42">
        <f>'Zero Turbulence Curve'!F485</f>
        <v>2000.0000008831432</v>
      </c>
    </row>
    <row r="487" spans="5:20" x14ac:dyDescent="0.2">
      <c r="E487" s="15">
        <v>41253.395833333336</v>
      </c>
      <c r="F487" s="21">
        <v>5.9218895044433317</v>
      </c>
      <c r="G487" s="21">
        <v>6.187751463120839</v>
      </c>
      <c r="H487" s="24">
        <v>0.16886502175524834</v>
      </c>
      <c r="I487" s="3">
        <f t="shared" si="22"/>
        <v>349.03999999998678</v>
      </c>
      <c r="J487" s="3">
        <f>INDEX(PowerArray,MIN(MaximumPowerIndex,ROUND(G487*100,0)))</f>
        <v>404.93999999998022</v>
      </c>
      <c r="K487" s="3">
        <f>MIN(J487-M487+N487,'Power Look Up'!$F$4)</f>
        <v>424.70051783604225</v>
      </c>
      <c r="M487" s="50">
        <f t="array" ref="M487">_xlfn.SUM(_xlfn.NORM.DIST($S$3:$S$1003,$G487,$P487,FALSE)*WindSpeedStep*$T$3:$T$1003)</f>
        <v>404.89779258523595</v>
      </c>
      <c r="N487" s="50">
        <f t="array" ref="N487">_xlfn.SUM(_xlfn.NORM.DIST($S$3:$S$1003,$G487,$Q487,FALSE)*WindSpeedStep*$T$3:$T$1003)</f>
        <v>424.65831042129798</v>
      </c>
      <c r="P487" s="42">
        <f t="shared" si="21"/>
        <v>0.61877514631208397</v>
      </c>
      <c r="Q487" s="42">
        <f t="shared" si="23"/>
        <v>1.0448947854359703</v>
      </c>
      <c r="S487" s="42">
        <f>'Zero Turbulence Curve'!E486</f>
        <v>48.400000000000418</v>
      </c>
      <c r="T487" s="42">
        <f>'Zero Turbulence Curve'!F486</f>
        <v>2000.0000008831432</v>
      </c>
    </row>
    <row r="488" spans="5:20" x14ac:dyDescent="0.2">
      <c r="E488" s="15">
        <v>41253.402777777781</v>
      </c>
      <c r="F488" s="21">
        <v>7.8197065053672077</v>
      </c>
      <c r="G488" s="21">
        <v>7.8005479662365929</v>
      </c>
      <c r="H488" s="24">
        <v>0.10869973181430606</v>
      </c>
      <c r="I488" s="3">
        <f t="shared" si="22"/>
        <v>834.81999999996322</v>
      </c>
      <c r="J488" s="3">
        <f>INDEX(PowerArray,MIN(MaximumPowerIndex,ROUND(G488*100,0)))</f>
        <v>828.79999999996335</v>
      </c>
      <c r="K488" s="3">
        <f>MIN(J488-M488+N488,'Power Look Up'!$F$4)</f>
        <v>832.89387094596464</v>
      </c>
      <c r="M488" s="50">
        <f t="array" ref="M488">_xlfn.SUM(_xlfn.NORM.DIST($S$3:$S$1003,$G488,$P488,FALSE)*WindSpeedStep*$T$3:$T$1003)</f>
        <v>827.46616404433689</v>
      </c>
      <c r="N488" s="50">
        <f t="array" ref="N488">_xlfn.SUM(_xlfn.NORM.DIST($S$3:$S$1003,$G488,$Q488,FALSE)*WindSpeedStep*$T$3:$T$1003)</f>
        <v>831.56003499033818</v>
      </c>
      <c r="P488" s="42">
        <f t="shared" si="21"/>
        <v>0.78005479662365929</v>
      </c>
      <c r="Q488" s="42">
        <f t="shared" si="23"/>
        <v>0.84791747193454825</v>
      </c>
      <c r="S488" s="42">
        <f>'Zero Turbulence Curve'!E487</f>
        <v>48.500000000000419</v>
      </c>
      <c r="T488" s="42">
        <f>'Zero Turbulence Curve'!F487</f>
        <v>2000.0000008831432</v>
      </c>
    </row>
    <row r="489" spans="5:20" x14ac:dyDescent="0.2">
      <c r="E489" s="15">
        <v>41253.409722222219</v>
      </c>
      <c r="F489" s="21">
        <v>7.7711769502690196</v>
      </c>
      <c r="G489" s="21">
        <v>7.8532892317851903</v>
      </c>
      <c r="H489" s="24">
        <v>8.6216026772727938E-2</v>
      </c>
      <c r="I489" s="3">
        <f t="shared" si="22"/>
        <v>819.76999999996349</v>
      </c>
      <c r="J489" s="3">
        <f>INDEX(PowerArray,MIN(MaximumPowerIndex,ROUND(G489*100,0)))</f>
        <v>843.84999999996296</v>
      </c>
      <c r="K489" s="3">
        <f>MIN(J489-M489+N489,'Power Look Up'!$F$4)</f>
        <v>837.89760827881582</v>
      </c>
      <c r="M489" s="50">
        <f t="array" ref="M489">_xlfn.SUM(_xlfn.NORM.DIST($S$3:$S$1003,$G489,$P489,FALSE)*WindSpeedStep*$T$3:$T$1003)</f>
        <v>844.512931937536</v>
      </c>
      <c r="N489" s="50">
        <f t="array" ref="N489">_xlfn.SUM(_xlfn.NORM.DIST($S$3:$S$1003,$G489,$Q489,FALSE)*WindSpeedStep*$T$3:$T$1003)</f>
        <v>838.56054021638886</v>
      </c>
      <c r="P489" s="42">
        <f t="shared" si="21"/>
        <v>0.7853289231785191</v>
      </c>
      <c r="Q489" s="42">
        <f t="shared" si="23"/>
        <v>0.67707939466156797</v>
      </c>
      <c r="S489" s="42">
        <f>'Zero Turbulence Curve'!E488</f>
        <v>48.600000000000421</v>
      </c>
      <c r="T489" s="42">
        <f>'Zero Turbulence Curve'!F488</f>
        <v>2000.0000008831432</v>
      </c>
    </row>
    <row r="490" spans="5:20" x14ac:dyDescent="0.2">
      <c r="E490" s="15">
        <v>41253.416666666664</v>
      </c>
      <c r="F490" s="21">
        <v>6.5463694823856242</v>
      </c>
      <c r="G490" s="21">
        <v>6.6190632426912099</v>
      </c>
      <c r="H490" s="24">
        <v>0.10845706187382234</v>
      </c>
      <c r="I490" s="3">
        <f t="shared" si="22"/>
        <v>486.29999999997847</v>
      </c>
      <c r="J490" s="3">
        <f>INDEX(PowerArray,MIN(MaximumPowerIndex,ROUND(G490*100,0)))</f>
        <v>502.11999999997818</v>
      </c>
      <c r="K490" s="3">
        <f>MIN(J490-M490+N490,'Power Look Up'!$F$4)</f>
        <v>504.69334802864915</v>
      </c>
      <c r="M490" s="50">
        <f t="array" ref="M490">_xlfn.SUM(_xlfn.NORM.DIST($S$3:$S$1003,$G490,$P490,FALSE)*WindSpeedStep*$T$3:$T$1003)</f>
        <v>499.80809147871747</v>
      </c>
      <c r="N490" s="50">
        <f t="array" ref="N490">_xlfn.SUM(_xlfn.NORM.DIST($S$3:$S$1003,$G490,$Q490,FALSE)*WindSpeedStep*$T$3:$T$1003)</f>
        <v>502.38143950738845</v>
      </c>
      <c r="P490" s="42">
        <f t="shared" si="21"/>
        <v>0.66190632426912099</v>
      </c>
      <c r="Q490" s="42">
        <f t="shared" si="23"/>
        <v>0.71788415165930375</v>
      </c>
      <c r="S490" s="42">
        <f>'Zero Turbulence Curve'!E489</f>
        <v>48.700000000000422</v>
      </c>
      <c r="T490" s="42">
        <f>'Zero Turbulence Curve'!F489</f>
        <v>2000.0000008831432</v>
      </c>
    </row>
    <row r="491" spans="5:20" x14ac:dyDescent="0.2">
      <c r="E491" s="15">
        <v>41253.423611111109</v>
      </c>
      <c r="F491" s="21">
        <v>7.1581964141660483</v>
      </c>
      <c r="G491" s="21">
        <v>7.1972087627100185</v>
      </c>
      <c r="H491" s="24">
        <v>0.17462499317932292</v>
      </c>
      <c r="I491" s="3">
        <f t="shared" si="22"/>
        <v>636.15999999996745</v>
      </c>
      <c r="J491" s="3">
        <f>INDEX(PowerArray,MIN(MaximumPowerIndex,ROUND(G491*100,0)))</f>
        <v>648.19999999996719</v>
      </c>
      <c r="K491" s="3">
        <f>MIN(J491-M491+N491,'Power Look Up'!$F$4)</f>
        <v>684.24095659850218</v>
      </c>
      <c r="M491" s="50">
        <f t="array" ref="M491">_xlfn.SUM(_xlfn.NORM.DIST($S$3:$S$1003,$G491,$P491,FALSE)*WindSpeedStep*$T$3:$T$1003)</f>
        <v>647.36011112095855</v>
      </c>
      <c r="N491" s="50">
        <f t="array" ref="N491">_xlfn.SUM(_xlfn.NORM.DIST($S$3:$S$1003,$G491,$Q491,FALSE)*WindSpeedStep*$T$3:$T$1003)</f>
        <v>683.40106771949354</v>
      </c>
      <c r="P491" s="42">
        <f t="shared" si="21"/>
        <v>0.7197208762710019</v>
      </c>
      <c r="Q491" s="42">
        <f t="shared" si="23"/>
        <v>1.2568125310984002</v>
      </c>
      <c r="S491" s="42">
        <f>'Zero Turbulence Curve'!E490</f>
        <v>48.800000000000423</v>
      </c>
      <c r="T491" s="42">
        <f>'Zero Turbulence Curve'!F490</f>
        <v>2000.0000008831432</v>
      </c>
    </row>
    <row r="492" spans="5:20" x14ac:dyDescent="0.2">
      <c r="E492" s="15">
        <v>41253.430555555555</v>
      </c>
      <c r="F492" s="21">
        <v>7.93205233194782</v>
      </c>
      <c r="G492" s="21">
        <v>7.8413940654453542</v>
      </c>
      <c r="H492" s="24">
        <v>0.13363502352734768</v>
      </c>
      <c r="I492" s="3">
        <f t="shared" si="22"/>
        <v>867.92999999996255</v>
      </c>
      <c r="J492" s="3">
        <f>INDEX(PowerArray,MIN(MaximumPowerIndex,ROUND(G492*100,0)))</f>
        <v>840.83999999996308</v>
      </c>
      <c r="K492" s="3">
        <f>MIN(J492-M492+N492,'Power Look Up'!$F$4)</f>
        <v>857.99455939192092</v>
      </c>
      <c r="M492" s="50">
        <f t="array" ref="M492">_xlfn.SUM(_xlfn.NORM.DIST($S$3:$S$1003,$G492,$P492,FALSE)*WindSpeedStep*$T$3:$T$1003)</f>
        <v>840.64986035427637</v>
      </c>
      <c r="N492" s="50">
        <f t="array" ref="N492">_xlfn.SUM(_xlfn.NORM.DIST($S$3:$S$1003,$G492,$Q492,FALSE)*WindSpeedStep*$T$3:$T$1003)</f>
        <v>857.8044197462342</v>
      </c>
      <c r="P492" s="42">
        <f t="shared" si="21"/>
        <v>0.78413940654453551</v>
      </c>
      <c r="Q492" s="42">
        <f t="shared" si="23"/>
        <v>1.0478848804229943</v>
      </c>
      <c r="S492" s="42">
        <f>'Zero Turbulence Curve'!E491</f>
        <v>48.900000000000425</v>
      </c>
      <c r="T492" s="42">
        <f>'Zero Turbulence Curve'!F491</f>
        <v>2000.0000008831432</v>
      </c>
    </row>
    <row r="493" spans="5:20" x14ac:dyDescent="0.2">
      <c r="E493" s="15">
        <v>41253.4375</v>
      </c>
      <c r="F493" s="21">
        <v>6.4365141239764734</v>
      </c>
      <c r="G493" s="21">
        <v>6.4533015255819492</v>
      </c>
      <c r="H493" s="24">
        <v>8.8557251490633634E-2</v>
      </c>
      <c r="I493" s="3">
        <f t="shared" si="22"/>
        <v>461.43999999997902</v>
      </c>
      <c r="J493" s="3">
        <f>INDEX(PowerArray,MIN(MaximumPowerIndex,ROUND(G493*100,0)))</f>
        <v>463.69999999997896</v>
      </c>
      <c r="K493" s="3">
        <f>MIN(J493-M493+N493,'Power Look Up'!$F$4)</f>
        <v>460.75519523776188</v>
      </c>
      <c r="M493" s="50">
        <f t="array" ref="M493">_xlfn.SUM(_xlfn.NORM.DIST($S$3:$S$1003,$G493,$P493,FALSE)*WindSpeedStep*$T$3:$T$1003)</f>
        <v>461.85395129069127</v>
      </c>
      <c r="N493" s="50">
        <f t="array" ref="N493">_xlfn.SUM(_xlfn.NORM.DIST($S$3:$S$1003,$G493,$Q493,FALSE)*WindSpeedStep*$T$3:$T$1003)</f>
        <v>458.9091465284742</v>
      </c>
      <c r="P493" s="42">
        <f t="shared" si="21"/>
        <v>0.64533015255819492</v>
      </c>
      <c r="Q493" s="42">
        <f t="shared" si="23"/>
        <v>0.57148664614585043</v>
      </c>
      <c r="S493" s="42">
        <f>'Zero Turbulence Curve'!E492</f>
        <v>49.000000000000426</v>
      </c>
      <c r="T493" s="42">
        <f>'Zero Turbulence Curve'!F492</f>
        <v>2000.0000008831432</v>
      </c>
    </row>
    <row r="494" spans="5:20" x14ac:dyDescent="0.2">
      <c r="E494" s="15">
        <v>41253.444444444445</v>
      </c>
      <c r="F494" s="21">
        <v>6.8457358451480186</v>
      </c>
      <c r="G494" s="21">
        <v>6.8718036031540342</v>
      </c>
      <c r="H494" s="24">
        <v>9.4949617499584624E-2</v>
      </c>
      <c r="I494" s="3">
        <f t="shared" si="22"/>
        <v>554.09999999997706</v>
      </c>
      <c r="J494" s="3">
        <f>INDEX(PowerArray,MIN(MaximumPowerIndex,ROUND(G494*100,0)))</f>
        <v>558.61999999997693</v>
      </c>
      <c r="K494" s="3">
        <f>MIN(J494-M494+N494,'Power Look Up'!$F$4)</f>
        <v>556.99629430485913</v>
      </c>
      <c r="M494" s="50">
        <f t="array" ref="M494">_xlfn.SUM(_xlfn.NORM.DIST($S$3:$S$1003,$G494,$P494,FALSE)*WindSpeedStep*$T$3:$T$1003)</f>
        <v>561.36804524345155</v>
      </c>
      <c r="N494" s="50">
        <f t="array" ref="N494">_xlfn.SUM(_xlfn.NORM.DIST($S$3:$S$1003,$G494,$Q494,FALSE)*WindSpeedStep*$T$3:$T$1003)</f>
        <v>559.74433954833376</v>
      </c>
      <c r="P494" s="42">
        <f t="shared" si="21"/>
        <v>0.68718036031540342</v>
      </c>
      <c r="Q494" s="42">
        <f t="shared" si="23"/>
        <v>0.65247512365174298</v>
      </c>
      <c r="S494" s="42">
        <f>'Zero Turbulence Curve'!E493</f>
        <v>49.100000000000428</v>
      </c>
      <c r="T494" s="42">
        <f>'Zero Turbulence Curve'!F493</f>
        <v>2000.0000008831432</v>
      </c>
    </row>
    <row r="495" spans="5:20" x14ac:dyDescent="0.2">
      <c r="E495" s="15">
        <v>41253.451388888891</v>
      </c>
      <c r="F495" s="21">
        <v>5.9117354587572111</v>
      </c>
      <c r="G495" s="21">
        <v>5.8912089073636764</v>
      </c>
      <c r="H495" s="24">
        <v>0.12686629928424911</v>
      </c>
      <c r="I495" s="3">
        <f t="shared" si="22"/>
        <v>347.41999999998677</v>
      </c>
      <c r="J495" s="3">
        <f>INDEX(PowerArray,MIN(MaximumPowerIndex,ROUND(G495*100,0)))</f>
        <v>344.17999999998688</v>
      </c>
      <c r="K495" s="3">
        <f>MIN(J495-M495+N495,'Power Look Up'!$F$4)</f>
        <v>349.2397009123361</v>
      </c>
      <c r="M495" s="50">
        <f t="array" ref="M495">_xlfn.SUM(_xlfn.NORM.DIST($S$3:$S$1003,$G495,$P495,FALSE)*WindSpeedStep*$T$3:$T$1003)</f>
        <v>346.52533169580119</v>
      </c>
      <c r="N495" s="50">
        <f t="array" ref="N495">_xlfn.SUM(_xlfn.NORM.DIST($S$3:$S$1003,$G495,$Q495,FALSE)*WindSpeedStep*$T$3:$T$1003)</f>
        <v>351.58503260815041</v>
      </c>
      <c r="P495" s="42">
        <f t="shared" si="21"/>
        <v>0.58912089073636764</v>
      </c>
      <c r="Q495" s="42">
        <f t="shared" si="23"/>
        <v>0.74739587238763439</v>
      </c>
      <c r="S495" s="42">
        <f>'Zero Turbulence Curve'!E494</f>
        <v>49.200000000000429</v>
      </c>
      <c r="T495" s="42">
        <f>'Zero Turbulence Curve'!F494</f>
        <v>2000.0000008831432</v>
      </c>
    </row>
    <row r="496" spans="5:20" x14ac:dyDescent="0.2">
      <c r="E496" s="15">
        <v>41253.458333333336</v>
      </c>
      <c r="F496" s="21">
        <v>4.9273589275583083</v>
      </c>
      <c r="G496" s="21">
        <v>4.9925609521101206</v>
      </c>
      <c r="H496" s="24">
        <v>0.10959217867807945</v>
      </c>
      <c r="I496" s="3">
        <f t="shared" si="22"/>
        <v>192.36999999999338</v>
      </c>
      <c r="J496" s="3">
        <f>INDEX(PowerArray,MIN(MaximumPowerIndex,ROUND(G496*100,0)))</f>
        <v>198.90999999999326</v>
      </c>
      <c r="K496" s="3">
        <f>MIN(J496-M496+N496,'Power Look Up'!$F$4)</f>
        <v>199.28008611093867</v>
      </c>
      <c r="M496" s="50">
        <f t="array" ref="M496">_xlfn.SUM(_xlfn.NORM.DIST($S$3:$S$1003,$G496,$P496,FALSE)*WindSpeedStep*$T$3:$T$1003)</f>
        <v>193.36363829636608</v>
      </c>
      <c r="N496" s="50">
        <f t="array" ref="N496">_xlfn.SUM(_xlfn.NORM.DIST($S$3:$S$1003,$G496,$Q496,FALSE)*WindSpeedStep*$T$3:$T$1003)</f>
        <v>193.73372440731148</v>
      </c>
      <c r="P496" s="42">
        <f t="shared" si="21"/>
        <v>0.49925609521101211</v>
      </c>
      <c r="Q496" s="42">
        <f t="shared" si="23"/>
        <v>0.54714563192485477</v>
      </c>
      <c r="S496" s="42">
        <f>'Zero Turbulence Curve'!E495</f>
        <v>49.300000000000431</v>
      </c>
      <c r="T496" s="42">
        <f>'Zero Turbulence Curve'!F495</f>
        <v>2000.0000008831432</v>
      </c>
    </row>
    <row r="497" spans="5:20" x14ac:dyDescent="0.2">
      <c r="E497" s="15">
        <v>41253.465277777781</v>
      </c>
      <c r="F497" s="21">
        <v>6.3674577348182817</v>
      </c>
      <c r="G497" s="21">
        <v>6.3755715487525588</v>
      </c>
      <c r="H497" s="24">
        <v>0.10679301352589289</v>
      </c>
      <c r="I497" s="3">
        <f t="shared" si="22"/>
        <v>445.61999999997931</v>
      </c>
      <c r="J497" s="3">
        <f>INDEX(PowerArray,MIN(MaximumPowerIndex,ROUND(G497*100,0)))</f>
        <v>447.8799999999793</v>
      </c>
      <c r="K497" s="3">
        <f>MIN(J497-M497+N497,'Power Look Up'!$F$4)</f>
        <v>449.67540033486762</v>
      </c>
      <c r="M497" s="50">
        <f t="array" ref="M497">_xlfn.SUM(_xlfn.NORM.DIST($S$3:$S$1003,$G497,$P497,FALSE)*WindSpeedStep*$T$3:$T$1003)</f>
        <v>444.70036863104139</v>
      </c>
      <c r="N497" s="50">
        <f t="array" ref="N497">_xlfn.SUM(_xlfn.NORM.DIST($S$3:$S$1003,$G497,$Q497,FALSE)*WindSpeedStep*$T$3:$T$1003)</f>
        <v>446.4957689659297</v>
      </c>
      <c r="P497" s="42">
        <f t="shared" si="21"/>
        <v>0.63755715487525588</v>
      </c>
      <c r="Q497" s="42">
        <f t="shared" si="23"/>
        <v>0.68086649864122994</v>
      </c>
      <c r="S497" s="42">
        <f>'Zero Turbulence Curve'!E496</f>
        <v>49.400000000000432</v>
      </c>
      <c r="T497" s="42">
        <f>'Zero Turbulence Curve'!F496</f>
        <v>2000.0000008831432</v>
      </c>
    </row>
    <row r="498" spans="5:20" x14ac:dyDescent="0.2">
      <c r="E498" s="15">
        <v>41253.472222222219</v>
      </c>
      <c r="F498" s="21">
        <v>6.0197983556762917</v>
      </c>
      <c r="G498" s="21">
        <v>6.0557865083600264</v>
      </c>
      <c r="H498" s="24">
        <v>0.139539557700954</v>
      </c>
      <c r="I498" s="3">
        <f t="shared" si="22"/>
        <v>366.51999999998105</v>
      </c>
      <c r="J498" s="3">
        <f>INDEX(PowerArray,MIN(MaximumPowerIndex,ROUND(G498*100,0)))</f>
        <v>375.55999999998085</v>
      </c>
      <c r="K498" s="3">
        <f>MIN(J498-M498+N498,'Power Look Up'!$F$4)</f>
        <v>384.74801872260815</v>
      </c>
      <c r="M498" s="50">
        <f t="array" ref="M498">_xlfn.SUM(_xlfn.NORM.DIST($S$3:$S$1003,$G498,$P498,FALSE)*WindSpeedStep*$T$3:$T$1003)</f>
        <v>378.27288610870255</v>
      </c>
      <c r="N498" s="50">
        <f t="array" ref="N498">_xlfn.SUM(_xlfn.NORM.DIST($S$3:$S$1003,$G498,$Q498,FALSE)*WindSpeedStep*$T$3:$T$1003)</f>
        <v>387.46090483132986</v>
      </c>
      <c r="P498" s="42">
        <f t="shared" si="21"/>
        <v>0.60557865083600271</v>
      </c>
      <c r="Q498" s="42">
        <f t="shared" si="23"/>
        <v>0.8450217709079626</v>
      </c>
      <c r="S498" s="42">
        <f>'Zero Turbulence Curve'!E497</f>
        <v>49.500000000000433</v>
      </c>
      <c r="T498" s="42">
        <f>'Zero Turbulence Curve'!F497</f>
        <v>2000.0000008831432</v>
      </c>
    </row>
    <row r="499" spans="5:20" x14ac:dyDescent="0.2">
      <c r="E499" s="15">
        <v>41253.479166666664</v>
      </c>
      <c r="F499" s="21">
        <v>6.2548971599013026</v>
      </c>
      <c r="G499" s="21">
        <v>6.2545092845050272</v>
      </c>
      <c r="H499" s="24">
        <v>9.7523585824970671E-2</v>
      </c>
      <c r="I499" s="3">
        <f t="shared" si="22"/>
        <v>418.49999999997993</v>
      </c>
      <c r="J499" s="3">
        <f>INDEX(PowerArray,MIN(MaximumPowerIndex,ROUND(G499*100,0)))</f>
        <v>418.49999999997993</v>
      </c>
      <c r="K499" s="3">
        <f>MIN(J499-M499+N499,'Power Look Up'!$F$4)</f>
        <v>417.91536081980405</v>
      </c>
      <c r="M499" s="50">
        <f t="array" ref="M499">_xlfn.SUM(_xlfn.NORM.DIST($S$3:$S$1003,$G499,$P499,FALSE)*WindSpeedStep*$T$3:$T$1003)</f>
        <v>418.78283669279466</v>
      </c>
      <c r="N499" s="50">
        <f t="array" ref="N499">_xlfn.SUM(_xlfn.NORM.DIST($S$3:$S$1003,$G499,$Q499,FALSE)*WindSpeedStep*$T$3:$T$1003)</f>
        <v>418.19819751261878</v>
      </c>
      <c r="P499" s="42">
        <f t="shared" si="21"/>
        <v>0.62545092845050276</v>
      </c>
      <c r="Q499" s="42">
        <f t="shared" si="23"/>
        <v>0.60996217300050193</v>
      </c>
      <c r="S499" s="42">
        <f>'Zero Turbulence Curve'!E498</f>
        <v>49.600000000000435</v>
      </c>
      <c r="T499" s="42">
        <f>'Zero Turbulence Curve'!F498</f>
        <v>2000.0000008831432</v>
      </c>
    </row>
    <row r="500" spans="5:20" x14ac:dyDescent="0.2">
      <c r="E500" s="15">
        <v>41253.486111111109</v>
      </c>
      <c r="F500" s="21">
        <v>5.9487997097564316</v>
      </c>
      <c r="G500" s="21">
        <v>5.9429594194555255</v>
      </c>
      <c r="H500" s="24">
        <v>0.10590371684001357</v>
      </c>
      <c r="I500" s="3">
        <f t="shared" si="22"/>
        <v>353.89999999998668</v>
      </c>
      <c r="J500" s="3">
        <f>INDEX(PowerArray,MIN(MaximumPowerIndex,ROUND(G500*100,0)))</f>
        <v>352.27999999998667</v>
      </c>
      <c r="K500" s="3">
        <f>MIN(J500-M500+N500,'Power Look Up'!$F$4)</f>
        <v>353.37161465339574</v>
      </c>
      <c r="M500" s="50">
        <f t="array" ref="M500">_xlfn.SUM(_xlfn.NORM.DIST($S$3:$S$1003,$G500,$P500,FALSE)*WindSpeedStep*$T$3:$T$1003)</f>
        <v>356.3406767240611</v>
      </c>
      <c r="N500" s="50">
        <f t="array" ref="N500">_xlfn.SUM(_xlfn.NORM.DIST($S$3:$S$1003,$G500,$Q500,FALSE)*WindSpeedStep*$T$3:$T$1003)</f>
        <v>357.43229137747016</v>
      </c>
      <c r="P500" s="42">
        <f t="shared" si="21"/>
        <v>0.59429594194555257</v>
      </c>
      <c r="Q500" s="42">
        <f t="shared" si="23"/>
        <v>0.62938149154970935</v>
      </c>
      <c r="S500" s="42">
        <f>'Zero Turbulence Curve'!E499</f>
        <v>49.700000000000436</v>
      </c>
      <c r="T500" s="42">
        <f>'Zero Turbulence Curve'!F499</f>
        <v>2000.0000008831432</v>
      </c>
    </row>
    <row r="501" spans="5:20" x14ac:dyDescent="0.2">
      <c r="E501" s="15">
        <v>41253.493055555555</v>
      </c>
      <c r="F501" s="21">
        <v>5.794558909595299</v>
      </c>
      <c r="G501" s="21">
        <v>5.7599590510809957</v>
      </c>
      <c r="H501" s="24">
        <v>0.10699692757861733</v>
      </c>
      <c r="I501" s="3">
        <f t="shared" si="22"/>
        <v>327.97999999998717</v>
      </c>
      <c r="J501" s="3">
        <f>INDEX(PowerArray,MIN(MaximumPowerIndex,ROUND(G501*100,0)))</f>
        <v>323.11999999998727</v>
      </c>
      <c r="K501" s="3">
        <f>MIN(J501-M501+N501,'Power Look Up'!$F$4)</f>
        <v>324.14840675563687</v>
      </c>
      <c r="M501" s="50">
        <f t="array" ref="M501">_xlfn.SUM(_xlfn.NORM.DIST($S$3:$S$1003,$G501,$P501,FALSE)*WindSpeedStep*$T$3:$T$1003)</f>
        <v>322.27912044911903</v>
      </c>
      <c r="N501" s="50">
        <f t="array" ref="N501">_xlfn.SUM(_xlfn.NORM.DIST($S$3:$S$1003,$G501,$Q501,FALSE)*WindSpeedStep*$T$3:$T$1003)</f>
        <v>323.30752720476863</v>
      </c>
      <c r="P501" s="42">
        <f t="shared" si="21"/>
        <v>0.57599590510809962</v>
      </c>
      <c r="Q501" s="42">
        <f t="shared" si="23"/>
        <v>0.61629792144431472</v>
      </c>
      <c r="S501" s="42">
        <f>'Zero Turbulence Curve'!E500</f>
        <v>49.800000000000438</v>
      </c>
      <c r="T501" s="42">
        <f>'Zero Turbulence Curve'!F500</f>
        <v>2000.0000008831432</v>
      </c>
    </row>
    <row r="502" spans="5:20" x14ac:dyDescent="0.2">
      <c r="E502" s="15">
        <v>41253.5</v>
      </c>
      <c r="F502" s="21">
        <v>6.044202630974933</v>
      </c>
      <c r="G502" s="21">
        <v>5.9735680645784681</v>
      </c>
      <c r="H502" s="24">
        <v>8.768733154045677E-2</v>
      </c>
      <c r="I502" s="3">
        <f t="shared" si="22"/>
        <v>371.03999999998092</v>
      </c>
      <c r="J502" s="3">
        <f>INDEX(PowerArray,MIN(MaximumPowerIndex,ROUND(G502*100,0)))</f>
        <v>357.13999999998657</v>
      </c>
      <c r="K502" s="3">
        <f>MIN(J502-M502+N502,'Power Look Up'!$F$4)</f>
        <v>354.91321046055521</v>
      </c>
      <c r="M502" s="50">
        <f t="array" ref="M502">_xlfn.SUM(_xlfn.NORM.DIST($S$3:$S$1003,$G502,$P502,FALSE)*WindSpeedStep*$T$3:$T$1003)</f>
        <v>362.21733933591037</v>
      </c>
      <c r="N502" s="50">
        <f t="array" ref="N502">_xlfn.SUM(_xlfn.NORM.DIST($S$3:$S$1003,$G502,$Q502,FALSE)*WindSpeedStep*$T$3:$T$1003)</f>
        <v>359.990549796479</v>
      </c>
      <c r="P502" s="42">
        <f t="shared" si="21"/>
        <v>0.59735680645784683</v>
      </c>
      <c r="Q502" s="42">
        <f t="shared" si="23"/>
        <v>0.52380624335817683</v>
      </c>
      <c r="S502" s="42">
        <f>'Zero Turbulence Curve'!E501</f>
        <v>49.900000000000439</v>
      </c>
      <c r="T502" s="42">
        <f>'Zero Turbulence Curve'!F501</f>
        <v>2000.0000008831432</v>
      </c>
    </row>
    <row r="503" spans="5:20" x14ac:dyDescent="0.2">
      <c r="E503" s="15">
        <v>41253.506944444445</v>
      </c>
      <c r="F503" s="21">
        <v>5.4546142567052787</v>
      </c>
      <c r="G503" s="21">
        <v>5.4235985218811367</v>
      </c>
      <c r="H503" s="24">
        <v>0.10816530229882369</v>
      </c>
      <c r="I503" s="3">
        <f t="shared" si="22"/>
        <v>272.89999999998838</v>
      </c>
      <c r="J503" s="3">
        <f>INDEX(PowerArray,MIN(MaximumPowerIndex,ROUND(G503*100,0)))</f>
        <v>268.03999999998848</v>
      </c>
      <c r="K503" s="3">
        <f>MIN(J503-M503+N503,'Power Look Up'!$F$4)</f>
        <v>268.66376924650359</v>
      </c>
      <c r="M503" s="50">
        <f t="array" ref="M503">_xlfn.SUM(_xlfn.NORM.DIST($S$3:$S$1003,$G503,$P503,FALSE)*WindSpeedStep*$T$3:$T$1003)</f>
        <v>263.74631672002425</v>
      </c>
      <c r="N503" s="50">
        <f t="array" ref="N503">_xlfn.SUM(_xlfn.NORM.DIST($S$3:$S$1003,$G503,$Q503,FALSE)*WindSpeedStep*$T$3:$T$1003)</f>
        <v>264.37008596653936</v>
      </c>
      <c r="P503" s="42">
        <f t="shared" si="21"/>
        <v>0.54235985218811367</v>
      </c>
      <c r="Q503" s="42">
        <f t="shared" si="23"/>
        <v>0.58664517366672653</v>
      </c>
      <c r="S503" s="42">
        <f>'Zero Turbulence Curve'!E502</f>
        <v>50.000000000000441</v>
      </c>
      <c r="T503" s="42">
        <f>'Zero Turbulence Curve'!F502</f>
        <v>2000.0000008831432</v>
      </c>
    </row>
    <row r="504" spans="5:20" x14ac:dyDescent="0.2">
      <c r="E504" s="15">
        <v>41253.513888888891</v>
      </c>
      <c r="F504" s="21">
        <v>4.8037708675903428</v>
      </c>
      <c r="G504" s="21">
        <v>4.8117373532097218</v>
      </c>
      <c r="H504" s="24">
        <v>0.1478005549328269</v>
      </c>
      <c r="I504" s="3">
        <f t="shared" si="22"/>
        <v>178.19999999999368</v>
      </c>
      <c r="J504" s="3">
        <f>INDEX(PowerArray,MIN(MaximumPowerIndex,ROUND(G504*100,0)))</f>
        <v>179.28999999999365</v>
      </c>
      <c r="K504" s="3">
        <f>MIN(J504-M504+N504,'Power Look Up'!$F$4)</f>
        <v>183.9912289953204</v>
      </c>
      <c r="M504" s="50">
        <f t="array" ref="M504">_xlfn.SUM(_xlfn.NORM.DIST($S$3:$S$1003,$G504,$P504,FALSE)*WindSpeedStep*$T$3:$T$1003)</f>
        <v>164.50294694165976</v>
      </c>
      <c r="N504" s="50">
        <f t="array" ref="N504">_xlfn.SUM(_xlfn.NORM.DIST($S$3:$S$1003,$G504,$Q504,FALSE)*WindSpeedStep*$T$3:$T$1003)</f>
        <v>169.2041759369865</v>
      </c>
      <c r="P504" s="42">
        <f t="shared" si="21"/>
        <v>0.48117373532097218</v>
      </c>
      <c r="Q504" s="42">
        <f t="shared" si="23"/>
        <v>0.71117745099540863</v>
      </c>
      <c r="S504" s="42">
        <f>'Zero Turbulence Curve'!E503</f>
        <v>50.100000000000442</v>
      </c>
      <c r="T504" s="42">
        <f>'Zero Turbulence Curve'!F503</f>
        <v>2000.0000008831432</v>
      </c>
    </row>
    <row r="505" spans="5:20" x14ac:dyDescent="0.2">
      <c r="E505" s="15">
        <v>41253.520833333336</v>
      </c>
      <c r="F505" s="21">
        <v>4.5747569092042557</v>
      </c>
      <c r="G505" s="21">
        <v>4.5849912806632895</v>
      </c>
      <c r="H505" s="24">
        <v>0.10492360786083656</v>
      </c>
      <c r="I505" s="3">
        <f t="shared" si="22"/>
        <v>153.12999999999423</v>
      </c>
      <c r="J505" s="3">
        <f>INDEX(PowerArray,MIN(MaximumPowerIndex,ROUND(G505*100,0)))</f>
        <v>154.2199999999942</v>
      </c>
      <c r="K505" s="3">
        <f>MIN(J505-M505+N505,'Power Look Up'!$F$4)</f>
        <v>154.72423414111515</v>
      </c>
      <c r="M505" s="50">
        <f t="array" ref="M505">_xlfn.SUM(_xlfn.NORM.DIST($S$3:$S$1003,$G505,$P505,FALSE)*WindSpeedStep*$T$3:$T$1003)</f>
        <v>128.94537146409598</v>
      </c>
      <c r="N505" s="50">
        <f t="array" ref="N505">_xlfn.SUM(_xlfn.NORM.DIST($S$3:$S$1003,$G505,$Q505,FALSE)*WindSpeedStep*$T$3:$T$1003)</f>
        <v>129.44960560521693</v>
      </c>
      <c r="P505" s="42">
        <f t="shared" si="21"/>
        <v>0.45849912806632898</v>
      </c>
      <c r="Q505" s="42">
        <f t="shared" si="23"/>
        <v>0.48107382717766978</v>
      </c>
      <c r="S505" s="42">
        <f>'Zero Turbulence Curve'!E504</f>
        <v>50.200000000000443</v>
      </c>
      <c r="T505" s="42">
        <f>'Zero Turbulence Curve'!F504</f>
        <v>2000.0000008831432</v>
      </c>
    </row>
    <row r="506" spans="5:20" x14ac:dyDescent="0.2">
      <c r="E506" s="15">
        <v>41253.527777777781</v>
      </c>
      <c r="F506" s="21">
        <v>4.0901984742006015</v>
      </c>
      <c r="G506" s="21">
        <v>4.0954650709710592</v>
      </c>
      <c r="H506" s="24">
        <v>0.14180240975063113</v>
      </c>
      <c r="I506" s="3">
        <f t="shared" si="22"/>
        <v>100.80999999999534</v>
      </c>
      <c r="J506" s="3">
        <f>INDEX(PowerArray,MIN(MaximumPowerIndex,ROUND(G506*100,0)))</f>
        <v>101.89999999999532</v>
      </c>
      <c r="K506" s="3">
        <f>MIN(J506-M506+N506,'Power Look Up'!$F$4)</f>
        <v>111.34667068373383</v>
      </c>
      <c r="M506" s="50">
        <f t="array" ref="M506">_xlfn.SUM(_xlfn.NORM.DIST($S$3:$S$1003,$G506,$P506,FALSE)*WindSpeedStep*$T$3:$T$1003)</f>
        <v>60.779419240234297</v>
      </c>
      <c r="N506" s="50">
        <f t="array" ref="N506">_xlfn.SUM(_xlfn.NORM.DIST($S$3:$S$1003,$G506,$Q506,FALSE)*WindSpeedStep*$T$3:$T$1003)</f>
        <v>70.226089923972822</v>
      </c>
      <c r="P506" s="42">
        <f t="shared" si="21"/>
        <v>0.40954650709710594</v>
      </c>
      <c r="Q506" s="42">
        <f t="shared" si="23"/>
        <v>0.58074681611323575</v>
      </c>
      <c r="S506" s="42">
        <f>'Zero Turbulence Curve'!E505</f>
        <v>50.300000000000445</v>
      </c>
      <c r="T506" s="42">
        <f>'Zero Turbulence Curve'!F505</f>
        <v>2000.0000008831432</v>
      </c>
    </row>
    <row r="507" spans="5:20" x14ac:dyDescent="0.2">
      <c r="E507" s="15">
        <v>41253.534722222219</v>
      </c>
      <c r="F507" s="21">
        <v>3.8010766051487588</v>
      </c>
      <c r="G507" s="21">
        <v>3.83248603375803</v>
      </c>
      <c r="H507" s="24">
        <v>0.14206501370389157</v>
      </c>
      <c r="I507" s="3">
        <f t="shared" si="22"/>
        <v>72.799999999996629</v>
      </c>
      <c r="J507" s="3">
        <f>INDEX(PowerArray,MIN(MaximumPowerIndex,ROUND(G507*100,0)))</f>
        <v>75.529999999996576</v>
      </c>
      <c r="K507" s="3">
        <f>MIN(J507-M507+N507,'Power Look Up'!$F$4)</f>
        <v>84.328674142040839</v>
      </c>
      <c r="M507" s="50">
        <f t="array" ref="M507">_xlfn.SUM(_xlfn.NORM.DIST($S$3:$S$1003,$G507,$P507,FALSE)*WindSpeedStep*$T$3:$T$1003)</f>
        <v>34.93655989894954</v>
      </c>
      <c r="N507" s="50">
        <f t="array" ref="N507">_xlfn.SUM(_xlfn.NORM.DIST($S$3:$S$1003,$G507,$Q507,FALSE)*WindSpeedStep*$T$3:$T$1003)</f>
        <v>43.735234040993802</v>
      </c>
      <c r="P507" s="42">
        <f t="shared" si="21"/>
        <v>0.38324860337580302</v>
      </c>
      <c r="Q507" s="42">
        <f t="shared" si="23"/>
        <v>0.54446218090580756</v>
      </c>
      <c r="S507" s="42">
        <f>'Zero Turbulence Curve'!E506</f>
        <v>50.400000000000446</v>
      </c>
      <c r="T507" s="42">
        <f>'Zero Turbulence Curve'!F506</f>
        <v>2000.0000008831432</v>
      </c>
    </row>
    <row r="508" spans="5:20" x14ac:dyDescent="0.2">
      <c r="E508" s="15">
        <v>41253.541666666664</v>
      </c>
      <c r="F508" s="21">
        <v>4.3099999999999996</v>
      </c>
      <c r="G508" s="21">
        <v>4.3418801827376381</v>
      </c>
      <c r="H508" s="24">
        <v>0.10672853828306265</v>
      </c>
      <c r="I508" s="3">
        <f t="shared" si="22"/>
        <v>124.78999999999482</v>
      </c>
      <c r="J508" s="3">
        <f>INDEX(PowerArray,MIN(MaximumPowerIndex,ROUND(G508*100,0)))</f>
        <v>128.05999999999477</v>
      </c>
      <c r="K508" s="3">
        <f>MIN(J508-M508+N508,'Power Look Up'!$F$4)</f>
        <v>129.23704130557613</v>
      </c>
      <c r="M508" s="50">
        <f t="array" ref="M508">_xlfn.SUM(_xlfn.NORM.DIST($S$3:$S$1003,$G508,$P508,FALSE)*WindSpeedStep*$T$3:$T$1003)</f>
        <v>92.809735939264442</v>
      </c>
      <c r="N508" s="50">
        <f t="array" ref="N508">_xlfn.SUM(_xlfn.NORM.DIST($S$3:$S$1003,$G508,$Q508,FALSE)*WindSpeedStep*$T$3:$T$1003)</f>
        <v>93.986777244845797</v>
      </c>
      <c r="P508" s="42">
        <f t="shared" si="21"/>
        <v>0.43418801827376385</v>
      </c>
      <c r="Q508" s="42">
        <f t="shared" si="23"/>
        <v>0.46340252530378506</v>
      </c>
      <c r="S508" s="42">
        <f>'Zero Turbulence Curve'!E507</f>
        <v>50.500000000000448</v>
      </c>
      <c r="T508" s="42">
        <f>'Zero Turbulence Curve'!F507</f>
        <v>2000.0000008831432</v>
      </c>
    </row>
    <row r="509" spans="5:20" x14ac:dyDescent="0.2">
      <c r="E509" s="15">
        <v>41253.548611111109</v>
      </c>
      <c r="F509" s="21">
        <v>4.5101595712925739</v>
      </c>
      <c r="G509" s="21">
        <v>4.5045775775843699</v>
      </c>
      <c r="H509" s="24">
        <v>0.11751247192526859</v>
      </c>
      <c r="I509" s="3">
        <f t="shared" si="22"/>
        <v>146.58999999999435</v>
      </c>
      <c r="J509" s="3">
        <f>INDEX(PowerArray,MIN(MaximumPowerIndex,ROUND(G509*100,0)))</f>
        <v>145.49999999999437</v>
      </c>
      <c r="K509" s="3">
        <f>MIN(J509-M509+N509,'Power Look Up'!$F$4)</f>
        <v>147.86386970032174</v>
      </c>
      <c r="M509" s="50">
        <f t="array" ref="M509">_xlfn.SUM(_xlfn.NORM.DIST($S$3:$S$1003,$G509,$P509,FALSE)*WindSpeedStep*$T$3:$T$1003)</f>
        <v>116.66903356581128</v>
      </c>
      <c r="N509" s="50">
        <f t="array" ref="N509">_xlfn.SUM(_xlfn.NORM.DIST($S$3:$S$1003,$G509,$Q509,FALSE)*WindSpeedStep*$T$3:$T$1003)</f>
        <v>119.03290326613863</v>
      </c>
      <c r="P509" s="42">
        <f t="shared" si="21"/>
        <v>0.45045775775843699</v>
      </c>
      <c r="Q509" s="42">
        <f t="shared" si="23"/>
        <v>0.52934404612107766</v>
      </c>
      <c r="S509" s="42">
        <f>'Zero Turbulence Curve'!E508</f>
        <v>50.600000000000449</v>
      </c>
      <c r="T509" s="42">
        <f>'Zero Turbulence Curve'!F508</f>
        <v>2000.0000008831432</v>
      </c>
    </row>
    <row r="510" spans="5:20" x14ac:dyDescent="0.2">
      <c r="E510" s="15">
        <v>41253.555555555555</v>
      </c>
      <c r="F510" s="21">
        <v>4.5720839589991078</v>
      </c>
      <c r="G510" s="21">
        <v>4.594743750543647</v>
      </c>
      <c r="H510" s="24">
        <v>0.13123118590572608</v>
      </c>
      <c r="I510" s="3">
        <f t="shared" si="22"/>
        <v>153.12999999999423</v>
      </c>
      <c r="J510" s="3">
        <f>INDEX(PowerArray,MIN(MaximumPowerIndex,ROUND(G510*100,0)))</f>
        <v>155.30999999999418</v>
      </c>
      <c r="K510" s="3">
        <f>MIN(J510-M510+N510,'Power Look Up'!$F$4)</f>
        <v>159.12769202987084</v>
      </c>
      <c r="M510" s="50">
        <f t="array" ref="M510">_xlfn.SUM(_xlfn.NORM.DIST($S$3:$S$1003,$G510,$P510,FALSE)*WindSpeedStep*$T$3:$T$1003)</f>
        <v>130.44993540807107</v>
      </c>
      <c r="N510" s="50">
        <f t="array" ref="N510">_xlfn.SUM(_xlfn.NORM.DIST($S$3:$S$1003,$G510,$Q510,FALSE)*WindSpeedStep*$T$3:$T$1003)</f>
        <v>134.26762743794774</v>
      </c>
      <c r="P510" s="42">
        <f t="shared" si="21"/>
        <v>0.45947437505436473</v>
      </c>
      <c r="Q510" s="42">
        <f t="shared" si="23"/>
        <v>0.60297367131676638</v>
      </c>
      <c r="S510" s="42">
        <f>'Zero Turbulence Curve'!E509</f>
        <v>50.70000000000045</v>
      </c>
      <c r="T510" s="42">
        <f>'Zero Turbulence Curve'!F509</f>
        <v>2000.0000008831432</v>
      </c>
    </row>
    <row r="511" spans="5:20" x14ac:dyDescent="0.2">
      <c r="E511" s="15">
        <v>41253.5625</v>
      </c>
      <c r="F511" s="21">
        <v>5.9097629065196253</v>
      </c>
      <c r="G511" s="21">
        <v>5.9129684336795227</v>
      </c>
      <c r="H511" s="24">
        <v>6.599249515911268E-2</v>
      </c>
      <c r="I511" s="3">
        <f t="shared" si="22"/>
        <v>347.41999999998677</v>
      </c>
      <c r="J511" s="3">
        <f>INDEX(PowerArray,MIN(MaximumPowerIndex,ROUND(G511*100,0)))</f>
        <v>347.41999999998677</v>
      </c>
      <c r="K511" s="3">
        <f>MIN(J511-M511+N511,'Power Look Up'!$F$4)</f>
        <v>341.93742312385911</v>
      </c>
      <c r="M511" s="50">
        <f t="array" ref="M511">_xlfn.SUM(_xlfn.NORM.DIST($S$3:$S$1003,$G511,$P511,FALSE)*WindSpeedStep*$T$3:$T$1003)</f>
        <v>350.63417237862325</v>
      </c>
      <c r="N511" s="50">
        <f t="array" ref="N511">_xlfn.SUM(_xlfn.NORM.DIST($S$3:$S$1003,$G511,$Q511,FALSE)*WindSpeedStep*$T$3:$T$1003)</f>
        <v>345.15159550249558</v>
      </c>
      <c r="P511" s="42">
        <f t="shared" si="21"/>
        <v>0.5912968433679523</v>
      </c>
      <c r="Q511" s="42">
        <f t="shared" si="23"/>
        <v>0.39021154073558201</v>
      </c>
      <c r="S511" s="42">
        <f>'Zero Turbulence Curve'!E510</f>
        <v>50.800000000000452</v>
      </c>
      <c r="T511" s="42">
        <f>'Zero Turbulence Curve'!F510</f>
        <v>2000.0000008831432</v>
      </c>
    </row>
    <row r="512" spans="5:20" x14ac:dyDescent="0.2">
      <c r="E512" s="15">
        <v>41253.569444444445</v>
      </c>
      <c r="F512" s="21">
        <v>6.2262599632894862</v>
      </c>
      <c r="G512" s="21">
        <v>6.2301484603928783</v>
      </c>
      <c r="H512" s="24">
        <v>0.10600264105440689</v>
      </c>
      <c r="I512" s="3">
        <f t="shared" si="22"/>
        <v>413.97999999998001</v>
      </c>
      <c r="J512" s="3">
        <f>INDEX(PowerArray,MIN(MaximumPowerIndex,ROUND(G512*100,0)))</f>
        <v>413.97999999998001</v>
      </c>
      <c r="K512" s="3">
        <f>MIN(J512-M512+N512,'Power Look Up'!$F$4)</f>
        <v>415.4144861819284</v>
      </c>
      <c r="M512" s="50">
        <f t="array" ref="M512">_xlfn.SUM(_xlfn.NORM.DIST($S$3:$S$1003,$G512,$P512,FALSE)*WindSpeedStep*$T$3:$T$1003)</f>
        <v>413.68295715502984</v>
      </c>
      <c r="N512" s="50">
        <f t="array" ref="N512">_xlfn.SUM(_xlfn.NORM.DIST($S$3:$S$1003,$G512,$Q512,FALSE)*WindSpeedStep*$T$3:$T$1003)</f>
        <v>415.11744333697823</v>
      </c>
      <c r="P512" s="42">
        <f t="shared" si="21"/>
        <v>0.62301484603928792</v>
      </c>
      <c r="Q512" s="42">
        <f t="shared" si="23"/>
        <v>0.66041219096269199</v>
      </c>
      <c r="S512" s="42">
        <f>'Zero Turbulence Curve'!E511</f>
        <v>50.900000000000453</v>
      </c>
      <c r="T512" s="42">
        <f>'Zero Turbulence Curve'!F511</f>
        <v>2000.0000008831432</v>
      </c>
    </row>
    <row r="513" spans="5:20" x14ac:dyDescent="0.2">
      <c r="E513" s="15">
        <v>41253.576388888891</v>
      </c>
      <c r="F513" s="21">
        <v>5.9115411037812509</v>
      </c>
      <c r="G513" s="21">
        <v>5.9042129674532662</v>
      </c>
      <c r="H513" s="24">
        <v>5.4131400658842685E-2</v>
      </c>
      <c r="I513" s="3">
        <f t="shared" si="22"/>
        <v>347.41999999998677</v>
      </c>
      <c r="J513" s="3">
        <f>INDEX(PowerArray,MIN(MaximumPowerIndex,ROUND(G513*100,0)))</f>
        <v>345.79999999998682</v>
      </c>
      <c r="K513" s="3">
        <f>MIN(J513-M513+N513,'Power Look Up'!$F$4)</f>
        <v>338.61125722101758</v>
      </c>
      <c r="M513" s="50">
        <f t="array" ref="M513">_xlfn.SUM(_xlfn.NORM.DIST($S$3:$S$1003,$G513,$P513,FALSE)*WindSpeedStep*$T$3:$T$1003)</f>
        <v>348.9777296472646</v>
      </c>
      <c r="N513" s="50">
        <f t="array" ref="N513">_xlfn.SUM(_xlfn.NORM.DIST($S$3:$S$1003,$G513,$Q513,FALSE)*WindSpeedStep*$T$3:$T$1003)</f>
        <v>341.78898686829535</v>
      </c>
      <c r="P513" s="42">
        <f t="shared" si="21"/>
        <v>0.59042129674532662</v>
      </c>
      <c r="Q513" s="42">
        <f t="shared" si="23"/>
        <v>0.31960331771634726</v>
      </c>
      <c r="S513" s="42">
        <f>'Zero Turbulence Curve'!E512</f>
        <v>51.000000000000455</v>
      </c>
      <c r="T513" s="42">
        <f>'Zero Turbulence Curve'!F512</f>
        <v>2000.0000008831432</v>
      </c>
    </row>
    <row r="514" spans="5:20" x14ac:dyDescent="0.2">
      <c r="E514" s="15">
        <v>41253.583333333336</v>
      </c>
      <c r="F514" s="21">
        <v>5.1088330569037481</v>
      </c>
      <c r="G514" s="21">
        <v>5.1230144307252727</v>
      </c>
      <c r="H514" s="24">
        <v>9.0040131450055044E-2</v>
      </c>
      <c r="I514" s="3">
        <f t="shared" si="22"/>
        <v>217.81999999998953</v>
      </c>
      <c r="J514" s="3">
        <f>INDEX(PowerArray,MIN(MaximumPowerIndex,ROUND(G514*100,0)))</f>
        <v>219.43999999998951</v>
      </c>
      <c r="K514" s="3">
        <f>MIN(J514-M514+N514,'Power Look Up'!$F$4)</f>
        <v>219.25578805330954</v>
      </c>
      <c r="M514" s="50">
        <f t="array" ref="M514">_xlfn.SUM(_xlfn.NORM.DIST($S$3:$S$1003,$G514,$P514,FALSE)*WindSpeedStep*$T$3:$T$1003)</f>
        <v>214.36618300488888</v>
      </c>
      <c r="N514" s="50">
        <f t="array" ref="N514">_xlfn.SUM(_xlfn.NORM.DIST($S$3:$S$1003,$G514,$Q514,FALSE)*WindSpeedStep*$T$3:$T$1003)</f>
        <v>214.18197105820892</v>
      </c>
      <c r="P514" s="42">
        <f t="shared" si="21"/>
        <v>0.51230144307252734</v>
      </c>
      <c r="Q514" s="42">
        <f t="shared" si="23"/>
        <v>0.46127689276303246</v>
      </c>
      <c r="S514" s="42">
        <f>'Zero Turbulence Curve'!E513</f>
        <v>51.100000000000456</v>
      </c>
      <c r="T514" s="42">
        <f>'Zero Turbulence Curve'!F513</f>
        <v>2000.0000008831432</v>
      </c>
    </row>
    <row r="515" spans="5:20" x14ac:dyDescent="0.2">
      <c r="E515" s="15">
        <v>41253.590277777781</v>
      </c>
      <c r="F515" s="21">
        <v>5.244548446224468</v>
      </c>
      <c r="G515" s="21">
        <v>5.2177727743680293</v>
      </c>
      <c r="H515" s="24">
        <v>5.5295513612572303E-2</v>
      </c>
      <c r="I515" s="3">
        <f t="shared" si="22"/>
        <v>238.87999999998908</v>
      </c>
      <c r="J515" s="3">
        <f>INDEX(PowerArray,MIN(MaximumPowerIndex,ROUND(G515*100,0)))</f>
        <v>235.63999999998919</v>
      </c>
      <c r="K515" s="3">
        <f>MIN(J515-M515+N515,'Power Look Up'!$F$4)</f>
        <v>235.54082862844783</v>
      </c>
      <c r="M515" s="50">
        <f t="array" ref="M515">_xlfn.SUM(_xlfn.NORM.DIST($S$3:$S$1003,$G515,$P515,FALSE)*WindSpeedStep*$T$3:$T$1003)</f>
        <v>229.74731264697434</v>
      </c>
      <c r="N515" s="50">
        <f t="array" ref="N515">_xlfn.SUM(_xlfn.NORM.DIST($S$3:$S$1003,$G515,$Q515,FALSE)*WindSpeedStep*$T$3:$T$1003)</f>
        <v>229.64814127543298</v>
      </c>
      <c r="P515" s="42">
        <f t="shared" ref="P515:P578" si="24">ReferenceTurbulence*G515</f>
        <v>0.52177727743680291</v>
      </c>
      <c r="Q515" s="42">
        <f t="shared" si="23"/>
        <v>0.28851942547237652</v>
      </c>
      <c r="S515" s="42">
        <f>'Zero Turbulence Curve'!E514</f>
        <v>51.200000000000458</v>
      </c>
      <c r="T515" s="42">
        <f>'Zero Turbulence Curve'!F514</f>
        <v>2000.0000008831432</v>
      </c>
    </row>
    <row r="516" spans="5:20" x14ac:dyDescent="0.2">
      <c r="E516" s="15">
        <v>41253.597222222219</v>
      </c>
      <c r="F516" s="21">
        <v>5.5286127882467788</v>
      </c>
      <c r="G516" s="21">
        <v>5.5152015752958619</v>
      </c>
      <c r="H516" s="24">
        <v>9.043859990754731E-2</v>
      </c>
      <c r="I516" s="3">
        <f t="shared" ref="I516:I579" si="25">INDEX(PowerArray,MIN(MaximumPowerIndex,ROUND(F516*100,0)))</f>
        <v>285.85999999998808</v>
      </c>
      <c r="J516" s="3">
        <f>INDEX(PowerArray,MIN(MaximumPowerIndex,ROUND(G516*100,0)))</f>
        <v>284.23999999998813</v>
      </c>
      <c r="K516" s="3">
        <f>MIN(J516-M516+N516,'Power Look Up'!$F$4)</f>
        <v>283.45502897177261</v>
      </c>
      <c r="M516" s="50">
        <f t="array" ref="M516">_xlfn.SUM(_xlfn.NORM.DIST($S$3:$S$1003,$G516,$P516,FALSE)*WindSpeedStep*$T$3:$T$1003)</f>
        <v>279.25030506733532</v>
      </c>
      <c r="N516" s="50">
        <f t="array" ref="N516">_xlfn.SUM(_xlfn.NORM.DIST($S$3:$S$1003,$G516,$Q516,FALSE)*WindSpeedStep*$T$3:$T$1003)</f>
        <v>278.4653340391198</v>
      </c>
      <c r="P516" s="42">
        <f t="shared" si="24"/>
        <v>0.55152015752958616</v>
      </c>
      <c r="Q516" s="42">
        <f t="shared" ref="Q516:Q579" si="26">G516*H516</f>
        <v>0.49878710867765713</v>
      </c>
      <c r="S516" s="42">
        <f>'Zero Turbulence Curve'!E515</f>
        <v>51.300000000000459</v>
      </c>
      <c r="T516" s="42">
        <f>'Zero Turbulence Curve'!F515</f>
        <v>2000.0000008831432</v>
      </c>
    </row>
    <row r="517" spans="5:20" x14ac:dyDescent="0.2">
      <c r="E517" s="15">
        <v>41253.604166666664</v>
      </c>
      <c r="F517" s="21">
        <v>4.67148622698436</v>
      </c>
      <c r="G517" s="21">
        <v>4.7217165236949699</v>
      </c>
      <c r="H517" s="24">
        <v>9.6329086319600229E-2</v>
      </c>
      <c r="I517" s="3">
        <f t="shared" si="25"/>
        <v>164.029999999994</v>
      </c>
      <c r="J517" s="3">
        <f>INDEX(PowerArray,MIN(MaximumPowerIndex,ROUND(G517*100,0)))</f>
        <v>169.47999999999388</v>
      </c>
      <c r="K517" s="3">
        <f>MIN(J517-M517+N517,'Power Look Up'!$F$4)</f>
        <v>169.26250000605864</v>
      </c>
      <c r="M517" s="50">
        <f t="array" ref="M517">_xlfn.SUM(_xlfn.NORM.DIST($S$3:$S$1003,$G517,$P517,FALSE)*WindSpeedStep*$T$3:$T$1003)</f>
        <v>150.26781892372014</v>
      </c>
      <c r="N517" s="50">
        <f t="array" ref="N517">_xlfn.SUM(_xlfn.NORM.DIST($S$3:$S$1003,$G517,$Q517,FALSE)*WindSpeedStep*$T$3:$T$1003)</f>
        <v>150.05031892978491</v>
      </c>
      <c r="P517" s="42">
        <f t="shared" si="24"/>
        <v>0.47217165236949699</v>
      </c>
      <c r="Q517" s="42">
        <f t="shared" si="26"/>
        <v>0.45483863858769547</v>
      </c>
      <c r="S517" s="42">
        <f>'Zero Turbulence Curve'!E516</f>
        <v>51.40000000000046</v>
      </c>
      <c r="T517" s="42">
        <f>'Zero Turbulence Curve'!F516</f>
        <v>2000.0000008831432</v>
      </c>
    </row>
    <row r="518" spans="5:20" x14ac:dyDescent="0.2">
      <c r="E518" s="15">
        <v>41253.611111111109</v>
      </c>
      <c r="F518" s="21">
        <v>4.4877032733337519</v>
      </c>
      <c r="G518" s="21">
        <v>4.4774000479819644</v>
      </c>
      <c r="H518" s="24">
        <v>8.6904141438541055E-2</v>
      </c>
      <c r="I518" s="3">
        <f t="shared" si="25"/>
        <v>144.4099999999944</v>
      </c>
      <c r="J518" s="3">
        <f>INDEX(PowerArray,MIN(MaximumPowerIndex,ROUND(G518*100,0)))</f>
        <v>143.31999999999442</v>
      </c>
      <c r="K518" s="3">
        <f>MIN(J518-M518+N518,'Power Look Up'!$F$4)</f>
        <v>141.75500218876795</v>
      </c>
      <c r="M518" s="50">
        <f t="array" ref="M518">_xlfn.SUM(_xlfn.NORM.DIST($S$3:$S$1003,$G518,$P518,FALSE)*WindSpeedStep*$T$3:$T$1003)</f>
        <v>112.5808917239504</v>
      </c>
      <c r="N518" s="50">
        <f t="array" ref="N518">_xlfn.SUM(_xlfn.NORM.DIST($S$3:$S$1003,$G518,$Q518,FALSE)*WindSpeedStep*$T$3:$T$1003)</f>
        <v>111.01589391272393</v>
      </c>
      <c r="P518" s="42">
        <f t="shared" si="24"/>
        <v>0.44774000479819648</v>
      </c>
      <c r="Q518" s="42">
        <f t="shared" si="26"/>
        <v>0.38910460704675515</v>
      </c>
      <c r="S518" s="42">
        <f>'Zero Turbulence Curve'!E517</f>
        <v>51.500000000000462</v>
      </c>
      <c r="T518" s="42">
        <f>'Zero Turbulence Curve'!F517</f>
        <v>2000.0000008831432</v>
      </c>
    </row>
    <row r="519" spans="5:20" x14ac:dyDescent="0.2">
      <c r="E519" s="15">
        <v>41253.618055555555</v>
      </c>
      <c r="F519" s="21">
        <v>4.4856476359248747</v>
      </c>
      <c r="G519" s="21">
        <v>4.5342801738781997</v>
      </c>
      <c r="H519" s="24">
        <v>7.8026637044983832E-2</v>
      </c>
      <c r="I519" s="3">
        <f t="shared" si="25"/>
        <v>144.4099999999944</v>
      </c>
      <c r="J519" s="3">
        <f>INDEX(PowerArray,MIN(MaximumPowerIndex,ROUND(G519*100,0)))</f>
        <v>148.7699999999943</v>
      </c>
      <c r="K519" s="3">
        <f>MIN(J519-M519+N519,'Power Look Up'!$F$4)</f>
        <v>146.74066283386071</v>
      </c>
      <c r="M519" s="50">
        <f t="array" ref="M519">_xlfn.SUM(_xlfn.NORM.DIST($S$3:$S$1003,$G519,$P519,FALSE)*WindSpeedStep*$T$3:$T$1003)</f>
        <v>121.17444448918457</v>
      </c>
      <c r="N519" s="50">
        <f t="array" ref="N519">_xlfn.SUM(_xlfn.NORM.DIST($S$3:$S$1003,$G519,$Q519,FALSE)*WindSpeedStep*$T$3:$T$1003)</f>
        <v>119.14510732305099</v>
      </c>
      <c r="P519" s="42">
        <f t="shared" si="24"/>
        <v>0.45342801738782001</v>
      </c>
      <c r="Q519" s="42">
        <f t="shared" si="26"/>
        <v>0.35379463338746048</v>
      </c>
      <c r="S519" s="42">
        <f>'Zero Turbulence Curve'!E518</f>
        <v>51.600000000000463</v>
      </c>
      <c r="T519" s="42">
        <f>'Zero Turbulence Curve'!F518</f>
        <v>2000.0000008831432</v>
      </c>
    </row>
    <row r="520" spans="5:20" x14ac:dyDescent="0.2">
      <c r="E520" s="15">
        <v>41253.625</v>
      </c>
      <c r="F520" s="21">
        <v>3.9569089794307564</v>
      </c>
      <c r="G520" s="21">
        <v>3.9802957723631907</v>
      </c>
      <c r="H520" s="24">
        <v>0.11119790783342676</v>
      </c>
      <c r="I520" s="3">
        <f t="shared" si="25"/>
        <v>87.359999999996319</v>
      </c>
      <c r="J520" s="3">
        <f>INDEX(PowerArray,MIN(MaximumPowerIndex,ROUND(G520*100,0)))</f>
        <v>89.179999999996284</v>
      </c>
      <c r="K520" s="3">
        <f>MIN(J520-M520+N520,'Power Look Up'!$F$4)</f>
        <v>91.707622543687421</v>
      </c>
      <c r="M520" s="50">
        <f t="array" ref="M520">_xlfn.SUM(_xlfn.NORM.DIST($S$3:$S$1003,$G520,$P520,FALSE)*WindSpeedStep*$T$3:$T$1003)</f>
        <v>48.248525096233777</v>
      </c>
      <c r="N520" s="50">
        <f t="array" ref="N520">_xlfn.SUM(_xlfn.NORM.DIST($S$3:$S$1003,$G520,$Q520,FALSE)*WindSpeedStep*$T$3:$T$1003)</f>
        <v>50.776147639924922</v>
      </c>
      <c r="P520" s="42">
        <f t="shared" si="24"/>
        <v>0.3980295772363191</v>
      </c>
      <c r="Q520" s="42">
        <f t="shared" si="26"/>
        <v>0.44260056244502022</v>
      </c>
      <c r="S520" s="42">
        <f>'Zero Turbulence Curve'!E519</f>
        <v>51.700000000000465</v>
      </c>
      <c r="T520" s="42">
        <f>'Zero Turbulence Curve'!F519</f>
        <v>2000.0000008831432</v>
      </c>
    </row>
    <row r="521" spans="5:20" x14ac:dyDescent="0.2">
      <c r="E521" s="15">
        <v>41253.631944444445</v>
      </c>
      <c r="F521" s="21">
        <v>5.0270303094192812</v>
      </c>
      <c r="G521" s="21">
        <v>5.0517823422757386</v>
      </c>
      <c r="H521" s="24">
        <v>0.11736551476415433</v>
      </c>
      <c r="I521" s="3">
        <f t="shared" si="25"/>
        <v>204.85999999998984</v>
      </c>
      <c r="J521" s="3">
        <f>INDEX(PowerArray,MIN(MaximumPowerIndex,ROUND(G521*100,0)))</f>
        <v>208.09999999998976</v>
      </c>
      <c r="K521" s="3">
        <f>MIN(J521-M521+N521,'Power Look Up'!$F$4)</f>
        <v>208.91294275763826</v>
      </c>
      <c r="M521" s="50">
        <f t="array" ref="M521">_xlfn.SUM(_xlfn.NORM.DIST($S$3:$S$1003,$G521,$P521,FALSE)*WindSpeedStep*$T$3:$T$1003)</f>
        <v>202.87745642645919</v>
      </c>
      <c r="N521" s="50">
        <f t="array" ref="N521">_xlfn.SUM(_xlfn.NORM.DIST($S$3:$S$1003,$G521,$Q521,FALSE)*WindSpeedStep*$T$3:$T$1003)</f>
        <v>203.69039918410769</v>
      </c>
      <c r="P521" s="42">
        <f t="shared" si="24"/>
        <v>0.50517823422757391</v>
      </c>
      <c r="Q521" s="42">
        <f t="shared" si="26"/>
        <v>0.59290503507765735</v>
      </c>
      <c r="S521" s="42">
        <f>'Zero Turbulence Curve'!E520</f>
        <v>51.800000000000466</v>
      </c>
      <c r="T521" s="42">
        <f>'Zero Turbulence Curve'!F520</f>
        <v>2000.0000008831432</v>
      </c>
    </row>
    <row r="522" spans="5:20" x14ac:dyDescent="0.2">
      <c r="E522" s="15">
        <v>41253.638888888891</v>
      </c>
      <c r="F522" s="21">
        <v>6.7878707227134365</v>
      </c>
      <c r="G522" s="21">
        <v>6.7628568772572599</v>
      </c>
      <c r="H522" s="24">
        <v>6.0401857482062261E-2</v>
      </c>
      <c r="I522" s="3">
        <f t="shared" si="25"/>
        <v>540.53999999997734</v>
      </c>
      <c r="J522" s="3">
        <f>INDEX(PowerArray,MIN(MaximumPowerIndex,ROUND(G522*100,0)))</f>
        <v>533.75999999997748</v>
      </c>
      <c r="K522" s="3">
        <f>MIN(J522-M522+N522,'Power Look Up'!$F$4)</f>
        <v>523.55235428763967</v>
      </c>
      <c r="M522" s="50">
        <f t="array" ref="M522">_xlfn.SUM(_xlfn.NORM.DIST($S$3:$S$1003,$G522,$P522,FALSE)*WindSpeedStep*$T$3:$T$1003)</f>
        <v>534.27839126681442</v>
      </c>
      <c r="N522" s="50">
        <f t="array" ref="N522">_xlfn.SUM(_xlfn.NORM.DIST($S$3:$S$1003,$G522,$Q522,FALSE)*WindSpeedStep*$T$3:$T$1003)</f>
        <v>524.07074555447662</v>
      </c>
      <c r="P522" s="42">
        <f t="shared" si="24"/>
        <v>0.67628568772572606</v>
      </c>
      <c r="Q522" s="42">
        <f t="shared" si="26"/>
        <v>0.40848911727167764</v>
      </c>
      <c r="S522" s="42">
        <f>'Zero Turbulence Curve'!E521</f>
        <v>51.900000000000468</v>
      </c>
      <c r="T522" s="42">
        <f>'Zero Turbulence Curve'!F521</f>
        <v>2000.0000008831432</v>
      </c>
    </row>
    <row r="523" spans="5:20" x14ac:dyDescent="0.2">
      <c r="E523" s="15">
        <v>41253.645833333336</v>
      </c>
      <c r="F523" s="21">
        <v>6.7097493350579622</v>
      </c>
      <c r="G523" s="21">
        <v>6.6757729952965885</v>
      </c>
      <c r="H523" s="24">
        <v>7.8989537989264044E-2</v>
      </c>
      <c r="I523" s="3">
        <f t="shared" si="25"/>
        <v>522.45999999997775</v>
      </c>
      <c r="J523" s="3">
        <f>INDEX(PowerArray,MIN(MaximumPowerIndex,ROUND(G523*100,0)))</f>
        <v>515.67999999997789</v>
      </c>
      <c r="K523" s="3">
        <f>MIN(J523-M523+N523,'Power Look Up'!$F$4)</f>
        <v>509.91486012894393</v>
      </c>
      <c r="M523" s="50">
        <f t="array" ref="M523">_xlfn.SUM(_xlfn.NORM.DIST($S$3:$S$1003,$G523,$P523,FALSE)*WindSpeedStep*$T$3:$T$1003)</f>
        <v>513.2293322587434</v>
      </c>
      <c r="N523" s="50">
        <f t="array" ref="N523">_xlfn.SUM(_xlfn.NORM.DIST($S$3:$S$1003,$G523,$Q523,FALSE)*WindSpeedStep*$T$3:$T$1003)</f>
        <v>507.46419238770943</v>
      </c>
      <c r="P523" s="42">
        <f t="shared" si="24"/>
        <v>0.66757729952965894</v>
      </c>
      <c r="Q523" s="42">
        <f t="shared" si="26"/>
        <v>0.52731622461968286</v>
      </c>
      <c r="S523" s="42">
        <f>'Zero Turbulence Curve'!E522</f>
        <v>52.000000000000469</v>
      </c>
      <c r="T523" s="42">
        <f>'Zero Turbulence Curve'!F522</f>
        <v>2000.0000008831432</v>
      </c>
    </row>
    <row r="524" spans="5:20" x14ac:dyDescent="0.2">
      <c r="E524" s="15">
        <v>41253.652777777781</v>
      </c>
      <c r="F524" s="21">
        <v>5.9792580196846208</v>
      </c>
      <c r="G524" s="21">
        <v>6.0239030356752972</v>
      </c>
      <c r="H524" s="24">
        <v>0.1204162786803398</v>
      </c>
      <c r="I524" s="3">
        <f t="shared" si="25"/>
        <v>358.75999999998658</v>
      </c>
      <c r="J524" s="3">
        <f>INDEX(PowerArray,MIN(MaximumPowerIndex,ROUND(G524*100,0)))</f>
        <v>366.51999999998105</v>
      </c>
      <c r="K524" s="3">
        <f>MIN(J524-M524+N524,'Power Look Up'!$F$4)</f>
        <v>370.82472157289095</v>
      </c>
      <c r="M524" s="50">
        <f t="array" ref="M524">_xlfn.SUM(_xlfn.NORM.DIST($S$3:$S$1003,$G524,$P524,FALSE)*WindSpeedStep*$T$3:$T$1003)</f>
        <v>371.99933220014128</v>
      </c>
      <c r="N524" s="50">
        <f t="array" ref="N524">_xlfn.SUM(_xlfn.NORM.DIST($S$3:$S$1003,$G524,$Q524,FALSE)*WindSpeedStep*$T$3:$T$1003)</f>
        <v>376.30405377305118</v>
      </c>
      <c r="P524" s="42">
        <f t="shared" si="24"/>
        <v>0.60239030356752976</v>
      </c>
      <c r="Q524" s="42">
        <f t="shared" si="26"/>
        <v>0.72537598668722147</v>
      </c>
      <c r="S524" s="42">
        <f>'Zero Turbulence Curve'!E523</f>
        <v>52.10000000000047</v>
      </c>
      <c r="T524" s="42">
        <f>'Zero Turbulence Curve'!F523</f>
        <v>2000.0000008831432</v>
      </c>
    </row>
    <row r="525" spans="5:20" x14ac:dyDescent="0.2">
      <c r="E525" s="15">
        <v>41253.659722222219</v>
      </c>
      <c r="F525" s="21">
        <v>7.2223733042555711</v>
      </c>
      <c r="G525" s="21">
        <v>7.1496769137171139</v>
      </c>
      <c r="H525" s="24">
        <v>6.3690975337560934E-2</v>
      </c>
      <c r="I525" s="3">
        <f t="shared" si="25"/>
        <v>654.21999999996706</v>
      </c>
      <c r="J525" s="3">
        <f>INDEX(PowerArray,MIN(MaximumPowerIndex,ROUND(G525*100,0)))</f>
        <v>633.14999999996746</v>
      </c>
      <c r="K525" s="3">
        <f>MIN(J525-M525+N525,'Power Look Up'!$F$4)</f>
        <v>622.18243987195103</v>
      </c>
      <c r="M525" s="50">
        <f t="array" ref="M525">_xlfn.SUM(_xlfn.NORM.DIST($S$3:$S$1003,$G525,$P525,FALSE)*WindSpeedStep*$T$3:$T$1003)</f>
        <v>634.31986181456057</v>
      </c>
      <c r="N525" s="50">
        <f t="array" ref="N525">_xlfn.SUM(_xlfn.NORM.DIST($S$3:$S$1003,$G525,$Q525,FALSE)*WindSpeedStep*$T$3:$T$1003)</f>
        <v>623.35230168654414</v>
      </c>
      <c r="P525" s="42">
        <f t="shared" si="24"/>
        <v>0.71496769137171146</v>
      </c>
      <c r="Q525" s="42">
        <f t="shared" si="26"/>
        <v>0.45536989598308547</v>
      </c>
      <c r="S525" s="42">
        <f>'Zero Turbulence Curve'!E524</f>
        <v>52.200000000000472</v>
      </c>
      <c r="T525" s="42">
        <f>'Zero Turbulence Curve'!F524</f>
        <v>2000.0000008831432</v>
      </c>
    </row>
    <row r="526" spans="5:20" x14ac:dyDescent="0.2">
      <c r="E526" s="15">
        <v>41253.666666666664</v>
      </c>
      <c r="F526" s="21">
        <v>7.3057356186262696</v>
      </c>
      <c r="G526" s="21">
        <v>7.2446903205601458</v>
      </c>
      <c r="H526" s="24">
        <v>4.5169989338055376E-2</v>
      </c>
      <c r="I526" s="3">
        <f t="shared" si="25"/>
        <v>681.30999999996652</v>
      </c>
      <c r="J526" s="3">
        <f>INDEX(PowerArray,MIN(MaximumPowerIndex,ROUND(G526*100,0)))</f>
        <v>660.23999999996693</v>
      </c>
      <c r="K526" s="3">
        <f>MIN(J526-M526+N526,'Power Look Up'!$F$4)</f>
        <v>645.10831987703966</v>
      </c>
      <c r="M526" s="50">
        <f t="array" ref="M526">_xlfn.SUM(_xlfn.NORM.DIST($S$3:$S$1003,$G526,$P526,FALSE)*WindSpeedStep*$T$3:$T$1003)</f>
        <v>660.55181835490407</v>
      </c>
      <c r="N526" s="50">
        <f t="array" ref="N526">_xlfn.SUM(_xlfn.NORM.DIST($S$3:$S$1003,$G526,$Q526,FALSE)*WindSpeedStep*$T$3:$T$1003)</f>
        <v>645.42013823197681</v>
      </c>
      <c r="P526" s="42">
        <f t="shared" si="24"/>
        <v>0.72446903205601465</v>
      </c>
      <c r="Q526" s="42">
        <f t="shared" si="26"/>
        <v>0.32724258453721478</v>
      </c>
      <c r="S526" s="42">
        <f>'Zero Turbulence Curve'!E525</f>
        <v>52.300000000000473</v>
      </c>
      <c r="T526" s="42">
        <f>'Zero Turbulence Curve'!F525</f>
        <v>2000.0000008831432</v>
      </c>
    </row>
    <row r="527" spans="5:20" x14ac:dyDescent="0.2">
      <c r="E527" s="15">
        <v>41253.673611111109</v>
      </c>
      <c r="F527" s="21">
        <v>7.0778996620360912</v>
      </c>
      <c r="G527" s="21">
        <v>6.9975256152119618</v>
      </c>
      <c r="H527" s="24">
        <v>4.9449697892342812E-2</v>
      </c>
      <c r="I527" s="3">
        <f t="shared" si="25"/>
        <v>612.07999999996798</v>
      </c>
      <c r="J527" s="3">
        <f>INDEX(PowerArray,MIN(MaximumPowerIndex,ROUND(G527*100,0)))</f>
        <v>587.99999999997635</v>
      </c>
      <c r="K527" s="3">
        <f>MIN(J527-M527+N527,'Power Look Up'!$F$4)</f>
        <v>574.38577136150036</v>
      </c>
      <c r="M527" s="50">
        <f t="array" ref="M527">_xlfn.SUM(_xlfn.NORM.DIST($S$3:$S$1003,$G527,$P527,FALSE)*WindSpeedStep*$T$3:$T$1003)</f>
        <v>593.68371613023658</v>
      </c>
      <c r="N527" s="50">
        <f t="array" ref="N527">_xlfn.SUM(_xlfn.NORM.DIST($S$3:$S$1003,$G527,$Q527,FALSE)*WindSpeedStep*$T$3:$T$1003)</f>
        <v>580.06948749176058</v>
      </c>
      <c r="P527" s="42">
        <f t="shared" si="24"/>
        <v>0.69975256152119625</v>
      </c>
      <c r="Q527" s="42">
        <f t="shared" si="26"/>
        <v>0.34602552766616179</v>
      </c>
      <c r="S527" s="42">
        <f>'Zero Turbulence Curve'!E526</f>
        <v>52.400000000000475</v>
      </c>
      <c r="T527" s="42">
        <f>'Zero Turbulence Curve'!F526</f>
        <v>2000.0000008831432</v>
      </c>
    </row>
    <row r="528" spans="5:20" x14ac:dyDescent="0.2">
      <c r="E528" s="15">
        <v>41253.680555555555</v>
      </c>
      <c r="F528" s="21">
        <v>6.0624539216986379</v>
      </c>
      <c r="G528" s="21">
        <v>5.9546824358661832</v>
      </c>
      <c r="H528" s="24">
        <v>0.11381529804793451</v>
      </c>
      <c r="I528" s="3">
        <f t="shared" si="25"/>
        <v>375.55999999998085</v>
      </c>
      <c r="J528" s="3">
        <f>INDEX(PowerArray,MIN(MaximumPowerIndex,ROUND(G528*100,0)))</f>
        <v>353.89999999998668</v>
      </c>
      <c r="K528" s="3">
        <f>MIN(J528-M528+N528,'Power Look Up'!$F$4)</f>
        <v>356.55631109935729</v>
      </c>
      <c r="M528" s="50">
        <f t="array" ref="M528">_xlfn.SUM(_xlfn.NORM.DIST($S$3:$S$1003,$G528,$P528,FALSE)*WindSpeedStep*$T$3:$T$1003)</f>
        <v>358.58508754340301</v>
      </c>
      <c r="N528" s="50">
        <f t="array" ref="N528">_xlfn.SUM(_xlfn.NORM.DIST($S$3:$S$1003,$G528,$Q528,FALSE)*WindSpeedStep*$T$3:$T$1003)</f>
        <v>361.24139864277362</v>
      </c>
      <c r="P528" s="42">
        <f t="shared" si="24"/>
        <v>0.59546824358661832</v>
      </c>
      <c r="Q528" s="42">
        <f t="shared" si="26"/>
        <v>0.67773395621891031</v>
      </c>
      <c r="S528" s="42">
        <f>'Zero Turbulence Curve'!E527</f>
        <v>52.500000000000476</v>
      </c>
      <c r="T528" s="42">
        <f>'Zero Turbulence Curve'!F527</f>
        <v>2000.0000008831432</v>
      </c>
    </row>
    <row r="529" spans="5:20" x14ac:dyDescent="0.2">
      <c r="E529" s="15">
        <v>41253.6875</v>
      </c>
      <c r="F529" s="21">
        <v>6.1074676243902708</v>
      </c>
      <c r="G529" s="21">
        <v>6.015245974923948</v>
      </c>
      <c r="H529" s="24">
        <v>6.876827284728014E-2</v>
      </c>
      <c r="I529" s="3">
        <f t="shared" si="25"/>
        <v>386.85999999998057</v>
      </c>
      <c r="J529" s="3">
        <f>INDEX(PowerArray,MIN(MaximumPowerIndex,ROUND(G529*100,0)))</f>
        <v>366.51999999998105</v>
      </c>
      <c r="K529" s="3">
        <f>MIN(J529-M529+N529,'Power Look Up'!$F$4)</f>
        <v>360.93436359008672</v>
      </c>
      <c r="M529" s="50">
        <f t="array" ref="M529">_xlfn.SUM(_xlfn.NORM.DIST($S$3:$S$1003,$G529,$P529,FALSE)*WindSpeedStep*$T$3:$T$1003)</f>
        <v>370.30635567958336</v>
      </c>
      <c r="N529" s="50">
        <f t="array" ref="N529">_xlfn.SUM(_xlfn.NORM.DIST($S$3:$S$1003,$G529,$Q529,FALSE)*WindSpeedStep*$T$3:$T$1003)</f>
        <v>364.72071926968903</v>
      </c>
      <c r="P529" s="42">
        <f t="shared" si="24"/>
        <v>0.60152459749239484</v>
      </c>
      <c r="Q529" s="42">
        <f t="shared" si="26"/>
        <v>0.4136580764470737</v>
      </c>
      <c r="S529" s="42">
        <f>'Zero Turbulence Curve'!E528</f>
        <v>52.600000000000477</v>
      </c>
      <c r="T529" s="42">
        <f>'Zero Turbulence Curve'!F528</f>
        <v>2000.0000008831432</v>
      </c>
    </row>
    <row r="530" spans="5:20" x14ac:dyDescent="0.2">
      <c r="E530" s="15">
        <v>41253.694444444445</v>
      </c>
      <c r="F530" s="21">
        <v>5.0737235025857039</v>
      </c>
      <c r="G530" s="21">
        <v>5.0488784261684465</v>
      </c>
      <c r="H530" s="24">
        <v>0.11431446741321567</v>
      </c>
      <c r="I530" s="3">
        <f t="shared" si="25"/>
        <v>211.33999999998969</v>
      </c>
      <c r="J530" s="3">
        <f>INDEX(PowerArray,MIN(MaximumPowerIndex,ROUND(G530*100,0)))</f>
        <v>208.09999999998976</v>
      </c>
      <c r="K530" s="3">
        <f>MIN(J530-M530+N530,'Power Look Up'!$F$4)</f>
        <v>208.71784966342139</v>
      </c>
      <c r="M530" s="50">
        <f t="array" ref="M530">_xlfn.SUM(_xlfn.NORM.DIST($S$3:$S$1003,$G530,$P530,FALSE)*WindSpeedStep*$T$3:$T$1003)</f>
        <v>202.41020162488459</v>
      </c>
      <c r="N530" s="50">
        <f t="array" ref="N530">_xlfn.SUM(_xlfn.NORM.DIST($S$3:$S$1003,$G530,$Q530,FALSE)*WindSpeedStep*$T$3:$T$1003)</f>
        <v>203.02805128831622</v>
      </c>
      <c r="P530" s="42">
        <f t="shared" si="24"/>
        <v>0.50488784261684472</v>
      </c>
      <c r="Q530" s="42">
        <f t="shared" si="26"/>
        <v>0.57715984832152056</v>
      </c>
      <c r="S530" s="42">
        <f>'Zero Turbulence Curve'!E529</f>
        <v>52.700000000000479</v>
      </c>
      <c r="T530" s="42">
        <f>'Zero Turbulence Curve'!F529</f>
        <v>2000.0000008831432</v>
      </c>
    </row>
    <row r="531" spans="5:20" x14ac:dyDescent="0.2">
      <c r="E531" s="15">
        <v>41253.701388888891</v>
      </c>
      <c r="F531" s="21">
        <v>5.2950393031981946</v>
      </c>
      <c r="G531" s="21">
        <v>5.2839563227409965</v>
      </c>
      <c r="H531" s="24">
        <v>5.0991122924606148E-2</v>
      </c>
      <c r="I531" s="3">
        <f t="shared" si="25"/>
        <v>248.59999999998888</v>
      </c>
      <c r="J531" s="3">
        <f>INDEX(PowerArray,MIN(MaximumPowerIndex,ROUND(G531*100,0)))</f>
        <v>245.35999999998896</v>
      </c>
      <c r="K531" s="3">
        <f>MIN(J531-M531+N531,'Power Look Up'!$F$4)</f>
        <v>244.90784366164087</v>
      </c>
      <c r="M531" s="50">
        <f t="array" ref="M531">_xlfn.SUM(_xlfn.NORM.DIST($S$3:$S$1003,$G531,$P531,FALSE)*WindSpeedStep*$T$3:$T$1003)</f>
        <v>240.57674671533232</v>
      </c>
      <c r="N531" s="50">
        <f t="array" ref="N531">_xlfn.SUM(_xlfn.NORM.DIST($S$3:$S$1003,$G531,$Q531,FALSE)*WindSpeedStep*$T$3:$T$1003)</f>
        <v>240.12459037698423</v>
      </c>
      <c r="P531" s="42">
        <f t="shared" si="24"/>
        <v>0.52839563227409969</v>
      </c>
      <c r="Q531" s="42">
        <f t="shared" si="26"/>
        <v>0.26943486638113601</v>
      </c>
      <c r="S531" s="42">
        <f>'Zero Turbulence Curve'!E530</f>
        <v>52.80000000000048</v>
      </c>
      <c r="T531" s="42">
        <f>'Zero Turbulence Curve'!F530</f>
        <v>2000.0000008831432</v>
      </c>
    </row>
    <row r="532" spans="5:20" x14ac:dyDescent="0.2">
      <c r="E532" s="15">
        <v>41253.708333333336</v>
      </c>
      <c r="F532" s="21">
        <v>5.2283574763948328</v>
      </c>
      <c r="G532" s="21">
        <v>5.2228229727168181</v>
      </c>
      <c r="H532" s="24">
        <v>5.164145742118921E-2</v>
      </c>
      <c r="I532" s="3">
        <f t="shared" si="25"/>
        <v>237.25999999998913</v>
      </c>
      <c r="J532" s="3">
        <f>INDEX(PowerArray,MIN(MaximumPowerIndex,ROUND(G532*100,0)))</f>
        <v>235.63999999998919</v>
      </c>
      <c r="K532" s="3">
        <f>MIN(J532-M532+N532,'Power Look Up'!$F$4)</f>
        <v>235.58101653484346</v>
      </c>
      <c r="M532" s="50">
        <f t="array" ref="M532">_xlfn.SUM(_xlfn.NORM.DIST($S$3:$S$1003,$G532,$P532,FALSE)*WindSpeedStep*$T$3:$T$1003)</f>
        <v>230.5708694420637</v>
      </c>
      <c r="N532" s="50">
        <f t="array" ref="N532">_xlfn.SUM(_xlfn.NORM.DIST($S$3:$S$1003,$G532,$Q532,FALSE)*WindSpeedStep*$T$3:$T$1003)</f>
        <v>230.51188597691797</v>
      </c>
      <c r="P532" s="42">
        <f t="shared" si="24"/>
        <v>0.52228229727168185</v>
      </c>
      <c r="Q532" s="42">
        <f t="shared" si="26"/>
        <v>0.26971419016396442</v>
      </c>
      <c r="S532" s="42">
        <f>'Zero Turbulence Curve'!E531</f>
        <v>52.900000000000482</v>
      </c>
      <c r="T532" s="42">
        <f>'Zero Turbulence Curve'!F531</f>
        <v>2000.0000008831432</v>
      </c>
    </row>
    <row r="533" spans="5:20" x14ac:dyDescent="0.2">
      <c r="E533" s="15">
        <v>41253.715277777781</v>
      </c>
      <c r="F533" s="21">
        <v>4.9950440412831068</v>
      </c>
      <c r="G533" s="21">
        <v>4.9617949641666597</v>
      </c>
      <c r="H533" s="24">
        <v>3.4033733956093631E-2</v>
      </c>
      <c r="I533" s="3">
        <f t="shared" si="25"/>
        <v>199.99999999999324</v>
      </c>
      <c r="J533" s="3">
        <f>INDEX(PowerArray,MIN(MaximumPowerIndex,ROUND(G533*100,0)))</f>
        <v>195.63999999999334</v>
      </c>
      <c r="K533" s="3">
        <f>MIN(J533-M533+N533,'Power Look Up'!$F$4)</f>
        <v>196.55484697337695</v>
      </c>
      <c r="M533" s="50">
        <f t="array" ref="M533">_xlfn.SUM(_xlfn.NORM.DIST($S$3:$S$1003,$G533,$P533,FALSE)*WindSpeedStep*$T$3:$T$1003)</f>
        <v>188.43309362022333</v>
      </c>
      <c r="N533" s="50">
        <f t="array" ref="N533">_xlfn.SUM(_xlfn.NORM.DIST($S$3:$S$1003,$G533,$Q533,FALSE)*WindSpeedStep*$T$3:$T$1003)</f>
        <v>189.34794059360695</v>
      </c>
      <c r="P533" s="42">
        <f t="shared" si="24"/>
        <v>0.49617949641666598</v>
      </c>
      <c r="Q533" s="42">
        <f t="shared" si="26"/>
        <v>0.16886840975513323</v>
      </c>
      <c r="S533" s="42">
        <f>'Zero Turbulence Curve'!E532</f>
        <v>53.000000000000483</v>
      </c>
      <c r="T533" s="42">
        <f>'Zero Turbulence Curve'!F532</f>
        <v>2000.0000008831432</v>
      </c>
    </row>
    <row r="534" spans="5:20" x14ac:dyDescent="0.2">
      <c r="E534" s="15">
        <v>41253.722222222219</v>
      </c>
      <c r="F534" s="21">
        <v>4.197451351806877</v>
      </c>
      <c r="G534" s="21">
        <v>4.1927620291928314</v>
      </c>
      <c r="H534" s="24">
        <v>5.4795155612939246E-2</v>
      </c>
      <c r="I534" s="3">
        <f t="shared" si="25"/>
        <v>112.79999999999508</v>
      </c>
      <c r="J534" s="3">
        <f>INDEX(PowerArray,MIN(MaximumPowerIndex,ROUND(G534*100,0)))</f>
        <v>111.70999999999511</v>
      </c>
      <c r="K534" s="3">
        <f>MIN(J534-M534+N534,'Power Look Up'!$F$4)</f>
        <v>102.93547749489997</v>
      </c>
      <c r="M534" s="50">
        <f t="array" ref="M534">_xlfn.SUM(_xlfn.NORM.DIST($S$3:$S$1003,$G534,$P534,FALSE)*WindSpeedStep*$T$3:$T$1003)</f>
        <v>72.677031067468263</v>
      </c>
      <c r="N534" s="50">
        <f t="array" ref="N534">_xlfn.SUM(_xlfn.NORM.DIST($S$3:$S$1003,$G534,$Q534,FALSE)*WindSpeedStep*$T$3:$T$1003)</f>
        <v>63.902508562373136</v>
      </c>
      <c r="P534" s="42">
        <f t="shared" si="24"/>
        <v>0.41927620291928314</v>
      </c>
      <c r="Q534" s="42">
        <f t="shared" si="26"/>
        <v>0.22974304783764413</v>
      </c>
      <c r="S534" s="42">
        <f>'Zero Turbulence Curve'!E533</f>
        <v>53.100000000000485</v>
      </c>
      <c r="T534" s="42">
        <f>'Zero Turbulence Curve'!F533</f>
        <v>2000.0000008831432</v>
      </c>
    </row>
    <row r="535" spans="5:20" x14ac:dyDescent="0.2">
      <c r="E535" s="15">
        <v>41253.729166666664</v>
      </c>
      <c r="F535" s="21">
        <v>3.638716577067945</v>
      </c>
      <c r="G535" s="21">
        <v>3.6412109832118555</v>
      </c>
      <c r="H535" s="24">
        <v>4.1223326088471846E-2</v>
      </c>
      <c r="I535" s="3">
        <f t="shared" si="25"/>
        <v>58.23999999999694</v>
      </c>
      <c r="J535" s="3">
        <f>INDEX(PowerArray,MIN(MaximumPowerIndex,ROUND(G535*100,0)))</f>
        <v>58.23999999999694</v>
      </c>
      <c r="K535" s="3">
        <f>MIN(J535-M535+N535,'Power Look Up'!$F$4)</f>
        <v>53.82341430436837</v>
      </c>
      <c r="M535" s="50">
        <f t="array" ref="M535">_xlfn.SUM(_xlfn.NORM.DIST($S$3:$S$1003,$G535,$P535,FALSE)*WindSpeedStep*$T$3:$T$1003)</f>
        <v>22.367856364925419</v>
      </c>
      <c r="N535" s="50">
        <f t="array" ref="N535">_xlfn.SUM(_xlfn.NORM.DIST($S$3:$S$1003,$G535,$Q535,FALSE)*WindSpeedStep*$T$3:$T$1003)</f>
        <v>17.95127066929685</v>
      </c>
      <c r="P535" s="42">
        <f t="shared" si="24"/>
        <v>0.36412109832118555</v>
      </c>
      <c r="Q535" s="42">
        <f t="shared" si="26"/>
        <v>0.15010282771786751</v>
      </c>
      <c r="S535" s="42">
        <f>'Zero Turbulence Curve'!E534</f>
        <v>53.200000000000486</v>
      </c>
      <c r="T535" s="42">
        <f>'Zero Turbulence Curve'!F534</f>
        <v>2000.0000008831432</v>
      </c>
    </row>
    <row r="536" spans="5:20" x14ac:dyDescent="0.2">
      <c r="E536" s="15">
        <v>41253.736111111109</v>
      </c>
      <c r="F536" s="21">
        <v>3.3198832644560383</v>
      </c>
      <c r="G536" s="21">
        <v>3.3506422696008853</v>
      </c>
      <c r="H536" s="24">
        <v>6.3255236185061584E-2</v>
      </c>
      <c r="I536" s="3">
        <f t="shared" si="25"/>
        <v>29.11999999999756</v>
      </c>
      <c r="J536" s="3">
        <f>INDEX(PowerArray,MIN(MaximumPowerIndex,ROUND(G536*100,0)))</f>
        <v>31.849999999997504</v>
      </c>
      <c r="K536" s="3">
        <f>MIN(J536-M536+N536,'Power Look Up'!$F$4)</f>
        <v>30.818498688810784</v>
      </c>
      <c r="M536" s="50">
        <f t="array" ref="M536">_xlfn.SUM(_xlfn.NORM.DIST($S$3:$S$1003,$G536,$P536,FALSE)*WindSpeedStep*$T$3:$T$1003)</f>
        <v>10.930117739764041</v>
      </c>
      <c r="N536" s="50">
        <f t="array" ref="N536">_xlfn.SUM(_xlfn.NORM.DIST($S$3:$S$1003,$G536,$Q536,FALSE)*WindSpeedStep*$T$3:$T$1003)</f>
        <v>9.8986164285773217</v>
      </c>
      <c r="P536" s="42">
        <f t="shared" si="24"/>
        <v>0.33506422696008853</v>
      </c>
      <c r="Q536" s="42">
        <f t="shared" si="26"/>
        <v>0.21194566813525478</v>
      </c>
      <c r="S536" s="42">
        <f>'Zero Turbulence Curve'!E535</f>
        <v>53.300000000000487</v>
      </c>
      <c r="T536" s="42">
        <f>'Zero Turbulence Curve'!F535</f>
        <v>2000.0000008831432</v>
      </c>
    </row>
    <row r="537" spans="5:20" x14ac:dyDescent="0.2">
      <c r="E537" s="15">
        <v>41253.743055555555</v>
      </c>
      <c r="F537" s="21">
        <v>3.088285185709903</v>
      </c>
      <c r="G537" s="21">
        <v>3.1221463923615245</v>
      </c>
      <c r="H537" s="24">
        <v>9.0665201936535711E-2</v>
      </c>
      <c r="I537" s="3">
        <f t="shared" si="25"/>
        <v>8.1899999999980064</v>
      </c>
      <c r="J537" s="3">
        <f>INDEX(PowerArray,MIN(MaximumPowerIndex,ROUND(G537*100,0)))</f>
        <v>10.919999999997948</v>
      </c>
      <c r="K537" s="3">
        <f>MIN(J537-M537+N537,'Power Look Up'!$F$4)</f>
        <v>10.598441169535839</v>
      </c>
      <c r="M537" s="50">
        <f t="array" ref="M537">_xlfn.SUM(_xlfn.NORM.DIST($S$3:$S$1003,$G537,$P537,FALSE)*WindSpeedStep*$T$3:$T$1003)</f>
        <v>5.4325985963990009</v>
      </c>
      <c r="N537" s="50">
        <f t="array" ref="N537">_xlfn.SUM(_xlfn.NORM.DIST($S$3:$S$1003,$G537,$Q537,FALSE)*WindSpeedStep*$T$3:$T$1003)</f>
        <v>5.1110397659368925</v>
      </c>
      <c r="P537" s="42">
        <f t="shared" si="24"/>
        <v>0.31221463923615245</v>
      </c>
      <c r="Q537" s="42">
        <f t="shared" si="26"/>
        <v>0.28307003313888407</v>
      </c>
      <c r="S537" s="42">
        <f>'Zero Turbulence Curve'!E536</f>
        <v>53.400000000000489</v>
      </c>
      <c r="T537" s="42">
        <f>'Zero Turbulence Curve'!F536</f>
        <v>2000.0000008831432</v>
      </c>
    </row>
    <row r="538" spans="5:20" x14ac:dyDescent="0.2">
      <c r="E538" s="15">
        <v>41253.75</v>
      </c>
      <c r="F538" s="21">
        <v>2.6330540919986176</v>
      </c>
      <c r="G538" s="21">
        <v>2.6556909873814014</v>
      </c>
      <c r="H538" s="24">
        <v>9.1148906028674925E-2</v>
      </c>
      <c r="I538" s="3">
        <f t="shared" si="25"/>
        <v>0</v>
      </c>
      <c r="J538" s="3">
        <f>INDEX(PowerArray,MIN(MaximumPowerIndex,ROUND(G538*100,0)))</f>
        <v>0</v>
      </c>
      <c r="K538" s="3">
        <f>MIN(J538-M538+N538,'Power Look Up'!$F$4)</f>
        <v>-0.10333401132004885</v>
      </c>
      <c r="M538" s="50">
        <f t="array" ref="M538">_xlfn.SUM(_xlfn.NORM.DIST($S$3:$S$1003,$G538,$P538,FALSE)*WindSpeedStep*$T$3:$T$1003)</f>
        <v>0.30885259170900509</v>
      </c>
      <c r="N538" s="50">
        <f t="array" ref="N538">_xlfn.SUM(_xlfn.NORM.DIST($S$3:$S$1003,$G538,$Q538,FALSE)*WindSpeedStep*$T$3:$T$1003)</f>
        <v>0.20551858038895623</v>
      </c>
      <c r="P538" s="42">
        <f t="shared" si="24"/>
        <v>0.26556909873814016</v>
      </c>
      <c r="Q538" s="42">
        <f t="shared" si="26"/>
        <v>0.24206332825002627</v>
      </c>
      <c r="S538" s="42">
        <f>'Zero Turbulence Curve'!E537</f>
        <v>53.50000000000049</v>
      </c>
      <c r="T538" s="42">
        <f>'Zero Turbulence Curve'!F537</f>
        <v>2000.0000008831432</v>
      </c>
    </row>
    <row r="539" spans="5:20" x14ac:dyDescent="0.2">
      <c r="E539" s="15">
        <v>41253.756944444445</v>
      </c>
      <c r="F539" s="21">
        <v>3.119187376813465</v>
      </c>
      <c r="G539" s="21">
        <v>3.0669534189904408</v>
      </c>
      <c r="H539" s="24">
        <v>0.13785641837243015</v>
      </c>
      <c r="I539" s="3">
        <f t="shared" si="25"/>
        <v>10.919999999997948</v>
      </c>
      <c r="J539" s="3">
        <f>INDEX(PowerArray,MIN(MaximumPowerIndex,ROUND(G539*100,0)))</f>
        <v>6.3699999999980452</v>
      </c>
      <c r="K539" s="3">
        <f>MIN(J539-M539+N539,'Power Look Up'!$F$4)</f>
        <v>7.9149244580035631</v>
      </c>
      <c r="M539" s="50">
        <f t="array" ref="M539">_xlfn.SUM(_xlfn.NORM.DIST($S$3:$S$1003,$G539,$P539,FALSE)*WindSpeedStep*$T$3:$T$1003)</f>
        <v>4.398982419446293</v>
      </c>
      <c r="N539" s="50">
        <f t="array" ref="N539">_xlfn.SUM(_xlfn.NORM.DIST($S$3:$S$1003,$G539,$Q539,FALSE)*WindSpeedStep*$T$3:$T$1003)</f>
        <v>5.9439068774518109</v>
      </c>
      <c r="P539" s="42">
        <f t="shared" si="24"/>
        <v>0.30669534189904413</v>
      </c>
      <c r="Q539" s="42">
        <f t="shared" si="26"/>
        <v>0.42279921365710127</v>
      </c>
      <c r="S539" s="42">
        <f>'Zero Turbulence Curve'!E538</f>
        <v>53.600000000000492</v>
      </c>
      <c r="T539" s="42">
        <f>'Zero Turbulence Curve'!F538</f>
        <v>2000.0000008831432</v>
      </c>
    </row>
    <row r="540" spans="5:20" x14ac:dyDescent="0.2">
      <c r="E540" s="15">
        <v>41253.763888888891</v>
      </c>
      <c r="F540" s="21">
        <v>2.8404826529706102</v>
      </c>
      <c r="G540" s="21">
        <v>2.8709264816918227</v>
      </c>
      <c r="H540" s="24">
        <v>8.8013211324683524E-2</v>
      </c>
      <c r="I540" s="3">
        <f t="shared" si="25"/>
        <v>0</v>
      </c>
      <c r="J540" s="3">
        <f>INDEX(PowerArray,MIN(MaximumPowerIndex,ROUND(G540*100,0)))</f>
        <v>0</v>
      </c>
      <c r="K540" s="3">
        <f>MIN(J540-M540+N540,'Power Look Up'!$F$4)</f>
        <v>-0.34603572538753169</v>
      </c>
      <c r="M540" s="50">
        <f t="array" ref="M540">_xlfn.SUM(_xlfn.NORM.DIST($S$3:$S$1003,$G540,$P540,FALSE)*WindSpeedStep*$T$3:$T$1003)</f>
        <v>1.6665400024853907</v>
      </c>
      <c r="N540" s="50">
        <f t="array" ref="N540">_xlfn.SUM(_xlfn.NORM.DIST($S$3:$S$1003,$G540,$Q540,FALSE)*WindSpeedStep*$T$3:$T$1003)</f>
        <v>1.320504277097859</v>
      </c>
      <c r="P540" s="42">
        <f t="shared" si="24"/>
        <v>0.28709264816918229</v>
      </c>
      <c r="Q540" s="42">
        <f t="shared" si="26"/>
        <v>0.25267945913077255</v>
      </c>
      <c r="S540" s="42">
        <f>'Zero Turbulence Curve'!E539</f>
        <v>53.700000000000493</v>
      </c>
      <c r="T540" s="42">
        <f>'Zero Turbulence Curve'!F539</f>
        <v>2000.0000008831432</v>
      </c>
    </row>
    <row r="541" spans="5:20" x14ac:dyDescent="0.2">
      <c r="E541" s="15">
        <v>41253.770833333336</v>
      </c>
      <c r="F541" s="21">
        <v>3.3543516637025261</v>
      </c>
      <c r="G541" s="21">
        <v>3.3445876877644762</v>
      </c>
      <c r="H541" s="24">
        <v>7.7511252863992366E-2</v>
      </c>
      <c r="I541" s="3">
        <f t="shared" si="25"/>
        <v>31.849999999997504</v>
      </c>
      <c r="J541" s="3">
        <f>INDEX(PowerArray,MIN(MaximumPowerIndex,ROUND(G541*100,0)))</f>
        <v>30.939999999997521</v>
      </c>
      <c r="K541" s="3">
        <f>MIN(J541-M541+N541,'Power Look Up'!$F$4)</f>
        <v>30.151515239851417</v>
      </c>
      <c r="M541" s="50">
        <f t="array" ref="M541">_xlfn.SUM(_xlfn.NORM.DIST($S$3:$S$1003,$G541,$P541,FALSE)*WindSpeedStep*$T$3:$T$1003)</f>
        <v>10.755796834723968</v>
      </c>
      <c r="N541" s="50">
        <f t="array" ref="N541">_xlfn.SUM(_xlfn.NORM.DIST($S$3:$S$1003,$G541,$Q541,FALSE)*WindSpeedStep*$T$3:$T$1003)</f>
        <v>9.9673120745778654</v>
      </c>
      <c r="P541" s="42">
        <f t="shared" si="24"/>
        <v>0.33445876877644765</v>
      </c>
      <c r="Q541" s="42">
        <f t="shared" si="26"/>
        <v>0.25924318199210789</v>
      </c>
      <c r="S541" s="42">
        <f>'Zero Turbulence Curve'!E540</f>
        <v>53.800000000000495</v>
      </c>
      <c r="T541" s="42">
        <f>'Zero Turbulence Curve'!F540</f>
        <v>2000.0000008831432</v>
      </c>
    </row>
    <row r="542" spans="5:20" x14ac:dyDescent="0.2">
      <c r="E542" s="15">
        <v>41253.777777777781</v>
      </c>
      <c r="F542" s="21">
        <v>2.823727922901921</v>
      </c>
      <c r="G542" s="21">
        <v>2.8575713828187457</v>
      </c>
      <c r="H542" s="24">
        <v>0.14165670734626706</v>
      </c>
      <c r="I542" s="3">
        <f t="shared" si="25"/>
        <v>0</v>
      </c>
      <c r="J542" s="3">
        <f>INDEX(PowerArray,MIN(MaximumPowerIndex,ROUND(G542*100,0)))</f>
        <v>0</v>
      </c>
      <c r="K542" s="3">
        <f>MIN(J542-M542+N542,'Power Look Up'!$F$4)</f>
        <v>1.2630505639274241</v>
      </c>
      <c r="M542" s="50">
        <f t="array" ref="M542">_xlfn.SUM(_xlfn.NORM.DIST($S$3:$S$1003,$G542,$P542,FALSE)*WindSpeedStep*$T$3:$T$1003)</f>
        <v>1.5352098091991837</v>
      </c>
      <c r="N542" s="50">
        <f t="array" ref="N542">_xlfn.SUM(_xlfn.NORM.DIST($S$3:$S$1003,$G542,$Q542,FALSE)*WindSpeedStep*$T$3:$T$1003)</f>
        <v>2.7982603731266078</v>
      </c>
      <c r="P542" s="42">
        <f t="shared" si="24"/>
        <v>0.2857571382818746</v>
      </c>
      <c r="Q542" s="42">
        <f t="shared" si="26"/>
        <v>0.40479415309702277</v>
      </c>
      <c r="S542" s="42">
        <f>'Zero Turbulence Curve'!E541</f>
        <v>53.900000000000496</v>
      </c>
      <c r="T542" s="42">
        <f>'Zero Turbulence Curve'!F541</f>
        <v>2000.0000008831432</v>
      </c>
    </row>
    <row r="543" spans="5:20" x14ac:dyDescent="0.2">
      <c r="E543" s="15">
        <v>41253.784722222219</v>
      </c>
      <c r="F543" s="21">
        <v>3.0291201934842711</v>
      </c>
      <c r="G543" s="21">
        <v>3.0978557761330285</v>
      </c>
      <c r="H543" s="24">
        <v>0.14525669894065388</v>
      </c>
      <c r="I543" s="3">
        <f t="shared" si="25"/>
        <v>2.7299999999981233</v>
      </c>
      <c r="J543" s="3">
        <f>INDEX(PowerArray,MIN(MaximumPowerIndex,ROUND(G543*100,0)))</f>
        <v>9.099999999997987</v>
      </c>
      <c r="K543" s="3">
        <f>MIN(J543-M543+N543,'Power Look Up'!$F$4)</f>
        <v>11.11711580879666</v>
      </c>
      <c r="M543" s="50">
        <f t="array" ref="M543">_xlfn.SUM(_xlfn.NORM.DIST($S$3:$S$1003,$G543,$P543,FALSE)*WindSpeedStep*$T$3:$T$1003)</f>
        <v>4.9639891771602551</v>
      </c>
      <c r="N543" s="50">
        <f t="array" ref="N543">_xlfn.SUM(_xlfn.NORM.DIST($S$3:$S$1003,$G543,$Q543,FALSE)*WindSpeedStep*$T$3:$T$1003)</f>
        <v>6.981104985958928</v>
      </c>
      <c r="P543" s="42">
        <f t="shared" si="24"/>
        <v>0.30978557761330289</v>
      </c>
      <c r="Q543" s="42">
        <f t="shared" si="26"/>
        <v>0.44998430383532101</v>
      </c>
      <c r="S543" s="42">
        <f>'Zero Turbulence Curve'!E542</f>
        <v>54.000000000000497</v>
      </c>
      <c r="T543" s="42">
        <f>'Zero Turbulence Curve'!F542</f>
        <v>2000.0000008831432</v>
      </c>
    </row>
    <row r="544" spans="5:20" x14ac:dyDescent="0.2">
      <c r="E544" s="15">
        <v>41253.791666666664</v>
      </c>
      <c r="F544" s="21">
        <v>3.7251161030151994</v>
      </c>
      <c r="G544" s="21">
        <v>3.7242457514799092</v>
      </c>
      <c r="H544" s="24">
        <v>0.15301536495429716</v>
      </c>
      <c r="I544" s="3">
        <f t="shared" si="25"/>
        <v>66.429999999996767</v>
      </c>
      <c r="J544" s="3">
        <f>INDEX(PowerArray,MIN(MaximumPowerIndex,ROUND(G544*100,0)))</f>
        <v>65.519999999996784</v>
      </c>
      <c r="K544" s="3">
        <f>MIN(J544-M544+N544,'Power Look Up'!$F$4)</f>
        <v>75.43892644812226</v>
      </c>
      <c r="M544" s="50">
        <f t="array" ref="M544">_xlfn.SUM(_xlfn.NORM.DIST($S$3:$S$1003,$G544,$P544,FALSE)*WindSpeedStep*$T$3:$T$1003)</f>
        <v>27.212962354266121</v>
      </c>
      <c r="N544" s="50">
        <f t="array" ref="N544">_xlfn.SUM(_xlfn.NORM.DIST($S$3:$S$1003,$G544,$Q544,FALSE)*WindSpeedStep*$T$3:$T$1003)</f>
        <v>37.131888802391593</v>
      </c>
      <c r="P544" s="42">
        <f t="shared" si="24"/>
        <v>0.37242457514799093</v>
      </c>
      <c r="Q544" s="42">
        <f t="shared" si="26"/>
        <v>0.56986682284218892</v>
      </c>
      <c r="S544" s="42">
        <f>'Zero Turbulence Curve'!E543</f>
        <v>54.100000000000499</v>
      </c>
      <c r="T544" s="42">
        <f>'Zero Turbulence Curve'!F543</f>
        <v>2000.0000008831432</v>
      </c>
    </row>
    <row r="545" spans="5:20" x14ac:dyDescent="0.2">
      <c r="E545" s="15">
        <v>41253.798611111109</v>
      </c>
      <c r="F545" s="21">
        <v>3.6360501024594809</v>
      </c>
      <c r="G545" s="21">
        <v>3.6264087966876004</v>
      </c>
      <c r="H545" s="24">
        <v>0.1375118565230419</v>
      </c>
      <c r="I545" s="3">
        <f t="shared" si="25"/>
        <v>58.23999999999694</v>
      </c>
      <c r="J545" s="3">
        <f>INDEX(PowerArray,MIN(MaximumPowerIndex,ROUND(G545*100,0)))</f>
        <v>57.329999999996957</v>
      </c>
      <c r="K545" s="3">
        <f>MIN(J545-M545+N545,'Power Look Up'!$F$4)</f>
        <v>63.048061042121361</v>
      </c>
      <c r="M545" s="50">
        <f t="array" ref="M545">_xlfn.SUM(_xlfn.NORM.DIST($S$3:$S$1003,$G545,$P545,FALSE)*WindSpeedStep*$T$3:$T$1003)</f>
        <v>21.59378068363538</v>
      </c>
      <c r="N545" s="50">
        <f t="array" ref="N545">_xlfn.SUM(_xlfn.NORM.DIST($S$3:$S$1003,$G545,$Q545,FALSE)*WindSpeedStep*$T$3:$T$1003)</f>
        <v>27.311841725759788</v>
      </c>
      <c r="P545" s="42">
        <f t="shared" si="24"/>
        <v>0.36264087966876007</v>
      </c>
      <c r="Q545" s="42">
        <f t="shared" si="26"/>
        <v>0.49867420614400232</v>
      </c>
      <c r="S545" s="42">
        <f>'Zero Turbulence Curve'!E544</f>
        <v>54.2000000000005</v>
      </c>
      <c r="T545" s="42">
        <f>'Zero Turbulence Curve'!F544</f>
        <v>2000.0000008831432</v>
      </c>
    </row>
    <row r="546" spans="5:20" x14ac:dyDescent="0.2">
      <c r="E546" s="15">
        <v>41253.805555555555</v>
      </c>
      <c r="F546" s="21">
        <v>3.5041638668452753</v>
      </c>
      <c r="G546" s="21">
        <v>3.5749029077955785</v>
      </c>
      <c r="H546" s="24">
        <v>9.4173678098305388E-2</v>
      </c>
      <c r="I546" s="3">
        <f t="shared" si="25"/>
        <v>45.499999999997215</v>
      </c>
      <c r="J546" s="3">
        <f>INDEX(PowerArray,MIN(MaximumPowerIndex,ROUND(G546*100,0)))</f>
        <v>51.869999999997077</v>
      </c>
      <c r="K546" s="3">
        <f>MIN(J546-M546+N546,'Power Look Up'!$F$4)</f>
        <v>51.262329078307992</v>
      </c>
      <c r="M546" s="50">
        <f t="array" ref="M546">_xlfn.SUM(_xlfn.NORM.DIST($S$3:$S$1003,$G546,$P546,FALSE)*WindSpeedStep*$T$3:$T$1003)</f>
        <v>19.092420787890443</v>
      </c>
      <c r="N546" s="50">
        <f t="array" ref="N546">_xlfn.SUM(_xlfn.NORM.DIST($S$3:$S$1003,$G546,$Q546,FALSE)*WindSpeedStep*$T$3:$T$1003)</f>
        <v>18.484749866201362</v>
      </c>
      <c r="P546" s="42">
        <f t="shared" si="24"/>
        <v>0.35749029077955785</v>
      </c>
      <c r="Q546" s="42">
        <f t="shared" si="26"/>
        <v>0.33666175567143675</v>
      </c>
      <c r="S546" s="42">
        <f>'Zero Turbulence Curve'!E545</f>
        <v>54.300000000000502</v>
      </c>
      <c r="T546" s="42">
        <f>'Zero Turbulence Curve'!F545</f>
        <v>2000.0000008831432</v>
      </c>
    </row>
    <row r="547" spans="5:20" x14ac:dyDescent="0.2">
      <c r="E547" s="15">
        <v>41253.8125</v>
      </c>
      <c r="F547" s="21">
        <v>4.1770563474329387</v>
      </c>
      <c r="G547" s="21">
        <v>4.2067515662694417</v>
      </c>
      <c r="H547" s="24">
        <v>9.8155247594869169E-2</v>
      </c>
      <c r="I547" s="3">
        <f t="shared" si="25"/>
        <v>110.61999999999513</v>
      </c>
      <c r="J547" s="3">
        <f>INDEX(PowerArray,MIN(MaximumPowerIndex,ROUND(G547*100,0)))</f>
        <v>113.88999999999506</v>
      </c>
      <c r="K547" s="3">
        <f>MIN(J547-M547+N547,'Power Look Up'!$F$4)</f>
        <v>113.50949704842326</v>
      </c>
      <c r="M547" s="50">
        <f t="array" ref="M547">_xlfn.SUM(_xlfn.NORM.DIST($S$3:$S$1003,$G547,$P547,FALSE)*WindSpeedStep*$T$3:$T$1003)</f>
        <v>74.475510516884526</v>
      </c>
      <c r="N547" s="50">
        <f t="array" ref="N547">_xlfn.SUM(_xlfn.NORM.DIST($S$3:$S$1003,$G547,$Q547,FALSE)*WindSpeedStep*$T$3:$T$1003)</f>
        <v>74.095007565312727</v>
      </c>
      <c r="P547" s="42">
        <f t="shared" si="24"/>
        <v>0.42067515662694421</v>
      </c>
      <c r="Q547" s="42">
        <f t="shared" si="26"/>
        <v>0.41291474155728075</v>
      </c>
      <c r="S547" s="42">
        <f>'Zero Turbulence Curve'!E546</f>
        <v>54.400000000000503</v>
      </c>
      <c r="T547" s="42">
        <f>'Zero Turbulence Curve'!F546</f>
        <v>2000.0000008831432</v>
      </c>
    </row>
    <row r="548" spans="5:20" x14ac:dyDescent="0.2">
      <c r="E548" s="15">
        <v>41253.819444444445</v>
      </c>
      <c r="F548" s="21">
        <v>4.7720237995547565</v>
      </c>
      <c r="G548" s="21">
        <v>4.8080599913068971</v>
      </c>
      <c r="H548" s="24">
        <v>6.9153049913705369E-2</v>
      </c>
      <c r="I548" s="3">
        <f t="shared" si="25"/>
        <v>174.92999999999375</v>
      </c>
      <c r="J548" s="3">
        <f>INDEX(PowerArray,MIN(MaximumPowerIndex,ROUND(G548*100,0)))</f>
        <v>179.28999999999365</v>
      </c>
      <c r="K548" s="3">
        <f>MIN(J548-M548+N548,'Power Look Up'!$F$4)</f>
        <v>178.79449750707275</v>
      </c>
      <c r="M548" s="50">
        <f t="array" ref="M548">_xlfn.SUM(_xlfn.NORM.DIST($S$3:$S$1003,$G548,$P548,FALSE)*WindSpeedStep*$T$3:$T$1003)</f>
        <v>163.91931298876889</v>
      </c>
      <c r="N548" s="50">
        <f t="array" ref="N548">_xlfn.SUM(_xlfn.NORM.DIST($S$3:$S$1003,$G548,$Q548,FALSE)*WindSpeedStep*$T$3:$T$1003)</f>
        <v>163.42381049584799</v>
      </c>
      <c r="P548" s="42">
        <f t="shared" si="24"/>
        <v>0.48080599913068972</v>
      </c>
      <c r="Q548" s="42">
        <f t="shared" si="26"/>
        <v>0.33249201256693567</v>
      </c>
      <c r="S548" s="42">
        <f>'Zero Turbulence Curve'!E547</f>
        <v>54.500000000000504</v>
      </c>
      <c r="T548" s="42">
        <f>'Zero Turbulence Curve'!F547</f>
        <v>2000.0000008831432</v>
      </c>
    </row>
    <row r="549" spans="5:20" x14ac:dyDescent="0.2">
      <c r="E549" s="15">
        <v>41253.826388888891</v>
      </c>
      <c r="F549" s="21">
        <v>4.9304611998044452</v>
      </c>
      <c r="G549" s="21">
        <v>4.9556276062637448</v>
      </c>
      <c r="H549" s="24">
        <v>0.10546680704446565</v>
      </c>
      <c r="I549" s="3">
        <f t="shared" si="25"/>
        <v>192.36999999999338</v>
      </c>
      <c r="J549" s="3">
        <f>INDEX(PowerArray,MIN(MaximumPowerIndex,ROUND(G549*100,0)))</f>
        <v>195.63999999999334</v>
      </c>
      <c r="K549" s="3">
        <f>MIN(J549-M549+N549,'Power Look Up'!$F$4)</f>
        <v>195.83467656854103</v>
      </c>
      <c r="M549" s="50">
        <f t="array" ref="M549">_xlfn.SUM(_xlfn.NORM.DIST($S$3:$S$1003,$G549,$P549,FALSE)*WindSpeedStep*$T$3:$T$1003)</f>
        <v>187.44566265967083</v>
      </c>
      <c r="N549" s="50">
        <f t="array" ref="N549">_xlfn.SUM(_xlfn.NORM.DIST($S$3:$S$1003,$G549,$Q549,FALSE)*WindSpeedStep*$T$3:$T$1003)</f>
        <v>187.64033922821852</v>
      </c>
      <c r="P549" s="42">
        <f t="shared" si="24"/>
        <v>0.4955627606263745</v>
      </c>
      <c r="Q549" s="42">
        <f t="shared" si="26"/>
        <v>0.52265422053404553</v>
      </c>
      <c r="S549" s="42">
        <f>'Zero Turbulence Curve'!E548</f>
        <v>54.600000000000506</v>
      </c>
      <c r="T549" s="42">
        <f>'Zero Turbulence Curve'!F548</f>
        <v>2000.0000008831432</v>
      </c>
    </row>
    <row r="550" spans="5:20" x14ac:dyDescent="0.2">
      <c r="E550" s="15">
        <v>41253.833333333336</v>
      </c>
      <c r="F550" s="21">
        <v>4.4594278220172656</v>
      </c>
      <c r="G550" s="21">
        <v>4.5177787370063669</v>
      </c>
      <c r="H550" s="24">
        <v>0.10987956741462489</v>
      </c>
      <c r="I550" s="3">
        <f t="shared" si="25"/>
        <v>141.13999999999447</v>
      </c>
      <c r="J550" s="3">
        <f>INDEX(PowerArray,MIN(MaximumPowerIndex,ROUND(G550*100,0)))</f>
        <v>147.67999999999432</v>
      </c>
      <c r="K550" s="3">
        <f>MIN(J550-M550+N550,'Power Look Up'!$F$4)</f>
        <v>148.92130135600416</v>
      </c>
      <c r="M550" s="50">
        <f t="array" ref="M550">_xlfn.SUM(_xlfn.NORM.DIST($S$3:$S$1003,$G550,$P550,FALSE)*WindSpeedStep*$T$3:$T$1003)</f>
        <v>118.66685142733016</v>
      </c>
      <c r="N550" s="50">
        <f t="array" ref="N550">_xlfn.SUM(_xlfn.NORM.DIST($S$3:$S$1003,$G550,$Q550,FALSE)*WindSpeedStep*$T$3:$T$1003)</f>
        <v>119.90815278334001</v>
      </c>
      <c r="P550" s="42">
        <f t="shared" si="24"/>
        <v>0.45177787370063671</v>
      </c>
      <c r="Q550" s="42">
        <f t="shared" si="26"/>
        <v>0.49641157329725</v>
      </c>
      <c r="S550" s="42">
        <f>'Zero Turbulence Curve'!E549</f>
        <v>54.700000000000507</v>
      </c>
      <c r="T550" s="42">
        <f>'Zero Turbulence Curve'!F549</f>
        <v>2000.0000008831432</v>
      </c>
    </row>
    <row r="551" spans="5:20" x14ac:dyDescent="0.2">
      <c r="E551" s="15">
        <v>41253.840277777781</v>
      </c>
      <c r="F551" s="21">
        <v>4.7315523471013297</v>
      </c>
      <c r="G551" s="21">
        <v>4.7506056550384717</v>
      </c>
      <c r="H551" s="24">
        <v>7.6084966114883038E-2</v>
      </c>
      <c r="I551" s="3">
        <f t="shared" si="25"/>
        <v>170.56999999999385</v>
      </c>
      <c r="J551" s="3">
        <f>INDEX(PowerArray,MIN(MaximumPowerIndex,ROUND(G551*100,0)))</f>
        <v>172.7499999999938</v>
      </c>
      <c r="K551" s="3">
        <f>MIN(J551-M551+N551,'Power Look Up'!$F$4)</f>
        <v>171.97314462999049</v>
      </c>
      <c r="M551" s="50">
        <f t="array" ref="M551">_xlfn.SUM(_xlfn.NORM.DIST($S$3:$S$1003,$G551,$P551,FALSE)*WindSpeedStep*$T$3:$T$1003)</f>
        <v>154.82320997324612</v>
      </c>
      <c r="N551" s="50">
        <f t="array" ref="N551">_xlfn.SUM(_xlfn.NORM.DIST($S$3:$S$1003,$G551,$Q551,FALSE)*WindSpeedStep*$T$3:$T$1003)</f>
        <v>154.0463546032428</v>
      </c>
      <c r="P551" s="42">
        <f t="shared" si="24"/>
        <v>0.47506056550384718</v>
      </c>
      <c r="Q551" s="42">
        <f t="shared" si="26"/>
        <v>0.36144967028877384</v>
      </c>
      <c r="S551" s="42">
        <f>'Zero Turbulence Curve'!E550</f>
        <v>54.800000000000509</v>
      </c>
      <c r="T551" s="42">
        <f>'Zero Turbulence Curve'!F550</f>
        <v>2000.0000008831432</v>
      </c>
    </row>
    <row r="552" spans="5:20" x14ac:dyDescent="0.2">
      <c r="E552" s="15">
        <v>41253.847222222219</v>
      </c>
      <c r="F552" s="21">
        <v>4.6682223581123363</v>
      </c>
      <c r="G552" s="21">
        <v>4.7230924245664738</v>
      </c>
      <c r="H552" s="24">
        <v>8.1401435246468964E-2</v>
      </c>
      <c r="I552" s="3">
        <f t="shared" si="25"/>
        <v>164.029999999994</v>
      </c>
      <c r="J552" s="3">
        <f>INDEX(PowerArray,MIN(MaximumPowerIndex,ROUND(G552*100,0)))</f>
        <v>169.47999999999388</v>
      </c>
      <c r="K552" s="3">
        <f>MIN(J552-M552+N552,'Power Look Up'!$F$4)</f>
        <v>168.67023994586268</v>
      </c>
      <c r="M552" s="50">
        <f t="array" ref="M552">_xlfn.SUM(_xlfn.NORM.DIST($S$3:$S$1003,$G552,$P552,FALSE)*WindSpeedStep*$T$3:$T$1003)</f>
        <v>150.48446244158561</v>
      </c>
      <c r="N552" s="50">
        <f t="array" ref="N552">_xlfn.SUM(_xlfn.NORM.DIST($S$3:$S$1003,$G552,$Q552,FALSE)*WindSpeedStep*$T$3:$T$1003)</f>
        <v>149.6747023874544</v>
      </c>
      <c r="P552" s="42">
        <f t="shared" si="24"/>
        <v>0.4723092424566474</v>
      </c>
      <c r="Q552" s="42">
        <f t="shared" si="26"/>
        <v>0.38446650216143591</v>
      </c>
      <c r="S552" s="42">
        <f>'Zero Turbulence Curve'!E551</f>
        <v>54.90000000000051</v>
      </c>
      <c r="T552" s="42">
        <f>'Zero Turbulence Curve'!F551</f>
        <v>2000.0000008831432</v>
      </c>
    </row>
    <row r="553" spans="5:20" x14ac:dyDescent="0.2">
      <c r="E553" s="15">
        <v>41253.854166666664</v>
      </c>
      <c r="F553" s="21">
        <v>4.3808482323119513</v>
      </c>
      <c r="G553" s="21">
        <v>4.452813171785662</v>
      </c>
      <c r="H553" s="24">
        <v>3.4239944423009358E-2</v>
      </c>
      <c r="I553" s="3">
        <f t="shared" si="25"/>
        <v>132.41999999999467</v>
      </c>
      <c r="J553" s="3">
        <f>INDEX(PowerArray,MIN(MaximumPowerIndex,ROUND(G553*100,0)))</f>
        <v>140.0499999999945</v>
      </c>
      <c r="K553" s="3">
        <f>MIN(J553-M553+N553,'Power Look Up'!$F$4)</f>
        <v>135.38731905213143</v>
      </c>
      <c r="M553" s="50">
        <f t="array" ref="M553">_xlfn.SUM(_xlfn.NORM.DIST($S$3:$S$1003,$G553,$P553,FALSE)*WindSpeedStep*$T$3:$T$1003)</f>
        <v>108.91356879011967</v>
      </c>
      <c r="N553" s="50">
        <f t="array" ref="N553">_xlfn.SUM(_xlfn.NORM.DIST($S$3:$S$1003,$G553,$Q553,FALSE)*WindSpeedStep*$T$3:$T$1003)</f>
        <v>104.2508878422566</v>
      </c>
      <c r="P553" s="42">
        <f t="shared" si="24"/>
        <v>0.44528131717856623</v>
      </c>
      <c r="Q553" s="42">
        <f t="shared" si="26"/>
        <v>0.15246407552798508</v>
      </c>
      <c r="S553" s="42">
        <f>'Zero Turbulence Curve'!E552</f>
        <v>55.000000000000512</v>
      </c>
      <c r="T553" s="42">
        <f>'Zero Turbulence Curve'!F552</f>
        <v>2000.0000008831432</v>
      </c>
    </row>
    <row r="554" spans="5:20" x14ac:dyDescent="0.2">
      <c r="E554" s="15">
        <v>41253.861111111109</v>
      </c>
      <c r="F554" s="21">
        <v>4.8290689777454423</v>
      </c>
      <c r="G554" s="21">
        <v>4.9111651747632603</v>
      </c>
      <c r="H554" s="24">
        <v>6.626536118550104E-2</v>
      </c>
      <c r="I554" s="3">
        <f t="shared" si="25"/>
        <v>181.4699999999936</v>
      </c>
      <c r="J554" s="3">
        <f>INDEX(PowerArray,MIN(MaximumPowerIndex,ROUND(G554*100,0)))</f>
        <v>190.18999999999343</v>
      </c>
      <c r="K554" s="3">
        <f>MIN(J554-M554+N554,'Power Look Up'!$F$4)</f>
        <v>190.13519797842815</v>
      </c>
      <c r="M554" s="50">
        <f t="array" ref="M554">_xlfn.SUM(_xlfn.NORM.DIST($S$3:$S$1003,$G554,$P554,FALSE)*WindSpeedStep*$T$3:$T$1003)</f>
        <v>180.33632647646445</v>
      </c>
      <c r="N554" s="50">
        <f t="array" ref="N554">_xlfn.SUM(_xlfn.NORM.DIST($S$3:$S$1003,$G554,$Q554,FALSE)*WindSpeedStep*$T$3:$T$1003)</f>
        <v>180.28152445489917</v>
      </c>
      <c r="P554" s="42">
        <f t="shared" si="24"/>
        <v>0.49111651747632606</v>
      </c>
      <c r="Q554" s="42">
        <f t="shared" si="26"/>
        <v>0.3254401341473418</v>
      </c>
      <c r="S554" s="42">
        <f>'Zero Turbulence Curve'!E553</f>
        <v>55.100000000000513</v>
      </c>
      <c r="T554" s="42">
        <f>'Zero Turbulence Curve'!F553</f>
        <v>2000.0000008831432</v>
      </c>
    </row>
    <row r="555" spans="5:20" x14ac:dyDescent="0.2">
      <c r="E555" s="15">
        <v>41253.868055555555</v>
      </c>
      <c r="F555" s="21">
        <v>5.108580485113837</v>
      </c>
      <c r="G555" s="21">
        <v>5.1689828048707804</v>
      </c>
      <c r="H555" s="24">
        <v>6.263970998058363E-2</v>
      </c>
      <c r="I555" s="3">
        <f t="shared" si="25"/>
        <v>217.81999999998953</v>
      </c>
      <c r="J555" s="3">
        <f>INDEX(PowerArray,MIN(MaximumPowerIndex,ROUND(G555*100,0)))</f>
        <v>227.53999999998933</v>
      </c>
      <c r="K555" s="3">
        <f>MIN(J555-M555+N555,'Power Look Up'!$F$4)</f>
        <v>227.50877710882779</v>
      </c>
      <c r="M555" s="50">
        <f t="array" ref="M555">_xlfn.SUM(_xlfn.NORM.DIST($S$3:$S$1003,$G555,$P555,FALSE)*WindSpeedStep*$T$3:$T$1003)</f>
        <v>221.8118301386657</v>
      </c>
      <c r="N555" s="50">
        <f t="array" ref="N555">_xlfn.SUM(_xlfn.NORM.DIST($S$3:$S$1003,$G555,$Q555,FALSE)*WindSpeedStep*$T$3:$T$1003)</f>
        <v>221.78060724750415</v>
      </c>
      <c r="P555" s="42">
        <f t="shared" si="24"/>
        <v>0.51689828048707809</v>
      </c>
      <c r="Q555" s="42">
        <f t="shared" si="26"/>
        <v>0.32378358379172939</v>
      </c>
      <c r="S555" s="42">
        <f>'Zero Turbulence Curve'!E554</f>
        <v>55.200000000000514</v>
      </c>
      <c r="T555" s="42">
        <f>'Zero Turbulence Curve'!F554</f>
        <v>2000.0000008831432</v>
      </c>
    </row>
    <row r="556" spans="5:20" x14ac:dyDescent="0.2">
      <c r="E556" s="15">
        <v>41253.875</v>
      </c>
      <c r="F556" s="21">
        <v>4.8625656455493376</v>
      </c>
      <c r="G556" s="21">
        <v>5.0223615365527472</v>
      </c>
      <c r="H556" s="24">
        <v>6.3752352687256819E-2</v>
      </c>
      <c r="I556" s="3">
        <f t="shared" si="25"/>
        <v>184.73999999999353</v>
      </c>
      <c r="J556" s="3">
        <f>INDEX(PowerArray,MIN(MaximumPowerIndex,ROUND(G556*100,0)))</f>
        <v>203.23999999998986</v>
      </c>
      <c r="K556" s="3">
        <f>MIN(J556-M556+N556,'Power Look Up'!$F$4)</f>
        <v>203.41500474442566</v>
      </c>
      <c r="M556" s="50">
        <f t="array" ref="M556">_xlfn.SUM(_xlfn.NORM.DIST($S$3:$S$1003,$G556,$P556,FALSE)*WindSpeedStep*$T$3:$T$1003)</f>
        <v>198.14713529934488</v>
      </c>
      <c r="N556" s="50">
        <f t="array" ref="N556">_xlfn.SUM(_xlfn.NORM.DIST($S$3:$S$1003,$G556,$Q556,FALSE)*WindSpeedStep*$T$3:$T$1003)</f>
        <v>198.32214004378068</v>
      </c>
      <c r="P556" s="42">
        <f t="shared" si="24"/>
        <v>0.50223615365527474</v>
      </c>
      <c r="Q556" s="42">
        <f t="shared" si="26"/>
        <v>0.32018736400122383</v>
      </c>
      <c r="S556" s="42">
        <f>'Zero Turbulence Curve'!E555</f>
        <v>55.300000000000516</v>
      </c>
      <c r="T556" s="42">
        <f>'Zero Turbulence Curve'!F555</f>
        <v>2000.0000008831432</v>
      </c>
    </row>
    <row r="557" spans="5:20" x14ac:dyDescent="0.2">
      <c r="E557" s="15">
        <v>41253.881944444445</v>
      </c>
      <c r="F557" s="21">
        <v>5.4866157453661</v>
      </c>
      <c r="G557" s="21">
        <v>5.5691232163255444</v>
      </c>
      <c r="H557" s="24">
        <v>4.3742811805747434E-2</v>
      </c>
      <c r="I557" s="3">
        <f t="shared" si="25"/>
        <v>279.37999999998823</v>
      </c>
      <c r="J557" s="3">
        <f>INDEX(PowerArray,MIN(MaximumPowerIndex,ROUND(G557*100,0)))</f>
        <v>292.33999999998798</v>
      </c>
      <c r="K557" s="3">
        <f>MIN(J557-M557+N557,'Power Look Up'!$F$4)</f>
        <v>288.53027226873246</v>
      </c>
      <c r="M557" s="50">
        <f t="array" ref="M557">_xlfn.SUM(_xlfn.NORM.DIST($S$3:$S$1003,$G557,$P557,FALSE)*WindSpeedStep*$T$3:$T$1003)</f>
        <v>288.51428737737899</v>
      </c>
      <c r="N557" s="50">
        <f t="array" ref="N557">_xlfn.SUM(_xlfn.NORM.DIST($S$3:$S$1003,$G557,$Q557,FALSE)*WindSpeedStep*$T$3:$T$1003)</f>
        <v>284.70455964612347</v>
      </c>
      <c r="P557" s="42">
        <f t="shared" si="24"/>
        <v>0.55691232163255444</v>
      </c>
      <c r="Q557" s="42">
        <f t="shared" si="26"/>
        <v>0.24360910877474715</v>
      </c>
      <c r="S557" s="42">
        <f>'Zero Turbulence Curve'!E556</f>
        <v>55.400000000000517</v>
      </c>
      <c r="T557" s="42">
        <f>'Zero Turbulence Curve'!F556</f>
        <v>2000.0000008831432</v>
      </c>
    </row>
    <row r="558" spans="5:20" x14ac:dyDescent="0.2">
      <c r="E558" s="15">
        <v>41253.888888888891</v>
      </c>
      <c r="F558" s="21">
        <v>6.0098677693314126</v>
      </c>
      <c r="G558" s="21">
        <v>6.0144077555335054</v>
      </c>
      <c r="H558" s="24">
        <v>5.8237554208108118E-2</v>
      </c>
      <c r="I558" s="3">
        <f t="shared" si="25"/>
        <v>364.25999999998106</v>
      </c>
      <c r="J558" s="3">
        <f>INDEX(PowerArray,MIN(MaximumPowerIndex,ROUND(G558*100,0)))</f>
        <v>364.25999999998106</v>
      </c>
      <c r="K558" s="3">
        <f>MIN(J558-M558+N558,'Power Look Up'!$F$4)</f>
        <v>356.97618139732407</v>
      </c>
      <c r="M558" s="50">
        <f t="array" ref="M558">_xlfn.SUM(_xlfn.NORM.DIST($S$3:$S$1003,$G558,$P558,FALSE)*WindSpeedStep*$T$3:$T$1003)</f>
        <v>370.14266833161321</v>
      </c>
      <c r="N558" s="50">
        <f t="array" ref="N558">_xlfn.SUM(_xlfn.NORM.DIST($S$3:$S$1003,$G558,$Q558,FALSE)*WindSpeedStep*$T$3:$T$1003)</f>
        <v>362.85884972895622</v>
      </c>
      <c r="P558" s="42">
        <f t="shared" si="24"/>
        <v>0.60144077555335063</v>
      </c>
      <c r="Q558" s="42">
        <f t="shared" si="26"/>
        <v>0.35026439769254841</v>
      </c>
      <c r="S558" s="42">
        <f>'Zero Turbulence Curve'!E557</f>
        <v>55.500000000000519</v>
      </c>
      <c r="T558" s="42">
        <f>'Zero Turbulence Curve'!F557</f>
        <v>2000.0000008831432</v>
      </c>
    </row>
    <row r="559" spans="5:20" x14ac:dyDescent="0.2">
      <c r="E559" s="15">
        <v>41253.895833333336</v>
      </c>
      <c r="F559" s="21">
        <v>6.3242514015042417</v>
      </c>
      <c r="G559" s="21">
        <v>6.3254026165182298</v>
      </c>
      <c r="H559" s="24">
        <v>6.1667377724300677E-2</v>
      </c>
      <c r="I559" s="3">
        <f t="shared" si="25"/>
        <v>434.31999999997959</v>
      </c>
      <c r="J559" s="3">
        <f>INDEX(PowerArray,MIN(MaximumPowerIndex,ROUND(G559*100,0)))</f>
        <v>436.57999999997958</v>
      </c>
      <c r="K559" s="3">
        <f>MIN(J559-M559+N559,'Power Look Up'!$F$4)</f>
        <v>428.60664995504078</v>
      </c>
      <c r="M559" s="50">
        <f t="array" ref="M559">_xlfn.SUM(_xlfn.NORM.DIST($S$3:$S$1003,$G559,$P559,FALSE)*WindSpeedStep*$T$3:$T$1003)</f>
        <v>433.84315274314304</v>
      </c>
      <c r="N559" s="50">
        <f t="array" ref="N559">_xlfn.SUM(_xlfn.NORM.DIST($S$3:$S$1003,$G559,$Q559,FALSE)*WindSpeedStep*$T$3:$T$1003)</f>
        <v>425.86980269820424</v>
      </c>
      <c r="P559" s="42">
        <f t="shared" si="24"/>
        <v>0.63254026165182298</v>
      </c>
      <c r="Q559" s="42">
        <f t="shared" si="26"/>
        <v>0.39007099241110949</v>
      </c>
      <c r="S559" s="42">
        <f>'Zero Turbulence Curve'!E558</f>
        <v>55.60000000000052</v>
      </c>
      <c r="T559" s="42">
        <f>'Zero Turbulence Curve'!F558</f>
        <v>2000.0000008831432</v>
      </c>
    </row>
    <row r="560" spans="5:20" x14ac:dyDescent="0.2">
      <c r="E560" s="15">
        <v>41253.902777777781</v>
      </c>
      <c r="F560" s="21">
        <v>6.639497590383499</v>
      </c>
      <c r="G560" s="21">
        <v>6.6294189904578644</v>
      </c>
      <c r="H560" s="24">
        <v>7.681304090518426E-2</v>
      </c>
      <c r="I560" s="3">
        <f t="shared" si="25"/>
        <v>506.63999999997804</v>
      </c>
      <c r="J560" s="3">
        <f>INDEX(PowerArray,MIN(MaximumPowerIndex,ROUND(G560*100,0)))</f>
        <v>504.37999999997811</v>
      </c>
      <c r="K560" s="3">
        <f>MIN(J560-M560+N560,'Power Look Up'!$F$4)</f>
        <v>498.22274405299515</v>
      </c>
      <c r="M560" s="50">
        <f t="array" ref="M560">_xlfn.SUM(_xlfn.NORM.DIST($S$3:$S$1003,$G560,$P560,FALSE)*WindSpeedStep*$T$3:$T$1003)</f>
        <v>502.24218992791589</v>
      </c>
      <c r="N560" s="50">
        <f t="array" ref="N560">_xlfn.SUM(_xlfn.NORM.DIST($S$3:$S$1003,$G560,$Q560,FALSE)*WindSpeedStep*$T$3:$T$1003)</f>
        <v>496.08493398093293</v>
      </c>
      <c r="P560" s="42">
        <f t="shared" si="24"/>
        <v>0.66294189904578649</v>
      </c>
      <c r="Q560" s="42">
        <f t="shared" si="26"/>
        <v>0.50922583209164529</v>
      </c>
      <c r="S560" s="42">
        <f>'Zero Turbulence Curve'!E559</f>
        <v>55.700000000000522</v>
      </c>
      <c r="T560" s="42">
        <f>'Zero Turbulence Curve'!F559</f>
        <v>2000.0000008831432</v>
      </c>
    </row>
    <row r="561" spans="5:20" x14ac:dyDescent="0.2">
      <c r="E561" s="15">
        <v>41253.909722222219</v>
      </c>
      <c r="F561" s="21">
        <v>6.9623835712179547</v>
      </c>
      <c r="G561" s="21">
        <v>6.9787602641066968</v>
      </c>
      <c r="H561" s="24">
        <v>8.7613673357742131E-2</v>
      </c>
      <c r="I561" s="3">
        <f t="shared" si="25"/>
        <v>578.9599999999765</v>
      </c>
      <c r="J561" s="3">
        <f>INDEX(PowerArray,MIN(MaximumPowerIndex,ROUND(G561*100,0)))</f>
        <v>583.47999999997637</v>
      </c>
      <c r="K561" s="3">
        <f>MIN(J561-M561+N561,'Power Look Up'!$F$4)</f>
        <v>579.47359687121002</v>
      </c>
      <c r="M561" s="50">
        <f t="array" ref="M561">_xlfn.SUM(_xlfn.NORM.DIST($S$3:$S$1003,$G561,$P561,FALSE)*WindSpeedStep*$T$3:$T$1003)</f>
        <v>588.78807407736269</v>
      </c>
      <c r="N561" s="50">
        <f t="array" ref="N561">_xlfn.SUM(_xlfn.NORM.DIST($S$3:$S$1003,$G561,$Q561,FALSE)*WindSpeedStep*$T$3:$T$1003)</f>
        <v>584.78167094859634</v>
      </c>
      <c r="P561" s="42">
        <f t="shared" si="24"/>
        <v>0.6978760264106697</v>
      </c>
      <c r="Q561" s="42">
        <f t="shared" si="26"/>
        <v>0.6114348222214343</v>
      </c>
      <c r="S561" s="42">
        <f>'Zero Turbulence Curve'!E560</f>
        <v>55.800000000000523</v>
      </c>
      <c r="T561" s="42">
        <f>'Zero Turbulence Curve'!F560</f>
        <v>2000.0000008831432</v>
      </c>
    </row>
    <row r="562" spans="5:20" x14ac:dyDescent="0.2">
      <c r="E562" s="15">
        <v>41253.916666666664</v>
      </c>
      <c r="F562" s="21">
        <v>7.3405979935895598</v>
      </c>
      <c r="G562" s="21">
        <v>7.3378844632681437</v>
      </c>
      <c r="H562" s="24">
        <v>8.4461783705011118E-2</v>
      </c>
      <c r="I562" s="3">
        <f t="shared" si="25"/>
        <v>690.33999999996627</v>
      </c>
      <c r="J562" s="3">
        <f>INDEX(PowerArray,MIN(MaximumPowerIndex,ROUND(G562*100,0)))</f>
        <v>690.33999999996627</v>
      </c>
      <c r="K562" s="3">
        <f>MIN(J562-M562+N562,'Power Look Up'!$F$4)</f>
        <v>684.74451528176837</v>
      </c>
      <c r="M562" s="50">
        <f t="array" ref="M562">_xlfn.SUM(_xlfn.NORM.DIST($S$3:$S$1003,$G562,$P562,FALSE)*WindSpeedStep*$T$3:$T$1003)</f>
        <v>686.9262635606118</v>
      </c>
      <c r="N562" s="50">
        <f t="array" ref="N562">_xlfn.SUM(_xlfn.NORM.DIST($S$3:$S$1003,$G562,$Q562,FALSE)*WindSpeedStep*$T$3:$T$1003)</f>
        <v>681.33077884241391</v>
      </c>
      <c r="P562" s="42">
        <f t="shared" si="24"/>
        <v>0.73378844632681439</v>
      </c>
      <c r="Q562" s="42">
        <f t="shared" si="26"/>
        <v>0.61977081038891557</v>
      </c>
      <c r="S562" s="42">
        <f>'Zero Turbulence Curve'!E561</f>
        <v>55.900000000000524</v>
      </c>
      <c r="T562" s="42">
        <f>'Zero Turbulence Curve'!F561</f>
        <v>2000.0000008831432</v>
      </c>
    </row>
    <row r="563" spans="5:20" x14ac:dyDescent="0.2">
      <c r="E563" s="15">
        <v>41253.923611111109</v>
      </c>
      <c r="F563" s="21">
        <v>7.1399090226756101</v>
      </c>
      <c r="G563" s="21">
        <v>7.1568656236204431</v>
      </c>
      <c r="H563" s="24">
        <v>4.6219076314831783E-2</v>
      </c>
      <c r="I563" s="3">
        <f t="shared" si="25"/>
        <v>630.13999999996759</v>
      </c>
      <c r="J563" s="3">
        <f>INDEX(PowerArray,MIN(MaximumPowerIndex,ROUND(G563*100,0)))</f>
        <v>636.15999999996745</v>
      </c>
      <c r="K563" s="3">
        <f>MIN(J563-M563+N563,'Power Look Up'!$F$4)</f>
        <v>621.38274470680267</v>
      </c>
      <c r="M563" s="50">
        <f t="array" ref="M563">_xlfn.SUM(_xlfn.NORM.DIST($S$3:$S$1003,$G563,$P563,FALSE)*WindSpeedStep*$T$3:$T$1003)</f>
        <v>636.28146677346683</v>
      </c>
      <c r="N563" s="50">
        <f t="array" ref="N563">_xlfn.SUM(_xlfn.NORM.DIST($S$3:$S$1003,$G563,$Q563,FALSE)*WindSpeedStep*$T$3:$T$1003)</f>
        <v>621.50421148030205</v>
      </c>
      <c r="P563" s="42">
        <f t="shared" si="24"/>
        <v>0.71568656236204431</v>
      </c>
      <c r="Q563" s="42">
        <f t="shared" si="26"/>
        <v>0.33078371843310944</v>
      </c>
      <c r="S563" s="42">
        <f>'Zero Turbulence Curve'!E562</f>
        <v>56.000000000000526</v>
      </c>
      <c r="T563" s="42">
        <f>'Zero Turbulence Curve'!F562</f>
        <v>2000.0000008831432</v>
      </c>
    </row>
    <row r="564" spans="5:20" x14ac:dyDescent="0.2">
      <c r="E564" s="15">
        <v>41253.930555555555</v>
      </c>
      <c r="F564" s="21">
        <v>6.7511306191036642</v>
      </c>
      <c r="G564" s="21">
        <v>6.8260733410509484</v>
      </c>
      <c r="H564" s="24">
        <v>3.2587134276067228E-2</v>
      </c>
      <c r="I564" s="3">
        <f t="shared" si="25"/>
        <v>531.49999999997749</v>
      </c>
      <c r="J564" s="3">
        <f>INDEX(PowerArray,MIN(MaximumPowerIndex,ROUND(G564*100,0)))</f>
        <v>549.57999999997719</v>
      </c>
      <c r="K564" s="3">
        <f>MIN(J564-M564+N564,'Power Look Up'!$F$4)</f>
        <v>534.10911505422052</v>
      </c>
      <c r="M564" s="50">
        <f t="array" ref="M564">_xlfn.SUM(_xlfn.NORM.DIST($S$3:$S$1003,$G564,$P564,FALSE)*WindSpeedStep*$T$3:$T$1003)</f>
        <v>549.89434173816255</v>
      </c>
      <c r="N564" s="50">
        <f t="array" ref="N564">_xlfn.SUM(_xlfn.NORM.DIST($S$3:$S$1003,$G564,$Q564,FALSE)*WindSpeedStep*$T$3:$T$1003)</f>
        <v>534.42345679240589</v>
      </c>
      <c r="P564" s="42">
        <f t="shared" si="24"/>
        <v>0.68260733410509489</v>
      </c>
      <c r="Q564" s="42">
        <f t="shared" si="26"/>
        <v>0.22244216854311011</v>
      </c>
      <c r="S564" s="42">
        <f>'Zero Turbulence Curve'!E563</f>
        <v>56.100000000000527</v>
      </c>
      <c r="T564" s="42">
        <f>'Zero Turbulence Curve'!F563</f>
        <v>2000.0000008831432</v>
      </c>
    </row>
    <row r="565" spans="5:20" x14ac:dyDescent="0.2">
      <c r="E565" s="15">
        <v>41253.9375</v>
      </c>
      <c r="F565" s="21">
        <v>6.7678648797155558</v>
      </c>
      <c r="G565" s="21">
        <v>6.8095468068219063</v>
      </c>
      <c r="H565" s="24">
        <v>3.8416842626285919E-2</v>
      </c>
      <c r="I565" s="3">
        <f t="shared" si="25"/>
        <v>536.01999999997747</v>
      </c>
      <c r="J565" s="3">
        <f>INDEX(PowerArray,MIN(MaximumPowerIndex,ROUND(G565*100,0)))</f>
        <v>545.05999999997721</v>
      </c>
      <c r="K565" s="3">
        <f>MIN(J565-M565+N565,'Power Look Up'!$F$4)</f>
        <v>530.67031922307422</v>
      </c>
      <c r="M565" s="50">
        <f t="array" ref="M565">_xlfn.SUM(_xlfn.NORM.DIST($S$3:$S$1003,$G565,$P565,FALSE)*WindSpeedStep*$T$3:$T$1003)</f>
        <v>545.78449949405024</v>
      </c>
      <c r="N565" s="50">
        <f t="array" ref="N565">_xlfn.SUM(_xlfn.NORM.DIST($S$3:$S$1003,$G565,$Q565,FALSE)*WindSpeedStep*$T$3:$T$1003)</f>
        <v>531.39481871714725</v>
      </c>
      <c r="P565" s="42">
        <f t="shared" si="24"/>
        <v>0.68095468068219067</v>
      </c>
      <c r="Q565" s="42">
        <f t="shared" si="26"/>
        <v>0.26160128803400495</v>
      </c>
      <c r="S565" s="42">
        <f>'Zero Turbulence Curve'!E564</f>
        <v>56.200000000000529</v>
      </c>
      <c r="T565" s="42">
        <f>'Zero Turbulence Curve'!F564</f>
        <v>2000.0000008831432</v>
      </c>
    </row>
    <row r="566" spans="5:20" x14ac:dyDescent="0.2">
      <c r="E566" s="15">
        <v>41253.944444444445</v>
      </c>
      <c r="F566" s="21">
        <v>6.614451685346836</v>
      </c>
      <c r="G566" s="21">
        <v>6.6847862134279321</v>
      </c>
      <c r="H566" s="24">
        <v>6.0473644532944466E-2</v>
      </c>
      <c r="I566" s="3">
        <f t="shared" si="25"/>
        <v>499.85999999997819</v>
      </c>
      <c r="J566" s="3">
        <f>INDEX(PowerArray,MIN(MaximumPowerIndex,ROUND(G566*100,0)))</f>
        <v>515.67999999997789</v>
      </c>
      <c r="K566" s="3">
        <f>MIN(J566-M566+N566,'Power Look Up'!$F$4)</f>
        <v>505.87874494302798</v>
      </c>
      <c r="M566" s="50">
        <f t="array" ref="M566">_xlfn.SUM(_xlfn.NORM.DIST($S$3:$S$1003,$G566,$P566,FALSE)*WindSpeedStep*$T$3:$T$1003)</f>
        <v>515.38316793743411</v>
      </c>
      <c r="N566" s="50">
        <f t="array" ref="N566">_xlfn.SUM(_xlfn.NORM.DIST($S$3:$S$1003,$G566,$Q566,FALSE)*WindSpeedStep*$T$3:$T$1003)</f>
        <v>505.5819128804842</v>
      </c>
      <c r="P566" s="42">
        <f t="shared" si="24"/>
        <v>0.66847862134279323</v>
      </c>
      <c r="Q566" s="42">
        <f t="shared" si="26"/>
        <v>0.40425338524956861</v>
      </c>
      <c r="S566" s="42">
        <f>'Zero Turbulence Curve'!E565</f>
        <v>56.30000000000053</v>
      </c>
      <c r="T566" s="42">
        <f>'Zero Turbulence Curve'!F565</f>
        <v>2000.0000008831432</v>
      </c>
    </row>
    <row r="567" spans="5:20" x14ac:dyDescent="0.2">
      <c r="E567" s="15">
        <v>41253.951388888891</v>
      </c>
      <c r="F567" s="21">
        <v>6.3709233009036703</v>
      </c>
      <c r="G567" s="21">
        <v>6.4010173358030418</v>
      </c>
      <c r="H567" s="24">
        <v>7.0633404099555042E-2</v>
      </c>
      <c r="I567" s="3">
        <f t="shared" si="25"/>
        <v>445.61999999997931</v>
      </c>
      <c r="J567" s="3">
        <f>INDEX(PowerArray,MIN(MaximumPowerIndex,ROUND(G567*100,0)))</f>
        <v>452.39999999997917</v>
      </c>
      <c r="K567" s="3">
        <f>MIN(J567-M567+N567,'Power Look Up'!$F$4)</f>
        <v>445.69163477277954</v>
      </c>
      <c r="M567" s="50">
        <f t="array" ref="M567">_xlfn.SUM(_xlfn.NORM.DIST($S$3:$S$1003,$G567,$P567,FALSE)*WindSpeedStep*$T$3:$T$1003)</f>
        <v>450.2711377789808</v>
      </c>
      <c r="N567" s="50">
        <f t="array" ref="N567">_xlfn.SUM(_xlfn.NORM.DIST($S$3:$S$1003,$G567,$Q567,FALSE)*WindSpeedStep*$T$3:$T$1003)</f>
        <v>443.56277255178117</v>
      </c>
      <c r="P567" s="42">
        <f t="shared" si="24"/>
        <v>0.6401017335803042</v>
      </c>
      <c r="Q567" s="42">
        <f t="shared" si="26"/>
        <v>0.45212564412803347</v>
      </c>
      <c r="S567" s="42">
        <f>'Zero Turbulence Curve'!E566</f>
        <v>56.400000000000531</v>
      </c>
      <c r="T567" s="42">
        <f>'Zero Turbulence Curve'!F566</f>
        <v>2000.0000008831432</v>
      </c>
    </row>
    <row r="568" spans="5:20" x14ac:dyDescent="0.2">
      <c r="E568" s="15">
        <v>41253.958333333336</v>
      </c>
      <c r="F568" s="21">
        <v>6.6248792439093247</v>
      </c>
      <c r="G568" s="21">
        <v>6.6408765992252743</v>
      </c>
      <c r="H568" s="24">
        <v>6.7925766407548299E-2</v>
      </c>
      <c r="I568" s="3">
        <f t="shared" si="25"/>
        <v>502.11999999997818</v>
      </c>
      <c r="J568" s="3">
        <f>INDEX(PowerArray,MIN(MaximumPowerIndex,ROUND(G568*100,0)))</f>
        <v>506.63999999997804</v>
      </c>
      <c r="K568" s="3">
        <f>MIN(J568-M568+N568,'Power Look Up'!$F$4)</f>
        <v>498.49348647054813</v>
      </c>
      <c r="M568" s="50">
        <f t="array" ref="M568">_xlfn.SUM(_xlfn.NORM.DIST($S$3:$S$1003,$G568,$P568,FALSE)*WindSpeedStep*$T$3:$T$1003)</f>
        <v>504.94398618413624</v>
      </c>
      <c r="N568" s="50">
        <f t="array" ref="N568">_xlfn.SUM(_xlfn.NORM.DIST($S$3:$S$1003,$G568,$Q568,FALSE)*WindSpeedStep*$T$3:$T$1003)</f>
        <v>496.79747265470633</v>
      </c>
      <c r="P568" s="42">
        <f t="shared" si="24"/>
        <v>0.6640876599225275</v>
      </c>
      <c r="Q568" s="42">
        <f t="shared" si="26"/>
        <v>0.45108663262032972</v>
      </c>
      <c r="S568" s="42">
        <f>'Zero Turbulence Curve'!E567</f>
        <v>56.500000000000533</v>
      </c>
      <c r="T568" s="42">
        <f>'Zero Turbulence Curve'!F567</f>
        <v>2000.0000008831432</v>
      </c>
    </row>
    <row r="569" spans="5:20" x14ac:dyDescent="0.2">
      <c r="E569" s="15">
        <v>41253.965277777781</v>
      </c>
      <c r="F569" s="21">
        <v>7.1475029745574039</v>
      </c>
      <c r="G569" s="21">
        <v>7.1860297487868667</v>
      </c>
      <c r="H569" s="24">
        <v>5.8761780372117677E-2</v>
      </c>
      <c r="I569" s="3">
        <f t="shared" si="25"/>
        <v>633.14999999996746</v>
      </c>
      <c r="J569" s="3">
        <f>INDEX(PowerArray,MIN(MaximumPowerIndex,ROUND(G569*100,0)))</f>
        <v>645.1899999999672</v>
      </c>
      <c r="K569" s="3">
        <f>MIN(J569-M569+N569,'Power Look Up'!$F$4)</f>
        <v>632.95518004530311</v>
      </c>
      <c r="M569" s="50">
        <f t="array" ref="M569">_xlfn.SUM(_xlfn.NORM.DIST($S$3:$S$1003,$G569,$P569,FALSE)*WindSpeedStep*$T$3:$T$1003)</f>
        <v>644.27831062456482</v>
      </c>
      <c r="N569" s="50">
        <f t="array" ref="N569">_xlfn.SUM(_xlfn.NORM.DIST($S$3:$S$1003,$G569,$Q569,FALSE)*WindSpeedStep*$T$3:$T$1003)</f>
        <v>632.04349066990073</v>
      </c>
      <c r="P569" s="42">
        <f t="shared" si="24"/>
        <v>0.71860297487868674</v>
      </c>
      <c r="Q569" s="42">
        <f t="shared" si="26"/>
        <v>0.42226390184571783</v>
      </c>
      <c r="S569" s="42">
        <f>'Zero Turbulence Curve'!E568</f>
        <v>56.600000000000534</v>
      </c>
      <c r="T569" s="42">
        <f>'Zero Turbulence Curve'!F568</f>
        <v>2000.0000008831432</v>
      </c>
    </row>
    <row r="570" spans="5:20" x14ac:dyDescent="0.2">
      <c r="E570" s="15">
        <v>41253.972222222219</v>
      </c>
      <c r="F570" s="21">
        <v>6.8780574489761515</v>
      </c>
      <c r="G570" s="21">
        <v>6.9094338206569423</v>
      </c>
      <c r="H570" s="24">
        <v>7.1241044965819539E-2</v>
      </c>
      <c r="I570" s="3">
        <f t="shared" si="25"/>
        <v>560.87999999997692</v>
      </c>
      <c r="J570" s="3">
        <f>INDEX(PowerArray,MIN(MaximumPowerIndex,ROUND(G570*100,0)))</f>
        <v>567.65999999997678</v>
      </c>
      <c r="K570" s="3">
        <f>MIN(J570-M570+N570,'Power Look Up'!$F$4)</f>
        <v>559.30831279961524</v>
      </c>
      <c r="M570" s="50">
        <f t="array" ref="M570">_xlfn.SUM(_xlfn.NORM.DIST($S$3:$S$1003,$G570,$P570,FALSE)*WindSpeedStep*$T$3:$T$1003)</f>
        <v>570.9215382501427</v>
      </c>
      <c r="N570" s="50">
        <f t="array" ref="N570">_xlfn.SUM(_xlfn.NORM.DIST($S$3:$S$1003,$G570,$Q570,FALSE)*WindSpeedStep*$T$3:$T$1003)</f>
        <v>562.56985104978116</v>
      </c>
      <c r="P570" s="42">
        <f t="shared" si="24"/>
        <v>0.69094338206569428</v>
      </c>
      <c r="Q570" s="42">
        <f t="shared" si="26"/>
        <v>0.4922352855057755</v>
      </c>
      <c r="S570" s="42">
        <f>'Zero Turbulence Curve'!E569</f>
        <v>56.700000000000536</v>
      </c>
      <c r="T570" s="42">
        <f>'Zero Turbulence Curve'!F569</f>
        <v>2000.0000008831432</v>
      </c>
    </row>
    <row r="571" spans="5:20" x14ac:dyDescent="0.2">
      <c r="E571" s="15">
        <v>41253.979166666664</v>
      </c>
      <c r="F571" s="21">
        <v>6.2004206152513417</v>
      </c>
      <c r="G571" s="21">
        <v>6.1834413565595918</v>
      </c>
      <c r="H571" s="24">
        <v>9.3542041095302203E-2</v>
      </c>
      <c r="I571" s="3">
        <f t="shared" si="25"/>
        <v>407.19999999998015</v>
      </c>
      <c r="J571" s="3">
        <f>INDEX(PowerArray,MIN(MaximumPowerIndex,ROUND(G571*100,0)))</f>
        <v>402.67999999998028</v>
      </c>
      <c r="K571" s="3">
        <f>MIN(J571-M571+N571,'Power Look Up'!$F$4)</f>
        <v>401.25196599387351</v>
      </c>
      <c r="M571" s="50">
        <f t="array" ref="M571">_xlfn.SUM(_xlfn.NORM.DIST($S$3:$S$1003,$G571,$P571,FALSE)*WindSpeedStep*$T$3:$T$1003)</f>
        <v>404.01107900583128</v>
      </c>
      <c r="N571" s="50">
        <f t="array" ref="N571">_xlfn.SUM(_xlfn.NORM.DIST($S$3:$S$1003,$G571,$Q571,FALSE)*WindSpeedStep*$T$3:$T$1003)</f>
        <v>402.58304499972451</v>
      </c>
      <c r="P571" s="42">
        <f t="shared" si="24"/>
        <v>0.61834413565595925</v>
      </c>
      <c r="Q571" s="42">
        <f t="shared" si="26"/>
        <v>0.57841172548568853</v>
      </c>
      <c r="S571" s="42">
        <f>'Zero Turbulence Curve'!E570</f>
        <v>56.800000000000537</v>
      </c>
      <c r="T571" s="42">
        <f>'Zero Turbulence Curve'!F570</f>
        <v>2000.0000008831432</v>
      </c>
    </row>
    <row r="572" spans="5:20" x14ac:dyDescent="0.2">
      <c r="E572" s="15">
        <v>41253.986111111109</v>
      </c>
      <c r="F572" s="21">
        <v>5.1570161177006959</v>
      </c>
      <c r="G572" s="21">
        <v>5.2804954497299654</v>
      </c>
      <c r="H572" s="24">
        <v>8.9198868008404708E-2</v>
      </c>
      <c r="I572" s="3">
        <f t="shared" si="25"/>
        <v>225.91999999998939</v>
      </c>
      <c r="J572" s="3">
        <f>INDEX(PowerArray,MIN(MaximumPowerIndex,ROUND(G572*100,0)))</f>
        <v>245.35999999998896</v>
      </c>
      <c r="K572" s="3">
        <f>MIN(J572-M572+N572,'Power Look Up'!$F$4)</f>
        <v>244.98501649472152</v>
      </c>
      <c r="M572" s="50">
        <f t="array" ref="M572">_xlfn.SUM(_xlfn.NORM.DIST($S$3:$S$1003,$G572,$P572,FALSE)*WindSpeedStep*$T$3:$T$1003)</f>
        <v>240.00836416804285</v>
      </c>
      <c r="N572" s="50">
        <f t="array" ref="N572">_xlfn.SUM(_xlfn.NORM.DIST($S$3:$S$1003,$G572,$Q572,FALSE)*WindSpeedStep*$T$3:$T$1003)</f>
        <v>239.63338066277541</v>
      </c>
      <c r="P572" s="42">
        <f t="shared" si="24"/>
        <v>0.52804954497299661</v>
      </c>
      <c r="Q572" s="42">
        <f t="shared" si="26"/>
        <v>0.47101421663944487</v>
      </c>
      <c r="S572" s="42">
        <f>'Zero Turbulence Curve'!E571</f>
        <v>56.900000000000539</v>
      </c>
      <c r="T572" s="42">
        <f>'Zero Turbulence Curve'!F571</f>
        <v>2000.0000008831432</v>
      </c>
    </row>
    <row r="573" spans="5:20" x14ac:dyDescent="0.2">
      <c r="E573" s="15">
        <v>41253.993055555555</v>
      </c>
      <c r="F573" s="21">
        <v>5.0322652294160726</v>
      </c>
      <c r="G573" s="21">
        <v>5.1636181206750553</v>
      </c>
      <c r="H573" s="24">
        <v>8.1474242971802779E-2</v>
      </c>
      <c r="I573" s="3">
        <f t="shared" si="25"/>
        <v>204.85999999998984</v>
      </c>
      <c r="J573" s="3">
        <f>INDEX(PowerArray,MIN(MaximumPowerIndex,ROUND(G573*100,0)))</f>
        <v>225.91999999998939</v>
      </c>
      <c r="K573" s="3">
        <f>MIN(J573-M573+N573,'Power Look Up'!$F$4)</f>
        <v>225.6672655681655</v>
      </c>
      <c r="M573" s="50">
        <f t="array" ref="M573">_xlfn.SUM(_xlfn.NORM.DIST($S$3:$S$1003,$G573,$P573,FALSE)*WindSpeedStep*$T$3:$T$1003)</f>
        <v>220.94144599068417</v>
      </c>
      <c r="N573" s="50">
        <f t="array" ref="N573">_xlfn.SUM(_xlfn.NORM.DIST($S$3:$S$1003,$G573,$Q573,FALSE)*WindSpeedStep*$T$3:$T$1003)</f>
        <v>220.68871155886029</v>
      </c>
      <c r="P573" s="42">
        <f t="shared" si="24"/>
        <v>0.51636181206750553</v>
      </c>
      <c r="Q573" s="42">
        <f t="shared" si="26"/>
        <v>0.4207018773774831</v>
      </c>
      <c r="S573" s="42">
        <f>'Zero Turbulence Curve'!E572</f>
        <v>57.00000000000054</v>
      </c>
      <c r="T573" s="42">
        <f>'Zero Turbulence Curve'!F572</f>
        <v>2000.0000008831432</v>
      </c>
    </row>
    <row r="574" spans="5:20" x14ac:dyDescent="0.2">
      <c r="E574" s="15">
        <v>41254</v>
      </c>
      <c r="F574" s="21">
        <v>4.7703837209610969</v>
      </c>
      <c r="G574" s="21">
        <v>4.8334265808914481</v>
      </c>
      <c r="H574" s="24">
        <v>4.6117883354607009E-2</v>
      </c>
      <c r="I574" s="3">
        <f t="shared" si="25"/>
        <v>174.92999999999375</v>
      </c>
      <c r="J574" s="3">
        <f>INDEX(PowerArray,MIN(MaximumPowerIndex,ROUND(G574*100,0)))</f>
        <v>181.4699999999936</v>
      </c>
      <c r="K574" s="3">
        <f>MIN(J574-M574+N574,'Power Look Up'!$F$4)</f>
        <v>181.51259513929912</v>
      </c>
      <c r="M574" s="50">
        <f t="array" ref="M574">_xlfn.SUM(_xlfn.NORM.DIST($S$3:$S$1003,$G574,$P574,FALSE)*WindSpeedStep*$T$3:$T$1003)</f>
        <v>167.94836712496812</v>
      </c>
      <c r="N574" s="50">
        <f t="array" ref="N574">_xlfn.SUM(_xlfn.NORM.DIST($S$3:$S$1003,$G574,$Q574,FALSE)*WindSpeedStep*$T$3:$T$1003)</f>
        <v>167.99096226427363</v>
      </c>
      <c r="P574" s="42">
        <f t="shared" si="24"/>
        <v>0.48334265808914484</v>
      </c>
      <c r="Q574" s="42">
        <f t="shared" si="26"/>
        <v>0.22290740326060879</v>
      </c>
      <c r="S574" s="42">
        <f>'Zero Turbulence Curve'!E573</f>
        <v>57.100000000000541</v>
      </c>
      <c r="T574" s="42">
        <f>'Zero Turbulence Curve'!F573</f>
        <v>2000.0000008831432</v>
      </c>
    </row>
    <row r="575" spans="5:20" x14ac:dyDescent="0.2">
      <c r="E575" s="15">
        <v>41254.006944444445</v>
      </c>
      <c r="F575" s="21">
        <v>4.6373691262991432</v>
      </c>
      <c r="G575" s="21">
        <v>4.7514827832172761</v>
      </c>
      <c r="H575" s="24">
        <v>6.4691852606396955E-2</v>
      </c>
      <c r="I575" s="3">
        <f t="shared" si="25"/>
        <v>160.75999999999408</v>
      </c>
      <c r="J575" s="3">
        <f>INDEX(PowerArray,MIN(MaximumPowerIndex,ROUND(G575*100,0)))</f>
        <v>172.7499999999938</v>
      </c>
      <c r="K575" s="3">
        <f>MIN(J575-M575+N575,'Power Look Up'!$F$4)</f>
        <v>171.96407166316558</v>
      </c>
      <c r="M575" s="50">
        <f t="array" ref="M575">_xlfn.SUM(_xlfn.NORM.DIST($S$3:$S$1003,$G575,$P575,FALSE)*WindSpeedStep*$T$3:$T$1003)</f>
        <v>154.96172856350452</v>
      </c>
      <c r="N575" s="50">
        <f t="array" ref="N575">_xlfn.SUM(_xlfn.NORM.DIST($S$3:$S$1003,$G575,$Q575,FALSE)*WindSpeedStep*$T$3:$T$1003)</f>
        <v>154.1758002266763</v>
      </c>
      <c r="P575" s="42">
        <f t="shared" si="24"/>
        <v>0.47514827832172762</v>
      </c>
      <c r="Q575" s="42">
        <f t="shared" si="26"/>
        <v>0.30738222387372482</v>
      </c>
      <c r="S575" s="42">
        <f>'Zero Turbulence Curve'!E574</f>
        <v>57.200000000000543</v>
      </c>
      <c r="T575" s="42">
        <f>'Zero Turbulence Curve'!F574</f>
        <v>2000.0000008831432</v>
      </c>
    </row>
    <row r="576" spans="5:20" x14ac:dyDescent="0.2">
      <c r="E576" s="15">
        <v>41254.013888888891</v>
      </c>
      <c r="F576" s="21">
        <v>4.7695046182692664</v>
      </c>
      <c r="G576" s="21">
        <v>4.827429664568915</v>
      </c>
      <c r="H576" s="24">
        <v>6.4996267916916539E-2</v>
      </c>
      <c r="I576" s="3">
        <f t="shared" si="25"/>
        <v>174.92999999999375</v>
      </c>
      <c r="J576" s="3">
        <f>INDEX(PowerArray,MIN(MaximumPowerIndex,ROUND(G576*100,0)))</f>
        <v>181.4699999999936</v>
      </c>
      <c r="K576" s="3">
        <f>MIN(J576-M576+N576,'Power Look Up'!$F$4)</f>
        <v>181.11844198289847</v>
      </c>
      <c r="M576" s="50">
        <f t="array" ref="M576">_xlfn.SUM(_xlfn.NORM.DIST($S$3:$S$1003,$G576,$P576,FALSE)*WindSpeedStep*$T$3:$T$1003)</f>
        <v>166.99521250418886</v>
      </c>
      <c r="N576" s="50">
        <f t="array" ref="N576">_xlfn.SUM(_xlfn.NORM.DIST($S$3:$S$1003,$G576,$Q576,FALSE)*WindSpeedStep*$T$3:$T$1003)</f>
        <v>166.64365448709373</v>
      </c>
      <c r="P576" s="42">
        <f t="shared" si="24"/>
        <v>0.48274296645689152</v>
      </c>
      <c r="Q576" s="42">
        <f t="shared" si="26"/>
        <v>0.31376491182839172</v>
      </c>
      <c r="S576" s="42">
        <f>'Zero Turbulence Curve'!E575</f>
        <v>57.300000000000544</v>
      </c>
      <c r="T576" s="42">
        <f>'Zero Turbulence Curve'!F575</f>
        <v>2000.0000008831432</v>
      </c>
    </row>
    <row r="577" spans="5:20" x14ac:dyDescent="0.2">
      <c r="E577" s="15">
        <v>41254.020833333336</v>
      </c>
      <c r="F577" s="21">
        <v>5.1070520193032669</v>
      </c>
      <c r="G577" s="21">
        <v>5.0800651323082224</v>
      </c>
      <c r="H577" s="24">
        <v>9.0071532120942807E-2</v>
      </c>
      <c r="I577" s="3">
        <f t="shared" si="25"/>
        <v>217.81999999998953</v>
      </c>
      <c r="J577" s="3">
        <f>INDEX(PowerArray,MIN(MaximumPowerIndex,ROUND(G577*100,0)))</f>
        <v>212.95999999998966</v>
      </c>
      <c r="K577" s="3">
        <f>MIN(J577-M577+N577,'Power Look Up'!$F$4)</f>
        <v>212.79457392981857</v>
      </c>
      <c r="M577" s="50">
        <f t="array" ref="M577">_xlfn.SUM(_xlfn.NORM.DIST($S$3:$S$1003,$G577,$P577,FALSE)*WindSpeedStep*$T$3:$T$1003)</f>
        <v>207.43263044408098</v>
      </c>
      <c r="N577" s="50">
        <f t="array" ref="N577">_xlfn.SUM(_xlfn.NORM.DIST($S$3:$S$1003,$G577,$Q577,FALSE)*WindSpeedStep*$T$3:$T$1003)</f>
        <v>207.26720437390989</v>
      </c>
      <c r="P577" s="42">
        <f t="shared" si="24"/>
        <v>0.50800651323082224</v>
      </c>
      <c r="Q577" s="42">
        <f t="shared" si="26"/>
        <v>0.45756924974118163</v>
      </c>
      <c r="S577" s="42">
        <f>'Zero Turbulence Curve'!E576</f>
        <v>57.400000000000546</v>
      </c>
      <c r="T577" s="42">
        <f>'Zero Turbulence Curve'!F576</f>
        <v>2000.0000008831432</v>
      </c>
    </row>
    <row r="578" spans="5:20" x14ac:dyDescent="0.2">
      <c r="E578" s="15">
        <v>41254.027777777781</v>
      </c>
      <c r="F578" s="21">
        <v>4.3455998125006072</v>
      </c>
      <c r="G578" s="21">
        <v>4.4259190892980174</v>
      </c>
      <c r="H578" s="24">
        <v>6.6734170773337737E-2</v>
      </c>
      <c r="I578" s="3">
        <f t="shared" si="25"/>
        <v>129.14999999999475</v>
      </c>
      <c r="J578" s="3">
        <f>INDEX(PowerArray,MIN(MaximumPowerIndex,ROUND(G578*100,0)))</f>
        <v>137.86999999999455</v>
      </c>
      <c r="K578" s="3">
        <f>MIN(J578-M578+N578,'Power Look Up'!$F$4)</f>
        <v>133.93701470742644</v>
      </c>
      <c r="M578" s="50">
        <f t="array" ref="M578">_xlfn.SUM(_xlfn.NORM.DIST($S$3:$S$1003,$G578,$P578,FALSE)*WindSpeedStep*$T$3:$T$1003)</f>
        <v>104.9391945821655</v>
      </c>
      <c r="N578" s="50">
        <f t="array" ref="N578">_xlfn.SUM(_xlfn.NORM.DIST($S$3:$S$1003,$G578,$Q578,FALSE)*WindSpeedStep*$T$3:$T$1003)</f>
        <v>101.00620928959739</v>
      </c>
      <c r="P578" s="42">
        <f t="shared" si="24"/>
        <v>0.44259190892980177</v>
      </c>
      <c r="Q578" s="42">
        <f t="shared" si="26"/>
        <v>0.29536004033418933</v>
      </c>
      <c r="S578" s="42">
        <f>'Zero Turbulence Curve'!E577</f>
        <v>57.500000000000547</v>
      </c>
      <c r="T578" s="42">
        <f>'Zero Turbulence Curve'!F577</f>
        <v>2000.0000008831432</v>
      </c>
    </row>
    <row r="579" spans="5:20" x14ac:dyDescent="0.2">
      <c r="E579" s="15">
        <v>41254.034722222219</v>
      </c>
      <c r="F579" s="21">
        <v>3.9522797622179606</v>
      </c>
      <c r="G579" s="21">
        <v>4.0563883005125874</v>
      </c>
      <c r="H579" s="24">
        <v>7.5905557817001409E-2</v>
      </c>
      <c r="I579" s="3">
        <f t="shared" si="25"/>
        <v>86.449999999996336</v>
      </c>
      <c r="J579" s="3">
        <f>INDEX(PowerArray,MIN(MaximumPowerIndex,ROUND(G579*100,0)))</f>
        <v>97.539999999995402</v>
      </c>
      <c r="K579" s="3">
        <f>MIN(J579-M579+N579,'Power Look Up'!$F$4)</f>
        <v>92.096067590994551</v>
      </c>
      <c r="M579" s="50">
        <f t="array" ref="M579">_xlfn.SUM(_xlfn.NORM.DIST($S$3:$S$1003,$G579,$P579,FALSE)*WindSpeedStep*$T$3:$T$1003)</f>
        <v>56.327656118808051</v>
      </c>
      <c r="N579" s="50">
        <f t="array" ref="N579">_xlfn.SUM(_xlfn.NORM.DIST($S$3:$S$1003,$G579,$Q579,FALSE)*WindSpeedStep*$T$3:$T$1003)</f>
        <v>50.883723709807207</v>
      </c>
      <c r="P579" s="42">
        <f t="shared" ref="P579:P642" si="27">ReferenceTurbulence*G579</f>
        <v>0.40563883005125878</v>
      </c>
      <c r="Q579" s="42">
        <f t="shared" si="26"/>
        <v>0.3079024166727663</v>
      </c>
      <c r="S579" s="42">
        <f>'Zero Turbulence Curve'!E578</f>
        <v>57.600000000000549</v>
      </c>
      <c r="T579" s="42">
        <f>'Zero Turbulence Curve'!F578</f>
        <v>2000.0000008831432</v>
      </c>
    </row>
    <row r="580" spans="5:20" x14ac:dyDescent="0.2">
      <c r="E580" s="15">
        <v>41254.041666666664</v>
      </c>
      <c r="F580" s="21">
        <v>4.0384325127220269</v>
      </c>
      <c r="G580" s="21">
        <v>4.0960248857638319</v>
      </c>
      <c r="H580" s="24">
        <v>6.685762338467599E-2</v>
      </c>
      <c r="I580" s="3">
        <f t="shared" ref="I580:I643" si="28">INDEX(PowerArray,MIN(MaximumPowerIndex,ROUND(F580*100,0)))</f>
        <v>95.359999999995452</v>
      </c>
      <c r="J580" s="3">
        <f>INDEX(PowerArray,MIN(MaximumPowerIndex,ROUND(G580*100,0)))</f>
        <v>101.89999999999532</v>
      </c>
      <c r="K580" s="3">
        <f>MIN(J580-M580+N580,'Power Look Up'!$F$4)</f>
        <v>94.558219316340228</v>
      </c>
      <c r="M580" s="50">
        <f t="array" ref="M580">_xlfn.SUM(_xlfn.NORM.DIST($S$3:$S$1003,$G580,$P580,FALSE)*WindSpeedStep*$T$3:$T$1003)</f>
        <v>60.844621155981301</v>
      </c>
      <c r="N580" s="50">
        <f t="array" ref="N580">_xlfn.SUM(_xlfn.NORM.DIST($S$3:$S$1003,$G580,$Q580,FALSE)*WindSpeedStep*$T$3:$T$1003)</f>
        <v>53.502840472326206</v>
      </c>
      <c r="P580" s="42">
        <f t="shared" si="27"/>
        <v>0.40960248857638321</v>
      </c>
      <c r="Q580" s="42">
        <f t="shared" ref="Q580:Q643" si="29">G580*H580</f>
        <v>0.27385048918665877</v>
      </c>
      <c r="S580" s="42">
        <f>'Zero Turbulence Curve'!E579</f>
        <v>57.70000000000055</v>
      </c>
      <c r="T580" s="42">
        <f>'Zero Turbulence Curve'!F579</f>
        <v>2000.0000008831432</v>
      </c>
    </row>
    <row r="581" spans="5:20" x14ac:dyDescent="0.2">
      <c r="E581" s="15">
        <v>41254.048611111109</v>
      </c>
      <c r="F581" s="21">
        <v>4.7463910544553141</v>
      </c>
      <c r="G581" s="21">
        <v>4.7636327309697348</v>
      </c>
      <c r="H581" s="24">
        <v>8.2167692363636399E-2</v>
      </c>
      <c r="I581" s="3">
        <f t="shared" si="28"/>
        <v>172.7499999999938</v>
      </c>
      <c r="J581" s="3">
        <f>INDEX(PowerArray,MIN(MaximumPowerIndex,ROUND(G581*100,0)))</f>
        <v>173.83999999999378</v>
      </c>
      <c r="K581" s="3">
        <f>MIN(J581-M581+N581,'Power Look Up'!$F$4)</f>
        <v>173.20145183920829</v>
      </c>
      <c r="M581" s="50">
        <f t="array" ref="M581">_xlfn.SUM(_xlfn.NORM.DIST($S$3:$S$1003,$G581,$P581,FALSE)*WindSpeedStep*$T$3:$T$1003)</f>
        <v>156.88166615433349</v>
      </c>
      <c r="N581" s="50">
        <f t="array" ref="N581">_xlfn.SUM(_xlfn.NORM.DIST($S$3:$S$1003,$G581,$Q581,FALSE)*WindSpeedStep*$T$3:$T$1003)</f>
        <v>156.243117993548</v>
      </c>
      <c r="P581" s="42">
        <f t="shared" si="27"/>
        <v>0.47636327309697352</v>
      </c>
      <c r="Q581" s="42">
        <f t="shared" si="29"/>
        <v>0.39141670877167029</v>
      </c>
      <c r="S581" s="42">
        <f>'Zero Turbulence Curve'!E580</f>
        <v>57.800000000000551</v>
      </c>
      <c r="T581" s="42">
        <f>'Zero Turbulence Curve'!F580</f>
        <v>2000.0000008831432</v>
      </c>
    </row>
    <row r="582" spans="5:20" x14ac:dyDescent="0.2">
      <c r="E582" s="15">
        <v>41254.055555555555</v>
      </c>
      <c r="F582" s="21">
        <v>4.9415369780592044</v>
      </c>
      <c r="G582" s="21">
        <v>5.0169771073660359</v>
      </c>
      <c r="H582" s="24">
        <v>6.4757180088062485E-2</v>
      </c>
      <c r="I582" s="3">
        <f t="shared" si="28"/>
        <v>193.45999999999336</v>
      </c>
      <c r="J582" s="3">
        <f>INDEX(PowerArray,MIN(MaximumPowerIndex,ROUND(G582*100,0)))</f>
        <v>203.23999999998986</v>
      </c>
      <c r="K582" s="3">
        <f>MIN(J582-M582+N582,'Power Look Up'!$F$4)</f>
        <v>203.38846491975954</v>
      </c>
      <c r="M582" s="50">
        <f t="array" ref="M582">_xlfn.SUM(_xlfn.NORM.DIST($S$3:$S$1003,$G582,$P582,FALSE)*WindSpeedStep*$T$3:$T$1003)</f>
        <v>197.28227009860422</v>
      </c>
      <c r="N582" s="50">
        <f t="array" ref="N582">_xlfn.SUM(_xlfn.NORM.DIST($S$3:$S$1003,$G582,$Q582,FALSE)*WindSpeedStep*$T$3:$T$1003)</f>
        <v>197.43073501837389</v>
      </c>
      <c r="P582" s="42">
        <f t="shared" si="27"/>
        <v>0.50169771073660363</v>
      </c>
      <c r="Q582" s="42">
        <f t="shared" si="29"/>
        <v>0.32488529003938921</v>
      </c>
      <c r="S582" s="42">
        <f>'Zero Turbulence Curve'!E581</f>
        <v>57.900000000000553</v>
      </c>
      <c r="T582" s="42">
        <f>'Zero Turbulence Curve'!F581</f>
        <v>2000.0000008831432</v>
      </c>
    </row>
    <row r="583" spans="5:20" x14ac:dyDescent="0.2">
      <c r="E583" s="15">
        <v>41254.0625</v>
      </c>
      <c r="F583" s="21">
        <v>5.1981557887398386</v>
      </c>
      <c r="G583" s="21">
        <v>5.2942996362658814</v>
      </c>
      <c r="H583" s="24">
        <v>5.3865257483535128E-2</v>
      </c>
      <c r="I583" s="3">
        <f t="shared" si="28"/>
        <v>232.39999999998923</v>
      </c>
      <c r="J583" s="3">
        <f>INDEX(PowerArray,MIN(MaximumPowerIndex,ROUND(G583*100,0)))</f>
        <v>246.97999999998893</v>
      </c>
      <c r="K583" s="3">
        <f>MIN(J583-M583+N583,'Power Look Up'!$F$4)</f>
        <v>246.41588723015511</v>
      </c>
      <c r="M583" s="50">
        <f t="array" ref="M583">_xlfn.SUM(_xlfn.NORM.DIST($S$3:$S$1003,$G583,$P583,FALSE)*WindSpeedStep*$T$3:$T$1003)</f>
        <v>242.27692566743477</v>
      </c>
      <c r="N583" s="50">
        <f t="array" ref="N583">_xlfn.SUM(_xlfn.NORM.DIST($S$3:$S$1003,$G583,$Q583,FALSE)*WindSpeedStep*$T$3:$T$1003)</f>
        <v>241.71281289760094</v>
      </c>
      <c r="P583" s="42">
        <f t="shared" si="27"/>
        <v>0.52942996362658812</v>
      </c>
      <c r="Q583" s="42">
        <f t="shared" si="29"/>
        <v>0.28517881310244808</v>
      </c>
      <c r="S583" s="42">
        <f>'Zero Turbulence Curve'!E582</f>
        <v>58.000000000000554</v>
      </c>
      <c r="T583" s="42">
        <f>'Zero Turbulence Curve'!F582</f>
        <v>2000.0000008831432</v>
      </c>
    </row>
    <row r="584" spans="5:20" x14ac:dyDescent="0.2">
      <c r="E584" s="15">
        <v>41254.069444444445</v>
      </c>
      <c r="F584" s="21">
        <v>5.7203421377635042</v>
      </c>
      <c r="G584" s="21">
        <v>5.8359936747844463</v>
      </c>
      <c r="H584" s="24">
        <v>4.0207385233416063E-2</v>
      </c>
      <c r="I584" s="3">
        <f t="shared" si="28"/>
        <v>316.63999999998742</v>
      </c>
      <c r="J584" s="3">
        <f>INDEX(PowerArray,MIN(MaximumPowerIndex,ROUND(G584*100,0)))</f>
        <v>336.07999999998702</v>
      </c>
      <c r="K584" s="3">
        <f>MIN(J584-M584+N584,'Power Look Up'!$F$4)</f>
        <v>327.742117625964</v>
      </c>
      <c r="M584" s="50">
        <f t="array" ref="M584">_xlfn.SUM(_xlfn.NORM.DIST($S$3:$S$1003,$G584,$P584,FALSE)*WindSpeedStep*$T$3:$T$1003)</f>
        <v>336.21496664866908</v>
      </c>
      <c r="N584" s="50">
        <f t="array" ref="N584">_xlfn.SUM(_xlfn.NORM.DIST($S$3:$S$1003,$G584,$Q584,FALSE)*WindSpeedStep*$T$3:$T$1003)</f>
        <v>327.87708427464605</v>
      </c>
      <c r="P584" s="42">
        <f t="shared" si="27"/>
        <v>0.58359936747844465</v>
      </c>
      <c r="Q584" s="42">
        <f t="shared" si="29"/>
        <v>0.23465004590183769</v>
      </c>
      <c r="S584" s="42">
        <f>'Zero Turbulence Curve'!E583</f>
        <v>58.100000000000556</v>
      </c>
      <c r="T584" s="42">
        <f>'Zero Turbulence Curve'!F583</f>
        <v>2000.0000008831432</v>
      </c>
    </row>
    <row r="585" spans="5:20" x14ac:dyDescent="0.2">
      <c r="E585" s="15">
        <v>41254.076388888891</v>
      </c>
      <c r="F585" s="21">
        <v>5.5338956908557755</v>
      </c>
      <c r="G585" s="21">
        <v>5.5884843760078802</v>
      </c>
      <c r="H585" s="24">
        <v>0.13372134954093515</v>
      </c>
      <c r="I585" s="3">
        <f t="shared" si="28"/>
        <v>285.85999999998808</v>
      </c>
      <c r="J585" s="3">
        <f>INDEX(PowerArray,MIN(MaximumPowerIndex,ROUND(G585*100,0)))</f>
        <v>295.57999999998788</v>
      </c>
      <c r="K585" s="3">
        <f>MIN(J585-M585+N585,'Power Look Up'!$F$4)</f>
        <v>300.00664176673467</v>
      </c>
      <c r="M585" s="50">
        <f t="array" ref="M585">_xlfn.SUM(_xlfn.NORM.DIST($S$3:$S$1003,$G585,$P585,FALSE)*WindSpeedStep*$T$3:$T$1003)</f>
        <v>291.86798520540839</v>
      </c>
      <c r="N585" s="50">
        <f t="array" ref="N585">_xlfn.SUM(_xlfn.NORM.DIST($S$3:$S$1003,$G585,$Q585,FALSE)*WindSpeedStep*$T$3:$T$1003)</f>
        <v>296.29462697215519</v>
      </c>
      <c r="P585" s="42">
        <f t="shared" si="27"/>
        <v>0.55884843760078806</v>
      </c>
      <c r="Q585" s="42">
        <f t="shared" si="29"/>
        <v>0.74729967264820463</v>
      </c>
      <c r="S585" s="42">
        <f>'Zero Turbulence Curve'!E584</f>
        <v>58.200000000000557</v>
      </c>
      <c r="T585" s="42">
        <f>'Zero Turbulence Curve'!F584</f>
        <v>2000.0000008831432</v>
      </c>
    </row>
    <row r="586" spans="5:20" x14ac:dyDescent="0.2">
      <c r="E586" s="15">
        <v>41254.083333333336</v>
      </c>
      <c r="F586" s="21">
        <v>5.5318406952677055</v>
      </c>
      <c r="G586" s="21">
        <v>5.5718593472202409</v>
      </c>
      <c r="H586" s="24">
        <v>6.8693229059375582E-2</v>
      </c>
      <c r="I586" s="3">
        <f t="shared" si="28"/>
        <v>285.85999999998808</v>
      </c>
      <c r="J586" s="3">
        <f>INDEX(PowerArray,MIN(MaximumPowerIndex,ROUND(G586*100,0)))</f>
        <v>292.33999999998798</v>
      </c>
      <c r="K586" s="3">
        <f>MIN(J586-M586+N586,'Power Look Up'!$F$4)</f>
        <v>289.72342648711174</v>
      </c>
      <c r="M586" s="50">
        <f t="array" ref="M586">_xlfn.SUM(_xlfn.NORM.DIST($S$3:$S$1003,$G586,$P586,FALSE)*WindSpeedStep*$T$3:$T$1003)</f>
        <v>288.98733035342741</v>
      </c>
      <c r="N586" s="50">
        <f t="array" ref="N586">_xlfn.SUM(_xlfn.NORM.DIST($S$3:$S$1003,$G586,$Q586,FALSE)*WindSpeedStep*$T$3:$T$1003)</f>
        <v>286.37075684055117</v>
      </c>
      <c r="P586" s="42">
        <f t="shared" si="27"/>
        <v>0.55718593472202416</v>
      </c>
      <c r="Q586" s="42">
        <f t="shared" si="29"/>
        <v>0.38274901042522291</v>
      </c>
      <c r="S586" s="42">
        <f>'Zero Turbulence Curve'!E585</f>
        <v>58.300000000000558</v>
      </c>
      <c r="T586" s="42">
        <f>'Zero Turbulence Curve'!F585</f>
        <v>2000.0000008831432</v>
      </c>
    </row>
    <row r="587" spans="5:20" x14ac:dyDescent="0.2">
      <c r="E587" s="15">
        <v>41254.090277777781</v>
      </c>
      <c r="F587" s="21">
        <v>5.3352953439620636</v>
      </c>
      <c r="G587" s="21">
        <v>5.398391614850869</v>
      </c>
      <c r="H587" s="24">
        <v>6.3726556466040238E-2</v>
      </c>
      <c r="I587" s="3">
        <f t="shared" si="28"/>
        <v>255.07999999998876</v>
      </c>
      <c r="J587" s="3">
        <f>INDEX(PowerArray,MIN(MaximumPowerIndex,ROUND(G587*100,0)))</f>
        <v>264.79999999998853</v>
      </c>
      <c r="K587" s="3">
        <f>MIN(J587-M587+N587,'Power Look Up'!$F$4)</f>
        <v>263.41665592643278</v>
      </c>
      <c r="M587" s="50">
        <f t="array" ref="M587">_xlfn.SUM(_xlfn.NORM.DIST($S$3:$S$1003,$G587,$P587,FALSE)*WindSpeedStep*$T$3:$T$1003)</f>
        <v>259.52615913550198</v>
      </c>
      <c r="N587" s="50">
        <f t="array" ref="N587">_xlfn.SUM(_xlfn.NORM.DIST($S$3:$S$1003,$G587,$Q587,FALSE)*WindSpeedStep*$T$3:$T$1003)</f>
        <v>258.14281506194624</v>
      </c>
      <c r="P587" s="42">
        <f t="shared" si="27"/>
        <v>0.53983916148508693</v>
      </c>
      <c r="Q587" s="42">
        <f t="shared" si="29"/>
        <v>0.34402090806959207</v>
      </c>
      <c r="S587" s="42">
        <f>'Zero Turbulence Curve'!E586</f>
        <v>58.40000000000056</v>
      </c>
      <c r="T587" s="42">
        <f>'Zero Turbulence Curve'!F586</f>
        <v>2000.0000008831432</v>
      </c>
    </row>
    <row r="588" spans="5:20" x14ac:dyDescent="0.2">
      <c r="E588" s="15">
        <v>41254.097222222219</v>
      </c>
      <c r="F588" s="21">
        <v>4.7935171550241638</v>
      </c>
      <c r="G588" s="21">
        <v>4.8715519167459034</v>
      </c>
      <c r="H588" s="24">
        <v>5.8412224457469075E-2</v>
      </c>
      <c r="I588" s="3">
        <f t="shared" si="28"/>
        <v>177.1099999999937</v>
      </c>
      <c r="J588" s="3">
        <f>INDEX(PowerArray,MIN(MaximumPowerIndex,ROUND(G588*100,0)))</f>
        <v>185.82999999999353</v>
      </c>
      <c r="K588" s="3">
        <f>MIN(J588-M588+N588,'Power Look Up'!$F$4)</f>
        <v>185.80574957538062</v>
      </c>
      <c r="M588" s="50">
        <f t="array" ref="M588">_xlfn.SUM(_xlfn.NORM.DIST($S$3:$S$1003,$G588,$P588,FALSE)*WindSpeedStep*$T$3:$T$1003)</f>
        <v>174.01668179028437</v>
      </c>
      <c r="N588" s="50">
        <f t="array" ref="N588">_xlfn.SUM(_xlfn.NORM.DIST($S$3:$S$1003,$G588,$Q588,FALSE)*WindSpeedStep*$T$3:$T$1003)</f>
        <v>173.99243136567145</v>
      </c>
      <c r="P588" s="42">
        <f t="shared" si="27"/>
        <v>0.48715519167459037</v>
      </c>
      <c r="Q588" s="42">
        <f t="shared" si="29"/>
        <v>0.28455818401717542</v>
      </c>
      <c r="S588" s="42">
        <f>'Zero Turbulence Curve'!E587</f>
        <v>58.500000000000561</v>
      </c>
      <c r="T588" s="42">
        <f>'Zero Turbulence Curve'!F587</f>
        <v>2000.0000008831432</v>
      </c>
    </row>
    <row r="589" spans="5:20" x14ac:dyDescent="0.2">
      <c r="E589" s="15">
        <v>41254.104166666664</v>
      </c>
      <c r="F589" s="21">
        <v>4.3514867467094396</v>
      </c>
      <c r="G589" s="21">
        <v>4.2858359026159798</v>
      </c>
      <c r="H589" s="24">
        <v>5.285549822113654E-2</v>
      </c>
      <c r="I589" s="3">
        <f t="shared" si="28"/>
        <v>129.14999999999475</v>
      </c>
      <c r="J589" s="3">
        <f>INDEX(PowerArray,MIN(MaximumPowerIndex,ROUND(G589*100,0)))</f>
        <v>122.60999999999487</v>
      </c>
      <c r="K589" s="3">
        <f>MIN(J589-M589+N589,'Power Look Up'!$F$4)</f>
        <v>115.18767577152094</v>
      </c>
      <c r="M589" s="50">
        <f t="array" ref="M589">_xlfn.SUM(_xlfn.NORM.DIST($S$3:$S$1003,$G589,$P589,FALSE)*WindSpeedStep*$T$3:$T$1003)</f>
        <v>85.008802499577726</v>
      </c>
      <c r="N589" s="50">
        <f t="array" ref="N589">_xlfn.SUM(_xlfn.NORM.DIST($S$3:$S$1003,$G589,$Q589,FALSE)*WindSpeedStep*$T$3:$T$1003)</f>
        <v>77.5864782711038</v>
      </c>
      <c r="P589" s="42">
        <f t="shared" si="27"/>
        <v>0.42858359026159798</v>
      </c>
      <c r="Q589" s="42">
        <f t="shared" si="29"/>
        <v>0.22652999192680204</v>
      </c>
      <c r="S589" s="42">
        <f>'Zero Turbulence Curve'!E588</f>
        <v>58.600000000000563</v>
      </c>
      <c r="T589" s="42">
        <f>'Zero Turbulence Curve'!F588</f>
        <v>2000.0000008831432</v>
      </c>
    </row>
    <row r="590" spans="5:20" x14ac:dyDescent="0.2">
      <c r="E590" s="15">
        <v>41254.111111111109</v>
      </c>
      <c r="F590" s="21">
        <v>3.9694379729777949</v>
      </c>
      <c r="G590" s="21">
        <v>4.0101539800503314</v>
      </c>
      <c r="H590" s="24">
        <v>6.0461960013940379E-2</v>
      </c>
      <c r="I590" s="3">
        <f t="shared" si="28"/>
        <v>88.269999999996301</v>
      </c>
      <c r="J590" s="3">
        <f>INDEX(PowerArray,MIN(MaximumPowerIndex,ROUND(G590*100,0)))</f>
        <v>92.089999999995527</v>
      </c>
      <c r="K590" s="3">
        <f>MIN(J590-M590+N590,'Power Look Up'!$F$4)</f>
        <v>83.119350242340317</v>
      </c>
      <c r="M590" s="50">
        <f t="array" ref="M590">_xlfn.SUM(_xlfn.NORM.DIST($S$3:$S$1003,$G590,$P590,FALSE)*WindSpeedStep*$T$3:$T$1003)</f>
        <v>51.323044679407531</v>
      </c>
      <c r="N590" s="50">
        <f t="array" ref="N590">_xlfn.SUM(_xlfn.NORM.DIST($S$3:$S$1003,$G590,$Q590,FALSE)*WindSpeedStep*$T$3:$T$1003)</f>
        <v>42.352394921752314</v>
      </c>
      <c r="P590" s="42">
        <f t="shared" si="27"/>
        <v>0.40101539800503316</v>
      </c>
      <c r="Q590" s="42">
        <f t="shared" si="29"/>
        <v>0.242461769591547</v>
      </c>
      <c r="S590" s="42">
        <f>'Zero Turbulence Curve'!E589</f>
        <v>58.700000000000564</v>
      </c>
      <c r="T590" s="42">
        <f>'Zero Turbulence Curve'!F589</f>
        <v>2000.0000008831432</v>
      </c>
    </row>
    <row r="591" spans="5:20" x14ac:dyDescent="0.2">
      <c r="E591" s="15">
        <v>41254.118055555555</v>
      </c>
      <c r="F591" s="21">
        <v>3.6658617249154033</v>
      </c>
      <c r="G591" s="21">
        <v>3.6634509585353459</v>
      </c>
      <c r="H591" s="24">
        <v>8.1836147272282361E-2</v>
      </c>
      <c r="I591" s="3">
        <f t="shared" si="28"/>
        <v>60.96999999999688</v>
      </c>
      <c r="J591" s="3">
        <f>INDEX(PowerArray,MIN(MaximumPowerIndex,ROUND(G591*100,0)))</f>
        <v>60.059999999996904</v>
      </c>
      <c r="K591" s="3">
        <f>MIN(J591-M591+N591,'Power Look Up'!$F$4)</f>
        <v>57.728656502074728</v>
      </c>
      <c r="M591" s="50">
        <f t="array" ref="M591">_xlfn.SUM(_xlfn.NORM.DIST($S$3:$S$1003,$G591,$P591,FALSE)*WindSpeedStep*$T$3:$T$1003)</f>
        <v>23.580101076134032</v>
      </c>
      <c r="N591" s="50">
        <f t="array" ref="N591">_xlfn.SUM(_xlfn.NORM.DIST($S$3:$S$1003,$G591,$Q591,FALSE)*WindSpeedStep*$T$3:$T$1003)</f>
        <v>21.248757578211848</v>
      </c>
      <c r="P591" s="42">
        <f t="shared" si="27"/>
        <v>0.36634509585353459</v>
      </c>
      <c r="Q591" s="42">
        <f t="shared" si="29"/>
        <v>0.29980271216748255</v>
      </c>
      <c r="S591" s="42">
        <f>'Zero Turbulence Curve'!E590</f>
        <v>58.800000000000566</v>
      </c>
      <c r="T591" s="42">
        <f>'Zero Turbulence Curve'!F590</f>
        <v>2000.0000008831432</v>
      </c>
    </row>
    <row r="592" spans="5:20" x14ac:dyDescent="0.2">
      <c r="E592" s="15">
        <v>41254.125</v>
      </c>
      <c r="F592" s="21">
        <v>2.9942277986552388</v>
      </c>
      <c r="G592" s="21">
        <v>3.1536122895638647</v>
      </c>
      <c r="H592" s="24">
        <v>0.15028916644288154</v>
      </c>
      <c r="I592" s="3">
        <f t="shared" si="28"/>
        <v>0</v>
      </c>
      <c r="J592" s="3">
        <f>INDEX(PowerArray,MIN(MaximumPowerIndex,ROUND(G592*100,0)))</f>
        <v>13.64999999999789</v>
      </c>
      <c r="K592" s="3">
        <f>MIN(J592-M592+N592,'Power Look Up'!$F$4)</f>
        <v>16.214501407771046</v>
      </c>
      <c r="M592" s="50">
        <f t="array" ref="M592">_xlfn.SUM(_xlfn.NORM.DIST($S$3:$S$1003,$G592,$P592,FALSE)*WindSpeedStep*$T$3:$T$1003)</f>
        <v>6.0713367954116526</v>
      </c>
      <c r="N592" s="50">
        <f t="array" ref="N592">_xlfn.SUM(_xlfn.NORM.DIST($S$3:$S$1003,$G592,$Q592,FALSE)*WindSpeedStep*$T$3:$T$1003)</f>
        <v>8.6358382031848073</v>
      </c>
      <c r="P592" s="42">
        <f t="shared" si="27"/>
        <v>0.31536122895638652</v>
      </c>
      <c r="Q592" s="42">
        <f t="shared" si="29"/>
        <v>0.4739537622825804</v>
      </c>
      <c r="S592" s="42">
        <f>'Zero Turbulence Curve'!E591</f>
        <v>58.900000000000567</v>
      </c>
      <c r="T592" s="42">
        <f>'Zero Turbulence Curve'!F591</f>
        <v>2000.0000008831432</v>
      </c>
    </row>
    <row r="593" spans="5:20" x14ac:dyDescent="0.2">
      <c r="E593" s="15">
        <v>41254.131944444445</v>
      </c>
      <c r="F593" s="21">
        <v>1.8398372383302581</v>
      </c>
      <c r="G593" s="21">
        <v>2.1351193819528889</v>
      </c>
      <c r="H593" s="24">
        <v>0.11414053136058123</v>
      </c>
      <c r="I593" s="3">
        <f t="shared" si="28"/>
        <v>0</v>
      </c>
      <c r="J593" s="3">
        <f>INDEX(PowerArray,MIN(MaximumPowerIndex,ROUND(G593*100,0)))</f>
        <v>0</v>
      </c>
      <c r="K593" s="3">
        <f>MIN(J593-M593+N593,'Power Look Up'!$F$4)</f>
        <v>-2.6121802904600921E-5</v>
      </c>
      <c r="M593" s="50">
        <f t="array" ref="M593">_xlfn.SUM(_xlfn.NORM.DIST($S$3:$S$1003,$G593,$P593,FALSE)*WindSpeedStep*$T$3:$T$1003)</f>
        <v>-4.3580486169937024E-3</v>
      </c>
      <c r="N593" s="50">
        <f t="array" ref="N593">_xlfn.SUM(_xlfn.NORM.DIST($S$3:$S$1003,$G593,$Q593,FALSE)*WindSpeedStep*$T$3:$T$1003)</f>
        <v>-4.3841704198983034E-3</v>
      </c>
      <c r="P593" s="42">
        <f t="shared" si="27"/>
        <v>0.21351193819528891</v>
      </c>
      <c r="Q593" s="42">
        <f t="shared" si="29"/>
        <v>0.24370366077437852</v>
      </c>
      <c r="S593" s="42">
        <f>'Zero Turbulence Curve'!E592</f>
        <v>59.000000000000568</v>
      </c>
      <c r="T593" s="42">
        <f>'Zero Turbulence Curve'!F592</f>
        <v>2000.0000008831432</v>
      </c>
    </row>
    <row r="594" spans="5:20" x14ac:dyDescent="0.2">
      <c r="E594" s="15">
        <v>41254.138888888891</v>
      </c>
      <c r="F594" s="21">
        <v>1.9603399743962309</v>
      </c>
      <c r="G594" s="21">
        <v>2.3429116533824037</v>
      </c>
      <c r="H594" s="24">
        <v>0.13773121169105265</v>
      </c>
      <c r="I594" s="3">
        <f t="shared" si="28"/>
        <v>0</v>
      </c>
      <c r="J594" s="3">
        <f>INDEX(PowerArray,MIN(MaximumPowerIndex,ROUND(G594*100,0)))</f>
        <v>0</v>
      </c>
      <c r="K594" s="3">
        <f>MIN(J594-M594+N594,'Power Look Up'!$F$4)</f>
        <v>6.1381516179905851E-2</v>
      </c>
      <c r="M594" s="50">
        <f t="array" ref="M594">_xlfn.SUM(_xlfn.NORM.DIST($S$3:$S$1003,$G594,$P594,FALSE)*WindSpeedStep*$T$3:$T$1003)</f>
        <v>-4.9427463048405855E-3</v>
      </c>
      <c r="N594" s="50">
        <f t="array" ref="N594">_xlfn.SUM(_xlfn.NORM.DIST($S$3:$S$1003,$G594,$Q594,FALSE)*WindSpeedStep*$T$3:$T$1003)</f>
        <v>5.6438769875065263E-2</v>
      </c>
      <c r="P594" s="42">
        <f t="shared" si="27"/>
        <v>0.23429116533824038</v>
      </c>
      <c r="Q594" s="42">
        <f t="shared" si="29"/>
        <v>0.322692060905446</v>
      </c>
      <c r="S594" s="42">
        <f>'Zero Turbulence Curve'!E593</f>
        <v>59.10000000000057</v>
      </c>
      <c r="T594" s="42">
        <f>'Zero Turbulence Curve'!F593</f>
        <v>2000.0000008831432</v>
      </c>
    </row>
    <row r="595" spans="5:20" x14ac:dyDescent="0.2">
      <c r="E595" s="15">
        <v>41254.145833333336</v>
      </c>
      <c r="F595" s="21">
        <v>2.4412972477304966</v>
      </c>
      <c r="G595" s="21">
        <v>2.7802545158506029</v>
      </c>
      <c r="H595" s="24">
        <v>0.1556549495778359</v>
      </c>
      <c r="I595" s="3">
        <f t="shared" si="28"/>
        <v>0</v>
      </c>
      <c r="J595" s="3">
        <f>INDEX(PowerArray,MIN(MaximumPowerIndex,ROUND(G595*100,0)))</f>
        <v>0</v>
      </c>
      <c r="K595" s="3">
        <f>MIN(J595-M595+N595,'Power Look Up'!$F$4)</f>
        <v>1.4627541985108445</v>
      </c>
      <c r="M595" s="50">
        <f t="array" ref="M595">_xlfn.SUM(_xlfn.NORM.DIST($S$3:$S$1003,$G595,$P595,FALSE)*WindSpeedStep*$T$3:$T$1003)</f>
        <v>0.90671964302844932</v>
      </c>
      <c r="N595" s="50">
        <f t="array" ref="N595">_xlfn.SUM(_xlfn.NORM.DIST($S$3:$S$1003,$G595,$Q595,FALSE)*WindSpeedStep*$T$3:$T$1003)</f>
        <v>2.369473841539294</v>
      </c>
      <c r="P595" s="42">
        <f t="shared" si="27"/>
        <v>0.27802545158506031</v>
      </c>
      <c r="Q595" s="42">
        <f t="shared" si="29"/>
        <v>0.43276037647827614</v>
      </c>
      <c r="S595" s="42">
        <f>'Zero Turbulence Curve'!E594</f>
        <v>59.200000000000571</v>
      </c>
      <c r="T595" s="42">
        <f>'Zero Turbulence Curve'!F594</f>
        <v>2000.0000008831432</v>
      </c>
    </row>
    <row r="596" spans="5:20" x14ac:dyDescent="0.2">
      <c r="E596" s="15">
        <v>41254.152777777781</v>
      </c>
      <c r="F596" s="21">
        <v>1.965679547391918</v>
      </c>
      <c r="G596" s="21">
        <v>2.5322947635609823</v>
      </c>
      <c r="H596" s="24">
        <v>0.16279357458064769</v>
      </c>
      <c r="I596" s="3">
        <f t="shared" si="28"/>
        <v>0</v>
      </c>
      <c r="J596" s="3">
        <f>INDEX(PowerArray,MIN(MaximumPowerIndex,ROUND(G596*100,0)))</f>
        <v>0</v>
      </c>
      <c r="K596" s="3">
        <f>MIN(J596-M596+N596,'Power Look Up'!$F$4)</f>
        <v>0.64620132690945975</v>
      </c>
      <c r="M596" s="50">
        <f t="array" ref="M596">_xlfn.SUM(_xlfn.NORM.DIST($S$3:$S$1003,$G596,$P596,FALSE)*WindSpeedStep*$T$3:$T$1003)</f>
        <v>6.9366581858879561E-2</v>
      </c>
      <c r="N596" s="50">
        <f t="array" ref="N596">_xlfn.SUM(_xlfn.NORM.DIST($S$3:$S$1003,$G596,$Q596,FALSE)*WindSpeedStep*$T$3:$T$1003)</f>
        <v>0.71556790876833931</v>
      </c>
      <c r="P596" s="42">
        <f t="shared" si="27"/>
        <v>0.25322947635609822</v>
      </c>
      <c r="Q596" s="42">
        <f t="shared" si="29"/>
        <v>0.41224131645194839</v>
      </c>
      <c r="S596" s="42">
        <f>'Zero Turbulence Curve'!E595</f>
        <v>59.300000000000573</v>
      </c>
      <c r="T596" s="42">
        <f>'Zero Turbulence Curve'!F595</f>
        <v>2000.0000008831432</v>
      </c>
    </row>
    <row r="597" spans="5:20" x14ac:dyDescent="0.2">
      <c r="E597" s="15">
        <v>41254.159722222219</v>
      </c>
      <c r="F597" s="21">
        <v>1.7996744931632354</v>
      </c>
      <c r="G597" s="21">
        <v>2.29919952384363</v>
      </c>
      <c r="H597" s="24">
        <v>0.23337553629588773</v>
      </c>
      <c r="I597" s="3">
        <f t="shared" si="28"/>
        <v>0</v>
      </c>
      <c r="J597" s="3">
        <f>INDEX(PowerArray,MIN(MaximumPowerIndex,ROUND(G597*100,0)))</f>
        <v>0</v>
      </c>
      <c r="K597" s="3">
        <f>MIN(J597-M597+N597,'Power Look Up'!$F$4)</f>
        <v>0.67885061192926177</v>
      </c>
      <c r="M597" s="50">
        <f t="array" ref="M597">_xlfn.SUM(_xlfn.NORM.DIST($S$3:$S$1003,$G597,$P597,FALSE)*WindSpeedStep*$T$3:$T$1003)</f>
        <v>-6.3474588462470276E-3</v>
      </c>
      <c r="N597" s="50">
        <f t="array" ref="N597">_xlfn.SUM(_xlfn.NORM.DIST($S$3:$S$1003,$G597,$Q597,FALSE)*WindSpeedStep*$T$3:$T$1003)</f>
        <v>0.67250315308301478</v>
      </c>
      <c r="P597" s="42">
        <f t="shared" si="27"/>
        <v>0.22991995238436302</v>
      </c>
      <c r="Q597" s="42">
        <f t="shared" si="29"/>
        <v>0.5365769219282569</v>
      </c>
      <c r="S597" s="42">
        <f>'Zero Turbulence Curve'!E596</f>
        <v>59.400000000000574</v>
      </c>
      <c r="T597" s="42">
        <f>'Zero Turbulence Curve'!F596</f>
        <v>2000.0000008831432</v>
      </c>
    </row>
    <row r="598" spans="5:20" x14ac:dyDescent="0.2">
      <c r="E598" s="15">
        <v>41254.166666666664</v>
      </c>
      <c r="F598" s="21">
        <v>1.921318551328681</v>
      </c>
      <c r="G598" s="21">
        <v>2.2787677723650108</v>
      </c>
      <c r="H598" s="24">
        <v>0.13532373370370984</v>
      </c>
      <c r="I598" s="3">
        <f t="shared" si="28"/>
        <v>0</v>
      </c>
      <c r="J598" s="3">
        <f>INDEX(PowerArray,MIN(MaximumPowerIndex,ROUND(G598*100,0)))</f>
        <v>0</v>
      </c>
      <c r="K598" s="3">
        <f>MIN(J598-M598+N598,'Power Look Up'!$F$4)</f>
        <v>2.4702892156551193E-2</v>
      </c>
      <c r="M598" s="50">
        <f t="array" ref="M598">_xlfn.SUM(_xlfn.NORM.DIST($S$3:$S$1003,$G598,$P598,FALSE)*WindSpeedStep*$T$3:$T$1003)</f>
        <v>-6.4778877357306438E-3</v>
      </c>
      <c r="N598" s="50">
        <f t="array" ref="N598">_xlfn.SUM(_xlfn.NORM.DIST($S$3:$S$1003,$G598,$Q598,FALSE)*WindSpeedStep*$T$3:$T$1003)</f>
        <v>1.8225004420820548E-2</v>
      </c>
      <c r="P598" s="42">
        <f t="shared" si="27"/>
        <v>0.2278767772365011</v>
      </c>
      <c r="Q598" s="42">
        <f t="shared" si="29"/>
        <v>0.30837136320011882</v>
      </c>
      <c r="S598" s="42">
        <f>'Zero Turbulence Curve'!E597</f>
        <v>59.500000000000576</v>
      </c>
      <c r="T598" s="42">
        <f>'Zero Turbulence Curve'!F597</f>
        <v>2000.0000008831432</v>
      </c>
    </row>
    <row r="599" spans="5:20" x14ac:dyDescent="0.2">
      <c r="E599" s="15">
        <v>41254.173611111109</v>
      </c>
      <c r="F599" s="21">
        <v>1.5335988928699515</v>
      </c>
      <c r="G599" s="21">
        <v>1.681873093755605</v>
      </c>
      <c r="H599" s="24">
        <v>9.1288537472797943E-2</v>
      </c>
      <c r="I599" s="3">
        <f t="shared" si="28"/>
        <v>0</v>
      </c>
      <c r="J599" s="3">
        <f>INDEX(PowerArray,MIN(MaximumPowerIndex,ROUND(G599*100,0)))</f>
        <v>0</v>
      </c>
      <c r="K599" s="3">
        <f>MIN(J599-M599+N599,'Power Look Up'!$F$4)</f>
        <v>1.9519891591926862E-5</v>
      </c>
      <c r="M599" s="50">
        <f t="array" ref="M599">_xlfn.SUM(_xlfn.NORM.DIST($S$3:$S$1003,$G599,$P599,FALSE)*WindSpeedStep*$T$3:$T$1003)</f>
        <v>-4.1370761647434452E-5</v>
      </c>
      <c r="N599" s="50">
        <f t="array" ref="N599">_xlfn.SUM(_xlfn.NORM.DIST($S$3:$S$1003,$G599,$Q599,FALSE)*WindSpeedStep*$T$3:$T$1003)</f>
        <v>-2.1850870055507589E-5</v>
      </c>
      <c r="P599" s="42">
        <f t="shared" si="27"/>
        <v>0.16818730937556051</v>
      </c>
      <c r="Q599" s="42">
        <f t="shared" si="29"/>
        <v>0.15353573494379916</v>
      </c>
      <c r="S599" s="42">
        <f>'Zero Turbulence Curve'!E598</f>
        <v>59.600000000000577</v>
      </c>
      <c r="T599" s="42">
        <f>'Zero Turbulence Curve'!F598</f>
        <v>2000.0000008831432</v>
      </c>
    </row>
    <row r="600" spans="5:20" x14ac:dyDescent="0.2">
      <c r="E600" s="15">
        <v>41254.180555555555</v>
      </c>
      <c r="F600" s="21">
        <v>1.6515790427734742</v>
      </c>
      <c r="G600" s="21">
        <v>1.9927809273860091</v>
      </c>
      <c r="H600" s="24">
        <v>7.8712551221098548E-2</v>
      </c>
      <c r="I600" s="3">
        <f t="shared" si="28"/>
        <v>0</v>
      </c>
      <c r="J600" s="3">
        <f>INDEX(PowerArray,MIN(MaximumPowerIndex,ROUND(G600*100,0)))</f>
        <v>0</v>
      </c>
      <c r="K600" s="3">
        <f>MIN(J600-M600+N600,'Power Look Up'!$F$4)</f>
        <v>4.5338195547026659E-4</v>
      </c>
      <c r="M600" s="50">
        <f t="array" ref="M600">_xlfn.SUM(_xlfn.NORM.DIST($S$3:$S$1003,$G600,$P600,FALSE)*WindSpeedStep*$T$3:$T$1003)</f>
        <v>-1.9370878380042765E-3</v>
      </c>
      <c r="N600" s="50">
        <f t="array" ref="N600">_xlfn.SUM(_xlfn.NORM.DIST($S$3:$S$1003,$G600,$Q600,FALSE)*WindSpeedStep*$T$3:$T$1003)</f>
        <v>-1.4837058825340099E-3</v>
      </c>
      <c r="P600" s="42">
        <f t="shared" si="27"/>
        <v>0.19927809273860092</v>
      </c>
      <c r="Q600" s="42">
        <f t="shared" si="29"/>
        <v>0.1568568708192995</v>
      </c>
      <c r="S600" s="42">
        <f>'Zero Turbulence Curve'!E599</f>
        <v>59.700000000000578</v>
      </c>
      <c r="T600" s="42">
        <f>'Zero Turbulence Curve'!F599</f>
        <v>2000.0000008831432</v>
      </c>
    </row>
    <row r="601" spans="5:20" x14ac:dyDescent="0.2">
      <c r="E601" s="15">
        <v>41254.1875</v>
      </c>
      <c r="F601" s="21">
        <v>1.5264313668731637</v>
      </c>
      <c r="G601" s="21">
        <v>1.9738921959670237</v>
      </c>
      <c r="H601" s="24">
        <v>0.2227417539882432</v>
      </c>
      <c r="I601" s="3">
        <f t="shared" si="28"/>
        <v>0</v>
      </c>
      <c r="J601" s="3">
        <f>INDEX(PowerArray,MIN(MaximumPowerIndex,ROUND(G601*100,0)))</f>
        <v>0</v>
      </c>
      <c r="K601" s="3">
        <f>MIN(J601-M601+N601,'Power Look Up'!$F$4)</f>
        <v>3.6911819313479595E-2</v>
      </c>
      <c r="M601" s="50">
        <f t="array" ref="M601">_xlfn.SUM(_xlfn.NORM.DIST($S$3:$S$1003,$G601,$P601,FALSE)*WindSpeedStep*$T$3:$T$1003)</f>
        <v>-1.6876243094264261E-3</v>
      </c>
      <c r="N601" s="50">
        <f t="array" ref="N601">_xlfn.SUM(_xlfn.NORM.DIST($S$3:$S$1003,$G601,$Q601,FALSE)*WindSpeedStep*$T$3:$T$1003)</f>
        <v>3.5224195004053167E-2</v>
      </c>
      <c r="P601" s="42">
        <f t="shared" si="27"/>
        <v>0.19738921959670239</v>
      </c>
      <c r="Q601" s="42">
        <f t="shared" si="29"/>
        <v>0.43966820991339994</v>
      </c>
      <c r="S601" s="42">
        <f>'Zero Turbulence Curve'!E600</f>
        <v>59.80000000000058</v>
      </c>
      <c r="T601" s="42">
        <f>'Zero Turbulence Curve'!F600</f>
        <v>2000.0000008831432</v>
      </c>
    </row>
    <row r="602" spans="5:20" x14ac:dyDescent="0.2">
      <c r="E602" s="15">
        <v>41254.194444444445</v>
      </c>
      <c r="F602" s="21">
        <v>1.0767216453798729</v>
      </c>
      <c r="G602" s="21">
        <v>1.4749529755985207</v>
      </c>
      <c r="H602" s="24">
        <v>0.39007296064139385</v>
      </c>
      <c r="I602" s="3">
        <f t="shared" si="28"/>
        <v>0</v>
      </c>
      <c r="J602" s="3">
        <f>INDEX(PowerArray,MIN(MaximumPowerIndex,ROUND(G602*100,0)))</f>
        <v>0</v>
      </c>
      <c r="K602" s="3">
        <f>MIN(J602-M602+N602,'Power Look Up'!$F$4)</f>
        <v>1.8192134891328513E-2</v>
      </c>
      <c r="M602" s="50">
        <f t="array" ref="M602">_xlfn.SUM(_xlfn.NORM.DIST($S$3:$S$1003,$G602,$P602,FALSE)*WindSpeedStep*$T$3:$T$1003)</f>
        <v>-9.724657443527386E-8</v>
      </c>
      <c r="N602" s="50">
        <f t="array" ref="N602">_xlfn.SUM(_xlfn.NORM.DIST($S$3:$S$1003,$G602,$Q602,FALSE)*WindSpeedStep*$T$3:$T$1003)</f>
        <v>1.8192037644754078E-2</v>
      </c>
      <c r="P602" s="42">
        <f t="shared" si="27"/>
        <v>0.14749529755985208</v>
      </c>
      <c r="Q602" s="42">
        <f t="shared" si="29"/>
        <v>0.57533927399854845</v>
      </c>
      <c r="S602" s="42">
        <f>'Zero Turbulence Curve'!E601</f>
        <v>59.900000000000581</v>
      </c>
      <c r="T602" s="42">
        <f>'Zero Turbulence Curve'!F601</f>
        <v>2000.0000008831432</v>
      </c>
    </row>
    <row r="603" spans="5:20" x14ac:dyDescent="0.2">
      <c r="E603" s="15">
        <v>41254.201388888891</v>
      </c>
      <c r="F603" s="21">
        <v>1.7496159109184708</v>
      </c>
      <c r="G603" s="21">
        <v>1.9112740982074319</v>
      </c>
      <c r="H603" s="24">
        <v>0.21147498584747459</v>
      </c>
      <c r="I603" s="3">
        <f t="shared" si="28"/>
        <v>0</v>
      </c>
      <c r="J603" s="3">
        <f>INDEX(PowerArray,MIN(MaximumPowerIndex,ROUND(G603*100,0)))</f>
        <v>0</v>
      </c>
      <c r="K603" s="3">
        <f>MIN(J603-M603+N603,'Power Look Up'!$F$4)</f>
        <v>9.5208743160538033E-3</v>
      </c>
      <c r="M603" s="50">
        <f t="array" ref="M603">_xlfn.SUM(_xlfn.NORM.DIST($S$3:$S$1003,$G603,$P603,FALSE)*WindSpeedStep*$T$3:$T$1003)</f>
        <v>-1.001248543685497E-3</v>
      </c>
      <c r="N603" s="50">
        <f t="array" ref="N603">_xlfn.SUM(_xlfn.NORM.DIST($S$3:$S$1003,$G603,$Q603,FALSE)*WindSpeedStep*$T$3:$T$1003)</f>
        <v>8.5196257723683059E-3</v>
      </c>
      <c r="P603" s="42">
        <f t="shared" si="27"/>
        <v>0.19112740982074319</v>
      </c>
      <c r="Q603" s="42">
        <f t="shared" si="29"/>
        <v>0.40418666286906141</v>
      </c>
      <c r="S603" s="42">
        <f>'Zero Turbulence Curve'!E602</f>
        <v>60.000000000000583</v>
      </c>
      <c r="T603" s="42">
        <f>'Zero Turbulence Curve'!F602</f>
        <v>2000.0000008831432</v>
      </c>
    </row>
    <row r="604" spans="5:20" x14ac:dyDescent="0.2">
      <c r="E604" s="15">
        <v>41254.208333333336</v>
      </c>
      <c r="F604" s="21">
        <v>1.3604698148412941</v>
      </c>
      <c r="G604" s="21">
        <v>1.5370044608525575</v>
      </c>
      <c r="H604" s="24">
        <v>0.1543584412598655</v>
      </c>
      <c r="I604" s="3">
        <f t="shared" si="28"/>
        <v>0</v>
      </c>
      <c r="J604" s="3">
        <f>INDEX(PowerArray,MIN(MaximumPowerIndex,ROUND(G604*100,0)))</f>
        <v>0</v>
      </c>
      <c r="K604" s="3">
        <f>MIN(J604-M604+N604,'Power Look Up'!$F$4)</f>
        <v>-5.352059720286295E-5</v>
      </c>
      <c r="M604" s="50">
        <f t="array" ref="M604">_xlfn.SUM(_xlfn.NORM.DIST($S$3:$S$1003,$G604,$P604,FALSE)*WindSpeedStep*$T$3:$T$1003)</f>
        <v>-9.59259747992181E-7</v>
      </c>
      <c r="N604" s="50">
        <f t="array" ref="N604">_xlfn.SUM(_xlfn.NORM.DIST($S$3:$S$1003,$G604,$Q604,FALSE)*WindSpeedStep*$T$3:$T$1003)</f>
        <v>-5.447985695085513E-5</v>
      </c>
      <c r="P604" s="42">
        <f t="shared" si="27"/>
        <v>0.15370044608525577</v>
      </c>
      <c r="Q604" s="42">
        <f t="shared" si="29"/>
        <v>0.23724961278666074</v>
      </c>
      <c r="S604" s="42">
        <f>'Zero Turbulence Curve'!E603</f>
        <v>60.100000000000584</v>
      </c>
      <c r="T604" s="42">
        <f>'Zero Turbulence Curve'!F603</f>
        <v>2000.0000008831432</v>
      </c>
    </row>
    <row r="605" spans="5:20" x14ac:dyDescent="0.2">
      <c r="E605" s="15">
        <v>41254.215277777781</v>
      </c>
      <c r="F605" s="21">
        <v>1.7803881313268721</v>
      </c>
      <c r="G605" s="21">
        <v>1.9612478434381062</v>
      </c>
      <c r="H605" s="24">
        <v>8.4251291817031657E-2</v>
      </c>
      <c r="I605" s="3">
        <f t="shared" si="28"/>
        <v>0</v>
      </c>
      <c r="J605" s="3">
        <f>INDEX(PowerArray,MIN(MaximumPowerIndex,ROUND(G605*100,0)))</f>
        <v>0</v>
      </c>
      <c r="K605" s="3">
        <f>MIN(J605-M605+N605,'Power Look Up'!$F$4)</f>
        <v>3.221416059088684E-4</v>
      </c>
      <c r="M605" s="50">
        <f t="array" ref="M605">_xlfn.SUM(_xlfn.NORM.DIST($S$3:$S$1003,$G605,$P605,FALSE)*WindSpeedStep*$T$3:$T$1003)</f>
        <v>-1.5315197403069337E-3</v>
      </c>
      <c r="N605" s="50">
        <f t="array" ref="N605">_xlfn.SUM(_xlfn.NORM.DIST($S$3:$S$1003,$G605,$Q605,FALSE)*WindSpeedStep*$T$3:$T$1003)</f>
        <v>-1.2093781343980653E-3</v>
      </c>
      <c r="P605" s="42">
        <f t="shared" si="27"/>
        <v>0.19612478434381064</v>
      </c>
      <c r="Q605" s="42">
        <f t="shared" si="29"/>
        <v>0.16523766438302789</v>
      </c>
      <c r="S605" s="42">
        <f>'Zero Turbulence Curve'!E604</f>
        <v>60.200000000000585</v>
      </c>
      <c r="T605" s="42">
        <f>'Zero Turbulence Curve'!F604</f>
        <v>2000.0000008831432</v>
      </c>
    </row>
    <row r="606" spans="5:20" x14ac:dyDescent="0.2">
      <c r="E606" s="15">
        <v>41254.222222222219</v>
      </c>
      <c r="F606" s="21">
        <v>2.2065649268905356</v>
      </c>
      <c r="G606" s="21">
        <v>2.3505444937188225</v>
      </c>
      <c r="H606" s="24">
        <v>0.1495537230644883</v>
      </c>
      <c r="I606" s="3">
        <f t="shared" si="28"/>
        <v>0</v>
      </c>
      <c r="J606" s="3">
        <f>INDEX(PowerArray,MIN(MaximumPowerIndex,ROUND(G606*100,0)))</f>
        <v>0</v>
      </c>
      <c r="K606" s="3">
        <f>MIN(J606-M606+N606,'Power Look Up'!$F$4)</f>
        <v>0.11437143768304212</v>
      </c>
      <c r="M606" s="50">
        <f t="array" ref="M606">_xlfn.SUM(_xlfn.NORM.DIST($S$3:$S$1003,$G606,$P606,FALSE)*WindSpeedStep*$T$3:$T$1003)</f>
        <v>-4.4687033753617331E-3</v>
      </c>
      <c r="N606" s="50">
        <f t="array" ref="N606">_xlfn.SUM(_xlfn.NORM.DIST($S$3:$S$1003,$G606,$Q606,FALSE)*WindSpeedStep*$T$3:$T$1003)</f>
        <v>0.10990273430768038</v>
      </c>
      <c r="P606" s="42">
        <f t="shared" si="27"/>
        <v>0.23505444937188225</v>
      </c>
      <c r="Q606" s="42">
        <f t="shared" si="29"/>
        <v>0.35153268026438261</v>
      </c>
      <c r="S606" s="42">
        <f>'Zero Turbulence Curve'!E605</f>
        <v>60.300000000000587</v>
      </c>
      <c r="T606" s="42">
        <f>'Zero Turbulence Curve'!F605</f>
        <v>2000.0000008831432</v>
      </c>
    </row>
    <row r="607" spans="5:20" x14ac:dyDescent="0.2">
      <c r="E607" s="15">
        <v>41254.229166666664</v>
      </c>
      <c r="F607" s="21">
        <v>1.9525099337638481</v>
      </c>
      <c r="G607" s="21">
        <v>2.12059248945343</v>
      </c>
      <c r="H607" s="24">
        <v>0.14340516028015529</v>
      </c>
      <c r="I607" s="3">
        <f t="shared" si="28"/>
        <v>0</v>
      </c>
      <c r="J607" s="3">
        <f>INDEX(PowerArray,MIN(MaximumPowerIndex,ROUND(G607*100,0)))</f>
        <v>0</v>
      </c>
      <c r="K607" s="3">
        <f>MIN(J607-M607+N607,'Power Look Up'!$F$4)</f>
        <v>3.4145096628031479E-3</v>
      </c>
      <c r="M607" s="50">
        <f t="array" ref="M607">_xlfn.SUM(_xlfn.NORM.DIST($S$3:$S$1003,$G607,$P607,FALSE)*WindSpeedStep*$T$3:$T$1003)</f>
        <v>-4.0775560831446791E-3</v>
      </c>
      <c r="N607" s="50">
        <f t="array" ref="N607">_xlfn.SUM(_xlfn.NORM.DIST($S$3:$S$1003,$G607,$Q607,FALSE)*WindSpeedStep*$T$3:$T$1003)</f>
        <v>-6.6304642034153136E-4</v>
      </c>
      <c r="P607" s="42">
        <f t="shared" si="27"/>
        <v>0.212059248945343</v>
      </c>
      <c r="Q607" s="42">
        <f t="shared" si="29"/>
        <v>0.30410390583896263</v>
      </c>
      <c r="S607" s="42">
        <f>'Zero Turbulence Curve'!E606</f>
        <v>60.400000000000588</v>
      </c>
      <c r="T607" s="42">
        <f>'Zero Turbulence Curve'!F606</f>
        <v>2000.0000008831432</v>
      </c>
    </row>
    <row r="608" spans="5:20" x14ac:dyDescent="0.2">
      <c r="E608" s="15">
        <v>41254.236111111109</v>
      </c>
      <c r="F608" s="21">
        <v>2.5918636374135238</v>
      </c>
      <c r="G608" s="21">
        <v>2.681326970003389</v>
      </c>
      <c r="H608" s="24">
        <v>9.2597464054668066E-2</v>
      </c>
      <c r="I608" s="3">
        <f t="shared" si="28"/>
        <v>0</v>
      </c>
      <c r="J608" s="3">
        <f>INDEX(PowerArray,MIN(MaximumPowerIndex,ROUND(G608*100,0)))</f>
        <v>0</v>
      </c>
      <c r="K608" s="3">
        <f>MIN(J608-M608+N608,'Power Look Up'!$F$4)</f>
        <v>-0.10272830604052102</v>
      </c>
      <c r="M608" s="50">
        <f t="array" ref="M608">_xlfn.SUM(_xlfn.NORM.DIST($S$3:$S$1003,$G608,$P608,FALSE)*WindSpeedStep*$T$3:$T$1003)</f>
        <v>0.39631071912149129</v>
      </c>
      <c r="N608" s="50">
        <f t="array" ref="N608">_xlfn.SUM(_xlfn.NORM.DIST($S$3:$S$1003,$G608,$Q608,FALSE)*WindSpeedStep*$T$3:$T$1003)</f>
        <v>0.29358241308097027</v>
      </c>
      <c r="P608" s="42">
        <f t="shared" si="27"/>
        <v>0.26813269700033893</v>
      </c>
      <c r="Q608" s="42">
        <f t="shared" si="29"/>
        <v>0.24828407772370087</v>
      </c>
      <c r="S608" s="42">
        <f>'Zero Turbulence Curve'!E607</f>
        <v>60.50000000000059</v>
      </c>
      <c r="T608" s="42">
        <f>'Zero Turbulence Curve'!F607</f>
        <v>2000.0000008831432</v>
      </c>
    </row>
    <row r="609" spans="5:20" x14ac:dyDescent="0.2">
      <c r="E609" s="15">
        <v>41254.243055555555</v>
      </c>
      <c r="F609" s="21">
        <v>2.8775854387445015</v>
      </c>
      <c r="G609" s="21">
        <v>3.0519097927688663</v>
      </c>
      <c r="H609" s="24">
        <v>0.11815461512355406</v>
      </c>
      <c r="I609" s="3">
        <f t="shared" si="28"/>
        <v>0</v>
      </c>
      <c r="J609" s="3">
        <f>INDEX(PowerArray,MIN(MaximumPowerIndex,ROUND(G609*100,0)))</f>
        <v>4.549999999998084</v>
      </c>
      <c r="K609" s="3">
        <f>MIN(J609-M609+N609,'Power Look Up'!$F$4)</f>
        <v>5.2194051647091841</v>
      </c>
      <c r="M609" s="50">
        <f t="array" ref="M609">_xlfn.SUM(_xlfn.NORM.DIST($S$3:$S$1003,$G609,$P609,FALSE)*WindSpeedStep*$T$3:$T$1003)</f>
        <v>4.1367210748510805</v>
      </c>
      <c r="N609" s="50">
        <f t="array" ref="N609">_xlfn.SUM(_xlfn.NORM.DIST($S$3:$S$1003,$G609,$Q609,FALSE)*WindSpeedStep*$T$3:$T$1003)</f>
        <v>4.8061262395621807</v>
      </c>
      <c r="P609" s="42">
        <f t="shared" si="27"/>
        <v>0.30519097927688665</v>
      </c>
      <c r="Q609" s="42">
        <f t="shared" si="29"/>
        <v>0.36059722695641105</v>
      </c>
      <c r="S609" s="42">
        <f>'Zero Turbulence Curve'!E608</f>
        <v>60.600000000000591</v>
      </c>
      <c r="T609" s="42">
        <f>'Zero Turbulence Curve'!F608</f>
        <v>2000.0000008831432</v>
      </c>
    </row>
    <row r="610" spans="5:20" x14ac:dyDescent="0.2">
      <c r="E610" s="15">
        <v>41254.25</v>
      </c>
      <c r="F610" s="21">
        <v>2.7366096961679833</v>
      </c>
      <c r="G610" s="21">
        <v>2.9459840885168869</v>
      </c>
      <c r="H610" s="24">
        <v>9.866222442245795E-2</v>
      </c>
      <c r="I610" s="3">
        <f t="shared" si="28"/>
        <v>0</v>
      </c>
      <c r="J610" s="3">
        <f>INDEX(PowerArray,MIN(MaximumPowerIndex,ROUND(G610*100,0)))</f>
        <v>0</v>
      </c>
      <c r="K610" s="3">
        <f>MIN(J610-M610+N610,'Power Look Up'!$F$4)</f>
        <v>-4.3985659873923666E-2</v>
      </c>
      <c r="M610" s="50">
        <f t="array" ref="M610">_xlfn.SUM(_xlfn.NORM.DIST($S$3:$S$1003,$G610,$P610,FALSE)*WindSpeedStep*$T$3:$T$1003)</f>
        <v>2.5349038001660076</v>
      </c>
      <c r="N610" s="50">
        <f t="array" ref="N610">_xlfn.SUM(_xlfn.NORM.DIST($S$3:$S$1003,$G610,$Q610,FALSE)*WindSpeedStep*$T$3:$T$1003)</f>
        <v>2.4909181402920839</v>
      </c>
      <c r="P610" s="42">
        <f t="shared" si="27"/>
        <v>0.2945984088516887</v>
      </c>
      <c r="Q610" s="42">
        <f t="shared" si="29"/>
        <v>0.29065734328624332</v>
      </c>
      <c r="S610" s="42">
        <f>'Zero Turbulence Curve'!E609</f>
        <v>60.700000000000593</v>
      </c>
      <c r="T610" s="42">
        <f>'Zero Turbulence Curve'!F609</f>
        <v>2000.0000008831432</v>
      </c>
    </row>
    <row r="611" spans="5:20" x14ac:dyDescent="0.2">
      <c r="E611" s="15">
        <v>41254.256944444445</v>
      </c>
      <c r="F611" s="21">
        <v>3.5394978023461752</v>
      </c>
      <c r="G611" s="21">
        <v>3.6215465173697963</v>
      </c>
      <c r="H611" s="24">
        <v>8.1932527209869127E-2</v>
      </c>
      <c r="I611" s="3">
        <f t="shared" si="28"/>
        <v>49.139999999997137</v>
      </c>
      <c r="J611" s="3">
        <f>INDEX(PowerArray,MIN(MaximumPowerIndex,ROUND(G611*100,0)))</f>
        <v>56.419999999996982</v>
      </c>
      <c r="K611" s="3">
        <f>MIN(J611-M611+N611,'Power Look Up'!$F$4)</f>
        <v>54.414495638465354</v>
      </c>
      <c r="M611" s="50">
        <f t="array" ref="M611">_xlfn.SUM(_xlfn.NORM.DIST($S$3:$S$1003,$G611,$P611,FALSE)*WindSpeedStep*$T$3:$T$1003)</f>
        <v>21.345067394190739</v>
      </c>
      <c r="N611" s="50">
        <f t="array" ref="N611">_xlfn.SUM(_xlfn.NORM.DIST($S$3:$S$1003,$G611,$Q611,FALSE)*WindSpeedStep*$T$3:$T$1003)</f>
        <v>19.339563032659115</v>
      </c>
      <c r="P611" s="42">
        <f t="shared" si="27"/>
        <v>0.36215465173697964</v>
      </c>
      <c r="Q611" s="42">
        <f t="shared" si="29"/>
        <v>0.2967224585762076</v>
      </c>
      <c r="S611" s="42">
        <f>'Zero Turbulence Curve'!E610</f>
        <v>60.800000000000594</v>
      </c>
      <c r="T611" s="42">
        <f>'Zero Turbulence Curve'!F610</f>
        <v>2000.0000008831432</v>
      </c>
    </row>
    <row r="612" spans="5:20" x14ac:dyDescent="0.2">
      <c r="E612" s="15">
        <v>41254.263888888891</v>
      </c>
      <c r="F612" s="21">
        <v>3.2851490248198134</v>
      </c>
      <c r="G612" s="21">
        <v>3.3424422325968854</v>
      </c>
      <c r="H612" s="24">
        <v>5.7836036832582136E-2</v>
      </c>
      <c r="I612" s="3">
        <f t="shared" si="28"/>
        <v>26.38999999999762</v>
      </c>
      <c r="J612" s="3">
        <f>INDEX(PowerArray,MIN(MaximumPowerIndex,ROUND(G612*100,0)))</f>
        <v>30.939999999997521</v>
      </c>
      <c r="K612" s="3">
        <f>MIN(J612-M612+N612,'Power Look Up'!$F$4)</f>
        <v>29.872305081083248</v>
      </c>
      <c r="M612" s="50">
        <f t="array" ref="M612">_xlfn.SUM(_xlfn.NORM.DIST($S$3:$S$1003,$G612,$P612,FALSE)*WindSpeedStep*$T$3:$T$1003)</f>
        <v>10.694470107888215</v>
      </c>
      <c r="N612" s="50">
        <f t="array" ref="N612">_xlfn.SUM(_xlfn.NORM.DIST($S$3:$S$1003,$G612,$Q612,FALSE)*WindSpeedStep*$T$3:$T$1003)</f>
        <v>9.626775188973939</v>
      </c>
      <c r="P612" s="42">
        <f t="shared" si="27"/>
        <v>0.33424422325968856</v>
      </c>
      <c r="Q612" s="42">
        <f t="shared" si="29"/>
        <v>0.19331361207525152</v>
      </c>
      <c r="S612" s="42">
        <f>'Zero Turbulence Curve'!E611</f>
        <v>60.900000000000595</v>
      </c>
      <c r="T612" s="42">
        <f>'Zero Turbulence Curve'!F611</f>
        <v>2000.0000008831432</v>
      </c>
    </row>
    <row r="613" spans="5:20" x14ac:dyDescent="0.2">
      <c r="E613" s="15">
        <v>41254.270833333336</v>
      </c>
      <c r="F613" s="21">
        <v>3.3544705628088458</v>
      </c>
      <c r="G613" s="21">
        <v>3.4113915775293013</v>
      </c>
      <c r="H613" s="24">
        <v>8.6451794573856752E-2</v>
      </c>
      <c r="I613" s="3">
        <f t="shared" si="28"/>
        <v>31.849999999997504</v>
      </c>
      <c r="J613" s="3">
        <f>INDEX(PowerArray,MIN(MaximumPowerIndex,ROUND(G613*100,0)))</f>
        <v>37.309999999997387</v>
      </c>
      <c r="K613" s="3">
        <f>MIN(J613-M613+N613,'Power Look Up'!$F$4)</f>
        <v>36.629533157430672</v>
      </c>
      <c r="M613" s="50">
        <f t="array" ref="M613">_xlfn.SUM(_xlfn.NORM.DIST($S$3:$S$1003,$G613,$P613,FALSE)*WindSpeedStep*$T$3:$T$1003)</f>
        <v>12.789680932750779</v>
      </c>
      <c r="N613" s="50">
        <f t="array" ref="N613">_xlfn.SUM(_xlfn.NORM.DIST($S$3:$S$1003,$G613,$Q613,FALSE)*WindSpeedStep*$T$3:$T$1003)</f>
        <v>12.109214090184057</v>
      </c>
      <c r="P613" s="42">
        <f t="shared" si="27"/>
        <v>0.34113915775293013</v>
      </c>
      <c r="Q613" s="42">
        <f t="shared" si="29"/>
        <v>0.29492092387154828</v>
      </c>
      <c r="S613" s="42">
        <f>'Zero Turbulence Curve'!E612</f>
        <v>61.000000000000597</v>
      </c>
      <c r="T613" s="42">
        <f>'Zero Turbulence Curve'!F612</f>
        <v>2000.0000008831432</v>
      </c>
    </row>
    <row r="614" spans="5:20" x14ac:dyDescent="0.2">
      <c r="E614" s="15">
        <v>41254.277777777781</v>
      </c>
      <c r="F614" s="21">
        <v>3.5945950661746791</v>
      </c>
      <c r="G614" s="21">
        <v>3.696449922213366</v>
      </c>
      <c r="H614" s="24">
        <v>7.7894726622982982E-2</v>
      </c>
      <c r="I614" s="3">
        <f t="shared" si="28"/>
        <v>53.689999999997035</v>
      </c>
      <c r="J614" s="3">
        <f>INDEX(PowerArray,MIN(MaximumPowerIndex,ROUND(G614*100,0)))</f>
        <v>63.699999999996827</v>
      </c>
      <c r="K614" s="3">
        <f>MIN(J614-M614+N614,'Power Look Up'!$F$4)</f>
        <v>60.62422987831863</v>
      </c>
      <c r="M614" s="50">
        <f t="array" ref="M614">_xlfn.SUM(_xlfn.NORM.DIST($S$3:$S$1003,$G614,$P614,FALSE)*WindSpeedStep*$T$3:$T$1003)</f>
        <v>25.492322285539899</v>
      </c>
      <c r="N614" s="50">
        <f t="array" ref="N614">_xlfn.SUM(_xlfn.NORM.DIST($S$3:$S$1003,$G614,$Q614,FALSE)*WindSpeedStep*$T$3:$T$1003)</f>
        <v>22.416552163861699</v>
      </c>
      <c r="P614" s="42">
        <f t="shared" si="27"/>
        <v>0.36964499222133662</v>
      </c>
      <c r="Q614" s="42">
        <f t="shared" si="29"/>
        <v>0.28793395616635686</v>
      </c>
      <c r="S614" s="42">
        <f>'Zero Turbulence Curve'!E613</f>
        <v>61.100000000000598</v>
      </c>
      <c r="T614" s="42">
        <f>'Zero Turbulence Curve'!F613</f>
        <v>2000.0000008831432</v>
      </c>
    </row>
    <row r="615" spans="5:20" x14ac:dyDescent="0.2">
      <c r="E615" s="15">
        <v>41254.284722222219</v>
      </c>
      <c r="F615" s="21">
        <v>3.6937628212267097</v>
      </c>
      <c r="G615" s="21">
        <v>3.7795466741926722</v>
      </c>
      <c r="H615" s="24">
        <v>7.0388926572619845E-2</v>
      </c>
      <c r="I615" s="3">
        <f t="shared" si="28"/>
        <v>62.789999999996844</v>
      </c>
      <c r="J615" s="3">
        <f>INDEX(PowerArray,MIN(MaximumPowerIndex,ROUND(G615*100,0)))</f>
        <v>70.979999999996664</v>
      </c>
      <c r="K615" s="3">
        <f>MIN(J615-M615+N615,'Power Look Up'!$F$4)</f>
        <v>65.95712750495089</v>
      </c>
      <c r="M615" s="50">
        <f t="array" ref="M615">_xlfn.SUM(_xlfn.NORM.DIST($S$3:$S$1003,$G615,$P615,FALSE)*WindSpeedStep*$T$3:$T$1003)</f>
        <v>30.950342330447484</v>
      </c>
      <c r="N615" s="50">
        <f t="array" ref="N615">_xlfn.SUM(_xlfn.NORM.DIST($S$3:$S$1003,$G615,$Q615,FALSE)*WindSpeedStep*$T$3:$T$1003)</f>
        <v>25.927469835401705</v>
      </c>
      <c r="P615" s="42">
        <f t="shared" si="27"/>
        <v>0.37795466741926725</v>
      </c>
      <c r="Q615" s="42">
        <f t="shared" si="29"/>
        <v>0.26603823332753757</v>
      </c>
      <c r="S615" s="42">
        <f>'Zero Turbulence Curve'!E614</f>
        <v>61.2000000000006</v>
      </c>
      <c r="T615" s="42">
        <f>'Zero Turbulence Curve'!F614</f>
        <v>2000.0000008831432</v>
      </c>
    </row>
    <row r="616" spans="5:20" x14ac:dyDescent="0.2">
      <c r="E616" s="15">
        <v>41254.291666666664</v>
      </c>
      <c r="F616" s="21">
        <v>4.0721803221026525</v>
      </c>
      <c r="G616" s="21">
        <v>4.1446987587424466</v>
      </c>
      <c r="H616" s="24">
        <v>4.9113738631478603E-2</v>
      </c>
      <c r="I616" s="3">
        <f t="shared" si="28"/>
        <v>98.629999999995391</v>
      </c>
      <c r="J616" s="3">
        <f>INDEX(PowerArray,MIN(MaximumPowerIndex,ROUND(G616*100,0)))</f>
        <v>106.25999999999522</v>
      </c>
      <c r="K616" s="3">
        <f>MIN(J616-M616+N616,'Power Look Up'!$F$4)</f>
        <v>95.758188380578531</v>
      </c>
      <c r="M616" s="50">
        <f t="array" ref="M616">_xlfn.SUM(_xlfn.NORM.DIST($S$3:$S$1003,$G616,$P616,FALSE)*WindSpeedStep*$T$3:$T$1003)</f>
        <v>66.661355395032245</v>
      </c>
      <c r="N616" s="50">
        <f t="array" ref="N616">_xlfn.SUM(_xlfn.NORM.DIST($S$3:$S$1003,$G616,$Q616,FALSE)*WindSpeedStep*$T$3:$T$1003)</f>
        <v>56.159543775615568</v>
      </c>
      <c r="P616" s="42">
        <f t="shared" si="27"/>
        <v>0.41446987587424466</v>
      </c>
      <c r="Q616" s="42">
        <f t="shared" si="29"/>
        <v>0.20356165154309031</v>
      </c>
      <c r="S616" s="42">
        <f>'Zero Turbulence Curve'!E615</f>
        <v>61.300000000000601</v>
      </c>
      <c r="T616" s="42">
        <f>'Zero Turbulence Curve'!F615</f>
        <v>2000.0000008831432</v>
      </c>
    </row>
    <row r="617" spans="5:20" x14ac:dyDescent="0.2">
      <c r="E617" s="15">
        <v>41254.298611111109</v>
      </c>
      <c r="F617" s="21">
        <v>4.6085729546748997</v>
      </c>
      <c r="G617" s="21">
        <v>4.6526436491896259</v>
      </c>
      <c r="H617" s="24">
        <v>5.2076858142507197E-2</v>
      </c>
      <c r="I617" s="3">
        <f t="shared" si="28"/>
        <v>157.48999999999413</v>
      </c>
      <c r="J617" s="3">
        <f>INDEX(PowerArray,MIN(MaximumPowerIndex,ROUND(G617*100,0)))</f>
        <v>161.84999999999405</v>
      </c>
      <c r="K617" s="3">
        <f>MIN(J617-M617+N617,'Power Look Up'!$F$4)</f>
        <v>160.25306403691587</v>
      </c>
      <c r="M617" s="50">
        <f t="array" ref="M617">_xlfn.SUM(_xlfn.NORM.DIST($S$3:$S$1003,$G617,$P617,FALSE)*WindSpeedStep*$T$3:$T$1003)</f>
        <v>139.43931797862297</v>
      </c>
      <c r="N617" s="50">
        <f t="array" ref="N617">_xlfn.SUM(_xlfn.NORM.DIST($S$3:$S$1003,$G617,$Q617,FALSE)*WindSpeedStep*$T$3:$T$1003)</f>
        <v>137.84238201554479</v>
      </c>
      <c r="P617" s="42">
        <f t="shared" si="27"/>
        <v>0.46526436491896261</v>
      </c>
      <c r="Q617" s="42">
        <f t="shared" si="29"/>
        <v>0.24229506330648518</v>
      </c>
      <c r="S617" s="42">
        <f>'Zero Turbulence Curve'!E616</f>
        <v>61.400000000000603</v>
      </c>
      <c r="T617" s="42">
        <f>'Zero Turbulence Curve'!F616</f>
        <v>2000.0000008831432</v>
      </c>
    </row>
    <row r="618" spans="5:20" x14ac:dyDescent="0.2">
      <c r="E618" s="15">
        <v>41254.305555555555</v>
      </c>
      <c r="F618" s="21">
        <v>4.1606899558773645</v>
      </c>
      <c r="G618" s="21">
        <v>4.2088188254761096</v>
      </c>
      <c r="H618" s="24">
        <v>5.7682740734136533E-2</v>
      </c>
      <c r="I618" s="3">
        <f t="shared" si="28"/>
        <v>108.43999999999517</v>
      </c>
      <c r="J618" s="3">
        <f>INDEX(PowerArray,MIN(MaximumPowerIndex,ROUND(G618*100,0)))</f>
        <v>113.88999999999506</v>
      </c>
      <c r="K618" s="3">
        <f>MIN(J618-M618+N618,'Power Look Up'!$F$4)</f>
        <v>105.82814060703313</v>
      </c>
      <c r="M618" s="50">
        <f t="array" ref="M618">_xlfn.SUM(_xlfn.NORM.DIST($S$3:$S$1003,$G618,$P618,FALSE)*WindSpeedStep*$T$3:$T$1003)</f>
        <v>74.743018145790899</v>
      </c>
      <c r="N618" s="50">
        <f t="array" ref="N618">_xlfn.SUM(_xlfn.NORM.DIST($S$3:$S$1003,$G618,$Q618,FALSE)*WindSpeedStep*$T$3:$T$1003)</f>
        <v>66.681158752828978</v>
      </c>
      <c r="P618" s="42">
        <f t="shared" si="27"/>
        <v>0.420881882547611</v>
      </c>
      <c r="Q618" s="42">
        <f t="shared" si="29"/>
        <v>0.24277620510689146</v>
      </c>
      <c r="S618" s="42">
        <f>'Zero Turbulence Curve'!E617</f>
        <v>61.500000000000604</v>
      </c>
      <c r="T618" s="42">
        <f>'Zero Turbulence Curve'!F617</f>
        <v>2000.0000008831432</v>
      </c>
    </row>
    <row r="619" spans="5:20" x14ac:dyDescent="0.2">
      <c r="E619" s="15">
        <v>41254.3125</v>
      </c>
      <c r="F619" s="21">
        <v>4.1561764918432083</v>
      </c>
      <c r="G619" s="21">
        <v>4.1632341444535577</v>
      </c>
      <c r="H619" s="24">
        <v>6.255749738016865E-2</v>
      </c>
      <c r="I619" s="3">
        <f t="shared" si="28"/>
        <v>108.43999999999517</v>
      </c>
      <c r="J619" s="3">
        <f>INDEX(PowerArray,MIN(MaximumPowerIndex,ROUND(G619*100,0)))</f>
        <v>108.43999999999517</v>
      </c>
      <c r="K619" s="3">
        <f>MIN(J619-M619+N619,'Power Look Up'!$F$4)</f>
        <v>100.69954194091179</v>
      </c>
      <c r="M619" s="50">
        <f t="array" ref="M619">_xlfn.SUM(_xlfn.NORM.DIST($S$3:$S$1003,$G619,$P619,FALSE)*WindSpeedStep*$T$3:$T$1003)</f>
        <v>68.95048805443983</v>
      </c>
      <c r="N619" s="50">
        <f t="array" ref="N619">_xlfn.SUM(_xlfn.NORM.DIST($S$3:$S$1003,$G619,$Q619,FALSE)*WindSpeedStep*$T$3:$T$1003)</f>
        <v>61.21002999535645</v>
      </c>
      <c r="P619" s="42">
        <f t="shared" si="27"/>
        <v>0.41632341444535581</v>
      </c>
      <c r="Q619" s="42">
        <f t="shared" si="29"/>
        <v>0.26044150908468211</v>
      </c>
      <c r="S619" s="42">
        <f>'Zero Turbulence Curve'!E618</f>
        <v>61.600000000000605</v>
      </c>
      <c r="T619" s="42">
        <f>'Zero Turbulence Curve'!F618</f>
        <v>2000.0000008831432</v>
      </c>
    </row>
    <row r="620" spans="5:20" x14ac:dyDescent="0.2">
      <c r="E620" s="15">
        <v>41254.319444444445</v>
      </c>
      <c r="F620" s="21">
        <v>4.5688056382335995</v>
      </c>
      <c r="G620" s="21">
        <v>4.5820449419324971</v>
      </c>
      <c r="H620" s="24">
        <v>4.596387253654121E-2</v>
      </c>
      <c r="I620" s="3">
        <f t="shared" si="28"/>
        <v>153.12999999999423</v>
      </c>
      <c r="J620" s="3">
        <f>INDEX(PowerArray,MIN(MaximumPowerIndex,ROUND(G620*100,0)))</f>
        <v>154.2199999999942</v>
      </c>
      <c r="K620" s="3">
        <f>MIN(J620-M620+N620,'Power Look Up'!$F$4)</f>
        <v>151.74797251574731</v>
      </c>
      <c r="M620" s="50">
        <f t="array" ref="M620">_xlfn.SUM(_xlfn.NORM.DIST($S$3:$S$1003,$G620,$P620,FALSE)*WindSpeedStep*$T$3:$T$1003)</f>
        <v>128.4914241225637</v>
      </c>
      <c r="N620" s="50">
        <f t="array" ref="N620">_xlfn.SUM(_xlfn.NORM.DIST($S$3:$S$1003,$G620,$Q620,FALSE)*WindSpeedStep*$T$3:$T$1003)</f>
        <v>126.01939663831681</v>
      </c>
      <c r="P620" s="42">
        <f t="shared" si="27"/>
        <v>0.45820449419324971</v>
      </c>
      <c r="Q620" s="42">
        <f t="shared" si="29"/>
        <v>0.21060852966768867</v>
      </c>
      <c r="S620" s="42">
        <f>'Zero Turbulence Curve'!E619</f>
        <v>61.700000000000607</v>
      </c>
      <c r="T620" s="42">
        <f>'Zero Turbulence Curve'!F619</f>
        <v>2000.0000008831432</v>
      </c>
    </row>
    <row r="621" spans="5:20" x14ac:dyDescent="0.2">
      <c r="E621" s="15">
        <v>41254.326388888891</v>
      </c>
      <c r="F621" s="21">
        <v>4.2737592666049879</v>
      </c>
      <c r="G621" s="21">
        <v>4.4563497911351417</v>
      </c>
      <c r="H621" s="24">
        <v>5.3816788839093563E-2</v>
      </c>
      <c r="I621" s="3">
        <f t="shared" si="28"/>
        <v>120.42999999999492</v>
      </c>
      <c r="J621" s="3">
        <f>INDEX(PowerArray,MIN(MaximumPowerIndex,ROUND(G621*100,0)))</f>
        <v>141.13999999999447</v>
      </c>
      <c r="K621" s="3">
        <f>MIN(J621-M621+N621,'Power Look Up'!$F$4)</f>
        <v>136.86852289244018</v>
      </c>
      <c r="M621" s="50">
        <f t="array" ref="M621">_xlfn.SUM(_xlfn.NORM.DIST($S$3:$S$1003,$G621,$P621,FALSE)*WindSpeedStep*$T$3:$T$1003)</f>
        <v>109.43915741046131</v>
      </c>
      <c r="N621" s="50">
        <f t="array" ref="N621">_xlfn.SUM(_xlfn.NORM.DIST($S$3:$S$1003,$G621,$Q621,FALSE)*WindSpeedStep*$T$3:$T$1003)</f>
        <v>105.16768030290703</v>
      </c>
      <c r="P621" s="42">
        <f t="shared" si="27"/>
        <v>0.44563497911351418</v>
      </c>
      <c r="Q621" s="42">
        <f t="shared" si="29"/>
        <v>0.23982643570265863</v>
      </c>
      <c r="S621" s="42">
        <f>'Zero Turbulence Curve'!E620</f>
        <v>61.800000000000608</v>
      </c>
      <c r="T621" s="42">
        <f>'Zero Turbulence Curve'!F620</f>
        <v>2000.0000008831432</v>
      </c>
    </row>
    <row r="622" spans="5:20" x14ac:dyDescent="0.2">
      <c r="E622" s="15">
        <v>41254.333333333336</v>
      </c>
      <c r="F622" s="21">
        <v>4.0223273270263187</v>
      </c>
      <c r="G622" s="21">
        <v>4.3865790787076051</v>
      </c>
      <c r="H622" s="24">
        <v>6.2153072008891787E-2</v>
      </c>
      <c r="I622" s="3">
        <f t="shared" si="28"/>
        <v>93.179999999995502</v>
      </c>
      <c r="J622" s="3">
        <f>INDEX(PowerArray,MIN(MaximumPowerIndex,ROUND(G622*100,0)))</f>
        <v>133.50999999999465</v>
      </c>
      <c r="K622" s="3">
        <f>MIN(J622-M622+N622,'Power Look Up'!$F$4)</f>
        <v>128.66493073925767</v>
      </c>
      <c r="M622" s="50">
        <f t="array" ref="M622">_xlfn.SUM(_xlfn.NORM.DIST($S$3:$S$1003,$G622,$P622,FALSE)*WindSpeedStep*$T$3:$T$1003)</f>
        <v>99.202742662017243</v>
      </c>
      <c r="N622" s="50">
        <f t="array" ref="N622">_xlfn.SUM(_xlfn.NORM.DIST($S$3:$S$1003,$G622,$Q622,FALSE)*WindSpeedStep*$T$3:$T$1003)</f>
        <v>94.35767340128028</v>
      </c>
      <c r="P622" s="42">
        <f t="shared" si="27"/>
        <v>0.43865790787076053</v>
      </c>
      <c r="Q622" s="42">
        <f t="shared" si="29"/>
        <v>0.27263936535161198</v>
      </c>
      <c r="S622" s="42">
        <f>'Zero Turbulence Curve'!E621</f>
        <v>61.90000000000061</v>
      </c>
      <c r="T622" s="42">
        <f>'Zero Turbulence Curve'!F621</f>
        <v>2000.0000008831432</v>
      </c>
    </row>
    <row r="623" spans="5:20" x14ac:dyDescent="0.2">
      <c r="E623" s="15">
        <v>41254.340277777781</v>
      </c>
      <c r="F623" s="21">
        <v>4.3179798098748625</v>
      </c>
      <c r="G623" s="21">
        <v>4.6897622110231598</v>
      </c>
      <c r="H623" s="24">
        <v>5.0949751894827811E-2</v>
      </c>
      <c r="I623" s="3">
        <f t="shared" si="28"/>
        <v>125.87999999999479</v>
      </c>
      <c r="J623" s="3">
        <f>INDEX(PowerArray,MIN(MaximumPowerIndex,ROUND(G623*100,0)))</f>
        <v>166.20999999999395</v>
      </c>
      <c r="K623" s="3">
        <f>MIN(J623-M623+N623,'Power Look Up'!$F$4)</f>
        <v>165.00969960809604</v>
      </c>
      <c r="M623" s="50">
        <f t="array" ref="M623">_xlfn.SUM(_xlfn.NORM.DIST($S$3:$S$1003,$G623,$P623,FALSE)*WindSpeedStep*$T$3:$T$1003)</f>
        <v>145.24620244261601</v>
      </c>
      <c r="N623" s="50">
        <f t="array" ref="N623">_xlfn.SUM(_xlfn.NORM.DIST($S$3:$S$1003,$G623,$Q623,FALSE)*WindSpeedStep*$T$3:$T$1003)</f>
        <v>144.0459020507181</v>
      </c>
      <c r="P623" s="42">
        <f t="shared" si="27"/>
        <v>0.46897622110231602</v>
      </c>
      <c r="Q623" s="42">
        <f t="shared" si="29"/>
        <v>0.2389422210973691</v>
      </c>
      <c r="S623" s="42">
        <f>'Zero Turbulence Curve'!E622</f>
        <v>62.000000000000611</v>
      </c>
      <c r="T623" s="42">
        <f>'Zero Turbulence Curve'!F622</f>
        <v>2000.0000008831432</v>
      </c>
    </row>
    <row r="624" spans="5:20" x14ac:dyDescent="0.2">
      <c r="E624" s="15">
        <v>41254.347222222219</v>
      </c>
      <c r="F624" s="21">
        <v>4.4023299529576718</v>
      </c>
      <c r="G624" s="21">
        <v>4.7651911099039985</v>
      </c>
      <c r="H624" s="24">
        <v>5.6788110539519966E-2</v>
      </c>
      <c r="I624" s="3">
        <f t="shared" si="28"/>
        <v>134.59999999999462</v>
      </c>
      <c r="J624" s="3">
        <f>INDEX(PowerArray,MIN(MaximumPowerIndex,ROUND(G624*100,0)))</f>
        <v>174.92999999999375</v>
      </c>
      <c r="K624" s="3">
        <f>MIN(J624-M624+N624,'Power Look Up'!$F$4)</f>
        <v>174.32129149522078</v>
      </c>
      <c r="M624" s="50">
        <f t="array" ref="M624">_xlfn.SUM(_xlfn.NORM.DIST($S$3:$S$1003,$G624,$P624,FALSE)*WindSpeedStep*$T$3:$T$1003)</f>
        <v>157.12807769182942</v>
      </c>
      <c r="N624" s="50">
        <f t="array" ref="N624">_xlfn.SUM(_xlfn.NORM.DIST($S$3:$S$1003,$G624,$Q624,FALSE)*WindSpeedStep*$T$3:$T$1003)</f>
        <v>156.51936918705644</v>
      </c>
      <c r="P624" s="42">
        <f t="shared" si="27"/>
        <v>0.4765191109903999</v>
      </c>
      <c r="Q624" s="42">
        <f t="shared" si="29"/>
        <v>0.2706061994911661</v>
      </c>
      <c r="S624" s="42">
        <f>'Zero Turbulence Curve'!E623</f>
        <v>62.100000000000612</v>
      </c>
      <c r="T624" s="42">
        <f>'Zero Turbulence Curve'!F623</f>
        <v>2000.0000008831432</v>
      </c>
    </row>
    <row r="625" spans="5:20" x14ac:dyDescent="0.2">
      <c r="E625" s="15">
        <v>41254.354166666664</v>
      </c>
      <c r="F625" s="21">
        <v>4.3798595754348302</v>
      </c>
      <c r="G625" s="21">
        <v>4.6635553993073771</v>
      </c>
      <c r="H625" s="24">
        <v>5.0229920893789963E-2</v>
      </c>
      <c r="I625" s="3">
        <f t="shared" si="28"/>
        <v>132.41999999999467</v>
      </c>
      <c r="J625" s="3">
        <f>INDEX(PowerArray,MIN(MaximumPowerIndex,ROUND(G625*100,0)))</f>
        <v>162.93999999999403</v>
      </c>
      <c r="K625" s="3">
        <f>MIN(J625-M625+N625,'Power Look Up'!$F$4)</f>
        <v>161.46959254586432</v>
      </c>
      <c r="M625" s="50">
        <f t="array" ref="M625">_xlfn.SUM(_xlfn.NORM.DIST($S$3:$S$1003,$G625,$P625,FALSE)*WindSpeedStep*$T$3:$T$1003)</f>
        <v>141.14316564377344</v>
      </c>
      <c r="N625" s="50">
        <f t="array" ref="N625">_xlfn.SUM(_xlfn.NORM.DIST($S$3:$S$1003,$G625,$Q625,FALSE)*WindSpeedStep*$T$3:$T$1003)</f>
        <v>139.67275818964373</v>
      </c>
      <c r="P625" s="42">
        <f t="shared" si="27"/>
        <v>0.46635553993073775</v>
      </c>
      <c r="Q625" s="42">
        <f t="shared" si="29"/>
        <v>0.23425001879101662</v>
      </c>
      <c r="S625" s="42">
        <f>'Zero Turbulence Curve'!E624</f>
        <v>62.200000000000614</v>
      </c>
      <c r="T625" s="42">
        <f>'Zero Turbulence Curve'!F624</f>
        <v>2000.0000008831432</v>
      </c>
    </row>
    <row r="626" spans="5:20" x14ac:dyDescent="0.2">
      <c r="E626" s="15">
        <v>41254.361111111109</v>
      </c>
      <c r="F626" s="21">
        <v>5.2681956981054618</v>
      </c>
      <c r="G626" s="21">
        <v>5.3217189715582744</v>
      </c>
      <c r="H626" s="24">
        <v>4.1760028026125905E-2</v>
      </c>
      <c r="I626" s="3">
        <f t="shared" si="28"/>
        <v>243.73999999998898</v>
      </c>
      <c r="J626" s="3">
        <f>INDEX(PowerArray,MIN(MaximumPowerIndex,ROUND(G626*100,0)))</f>
        <v>251.83999999998883</v>
      </c>
      <c r="K626" s="3">
        <f>MIN(J626-M626+N626,'Power Look Up'!$F$4)</f>
        <v>251.17139321243204</v>
      </c>
      <c r="M626" s="50">
        <f t="array" ref="M626">_xlfn.SUM(_xlfn.NORM.DIST($S$3:$S$1003,$G626,$P626,FALSE)*WindSpeedStep*$T$3:$T$1003)</f>
        <v>246.79520299575864</v>
      </c>
      <c r="N626" s="50">
        <f t="array" ref="N626">_xlfn.SUM(_xlfn.NORM.DIST($S$3:$S$1003,$G626,$Q626,FALSE)*WindSpeedStep*$T$3:$T$1003)</f>
        <v>246.12659620820185</v>
      </c>
      <c r="P626" s="42">
        <f t="shared" si="27"/>
        <v>0.53217189715582747</v>
      </c>
      <c r="Q626" s="42">
        <f t="shared" si="29"/>
        <v>0.22223513339943946</v>
      </c>
      <c r="S626" s="42">
        <f>'Zero Turbulence Curve'!E625</f>
        <v>62.300000000000615</v>
      </c>
      <c r="T626" s="42">
        <f>'Zero Turbulence Curve'!F625</f>
        <v>2000.0000008831432</v>
      </c>
    </row>
    <row r="627" spans="5:20" x14ac:dyDescent="0.2">
      <c r="E627" s="15">
        <v>41254.368055555555</v>
      </c>
      <c r="F627" s="21">
        <v>5.5915202880743893</v>
      </c>
      <c r="G627" s="21">
        <v>5.3169644126827569</v>
      </c>
      <c r="H627" s="24">
        <v>2.1461068514038364E-2</v>
      </c>
      <c r="I627" s="3">
        <f t="shared" si="28"/>
        <v>295.57999999998788</v>
      </c>
      <c r="J627" s="3">
        <f>INDEX(PowerArray,MIN(MaximumPowerIndex,ROUND(G627*100,0)))</f>
        <v>251.83999999998883</v>
      </c>
      <c r="K627" s="3">
        <f>MIN(J627-M627+N627,'Power Look Up'!$F$4)</f>
        <v>251.31029615412413</v>
      </c>
      <c r="M627" s="50">
        <f t="array" ref="M627">_xlfn.SUM(_xlfn.NORM.DIST($S$3:$S$1003,$G627,$P627,FALSE)*WindSpeedStep*$T$3:$T$1003)</f>
        <v>246.0105190091669</v>
      </c>
      <c r="N627" s="50">
        <f t="array" ref="N627">_xlfn.SUM(_xlfn.NORM.DIST($S$3:$S$1003,$G627,$Q627,FALSE)*WindSpeedStep*$T$3:$T$1003)</f>
        <v>245.4808151633022</v>
      </c>
      <c r="P627" s="42">
        <f t="shared" si="27"/>
        <v>0.53169644126827575</v>
      </c>
      <c r="Q627" s="42">
        <f t="shared" si="29"/>
        <v>0.1141077375472884</v>
      </c>
      <c r="S627" s="42">
        <f>'Zero Turbulence Curve'!E626</f>
        <v>62.400000000000617</v>
      </c>
      <c r="T627" s="42">
        <f>'Zero Turbulence Curve'!F626</f>
        <v>2000.0000008831432</v>
      </c>
    </row>
    <row r="628" spans="5:20" x14ac:dyDescent="0.2">
      <c r="E628" s="15">
        <v>41254.375</v>
      </c>
      <c r="F628" s="21">
        <v>5.6445987183581563</v>
      </c>
      <c r="G628" s="21">
        <v>5.290775001411343</v>
      </c>
      <c r="H628" s="24">
        <v>2.4802471705326432E-2</v>
      </c>
      <c r="I628" s="3">
        <f t="shared" si="28"/>
        <v>303.67999999998773</v>
      </c>
      <c r="J628" s="3">
        <f>INDEX(PowerArray,MIN(MaximumPowerIndex,ROUND(G628*100,0)))</f>
        <v>246.97999999998893</v>
      </c>
      <c r="K628" s="3">
        <f>MIN(J628-M628+N628,'Power Look Up'!$F$4)</f>
        <v>246.707009251762</v>
      </c>
      <c r="M628" s="50">
        <f t="array" ref="M628">_xlfn.SUM(_xlfn.NORM.DIST($S$3:$S$1003,$G628,$P628,FALSE)*WindSpeedStep*$T$3:$T$1003)</f>
        <v>241.697312096247</v>
      </c>
      <c r="N628" s="50">
        <f t="array" ref="N628">_xlfn.SUM(_xlfn.NORM.DIST($S$3:$S$1003,$G628,$Q628,FALSE)*WindSpeedStep*$T$3:$T$1003)</f>
        <v>241.42432134802007</v>
      </c>
      <c r="P628" s="42">
        <f t="shared" si="27"/>
        <v>0.5290775001411343</v>
      </c>
      <c r="Q628" s="42">
        <f t="shared" si="29"/>
        <v>0.13122429727175325</v>
      </c>
      <c r="S628" s="42">
        <f>'Zero Turbulence Curve'!E627</f>
        <v>62.500000000000618</v>
      </c>
      <c r="T628" s="42">
        <f>'Zero Turbulence Curve'!F627</f>
        <v>2000.0000008831432</v>
      </c>
    </row>
    <row r="629" spans="5:20" x14ac:dyDescent="0.2">
      <c r="E629" s="15">
        <v>41254.381944444445</v>
      </c>
      <c r="F629" s="21">
        <v>5.1860375508810002</v>
      </c>
      <c r="G629" s="21">
        <v>4.8487030495283561</v>
      </c>
      <c r="H629" s="24">
        <v>5.7847633584727172E-2</v>
      </c>
      <c r="I629" s="3">
        <f t="shared" si="28"/>
        <v>230.77999999998929</v>
      </c>
      <c r="J629" s="3">
        <f>INDEX(PowerArray,MIN(MaximumPowerIndex,ROUND(G629*100,0)))</f>
        <v>183.64999999999355</v>
      </c>
      <c r="K629" s="3">
        <f>MIN(J629-M629+N629,'Power Look Up'!$F$4)</f>
        <v>183.53274443288129</v>
      </c>
      <c r="M629" s="50">
        <f t="array" ref="M629">_xlfn.SUM(_xlfn.NORM.DIST($S$3:$S$1003,$G629,$P629,FALSE)*WindSpeedStep*$T$3:$T$1003)</f>
        <v>170.37813579801343</v>
      </c>
      <c r="N629" s="50">
        <f t="array" ref="N629">_xlfn.SUM(_xlfn.NORM.DIST($S$3:$S$1003,$G629,$Q629,FALSE)*WindSpeedStep*$T$3:$T$1003)</f>
        <v>170.26088023090117</v>
      </c>
      <c r="P629" s="42">
        <f t="shared" si="27"/>
        <v>0.48487030495283562</v>
      </c>
      <c r="Q629" s="42">
        <f t="shared" si="29"/>
        <v>0.28048599737026558</v>
      </c>
      <c r="S629" s="42">
        <f>'Zero Turbulence Curve'!E628</f>
        <v>62.60000000000062</v>
      </c>
      <c r="T629" s="42">
        <f>'Zero Turbulence Curve'!F628</f>
        <v>2000.0000008831432</v>
      </c>
    </row>
    <row r="630" spans="5:20" x14ac:dyDescent="0.2">
      <c r="E630" s="15">
        <v>41254.388888888891</v>
      </c>
      <c r="F630" s="21">
        <v>4.9156523872958227</v>
      </c>
      <c r="G630" s="21">
        <v>4.6608483461200079</v>
      </c>
      <c r="H630" s="24">
        <v>6.5098175132769512E-2</v>
      </c>
      <c r="I630" s="3">
        <f t="shared" si="28"/>
        <v>191.27999999999341</v>
      </c>
      <c r="J630" s="3">
        <f>INDEX(PowerArray,MIN(MaximumPowerIndex,ROUND(G630*100,0)))</f>
        <v>162.93999999999403</v>
      </c>
      <c r="K630" s="3">
        <f>MIN(J630-M630+N630,'Power Look Up'!$F$4)</f>
        <v>161.45810193229147</v>
      </c>
      <c r="M630" s="50">
        <f t="array" ref="M630">_xlfn.SUM(_xlfn.NORM.DIST($S$3:$S$1003,$G630,$P630,FALSE)*WindSpeedStep*$T$3:$T$1003)</f>
        <v>140.72020490251037</v>
      </c>
      <c r="N630" s="50">
        <f t="array" ref="N630">_xlfn.SUM(_xlfn.NORM.DIST($S$3:$S$1003,$G630,$Q630,FALSE)*WindSpeedStep*$T$3:$T$1003)</f>
        <v>139.23830683480782</v>
      </c>
      <c r="P630" s="42">
        <f t="shared" si="27"/>
        <v>0.46608483461200079</v>
      </c>
      <c r="Q630" s="42">
        <f t="shared" si="29"/>
        <v>0.30341272190299939</v>
      </c>
      <c r="S630" s="42">
        <f>'Zero Turbulence Curve'!E629</f>
        <v>62.700000000000621</v>
      </c>
      <c r="T630" s="42">
        <f>'Zero Turbulence Curve'!F629</f>
        <v>2000.0000008831432</v>
      </c>
    </row>
    <row r="631" spans="5:20" x14ac:dyDescent="0.2">
      <c r="E631" s="15">
        <v>41254.395833333336</v>
      </c>
      <c r="F631" s="21">
        <v>5.1563448231830673</v>
      </c>
      <c r="G631" s="21">
        <v>4.9285998828177249</v>
      </c>
      <c r="H631" s="24">
        <v>6.0120106515419901E-2</v>
      </c>
      <c r="I631" s="3">
        <f t="shared" si="28"/>
        <v>225.91999999998939</v>
      </c>
      <c r="J631" s="3">
        <f>INDEX(PowerArray,MIN(MaximumPowerIndex,ROUND(G631*100,0)))</f>
        <v>192.36999999999338</v>
      </c>
      <c r="K631" s="3">
        <f>MIN(J631-M631+N631,'Power Look Up'!$F$4)</f>
        <v>192.50336267447523</v>
      </c>
      <c r="M631" s="50">
        <f t="array" ref="M631">_xlfn.SUM(_xlfn.NORM.DIST($S$3:$S$1003,$G631,$P631,FALSE)*WindSpeedStep*$T$3:$T$1003)</f>
        <v>183.12208185796769</v>
      </c>
      <c r="N631" s="50">
        <f t="array" ref="N631">_xlfn.SUM(_xlfn.NORM.DIST($S$3:$S$1003,$G631,$Q631,FALSE)*WindSpeedStep*$T$3:$T$1003)</f>
        <v>183.25544453244953</v>
      </c>
      <c r="P631" s="42">
        <f t="shared" si="27"/>
        <v>0.49285998828177252</v>
      </c>
      <c r="Q631" s="42">
        <f t="shared" si="29"/>
        <v>0.29630794992688764</v>
      </c>
      <c r="S631" s="42">
        <f>'Zero Turbulence Curve'!E630</f>
        <v>62.800000000000622</v>
      </c>
      <c r="T631" s="42">
        <f>'Zero Turbulence Curve'!F630</f>
        <v>2000.0000008831432</v>
      </c>
    </row>
    <row r="632" spans="5:20" x14ac:dyDescent="0.2">
      <c r="E632" s="15">
        <v>41254.402777777781</v>
      </c>
      <c r="F632" s="21">
        <v>4.8504282156655618</v>
      </c>
      <c r="G632" s="21">
        <v>4.8837125428564772</v>
      </c>
      <c r="H632" s="24">
        <v>5.9788535590193662E-2</v>
      </c>
      <c r="I632" s="3">
        <f t="shared" si="28"/>
        <v>183.64999999999355</v>
      </c>
      <c r="J632" s="3">
        <f>INDEX(PowerArray,MIN(MaximumPowerIndex,ROUND(G632*100,0)))</f>
        <v>186.91999999999351</v>
      </c>
      <c r="K632" s="3">
        <f>MIN(J632-M632+N632,'Power Look Up'!$F$4)</f>
        <v>186.91456783908461</v>
      </c>
      <c r="M632" s="50">
        <f t="array" ref="M632">_xlfn.SUM(_xlfn.NORM.DIST($S$3:$S$1003,$G632,$P632,FALSE)*WindSpeedStep*$T$3:$T$1003)</f>
        <v>175.95521043405051</v>
      </c>
      <c r="N632" s="50">
        <f t="array" ref="N632">_xlfn.SUM(_xlfn.NORM.DIST($S$3:$S$1003,$G632,$Q632,FALSE)*WindSpeedStep*$T$3:$T$1003)</f>
        <v>175.94977827314162</v>
      </c>
      <c r="P632" s="42">
        <f t="shared" si="27"/>
        <v>0.48837125428564776</v>
      </c>
      <c r="Q632" s="42">
        <f t="shared" si="29"/>
        <v>0.29199002118084966</v>
      </c>
      <c r="S632" s="42">
        <f>'Zero Turbulence Curve'!E631</f>
        <v>62.900000000000624</v>
      </c>
      <c r="T632" s="42">
        <f>'Zero Turbulence Curve'!F631</f>
        <v>2000.0000008831432</v>
      </c>
    </row>
    <row r="633" spans="5:20" x14ac:dyDescent="0.2">
      <c r="E633" s="15">
        <v>41254.409722222219</v>
      </c>
      <c r="F633" s="21">
        <v>4.9376654135165223</v>
      </c>
      <c r="G633" s="21">
        <v>4.7213400724686023</v>
      </c>
      <c r="H633" s="24">
        <v>9.5186684523703657E-2</v>
      </c>
      <c r="I633" s="3">
        <f t="shared" si="28"/>
        <v>193.45999999999336</v>
      </c>
      <c r="J633" s="3">
        <f>INDEX(PowerArray,MIN(MaximumPowerIndex,ROUND(G633*100,0)))</f>
        <v>169.47999999999388</v>
      </c>
      <c r="K633" s="3">
        <f>MIN(J633-M633+N633,'Power Look Up'!$F$4)</f>
        <v>169.20016419769644</v>
      </c>
      <c r="M633" s="50">
        <f t="array" ref="M633">_xlfn.SUM(_xlfn.NORM.DIST($S$3:$S$1003,$G633,$P633,FALSE)*WindSpeedStep*$T$3:$T$1003)</f>
        <v>150.20855026802658</v>
      </c>
      <c r="N633" s="50">
        <f t="array" ref="N633">_xlfn.SUM(_xlfn.NORM.DIST($S$3:$S$1003,$G633,$Q633,FALSE)*WindSpeedStep*$T$3:$T$1003)</f>
        <v>149.92871446572914</v>
      </c>
      <c r="P633" s="42">
        <f t="shared" si="27"/>
        <v>0.47213400724686028</v>
      </c>
      <c r="Q633" s="42">
        <f t="shared" si="29"/>
        <v>0.44940870800718902</v>
      </c>
      <c r="S633" s="42">
        <f>'Zero Turbulence Curve'!E632</f>
        <v>63.000000000000625</v>
      </c>
      <c r="T633" s="42">
        <f>'Zero Turbulence Curve'!F632</f>
        <v>2000.0000008831432</v>
      </c>
    </row>
    <row r="634" spans="5:20" x14ac:dyDescent="0.2">
      <c r="E634" s="15">
        <v>41254.416666666664</v>
      </c>
      <c r="F634" s="21">
        <v>4.7667340140011891</v>
      </c>
      <c r="G634" s="21">
        <v>4.6868404504868488</v>
      </c>
      <c r="H634" s="24">
        <v>7.3425536011020365E-2</v>
      </c>
      <c r="I634" s="3">
        <f t="shared" si="28"/>
        <v>174.92999999999375</v>
      </c>
      <c r="J634" s="3">
        <f>INDEX(PowerArray,MIN(MaximumPowerIndex,ROUND(G634*100,0)))</f>
        <v>166.20999999999395</v>
      </c>
      <c r="K634" s="3">
        <f>MIN(J634-M634+N634,'Power Look Up'!$F$4)</f>
        <v>165.03926438298865</v>
      </c>
      <c r="M634" s="50">
        <f t="array" ref="M634">_xlfn.SUM(_xlfn.NORM.DIST($S$3:$S$1003,$G634,$P634,FALSE)*WindSpeedStep*$T$3:$T$1003)</f>
        <v>144.78803774692875</v>
      </c>
      <c r="N634" s="50">
        <f t="array" ref="N634">_xlfn.SUM(_xlfn.NORM.DIST($S$3:$S$1003,$G634,$Q634,FALSE)*WindSpeedStep*$T$3:$T$1003)</f>
        <v>143.61730212992344</v>
      </c>
      <c r="P634" s="42">
        <f t="shared" si="27"/>
        <v>0.46868404504868488</v>
      </c>
      <c r="Q634" s="42">
        <f t="shared" si="29"/>
        <v>0.34413377227512904</v>
      </c>
      <c r="S634" s="42">
        <f>'Zero Turbulence Curve'!E633</f>
        <v>63.100000000000627</v>
      </c>
      <c r="T634" s="42">
        <f>'Zero Turbulence Curve'!F633</f>
        <v>2000.0000008831432</v>
      </c>
    </row>
    <row r="635" spans="5:20" x14ac:dyDescent="0.2">
      <c r="E635" s="15">
        <v>41254.423611111109</v>
      </c>
      <c r="F635" s="21">
        <v>4.6796903060036632</v>
      </c>
      <c r="G635" s="21">
        <v>4.714991311648725</v>
      </c>
      <c r="H635" s="24">
        <v>4.0600977324556156E-2</v>
      </c>
      <c r="I635" s="3">
        <f t="shared" si="28"/>
        <v>165.11999999999398</v>
      </c>
      <c r="J635" s="3">
        <f>INDEX(PowerArray,MIN(MaximumPowerIndex,ROUND(G635*100,0)))</f>
        <v>168.3899999999939</v>
      </c>
      <c r="K635" s="3">
        <f>MIN(J635-M635+N635,'Power Look Up'!$F$4)</f>
        <v>167.53283770306976</v>
      </c>
      <c r="M635" s="50">
        <f t="array" ref="M635">_xlfn.SUM(_xlfn.NORM.DIST($S$3:$S$1003,$G635,$P635,FALSE)*WindSpeedStep*$T$3:$T$1003)</f>
        <v>149.20937589204442</v>
      </c>
      <c r="N635" s="50">
        <f t="array" ref="N635">_xlfn.SUM(_xlfn.NORM.DIST($S$3:$S$1003,$G635,$Q635,FALSE)*WindSpeedStep*$T$3:$T$1003)</f>
        <v>148.35221359512028</v>
      </c>
      <c r="P635" s="42">
        <f t="shared" si="27"/>
        <v>0.47149913116487252</v>
      </c>
      <c r="Q635" s="42">
        <f t="shared" si="29"/>
        <v>0.19143325532972919</v>
      </c>
      <c r="S635" s="42">
        <f>'Zero Turbulence Curve'!E634</f>
        <v>63.200000000000628</v>
      </c>
      <c r="T635" s="42">
        <f>'Zero Turbulence Curve'!F634</f>
        <v>2000.0000008831432</v>
      </c>
    </row>
    <row r="636" spans="5:20" x14ac:dyDescent="0.2">
      <c r="E636" s="15">
        <v>41254.430555555555</v>
      </c>
      <c r="F636" s="21">
        <v>4.9059031353275326</v>
      </c>
      <c r="G636" s="21">
        <v>4.9381003322680783</v>
      </c>
      <c r="H636" s="24">
        <v>5.2997377410029446E-2</v>
      </c>
      <c r="I636" s="3">
        <f t="shared" si="28"/>
        <v>190.18999999999343</v>
      </c>
      <c r="J636" s="3">
        <f>INDEX(PowerArray,MIN(MaximumPowerIndex,ROUND(G636*100,0)))</f>
        <v>193.45999999999336</v>
      </c>
      <c r="K636" s="3">
        <f>MIN(J636-M636+N636,'Power Look Up'!$F$4)</f>
        <v>193.80128910775059</v>
      </c>
      <c r="M636" s="50">
        <f t="array" ref="M636">_xlfn.SUM(_xlfn.NORM.DIST($S$3:$S$1003,$G636,$P636,FALSE)*WindSpeedStep*$T$3:$T$1003)</f>
        <v>184.64116097970137</v>
      </c>
      <c r="N636" s="50">
        <f t="array" ref="N636">_xlfn.SUM(_xlfn.NORM.DIST($S$3:$S$1003,$G636,$Q636,FALSE)*WindSpeedStep*$T$3:$T$1003)</f>
        <v>184.9824500874586</v>
      </c>
      <c r="P636" s="42">
        <f t="shared" si="27"/>
        <v>0.49381003322680783</v>
      </c>
      <c r="Q636" s="42">
        <f t="shared" si="29"/>
        <v>0.26170636699780314</v>
      </c>
      <c r="S636" s="42">
        <f>'Zero Turbulence Curve'!E635</f>
        <v>63.30000000000063</v>
      </c>
      <c r="T636" s="42">
        <f>'Zero Turbulence Curve'!F635</f>
        <v>2000.0000008831432</v>
      </c>
    </row>
    <row r="637" spans="5:20" x14ac:dyDescent="0.2">
      <c r="E637" s="15">
        <v>41254.4375</v>
      </c>
      <c r="F637" s="21">
        <v>4.5965997884123091</v>
      </c>
      <c r="G637" s="21">
        <v>4.7453560386664471</v>
      </c>
      <c r="H637" s="24">
        <v>6.309011298548739E-2</v>
      </c>
      <c r="I637" s="3">
        <f t="shared" si="28"/>
        <v>156.39999999999415</v>
      </c>
      <c r="J637" s="3">
        <f>INDEX(PowerArray,MIN(MaximumPowerIndex,ROUND(G637*100,0)))</f>
        <v>172.7499999999938</v>
      </c>
      <c r="K637" s="3">
        <f>MIN(J637-M637+N637,'Power Look Up'!$F$4)</f>
        <v>171.93240787060017</v>
      </c>
      <c r="M637" s="50">
        <f t="array" ref="M637">_xlfn.SUM(_xlfn.NORM.DIST($S$3:$S$1003,$G637,$P637,FALSE)*WindSpeedStep*$T$3:$T$1003)</f>
        <v>153.99442283641301</v>
      </c>
      <c r="N637" s="50">
        <f t="array" ref="N637">_xlfn.SUM(_xlfn.NORM.DIST($S$3:$S$1003,$G637,$Q637,FALSE)*WindSpeedStep*$T$3:$T$1003)</f>
        <v>153.17683070701938</v>
      </c>
      <c r="P637" s="42">
        <f t="shared" si="27"/>
        <v>0.47453560386664473</v>
      </c>
      <c r="Q637" s="42">
        <f t="shared" si="29"/>
        <v>0.29938504863583099</v>
      </c>
      <c r="S637" s="42">
        <f>'Zero Turbulence Curve'!E636</f>
        <v>63.400000000000631</v>
      </c>
      <c r="T637" s="42">
        <f>'Zero Turbulence Curve'!F636</f>
        <v>2000.0000008831432</v>
      </c>
    </row>
    <row r="638" spans="5:20" x14ac:dyDescent="0.2">
      <c r="E638" s="15">
        <v>41254.444444444445</v>
      </c>
      <c r="F638" s="21">
        <v>4.6012624706704033</v>
      </c>
      <c r="G638" s="21">
        <v>4.5064279008008414</v>
      </c>
      <c r="H638" s="24">
        <v>0.11301246197421033</v>
      </c>
      <c r="I638" s="3">
        <f t="shared" si="28"/>
        <v>156.39999999999415</v>
      </c>
      <c r="J638" s="3">
        <f>INDEX(PowerArray,MIN(MaximumPowerIndex,ROUND(G638*100,0)))</f>
        <v>146.58999999999435</v>
      </c>
      <c r="K638" s="3">
        <f>MIN(J638-M638+N638,'Power Look Up'!$F$4)</f>
        <v>148.29766941380996</v>
      </c>
      <c r="M638" s="50">
        <f t="array" ref="M638">_xlfn.SUM(_xlfn.NORM.DIST($S$3:$S$1003,$G638,$P638,FALSE)*WindSpeedStep*$T$3:$T$1003)</f>
        <v>116.94859707518975</v>
      </c>
      <c r="N638" s="50">
        <f t="array" ref="N638">_xlfn.SUM(_xlfn.NORM.DIST($S$3:$S$1003,$G638,$Q638,FALSE)*WindSpeedStep*$T$3:$T$1003)</f>
        <v>118.65626648900536</v>
      </c>
      <c r="P638" s="42">
        <f t="shared" si="27"/>
        <v>0.45064279008008418</v>
      </c>
      <c r="Q638" s="42">
        <f t="shared" si="29"/>
        <v>0.50928251177877559</v>
      </c>
      <c r="S638" s="42">
        <f>'Zero Turbulence Curve'!E637</f>
        <v>63.500000000000632</v>
      </c>
      <c r="T638" s="42">
        <f>'Zero Turbulence Curve'!F637</f>
        <v>2000.0000008831432</v>
      </c>
    </row>
    <row r="639" spans="5:20" x14ac:dyDescent="0.2">
      <c r="E639" s="15">
        <v>41254.451388888891</v>
      </c>
      <c r="F639" s="21">
        <v>4.717813350238421</v>
      </c>
      <c r="G639" s="21">
        <v>4.6844204595464323</v>
      </c>
      <c r="H639" s="24">
        <v>4.6631772744651294E-2</v>
      </c>
      <c r="I639" s="3">
        <f t="shared" si="28"/>
        <v>169.47999999999388</v>
      </c>
      <c r="J639" s="3">
        <f>INDEX(PowerArray,MIN(MaximumPowerIndex,ROUND(G639*100,0)))</f>
        <v>165.11999999999398</v>
      </c>
      <c r="K639" s="3">
        <f>MIN(J639-M639+N639,'Power Look Up'!$F$4)</f>
        <v>163.89641365567067</v>
      </c>
      <c r="M639" s="50">
        <f t="array" ref="M639">_xlfn.SUM(_xlfn.NORM.DIST($S$3:$S$1003,$G639,$P639,FALSE)*WindSpeedStep*$T$3:$T$1003)</f>
        <v>144.40868908654463</v>
      </c>
      <c r="N639" s="50">
        <f t="array" ref="N639">_xlfn.SUM(_xlfn.NORM.DIST($S$3:$S$1003,$G639,$Q639,FALSE)*WindSpeedStep*$T$3:$T$1003)</f>
        <v>143.18510274222132</v>
      </c>
      <c r="P639" s="42">
        <f t="shared" si="27"/>
        <v>0.46844204595464323</v>
      </c>
      <c r="Q639" s="42">
        <f t="shared" si="29"/>
        <v>0.2184428303099642</v>
      </c>
      <c r="S639" s="42">
        <f>'Zero Turbulence Curve'!E638</f>
        <v>63.600000000000634</v>
      </c>
      <c r="T639" s="42">
        <f>'Zero Turbulence Curve'!F638</f>
        <v>2000.0000008831432</v>
      </c>
    </row>
    <row r="640" spans="5:20" x14ac:dyDescent="0.2">
      <c r="E640" s="15">
        <v>41254.458333333336</v>
      </c>
      <c r="F640" s="21">
        <v>4.8243898630310209</v>
      </c>
      <c r="G640" s="21">
        <v>4.8633812975013688</v>
      </c>
      <c r="H640" s="24">
        <v>5.389282528602482E-2</v>
      </c>
      <c r="I640" s="3">
        <f t="shared" si="28"/>
        <v>180.37999999999363</v>
      </c>
      <c r="J640" s="3">
        <f>INDEX(PowerArray,MIN(MaximumPowerIndex,ROUND(G640*100,0)))</f>
        <v>184.73999999999353</v>
      </c>
      <c r="K640" s="3">
        <f>MIN(J640-M640+N640,'Power Look Up'!$F$4)</f>
        <v>184.77993974097711</v>
      </c>
      <c r="M640" s="50">
        <f t="array" ref="M640">_xlfn.SUM(_xlfn.NORM.DIST($S$3:$S$1003,$G640,$P640,FALSE)*WindSpeedStep*$T$3:$T$1003)</f>
        <v>172.71497827182569</v>
      </c>
      <c r="N640" s="50">
        <f t="array" ref="N640">_xlfn.SUM(_xlfn.NORM.DIST($S$3:$S$1003,$G640,$Q640,FALSE)*WindSpeedStep*$T$3:$T$1003)</f>
        <v>172.75491801280927</v>
      </c>
      <c r="P640" s="42">
        <f t="shared" si="27"/>
        <v>0.4863381297501369</v>
      </c>
      <c r="Q640" s="42">
        <f t="shared" si="29"/>
        <v>0.26210135856556199</v>
      </c>
      <c r="S640" s="42">
        <f>'Zero Turbulence Curve'!E639</f>
        <v>63.700000000000635</v>
      </c>
      <c r="T640" s="42">
        <f>'Zero Turbulence Curve'!F639</f>
        <v>2000.0000008831432</v>
      </c>
    </row>
    <row r="641" spans="5:20" x14ac:dyDescent="0.2">
      <c r="E641" s="15">
        <v>41254.465277777781</v>
      </c>
      <c r="F641" s="21">
        <v>5.0407063126164253</v>
      </c>
      <c r="G641" s="21">
        <v>5.0419436152797426</v>
      </c>
      <c r="H641" s="24">
        <v>0.103160146168105</v>
      </c>
      <c r="I641" s="3">
        <f t="shared" si="28"/>
        <v>206.47999999998979</v>
      </c>
      <c r="J641" s="3">
        <f>INDEX(PowerArray,MIN(MaximumPowerIndex,ROUND(G641*100,0)))</f>
        <v>206.47999999998979</v>
      </c>
      <c r="K641" s="3">
        <f>MIN(J641-M641+N641,'Power Look Up'!$F$4)</f>
        <v>206.57534126047332</v>
      </c>
      <c r="M641" s="50">
        <f t="array" ref="M641">_xlfn.SUM(_xlfn.NORM.DIST($S$3:$S$1003,$G641,$P641,FALSE)*WindSpeedStep*$T$3:$T$1003)</f>
        <v>201.29467864467813</v>
      </c>
      <c r="N641" s="50">
        <f t="array" ref="N641">_xlfn.SUM(_xlfn.NORM.DIST($S$3:$S$1003,$G641,$Q641,FALSE)*WindSpeedStep*$T$3:$T$1003)</f>
        <v>201.39001990516167</v>
      </c>
      <c r="P641" s="42">
        <f t="shared" si="27"/>
        <v>0.50419436152797426</v>
      </c>
      <c r="Q641" s="42">
        <f t="shared" si="29"/>
        <v>0.52012764032360204</v>
      </c>
      <c r="S641" s="42">
        <f>'Zero Turbulence Curve'!E640</f>
        <v>63.800000000000637</v>
      </c>
      <c r="T641" s="42">
        <f>'Zero Turbulence Curve'!F640</f>
        <v>2000.0000008831432</v>
      </c>
    </row>
    <row r="642" spans="5:20" x14ac:dyDescent="0.2">
      <c r="E642" s="15">
        <v>41254.472222222219</v>
      </c>
      <c r="F642" s="21">
        <v>4.8371393889106278</v>
      </c>
      <c r="G642" s="21">
        <v>4.8791557901748286</v>
      </c>
      <c r="H642" s="24">
        <v>0.14471363004439841</v>
      </c>
      <c r="I642" s="3">
        <f t="shared" si="28"/>
        <v>182.55999999999358</v>
      </c>
      <c r="J642" s="3">
        <f>INDEX(PowerArray,MIN(MaximumPowerIndex,ROUND(G642*100,0)))</f>
        <v>186.91999999999351</v>
      </c>
      <c r="K642" s="3">
        <f>MIN(J642-M642+N642,'Power Look Up'!$F$4)</f>
        <v>190.84136567953664</v>
      </c>
      <c r="M642" s="50">
        <f t="array" ref="M642">_xlfn.SUM(_xlfn.NORM.DIST($S$3:$S$1003,$G642,$P642,FALSE)*WindSpeedStep*$T$3:$T$1003)</f>
        <v>175.22865757052494</v>
      </c>
      <c r="N642" s="50">
        <f t="array" ref="N642">_xlfn.SUM(_xlfn.NORM.DIST($S$3:$S$1003,$G642,$Q642,FALSE)*WindSpeedStep*$T$3:$T$1003)</f>
        <v>179.15002325006807</v>
      </c>
      <c r="P642" s="42">
        <f t="shared" si="27"/>
        <v>0.48791557901748289</v>
      </c>
      <c r="Q642" s="42">
        <f t="shared" si="29"/>
        <v>0.70608034594834457</v>
      </c>
      <c r="S642" s="42">
        <f>'Zero Turbulence Curve'!E641</f>
        <v>63.900000000000638</v>
      </c>
      <c r="T642" s="42">
        <f>'Zero Turbulence Curve'!F641</f>
        <v>2000.0000008831432</v>
      </c>
    </row>
    <row r="643" spans="5:20" x14ac:dyDescent="0.2">
      <c r="E643" s="15">
        <v>41254.479166666664</v>
      </c>
      <c r="F643" s="21">
        <v>5.0617821471283095</v>
      </c>
      <c r="G643" s="21">
        <v>5.2236197504927908</v>
      </c>
      <c r="H643" s="24">
        <v>8.0999139844966345E-2</v>
      </c>
      <c r="I643" s="3">
        <f t="shared" si="28"/>
        <v>209.71999999998971</v>
      </c>
      <c r="J643" s="3">
        <f>INDEX(PowerArray,MIN(MaximumPowerIndex,ROUND(G643*100,0)))</f>
        <v>235.63999999998919</v>
      </c>
      <c r="K643" s="3">
        <f>MIN(J643-M643+N643,'Power Look Up'!$F$4)</f>
        <v>235.26550576853199</v>
      </c>
      <c r="M643" s="50">
        <f t="array" ref="M643">_xlfn.SUM(_xlfn.NORM.DIST($S$3:$S$1003,$G643,$P643,FALSE)*WindSpeedStep*$T$3:$T$1003)</f>
        <v>230.70084270748262</v>
      </c>
      <c r="N643" s="50">
        <f t="array" ref="N643">_xlfn.SUM(_xlfn.NORM.DIST($S$3:$S$1003,$G643,$Q643,FALSE)*WindSpeedStep*$T$3:$T$1003)</f>
        <v>230.32634847602543</v>
      </c>
      <c r="P643" s="42">
        <f t="shared" ref="P643:P706" si="30">ReferenceTurbulence*G643</f>
        <v>0.52236197504927906</v>
      </c>
      <c r="Q643" s="42">
        <f t="shared" si="29"/>
        <v>0.42310870666709377</v>
      </c>
      <c r="S643" s="42">
        <f>'Zero Turbulence Curve'!E642</f>
        <v>64.000000000000639</v>
      </c>
      <c r="T643" s="42">
        <f>'Zero Turbulence Curve'!F642</f>
        <v>2000.0000008831432</v>
      </c>
    </row>
    <row r="644" spans="5:20" x14ac:dyDescent="0.2">
      <c r="E644" s="15">
        <v>41254.486111111109</v>
      </c>
      <c r="F644" s="21">
        <v>4.4035156265012141</v>
      </c>
      <c r="G644" s="21">
        <v>4.6049653363603857</v>
      </c>
      <c r="H644" s="24">
        <v>8.8565599189180597E-2</v>
      </c>
      <c r="I644" s="3">
        <f t="shared" ref="I644:I707" si="31">INDEX(PowerArray,MIN(MaximumPowerIndex,ROUND(F644*100,0)))</f>
        <v>134.59999999999462</v>
      </c>
      <c r="J644" s="3">
        <f>INDEX(PowerArray,MIN(MaximumPowerIndex,ROUND(G644*100,0)))</f>
        <v>156.39999999999415</v>
      </c>
      <c r="K644" s="3">
        <f>MIN(J644-M644+N644,'Power Look Up'!$F$4)</f>
        <v>155.47111763916988</v>
      </c>
      <c r="M644" s="50">
        <f t="array" ref="M644">_xlfn.SUM(_xlfn.NORM.DIST($S$3:$S$1003,$G644,$P644,FALSE)*WindSpeedStep*$T$3:$T$1003)</f>
        <v>132.03004051648682</v>
      </c>
      <c r="N644" s="50">
        <f t="array" ref="N644">_xlfn.SUM(_xlfn.NORM.DIST($S$3:$S$1003,$G644,$Q644,FALSE)*WindSpeedStep*$T$3:$T$1003)</f>
        <v>131.10115815566255</v>
      </c>
      <c r="P644" s="42">
        <f t="shared" si="30"/>
        <v>0.4604965336360386</v>
      </c>
      <c r="Q644" s="42">
        <f t="shared" ref="Q644:Q707" si="32">G644*H644</f>
        <v>0.40784151426016413</v>
      </c>
      <c r="S644" s="42">
        <f>'Zero Turbulence Curve'!E643</f>
        <v>64.100000000000634</v>
      </c>
      <c r="T644" s="42">
        <f>'Zero Turbulence Curve'!F643</f>
        <v>2000.0000008831432</v>
      </c>
    </row>
    <row r="645" spans="5:20" x14ac:dyDescent="0.2">
      <c r="E645" s="15">
        <v>41254.493055555555</v>
      </c>
      <c r="F645" s="21">
        <v>4.1808437874173201</v>
      </c>
      <c r="G645" s="21">
        <v>4.2285779972490154</v>
      </c>
      <c r="H645" s="24">
        <v>0.16982217851258113</v>
      </c>
      <c r="I645" s="3">
        <f t="shared" si="31"/>
        <v>110.61999999999513</v>
      </c>
      <c r="J645" s="3">
        <f>INDEX(PowerArray,MIN(MaximumPowerIndex,ROUND(G645*100,0)))</f>
        <v>116.06999999999502</v>
      </c>
      <c r="K645" s="3">
        <f>MIN(J645-M645+N645,'Power Look Up'!$F$4)</f>
        <v>131.11348644766176</v>
      </c>
      <c r="M645" s="50">
        <f t="array" ref="M645">_xlfn.SUM(_xlfn.NORM.DIST($S$3:$S$1003,$G645,$P645,FALSE)*WindSpeedStep*$T$3:$T$1003)</f>
        <v>77.321995171491949</v>
      </c>
      <c r="N645" s="50">
        <f t="array" ref="N645">_xlfn.SUM(_xlfn.NORM.DIST($S$3:$S$1003,$G645,$Q645,FALSE)*WindSpeedStep*$T$3:$T$1003)</f>
        <v>92.365481619158686</v>
      </c>
      <c r="P645" s="42">
        <f t="shared" si="30"/>
        <v>0.42285779972490156</v>
      </c>
      <c r="Q645" s="42">
        <f t="shared" si="32"/>
        <v>0.71810632750319514</v>
      </c>
      <c r="S645" s="42">
        <f>'Zero Turbulence Curve'!E644</f>
        <v>64.200000000000628</v>
      </c>
      <c r="T645" s="42">
        <f>'Zero Turbulence Curve'!F644</f>
        <v>2000.0000008831432</v>
      </c>
    </row>
    <row r="646" spans="5:20" x14ac:dyDescent="0.2">
      <c r="E646" s="15">
        <v>41254.527777777781</v>
      </c>
      <c r="F646" s="21">
        <v>2.2217558586897597</v>
      </c>
      <c r="G646" s="21">
        <v>2.2867940636661976</v>
      </c>
      <c r="H646" s="24">
        <v>0.18003778337548429</v>
      </c>
      <c r="I646" s="3">
        <f t="shared" si="31"/>
        <v>0</v>
      </c>
      <c r="J646" s="3">
        <f>INDEX(PowerArray,MIN(MaximumPowerIndex,ROUND(G646*100,0)))</f>
        <v>0</v>
      </c>
      <c r="K646" s="3">
        <f>MIN(J646-M646+N646,'Power Look Up'!$F$4)</f>
        <v>0.18736223309774261</v>
      </c>
      <c r="M646" s="50">
        <f t="array" ref="M646">_xlfn.SUM(_xlfn.NORM.DIST($S$3:$S$1003,$G646,$P646,FALSE)*WindSpeedStep*$T$3:$T$1003)</f>
        <v>-6.4551175902797919E-3</v>
      </c>
      <c r="N646" s="50">
        <f t="array" ref="N646">_xlfn.SUM(_xlfn.NORM.DIST($S$3:$S$1003,$G646,$Q646,FALSE)*WindSpeedStep*$T$3:$T$1003)</f>
        <v>0.18090711550746283</v>
      </c>
      <c r="P646" s="42">
        <f t="shared" si="30"/>
        <v>0.22867940636661976</v>
      </c>
      <c r="Q646" s="42">
        <f t="shared" si="32"/>
        <v>0.41170933425867834</v>
      </c>
      <c r="S646" s="42">
        <f>'Zero Turbulence Curve'!E645</f>
        <v>64.300000000000622</v>
      </c>
      <c r="T646" s="42">
        <f>'Zero Turbulence Curve'!F645</f>
        <v>2000.0000008831432</v>
      </c>
    </row>
    <row r="647" spans="5:20" x14ac:dyDescent="0.2">
      <c r="E647" s="15">
        <v>41254.534722222219</v>
      </c>
      <c r="F647" s="21">
        <v>2.4586063172577521</v>
      </c>
      <c r="G647" s="21">
        <v>2.3624704873715854</v>
      </c>
      <c r="H647" s="24">
        <v>0.13015503854920432</v>
      </c>
      <c r="I647" s="3">
        <f t="shared" si="31"/>
        <v>0</v>
      </c>
      <c r="J647" s="3">
        <f>INDEX(PowerArray,MIN(MaximumPowerIndex,ROUND(G647*100,0)))</f>
        <v>0</v>
      </c>
      <c r="K647" s="3">
        <f>MIN(J647-M647+N647,'Power Look Up'!$F$4)</f>
        <v>5.00816672307497E-2</v>
      </c>
      <c r="M647" s="50">
        <f t="array" ref="M647">_xlfn.SUM(_xlfn.NORM.DIST($S$3:$S$1003,$G647,$P647,FALSE)*WindSpeedStep*$T$3:$T$1003)</f>
        <v>-3.5438024592533766E-3</v>
      </c>
      <c r="N647" s="50">
        <f t="array" ref="N647">_xlfn.SUM(_xlfn.NORM.DIST($S$3:$S$1003,$G647,$Q647,FALSE)*WindSpeedStep*$T$3:$T$1003)</f>
        <v>4.6537864771496323E-2</v>
      </c>
      <c r="P647" s="42">
        <f t="shared" si="30"/>
        <v>0.23624704873715854</v>
      </c>
      <c r="Q647" s="42">
        <f t="shared" si="32"/>
        <v>0.30748743735520623</v>
      </c>
      <c r="S647" s="42">
        <f>'Zero Turbulence Curve'!E646</f>
        <v>64.400000000000617</v>
      </c>
      <c r="T647" s="42">
        <f>'Zero Turbulence Curve'!F646</f>
        <v>2000.0000008831432</v>
      </c>
    </row>
    <row r="648" spans="5:20" x14ac:dyDescent="0.2">
      <c r="E648" s="15">
        <v>41254.541666666664</v>
      </c>
      <c r="F648" s="21">
        <v>2.2405035754511879</v>
      </c>
      <c r="G648" s="21">
        <v>2.2008277493044548</v>
      </c>
      <c r="H648" s="24">
        <v>0.12497190500738845</v>
      </c>
      <c r="I648" s="3">
        <f t="shared" si="31"/>
        <v>0</v>
      </c>
      <c r="J648" s="3">
        <f>INDEX(PowerArray,MIN(MaximumPowerIndex,ROUND(G648*100,0)))</f>
        <v>0</v>
      </c>
      <c r="K648" s="3">
        <f>MIN(J648-M648+N648,'Power Look Up'!$F$4)</f>
        <v>3.0447205750169285E-3</v>
      </c>
      <c r="M648" s="50">
        <f t="array" ref="M648">_xlfn.SUM(_xlfn.NORM.DIST($S$3:$S$1003,$G648,$P648,FALSE)*WindSpeedStep*$T$3:$T$1003)</f>
        <v>-5.6158783367537034E-3</v>
      </c>
      <c r="N648" s="50">
        <f t="array" ref="N648">_xlfn.SUM(_xlfn.NORM.DIST($S$3:$S$1003,$G648,$Q648,FALSE)*WindSpeedStep*$T$3:$T$1003)</f>
        <v>-2.5711577617367749E-3</v>
      </c>
      <c r="P648" s="42">
        <f t="shared" si="30"/>
        <v>0.22008277493044548</v>
      </c>
      <c r="Q648" s="42">
        <f t="shared" si="32"/>
        <v>0.27504163642370083</v>
      </c>
      <c r="S648" s="42">
        <f>'Zero Turbulence Curve'!E647</f>
        <v>64.500000000000611</v>
      </c>
      <c r="T648" s="42">
        <f>'Zero Turbulence Curve'!F647</f>
        <v>2000.0000008831432</v>
      </c>
    </row>
    <row r="649" spans="5:20" x14ac:dyDescent="0.2">
      <c r="E649" s="15">
        <v>41254.548611111109</v>
      </c>
      <c r="F649" s="21">
        <v>2.0241748301003155</v>
      </c>
      <c r="G649" s="21">
        <v>1.9756828083919511</v>
      </c>
      <c r="H649" s="24">
        <v>0.16302939602487085</v>
      </c>
      <c r="I649" s="3">
        <f t="shared" si="31"/>
        <v>0</v>
      </c>
      <c r="J649" s="3">
        <f>INDEX(PowerArray,MIN(MaximumPowerIndex,ROUND(G649*100,0)))</f>
        <v>0</v>
      </c>
      <c r="K649" s="3">
        <f>MIN(J649-M649+N649,'Power Look Up'!$F$4)</f>
        <v>3.1424973716497897E-4</v>
      </c>
      <c r="M649" s="50">
        <f t="array" ref="M649">_xlfn.SUM(_xlfn.NORM.DIST($S$3:$S$1003,$G649,$P649,FALSE)*WindSpeedStep*$T$3:$T$1003)</f>
        <v>-1.7104408718538835E-3</v>
      </c>
      <c r="N649" s="50">
        <f t="array" ref="N649">_xlfn.SUM(_xlfn.NORM.DIST($S$3:$S$1003,$G649,$Q649,FALSE)*WindSpeedStep*$T$3:$T$1003)</f>
        <v>-1.3961911346889045E-3</v>
      </c>
      <c r="P649" s="42">
        <f t="shared" si="30"/>
        <v>0.19756828083919512</v>
      </c>
      <c r="Q649" s="42">
        <f t="shared" si="32"/>
        <v>0.3220943749888604</v>
      </c>
      <c r="S649" s="42">
        <f>'Zero Turbulence Curve'!E648</f>
        <v>64.600000000000605</v>
      </c>
      <c r="T649" s="42">
        <f>'Zero Turbulence Curve'!F648</f>
        <v>2000.0000008831432</v>
      </c>
    </row>
    <row r="650" spans="5:20" x14ac:dyDescent="0.2">
      <c r="E650" s="15">
        <v>41254.555555555555</v>
      </c>
      <c r="F650" s="21">
        <v>1.7918656282499037</v>
      </c>
      <c r="G650" s="21">
        <v>1.8399712898347134</v>
      </c>
      <c r="H650" s="24">
        <v>0.1785848196176075</v>
      </c>
      <c r="I650" s="3">
        <f t="shared" si="31"/>
        <v>0</v>
      </c>
      <c r="J650" s="3">
        <f>INDEX(PowerArray,MIN(MaximumPowerIndex,ROUND(G650*100,0)))</f>
        <v>0</v>
      </c>
      <c r="K650" s="3">
        <f>MIN(J650-M650+N650,'Power Look Up'!$F$4)</f>
        <v>-8.0582937079330457E-4</v>
      </c>
      <c r="M650" s="50">
        <f t="array" ref="M650">_xlfn.SUM(_xlfn.NORM.DIST($S$3:$S$1003,$G650,$P650,FALSE)*WindSpeedStep*$T$3:$T$1003)</f>
        <v>-4.7702487922172873E-4</v>
      </c>
      <c r="N650" s="50">
        <f t="array" ref="N650">_xlfn.SUM(_xlfn.NORM.DIST($S$3:$S$1003,$G650,$Q650,FALSE)*WindSpeedStep*$T$3:$T$1003)</f>
        <v>-1.2828542500150334E-3</v>
      </c>
      <c r="P650" s="42">
        <f t="shared" si="30"/>
        <v>0.18399712898347134</v>
      </c>
      <c r="Q650" s="42">
        <f t="shared" si="32"/>
        <v>0.32859094089670887</v>
      </c>
      <c r="S650" s="42">
        <f>'Zero Turbulence Curve'!E649</f>
        <v>64.7000000000006</v>
      </c>
      <c r="T650" s="42">
        <f>'Zero Turbulence Curve'!F649</f>
        <v>2000.0000008831432</v>
      </c>
    </row>
    <row r="651" spans="5:20" x14ac:dyDescent="0.2">
      <c r="E651" s="15">
        <v>41254.5625</v>
      </c>
      <c r="F651" s="21">
        <v>1.8059214530366148</v>
      </c>
      <c r="G651" s="21">
        <v>1.7793873176092661</v>
      </c>
      <c r="H651" s="24">
        <v>0.11628412722319119</v>
      </c>
      <c r="I651" s="3">
        <f t="shared" si="31"/>
        <v>0</v>
      </c>
      <c r="J651" s="3">
        <f>INDEX(PowerArray,MIN(MaximumPowerIndex,ROUND(G651*100,0)))</f>
        <v>0</v>
      </c>
      <c r="K651" s="3">
        <f>MIN(J651-M651+N651,'Power Look Up'!$F$4)</f>
        <v>-1.5467220517840775E-4</v>
      </c>
      <c r="M651" s="50">
        <f t="array" ref="M651">_xlfn.SUM(_xlfn.NORM.DIST($S$3:$S$1003,$G651,$P651,FALSE)*WindSpeedStep*$T$3:$T$1003)</f>
        <v>-2.1747995760267524E-4</v>
      </c>
      <c r="N651" s="50">
        <f t="array" ref="N651">_xlfn.SUM(_xlfn.NORM.DIST($S$3:$S$1003,$G651,$Q651,FALSE)*WindSpeedStep*$T$3:$T$1003)</f>
        <v>-3.7215216278108299E-4</v>
      </c>
      <c r="P651" s="42">
        <f t="shared" si="30"/>
        <v>0.17793873176092662</v>
      </c>
      <c r="Q651" s="42">
        <f t="shared" si="32"/>
        <v>0.2069145012202088</v>
      </c>
      <c r="S651" s="42">
        <f>'Zero Turbulence Curve'!E650</f>
        <v>64.800000000000594</v>
      </c>
      <c r="T651" s="42">
        <f>'Zero Turbulence Curve'!F650</f>
        <v>2000.0000008831432</v>
      </c>
    </row>
    <row r="652" spans="5:20" x14ac:dyDescent="0.2">
      <c r="E652" s="15">
        <v>41254.569444444445</v>
      </c>
      <c r="F652" s="21">
        <v>1.5378253535775961</v>
      </c>
      <c r="G652" s="21">
        <v>1.5633752324943009</v>
      </c>
      <c r="H652" s="24">
        <v>0.22759411475806415</v>
      </c>
      <c r="I652" s="3">
        <f t="shared" si="31"/>
        <v>0</v>
      </c>
      <c r="J652" s="3">
        <f>INDEX(PowerArray,MIN(MaximumPowerIndex,ROUND(G652*100,0)))</f>
        <v>0</v>
      </c>
      <c r="K652" s="3">
        <f>MIN(J652-M652+N652,'Power Look Up'!$F$4)</f>
        <v>-4.2570523281490734E-4</v>
      </c>
      <c r="M652" s="50">
        <f t="array" ref="M652">_xlfn.SUM(_xlfn.NORM.DIST($S$3:$S$1003,$G652,$P652,FALSE)*WindSpeedStep*$T$3:$T$1003)</f>
        <v>-2.2060358950459583E-6</v>
      </c>
      <c r="N652" s="50">
        <f t="array" ref="N652">_xlfn.SUM(_xlfn.NORM.DIST($S$3:$S$1003,$G652,$Q652,FALSE)*WindSpeedStep*$T$3:$T$1003)</f>
        <v>-4.2791126870995333E-4</v>
      </c>
      <c r="P652" s="42">
        <f t="shared" si="30"/>
        <v>0.15633752324943009</v>
      </c>
      <c r="Q652" s="42">
        <f t="shared" si="32"/>
        <v>0.35581500207422312</v>
      </c>
      <c r="S652" s="42">
        <f>'Zero Turbulence Curve'!E651</f>
        <v>64.900000000000588</v>
      </c>
      <c r="T652" s="42">
        <f>'Zero Turbulence Curve'!F651</f>
        <v>2000.0000008831432</v>
      </c>
    </row>
    <row r="653" spans="5:20" x14ac:dyDescent="0.2">
      <c r="E653" s="15">
        <v>41254.576388888891</v>
      </c>
      <c r="F653" s="21">
        <v>1.668890164021726</v>
      </c>
      <c r="G653" s="21">
        <v>1.7414991426270419</v>
      </c>
      <c r="H653" s="24">
        <v>0.13781613970672657</v>
      </c>
      <c r="I653" s="3">
        <f t="shared" si="31"/>
        <v>0</v>
      </c>
      <c r="J653" s="3">
        <f>INDEX(PowerArray,MIN(MaximumPowerIndex,ROUND(G653*100,0)))</f>
        <v>0</v>
      </c>
      <c r="K653" s="3">
        <f>MIN(J653-M653+N653,'Power Look Up'!$F$4)</f>
        <v>-3.0748050646281304E-4</v>
      </c>
      <c r="M653" s="50">
        <f t="array" ref="M653">_xlfn.SUM(_xlfn.NORM.DIST($S$3:$S$1003,$G653,$P653,FALSE)*WindSpeedStep*$T$3:$T$1003)</f>
        <v>-1.217698790138412E-4</v>
      </c>
      <c r="N653" s="50">
        <f t="array" ref="N653">_xlfn.SUM(_xlfn.NORM.DIST($S$3:$S$1003,$G653,$Q653,FALSE)*WindSpeedStep*$T$3:$T$1003)</f>
        <v>-4.2925038547665423E-4</v>
      </c>
      <c r="P653" s="42">
        <f t="shared" si="30"/>
        <v>0.17414991426270421</v>
      </c>
      <c r="Q653" s="42">
        <f t="shared" si="32"/>
        <v>0.24000668913943293</v>
      </c>
      <c r="S653" s="42">
        <f>'Zero Turbulence Curve'!E652</f>
        <v>65.000000000000583</v>
      </c>
      <c r="T653" s="42">
        <f>'Zero Turbulence Curve'!F652</f>
        <v>2000.0000008831432</v>
      </c>
    </row>
    <row r="654" spans="5:20" x14ac:dyDescent="0.2">
      <c r="E654" s="15">
        <v>41254.583333333336</v>
      </c>
      <c r="F654" s="21">
        <v>1.2425820199901743</v>
      </c>
      <c r="G654" s="21">
        <v>1.3201940292735472</v>
      </c>
      <c r="H654" s="24">
        <v>0.1770506867641137</v>
      </c>
      <c r="I654" s="3">
        <f t="shared" si="31"/>
        <v>0</v>
      </c>
      <c r="J654" s="3">
        <f>INDEX(PowerArray,MIN(MaximumPowerIndex,ROUND(G654*100,0)))</f>
        <v>0</v>
      </c>
      <c r="K654" s="3">
        <f>MIN(J654-M654+N654,'Power Look Up'!$F$4)</f>
        <v>-2.704811221678486E-6</v>
      </c>
      <c r="M654" s="50">
        <f t="array" ref="M654">_xlfn.SUM(_xlfn.NORM.DIST($S$3:$S$1003,$G654,$P654,FALSE)*WindSpeedStep*$T$3:$T$1003)</f>
        <v>-2.1278559069406152E-11</v>
      </c>
      <c r="N654" s="50">
        <f t="array" ref="N654">_xlfn.SUM(_xlfn.NORM.DIST($S$3:$S$1003,$G654,$Q654,FALSE)*WindSpeedStep*$T$3:$T$1003)</f>
        <v>-2.7048325002375555E-6</v>
      </c>
      <c r="P654" s="42">
        <f t="shared" si="30"/>
        <v>0.13201940292735473</v>
      </c>
      <c r="Q654" s="42">
        <f t="shared" si="32"/>
        <v>0.23374125954476396</v>
      </c>
      <c r="S654" s="42">
        <f>'Zero Turbulence Curve'!E653</f>
        <v>65.100000000000577</v>
      </c>
      <c r="T654" s="42">
        <f>'Zero Turbulence Curve'!F653</f>
        <v>2000.0000008831432</v>
      </c>
    </row>
    <row r="655" spans="5:20" x14ac:dyDescent="0.2">
      <c r="E655" s="15">
        <v>41254.590277777781</v>
      </c>
      <c r="F655" s="21">
        <v>1.3954354051382267</v>
      </c>
      <c r="G655" s="21">
        <v>1.4108867199579831</v>
      </c>
      <c r="H655" s="24">
        <v>0.26515021665467142</v>
      </c>
      <c r="I655" s="3">
        <f t="shared" si="31"/>
        <v>0</v>
      </c>
      <c r="J655" s="3">
        <f>INDEX(PowerArray,MIN(MaximumPowerIndex,ROUND(G655*100,0)))</f>
        <v>0</v>
      </c>
      <c r="K655" s="3">
        <f>MIN(J655-M655+N655,'Power Look Up'!$F$4)</f>
        <v>-2.1258349162102887E-4</v>
      </c>
      <c r="M655" s="50">
        <f t="array" ref="M655">_xlfn.SUM(_xlfn.NORM.DIST($S$3:$S$1003,$G655,$P655,FALSE)*WindSpeedStep*$T$3:$T$1003)</f>
        <v>-5.1140585651428555E-9</v>
      </c>
      <c r="N655" s="50">
        <f t="array" ref="N655">_xlfn.SUM(_xlfn.NORM.DIST($S$3:$S$1003,$G655,$Q655,FALSE)*WindSpeedStep*$T$3:$T$1003)</f>
        <v>-2.1258860567959401E-4</v>
      </c>
      <c r="P655" s="42">
        <f t="shared" si="30"/>
        <v>0.1410886719957983</v>
      </c>
      <c r="Q655" s="42">
        <f t="shared" si="32"/>
        <v>0.37409691947205792</v>
      </c>
      <c r="S655" s="42">
        <f>'Zero Turbulence Curve'!E654</f>
        <v>65.200000000000571</v>
      </c>
      <c r="T655" s="42">
        <f>'Zero Turbulence Curve'!F654</f>
        <v>2000.0000008831432</v>
      </c>
    </row>
    <row r="656" spans="5:20" x14ac:dyDescent="0.2">
      <c r="E656" s="15">
        <v>41254.597222222219</v>
      </c>
      <c r="F656" s="21">
        <v>1.9316031358454724</v>
      </c>
      <c r="G656" s="21">
        <v>1.957086261634666</v>
      </c>
      <c r="H656" s="24">
        <v>6.7301609521926126E-2</v>
      </c>
      <c r="I656" s="3">
        <f t="shared" si="31"/>
        <v>0</v>
      </c>
      <c r="J656" s="3">
        <f>INDEX(PowerArray,MIN(MaximumPowerIndex,ROUND(G656*100,0)))</f>
        <v>0</v>
      </c>
      <c r="K656" s="3">
        <f>MIN(J656-M656+N656,'Power Look Up'!$F$4)</f>
        <v>6.6301067994745805E-4</v>
      </c>
      <c r="M656" s="50">
        <f t="array" ref="M656">_xlfn.SUM(_xlfn.NORM.DIST($S$3:$S$1003,$G656,$P656,FALSE)*WindSpeedStep*$T$3:$T$1003)</f>
        <v>-1.4820718701379488E-3</v>
      </c>
      <c r="N656" s="50">
        <f t="array" ref="N656">_xlfn.SUM(_xlfn.NORM.DIST($S$3:$S$1003,$G656,$Q656,FALSE)*WindSpeedStep*$T$3:$T$1003)</f>
        <v>-8.1906119019049079E-4</v>
      </c>
      <c r="P656" s="42">
        <f t="shared" si="30"/>
        <v>0.19570862616346663</v>
      </c>
      <c r="Q656" s="42">
        <f t="shared" si="32"/>
        <v>0.13171505538126244</v>
      </c>
      <c r="S656" s="42">
        <f>'Zero Turbulence Curve'!E655</f>
        <v>65.300000000000566</v>
      </c>
      <c r="T656" s="42">
        <f>'Zero Turbulence Curve'!F655</f>
        <v>2000.0000008831432</v>
      </c>
    </row>
    <row r="657" spans="5:20" x14ac:dyDescent="0.2">
      <c r="E657" s="15">
        <v>41254.604166666664</v>
      </c>
      <c r="F657" s="21">
        <v>2.0563005161948116</v>
      </c>
      <c r="G657" s="21">
        <v>2.0643478559680948</v>
      </c>
      <c r="H657" s="24">
        <v>3.8904819295596041E-2</v>
      </c>
      <c r="I657" s="3">
        <f t="shared" si="31"/>
        <v>0</v>
      </c>
      <c r="J657" s="3">
        <f>INDEX(PowerArray,MIN(MaximumPowerIndex,ROUND(G657*100,0)))</f>
        <v>0</v>
      </c>
      <c r="K657" s="3">
        <f>MIN(J657-M657+N657,'Power Look Up'!$F$4)</f>
        <v>1.1987237155681814E-3</v>
      </c>
      <c r="M657" s="50">
        <f t="array" ref="M657">_xlfn.SUM(_xlfn.NORM.DIST($S$3:$S$1003,$G657,$P657,FALSE)*WindSpeedStep*$T$3:$T$1003)</f>
        <v>-3.0488619930023166E-3</v>
      </c>
      <c r="N657" s="50">
        <f t="array" ref="N657">_xlfn.SUM(_xlfn.NORM.DIST($S$3:$S$1003,$G657,$Q657,FALSE)*WindSpeedStep*$T$3:$T$1003)</f>
        <v>-1.8501382774341352E-3</v>
      </c>
      <c r="P657" s="42">
        <f t="shared" si="30"/>
        <v>0.2064347855968095</v>
      </c>
      <c r="Q657" s="42">
        <f t="shared" si="32"/>
        <v>8.0313080299689851E-2</v>
      </c>
      <c r="S657" s="42">
        <f>'Zero Turbulence Curve'!E656</f>
        <v>65.40000000000056</v>
      </c>
      <c r="T657" s="42">
        <f>'Zero Turbulence Curve'!F656</f>
        <v>2000.0000008831432</v>
      </c>
    </row>
    <row r="658" spans="5:20" x14ac:dyDescent="0.2">
      <c r="E658" s="15">
        <v>41254.611111111109</v>
      </c>
      <c r="F658" s="21">
        <v>1.9990526931834418</v>
      </c>
      <c r="G658" s="21">
        <v>2.0440426474762883</v>
      </c>
      <c r="H658" s="24">
        <v>4.5021324503796457E-2</v>
      </c>
      <c r="I658" s="3">
        <f t="shared" si="31"/>
        <v>0</v>
      </c>
      <c r="J658" s="3">
        <f>INDEX(PowerArray,MIN(MaximumPowerIndex,ROUND(G658*100,0)))</f>
        <v>0</v>
      </c>
      <c r="K658" s="3">
        <f>MIN(J658-M658+N658,'Power Look Up'!$F$4)</f>
        <v>1.1565512057611185E-3</v>
      </c>
      <c r="M658" s="50">
        <f t="array" ref="M658">_xlfn.SUM(_xlfn.NORM.DIST($S$3:$S$1003,$G658,$P658,FALSE)*WindSpeedStep*$T$3:$T$1003)</f>
        <v>-2.7081824699411224E-3</v>
      </c>
      <c r="N658" s="50">
        <f t="array" ref="N658">_xlfn.SUM(_xlfn.NORM.DIST($S$3:$S$1003,$G658,$Q658,FALSE)*WindSpeedStep*$T$3:$T$1003)</f>
        <v>-1.551631264180004E-3</v>
      </c>
      <c r="P658" s="42">
        <f t="shared" si="30"/>
        <v>0.20440426474762885</v>
      </c>
      <c r="Q658" s="42">
        <f t="shared" si="32"/>
        <v>9.2025507331629203E-2</v>
      </c>
      <c r="S658" s="42">
        <f>'Zero Turbulence Curve'!E657</f>
        <v>65.500000000000554</v>
      </c>
      <c r="T658" s="42">
        <f>'Zero Turbulence Curve'!F657</f>
        <v>2000.0000008831432</v>
      </c>
    </row>
    <row r="659" spans="5:20" x14ac:dyDescent="0.2">
      <c r="E659" s="15">
        <v>41254.618055555555</v>
      </c>
      <c r="F659" s="21">
        <v>2.0665686410295097</v>
      </c>
      <c r="G659" s="21">
        <v>1.9818290279567512</v>
      </c>
      <c r="H659" s="24">
        <v>4.8389391968215803E-2</v>
      </c>
      <c r="I659" s="3">
        <f t="shared" si="31"/>
        <v>0</v>
      </c>
      <c r="J659" s="3">
        <f>INDEX(PowerArray,MIN(MaximumPowerIndex,ROUND(G659*100,0)))</f>
        <v>0</v>
      </c>
      <c r="K659" s="3">
        <f>MIN(J659-M659+N659,'Power Look Up'!$F$4)</f>
        <v>1.1053498778955647E-3</v>
      </c>
      <c r="M659" s="50">
        <f t="array" ref="M659">_xlfn.SUM(_xlfn.NORM.DIST($S$3:$S$1003,$G659,$P659,FALSE)*WindSpeedStep*$T$3:$T$1003)</f>
        <v>-1.7900894367488395E-3</v>
      </c>
      <c r="N659" s="50">
        <f t="array" ref="N659">_xlfn.SUM(_xlfn.NORM.DIST($S$3:$S$1003,$G659,$Q659,FALSE)*WindSpeedStep*$T$3:$T$1003)</f>
        <v>-6.8473955885327482E-4</v>
      </c>
      <c r="P659" s="42">
        <f t="shared" si="30"/>
        <v>0.19818290279567513</v>
      </c>
      <c r="Q659" s="42">
        <f t="shared" si="32"/>
        <v>9.589950164778735E-2</v>
      </c>
      <c r="S659" s="42">
        <f>'Zero Turbulence Curve'!E658</f>
        <v>65.600000000000549</v>
      </c>
      <c r="T659" s="42">
        <f>'Zero Turbulence Curve'!F658</f>
        <v>2000.0000008831432</v>
      </c>
    </row>
    <row r="660" spans="5:20" x14ac:dyDescent="0.2">
      <c r="E660" s="15">
        <v>41254.625</v>
      </c>
      <c r="F660" s="21">
        <v>2.3224572539105739</v>
      </c>
      <c r="G660" s="21">
        <v>2.2514743832571829</v>
      </c>
      <c r="H660" s="24">
        <v>9.0421470469004395E-2</v>
      </c>
      <c r="I660" s="3">
        <f t="shared" si="31"/>
        <v>0</v>
      </c>
      <c r="J660" s="3">
        <f>INDEX(PowerArray,MIN(MaximumPowerIndex,ROUND(G660*100,0)))</f>
        <v>0</v>
      </c>
      <c r="K660" s="3">
        <f>MIN(J660-M660+N660,'Power Look Up'!$F$4)</f>
        <v>-3.5261503672435676E-4</v>
      </c>
      <c r="M660" s="50">
        <f t="array" ref="M660">_xlfn.SUM(_xlfn.NORM.DIST($S$3:$S$1003,$G660,$P660,FALSE)*WindSpeedStep*$T$3:$T$1003)</f>
        <v>-6.3483760344052714E-3</v>
      </c>
      <c r="N660" s="50">
        <f t="array" ref="N660">_xlfn.SUM(_xlfn.NORM.DIST($S$3:$S$1003,$G660,$Q660,FALSE)*WindSpeedStep*$T$3:$T$1003)</f>
        <v>-6.7009910711296281E-3</v>
      </c>
      <c r="P660" s="42">
        <f t="shared" si="30"/>
        <v>0.22514743832571829</v>
      </c>
      <c r="Q660" s="42">
        <f t="shared" si="32"/>
        <v>0.20358162445740924</v>
      </c>
      <c r="S660" s="42">
        <f>'Zero Turbulence Curve'!E659</f>
        <v>65.700000000000543</v>
      </c>
      <c r="T660" s="42">
        <f>'Zero Turbulence Curve'!F659</f>
        <v>2000.0000008831432</v>
      </c>
    </row>
    <row r="661" spans="5:20" x14ac:dyDescent="0.2">
      <c r="E661" s="15">
        <v>41254.631944444445</v>
      </c>
      <c r="F661" s="21">
        <v>2.3781566307093289</v>
      </c>
      <c r="G661" s="21">
        <v>2.45665787831937</v>
      </c>
      <c r="H661" s="24">
        <v>2.9434562507819857E-2</v>
      </c>
      <c r="I661" s="3">
        <f t="shared" si="31"/>
        <v>0</v>
      </c>
      <c r="J661" s="3">
        <f>INDEX(PowerArray,MIN(MaximumPowerIndex,ROUND(G661*100,0)))</f>
        <v>0</v>
      </c>
      <c r="K661" s="3">
        <f>MIN(J661-M661+N661,'Power Look Up'!$F$4)</f>
        <v>-2.9257395964127565E-2</v>
      </c>
      <c r="M661" s="50">
        <f t="array" ref="M661">_xlfn.SUM(_xlfn.NORM.DIST($S$3:$S$1003,$G661,$P661,FALSE)*WindSpeedStep*$T$3:$T$1003)</f>
        <v>1.7344186144874391E-2</v>
      </c>
      <c r="N661" s="50">
        <f t="array" ref="N661">_xlfn.SUM(_xlfn.NORM.DIST($S$3:$S$1003,$G661,$Q661,FALSE)*WindSpeedStep*$T$3:$T$1003)</f>
        <v>-1.1913209819253173E-2</v>
      </c>
      <c r="P661" s="42">
        <f t="shared" si="30"/>
        <v>0.24566578783193702</v>
      </c>
      <c r="Q661" s="42">
        <f t="shared" si="32"/>
        <v>7.2310649879719607E-2</v>
      </c>
      <c r="S661" s="42">
        <f>'Zero Turbulence Curve'!E660</f>
        <v>65.800000000000537</v>
      </c>
      <c r="T661" s="42">
        <f>'Zero Turbulence Curve'!F660</f>
        <v>2000.0000008831432</v>
      </c>
    </row>
    <row r="662" spans="5:20" x14ac:dyDescent="0.2">
      <c r="E662" s="15">
        <v>41254.638888888891</v>
      </c>
      <c r="F662" s="21">
        <v>2.5159015135259022</v>
      </c>
      <c r="G662" s="21">
        <v>2.5260383769502774</v>
      </c>
      <c r="H662" s="24">
        <v>3.5772465462636405E-2</v>
      </c>
      <c r="I662" s="3">
        <f t="shared" si="31"/>
        <v>0</v>
      </c>
      <c r="J662" s="3">
        <f>INDEX(PowerArray,MIN(MaximumPowerIndex,ROUND(G662*100,0)))</f>
        <v>0</v>
      </c>
      <c r="K662" s="3">
        <f>MIN(J662-M662+N662,'Power Look Up'!$F$4)</f>
        <v>-7.6866870787666838E-2</v>
      </c>
      <c r="M662" s="50">
        <f t="array" ref="M662">_xlfn.SUM(_xlfn.NORM.DIST($S$3:$S$1003,$G662,$P662,FALSE)*WindSpeedStep*$T$3:$T$1003)</f>
        <v>6.3143118154937616E-2</v>
      </c>
      <c r="N662" s="50">
        <f t="array" ref="N662">_xlfn.SUM(_xlfn.NORM.DIST($S$3:$S$1003,$G662,$Q662,FALSE)*WindSpeedStep*$T$3:$T$1003)</f>
        <v>-1.3723752632729222E-2</v>
      </c>
      <c r="P662" s="42">
        <f t="shared" si="30"/>
        <v>0.25260383769502776</v>
      </c>
      <c r="Q662" s="42">
        <f t="shared" si="32"/>
        <v>9.036262059674792E-2</v>
      </c>
      <c r="S662" s="42">
        <f>'Zero Turbulence Curve'!E661</f>
        <v>65.900000000000531</v>
      </c>
      <c r="T662" s="42">
        <f>'Zero Turbulence Curve'!F661</f>
        <v>2000.0000008831432</v>
      </c>
    </row>
    <row r="663" spans="5:20" x14ac:dyDescent="0.2">
      <c r="E663" s="15">
        <v>41254.645833333336</v>
      </c>
      <c r="F663" s="21">
        <v>2.4361316030498541</v>
      </c>
      <c r="G663" s="21">
        <v>2.4435635485130316</v>
      </c>
      <c r="H663" s="24">
        <v>4.9258422594973518E-2</v>
      </c>
      <c r="I663" s="3">
        <f t="shared" si="31"/>
        <v>0</v>
      </c>
      <c r="J663" s="3">
        <f>INDEX(PowerArray,MIN(MaximumPowerIndex,ROUND(G663*100,0)))</f>
        <v>0</v>
      </c>
      <c r="K663" s="3">
        <f>MIN(J663-M663+N663,'Power Look Up'!$F$4)</f>
        <v>-2.394534112713656E-2</v>
      </c>
      <c r="M663" s="50">
        <f t="array" ref="M663">_xlfn.SUM(_xlfn.NORM.DIST($S$3:$S$1003,$G663,$P663,FALSE)*WindSpeedStep*$T$3:$T$1003)</f>
        <v>1.2373554738391241E-2</v>
      </c>
      <c r="N663" s="50">
        <f t="array" ref="N663">_xlfn.SUM(_xlfn.NORM.DIST($S$3:$S$1003,$G663,$Q663,FALSE)*WindSpeedStep*$T$3:$T$1003)</f>
        <v>-1.1571786388745321E-2</v>
      </c>
      <c r="P663" s="42">
        <f t="shared" si="30"/>
        <v>0.24435635485130316</v>
      </c>
      <c r="Q663" s="42">
        <f t="shared" si="32"/>
        <v>0.12036608591032798</v>
      </c>
      <c r="S663" s="42">
        <f>'Zero Turbulence Curve'!E662</f>
        <v>66.000000000000526</v>
      </c>
      <c r="T663" s="42">
        <f>'Zero Turbulence Curve'!F662</f>
        <v>2000.0000008831432</v>
      </c>
    </row>
    <row r="664" spans="5:20" x14ac:dyDescent="0.2">
      <c r="E664" s="15">
        <v>41254.652777777781</v>
      </c>
      <c r="F664" s="21">
        <v>2.6224750464053765</v>
      </c>
      <c r="G664" s="21">
        <v>2.5501678044300382</v>
      </c>
      <c r="H664" s="24">
        <v>2.2879150016028534E-2</v>
      </c>
      <c r="I664" s="3">
        <f t="shared" si="31"/>
        <v>0</v>
      </c>
      <c r="J664" s="3">
        <f>INDEX(PowerArray,MIN(MaximumPowerIndex,ROUND(G664*100,0)))</f>
        <v>0</v>
      </c>
      <c r="K664" s="3">
        <f>MIN(J664-M664+N664,'Power Look Up'!$F$4)</f>
        <v>-0.10390209152626917</v>
      </c>
      <c r="M664" s="50">
        <f t="array" ref="M664">_xlfn.SUM(_xlfn.NORM.DIST($S$3:$S$1003,$G664,$P664,FALSE)*WindSpeedStep*$T$3:$T$1003)</f>
        <v>8.958332741323953E-2</v>
      </c>
      <c r="N664" s="50">
        <f t="array" ref="N664">_xlfn.SUM(_xlfn.NORM.DIST($S$3:$S$1003,$G664,$Q664,FALSE)*WindSpeedStep*$T$3:$T$1003)</f>
        <v>-1.4318764113029632E-2</v>
      </c>
      <c r="P664" s="42">
        <f t="shared" si="30"/>
        <v>0.25501678044300385</v>
      </c>
      <c r="Q664" s="42">
        <f t="shared" si="32"/>
        <v>5.8345671763600962E-2</v>
      </c>
      <c r="S664" s="42">
        <f>'Zero Turbulence Curve'!E663</f>
        <v>66.10000000000052</v>
      </c>
      <c r="T664" s="42">
        <f>'Zero Turbulence Curve'!F663</f>
        <v>2000.0000008831432</v>
      </c>
    </row>
    <row r="665" spans="5:20" x14ac:dyDescent="0.2">
      <c r="E665" s="15">
        <v>41254.659722222219</v>
      </c>
      <c r="F665" s="21">
        <v>2.2870625500318544</v>
      </c>
      <c r="G665" s="21">
        <v>2.347329587424313</v>
      </c>
      <c r="H665" s="24">
        <v>4.809662945093824E-2</v>
      </c>
      <c r="I665" s="3">
        <f t="shared" si="31"/>
        <v>0</v>
      </c>
      <c r="J665" s="3">
        <f>INDEX(PowerArray,MIN(MaximumPowerIndex,ROUND(G665*100,0)))</f>
        <v>0</v>
      </c>
      <c r="K665" s="3">
        <f>MIN(J665-M665+N665,'Power Look Up'!$F$4)</f>
        <v>-4.3830318997335931E-3</v>
      </c>
      <c r="M665" s="50">
        <f t="array" ref="M665">_xlfn.SUM(_xlfn.NORM.DIST($S$3:$S$1003,$G665,$P665,FALSE)*WindSpeedStep*$T$3:$T$1003)</f>
        <v>-4.6787856377116478E-3</v>
      </c>
      <c r="N665" s="50">
        <f t="array" ref="N665">_xlfn.SUM(_xlfn.NORM.DIST($S$3:$S$1003,$G665,$Q665,FALSE)*WindSpeedStep*$T$3:$T$1003)</f>
        <v>-9.0618175374452409E-3</v>
      </c>
      <c r="P665" s="42">
        <f t="shared" si="30"/>
        <v>0.2347329587424313</v>
      </c>
      <c r="Q665" s="42">
        <f t="shared" si="32"/>
        <v>0.11289864136557091</v>
      </c>
      <c r="S665" s="42">
        <f>'Zero Turbulence Curve'!E664</f>
        <v>66.200000000000514</v>
      </c>
      <c r="T665" s="42">
        <f>'Zero Turbulence Curve'!F664</f>
        <v>2000.0000008831432</v>
      </c>
    </row>
    <row r="666" spans="5:20" x14ac:dyDescent="0.2">
      <c r="E666" s="15">
        <v>41254.666666666664</v>
      </c>
      <c r="F666" s="21">
        <v>2.4613097456656514</v>
      </c>
      <c r="G666" s="21">
        <v>2.4883476941709564</v>
      </c>
      <c r="H666" s="24">
        <v>4.0628775056085191E-2</v>
      </c>
      <c r="I666" s="3">
        <f t="shared" si="31"/>
        <v>0</v>
      </c>
      <c r="J666" s="3">
        <f>INDEX(PowerArray,MIN(MaximumPowerIndex,ROUND(G666*100,0)))</f>
        <v>0</v>
      </c>
      <c r="K666" s="3">
        <f>MIN(J666-M666+N666,'Power Look Up'!$F$4)</f>
        <v>-4.6360880807056672E-2</v>
      </c>
      <c r="M666" s="50">
        <f t="array" ref="M666">_xlfn.SUM(_xlfn.NORM.DIST($S$3:$S$1003,$G666,$P666,FALSE)*WindSpeedStep*$T$3:$T$1003)</f>
        <v>3.3620443639474688E-2</v>
      </c>
      <c r="N666" s="50">
        <f t="array" ref="N666">_xlfn.SUM(_xlfn.NORM.DIST($S$3:$S$1003,$G666,$Q666,FALSE)*WindSpeedStep*$T$3:$T$1003)</f>
        <v>-1.2740437167581985E-2</v>
      </c>
      <c r="P666" s="42">
        <f t="shared" si="30"/>
        <v>0.24883476941709565</v>
      </c>
      <c r="Q666" s="42">
        <f t="shared" si="32"/>
        <v>0.10109851872780005</v>
      </c>
      <c r="S666" s="42">
        <f>'Zero Turbulence Curve'!E665</f>
        <v>66.300000000000509</v>
      </c>
      <c r="T666" s="42">
        <f>'Zero Turbulence Curve'!F665</f>
        <v>2000.0000008831432</v>
      </c>
    </row>
    <row r="667" spans="5:20" x14ac:dyDescent="0.2">
      <c r="E667" s="15">
        <v>41254.673611111109</v>
      </c>
      <c r="F667" s="21">
        <v>2.3856416249279397</v>
      </c>
      <c r="G667" s="21">
        <v>2.4803033458009645</v>
      </c>
      <c r="H667" s="24">
        <v>7.9643144223617041E-2</v>
      </c>
      <c r="I667" s="3">
        <f t="shared" si="31"/>
        <v>0</v>
      </c>
      <c r="J667" s="3">
        <f>INDEX(PowerArray,MIN(MaximumPowerIndex,ROUND(G667*100,0)))</f>
        <v>0</v>
      </c>
      <c r="K667" s="3">
        <f>MIN(J667-M667+N667,'Power Look Up'!$F$4)</f>
        <v>-3.5424449043958778E-2</v>
      </c>
      <c r="M667" s="50">
        <f t="array" ref="M667">_xlfn.SUM(_xlfn.NORM.DIST($S$3:$S$1003,$G667,$P667,FALSE)*WindSpeedStep*$T$3:$T$1003)</f>
        <v>2.8848818117208921E-2</v>
      </c>
      <c r="N667" s="50">
        <f t="array" ref="N667">_xlfn.SUM(_xlfn.NORM.DIST($S$3:$S$1003,$G667,$Q667,FALSE)*WindSpeedStep*$T$3:$T$1003)</f>
        <v>-6.5756309267498581E-3</v>
      </c>
      <c r="P667" s="42">
        <f t="shared" si="30"/>
        <v>0.24803033458009646</v>
      </c>
      <c r="Q667" s="42">
        <f t="shared" si="32"/>
        <v>0.19753915708794609</v>
      </c>
      <c r="S667" s="42">
        <f>'Zero Turbulence Curve'!E666</f>
        <v>66.400000000000503</v>
      </c>
      <c r="T667" s="42">
        <f>'Zero Turbulence Curve'!F666</f>
        <v>2000.0000008831432</v>
      </c>
    </row>
    <row r="668" spans="5:20" x14ac:dyDescent="0.2">
      <c r="E668" s="15">
        <v>41254.680555555555</v>
      </c>
      <c r="F668" s="21">
        <v>2.5133859918711798</v>
      </c>
      <c r="G668" s="21">
        <v>2.4834121866804231</v>
      </c>
      <c r="H668" s="24">
        <v>6.7637840168527974E-2</v>
      </c>
      <c r="I668" s="3">
        <f t="shared" si="31"/>
        <v>0</v>
      </c>
      <c r="J668" s="3">
        <f>INDEX(PowerArray,MIN(MaximumPowerIndex,ROUND(G668*100,0)))</f>
        <v>0</v>
      </c>
      <c r="K668" s="3">
        <f>MIN(J668-M668+N668,'Power Look Up'!$F$4)</f>
        <v>-4.229765810370207E-2</v>
      </c>
      <c r="M668" s="50">
        <f t="array" ref="M668">_xlfn.SUM(_xlfn.NORM.DIST($S$3:$S$1003,$G668,$P668,FALSE)*WindSpeedStep*$T$3:$T$1003)</f>
        <v>3.0636834621608818E-2</v>
      </c>
      <c r="N668" s="50">
        <f t="array" ref="N668">_xlfn.SUM(_xlfn.NORM.DIST($S$3:$S$1003,$G668,$Q668,FALSE)*WindSpeedStep*$T$3:$T$1003)</f>
        <v>-1.1660823482093253E-2</v>
      </c>
      <c r="P668" s="42">
        <f t="shared" si="30"/>
        <v>0.24834121866804232</v>
      </c>
      <c r="Q668" s="42">
        <f t="shared" si="32"/>
        <v>0.16797263655526501</v>
      </c>
      <c r="S668" s="42">
        <f>'Zero Turbulence Curve'!E667</f>
        <v>66.500000000000497</v>
      </c>
      <c r="T668" s="42">
        <f>'Zero Turbulence Curve'!F667</f>
        <v>2000.0000008831432</v>
      </c>
    </row>
    <row r="669" spans="5:20" x14ac:dyDescent="0.2">
      <c r="E669" s="15">
        <v>41254.6875</v>
      </c>
      <c r="F669" s="21">
        <v>2.5735906498181227</v>
      </c>
      <c r="G669" s="21">
        <v>2.5587297462963647</v>
      </c>
      <c r="H669" s="24">
        <v>5.828432738928415E-2</v>
      </c>
      <c r="I669" s="3">
        <f t="shared" si="31"/>
        <v>0</v>
      </c>
      <c r="J669" s="3">
        <f>INDEX(PowerArray,MIN(MaximumPowerIndex,ROUND(G669*100,0)))</f>
        <v>0</v>
      </c>
      <c r="K669" s="3">
        <f>MIN(J669-M669+N669,'Power Look Up'!$F$4)</f>
        <v>-0.11404428770235582</v>
      </c>
      <c r="M669" s="50">
        <f t="array" ref="M669">_xlfn.SUM(_xlfn.NORM.DIST($S$3:$S$1003,$G669,$P669,FALSE)*WindSpeedStep*$T$3:$T$1003)</f>
        <v>0.10065513964024923</v>
      </c>
      <c r="N669" s="50">
        <f t="array" ref="N669">_xlfn.SUM(_xlfn.NORM.DIST($S$3:$S$1003,$G669,$Q669,FALSE)*WindSpeedStep*$T$3:$T$1003)</f>
        <v>-1.3389148062106584E-2</v>
      </c>
      <c r="P669" s="42">
        <f t="shared" si="30"/>
        <v>0.25587297462963648</v>
      </c>
      <c r="Q669" s="42">
        <f t="shared" si="32"/>
        <v>0.1491338422338373</v>
      </c>
      <c r="S669" s="42">
        <f>'Zero Turbulence Curve'!E668</f>
        <v>66.600000000000492</v>
      </c>
      <c r="T669" s="42">
        <f>'Zero Turbulence Curve'!F668</f>
        <v>2000.0000008831432</v>
      </c>
    </row>
    <row r="670" spans="5:20" x14ac:dyDescent="0.2">
      <c r="E670" s="15">
        <v>41254.694444444445</v>
      </c>
      <c r="F670" s="21">
        <v>2.5230829599850608</v>
      </c>
      <c r="G670" s="21">
        <v>2.5642213885480682</v>
      </c>
      <c r="H670" s="24">
        <v>7.1341292717963495E-2</v>
      </c>
      <c r="I670" s="3">
        <f t="shared" si="31"/>
        <v>0</v>
      </c>
      <c r="J670" s="3">
        <f>INDEX(PowerArray,MIN(MaximumPowerIndex,ROUND(G670*100,0)))</f>
        <v>0</v>
      </c>
      <c r="K670" s="3">
        <f>MIN(J670-M670+N670,'Power Look Up'!$F$4)</f>
        <v>-0.11106064762688778</v>
      </c>
      <c r="M670" s="50">
        <f t="array" ref="M670">_xlfn.SUM(_xlfn.NORM.DIST($S$3:$S$1003,$G670,$P670,FALSE)*WindSpeedStep*$T$3:$T$1003)</f>
        <v>0.10826667053054825</v>
      </c>
      <c r="N670" s="50">
        <f t="array" ref="N670">_xlfn.SUM(_xlfn.NORM.DIST($S$3:$S$1003,$G670,$Q670,FALSE)*WindSpeedStep*$T$3:$T$1003)</f>
        <v>-2.7939770963395184E-3</v>
      </c>
      <c r="P670" s="42">
        <f t="shared" si="30"/>
        <v>0.25642213885480686</v>
      </c>
      <c r="Q670" s="42">
        <f t="shared" si="32"/>
        <v>0.18293486867407055</v>
      </c>
      <c r="S670" s="42">
        <f>'Zero Turbulence Curve'!E669</f>
        <v>66.700000000000486</v>
      </c>
      <c r="T670" s="42">
        <f>'Zero Turbulence Curve'!F669</f>
        <v>2000.0000008831432</v>
      </c>
    </row>
    <row r="671" spans="5:20" x14ac:dyDescent="0.2">
      <c r="E671" s="15">
        <v>41254.701388888891</v>
      </c>
      <c r="F671" s="21">
        <v>2.8031272470419948</v>
      </c>
      <c r="G671" s="21">
        <v>2.8348750346642313</v>
      </c>
      <c r="H671" s="24">
        <v>7.8483772091386655E-2</v>
      </c>
      <c r="I671" s="3">
        <f t="shared" si="31"/>
        <v>0</v>
      </c>
      <c r="J671" s="3">
        <f>INDEX(PowerArray,MIN(MaximumPowerIndex,ROUND(G671*100,0)))</f>
        <v>0</v>
      </c>
      <c r="K671" s="3">
        <f>MIN(J671-M671+N671,'Power Look Up'!$F$4)</f>
        <v>-0.55328879032445055</v>
      </c>
      <c r="M671" s="50">
        <f t="array" ref="M671">_xlfn.SUM(_xlfn.NORM.DIST($S$3:$S$1003,$G671,$P671,FALSE)*WindSpeedStep*$T$3:$T$1003)</f>
        <v>1.3277322711972972</v>
      </c>
      <c r="N671" s="50">
        <f t="array" ref="N671">_xlfn.SUM(_xlfn.NORM.DIST($S$3:$S$1003,$G671,$Q671,FALSE)*WindSpeedStep*$T$3:$T$1003)</f>
        <v>0.77444348087284665</v>
      </c>
      <c r="P671" s="42">
        <f t="shared" si="30"/>
        <v>0.28348750346642315</v>
      </c>
      <c r="Q671" s="42">
        <f t="shared" si="32"/>
        <v>0.22249168612814937</v>
      </c>
      <c r="S671" s="42">
        <f>'Zero Turbulence Curve'!E670</f>
        <v>66.80000000000048</v>
      </c>
      <c r="T671" s="42">
        <f>'Zero Turbulence Curve'!F670</f>
        <v>2000.0000008831432</v>
      </c>
    </row>
    <row r="672" spans="5:20" x14ac:dyDescent="0.2">
      <c r="E672" s="15">
        <v>41254.708333333336</v>
      </c>
      <c r="F672" s="21">
        <v>3.3314947370361825</v>
      </c>
      <c r="G672" s="21">
        <v>3.3355250359998041</v>
      </c>
      <c r="H672" s="24">
        <v>6.603642429755717E-2</v>
      </c>
      <c r="I672" s="3">
        <f t="shared" si="31"/>
        <v>30.029999999997543</v>
      </c>
      <c r="J672" s="3">
        <f>INDEX(PowerArray,MIN(MaximumPowerIndex,ROUND(G672*100,0)))</f>
        <v>30.939999999997521</v>
      </c>
      <c r="K672" s="3">
        <f>MIN(J672-M672+N672,'Power Look Up'!$F$4)</f>
        <v>29.967426068136433</v>
      </c>
      <c r="M672" s="50">
        <f t="array" ref="M672">_xlfn.SUM(_xlfn.NORM.DIST($S$3:$S$1003,$G672,$P672,FALSE)*WindSpeedStep*$T$3:$T$1003)</f>
        <v>10.49830420282421</v>
      </c>
      <c r="N672" s="50">
        <f t="array" ref="N672">_xlfn.SUM(_xlfn.NORM.DIST($S$3:$S$1003,$G672,$Q672,FALSE)*WindSpeedStep*$T$3:$T$1003)</f>
        <v>9.5257302709631251</v>
      </c>
      <c r="P672" s="42">
        <f t="shared" si="30"/>
        <v>0.33355250359998045</v>
      </c>
      <c r="Q672" s="42">
        <f t="shared" si="32"/>
        <v>0.22026614653240773</v>
      </c>
      <c r="S672" s="42">
        <f>'Zero Turbulence Curve'!E671</f>
        <v>66.900000000000475</v>
      </c>
      <c r="T672" s="42">
        <f>'Zero Turbulence Curve'!F671</f>
        <v>2000.0000008831432</v>
      </c>
    </row>
    <row r="673" spans="5:20" x14ac:dyDescent="0.2">
      <c r="E673" s="15">
        <v>41254.715277777781</v>
      </c>
      <c r="F673" s="21">
        <v>3.7878800156726009</v>
      </c>
      <c r="G673" s="21">
        <v>3.9170385316662988</v>
      </c>
      <c r="H673" s="24">
        <v>3.1679989731325214E-2</v>
      </c>
      <c r="I673" s="3">
        <f t="shared" si="31"/>
        <v>71.889999999996647</v>
      </c>
      <c r="J673" s="3">
        <f>INDEX(PowerArray,MIN(MaximumPowerIndex,ROUND(G673*100,0)))</f>
        <v>83.719999999996404</v>
      </c>
      <c r="K673" s="3">
        <f>MIN(J673-M673+N673,'Power Look Up'!$F$4)</f>
        <v>69.505443605162384</v>
      </c>
      <c r="M673" s="50">
        <f t="array" ref="M673">_xlfn.SUM(_xlfn.NORM.DIST($S$3:$S$1003,$G673,$P673,FALSE)*WindSpeedStep*$T$3:$T$1003)</f>
        <v>42.158031482515057</v>
      </c>
      <c r="N673" s="50">
        <f t="array" ref="N673">_xlfn.SUM(_xlfn.NORM.DIST($S$3:$S$1003,$G673,$Q673,FALSE)*WindSpeedStep*$T$3:$T$1003)</f>
        <v>27.943475087681033</v>
      </c>
      <c r="P673" s="42">
        <f t="shared" si="30"/>
        <v>0.39170385316662992</v>
      </c>
      <c r="Q673" s="42">
        <f t="shared" si="32"/>
        <v>0.12409174046039353</v>
      </c>
      <c r="S673" s="42">
        <f>'Zero Turbulence Curve'!E672</f>
        <v>67.000000000000469</v>
      </c>
      <c r="T673" s="42">
        <f>'Zero Turbulence Curve'!F672</f>
        <v>2000.0000008831432</v>
      </c>
    </row>
    <row r="674" spans="5:20" x14ac:dyDescent="0.2">
      <c r="E674" s="15">
        <v>41254.722222222219</v>
      </c>
      <c r="F674" s="21">
        <v>4.2956588109799982</v>
      </c>
      <c r="G674" s="21">
        <v>4.3350817220617577</v>
      </c>
      <c r="H674" s="24">
        <v>4.4230700891408549E-2</v>
      </c>
      <c r="I674" s="3">
        <f t="shared" si="31"/>
        <v>123.69999999999484</v>
      </c>
      <c r="J674" s="3">
        <f>INDEX(PowerArray,MIN(MaximumPowerIndex,ROUND(G674*100,0)))</f>
        <v>128.05999999999477</v>
      </c>
      <c r="K674" s="3">
        <f>MIN(J674-M674+N674,'Power Look Up'!$F$4)</f>
        <v>121.00339655487809</v>
      </c>
      <c r="M674" s="50">
        <f t="array" ref="M674">_xlfn.SUM(_xlfn.NORM.DIST($S$3:$S$1003,$G674,$P674,FALSE)*WindSpeedStep*$T$3:$T$1003)</f>
        <v>91.850107342030356</v>
      </c>
      <c r="N674" s="50">
        <f t="array" ref="N674">_xlfn.SUM(_xlfn.NORM.DIST($S$3:$S$1003,$G674,$Q674,FALSE)*WindSpeedStep*$T$3:$T$1003)</f>
        <v>84.793503896913677</v>
      </c>
      <c r="P674" s="42">
        <f t="shared" si="30"/>
        <v>0.43350817220617577</v>
      </c>
      <c r="Q674" s="42">
        <f t="shared" si="32"/>
        <v>0.19174370298832588</v>
      </c>
      <c r="S674" s="42">
        <f>'Zero Turbulence Curve'!E673</f>
        <v>67.100000000000463</v>
      </c>
      <c r="T674" s="42">
        <f>'Zero Turbulence Curve'!F673</f>
        <v>2000.0000008831432</v>
      </c>
    </row>
    <row r="675" spans="5:20" x14ac:dyDescent="0.2">
      <c r="E675" s="15">
        <v>41254.729166666664</v>
      </c>
      <c r="F675" s="21">
        <v>4.5367459866721074</v>
      </c>
      <c r="G675" s="21">
        <v>4.6092149417642956</v>
      </c>
      <c r="H675" s="24">
        <v>3.747179156589768E-2</v>
      </c>
      <c r="I675" s="3">
        <f t="shared" si="31"/>
        <v>149.8599999999943</v>
      </c>
      <c r="J675" s="3">
        <f>INDEX(PowerArray,MIN(MaximumPowerIndex,ROUND(G675*100,0)))</f>
        <v>157.48999999999413</v>
      </c>
      <c r="K675" s="3">
        <f>MIN(J675-M675+N675,'Power Look Up'!$F$4)</f>
        <v>155.39469166902632</v>
      </c>
      <c r="M675" s="50">
        <f t="array" ref="M675">_xlfn.SUM(_xlfn.NORM.DIST($S$3:$S$1003,$G675,$P675,FALSE)*WindSpeedStep*$T$3:$T$1003)</f>
        <v>132.68788829442175</v>
      </c>
      <c r="N675" s="50">
        <f t="array" ref="N675">_xlfn.SUM(_xlfn.NORM.DIST($S$3:$S$1003,$G675,$Q675,FALSE)*WindSpeedStep*$T$3:$T$1003)</f>
        <v>130.59257996345394</v>
      </c>
      <c r="P675" s="42">
        <f t="shared" si="30"/>
        <v>0.46092149417642958</v>
      </c>
      <c r="Q675" s="42">
        <f t="shared" si="32"/>
        <v>0.17271554158021291</v>
      </c>
      <c r="S675" s="42">
        <f>'Zero Turbulence Curve'!E674</f>
        <v>67.200000000000458</v>
      </c>
      <c r="T675" s="42">
        <f>'Zero Turbulence Curve'!F674</f>
        <v>2000.0000008831432</v>
      </c>
    </row>
    <row r="676" spans="5:20" x14ac:dyDescent="0.2">
      <c r="E676" s="15">
        <v>41254.736111111109</v>
      </c>
      <c r="F676" s="21">
        <v>4.6280872534521098</v>
      </c>
      <c r="G676" s="21">
        <v>4.6291345679005929</v>
      </c>
      <c r="H676" s="24">
        <v>3.2410797762750555E-2</v>
      </c>
      <c r="I676" s="3">
        <f t="shared" si="31"/>
        <v>159.66999999999408</v>
      </c>
      <c r="J676" s="3">
        <f>INDEX(PowerArray,MIN(MaximumPowerIndex,ROUND(G676*100,0)))</f>
        <v>159.66999999999408</v>
      </c>
      <c r="K676" s="3">
        <f>MIN(J676-M676+N676,'Power Look Up'!$F$4)</f>
        <v>157.84457296037607</v>
      </c>
      <c r="M676" s="50">
        <f t="array" ref="M676">_xlfn.SUM(_xlfn.NORM.DIST($S$3:$S$1003,$G676,$P676,FALSE)*WindSpeedStep*$T$3:$T$1003)</f>
        <v>135.7783588208913</v>
      </c>
      <c r="N676" s="50">
        <f t="array" ref="N676">_xlfn.SUM(_xlfn.NORM.DIST($S$3:$S$1003,$G676,$Q676,FALSE)*WindSpeedStep*$T$3:$T$1003)</f>
        <v>133.95293178127329</v>
      </c>
      <c r="P676" s="42">
        <f t="shared" si="30"/>
        <v>0.4629134567900593</v>
      </c>
      <c r="Q676" s="42">
        <f t="shared" si="32"/>
        <v>0.15003394429678379</v>
      </c>
      <c r="S676" s="42">
        <f>'Zero Turbulence Curve'!E675</f>
        <v>67.300000000000452</v>
      </c>
      <c r="T676" s="42">
        <f>'Zero Turbulence Curve'!F675</f>
        <v>2000.0000008831432</v>
      </c>
    </row>
    <row r="677" spans="5:20" x14ac:dyDescent="0.2">
      <c r="E677" s="15">
        <v>41254.743055555555</v>
      </c>
      <c r="F677" s="21">
        <v>4.7825264077678566</v>
      </c>
      <c r="G677" s="21">
        <v>4.7329283113902934</v>
      </c>
      <c r="H677" s="24">
        <v>3.5546066138575472E-2</v>
      </c>
      <c r="I677" s="3">
        <f t="shared" si="31"/>
        <v>176.01999999999373</v>
      </c>
      <c r="J677" s="3">
        <f>INDEX(PowerArray,MIN(MaximumPowerIndex,ROUND(G677*100,0)))</f>
        <v>170.56999999999385</v>
      </c>
      <c r="K677" s="3">
        <f>MIN(J677-M677+N677,'Power Look Up'!$F$4)</f>
        <v>169.93378982545815</v>
      </c>
      <c r="M677" s="50">
        <f t="array" ref="M677">_xlfn.SUM(_xlfn.NORM.DIST($S$3:$S$1003,$G677,$P677,FALSE)*WindSpeedStep*$T$3:$T$1003)</f>
        <v>152.03412486460036</v>
      </c>
      <c r="N677" s="50">
        <f t="array" ref="N677">_xlfn.SUM(_xlfn.NORM.DIST($S$3:$S$1003,$G677,$Q677,FALSE)*WindSpeedStep*$T$3:$T$1003)</f>
        <v>151.39791469006465</v>
      </c>
      <c r="P677" s="42">
        <f t="shared" si="30"/>
        <v>0.47329283113902937</v>
      </c>
      <c r="Q677" s="42">
        <f t="shared" si="32"/>
        <v>0.1682369827858157</v>
      </c>
      <c r="S677" s="42">
        <f>'Zero Turbulence Curve'!E676</f>
        <v>67.400000000000446</v>
      </c>
      <c r="T677" s="42">
        <f>'Zero Turbulence Curve'!F676</f>
        <v>2000.0000008831432</v>
      </c>
    </row>
    <row r="678" spans="5:20" x14ac:dyDescent="0.2">
      <c r="E678" s="15">
        <v>41254.75</v>
      </c>
      <c r="F678" s="21">
        <v>4.7121772721141912</v>
      </c>
      <c r="G678" s="21">
        <v>4.7094643902858939</v>
      </c>
      <c r="H678" s="24">
        <v>4.668754745325903E-2</v>
      </c>
      <c r="I678" s="3">
        <f t="shared" si="31"/>
        <v>168.3899999999939</v>
      </c>
      <c r="J678" s="3">
        <f>INDEX(PowerArray,MIN(MaximumPowerIndex,ROUND(G678*100,0)))</f>
        <v>168.3899999999939</v>
      </c>
      <c r="K678" s="3">
        <f>MIN(J678-M678+N678,'Power Look Up'!$F$4)</f>
        <v>167.42273543118552</v>
      </c>
      <c r="M678" s="50">
        <f t="array" ref="M678">_xlfn.SUM(_xlfn.NORM.DIST($S$3:$S$1003,$G678,$P678,FALSE)*WindSpeedStep*$T$3:$T$1003)</f>
        <v>148.34013497075281</v>
      </c>
      <c r="N678" s="50">
        <f t="array" ref="N678">_xlfn.SUM(_xlfn.NORM.DIST($S$3:$S$1003,$G678,$Q678,FALSE)*WindSpeedStep*$T$3:$T$1003)</f>
        <v>147.37287040194443</v>
      </c>
      <c r="P678" s="42">
        <f t="shared" si="30"/>
        <v>0.4709464390285894</v>
      </c>
      <c r="Q678" s="42">
        <f t="shared" si="32"/>
        <v>0.21987334220090629</v>
      </c>
      <c r="S678" s="42">
        <f>'Zero Turbulence Curve'!E677</f>
        <v>67.500000000000441</v>
      </c>
      <c r="T678" s="42">
        <f>'Zero Turbulence Curve'!F677</f>
        <v>2000.0000008831432</v>
      </c>
    </row>
    <row r="679" spans="5:20" x14ac:dyDescent="0.2">
      <c r="E679" s="15">
        <v>41254.756944444445</v>
      </c>
      <c r="F679" s="21">
        <v>4.6625531880251536</v>
      </c>
      <c r="G679" s="21">
        <v>4.7612633227698424</v>
      </c>
      <c r="H679" s="24">
        <v>3.6460710075460673E-2</v>
      </c>
      <c r="I679" s="3">
        <f t="shared" si="31"/>
        <v>162.93999999999403</v>
      </c>
      <c r="J679" s="3">
        <f>INDEX(PowerArray,MIN(MaximumPowerIndex,ROUND(G679*100,0)))</f>
        <v>173.83999999999378</v>
      </c>
      <c r="K679" s="3">
        <f>MIN(J679-M679+N679,'Power Look Up'!$F$4)</f>
        <v>173.47082570393707</v>
      </c>
      <c r="M679" s="50">
        <f t="array" ref="M679">_xlfn.SUM(_xlfn.NORM.DIST($S$3:$S$1003,$G679,$P679,FALSE)*WindSpeedStep*$T$3:$T$1003)</f>
        <v>156.50708132244387</v>
      </c>
      <c r="N679" s="50">
        <f t="array" ref="N679">_xlfn.SUM(_xlfn.NORM.DIST($S$3:$S$1003,$G679,$Q679,FALSE)*WindSpeedStep*$T$3:$T$1003)</f>
        <v>156.13790702638715</v>
      </c>
      <c r="P679" s="42">
        <f t="shared" si="30"/>
        <v>0.47612633227698425</v>
      </c>
      <c r="Q679" s="42">
        <f t="shared" si="32"/>
        <v>0.17359904160443576</v>
      </c>
      <c r="S679" s="42">
        <f>'Zero Turbulence Curve'!E678</f>
        <v>67.600000000000435</v>
      </c>
      <c r="T679" s="42">
        <f>'Zero Turbulence Curve'!F678</f>
        <v>2000.0000008831432</v>
      </c>
    </row>
    <row r="680" spans="5:20" x14ac:dyDescent="0.2">
      <c r="E680" s="15">
        <v>41254.763888888891</v>
      </c>
      <c r="F680" s="21">
        <v>5.0018431696187564</v>
      </c>
      <c r="G680" s="21">
        <v>5.08730587879338</v>
      </c>
      <c r="H680" s="24">
        <v>4.9981575095857142E-2</v>
      </c>
      <c r="I680" s="3">
        <f t="shared" si="31"/>
        <v>199.99999999999324</v>
      </c>
      <c r="J680" s="3">
        <f>INDEX(PowerArray,MIN(MaximumPowerIndex,ROUND(G680*100,0)))</f>
        <v>214.57999999998961</v>
      </c>
      <c r="K680" s="3">
        <f>MIN(J680-M680+N680,'Power Look Up'!$F$4)</f>
        <v>215.07244554200133</v>
      </c>
      <c r="M680" s="50">
        <f t="array" ref="M680">_xlfn.SUM(_xlfn.NORM.DIST($S$3:$S$1003,$G680,$P680,FALSE)*WindSpeedStep*$T$3:$T$1003)</f>
        <v>208.60012338032169</v>
      </c>
      <c r="N680" s="50">
        <f t="array" ref="N680">_xlfn.SUM(_xlfn.NORM.DIST($S$3:$S$1003,$G680,$Q680,FALSE)*WindSpeedStep*$T$3:$T$1003)</f>
        <v>209.09256892233341</v>
      </c>
      <c r="P680" s="42">
        <f t="shared" si="30"/>
        <v>0.508730587879338</v>
      </c>
      <c r="Q680" s="42">
        <f t="shared" si="32"/>
        <v>0.25427156081650681</v>
      </c>
      <c r="S680" s="42">
        <f>'Zero Turbulence Curve'!E679</f>
        <v>67.700000000000429</v>
      </c>
      <c r="T680" s="42">
        <f>'Zero Turbulence Curve'!F679</f>
        <v>2000.0000008831432</v>
      </c>
    </row>
    <row r="681" spans="5:20" x14ac:dyDescent="0.2">
      <c r="E681" s="15">
        <v>41254.770833333336</v>
      </c>
      <c r="F681" s="21">
        <v>4.8577172235418846</v>
      </c>
      <c r="G681" s="21">
        <v>4.9233108805619903</v>
      </c>
      <c r="H681" s="24">
        <v>5.5581662656587531E-2</v>
      </c>
      <c r="I681" s="3">
        <f t="shared" si="31"/>
        <v>184.73999999999353</v>
      </c>
      <c r="J681" s="3">
        <f>INDEX(PowerArray,MIN(MaximumPowerIndex,ROUND(G681*100,0)))</f>
        <v>191.27999999999341</v>
      </c>
      <c r="K681" s="3">
        <f>MIN(J681-M681+N681,'Power Look Up'!$F$4)</f>
        <v>191.51228745958392</v>
      </c>
      <c r="M681" s="50">
        <f t="array" ref="M681">_xlfn.SUM(_xlfn.NORM.DIST($S$3:$S$1003,$G681,$P681,FALSE)*WindSpeedStep*$T$3:$T$1003)</f>
        <v>182.27672185290925</v>
      </c>
      <c r="N681" s="50">
        <f t="array" ref="N681">_xlfn.SUM(_xlfn.NORM.DIST($S$3:$S$1003,$G681,$Q681,FALSE)*WindSpeedStep*$T$3:$T$1003)</f>
        <v>182.50900931249976</v>
      </c>
      <c r="P681" s="42">
        <f t="shared" si="30"/>
        <v>0.49233108805619907</v>
      </c>
      <c r="Q681" s="42">
        <f t="shared" si="32"/>
        <v>0.27364580451690346</v>
      </c>
      <c r="S681" s="42">
        <f>'Zero Turbulence Curve'!E680</f>
        <v>67.800000000000423</v>
      </c>
      <c r="T681" s="42">
        <f>'Zero Turbulence Curve'!F680</f>
        <v>2000.0000008831432</v>
      </c>
    </row>
    <row r="682" spans="5:20" x14ac:dyDescent="0.2">
      <c r="E682" s="15">
        <v>41254.777777777781</v>
      </c>
      <c r="F682" s="21">
        <v>5.0410523771948537</v>
      </c>
      <c r="G682" s="21">
        <v>5.1058934714596749</v>
      </c>
      <c r="H682" s="24">
        <v>5.7527670474507846E-2</v>
      </c>
      <c r="I682" s="3">
        <f t="shared" si="31"/>
        <v>206.47999999998979</v>
      </c>
      <c r="J682" s="3">
        <f>INDEX(PowerArray,MIN(MaximumPowerIndex,ROUND(G682*100,0)))</f>
        <v>217.81999999998953</v>
      </c>
      <c r="K682" s="3">
        <f>MIN(J682-M682+N682,'Power Look Up'!$F$4)</f>
        <v>218.08006944019311</v>
      </c>
      <c r="M682" s="50">
        <f t="array" ref="M682">_xlfn.SUM(_xlfn.NORM.DIST($S$3:$S$1003,$G682,$P682,FALSE)*WindSpeedStep*$T$3:$T$1003)</f>
        <v>211.59976475191388</v>
      </c>
      <c r="N682" s="50">
        <f t="array" ref="N682">_xlfn.SUM(_xlfn.NORM.DIST($S$3:$S$1003,$G682,$Q682,FALSE)*WindSpeedStep*$T$3:$T$1003)</f>
        <v>211.85983419211746</v>
      </c>
      <c r="P682" s="42">
        <f t="shared" si="30"/>
        <v>0.51058934714596749</v>
      </c>
      <c r="Q682" s="42">
        <f t="shared" si="32"/>
        <v>0.29373015710407313</v>
      </c>
      <c r="S682" s="42">
        <f>'Zero Turbulence Curve'!E681</f>
        <v>67.900000000000418</v>
      </c>
      <c r="T682" s="42">
        <f>'Zero Turbulence Curve'!F681</f>
        <v>2000.0000008831432</v>
      </c>
    </row>
    <row r="683" spans="5:20" x14ac:dyDescent="0.2">
      <c r="E683" s="15">
        <v>41254.784722222219</v>
      </c>
      <c r="F683" s="21">
        <v>5.0187581219085704</v>
      </c>
      <c r="G683" s="21">
        <v>5.1211634096214107</v>
      </c>
      <c r="H683" s="24">
        <v>4.7820595089514098E-2</v>
      </c>
      <c r="I683" s="3">
        <f t="shared" si="31"/>
        <v>203.23999999998986</v>
      </c>
      <c r="J683" s="3">
        <f>INDEX(PowerArray,MIN(MaximumPowerIndex,ROUND(G683*100,0)))</f>
        <v>219.43999999998951</v>
      </c>
      <c r="K683" s="3">
        <f>MIN(J683-M683+N683,'Power Look Up'!$F$4)</f>
        <v>219.90806300886968</v>
      </c>
      <c r="M683" s="50">
        <f t="array" ref="M683">_xlfn.SUM(_xlfn.NORM.DIST($S$3:$S$1003,$G683,$P683,FALSE)*WindSpeedStep*$T$3:$T$1003)</f>
        <v>214.06692735875805</v>
      </c>
      <c r="N683" s="50">
        <f t="array" ref="N683">_xlfn.SUM(_xlfn.NORM.DIST($S$3:$S$1003,$G683,$Q683,FALSE)*WindSpeedStep*$T$3:$T$1003)</f>
        <v>214.53499036763822</v>
      </c>
      <c r="P683" s="42">
        <f t="shared" si="30"/>
        <v>0.51211634096214109</v>
      </c>
      <c r="Q683" s="42">
        <f t="shared" si="32"/>
        <v>0.2448970817987409</v>
      </c>
      <c r="S683" s="42">
        <f>'Zero Turbulence Curve'!E682</f>
        <v>68.000000000000412</v>
      </c>
      <c r="T683" s="42">
        <f>'Zero Turbulence Curve'!F682</f>
        <v>2000.0000008831432</v>
      </c>
    </row>
    <row r="684" spans="5:20" x14ac:dyDescent="0.2">
      <c r="E684" s="15">
        <v>41254.791666666664</v>
      </c>
      <c r="F684" s="21">
        <v>5.2677342248839052</v>
      </c>
      <c r="G684" s="21">
        <v>5.3972510193415362</v>
      </c>
      <c r="H684" s="24">
        <v>3.9865336980744917E-2</v>
      </c>
      <c r="I684" s="3">
        <f t="shared" si="31"/>
        <v>243.73999999998898</v>
      </c>
      <c r="J684" s="3">
        <f>INDEX(PowerArray,MIN(MaximumPowerIndex,ROUND(G684*100,0)))</f>
        <v>264.79999999998853</v>
      </c>
      <c r="K684" s="3">
        <f>MIN(J684-M684+N684,'Power Look Up'!$F$4)</f>
        <v>263.34042396689119</v>
      </c>
      <c r="M684" s="50">
        <f t="array" ref="M684">_xlfn.SUM(_xlfn.NORM.DIST($S$3:$S$1003,$G684,$P684,FALSE)*WindSpeedStep*$T$3:$T$1003)</f>
        <v>259.33563155331507</v>
      </c>
      <c r="N684" s="50">
        <f t="array" ref="N684">_xlfn.SUM(_xlfn.NORM.DIST($S$3:$S$1003,$G684,$Q684,FALSE)*WindSpeedStep*$T$3:$T$1003)</f>
        <v>257.87605552021773</v>
      </c>
      <c r="P684" s="42">
        <f t="shared" si="30"/>
        <v>0.53972510193415368</v>
      </c>
      <c r="Q684" s="42">
        <f t="shared" si="32"/>
        <v>0.21516323065571935</v>
      </c>
      <c r="S684" s="42">
        <f>'Zero Turbulence Curve'!E683</f>
        <v>68.100000000000406</v>
      </c>
      <c r="T684" s="42">
        <f>'Zero Turbulence Curve'!F683</f>
        <v>2000.0000008831432</v>
      </c>
    </row>
    <row r="685" spans="5:20" x14ac:dyDescent="0.2">
      <c r="E685" s="15">
        <v>41254.798611111109</v>
      </c>
      <c r="F685" s="21">
        <v>5.2102363217732215</v>
      </c>
      <c r="G685" s="21">
        <v>5.3424839182320847</v>
      </c>
      <c r="H685" s="24">
        <v>3.6466676032717173E-2</v>
      </c>
      <c r="I685" s="3">
        <f t="shared" si="31"/>
        <v>234.01999999998921</v>
      </c>
      <c r="J685" s="3">
        <f>INDEX(PowerArray,MIN(MaximumPowerIndex,ROUND(G685*100,0)))</f>
        <v>255.07999999998876</v>
      </c>
      <c r="K685" s="3">
        <f>MIN(J685-M685+N685,'Power Look Up'!$F$4)</f>
        <v>254.24382441095048</v>
      </c>
      <c r="M685" s="50">
        <f t="array" ref="M685">_xlfn.SUM(_xlfn.NORM.DIST($S$3:$S$1003,$G685,$P685,FALSE)*WindSpeedStep*$T$3:$T$1003)</f>
        <v>250.22842565719992</v>
      </c>
      <c r="N685" s="50">
        <f t="array" ref="N685">_xlfn.SUM(_xlfn.NORM.DIST($S$3:$S$1003,$G685,$Q685,FALSE)*WindSpeedStep*$T$3:$T$1003)</f>
        <v>249.39225006816164</v>
      </c>
      <c r="P685" s="42">
        <f t="shared" si="30"/>
        <v>0.53424839182320849</v>
      </c>
      <c r="Q685" s="42">
        <f t="shared" si="32"/>
        <v>0.19482263025617089</v>
      </c>
      <c r="S685" s="42">
        <f>'Zero Turbulence Curve'!E684</f>
        <v>68.200000000000401</v>
      </c>
      <c r="T685" s="42">
        <f>'Zero Turbulence Curve'!F684</f>
        <v>2000.0000008831432</v>
      </c>
    </row>
    <row r="686" spans="5:20" x14ac:dyDescent="0.2">
      <c r="E686" s="15">
        <v>41254.805555555555</v>
      </c>
      <c r="F686" s="21">
        <v>5.5103575423689835</v>
      </c>
      <c r="G686" s="21">
        <v>5.4978396996268861</v>
      </c>
      <c r="H686" s="24">
        <v>4.7183871101079619E-2</v>
      </c>
      <c r="I686" s="3">
        <f t="shared" si="31"/>
        <v>282.61999999998818</v>
      </c>
      <c r="J686" s="3">
        <f>INDEX(PowerArray,MIN(MaximumPowerIndex,ROUND(G686*100,0)))</f>
        <v>280.99999999998818</v>
      </c>
      <c r="K686" s="3">
        <f>MIN(J686-M686+N686,'Power Look Up'!$F$4)</f>
        <v>278.2934313211303</v>
      </c>
      <c r="M686" s="50">
        <f t="array" ref="M686">_xlfn.SUM(_xlfn.NORM.DIST($S$3:$S$1003,$G686,$P686,FALSE)*WindSpeedStep*$T$3:$T$1003)</f>
        <v>276.29015472866814</v>
      </c>
      <c r="N686" s="50">
        <f t="array" ref="N686">_xlfn.SUM(_xlfn.NORM.DIST($S$3:$S$1003,$G686,$Q686,FALSE)*WindSpeedStep*$T$3:$T$1003)</f>
        <v>273.58358604981026</v>
      </c>
      <c r="P686" s="42">
        <f t="shared" si="30"/>
        <v>0.54978396996268863</v>
      </c>
      <c r="Q686" s="42">
        <f t="shared" si="32"/>
        <v>0.25940935972159329</v>
      </c>
      <c r="S686" s="42">
        <f>'Zero Turbulence Curve'!E685</f>
        <v>68.300000000000395</v>
      </c>
      <c r="T686" s="42">
        <f>'Zero Turbulence Curve'!F685</f>
        <v>2000.0000008831432</v>
      </c>
    </row>
    <row r="687" spans="5:20" x14ac:dyDescent="0.2">
      <c r="E687" s="15">
        <v>41254.8125</v>
      </c>
      <c r="F687" s="21">
        <v>5.9259239254635814</v>
      </c>
      <c r="G687" s="21">
        <v>5.8296943647902664</v>
      </c>
      <c r="H687" s="24">
        <v>4.0500013671914449E-2</v>
      </c>
      <c r="I687" s="3">
        <f t="shared" si="31"/>
        <v>350.65999999998672</v>
      </c>
      <c r="J687" s="3">
        <f>INDEX(PowerArray,MIN(MaximumPowerIndex,ROUND(G687*100,0)))</f>
        <v>334.45999999998708</v>
      </c>
      <c r="K687" s="3">
        <f>MIN(J687-M687+N687,'Power Look Up'!$F$4)</f>
        <v>326.24680740025644</v>
      </c>
      <c r="M687" s="50">
        <f t="array" ref="M687">_xlfn.SUM(_xlfn.NORM.DIST($S$3:$S$1003,$G687,$P687,FALSE)*WindSpeedStep*$T$3:$T$1003)</f>
        <v>335.04905607903294</v>
      </c>
      <c r="N687" s="50">
        <f t="array" ref="N687">_xlfn.SUM(_xlfn.NORM.DIST($S$3:$S$1003,$G687,$Q687,FALSE)*WindSpeedStep*$T$3:$T$1003)</f>
        <v>326.8358634793023</v>
      </c>
      <c r="P687" s="42">
        <f t="shared" si="30"/>
        <v>0.58296943647902666</v>
      </c>
      <c r="Q687" s="42">
        <f t="shared" si="32"/>
        <v>0.23610270147708839</v>
      </c>
      <c r="S687" s="42">
        <f>'Zero Turbulence Curve'!E686</f>
        <v>68.400000000000389</v>
      </c>
      <c r="T687" s="42">
        <f>'Zero Turbulence Curve'!F686</f>
        <v>2000.0000008831432</v>
      </c>
    </row>
    <row r="688" spans="5:20" x14ac:dyDescent="0.2">
      <c r="E688" s="15">
        <v>41254.840277777781</v>
      </c>
      <c r="F688" s="21">
        <v>5.1487732666991155</v>
      </c>
      <c r="G688" s="21">
        <v>5.1415078794777802</v>
      </c>
      <c r="H688" s="24">
        <v>6.2150726673026013E-2</v>
      </c>
      <c r="I688" s="3">
        <f t="shared" si="31"/>
        <v>224.29999999998941</v>
      </c>
      <c r="J688" s="3">
        <f>INDEX(PowerArray,MIN(MaximumPowerIndex,ROUND(G688*100,0)))</f>
        <v>222.67999999998943</v>
      </c>
      <c r="K688" s="3">
        <f>MIN(J688-M688+N688,'Power Look Up'!$F$4)</f>
        <v>222.74370522820837</v>
      </c>
      <c r="M688" s="50">
        <f t="array" ref="M688">_xlfn.SUM(_xlfn.NORM.DIST($S$3:$S$1003,$G688,$P688,FALSE)*WindSpeedStep*$T$3:$T$1003)</f>
        <v>217.35833434383105</v>
      </c>
      <c r="N688" s="50">
        <f t="array" ref="N688">_xlfn.SUM(_xlfn.NORM.DIST($S$3:$S$1003,$G688,$Q688,FALSE)*WindSpeedStep*$T$3:$T$1003)</f>
        <v>217.42203957204998</v>
      </c>
      <c r="P688" s="42">
        <f t="shared" si="30"/>
        <v>0.51415078794777802</v>
      </c>
      <c r="Q688" s="42">
        <f t="shared" si="32"/>
        <v>0.31954845090463307</v>
      </c>
      <c r="S688" s="42">
        <f>'Zero Turbulence Curve'!E687</f>
        <v>68.500000000000384</v>
      </c>
      <c r="T688" s="42">
        <f>'Zero Turbulence Curve'!F687</f>
        <v>2000.0000008831432</v>
      </c>
    </row>
    <row r="689" spans="5:20" x14ac:dyDescent="0.2">
      <c r="E689" s="15">
        <v>41254.861111111109</v>
      </c>
      <c r="F689" s="21">
        <v>5.847633022197515</v>
      </c>
      <c r="G689" s="21">
        <v>5.8009703150785414</v>
      </c>
      <c r="H689" s="24">
        <v>5.1302808993178114E-2</v>
      </c>
      <c r="I689" s="3">
        <f t="shared" si="31"/>
        <v>337.69999999998697</v>
      </c>
      <c r="J689" s="3">
        <f>INDEX(PowerArray,MIN(MaximumPowerIndex,ROUND(G689*100,0)))</f>
        <v>329.59999999998718</v>
      </c>
      <c r="K689" s="3">
        <f>MIN(J689-M689+N689,'Power Look Up'!$F$4)</f>
        <v>323.03864364350818</v>
      </c>
      <c r="M689" s="50">
        <f t="array" ref="M689">_xlfn.SUM(_xlfn.NORM.DIST($S$3:$S$1003,$G689,$P689,FALSE)*WindSpeedStep*$T$3:$T$1003)</f>
        <v>329.75894902406611</v>
      </c>
      <c r="N689" s="50">
        <f t="array" ref="N689">_xlfn.SUM(_xlfn.NORM.DIST($S$3:$S$1003,$G689,$Q689,FALSE)*WindSpeedStep*$T$3:$T$1003)</f>
        <v>323.19759266758712</v>
      </c>
      <c r="P689" s="42">
        <f t="shared" si="30"/>
        <v>0.58009703150785419</v>
      </c>
      <c r="Q689" s="42">
        <f t="shared" si="32"/>
        <v>0.29760607204957068</v>
      </c>
      <c r="S689" s="42">
        <f>'Zero Turbulence Curve'!E688</f>
        <v>68.600000000000378</v>
      </c>
      <c r="T689" s="42">
        <f>'Zero Turbulence Curve'!F688</f>
        <v>2000.0000008831432</v>
      </c>
    </row>
    <row r="690" spans="5:20" x14ac:dyDescent="0.2">
      <c r="E690" s="15">
        <v>41254.868055555555</v>
      </c>
      <c r="F690" s="21">
        <v>6.1099400764182219</v>
      </c>
      <c r="G690" s="21">
        <v>6.1099647817965002</v>
      </c>
      <c r="H690" s="24">
        <v>4.5826963357739191E-2</v>
      </c>
      <c r="I690" s="3">
        <f t="shared" si="31"/>
        <v>386.85999999998057</v>
      </c>
      <c r="J690" s="3">
        <f>INDEX(PowerArray,MIN(MaximumPowerIndex,ROUND(G690*100,0)))</f>
        <v>386.85999999998057</v>
      </c>
      <c r="K690" s="3">
        <f>MIN(J690-M690+N690,'Power Look Up'!$F$4)</f>
        <v>377.22996028865714</v>
      </c>
      <c r="M690" s="50">
        <f t="array" ref="M690">_xlfn.SUM(_xlfn.NORM.DIST($S$3:$S$1003,$G690,$P690,FALSE)*WindSpeedStep*$T$3:$T$1003)</f>
        <v>389.07383811627687</v>
      </c>
      <c r="N690" s="50">
        <f t="array" ref="N690">_xlfn.SUM(_xlfn.NORM.DIST($S$3:$S$1003,$G690,$Q690,FALSE)*WindSpeedStep*$T$3:$T$1003)</f>
        <v>379.44379840495344</v>
      </c>
      <c r="P690" s="42">
        <f t="shared" si="30"/>
        <v>0.61099647817965008</v>
      </c>
      <c r="Q690" s="42">
        <f t="shared" si="32"/>
        <v>0.28000113217246514</v>
      </c>
      <c r="S690" s="42">
        <f>'Zero Turbulence Curve'!E689</f>
        <v>68.700000000000372</v>
      </c>
      <c r="T690" s="42">
        <f>'Zero Turbulence Curve'!F689</f>
        <v>2000.0000008831432</v>
      </c>
    </row>
    <row r="691" spans="5:20" x14ac:dyDescent="0.2">
      <c r="E691" s="15">
        <v>41254.875</v>
      </c>
      <c r="F691" s="21">
        <v>6.6420237890573732</v>
      </c>
      <c r="G691" s="21">
        <v>6.5872684001537376</v>
      </c>
      <c r="H691" s="24">
        <v>4.3661391348487837E-2</v>
      </c>
      <c r="I691" s="3">
        <f t="shared" si="31"/>
        <v>506.63999999997804</v>
      </c>
      <c r="J691" s="3">
        <f>INDEX(PowerArray,MIN(MaximumPowerIndex,ROUND(G691*100,0)))</f>
        <v>495.33999999997832</v>
      </c>
      <c r="K691" s="3">
        <f>MIN(J691-M691+N691,'Power Look Up'!$F$4)</f>
        <v>483.83774253094293</v>
      </c>
      <c r="M691" s="50">
        <f t="array" ref="M691">_xlfn.SUM(_xlfn.NORM.DIST($S$3:$S$1003,$G691,$P691,FALSE)*WindSpeedStep*$T$3:$T$1003)</f>
        <v>492.38135335073162</v>
      </c>
      <c r="N691" s="50">
        <f t="array" ref="N691">_xlfn.SUM(_xlfn.NORM.DIST($S$3:$S$1003,$G691,$Q691,FALSE)*WindSpeedStep*$T$3:$T$1003)</f>
        <v>480.87909588169623</v>
      </c>
      <c r="P691" s="42">
        <f t="shared" si="30"/>
        <v>0.65872684001537385</v>
      </c>
      <c r="Q691" s="42">
        <f t="shared" si="32"/>
        <v>0.28760930353663972</v>
      </c>
      <c r="S691" s="42">
        <f>'Zero Turbulence Curve'!E690</f>
        <v>68.800000000000367</v>
      </c>
      <c r="T691" s="42">
        <f>'Zero Turbulence Curve'!F690</f>
        <v>2000.0000008831432</v>
      </c>
    </row>
    <row r="692" spans="5:20" x14ac:dyDescent="0.2">
      <c r="E692" s="15">
        <v>41254.881944444445</v>
      </c>
      <c r="F692" s="21">
        <v>6.6362708049318702</v>
      </c>
      <c r="G692" s="21">
        <v>6.5464650355686445</v>
      </c>
      <c r="H692" s="24">
        <v>4.2192371021374346E-2</v>
      </c>
      <c r="I692" s="3">
        <f t="shared" si="31"/>
        <v>506.63999999997804</v>
      </c>
      <c r="J692" s="3">
        <f>INDEX(PowerArray,MIN(MaximumPowerIndex,ROUND(G692*100,0)))</f>
        <v>486.29999999997847</v>
      </c>
      <c r="K692" s="3">
        <f>MIN(J692-M692+N692,'Power Look Up'!$F$4)</f>
        <v>475.00584770061448</v>
      </c>
      <c r="M692" s="50">
        <f t="array" ref="M692">_xlfn.SUM(_xlfn.NORM.DIST($S$3:$S$1003,$G692,$P692,FALSE)*WindSpeedStep*$T$3:$T$1003)</f>
        <v>482.95292330181604</v>
      </c>
      <c r="N692" s="50">
        <f t="array" ref="N692">_xlfn.SUM(_xlfn.NORM.DIST($S$3:$S$1003,$G692,$Q692,FALSE)*WindSpeedStep*$T$3:$T$1003)</f>
        <v>471.65877100245206</v>
      </c>
      <c r="P692" s="42">
        <f t="shared" si="30"/>
        <v>0.65464650355686449</v>
      </c>
      <c r="Q692" s="42">
        <f t="shared" si="32"/>
        <v>0.27621088165916685</v>
      </c>
      <c r="S692" s="42">
        <f>'Zero Turbulence Curve'!E691</f>
        <v>68.900000000000361</v>
      </c>
      <c r="T692" s="42">
        <f>'Zero Turbulence Curve'!F691</f>
        <v>2000.0000008831432</v>
      </c>
    </row>
    <row r="693" spans="5:20" x14ac:dyDescent="0.2">
      <c r="E693" s="15">
        <v>41254.888888888891</v>
      </c>
      <c r="F693" s="21">
        <v>6.5651283326449636</v>
      </c>
      <c r="G693" s="21">
        <v>6.5143421767477658</v>
      </c>
      <c r="H693" s="24">
        <v>3.1987188880342118E-2</v>
      </c>
      <c r="I693" s="3">
        <f t="shared" si="31"/>
        <v>490.81999999997839</v>
      </c>
      <c r="J693" s="3">
        <f>INDEX(PowerArray,MIN(MaximumPowerIndex,ROUND(G693*100,0)))</f>
        <v>477.25999999997867</v>
      </c>
      <c r="K693" s="3">
        <f>MIN(J693-M693+N693,'Power Look Up'!$F$4)</f>
        <v>465.77285505393496</v>
      </c>
      <c r="M693" s="50">
        <f t="array" ref="M693">_xlfn.SUM(_xlfn.NORM.DIST($S$3:$S$1003,$G693,$P693,FALSE)*WindSpeedStep*$T$3:$T$1003)</f>
        <v>475.61096200479852</v>
      </c>
      <c r="N693" s="50">
        <f t="array" ref="N693">_xlfn.SUM(_xlfn.NORM.DIST($S$3:$S$1003,$G693,$Q693,FALSE)*WindSpeedStep*$T$3:$T$1003)</f>
        <v>464.12381705875481</v>
      </c>
      <c r="P693" s="42">
        <f t="shared" si="30"/>
        <v>0.65143421767477661</v>
      </c>
      <c r="Q693" s="42">
        <f t="shared" si="32"/>
        <v>0.20837549363880981</v>
      </c>
      <c r="S693" s="42">
        <f>'Zero Turbulence Curve'!E692</f>
        <v>69.000000000000355</v>
      </c>
      <c r="T693" s="42">
        <f>'Zero Turbulence Curve'!F692</f>
        <v>2000.0000008831432</v>
      </c>
    </row>
    <row r="694" spans="5:20" x14ac:dyDescent="0.2">
      <c r="E694" s="15">
        <v>41254.895833333336</v>
      </c>
      <c r="F694" s="21">
        <v>6.5071236206683736</v>
      </c>
      <c r="G694" s="21">
        <v>6.380201531286728</v>
      </c>
      <c r="H694" s="24">
        <v>3.8419433005073521E-2</v>
      </c>
      <c r="I694" s="3">
        <f t="shared" si="31"/>
        <v>477.25999999997867</v>
      </c>
      <c r="J694" s="3">
        <f>INDEX(PowerArray,MIN(MaximumPowerIndex,ROUND(G694*100,0)))</f>
        <v>447.8799999999793</v>
      </c>
      <c r="K694" s="3">
        <f>MIN(J694-M694+N694,'Power Look Up'!$F$4)</f>
        <v>437.19365427589628</v>
      </c>
      <c r="M694" s="50">
        <f t="array" ref="M694">_xlfn.SUM(_xlfn.NORM.DIST($S$3:$S$1003,$G694,$P694,FALSE)*WindSpeedStep*$T$3:$T$1003)</f>
        <v>445.71077913748809</v>
      </c>
      <c r="N694" s="50">
        <f t="array" ref="N694">_xlfn.SUM(_xlfn.NORM.DIST($S$3:$S$1003,$G694,$Q694,FALSE)*WindSpeedStep*$T$3:$T$1003)</f>
        <v>435.02443341340506</v>
      </c>
      <c r="P694" s="42">
        <f t="shared" si="30"/>
        <v>0.63802015312867288</v>
      </c>
      <c r="Q694" s="42">
        <f t="shared" si="32"/>
        <v>0.24512372529013793</v>
      </c>
      <c r="S694" s="42">
        <f>'Zero Turbulence Curve'!E693</f>
        <v>69.10000000000035</v>
      </c>
      <c r="T694" s="42">
        <f>'Zero Turbulence Curve'!F693</f>
        <v>2000.0000008831432</v>
      </c>
    </row>
    <row r="695" spans="5:20" x14ac:dyDescent="0.2">
      <c r="E695" s="15">
        <v>41254.909722222219</v>
      </c>
      <c r="F695" s="21">
        <v>6.2882130012665005</v>
      </c>
      <c r="G695" s="21">
        <v>6.330224642168754</v>
      </c>
      <c r="H695" s="24">
        <v>4.7708307581116827E-2</v>
      </c>
      <c r="I695" s="3">
        <f t="shared" si="31"/>
        <v>427.53999999997973</v>
      </c>
      <c r="J695" s="3">
        <f>INDEX(PowerArray,MIN(MaximumPowerIndex,ROUND(G695*100,0)))</f>
        <v>436.57999999997958</v>
      </c>
      <c r="K695" s="3">
        <f>MIN(J695-M695+N695,'Power Look Up'!$F$4)</f>
        <v>426.754207132283</v>
      </c>
      <c r="M695" s="50">
        <f t="array" ref="M695">_xlfn.SUM(_xlfn.NORM.DIST($S$3:$S$1003,$G695,$P695,FALSE)*WindSpeedStep*$T$3:$T$1003)</f>
        <v>434.8794732653144</v>
      </c>
      <c r="N695" s="50">
        <f t="array" ref="N695">_xlfn.SUM(_xlfn.NORM.DIST($S$3:$S$1003,$G695,$Q695,FALSE)*WindSpeedStep*$T$3:$T$1003)</f>
        <v>425.05368039761782</v>
      </c>
      <c r="P695" s="42">
        <f t="shared" si="30"/>
        <v>0.63302246421687547</v>
      </c>
      <c r="Q695" s="42">
        <f t="shared" si="32"/>
        <v>0.3020043042861521</v>
      </c>
      <c r="S695" s="42">
        <f>'Zero Turbulence Curve'!E694</f>
        <v>69.200000000000344</v>
      </c>
      <c r="T695" s="42">
        <f>'Zero Turbulence Curve'!F694</f>
        <v>2000.0000008831432</v>
      </c>
    </row>
    <row r="696" spans="5:20" x14ac:dyDescent="0.2">
      <c r="E696" s="15">
        <v>41254.916666666664</v>
      </c>
      <c r="F696" s="21">
        <v>6.5150887579358159</v>
      </c>
      <c r="G696" s="21">
        <v>6.5611354702208677</v>
      </c>
      <c r="H696" s="24">
        <v>5.2186549198713093E-2</v>
      </c>
      <c r="I696" s="3">
        <f t="shared" si="31"/>
        <v>479.51999999997861</v>
      </c>
      <c r="J696" s="3">
        <f>INDEX(PowerArray,MIN(MaximumPowerIndex,ROUND(G696*100,0)))</f>
        <v>488.55999999997846</v>
      </c>
      <c r="K696" s="3">
        <f>MIN(J696-M696+N696,'Power Look Up'!$F$4)</f>
        <v>478.16412526792078</v>
      </c>
      <c r="M696" s="50">
        <f t="array" ref="M696">_xlfn.SUM(_xlfn.NORM.DIST($S$3:$S$1003,$G696,$P696,FALSE)*WindSpeedStep*$T$3:$T$1003)</f>
        <v>486.32958565953317</v>
      </c>
      <c r="N696" s="50">
        <f t="array" ref="N696">_xlfn.SUM(_xlfn.NORM.DIST($S$3:$S$1003,$G696,$Q696,FALSE)*WindSpeedStep*$T$3:$T$1003)</f>
        <v>475.93371092747549</v>
      </c>
      <c r="P696" s="42">
        <f t="shared" si="30"/>
        <v>0.6561135470220868</v>
      </c>
      <c r="Q696" s="42">
        <f t="shared" si="32"/>
        <v>0.34240301901610287</v>
      </c>
      <c r="S696" s="42">
        <f>'Zero Turbulence Curve'!E695</f>
        <v>69.300000000000338</v>
      </c>
      <c r="T696" s="42">
        <f>'Zero Turbulence Curve'!F695</f>
        <v>2000.0000008831432</v>
      </c>
    </row>
    <row r="697" spans="5:20" x14ac:dyDescent="0.2">
      <c r="E697" s="15">
        <v>41254.923611111109</v>
      </c>
      <c r="F697" s="21">
        <v>6.4739969985817583</v>
      </c>
      <c r="G697" s="21">
        <v>6.4767356834340255</v>
      </c>
      <c r="H697" s="24">
        <v>6.0240991783813973E-2</v>
      </c>
      <c r="I697" s="3">
        <f t="shared" si="31"/>
        <v>468.21999999997888</v>
      </c>
      <c r="J697" s="3">
        <f>INDEX(PowerArray,MIN(MaximumPowerIndex,ROUND(G697*100,0)))</f>
        <v>470.47999999997882</v>
      </c>
      <c r="K697" s="3">
        <f>MIN(J697-M697+N697,'Power Look Up'!$F$4)</f>
        <v>461.66685850769369</v>
      </c>
      <c r="M697" s="50">
        <f t="array" ref="M697">_xlfn.SUM(_xlfn.NORM.DIST($S$3:$S$1003,$G697,$P697,FALSE)*WindSpeedStep*$T$3:$T$1003)</f>
        <v>467.10541735325438</v>
      </c>
      <c r="N697" s="50">
        <f t="array" ref="N697">_xlfn.SUM(_xlfn.NORM.DIST($S$3:$S$1003,$G697,$Q697,FALSE)*WindSpeedStep*$T$3:$T$1003)</f>
        <v>458.29227586096926</v>
      </c>
      <c r="P697" s="42">
        <f t="shared" si="30"/>
        <v>0.64767356834340262</v>
      </c>
      <c r="Q697" s="42">
        <f t="shared" si="32"/>
        <v>0.3901649810916839</v>
      </c>
      <c r="S697" s="42">
        <f>'Zero Turbulence Curve'!E696</f>
        <v>69.400000000000333</v>
      </c>
      <c r="T697" s="42">
        <f>'Zero Turbulence Curve'!F696</f>
        <v>2000.0000008831432</v>
      </c>
    </row>
    <row r="698" spans="5:20" x14ac:dyDescent="0.2">
      <c r="E698" s="15">
        <v>41254.930555555555</v>
      </c>
      <c r="F698" s="21">
        <v>6.7993194812279647</v>
      </c>
      <c r="G698" s="21">
        <v>6.646486578162885</v>
      </c>
      <c r="H698" s="24">
        <v>7.2066035630893088E-2</v>
      </c>
      <c r="I698" s="3">
        <f t="shared" si="31"/>
        <v>542.79999999997722</v>
      </c>
      <c r="J698" s="3">
        <f>INDEX(PowerArray,MIN(MaximumPowerIndex,ROUND(G698*100,0)))</f>
        <v>508.89999999997804</v>
      </c>
      <c r="K698" s="3">
        <f>MIN(J698-M698+N698,'Power Look Up'!$F$4)</f>
        <v>501.61334631530599</v>
      </c>
      <c r="M698" s="50">
        <f t="array" ref="M698">_xlfn.SUM(_xlfn.NORM.DIST($S$3:$S$1003,$G698,$P698,FALSE)*WindSpeedStep*$T$3:$T$1003)</f>
        <v>506.27020422832237</v>
      </c>
      <c r="N698" s="50">
        <f t="array" ref="N698">_xlfn.SUM(_xlfn.NORM.DIST($S$3:$S$1003,$G698,$Q698,FALSE)*WindSpeedStep*$T$3:$T$1003)</f>
        <v>498.98355054365032</v>
      </c>
      <c r="P698" s="42">
        <f t="shared" si="30"/>
        <v>0.66464865781628857</v>
      </c>
      <c r="Q698" s="42">
        <f t="shared" si="32"/>
        <v>0.47898593856213917</v>
      </c>
      <c r="S698" s="42">
        <f>'Zero Turbulence Curve'!E697</f>
        <v>69.500000000000327</v>
      </c>
      <c r="T698" s="42">
        <f>'Zero Turbulence Curve'!F697</f>
        <v>2000.0000008831432</v>
      </c>
    </row>
    <row r="699" spans="5:20" x14ac:dyDescent="0.2">
      <c r="E699" s="15">
        <v>41254.9375</v>
      </c>
      <c r="F699" s="21">
        <v>6.5028332802403703</v>
      </c>
      <c r="G699" s="21">
        <v>6.4398154069769724</v>
      </c>
      <c r="H699" s="24">
        <v>4.9209319416562307E-2</v>
      </c>
      <c r="I699" s="3">
        <f t="shared" si="31"/>
        <v>474.99999999997874</v>
      </c>
      <c r="J699" s="3">
        <f>INDEX(PowerArray,MIN(MaximumPowerIndex,ROUND(G699*100,0)))</f>
        <v>461.43999999997902</v>
      </c>
      <c r="K699" s="3">
        <f>MIN(J699-M699+N699,'Power Look Up'!$F$4)</f>
        <v>451.37575763348718</v>
      </c>
      <c r="M699" s="50">
        <f t="array" ref="M699">_xlfn.SUM(_xlfn.NORM.DIST($S$3:$S$1003,$G699,$P699,FALSE)*WindSpeedStep*$T$3:$T$1003)</f>
        <v>458.84865575578016</v>
      </c>
      <c r="N699" s="50">
        <f t="array" ref="N699">_xlfn.SUM(_xlfn.NORM.DIST($S$3:$S$1003,$G699,$Q699,FALSE)*WindSpeedStep*$T$3:$T$1003)</f>
        <v>448.78441338928832</v>
      </c>
      <c r="P699" s="42">
        <f t="shared" si="30"/>
        <v>0.64398154069769731</v>
      </c>
      <c r="Q699" s="42">
        <f t="shared" si="32"/>
        <v>0.31689893334562902</v>
      </c>
      <c r="S699" s="42">
        <f>'Zero Turbulence Curve'!E698</f>
        <v>69.600000000000321</v>
      </c>
      <c r="T699" s="42">
        <f>'Zero Turbulence Curve'!F698</f>
        <v>2000.0000008831432</v>
      </c>
    </row>
    <row r="700" spans="5:20" x14ac:dyDescent="0.2">
      <c r="E700" s="15">
        <v>41254.944444444445</v>
      </c>
      <c r="F700" s="21">
        <v>6.4532712443475138</v>
      </c>
      <c r="G700" s="21">
        <v>6.4181803776288682</v>
      </c>
      <c r="H700" s="24">
        <v>4.4938448891949791E-2</v>
      </c>
      <c r="I700" s="3">
        <f t="shared" si="31"/>
        <v>463.69999999997896</v>
      </c>
      <c r="J700" s="3">
        <f>INDEX(PowerArray,MIN(MaximumPowerIndex,ROUND(G700*100,0)))</f>
        <v>456.9199999999791</v>
      </c>
      <c r="K700" s="3">
        <f>MIN(J700-M700+N700,'Power Look Up'!$F$4)</f>
        <v>446.55945698959135</v>
      </c>
      <c r="M700" s="50">
        <f t="array" ref="M700">_xlfn.SUM(_xlfn.NORM.DIST($S$3:$S$1003,$G700,$P700,FALSE)*WindSpeedStep*$T$3:$T$1003)</f>
        <v>454.05307299534803</v>
      </c>
      <c r="N700" s="50">
        <f t="array" ref="N700">_xlfn.SUM(_xlfn.NORM.DIST($S$3:$S$1003,$G700,$Q700,FALSE)*WindSpeedStep*$T$3:$T$1003)</f>
        <v>443.69252998496029</v>
      </c>
      <c r="P700" s="42">
        <f t="shared" si="30"/>
        <v>0.64181803776288682</v>
      </c>
      <c r="Q700" s="42">
        <f t="shared" si="32"/>
        <v>0.2884230708793899</v>
      </c>
      <c r="S700" s="42">
        <f>'Zero Turbulence Curve'!E699</f>
        <v>69.700000000000315</v>
      </c>
      <c r="T700" s="42">
        <f>'Zero Turbulence Curve'!F699</f>
        <v>2000.0000008831432</v>
      </c>
    </row>
    <row r="701" spans="5:20" x14ac:dyDescent="0.2">
      <c r="E701" s="15">
        <v>41254.951388888891</v>
      </c>
      <c r="F701" s="21">
        <v>6.7221579048035469</v>
      </c>
      <c r="G701" s="21">
        <v>6.6453323885193498</v>
      </c>
      <c r="H701" s="24">
        <v>5.0578996330485106E-2</v>
      </c>
      <c r="I701" s="3">
        <f t="shared" si="31"/>
        <v>524.71999999997763</v>
      </c>
      <c r="J701" s="3">
        <f>INDEX(PowerArray,MIN(MaximumPowerIndex,ROUND(G701*100,0)))</f>
        <v>508.89999999997804</v>
      </c>
      <c r="K701" s="3">
        <f>MIN(J701-M701+N701,'Power Look Up'!$F$4)</f>
        <v>497.72968175845767</v>
      </c>
      <c r="M701" s="50">
        <f t="array" ref="M701">_xlfn.SUM(_xlfn.NORM.DIST($S$3:$S$1003,$G701,$P701,FALSE)*WindSpeedStep*$T$3:$T$1003)</f>
        <v>505.99717036675526</v>
      </c>
      <c r="N701" s="50">
        <f t="array" ref="N701">_xlfn.SUM(_xlfn.NORM.DIST($S$3:$S$1003,$G701,$Q701,FALSE)*WindSpeedStep*$T$3:$T$1003)</f>
        <v>494.82685212523489</v>
      </c>
      <c r="P701" s="42">
        <f t="shared" si="30"/>
        <v>0.66453323885193505</v>
      </c>
      <c r="Q701" s="42">
        <f t="shared" si="32"/>
        <v>0.33611424249377403</v>
      </c>
      <c r="S701" s="42">
        <f>'Zero Turbulence Curve'!E700</f>
        <v>69.80000000000031</v>
      </c>
      <c r="T701" s="42">
        <f>'Zero Turbulence Curve'!F700</f>
        <v>2000.0000008831432</v>
      </c>
    </row>
    <row r="702" spans="5:20" x14ac:dyDescent="0.2">
      <c r="E702" s="15">
        <v>41254.958333333336</v>
      </c>
      <c r="F702" s="21">
        <v>6.8800717007680996</v>
      </c>
      <c r="G702" s="21">
        <v>6.8105646037551644</v>
      </c>
      <c r="H702" s="24">
        <v>3.7790303838108733E-2</v>
      </c>
      <c r="I702" s="3">
        <f t="shared" si="31"/>
        <v>560.87999999997692</v>
      </c>
      <c r="J702" s="3">
        <f>INDEX(PowerArray,MIN(MaximumPowerIndex,ROUND(G702*100,0)))</f>
        <v>545.05999999997721</v>
      </c>
      <c r="K702" s="3">
        <f>MIN(J702-M702+N702,'Power Look Up'!$F$4)</f>
        <v>530.56269727220911</v>
      </c>
      <c r="M702" s="50">
        <f t="array" ref="M702">_xlfn.SUM(_xlfn.NORM.DIST($S$3:$S$1003,$G702,$P702,FALSE)*WindSpeedStep*$T$3:$T$1003)</f>
        <v>546.03704533689654</v>
      </c>
      <c r="N702" s="50">
        <f t="array" ref="N702">_xlfn.SUM(_xlfn.NORM.DIST($S$3:$S$1003,$G702,$Q702,FALSE)*WindSpeedStep*$T$3:$T$1003)</f>
        <v>531.53974260912844</v>
      </c>
      <c r="P702" s="42">
        <f t="shared" si="30"/>
        <v>0.68105646037551648</v>
      </c>
      <c r="Q702" s="42">
        <f t="shared" si="32"/>
        <v>0.25737330568497629</v>
      </c>
      <c r="S702" s="42">
        <f>'Zero Turbulence Curve'!E701</f>
        <v>69.900000000000304</v>
      </c>
      <c r="T702" s="42">
        <f>'Zero Turbulence Curve'!F701</f>
        <v>2000.0000008831432</v>
      </c>
    </row>
    <row r="703" spans="5:20" x14ac:dyDescent="0.2">
      <c r="E703" s="15">
        <v>41254.965277777781</v>
      </c>
      <c r="F703" s="21">
        <v>6.7122831748795049</v>
      </c>
      <c r="G703" s="21">
        <v>6.5989341487751423</v>
      </c>
      <c r="H703" s="24">
        <v>7.8959719992670638E-2</v>
      </c>
      <c r="I703" s="3">
        <f t="shared" si="31"/>
        <v>522.45999999997775</v>
      </c>
      <c r="J703" s="3">
        <f>INDEX(PowerArray,MIN(MaximumPowerIndex,ROUND(G703*100,0)))</f>
        <v>497.59999999997825</v>
      </c>
      <c r="K703" s="3">
        <f>MIN(J703-M703+N703,'Power Look Up'!$F$4)</f>
        <v>492.03103325411541</v>
      </c>
      <c r="M703" s="50">
        <f t="array" ref="M703">_xlfn.SUM(_xlfn.NORM.DIST($S$3:$S$1003,$G703,$P703,FALSE)*WindSpeedStep*$T$3:$T$1003)</f>
        <v>495.09812545275895</v>
      </c>
      <c r="N703" s="50">
        <f t="array" ref="N703">_xlfn.SUM(_xlfn.NORM.DIST($S$3:$S$1003,$G703,$Q703,FALSE)*WindSpeedStep*$T$3:$T$1003)</f>
        <v>489.52915870689611</v>
      </c>
      <c r="P703" s="42">
        <f t="shared" si="30"/>
        <v>0.65989341487751429</v>
      </c>
      <c r="Q703" s="42">
        <f t="shared" si="32"/>
        <v>0.52104999263735763</v>
      </c>
      <c r="S703" s="42">
        <f>'Zero Turbulence Curve'!E702</f>
        <v>70.000000000000298</v>
      </c>
      <c r="T703" s="42">
        <f>'Zero Turbulence Curve'!F702</f>
        <v>2000.0000008831432</v>
      </c>
    </row>
    <row r="704" spans="5:20" x14ac:dyDescent="0.2">
      <c r="E704" s="15">
        <v>41254.972222222219</v>
      </c>
      <c r="F704" s="21">
        <v>6.5666134095842752</v>
      </c>
      <c r="G704" s="21">
        <v>6.5112501451554046</v>
      </c>
      <c r="H704" s="24">
        <v>7.6142749513809796E-2</v>
      </c>
      <c r="I704" s="3">
        <f t="shared" si="31"/>
        <v>490.81999999997839</v>
      </c>
      <c r="J704" s="3">
        <f>INDEX(PowerArray,MIN(MaximumPowerIndex,ROUND(G704*100,0)))</f>
        <v>477.25999999997867</v>
      </c>
      <c r="K704" s="3">
        <f>MIN(J704-M704+N704,'Power Look Up'!$F$4)</f>
        <v>471.3042106885996</v>
      </c>
      <c r="M704" s="50">
        <f t="array" ref="M704">_xlfn.SUM(_xlfn.NORM.DIST($S$3:$S$1003,$G704,$P704,FALSE)*WindSpeedStep*$T$3:$T$1003)</f>
        <v>474.90798508630508</v>
      </c>
      <c r="N704" s="50">
        <f t="array" ref="N704">_xlfn.SUM(_xlfn.NORM.DIST($S$3:$S$1003,$G704,$Q704,FALSE)*WindSpeedStep*$T$3:$T$1003)</f>
        <v>468.952195774926</v>
      </c>
      <c r="P704" s="42">
        <f t="shared" si="30"/>
        <v>0.6511250145155405</v>
      </c>
      <c r="Q704" s="42">
        <f t="shared" si="32"/>
        <v>0.49578448882432563</v>
      </c>
      <c r="S704" s="42">
        <f>'Zero Turbulence Curve'!E703</f>
        <v>70.100000000000293</v>
      </c>
      <c r="T704" s="42">
        <f>'Zero Turbulence Curve'!F703</f>
        <v>2000.0000008831432</v>
      </c>
    </row>
    <row r="705" spans="5:20" x14ac:dyDescent="0.2">
      <c r="E705" s="15">
        <v>41254.979166666664</v>
      </c>
      <c r="F705" s="21">
        <v>6.1324228298613725</v>
      </c>
      <c r="G705" s="21">
        <v>6.0629525982676569</v>
      </c>
      <c r="H705" s="24">
        <v>5.0550982637804796E-2</v>
      </c>
      <c r="I705" s="3">
        <f t="shared" si="31"/>
        <v>391.3799999999805</v>
      </c>
      <c r="J705" s="3">
        <f>INDEX(PowerArray,MIN(MaximumPowerIndex,ROUND(G705*100,0)))</f>
        <v>375.55999999998085</v>
      </c>
      <c r="K705" s="3">
        <f>MIN(J705-M705+N705,'Power Look Up'!$F$4)</f>
        <v>366.82121903670827</v>
      </c>
      <c r="M705" s="50">
        <f t="array" ref="M705">_xlfn.SUM(_xlfn.NORM.DIST($S$3:$S$1003,$G705,$P705,FALSE)*WindSpeedStep*$T$3:$T$1003)</f>
        <v>379.69130028967811</v>
      </c>
      <c r="N705" s="50">
        <f t="array" ref="N705">_xlfn.SUM(_xlfn.NORM.DIST($S$3:$S$1003,$G705,$Q705,FALSE)*WindSpeedStep*$T$3:$T$1003)</f>
        <v>370.95251932640554</v>
      </c>
      <c r="P705" s="42">
        <f t="shared" si="30"/>
        <v>0.60629525982676569</v>
      </c>
      <c r="Q705" s="42">
        <f t="shared" si="32"/>
        <v>0.3064882115288618</v>
      </c>
      <c r="S705" s="42">
        <f>'Zero Turbulence Curve'!E704</f>
        <v>70.200000000000287</v>
      </c>
      <c r="T705" s="42">
        <f>'Zero Turbulence Curve'!F704</f>
        <v>2000.0000008831432</v>
      </c>
    </row>
    <row r="706" spans="5:20" x14ac:dyDescent="0.2">
      <c r="E706" s="15">
        <v>41254.986111111109</v>
      </c>
      <c r="F706" s="21">
        <v>5.7972583552202179</v>
      </c>
      <c r="G706" s="21">
        <v>5.7844569837548496</v>
      </c>
      <c r="H706" s="24">
        <v>5.3473552670092128E-2</v>
      </c>
      <c r="I706" s="3">
        <f t="shared" si="31"/>
        <v>329.59999999998718</v>
      </c>
      <c r="J706" s="3">
        <f>INDEX(PowerArray,MIN(MaximumPowerIndex,ROUND(G706*100,0)))</f>
        <v>326.35999999998722</v>
      </c>
      <c r="K706" s="3">
        <f>MIN(J706-M706+N706,'Power Look Up'!$F$4)</f>
        <v>320.24158243844698</v>
      </c>
      <c r="M706" s="50">
        <f t="array" ref="M706">_xlfn.SUM(_xlfn.NORM.DIST($S$3:$S$1003,$G706,$P706,FALSE)*WindSpeedStep*$T$3:$T$1003)</f>
        <v>326.73694599725229</v>
      </c>
      <c r="N706" s="50">
        <f t="array" ref="N706">_xlfn.SUM(_xlfn.NORM.DIST($S$3:$S$1003,$G706,$Q706,FALSE)*WindSpeedStep*$T$3:$T$1003)</f>
        <v>320.61852843571205</v>
      </c>
      <c r="P706" s="42">
        <f t="shared" si="30"/>
        <v>0.57844569837548498</v>
      </c>
      <c r="Q706" s="42">
        <f t="shared" si="32"/>
        <v>0.30931546518869718</v>
      </c>
      <c r="S706" s="42">
        <f>'Zero Turbulence Curve'!E705</f>
        <v>70.300000000000281</v>
      </c>
      <c r="T706" s="42">
        <f>'Zero Turbulence Curve'!F705</f>
        <v>2000.0000008831432</v>
      </c>
    </row>
    <row r="707" spans="5:20" x14ac:dyDescent="0.2">
      <c r="E707" s="15">
        <v>41254.993055555555</v>
      </c>
      <c r="F707" s="21">
        <v>5.659283139231797</v>
      </c>
      <c r="G707" s="21">
        <v>5.5939377685898366</v>
      </c>
      <c r="H707" s="24">
        <v>4.0641189765815586E-2</v>
      </c>
      <c r="I707" s="3">
        <f t="shared" si="31"/>
        <v>306.91999999998768</v>
      </c>
      <c r="J707" s="3">
        <f>INDEX(PowerArray,MIN(MaximumPowerIndex,ROUND(G707*100,0)))</f>
        <v>295.57999999998788</v>
      </c>
      <c r="K707" s="3">
        <f>MIN(J707-M707+N707,'Power Look Up'!$F$4)</f>
        <v>291.28738292092447</v>
      </c>
      <c r="M707" s="50">
        <f t="array" ref="M707">_xlfn.SUM(_xlfn.NORM.DIST($S$3:$S$1003,$G707,$P707,FALSE)*WindSpeedStep*$T$3:$T$1003)</f>
        <v>292.81532819370756</v>
      </c>
      <c r="N707" s="50">
        <f t="array" ref="N707">_xlfn.SUM(_xlfn.NORM.DIST($S$3:$S$1003,$G707,$Q707,FALSE)*WindSpeedStep*$T$3:$T$1003)</f>
        <v>288.52271111464415</v>
      </c>
      <c r="P707" s="42">
        <f t="shared" ref="P707:P770" si="33">ReferenceTurbulence*G707</f>
        <v>0.55939377685898373</v>
      </c>
      <c r="Q707" s="42">
        <f t="shared" si="32"/>
        <v>0.22734428639142254</v>
      </c>
      <c r="S707" s="42">
        <f>'Zero Turbulence Curve'!E706</f>
        <v>70.400000000000276</v>
      </c>
      <c r="T707" s="42">
        <f>'Zero Turbulence Curve'!F706</f>
        <v>2000.0000008831432</v>
      </c>
    </row>
    <row r="708" spans="5:20" x14ac:dyDescent="0.2">
      <c r="E708" s="15">
        <v>41255</v>
      </c>
      <c r="F708" s="21">
        <v>5.5243877249380633</v>
      </c>
      <c r="G708" s="21">
        <v>5.4436041458192381</v>
      </c>
      <c r="H708" s="24">
        <v>5.6114815873731162E-2</v>
      </c>
      <c r="I708" s="3">
        <f t="shared" ref="I708:I771" si="34">INDEX(PowerArray,MIN(MaximumPowerIndex,ROUND(F708*100,0)))</f>
        <v>284.23999999998813</v>
      </c>
      <c r="J708" s="3">
        <f>INDEX(PowerArray,MIN(MaximumPowerIndex,ROUND(G708*100,0)))</f>
        <v>271.27999999998838</v>
      </c>
      <c r="K708" s="3">
        <f>MIN(J708-M708+N708,'Power Look Up'!$F$4)</f>
        <v>269.36466622463399</v>
      </c>
      <c r="M708" s="50">
        <f t="array" ref="M708">_xlfn.SUM(_xlfn.NORM.DIST($S$3:$S$1003,$G708,$P708,FALSE)*WindSpeedStep*$T$3:$T$1003)</f>
        <v>267.10913352729023</v>
      </c>
      <c r="N708" s="50">
        <f t="array" ref="N708">_xlfn.SUM(_xlfn.NORM.DIST($S$3:$S$1003,$G708,$Q708,FALSE)*WindSpeedStep*$T$3:$T$1003)</f>
        <v>265.19379975193584</v>
      </c>
      <c r="P708" s="42">
        <f t="shared" si="33"/>
        <v>0.54436041458192386</v>
      </c>
      <c r="Q708" s="42">
        <f t="shared" ref="Q708:Q771" si="35">G708*H708</f>
        <v>0.30546684433212618</v>
      </c>
      <c r="S708" s="42">
        <f>'Zero Turbulence Curve'!E707</f>
        <v>70.50000000000027</v>
      </c>
      <c r="T708" s="42">
        <f>'Zero Turbulence Curve'!F707</f>
        <v>2000.0000008831432</v>
      </c>
    </row>
    <row r="709" spans="5:20" x14ac:dyDescent="0.2">
      <c r="E709" s="15">
        <v>41255.006944444445</v>
      </c>
      <c r="F709" s="21">
        <v>5.4240087402176078</v>
      </c>
      <c r="G709" s="21">
        <v>5.4292268480052579</v>
      </c>
      <c r="H709" s="24">
        <v>8.2964468081212259E-2</v>
      </c>
      <c r="I709" s="3">
        <f t="shared" si="34"/>
        <v>268.03999999998848</v>
      </c>
      <c r="J709" s="3">
        <f>INDEX(PowerArray,MIN(MaximumPowerIndex,ROUND(G709*100,0)))</f>
        <v>269.65999999998843</v>
      </c>
      <c r="K709" s="3">
        <f>MIN(J709-M709+N709,'Power Look Up'!$F$4)</f>
        <v>268.67444080799959</v>
      </c>
      <c r="M709" s="50">
        <f t="array" ref="M709">_xlfn.SUM(_xlfn.NORM.DIST($S$3:$S$1003,$G709,$P709,FALSE)*WindSpeedStep*$T$3:$T$1003)</f>
        <v>264.69117000493259</v>
      </c>
      <c r="N709" s="50">
        <f t="array" ref="N709">_xlfn.SUM(_xlfn.NORM.DIST($S$3:$S$1003,$G709,$Q709,FALSE)*WindSpeedStep*$T$3:$T$1003)</f>
        <v>263.70561081294375</v>
      </c>
      <c r="P709" s="42">
        <f t="shared" si="33"/>
        <v>0.54292268480052586</v>
      </c>
      <c r="Q709" s="42">
        <f t="shared" si="35"/>
        <v>0.45043291753699288</v>
      </c>
      <c r="S709" s="42">
        <f>'Zero Turbulence Curve'!E708</f>
        <v>70.600000000000264</v>
      </c>
      <c r="T709" s="42">
        <f>'Zero Turbulence Curve'!F708</f>
        <v>2000.0000008831432</v>
      </c>
    </row>
    <row r="710" spans="5:20" x14ac:dyDescent="0.2">
      <c r="E710" s="15">
        <v>41255.013888888891</v>
      </c>
      <c r="F710" s="21">
        <v>5.5349668796223872</v>
      </c>
      <c r="G710" s="21">
        <v>5.4567069173407248</v>
      </c>
      <c r="H710" s="24">
        <v>0.10840173266600177</v>
      </c>
      <c r="I710" s="3">
        <f t="shared" si="34"/>
        <v>285.85999999998808</v>
      </c>
      <c r="J710" s="3">
        <f>INDEX(PowerArray,MIN(MaximumPowerIndex,ROUND(G710*100,0)))</f>
        <v>274.51999999998833</v>
      </c>
      <c r="K710" s="3">
        <f>MIN(J710-M710+N710,'Power Look Up'!$F$4)</f>
        <v>275.21711496788333</v>
      </c>
      <c r="M710" s="50">
        <f t="array" ref="M710">_xlfn.SUM(_xlfn.NORM.DIST($S$3:$S$1003,$G710,$P710,FALSE)*WindSpeedStep*$T$3:$T$1003)</f>
        <v>269.31836342641139</v>
      </c>
      <c r="N710" s="50">
        <f t="array" ref="N710">_xlfn.SUM(_xlfn.NORM.DIST($S$3:$S$1003,$G710,$Q710,FALSE)*WindSpeedStep*$T$3:$T$1003)</f>
        <v>270.0154783943064</v>
      </c>
      <c r="P710" s="42">
        <f t="shared" si="33"/>
        <v>0.54567069173407245</v>
      </c>
      <c r="Q710" s="42">
        <f t="shared" si="35"/>
        <v>0.59151648449029182</v>
      </c>
      <c r="S710" s="42">
        <f>'Zero Turbulence Curve'!E709</f>
        <v>70.700000000000259</v>
      </c>
      <c r="T710" s="42">
        <f>'Zero Turbulence Curve'!F709</f>
        <v>2000.0000008831432</v>
      </c>
    </row>
    <row r="711" spans="5:20" x14ac:dyDescent="0.2">
      <c r="E711" s="15">
        <v>41255.083333333336</v>
      </c>
      <c r="F711" s="21">
        <v>4.6015296446001166</v>
      </c>
      <c r="G711" s="21">
        <v>4.6163384168290378</v>
      </c>
      <c r="H711" s="24">
        <v>4.3463807787199528E-2</v>
      </c>
      <c r="I711" s="3">
        <f t="shared" si="34"/>
        <v>156.39999999999415</v>
      </c>
      <c r="J711" s="3">
        <f>INDEX(PowerArray,MIN(MaximumPowerIndex,ROUND(G711*100,0)))</f>
        <v>158.5799999999941</v>
      </c>
      <c r="K711" s="3">
        <f>MIN(J711-M711+N711,'Power Look Up'!$F$4)</f>
        <v>156.56847438961015</v>
      </c>
      <c r="M711" s="50">
        <f t="array" ref="M711">_xlfn.SUM(_xlfn.NORM.DIST($S$3:$S$1003,$G711,$P711,FALSE)*WindSpeedStep*$T$3:$T$1003)</f>
        <v>133.79179468014812</v>
      </c>
      <c r="N711" s="50">
        <f t="array" ref="N711">_xlfn.SUM(_xlfn.NORM.DIST($S$3:$S$1003,$G711,$Q711,FALSE)*WindSpeedStep*$T$3:$T$1003)</f>
        <v>131.78026906976416</v>
      </c>
      <c r="P711" s="42">
        <f t="shared" si="33"/>
        <v>0.46163384168290378</v>
      </c>
      <c r="Q711" s="42">
        <f t="shared" si="35"/>
        <v>0.20064364562972228</v>
      </c>
      <c r="S711" s="42">
        <f>'Zero Turbulence Curve'!E710</f>
        <v>70.800000000000253</v>
      </c>
      <c r="T711" s="42">
        <f>'Zero Turbulence Curve'!F710</f>
        <v>2000.0000008831432</v>
      </c>
    </row>
    <row r="712" spans="5:20" x14ac:dyDescent="0.2">
      <c r="E712" s="15">
        <v>41255.090277777781</v>
      </c>
      <c r="F712" s="21">
        <v>4.5601881499880541</v>
      </c>
      <c r="G712" s="21">
        <v>4.5492727307283607</v>
      </c>
      <c r="H712" s="24">
        <v>9.2101462962904335E-2</v>
      </c>
      <c r="I712" s="3">
        <f t="shared" si="34"/>
        <v>152.03999999999425</v>
      </c>
      <c r="J712" s="3">
        <f>INDEX(PowerArray,MIN(MaximumPowerIndex,ROUND(G712*100,0)))</f>
        <v>150.94999999999428</v>
      </c>
      <c r="K712" s="3">
        <f>MIN(J712-M712+N712,'Power Look Up'!$F$4)</f>
        <v>150.15047371467841</v>
      </c>
      <c r="M712" s="50">
        <f t="array" ref="M712">_xlfn.SUM(_xlfn.NORM.DIST($S$3:$S$1003,$G712,$P712,FALSE)*WindSpeedStep*$T$3:$T$1003)</f>
        <v>123.46213707356284</v>
      </c>
      <c r="N712" s="50">
        <f t="array" ref="N712">_xlfn.SUM(_xlfn.NORM.DIST($S$3:$S$1003,$G712,$Q712,FALSE)*WindSpeedStep*$T$3:$T$1003)</f>
        <v>122.66261078824698</v>
      </c>
      <c r="P712" s="42">
        <f t="shared" si="33"/>
        <v>0.45492727307283609</v>
      </c>
      <c r="Q712" s="42">
        <f t="shared" si="35"/>
        <v>0.41899467391732875</v>
      </c>
      <c r="S712" s="42">
        <f>'Zero Turbulence Curve'!E711</f>
        <v>70.900000000000247</v>
      </c>
      <c r="T712" s="42">
        <f>'Zero Turbulence Curve'!F711</f>
        <v>2000.0000008831432</v>
      </c>
    </row>
    <row r="713" spans="5:20" x14ac:dyDescent="0.2">
      <c r="E713" s="15">
        <v>41255.097222222219</v>
      </c>
      <c r="F713" s="21">
        <v>5.0291392822487619</v>
      </c>
      <c r="G713" s="21">
        <v>4.9779346116034686</v>
      </c>
      <c r="H713" s="24">
        <v>5.7663942818924577E-2</v>
      </c>
      <c r="I713" s="3">
        <f t="shared" si="34"/>
        <v>204.85999999998984</v>
      </c>
      <c r="J713" s="3">
        <f>INDEX(PowerArray,MIN(MaximumPowerIndex,ROUND(G713*100,0)))</f>
        <v>197.81999999999329</v>
      </c>
      <c r="K713" s="3">
        <f>MIN(J713-M713+N713,'Power Look Up'!$F$4)</f>
        <v>198.11805630156164</v>
      </c>
      <c r="M713" s="50">
        <f t="array" ref="M713">_xlfn.SUM(_xlfn.NORM.DIST($S$3:$S$1003,$G713,$P713,FALSE)*WindSpeedStep*$T$3:$T$1003)</f>
        <v>191.01864092125095</v>
      </c>
      <c r="N713" s="50">
        <f t="array" ref="N713">_xlfn.SUM(_xlfn.NORM.DIST($S$3:$S$1003,$G713,$Q713,FALSE)*WindSpeedStep*$T$3:$T$1003)</f>
        <v>191.3166972228193</v>
      </c>
      <c r="P713" s="42">
        <f t="shared" si="33"/>
        <v>0.4977934611603469</v>
      </c>
      <c r="Q713" s="42">
        <f t="shared" si="35"/>
        <v>0.28704733679984795</v>
      </c>
      <c r="S713" s="42">
        <f>'Zero Turbulence Curve'!E712</f>
        <v>71.000000000000242</v>
      </c>
      <c r="T713" s="42">
        <f>'Zero Turbulence Curve'!F712</f>
        <v>2000.0000008831432</v>
      </c>
    </row>
    <row r="714" spans="5:20" x14ac:dyDescent="0.2">
      <c r="E714" s="15">
        <v>41255.104166666664</v>
      </c>
      <c r="F714" s="21">
        <v>4.9427525656899354</v>
      </c>
      <c r="G714" s="21">
        <v>4.9673280146869319</v>
      </c>
      <c r="H714" s="24">
        <v>0.10520453797537317</v>
      </c>
      <c r="I714" s="3">
        <f t="shared" si="34"/>
        <v>193.45999999999336</v>
      </c>
      <c r="J714" s="3">
        <f>INDEX(PowerArray,MIN(MaximumPowerIndex,ROUND(G714*100,0)))</f>
        <v>196.72999999999331</v>
      </c>
      <c r="K714" s="3">
        <f>MIN(J714-M714+N714,'Power Look Up'!$F$4)</f>
        <v>196.91019279730207</v>
      </c>
      <c r="M714" s="50">
        <f t="array" ref="M714">_xlfn.SUM(_xlfn.NORM.DIST($S$3:$S$1003,$G714,$P714,FALSE)*WindSpeedStep*$T$3:$T$1003)</f>
        <v>189.31923629266336</v>
      </c>
      <c r="N714" s="50">
        <f t="array" ref="N714">_xlfn.SUM(_xlfn.NORM.DIST($S$3:$S$1003,$G714,$Q714,FALSE)*WindSpeedStep*$T$3:$T$1003)</f>
        <v>189.49942908997212</v>
      </c>
      <c r="P714" s="42">
        <f t="shared" si="33"/>
        <v>0.4967328014686932</v>
      </c>
      <c r="Q714" s="42">
        <f t="shared" si="35"/>
        <v>0.52258544875726631</v>
      </c>
      <c r="S714" s="42">
        <f>'Zero Turbulence Curve'!E713</f>
        <v>71.100000000000236</v>
      </c>
      <c r="T714" s="42">
        <f>'Zero Turbulence Curve'!F713</f>
        <v>2000.0000008831432</v>
      </c>
    </row>
    <row r="715" spans="5:20" x14ac:dyDescent="0.2">
      <c r="E715" s="15">
        <v>41255.111111111109</v>
      </c>
      <c r="F715" s="21">
        <v>5.0109967414500058</v>
      </c>
      <c r="G715" s="21">
        <v>4.9872756341901017</v>
      </c>
      <c r="H715" s="24">
        <v>5.9868328693662362E-2</v>
      </c>
      <c r="I715" s="3">
        <f t="shared" si="34"/>
        <v>201.61999999998989</v>
      </c>
      <c r="J715" s="3">
        <f>INDEX(PowerArray,MIN(MaximumPowerIndex,ROUND(G715*100,0)))</f>
        <v>198.90999999999326</v>
      </c>
      <c r="K715" s="3">
        <f>MIN(J715-M715+N715,'Power Look Up'!$F$4)</f>
        <v>199.1616117143011</v>
      </c>
      <c r="M715" s="50">
        <f t="array" ref="M715">_xlfn.SUM(_xlfn.NORM.DIST($S$3:$S$1003,$G715,$P715,FALSE)*WindSpeedStep*$T$3:$T$1003)</f>
        <v>192.51605138793462</v>
      </c>
      <c r="N715" s="50">
        <f t="array" ref="N715">_xlfn.SUM(_xlfn.NORM.DIST($S$3:$S$1003,$G715,$Q715,FALSE)*WindSpeedStep*$T$3:$T$1003)</f>
        <v>192.76766310224247</v>
      </c>
      <c r="P715" s="42">
        <f t="shared" si="33"/>
        <v>0.4987275634190102</v>
      </c>
      <c r="Q715" s="42">
        <f t="shared" si="35"/>
        <v>0.29857985695358641</v>
      </c>
      <c r="S715" s="42">
        <f>'Zero Turbulence Curve'!E714</f>
        <v>71.20000000000023</v>
      </c>
      <c r="T715" s="42">
        <f>'Zero Turbulence Curve'!F714</f>
        <v>2000.0000008831432</v>
      </c>
    </row>
    <row r="716" spans="5:20" x14ac:dyDescent="0.2">
      <c r="E716" s="15">
        <v>41255.118055555555</v>
      </c>
      <c r="F716" s="21">
        <v>4.855053097512716</v>
      </c>
      <c r="G716" s="21">
        <v>4.9518151073349941</v>
      </c>
      <c r="H716" s="24">
        <v>7.4149549504295018E-2</v>
      </c>
      <c r="I716" s="3">
        <f t="shared" si="34"/>
        <v>184.73999999999353</v>
      </c>
      <c r="J716" s="3">
        <f>INDEX(PowerArray,MIN(MaximumPowerIndex,ROUND(G716*100,0)))</f>
        <v>194.54999999999333</v>
      </c>
      <c r="K716" s="3">
        <f>MIN(J716-M716+N716,'Power Look Up'!$F$4)</f>
        <v>194.4360265624282</v>
      </c>
      <c r="M716" s="50">
        <f t="array" ref="M716">_xlfn.SUM(_xlfn.NORM.DIST($S$3:$S$1003,$G716,$P716,FALSE)*WindSpeedStep*$T$3:$T$1003)</f>
        <v>186.83541620846322</v>
      </c>
      <c r="N716" s="50">
        <f t="array" ref="N716">_xlfn.SUM(_xlfn.NORM.DIST($S$3:$S$1003,$G716,$Q716,FALSE)*WindSpeedStep*$T$3:$T$1003)</f>
        <v>186.72144277089808</v>
      </c>
      <c r="P716" s="42">
        <f t="shared" si="33"/>
        <v>0.49518151073349942</v>
      </c>
      <c r="Q716" s="42">
        <f t="shared" si="35"/>
        <v>0.36717485943745209</v>
      </c>
      <c r="S716" s="42">
        <f>'Zero Turbulence Curve'!E715</f>
        <v>71.300000000000225</v>
      </c>
      <c r="T716" s="42">
        <f>'Zero Turbulence Curve'!F715</f>
        <v>2000.0000008831432</v>
      </c>
    </row>
    <row r="717" spans="5:20" x14ac:dyDescent="0.2">
      <c r="E717" s="15">
        <v>41255.125</v>
      </c>
      <c r="F717" s="21">
        <v>4.6958634212151473</v>
      </c>
      <c r="G717" s="21">
        <v>4.8497106658791358</v>
      </c>
      <c r="H717" s="24">
        <v>4.8979278009002009E-2</v>
      </c>
      <c r="I717" s="3">
        <f t="shared" si="34"/>
        <v>167.29999999999393</v>
      </c>
      <c r="J717" s="3">
        <f>INDEX(PowerArray,MIN(MaximumPowerIndex,ROUND(G717*100,0)))</f>
        <v>183.64999999999355</v>
      </c>
      <c r="K717" s="3">
        <f>MIN(J717-M717+N717,'Power Look Up'!$F$4)</f>
        <v>183.72851170019092</v>
      </c>
      <c r="M717" s="50">
        <f t="array" ref="M717">_xlfn.SUM(_xlfn.NORM.DIST($S$3:$S$1003,$G717,$P717,FALSE)*WindSpeedStep*$T$3:$T$1003)</f>
        <v>170.53848448486957</v>
      </c>
      <c r="N717" s="50">
        <f t="array" ref="N717">_xlfn.SUM(_xlfn.NORM.DIST($S$3:$S$1003,$G717,$Q717,FALSE)*WindSpeedStep*$T$3:$T$1003)</f>
        <v>170.61699618506694</v>
      </c>
      <c r="P717" s="42">
        <f t="shared" si="33"/>
        <v>0.48497106658791361</v>
      </c>
      <c r="Q717" s="42">
        <f t="shared" si="35"/>
        <v>0.23753532696731644</v>
      </c>
      <c r="S717" s="42">
        <f>'Zero Turbulence Curve'!E716</f>
        <v>71.400000000000219</v>
      </c>
      <c r="T717" s="42">
        <f>'Zero Turbulence Curve'!F716</f>
        <v>2000.0000008831432</v>
      </c>
    </row>
    <row r="718" spans="5:20" x14ac:dyDescent="0.2">
      <c r="E718" s="15">
        <v>41255.131944444445</v>
      </c>
      <c r="F718" s="21">
        <v>4.5004863340874675</v>
      </c>
      <c r="G718" s="21">
        <v>4.7127940514334066</v>
      </c>
      <c r="H718" s="24">
        <v>5.7771534163033607E-2</v>
      </c>
      <c r="I718" s="3">
        <f t="shared" si="34"/>
        <v>145.49999999999437</v>
      </c>
      <c r="J718" s="3">
        <f>INDEX(PowerArray,MIN(MaximumPowerIndex,ROUND(G718*100,0)))</f>
        <v>168.3899999999939</v>
      </c>
      <c r="K718" s="3">
        <f>MIN(J718-M718+N718,'Power Look Up'!$F$4)</f>
        <v>167.35479080639473</v>
      </c>
      <c r="M718" s="50">
        <f t="array" ref="M718">_xlfn.SUM(_xlfn.NORM.DIST($S$3:$S$1003,$G718,$P718,FALSE)*WindSpeedStep*$T$3:$T$1003)</f>
        <v>148.86373721249637</v>
      </c>
      <c r="N718" s="50">
        <f t="array" ref="N718">_xlfn.SUM(_xlfn.NORM.DIST($S$3:$S$1003,$G718,$Q718,FALSE)*WindSpeedStep*$T$3:$T$1003)</f>
        <v>147.8285280188972</v>
      </c>
      <c r="P718" s="42">
        <f t="shared" si="33"/>
        <v>0.47127940514334066</v>
      </c>
      <c r="Q718" s="42">
        <f t="shared" si="35"/>
        <v>0.2722653425457266</v>
      </c>
      <c r="S718" s="42">
        <f>'Zero Turbulence Curve'!E717</f>
        <v>71.500000000000213</v>
      </c>
      <c r="T718" s="42">
        <f>'Zero Turbulence Curve'!F717</f>
        <v>2000.0000008831432</v>
      </c>
    </row>
    <row r="719" spans="5:20" x14ac:dyDescent="0.2">
      <c r="E719" s="15">
        <v>41255.138888888891</v>
      </c>
      <c r="F719" s="21">
        <v>5.6847178840759707</v>
      </c>
      <c r="G719" s="21">
        <v>5.659789501513651</v>
      </c>
      <c r="H719" s="24">
        <v>7.9159601087776019E-2</v>
      </c>
      <c r="I719" s="3">
        <f t="shared" si="34"/>
        <v>310.15999999998758</v>
      </c>
      <c r="J719" s="3">
        <f>INDEX(PowerArray,MIN(MaximumPowerIndex,ROUND(G719*100,0)))</f>
        <v>306.91999999998768</v>
      </c>
      <c r="K719" s="3">
        <f>MIN(J719-M719+N719,'Power Look Up'!$F$4)</f>
        <v>304.61799110541443</v>
      </c>
      <c r="M719" s="50">
        <f t="array" ref="M719">_xlfn.SUM(_xlfn.NORM.DIST($S$3:$S$1003,$G719,$P719,FALSE)*WindSpeedStep*$T$3:$T$1003)</f>
        <v>304.35332333061825</v>
      </c>
      <c r="N719" s="50">
        <f t="array" ref="N719">_xlfn.SUM(_xlfn.NORM.DIST($S$3:$S$1003,$G719,$Q719,FALSE)*WindSpeedStep*$T$3:$T$1003)</f>
        <v>302.051314436045</v>
      </c>
      <c r="P719" s="42">
        <f t="shared" si="33"/>
        <v>0.56597895015136512</v>
      </c>
      <c r="Q719" s="42">
        <f t="shared" si="35"/>
        <v>0.44802667918060329</v>
      </c>
      <c r="S719" s="42">
        <f>'Zero Turbulence Curve'!E718</f>
        <v>71.600000000000207</v>
      </c>
      <c r="T719" s="42">
        <f>'Zero Turbulence Curve'!F718</f>
        <v>2000.0000008831432</v>
      </c>
    </row>
    <row r="720" spans="5:20" x14ac:dyDescent="0.2">
      <c r="E720" s="15">
        <v>41255.145833333336</v>
      </c>
      <c r="F720" s="21">
        <v>5.9872422212511944</v>
      </c>
      <c r="G720" s="21">
        <v>5.9862100530480946</v>
      </c>
      <c r="H720" s="24">
        <v>5.1776759406807031E-2</v>
      </c>
      <c r="I720" s="3">
        <f t="shared" si="34"/>
        <v>360.37999999998652</v>
      </c>
      <c r="J720" s="3">
        <f>INDEX(PowerArray,MIN(MaximumPowerIndex,ROUND(G720*100,0)))</f>
        <v>360.37999999998652</v>
      </c>
      <c r="K720" s="3">
        <f>MIN(J720-M720+N720,'Power Look Up'!$F$4)</f>
        <v>352.23912819332031</v>
      </c>
      <c r="M720" s="50">
        <f t="array" ref="M720">_xlfn.SUM(_xlfn.NORM.DIST($S$3:$S$1003,$G720,$P720,FALSE)*WindSpeedStep*$T$3:$T$1003)</f>
        <v>364.66025043740484</v>
      </c>
      <c r="N720" s="50">
        <f t="array" ref="N720">_xlfn.SUM(_xlfn.NORM.DIST($S$3:$S$1003,$G720,$Q720,FALSE)*WindSpeedStep*$T$3:$T$1003)</f>
        <v>356.51937863073863</v>
      </c>
      <c r="P720" s="42">
        <f t="shared" si="33"/>
        <v>0.59862100530480944</v>
      </c>
      <c r="Q720" s="42">
        <f t="shared" si="35"/>
        <v>0.30994655767528073</v>
      </c>
      <c r="S720" s="42">
        <f>'Zero Turbulence Curve'!E719</f>
        <v>71.700000000000202</v>
      </c>
      <c r="T720" s="42">
        <f>'Zero Turbulence Curve'!F719</f>
        <v>2000.0000008831432</v>
      </c>
    </row>
    <row r="721" spans="5:20" x14ac:dyDescent="0.2">
      <c r="E721" s="15">
        <v>41255.152777777781</v>
      </c>
      <c r="F721" s="21">
        <v>5.6836382660356506</v>
      </c>
      <c r="G721" s="21">
        <v>5.7034339424652165</v>
      </c>
      <c r="H721" s="24">
        <v>5.8061400911458019E-2</v>
      </c>
      <c r="I721" s="3">
        <f t="shared" si="34"/>
        <v>310.15999999998758</v>
      </c>
      <c r="J721" s="3">
        <f>INDEX(PowerArray,MIN(MaximumPowerIndex,ROUND(G721*100,0)))</f>
        <v>313.39999999998753</v>
      </c>
      <c r="K721" s="3">
        <f>MIN(J721-M721+N721,'Power Look Up'!$F$4)</f>
        <v>308.66425207357275</v>
      </c>
      <c r="M721" s="50">
        <f t="array" ref="M721">_xlfn.SUM(_xlfn.NORM.DIST($S$3:$S$1003,$G721,$P721,FALSE)*WindSpeedStep*$T$3:$T$1003)</f>
        <v>312.10570340042545</v>
      </c>
      <c r="N721" s="50">
        <f t="array" ref="N721">_xlfn.SUM(_xlfn.NORM.DIST($S$3:$S$1003,$G721,$Q721,FALSE)*WindSpeedStep*$T$3:$T$1003)</f>
        <v>307.36995547401068</v>
      </c>
      <c r="P721" s="42">
        <f t="shared" si="33"/>
        <v>0.5703433942465217</v>
      </c>
      <c r="Q721" s="42">
        <f t="shared" si="35"/>
        <v>0.3311493647054905</v>
      </c>
      <c r="S721" s="42">
        <f>'Zero Turbulence Curve'!E720</f>
        <v>71.800000000000196</v>
      </c>
      <c r="T721" s="42">
        <f>'Zero Turbulence Curve'!F720</f>
        <v>2000.0000008831432</v>
      </c>
    </row>
    <row r="722" spans="5:20" x14ac:dyDescent="0.2">
      <c r="E722" s="15">
        <v>41255.159722222219</v>
      </c>
      <c r="F722" s="21">
        <v>5.79493430362478</v>
      </c>
      <c r="G722" s="21">
        <v>5.8951693779272718</v>
      </c>
      <c r="H722" s="24">
        <v>6.2123223687767605E-2</v>
      </c>
      <c r="I722" s="3">
        <f t="shared" si="34"/>
        <v>327.97999999998717</v>
      </c>
      <c r="J722" s="3">
        <f>INDEX(PowerArray,MIN(MaximumPowerIndex,ROUND(G722*100,0)))</f>
        <v>345.79999999998682</v>
      </c>
      <c r="K722" s="3">
        <f>MIN(J722-M722+N722,'Power Look Up'!$F$4)</f>
        <v>339.85525838278954</v>
      </c>
      <c r="M722" s="50">
        <f t="array" ref="M722">_xlfn.SUM(_xlfn.NORM.DIST($S$3:$S$1003,$G722,$P722,FALSE)*WindSpeedStep*$T$3:$T$1003)</f>
        <v>347.27123747896678</v>
      </c>
      <c r="N722" s="50">
        <f t="array" ref="N722">_xlfn.SUM(_xlfn.NORM.DIST($S$3:$S$1003,$G722,$Q722,FALSE)*WindSpeedStep*$T$3:$T$1003)</f>
        <v>341.3264958617695</v>
      </c>
      <c r="P722" s="42">
        <f t="shared" si="33"/>
        <v>0.58951693779272718</v>
      </c>
      <c r="Q722" s="42">
        <f t="shared" si="35"/>
        <v>0.3662269259422537</v>
      </c>
      <c r="S722" s="42">
        <f>'Zero Turbulence Curve'!E721</f>
        <v>71.90000000000019</v>
      </c>
      <c r="T722" s="42">
        <f>'Zero Turbulence Curve'!F721</f>
        <v>2000.0000008831432</v>
      </c>
    </row>
    <row r="723" spans="5:20" x14ac:dyDescent="0.2">
      <c r="E723" s="15">
        <v>41255.166666666664</v>
      </c>
      <c r="F723" s="21">
        <v>5.9054929841832431</v>
      </c>
      <c r="G723" s="21">
        <v>5.8925992839808128</v>
      </c>
      <c r="H723" s="24">
        <v>5.7573516878375156E-2</v>
      </c>
      <c r="I723" s="3">
        <f t="shared" si="34"/>
        <v>347.41999999998677</v>
      </c>
      <c r="J723" s="3">
        <f>INDEX(PowerArray,MIN(MaximumPowerIndex,ROUND(G723*100,0)))</f>
        <v>344.17999999998688</v>
      </c>
      <c r="K723" s="3">
        <f>MIN(J723-M723+N723,'Power Look Up'!$F$4)</f>
        <v>337.58754190255513</v>
      </c>
      <c r="M723" s="50">
        <f t="array" ref="M723">_xlfn.SUM(_xlfn.NORM.DIST($S$3:$S$1003,$G723,$P723,FALSE)*WindSpeedStep*$T$3:$T$1003)</f>
        <v>346.78709367430554</v>
      </c>
      <c r="N723" s="50">
        <f t="array" ref="N723">_xlfn.SUM(_xlfn.NORM.DIST($S$3:$S$1003,$G723,$Q723,FALSE)*WindSpeedStep*$T$3:$T$1003)</f>
        <v>340.19463557687379</v>
      </c>
      <c r="P723" s="42">
        <f t="shared" si="33"/>
        <v>0.58925992839808128</v>
      </c>
      <c r="Q723" s="42">
        <f t="shared" si="35"/>
        <v>0.33925766433377069</v>
      </c>
      <c r="S723" s="42">
        <f>'Zero Turbulence Curve'!E722</f>
        <v>72.000000000000185</v>
      </c>
      <c r="T723" s="42">
        <f>'Zero Turbulence Curve'!F722</f>
        <v>2000.0000008831432</v>
      </c>
    </row>
    <row r="724" spans="5:20" x14ac:dyDescent="0.2">
      <c r="E724" s="15">
        <v>41255.173611111109</v>
      </c>
      <c r="F724" s="21">
        <v>6.1446748037856604</v>
      </c>
      <c r="G724" s="21">
        <v>6.1720684139272697</v>
      </c>
      <c r="H724" s="24">
        <v>4.3940486457258288E-2</v>
      </c>
      <c r="I724" s="3">
        <f t="shared" si="34"/>
        <v>393.63999999998043</v>
      </c>
      <c r="J724" s="3">
        <f>INDEX(PowerArray,MIN(MaximumPowerIndex,ROUND(G724*100,0)))</f>
        <v>400.41999999998029</v>
      </c>
      <c r="K724" s="3">
        <f>MIN(J724-M724+N724,'Power Look Up'!$F$4)</f>
        <v>390.40275504821608</v>
      </c>
      <c r="M724" s="50">
        <f t="array" ref="M724">_xlfn.SUM(_xlfn.NORM.DIST($S$3:$S$1003,$G724,$P724,FALSE)*WindSpeedStep*$T$3:$T$1003)</f>
        <v>401.67696297519171</v>
      </c>
      <c r="N724" s="50">
        <f t="array" ref="N724">_xlfn.SUM(_xlfn.NORM.DIST($S$3:$S$1003,$G724,$Q724,FALSE)*WindSpeedStep*$T$3:$T$1003)</f>
        <v>391.6597180234275</v>
      </c>
      <c r="P724" s="42">
        <f t="shared" si="33"/>
        <v>0.61720684139272697</v>
      </c>
      <c r="Q724" s="42">
        <f t="shared" si="35"/>
        <v>0.27120368855544286</v>
      </c>
      <c r="S724" s="42">
        <f>'Zero Turbulence Curve'!E723</f>
        <v>72.100000000000179</v>
      </c>
      <c r="T724" s="42">
        <f>'Zero Turbulence Curve'!F723</f>
        <v>2000.0000008831432</v>
      </c>
    </row>
    <row r="725" spans="5:20" x14ac:dyDescent="0.2">
      <c r="E725" s="15">
        <v>41255.180555555555</v>
      </c>
      <c r="F725" s="21">
        <v>6.0662030102326501</v>
      </c>
      <c r="G725" s="21">
        <v>5.9979423962582876</v>
      </c>
      <c r="H725" s="24">
        <v>5.1102806727220118E-2</v>
      </c>
      <c r="I725" s="3">
        <f t="shared" si="34"/>
        <v>377.81999999998078</v>
      </c>
      <c r="J725" s="3">
        <f>INDEX(PowerArray,MIN(MaximumPowerIndex,ROUND(G725*100,0)))</f>
        <v>361.99999999998647</v>
      </c>
      <c r="K725" s="3">
        <f>MIN(J725-M725+N725,'Power Look Up'!$F$4)</f>
        <v>353.68164578146116</v>
      </c>
      <c r="M725" s="50">
        <f t="array" ref="M725">_xlfn.SUM(_xlfn.NORM.DIST($S$3:$S$1003,$G725,$P725,FALSE)*WindSpeedStep*$T$3:$T$1003)</f>
        <v>366.93569226712003</v>
      </c>
      <c r="N725" s="50">
        <f t="array" ref="N725">_xlfn.SUM(_xlfn.NORM.DIST($S$3:$S$1003,$G725,$Q725,FALSE)*WindSpeedStep*$T$3:$T$1003)</f>
        <v>358.61733804859472</v>
      </c>
      <c r="P725" s="42">
        <f t="shared" si="33"/>
        <v>0.59979423962582878</v>
      </c>
      <c r="Q725" s="42">
        <f t="shared" si="35"/>
        <v>0.30651169103698678</v>
      </c>
      <c r="S725" s="42">
        <f>'Zero Turbulence Curve'!E724</f>
        <v>72.200000000000173</v>
      </c>
      <c r="T725" s="42">
        <f>'Zero Turbulence Curve'!F724</f>
        <v>2000.0000008831432</v>
      </c>
    </row>
    <row r="726" spans="5:20" x14ac:dyDescent="0.2">
      <c r="E726" s="15">
        <v>41255.1875</v>
      </c>
      <c r="F726" s="21">
        <v>6.137116004303139</v>
      </c>
      <c r="G726" s="21">
        <v>6.0947929475409444</v>
      </c>
      <c r="H726" s="24">
        <v>6.0288904387756151E-2</v>
      </c>
      <c r="I726" s="3">
        <f t="shared" si="34"/>
        <v>393.63999999998043</v>
      </c>
      <c r="J726" s="3">
        <f>INDEX(PowerArray,MIN(MaximumPowerIndex,ROUND(G726*100,0)))</f>
        <v>382.33999999998071</v>
      </c>
      <c r="K726" s="3">
        <f>MIN(J726-M726+N726,'Power Look Up'!$F$4)</f>
        <v>375.00500657643164</v>
      </c>
      <c r="M726" s="50">
        <f t="array" ref="M726">_xlfn.SUM(_xlfn.NORM.DIST($S$3:$S$1003,$G726,$P726,FALSE)*WindSpeedStep*$T$3:$T$1003)</f>
        <v>386.03116728712007</v>
      </c>
      <c r="N726" s="50">
        <f t="array" ref="N726">_xlfn.SUM(_xlfn.NORM.DIST($S$3:$S$1003,$G726,$Q726,FALSE)*WindSpeedStep*$T$3:$T$1003)</f>
        <v>378.696173863571</v>
      </c>
      <c r="P726" s="42">
        <f t="shared" si="33"/>
        <v>0.60947929475409446</v>
      </c>
      <c r="Q726" s="42">
        <f t="shared" si="35"/>
        <v>0.36744838927746648</v>
      </c>
      <c r="S726" s="42">
        <f>'Zero Turbulence Curve'!E725</f>
        <v>72.300000000000168</v>
      </c>
      <c r="T726" s="42">
        <f>'Zero Turbulence Curve'!F725</f>
        <v>2000.0000008831432</v>
      </c>
    </row>
    <row r="727" spans="5:20" x14ac:dyDescent="0.2">
      <c r="E727" s="15">
        <v>41255.194444444445</v>
      </c>
      <c r="F727" s="21">
        <v>5.5592041187526284</v>
      </c>
      <c r="G727" s="21">
        <v>5.4904489351028642</v>
      </c>
      <c r="H727" s="24">
        <v>8.2745657503077011E-2</v>
      </c>
      <c r="I727" s="3">
        <f t="shared" si="34"/>
        <v>290.71999999998798</v>
      </c>
      <c r="J727" s="3">
        <f>INDEX(PowerArray,MIN(MaximumPowerIndex,ROUND(G727*100,0)))</f>
        <v>279.37999999998823</v>
      </c>
      <c r="K727" s="3">
        <f>MIN(J727-M727+N727,'Power Look Up'!$F$4)</f>
        <v>278.14553004819692</v>
      </c>
      <c r="M727" s="50">
        <f t="array" ref="M727">_xlfn.SUM(_xlfn.NORM.DIST($S$3:$S$1003,$G727,$P727,FALSE)*WindSpeedStep*$T$3:$T$1003)</f>
        <v>275.03325243461848</v>
      </c>
      <c r="N727" s="50">
        <f t="array" ref="N727">_xlfn.SUM(_xlfn.NORM.DIST($S$3:$S$1003,$G727,$Q727,FALSE)*WindSpeedStep*$T$3:$T$1003)</f>
        <v>273.79878248282716</v>
      </c>
      <c r="P727" s="42">
        <f t="shared" si="33"/>
        <v>0.5490448935102864</v>
      </c>
      <c r="Q727" s="42">
        <f t="shared" si="35"/>
        <v>0.45431080712215549</v>
      </c>
      <c r="S727" s="42">
        <f>'Zero Turbulence Curve'!E726</f>
        <v>72.400000000000162</v>
      </c>
      <c r="T727" s="42">
        <f>'Zero Turbulence Curve'!F726</f>
        <v>2000.0000008831432</v>
      </c>
    </row>
    <row r="728" spans="5:20" x14ac:dyDescent="0.2">
      <c r="E728" s="15">
        <v>41255.201388888891</v>
      </c>
      <c r="F728" s="21">
        <v>5.6470639218116361</v>
      </c>
      <c r="G728" s="21">
        <v>5.5900364321469924</v>
      </c>
      <c r="H728" s="24">
        <v>8.3229091525710786E-2</v>
      </c>
      <c r="I728" s="3">
        <f t="shared" si="34"/>
        <v>305.29999999998768</v>
      </c>
      <c r="J728" s="3">
        <f>INDEX(PowerArray,MIN(MaximumPowerIndex,ROUND(G728*100,0)))</f>
        <v>295.57999999998788</v>
      </c>
      <c r="K728" s="3">
        <f>MIN(J728-M728+N728,'Power Look Up'!$F$4)</f>
        <v>293.97810276407495</v>
      </c>
      <c r="M728" s="50">
        <f t="array" ref="M728">_xlfn.SUM(_xlfn.NORM.DIST($S$3:$S$1003,$G728,$P728,FALSE)*WindSpeedStep*$T$3:$T$1003)</f>
        <v>292.13747970906377</v>
      </c>
      <c r="N728" s="50">
        <f t="array" ref="N728">_xlfn.SUM(_xlfn.NORM.DIST($S$3:$S$1003,$G728,$Q728,FALSE)*WindSpeedStep*$T$3:$T$1003)</f>
        <v>290.53558247315084</v>
      </c>
      <c r="P728" s="42">
        <f t="shared" si="33"/>
        <v>0.55900364321469931</v>
      </c>
      <c r="Q728" s="42">
        <f t="shared" si="35"/>
        <v>0.46525365384321982</v>
      </c>
      <c r="S728" s="42">
        <f>'Zero Turbulence Curve'!E727</f>
        <v>72.500000000000156</v>
      </c>
      <c r="T728" s="42">
        <f>'Zero Turbulence Curve'!F727</f>
        <v>2000.0000008831432</v>
      </c>
    </row>
    <row r="729" spans="5:20" x14ac:dyDescent="0.2">
      <c r="E729" s="15">
        <v>41255.208333333336</v>
      </c>
      <c r="F729" s="21">
        <v>5.3463073597833537</v>
      </c>
      <c r="G729" s="21">
        <v>5.3781004113094326</v>
      </c>
      <c r="H729" s="24">
        <v>8.9781594603167522E-2</v>
      </c>
      <c r="I729" s="3">
        <f t="shared" si="34"/>
        <v>256.69999999998873</v>
      </c>
      <c r="J729" s="3">
        <f>INDEX(PowerArray,MIN(MaximumPowerIndex,ROUND(G729*100,0)))</f>
        <v>261.55999999998863</v>
      </c>
      <c r="K729" s="3">
        <f>MIN(J729-M729+N729,'Power Look Up'!$F$4)</f>
        <v>261.0253129083145</v>
      </c>
      <c r="M729" s="50">
        <f t="array" ref="M729">_xlfn.SUM(_xlfn.NORM.DIST($S$3:$S$1003,$G729,$P729,FALSE)*WindSpeedStep*$T$3:$T$1003)</f>
        <v>256.14205634589172</v>
      </c>
      <c r="N729" s="50">
        <f t="array" ref="N729">_xlfn.SUM(_xlfn.NORM.DIST($S$3:$S$1003,$G729,$Q729,FALSE)*WindSpeedStep*$T$3:$T$1003)</f>
        <v>255.60736925421762</v>
      </c>
      <c r="P729" s="42">
        <f t="shared" si="33"/>
        <v>0.53781004113094333</v>
      </c>
      <c r="Q729" s="42">
        <f t="shared" si="35"/>
        <v>0.48285443086331198</v>
      </c>
      <c r="S729" s="42">
        <f>'Zero Turbulence Curve'!E728</f>
        <v>72.600000000000151</v>
      </c>
      <c r="T729" s="42">
        <f>'Zero Turbulence Curve'!F728</f>
        <v>2000.0000008831432</v>
      </c>
    </row>
    <row r="730" spans="5:20" x14ac:dyDescent="0.2">
      <c r="E730" s="15">
        <v>41255.215277777781</v>
      </c>
      <c r="F730" s="21">
        <v>5.1890639930640612</v>
      </c>
      <c r="G730" s="21">
        <v>5.2948995694317844</v>
      </c>
      <c r="H730" s="24">
        <v>0.10599214053539426</v>
      </c>
      <c r="I730" s="3">
        <f t="shared" si="34"/>
        <v>230.77999999998929</v>
      </c>
      <c r="J730" s="3">
        <f>INDEX(PowerArray,MIN(MaximumPowerIndex,ROUND(G730*100,0)))</f>
        <v>246.97999999998893</v>
      </c>
      <c r="K730" s="3">
        <f>MIN(J730-M730+N730,'Power Look Up'!$F$4)</f>
        <v>247.29554361604025</v>
      </c>
      <c r="M730" s="50">
        <f t="array" ref="M730">_xlfn.SUM(_xlfn.NORM.DIST($S$3:$S$1003,$G730,$P730,FALSE)*WindSpeedStep*$T$3:$T$1003)</f>
        <v>242.37560884199706</v>
      </c>
      <c r="N730" s="50">
        <f t="array" ref="N730">_xlfn.SUM(_xlfn.NORM.DIST($S$3:$S$1003,$G730,$Q730,FALSE)*WindSpeedStep*$T$3:$T$1003)</f>
        <v>242.69115245804838</v>
      </c>
      <c r="P730" s="42">
        <f t="shared" si="33"/>
        <v>0.52948995694317846</v>
      </c>
      <c r="Q730" s="42">
        <f t="shared" si="35"/>
        <v>0.5612177392840122</v>
      </c>
      <c r="S730" s="42">
        <f>'Zero Turbulence Curve'!E729</f>
        <v>72.700000000000145</v>
      </c>
      <c r="T730" s="42">
        <f>'Zero Turbulence Curve'!F729</f>
        <v>2000.0000008831432</v>
      </c>
    </row>
    <row r="731" spans="5:20" x14ac:dyDescent="0.2">
      <c r="E731" s="15">
        <v>41255.222222222219</v>
      </c>
      <c r="F731" s="21">
        <v>5.5935331466022129</v>
      </c>
      <c r="G731" s="21">
        <v>5.5819098481576557</v>
      </c>
      <c r="H731" s="24">
        <v>8.0450046188311614E-2</v>
      </c>
      <c r="I731" s="3">
        <f t="shared" si="34"/>
        <v>295.57999999998788</v>
      </c>
      <c r="J731" s="3">
        <f>INDEX(PowerArray,MIN(MaximumPowerIndex,ROUND(G731*100,0)))</f>
        <v>293.95999999998793</v>
      </c>
      <c r="K731" s="3">
        <f>MIN(J731-M731+N731,'Power Look Up'!$F$4)</f>
        <v>292.15905786137392</v>
      </c>
      <c r="M731" s="50">
        <f t="array" ref="M731">_xlfn.SUM(_xlfn.NORM.DIST($S$3:$S$1003,$G731,$P731,FALSE)*WindSpeedStep*$T$3:$T$1003)</f>
        <v>290.72748132457087</v>
      </c>
      <c r="N731" s="50">
        <f t="array" ref="N731">_xlfn.SUM(_xlfn.NORM.DIST($S$3:$S$1003,$G731,$Q731,FALSE)*WindSpeedStep*$T$3:$T$1003)</f>
        <v>288.92653918595687</v>
      </c>
      <c r="P731" s="42">
        <f t="shared" si="33"/>
        <v>0.55819098481576557</v>
      </c>
      <c r="Q731" s="42">
        <f t="shared" si="35"/>
        <v>0.44906490510327485</v>
      </c>
      <c r="S731" s="42">
        <f>'Zero Turbulence Curve'!E730</f>
        <v>72.800000000000139</v>
      </c>
      <c r="T731" s="42">
        <f>'Zero Turbulence Curve'!F730</f>
        <v>2000.0000008831432</v>
      </c>
    </row>
    <row r="732" spans="5:20" x14ac:dyDescent="0.2">
      <c r="E732" s="15">
        <v>41255.229166666664</v>
      </c>
      <c r="F732" s="21">
        <v>5.3438422199357207</v>
      </c>
      <c r="G732" s="21">
        <v>5.4377917781682283</v>
      </c>
      <c r="H732" s="24">
        <v>5.0525443845018267E-2</v>
      </c>
      <c r="I732" s="3">
        <f t="shared" si="34"/>
        <v>255.07999999998876</v>
      </c>
      <c r="J732" s="3">
        <f>INDEX(PowerArray,MIN(MaximumPowerIndex,ROUND(G732*100,0)))</f>
        <v>271.27999999998838</v>
      </c>
      <c r="K732" s="3">
        <f>MIN(J732-M732+N732,'Power Look Up'!$F$4)</f>
        <v>269.36091692891011</v>
      </c>
      <c r="M732" s="50">
        <f t="array" ref="M732">_xlfn.SUM(_xlfn.NORM.DIST($S$3:$S$1003,$G732,$P732,FALSE)*WindSpeedStep*$T$3:$T$1003)</f>
        <v>266.13084784615427</v>
      </c>
      <c r="N732" s="50">
        <f t="array" ref="N732">_xlfn.SUM(_xlfn.NORM.DIST($S$3:$S$1003,$G732,$Q732,FALSE)*WindSpeedStep*$T$3:$T$1003)</f>
        <v>264.21176477507601</v>
      </c>
      <c r="P732" s="42">
        <f t="shared" si="33"/>
        <v>0.54377917781682283</v>
      </c>
      <c r="Q732" s="42">
        <f t="shared" si="35"/>
        <v>0.27474684312874087</v>
      </c>
      <c r="S732" s="42">
        <f>'Zero Turbulence Curve'!E731</f>
        <v>72.900000000000134</v>
      </c>
      <c r="T732" s="42">
        <f>'Zero Turbulence Curve'!F731</f>
        <v>2000.0000008831432</v>
      </c>
    </row>
    <row r="733" spans="5:20" x14ac:dyDescent="0.2">
      <c r="E733" s="15">
        <v>41255.236111111109</v>
      </c>
      <c r="F733" s="21">
        <v>5.9065715944771622</v>
      </c>
      <c r="G733" s="21">
        <v>5.9695643820411783</v>
      </c>
      <c r="H733" s="24">
        <v>6.2642091792464188E-2</v>
      </c>
      <c r="I733" s="3">
        <f t="shared" si="34"/>
        <v>347.41999999998677</v>
      </c>
      <c r="J733" s="3">
        <f>INDEX(PowerArray,MIN(MaximumPowerIndex,ROUND(G733*100,0)))</f>
        <v>357.13999999998657</v>
      </c>
      <c r="K733" s="3">
        <f>MIN(J733-M733+N733,'Power Look Up'!$F$4)</f>
        <v>350.80407171714921</v>
      </c>
      <c r="M733" s="50">
        <f t="array" ref="M733">_xlfn.SUM(_xlfn.NORM.DIST($S$3:$S$1003,$G733,$P733,FALSE)*WindSpeedStep*$T$3:$T$1003)</f>
        <v>361.44560284390718</v>
      </c>
      <c r="N733" s="50">
        <f t="array" ref="N733">_xlfn.SUM(_xlfn.NORM.DIST($S$3:$S$1003,$G733,$Q733,FALSE)*WindSpeedStep*$T$3:$T$1003)</f>
        <v>355.10967456106982</v>
      </c>
      <c r="P733" s="42">
        <f t="shared" si="33"/>
        <v>0.59695643820411781</v>
      </c>
      <c r="Q733" s="42">
        <f t="shared" si="35"/>
        <v>0.37394599998084826</v>
      </c>
      <c r="S733" s="42">
        <f>'Zero Turbulence Curve'!E732</f>
        <v>73.000000000000128</v>
      </c>
      <c r="T733" s="42">
        <f>'Zero Turbulence Curve'!F732</f>
        <v>2000.0000008831432</v>
      </c>
    </row>
    <row r="734" spans="5:20" x14ac:dyDescent="0.2">
      <c r="E734" s="15">
        <v>41255.243055555555</v>
      </c>
      <c r="F734" s="21">
        <v>5.8633430259890806</v>
      </c>
      <c r="G734" s="21">
        <v>5.9648659874527121</v>
      </c>
      <c r="H734" s="24">
        <v>6.480944374491858E-2</v>
      </c>
      <c r="I734" s="3">
        <f t="shared" si="34"/>
        <v>339.31999999998698</v>
      </c>
      <c r="J734" s="3">
        <f>INDEX(PowerArray,MIN(MaximumPowerIndex,ROUND(G734*100,0)))</f>
        <v>355.51999999998662</v>
      </c>
      <c r="K734" s="3">
        <f>MIN(J734-M734+N734,'Power Look Up'!$F$4)</f>
        <v>349.55218102290712</v>
      </c>
      <c r="M734" s="50">
        <f t="array" ref="M734">_xlfn.SUM(_xlfn.NORM.DIST($S$3:$S$1003,$G734,$P734,FALSE)*WindSpeedStep*$T$3:$T$1003)</f>
        <v>360.54113343973432</v>
      </c>
      <c r="N734" s="50">
        <f t="array" ref="N734">_xlfn.SUM(_xlfn.NORM.DIST($S$3:$S$1003,$G734,$Q734,FALSE)*WindSpeedStep*$T$3:$T$1003)</f>
        <v>354.57331446265482</v>
      </c>
      <c r="P734" s="42">
        <f t="shared" si="33"/>
        <v>0.59648659874527121</v>
      </c>
      <c r="Q734" s="42">
        <f t="shared" si="35"/>
        <v>0.38657964665979477</v>
      </c>
      <c r="S734" s="42">
        <f>'Zero Turbulence Curve'!E733</f>
        <v>73.100000000000122</v>
      </c>
      <c r="T734" s="42">
        <f>'Zero Turbulence Curve'!F733</f>
        <v>2000.0000008831432</v>
      </c>
    </row>
    <row r="735" spans="5:20" x14ac:dyDescent="0.2">
      <c r="E735" s="15">
        <v>41255.25</v>
      </c>
      <c r="F735" s="21">
        <v>5.9946191303963579</v>
      </c>
      <c r="G735" s="21">
        <v>6.041723718501701</v>
      </c>
      <c r="H735" s="24">
        <v>9.3417110882067569E-2</v>
      </c>
      <c r="I735" s="3">
        <f t="shared" si="34"/>
        <v>360.37999999998652</v>
      </c>
      <c r="J735" s="3">
        <f>INDEX(PowerArray,MIN(MaximumPowerIndex,ROUND(G735*100,0)))</f>
        <v>371.03999999998092</v>
      </c>
      <c r="K735" s="3">
        <f>MIN(J735-M735+N735,'Power Look Up'!$F$4)</f>
        <v>369.74629839923807</v>
      </c>
      <c r="M735" s="50">
        <f t="array" ref="M735">_xlfn.SUM(_xlfn.NORM.DIST($S$3:$S$1003,$G735,$P735,FALSE)*WindSpeedStep*$T$3:$T$1003)</f>
        <v>375.49834130059986</v>
      </c>
      <c r="N735" s="50">
        <f t="array" ref="N735">_xlfn.SUM(_xlfn.NORM.DIST($S$3:$S$1003,$G735,$Q735,FALSE)*WindSpeedStep*$T$3:$T$1003)</f>
        <v>374.20463969985701</v>
      </c>
      <c r="P735" s="42">
        <f t="shared" si="33"/>
        <v>0.60417237185017014</v>
      </c>
      <c r="Q735" s="42">
        <f t="shared" si="35"/>
        <v>0.56440037453009095</v>
      </c>
      <c r="S735" s="42">
        <f>'Zero Turbulence Curve'!E734</f>
        <v>73.200000000000117</v>
      </c>
      <c r="T735" s="42">
        <f>'Zero Turbulence Curve'!F734</f>
        <v>2000.0000008831432</v>
      </c>
    </row>
    <row r="736" spans="5:20" x14ac:dyDescent="0.2">
      <c r="E736" s="15">
        <v>41255.256944444445</v>
      </c>
      <c r="F736" s="21">
        <v>6.0052542840528584</v>
      </c>
      <c r="G736" s="21">
        <v>6.0413248097152898</v>
      </c>
      <c r="H736" s="24">
        <v>7.9930004175619185E-2</v>
      </c>
      <c r="I736" s="3">
        <f t="shared" si="34"/>
        <v>364.25999999998106</v>
      </c>
      <c r="J736" s="3">
        <f>INDEX(PowerArray,MIN(MaximumPowerIndex,ROUND(G736*100,0)))</f>
        <v>371.03999999998092</v>
      </c>
      <c r="K736" s="3">
        <f>MIN(J736-M736+N736,'Power Look Up'!$F$4)</f>
        <v>367.25485226381977</v>
      </c>
      <c r="M736" s="50">
        <f t="array" ref="M736">_xlfn.SUM(_xlfn.NORM.DIST($S$3:$S$1003,$G736,$P736,FALSE)*WindSpeedStep*$T$3:$T$1003)</f>
        <v>375.41981045574346</v>
      </c>
      <c r="N736" s="50">
        <f t="array" ref="N736">_xlfn.SUM(_xlfn.NORM.DIST($S$3:$S$1003,$G736,$Q736,FALSE)*WindSpeedStep*$T$3:$T$1003)</f>
        <v>371.63466271958231</v>
      </c>
      <c r="P736" s="42">
        <f t="shared" si="33"/>
        <v>0.60413248097152905</v>
      </c>
      <c r="Q736" s="42">
        <f t="shared" si="35"/>
        <v>0.48288311726681488</v>
      </c>
      <c r="S736" s="42">
        <f>'Zero Turbulence Curve'!E735</f>
        <v>73.300000000000111</v>
      </c>
      <c r="T736" s="42">
        <f>'Zero Turbulence Curve'!F735</f>
        <v>2000.0000008831432</v>
      </c>
    </row>
    <row r="737" spans="5:20" x14ac:dyDescent="0.2">
      <c r="E737" s="15">
        <v>41255.263888888891</v>
      </c>
      <c r="F737" s="21">
        <v>5.5868056584085215</v>
      </c>
      <c r="G737" s="21">
        <v>5.6320137875179457</v>
      </c>
      <c r="H737" s="24">
        <v>8.2336853673739094E-2</v>
      </c>
      <c r="I737" s="3">
        <f t="shared" si="34"/>
        <v>295.57999999998788</v>
      </c>
      <c r="J737" s="3">
        <f>INDEX(PowerArray,MIN(MaximumPowerIndex,ROUND(G737*100,0)))</f>
        <v>302.05999999998778</v>
      </c>
      <c r="K737" s="3">
        <f>MIN(J737-M737+N737,'Power Look Up'!$F$4)</f>
        <v>300.2021073036463</v>
      </c>
      <c r="M737" s="50">
        <f t="array" ref="M737">_xlfn.SUM(_xlfn.NORM.DIST($S$3:$S$1003,$G737,$P737,FALSE)*WindSpeedStep*$T$3:$T$1003)</f>
        <v>299.46407151662487</v>
      </c>
      <c r="N737" s="50">
        <f t="array" ref="N737">_xlfn.SUM(_xlfn.NORM.DIST($S$3:$S$1003,$G737,$Q737,FALSE)*WindSpeedStep*$T$3:$T$1003)</f>
        <v>297.60617882028339</v>
      </c>
      <c r="P737" s="42">
        <f t="shared" si="33"/>
        <v>0.56320137875179455</v>
      </c>
      <c r="Q737" s="42">
        <f t="shared" si="35"/>
        <v>0.46372229511134622</v>
      </c>
      <c r="S737" s="42">
        <f>'Zero Turbulence Curve'!E736</f>
        <v>73.400000000000105</v>
      </c>
      <c r="T737" s="42">
        <f>'Zero Turbulence Curve'!F736</f>
        <v>2000.0000008831432</v>
      </c>
    </row>
    <row r="738" spans="5:20" x14ac:dyDescent="0.2">
      <c r="E738" s="15">
        <v>41255.270833333336</v>
      </c>
      <c r="F738" s="21">
        <v>5.51313908551744</v>
      </c>
      <c r="G738" s="21">
        <v>5.6645222987612787</v>
      </c>
      <c r="H738" s="24">
        <v>0.10701707155364194</v>
      </c>
      <c r="I738" s="3">
        <f t="shared" si="34"/>
        <v>282.61999999998818</v>
      </c>
      <c r="J738" s="3">
        <f>INDEX(PowerArray,MIN(MaximumPowerIndex,ROUND(G738*100,0)))</f>
        <v>306.91999999998768</v>
      </c>
      <c r="K738" s="3">
        <f>MIN(J738-M738+N738,'Power Look Up'!$F$4)</f>
        <v>307.80454130770681</v>
      </c>
      <c r="M738" s="50">
        <f t="array" ref="M738">_xlfn.SUM(_xlfn.NORM.DIST($S$3:$S$1003,$G738,$P738,FALSE)*WindSpeedStep*$T$3:$T$1003)</f>
        <v>305.18981170744803</v>
      </c>
      <c r="N738" s="50">
        <f t="array" ref="N738">_xlfn.SUM(_xlfn.NORM.DIST($S$3:$S$1003,$G738,$Q738,FALSE)*WindSpeedStep*$T$3:$T$1003)</f>
        <v>306.07435301516716</v>
      </c>
      <c r="P738" s="42">
        <f t="shared" si="33"/>
        <v>0.56645222987612787</v>
      </c>
      <c r="Q738" s="42">
        <f t="shared" si="35"/>
        <v>0.60620058816373612</v>
      </c>
      <c r="S738" s="42">
        <f>'Zero Turbulence Curve'!E737</f>
        <v>73.500000000000099</v>
      </c>
      <c r="T738" s="42">
        <f>'Zero Turbulence Curve'!F737</f>
        <v>2000.0000008831432</v>
      </c>
    </row>
    <row r="739" spans="5:20" x14ac:dyDescent="0.2">
      <c r="E739" s="15">
        <v>41255.277777777781</v>
      </c>
      <c r="F739" s="21">
        <v>5.924444775195342</v>
      </c>
      <c r="G739" s="21">
        <v>5.9442462589612637</v>
      </c>
      <c r="H739" s="24">
        <v>8.6084016199338143E-2</v>
      </c>
      <c r="I739" s="3">
        <f t="shared" si="34"/>
        <v>349.03999999998678</v>
      </c>
      <c r="J739" s="3">
        <f>INDEX(PowerArray,MIN(MaximumPowerIndex,ROUND(G739*100,0)))</f>
        <v>352.27999999998667</v>
      </c>
      <c r="K739" s="3">
        <f>MIN(J739-M739+N739,'Power Look Up'!$F$4)</f>
        <v>349.85047073630477</v>
      </c>
      <c r="M739" s="50">
        <f t="array" ref="M739">_xlfn.SUM(_xlfn.NORM.DIST($S$3:$S$1003,$G739,$P739,FALSE)*WindSpeedStep*$T$3:$T$1003)</f>
        <v>356.5866644435547</v>
      </c>
      <c r="N739" s="50">
        <f t="array" ref="N739">_xlfn.SUM(_xlfn.NORM.DIST($S$3:$S$1003,$G739,$Q739,FALSE)*WindSpeedStep*$T$3:$T$1003)</f>
        <v>354.1571351798728</v>
      </c>
      <c r="P739" s="42">
        <f t="shared" si="33"/>
        <v>0.59442462589612644</v>
      </c>
      <c r="Q739" s="42">
        <f t="shared" si="35"/>
        <v>0.51170459124927659</v>
      </c>
      <c r="S739" s="42">
        <f>'Zero Turbulence Curve'!E738</f>
        <v>73.600000000000094</v>
      </c>
      <c r="T739" s="42">
        <f>'Zero Turbulence Curve'!F738</f>
        <v>2000.0000008831432</v>
      </c>
    </row>
    <row r="740" spans="5:20" x14ac:dyDescent="0.2">
      <c r="E740" s="15">
        <v>41255.284722222219</v>
      </c>
      <c r="F740" s="21">
        <v>6.2269846797941018</v>
      </c>
      <c r="G740" s="21">
        <v>6.2201017286576308</v>
      </c>
      <c r="H740" s="24">
        <v>8.3507512341783066E-2</v>
      </c>
      <c r="I740" s="3">
        <f t="shared" si="34"/>
        <v>413.97999999998001</v>
      </c>
      <c r="J740" s="3">
        <f>INDEX(PowerArray,MIN(MaximumPowerIndex,ROUND(G740*100,0)))</f>
        <v>411.71999999998008</v>
      </c>
      <c r="K740" s="3">
        <f>MIN(J740-M740+N740,'Power Look Up'!$F$4)</f>
        <v>408.11396001163735</v>
      </c>
      <c r="M740" s="50">
        <f t="array" ref="M740">_xlfn.SUM(_xlfn.NORM.DIST($S$3:$S$1003,$G740,$P740,FALSE)*WindSpeedStep*$T$3:$T$1003)</f>
        <v>411.59079383813526</v>
      </c>
      <c r="N740" s="50">
        <f t="array" ref="N740">_xlfn.SUM(_xlfn.NORM.DIST($S$3:$S$1003,$G740,$Q740,FALSE)*WindSpeedStep*$T$3:$T$1003)</f>
        <v>407.98475384979253</v>
      </c>
      <c r="P740" s="42">
        <f t="shared" si="33"/>
        <v>0.6220101728657631</v>
      </c>
      <c r="Q740" s="42">
        <f t="shared" si="35"/>
        <v>0.51942522187302331</v>
      </c>
      <c r="S740" s="42">
        <f>'Zero Turbulence Curve'!E739</f>
        <v>73.700000000000088</v>
      </c>
      <c r="T740" s="42">
        <f>'Zero Turbulence Curve'!F739</f>
        <v>2000.0000008831432</v>
      </c>
    </row>
    <row r="741" spans="5:20" x14ac:dyDescent="0.2">
      <c r="E741" s="15">
        <v>41255.291666666664</v>
      </c>
      <c r="F741" s="21">
        <v>5.8167285303451681</v>
      </c>
      <c r="G741" s="21">
        <v>5.8229513039908873</v>
      </c>
      <c r="H741" s="24">
        <v>9.9712406548493754E-2</v>
      </c>
      <c r="I741" s="3">
        <f t="shared" si="34"/>
        <v>332.83999999998707</v>
      </c>
      <c r="J741" s="3">
        <f>INDEX(PowerArray,MIN(MaximumPowerIndex,ROUND(G741*100,0)))</f>
        <v>332.83999999998707</v>
      </c>
      <c r="K741" s="3">
        <f>MIN(J741-M741+N741,'Power Look Up'!$F$4)</f>
        <v>332.7949811974529</v>
      </c>
      <c r="M741" s="50">
        <f t="array" ref="M741">_xlfn.SUM(_xlfn.NORM.DIST($S$3:$S$1003,$G741,$P741,FALSE)*WindSpeedStep*$T$3:$T$1003)</f>
        <v>333.80332583837873</v>
      </c>
      <c r="N741" s="50">
        <f t="array" ref="N741">_xlfn.SUM(_xlfn.NORM.DIST($S$3:$S$1003,$G741,$Q741,FALSE)*WindSpeedStep*$T$3:$T$1003)</f>
        <v>333.75830703584455</v>
      </c>
      <c r="P741" s="42">
        <f t="shared" si="33"/>
        <v>0.58229513039908876</v>
      </c>
      <c r="Q741" s="42">
        <f t="shared" si="35"/>
        <v>0.58062048773562125</v>
      </c>
      <c r="S741" s="42">
        <f>'Zero Turbulence Curve'!E740</f>
        <v>73.800000000000082</v>
      </c>
      <c r="T741" s="42">
        <f>'Zero Turbulence Curve'!F740</f>
        <v>2000.0000008831432</v>
      </c>
    </row>
    <row r="742" spans="5:20" x14ac:dyDescent="0.2">
      <c r="E742" s="15">
        <v>41255.298611111109</v>
      </c>
      <c r="F742" s="21">
        <v>5.5752787265547052</v>
      </c>
      <c r="G742" s="21">
        <v>5.5893895731367635</v>
      </c>
      <c r="H742" s="24">
        <v>9.1475247250133299E-2</v>
      </c>
      <c r="I742" s="3">
        <f t="shared" si="34"/>
        <v>293.95999999998793</v>
      </c>
      <c r="J742" s="3">
        <f>INDEX(PowerArray,MIN(MaximumPowerIndex,ROUND(G742*100,0)))</f>
        <v>295.57999999998788</v>
      </c>
      <c r="K742" s="3">
        <f>MIN(J742-M742+N742,'Power Look Up'!$F$4)</f>
        <v>294.72920480204033</v>
      </c>
      <c r="M742" s="50">
        <f t="array" ref="M742">_xlfn.SUM(_xlfn.NORM.DIST($S$3:$S$1003,$G742,$P742,FALSE)*WindSpeedStep*$T$3:$T$1003)</f>
        <v>292.02514913884903</v>
      </c>
      <c r="N742" s="50">
        <f t="array" ref="N742">_xlfn.SUM(_xlfn.NORM.DIST($S$3:$S$1003,$G742,$Q742,FALSE)*WindSpeedStep*$T$3:$T$1003)</f>
        <v>291.17435394090148</v>
      </c>
      <c r="P742" s="42">
        <f t="shared" si="33"/>
        <v>0.55893895731367638</v>
      </c>
      <c r="Q742" s="42">
        <f t="shared" si="35"/>
        <v>0.51129079318000248</v>
      </c>
      <c r="S742" s="42">
        <f>'Zero Turbulence Curve'!E741</f>
        <v>73.900000000000077</v>
      </c>
      <c r="T742" s="42">
        <f>'Zero Turbulence Curve'!F741</f>
        <v>2000.0000008831432</v>
      </c>
    </row>
    <row r="743" spans="5:20" x14ac:dyDescent="0.2">
      <c r="E743" s="15">
        <v>41255.305555555555</v>
      </c>
      <c r="F743" s="21">
        <v>6.1171969197972187</v>
      </c>
      <c r="G743" s="21">
        <v>6.1173898332969632</v>
      </c>
      <c r="H743" s="24">
        <v>7.3563105111698321E-2</v>
      </c>
      <c r="I743" s="3">
        <f t="shared" si="34"/>
        <v>389.11999999998056</v>
      </c>
      <c r="J743" s="3">
        <f>INDEX(PowerArray,MIN(MaximumPowerIndex,ROUND(G743*100,0)))</f>
        <v>389.11999999998056</v>
      </c>
      <c r="K743" s="3">
        <f>MIN(J743-M743+N743,'Power Look Up'!$F$4)</f>
        <v>383.93537151856367</v>
      </c>
      <c r="M743" s="50">
        <f t="array" ref="M743">_xlfn.SUM(_xlfn.NORM.DIST($S$3:$S$1003,$G743,$P743,FALSE)*WindSpeedStep*$T$3:$T$1003)</f>
        <v>390.56806473515627</v>
      </c>
      <c r="N743" s="50">
        <f t="array" ref="N743">_xlfn.SUM(_xlfn.NORM.DIST($S$3:$S$1003,$G743,$Q743,FALSE)*WindSpeedStep*$T$3:$T$1003)</f>
        <v>385.38343625373938</v>
      </c>
      <c r="P743" s="42">
        <f t="shared" si="33"/>
        <v>0.61173898332969634</v>
      </c>
      <c r="Q743" s="42">
        <f t="shared" si="35"/>
        <v>0.45001419131605919</v>
      </c>
      <c r="S743" s="42">
        <f>'Zero Turbulence Curve'!E742</f>
        <v>74.000000000000071</v>
      </c>
      <c r="T743" s="42">
        <f>'Zero Turbulence Curve'!F742</f>
        <v>2000.0000008831432</v>
      </c>
    </row>
    <row r="744" spans="5:20" x14ac:dyDescent="0.2">
      <c r="E744" s="15">
        <v>41255.3125</v>
      </c>
      <c r="F744" s="21">
        <v>6.2977904724489893</v>
      </c>
      <c r="G744" s="21">
        <v>6.3385774414346532</v>
      </c>
      <c r="H744" s="24">
        <v>8.5744357860481984E-2</v>
      </c>
      <c r="I744" s="3">
        <f t="shared" si="34"/>
        <v>429.79999999997972</v>
      </c>
      <c r="J744" s="3">
        <f>INDEX(PowerArray,MIN(MaximumPowerIndex,ROUND(G744*100,0)))</f>
        <v>438.83999999997951</v>
      </c>
      <c r="K744" s="3">
        <f>MIN(J744-M744+N744,'Power Look Up'!$F$4)</f>
        <v>435.44746844986417</v>
      </c>
      <c r="M744" s="50">
        <f t="array" ref="M744">_xlfn.SUM(_xlfn.NORM.DIST($S$3:$S$1003,$G744,$P744,FALSE)*WindSpeedStep*$T$3:$T$1003)</f>
        <v>436.67823353592865</v>
      </c>
      <c r="N744" s="50">
        <f t="array" ref="N744">_xlfn.SUM(_xlfn.NORM.DIST($S$3:$S$1003,$G744,$Q744,FALSE)*WindSpeedStep*$T$3:$T$1003)</f>
        <v>433.28570198581332</v>
      </c>
      <c r="P744" s="42">
        <f t="shared" si="33"/>
        <v>0.63385774414346541</v>
      </c>
      <c r="Q744" s="42">
        <f t="shared" si="35"/>
        <v>0.54349725246475122</v>
      </c>
      <c r="S744" s="42">
        <f>'Zero Turbulence Curve'!E743</f>
        <v>74.100000000000065</v>
      </c>
      <c r="T744" s="42">
        <f>'Zero Turbulence Curve'!F743</f>
        <v>2000.0000008831432</v>
      </c>
    </row>
    <row r="745" spans="5:20" x14ac:dyDescent="0.2">
      <c r="E745" s="15">
        <v>41255.319444444445</v>
      </c>
      <c r="F745" s="21">
        <v>6.370327963962974</v>
      </c>
      <c r="G745" s="21">
        <v>6.3755604115838942</v>
      </c>
      <c r="H745" s="24">
        <v>6.4360893555147417E-2</v>
      </c>
      <c r="I745" s="3">
        <f t="shared" si="34"/>
        <v>445.61999999997931</v>
      </c>
      <c r="J745" s="3">
        <f>INDEX(PowerArray,MIN(MaximumPowerIndex,ROUND(G745*100,0)))</f>
        <v>447.8799999999793</v>
      </c>
      <c r="K745" s="3">
        <f>MIN(J745-M745+N745,'Power Look Up'!$F$4)</f>
        <v>440.15052101850085</v>
      </c>
      <c r="M745" s="50">
        <f t="array" ref="M745">_xlfn.SUM(_xlfn.NORM.DIST($S$3:$S$1003,$G745,$P745,FALSE)*WindSpeedStep*$T$3:$T$1003)</f>
        <v>444.69793986643208</v>
      </c>
      <c r="N745" s="50">
        <f t="array" ref="N745">_xlfn.SUM(_xlfn.NORM.DIST($S$3:$S$1003,$G745,$Q745,FALSE)*WindSpeedStep*$T$3:$T$1003)</f>
        <v>436.96846088495363</v>
      </c>
      <c r="P745" s="42">
        <f t="shared" si="33"/>
        <v>0.63755604115838949</v>
      </c>
      <c r="Q745" s="42">
        <f t="shared" si="35"/>
        <v>0.41033676500436289</v>
      </c>
      <c r="S745" s="42">
        <f>'Zero Turbulence Curve'!E744</f>
        <v>74.20000000000006</v>
      </c>
      <c r="T745" s="42">
        <f>'Zero Turbulence Curve'!F744</f>
        <v>2000.0000008831432</v>
      </c>
    </row>
    <row r="746" spans="5:20" x14ac:dyDescent="0.2">
      <c r="E746" s="15">
        <v>41255.326388888891</v>
      </c>
      <c r="F746" s="21">
        <v>6.4979653461444666</v>
      </c>
      <c r="G746" s="21">
        <v>6.4997709935854093</v>
      </c>
      <c r="H746" s="24">
        <v>6.3096673829335106E-2</v>
      </c>
      <c r="I746" s="3">
        <f t="shared" si="34"/>
        <v>474.99999999997874</v>
      </c>
      <c r="J746" s="3">
        <f>INDEX(PowerArray,MIN(MaximumPowerIndex,ROUND(G746*100,0)))</f>
        <v>474.99999999997874</v>
      </c>
      <c r="K746" s="3">
        <f>MIN(J746-M746+N746,'Power Look Up'!$F$4)</f>
        <v>466.54852771101446</v>
      </c>
      <c r="M746" s="50">
        <f t="array" ref="M746">_xlfn.SUM(_xlfn.NORM.DIST($S$3:$S$1003,$G746,$P746,FALSE)*WindSpeedStep*$T$3:$T$1003)</f>
        <v>472.30390780746217</v>
      </c>
      <c r="N746" s="50">
        <f t="array" ref="N746">_xlfn.SUM(_xlfn.NORM.DIST($S$3:$S$1003,$G746,$Q746,FALSE)*WindSpeedStep*$T$3:$T$1003)</f>
        <v>463.85243551849788</v>
      </c>
      <c r="P746" s="42">
        <f t="shared" si="33"/>
        <v>0.64997709935854098</v>
      </c>
      <c r="Q746" s="42">
        <f t="shared" si="35"/>
        <v>0.41011393034763194</v>
      </c>
      <c r="S746" s="42">
        <f>'Zero Turbulence Curve'!E745</f>
        <v>74.300000000000054</v>
      </c>
      <c r="T746" s="42">
        <f>'Zero Turbulence Curve'!F745</f>
        <v>2000.0000008831432</v>
      </c>
    </row>
    <row r="747" spans="5:20" x14ac:dyDescent="0.2">
      <c r="E747" s="15">
        <v>41255.333333333336</v>
      </c>
      <c r="F747" s="21">
        <v>6.4221596387627722</v>
      </c>
      <c r="G747" s="21">
        <v>6.3981883810778095</v>
      </c>
      <c r="H747" s="24">
        <v>7.3184104170064726E-2</v>
      </c>
      <c r="I747" s="3">
        <f t="shared" si="34"/>
        <v>456.9199999999791</v>
      </c>
      <c r="J747" s="3">
        <f>INDEX(PowerArray,MIN(MaximumPowerIndex,ROUND(G747*100,0)))</f>
        <v>452.39999999997917</v>
      </c>
      <c r="K747" s="3">
        <f>MIN(J747-M747+N747,'Power Look Up'!$F$4)</f>
        <v>446.19379147474979</v>
      </c>
      <c r="M747" s="50">
        <f t="array" ref="M747">_xlfn.SUM(_xlfn.NORM.DIST($S$3:$S$1003,$G747,$P747,FALSE)*WindSpeedStep*$T$3:$T$1003)</f>
        <v>449.64966439196758</v>
      </c>
      <c r="N747" s="50">
        <f t="array" ref="N747">_xlfn.SUM(_xlfn.NORM.DIST($S$3:$S$1003,$G747,$Q747,FALSE)*WindSpeedStep*$T$3:$T$1003)</f>
        <v>443.44345586673819</v>
      </c>
      <c r="P747" s="42">
        <f t="shared" si="33"/>
        <v>0.63981883810778095</v>
      </c>
      <c r="Q747" s="42">
        <f t="shared" si="35"/>
        <v>0.46824568498049618</v>
      </c>
      <c r="S747" s="42">
        <f>'Zero Turbulence Curve'!E746</f>
        <v>74.400000000000048</v>
      </c>
      <c r="T747" s="42">
        <f>'Zero Turbulence Curve'!F746</f>
        <v>2000.0000008831432</v>
      </c>
    </row>
    <row r="748" spans="5:20" x14ac:dyDescent="0.2">
      <c r="E748" s="15">
        <v>41255.340277777781</v>
      </c>
      <c r="F748" s="21">
        <v>6.4915841651580033</v>
      </c>
      <c r="G748" s="21">
        <v>6.4993974119411728</v>
      </c>
      <c r="H748" s="24">
        <v>7.240143361656011E-2</v>
      </c>
      <c r="I748" s="3">
        <f t="shared" si="34"/>
        <v>472.73999999997875</v>
      </c>
      <c r="J748" s="3">
        <f>INDEX(PowerArray,MIN(MaximumPowerIndex,ROUND(G748*100,0)))</f>
        <v>474.99999999997874</v>
      </c>
      <c r="K748" s="3">
        <f>MIN(J748-M748+N748,'Power Look Up'!$F$4)</f>
        <v>468.2943631514683</v>
      </c>
      <c r="M748" s="50">
        <f t="array" ref="M748">_xlfn.SUM(_xlfn.NORM.DIST($S$3:$S$1003,$G748,$P748,FALSE)*WindSpeedStep*$T$3:$T$1003)</f>
        <v>472.21931109710465</v>
      </c>
      <c r="N748" s="50">
        <f t="array" ref="N748">_xlfn.SUM(_xlfn.NORM.DIST($S$3:$S$1003,$G748,$Q748,FALSE)*WindSpeedStep*$T$3:$T$1003)</f>
        <v>465.51367424859421</v>
      </c>
      <c r="P748" s="42">
        <f t="shared" si="33"/>
        <v>0.64993974119411735</v>
      </c>
      <c r="Q748" s="42">
        <f t="shared" si="35"/>
        <v>0.47056569026830142</v>
      </c>
      <c r="S748" s="42">
        <f>'Zero Turbulence Curve'!E747</f>
        <v>74.500000000000043</v>
      </c>
      <c r="T748" s="42">
        <f>'Zero Turbulence Curve'!F747</f>
        <v>2000.0000008831432</v>
      </c>
    </row>
    <row r="749" spans="5:20" x14ac:dyDescent="0.2">
      <c r="E749" s="15">
        <v>41255.347222222219</v>
      </c>
      <c r="F749" s="21">
        <v>6.5794270734544336</v>
      </c>
      <c r="G749" s="21">
        <v>6.5384702229035971</v>
      </c>
      <c r="H749" s="24">
        <v>8.0554126382577432E-2</v>
      </c>
      <c r="I749" s="3">
        <f t="shared" si="34"/>
        <v>493.07999999997833</v>
      </c>
      <c r="J749" s="3">
        <f>INDEX(PowerArray,MIN(MaximumPowerIndex,ROUND(G749*100,0)))</f>
        <v>484.03999999997853</v>
      </c>
      <c r="K749" s="3">
        <f>MIN(J749-M749+N749,'Power Look Up'!$F$4)</f>
        <v>479.00278785526524</v>
      </c>
      <c r="M749" s="50">
        <f t="array" ref="M749">_xlfn.SUM(_xlfn.NORM.DIST($S$3:$S$1003,$G749,$P749,FALSE)*WindSpeedStep*$T$3:$T$1003)</f>
        <v>481.11901360960343</v>
      </c>
      <c r="N749" s="50">
        <f t="array" ref="N749">_xlfn.SUM(_xlfn.NORM.DIST($S$3:$S$1003,$G749,$Q749,FALSE)*WindSpeedStep*$T$3:$T$1003)</f>
        <v>476.08180146489013</v>
      </c>
      <c r="P749" s="42">
        <f t="shared" si="33"/>
        <v>0.65384702229035974</v>
      </c>
      <c r="Q749" s="42">
        <f t="shared" si="35"/>
        <v>0.52670075668449556</v>
      </c>
      <c r="S749" s="42">
        <f>'Zero Turbulence Curve'!E748</f>
        <v>74.600000000000037</v>
      </c>
      <c r="T749" s="42">
        <f>'Zero Turbulence Curve'!F748</f>
        <v>2000.0000008831432</v>
      </c>
    </row>
    <row r="750" spans="5:20" x14ac:dyDescent="0.2">
      <c r="E750" s="15">
        <v>41255.354166666664</v>
      </c>
      <c r="F750" s="21">
        <v>7.0767529927210537</v>
      </c>
      <c r="G750" s="21">
        <v>7.010734755671657</v>
      </c>
      <c r="H750" s="24">
        <v>8.0545414060132617E-2</v>
      </c>
      <c r="I750" s="3">
        <f t="shared" si="34"/>
        <v>612.07999999996798</v>
      </c>
      <c r="J750" s="3">
        <f>INDEX(PowerArray,MIN(MaximumPowerIndex,ROUND(G750*100,0)))</f>
        <v>591.00999999996839</v>
      </c>
      <c r="K750" s="3">
        <f>MIN(J750-M750+N750,'Power Look Up'!$F$4)</f>
        <v>584.8653877821539</v>
      </c>
      <c r="M750" s="50">
        <f t="array" ref="M750">_xlfn.SUM(_xlfn.NORM.DIST($S$3:$S$1003,$G750,$P750,FALSE)*WindSpeedStep*$T$3:$T$1003)</f>
        <v>597.14505706558964</v>
      </c>
      <c r="N750" s="50">
        <f t="array" ref="N750">_xlfn.SUM(_xlfn.NORM.DIST($S$3:$S$1003,$G750,$Q750,FALSE)*WindSpeedStep*$T$3:$T$1003)</f>
        <v>591.00044484777516</v>
      </c>
      <c r="P750" s="42">
        <f t="shared" si="33"/>
        <v>0.7010734755671657</v>
      </c>
      <c r="Q750" s="42">
        <f t="shared" si="35"/>
        <v>0.56468253376133626</v>
      </c>
      <c r="S750" s="42">
        <f>'Zero Turbulence Curve'!E749</f>
        <v>74.700000000000031</v>
      </c>
      <c r="T750" s="42">
        <f>'Zero Turbulence Curve'!F749</f>
        <v>2000.0000008831432</v>
      </c>
    </row>
    <row r="751" spans="5:20" x14ac:dyDescent="0.2">
      <c r="E751" s="15">
        <v>41255.361111111109</v>
      </c>
      <c r="F751" s="21">
        <v>7.0168246473710187</v>
      </c>
      <c r="G751" s="21">
        <v>6.9204829595705935</v>
      </c>
      <c r="H751" s="24">
        <v>5.8430988460515962E-2</v>
      </c>
      <c r="I751" s="3">
        <f t="shared" si="34"/>
        <v>594.01999999996838</v>
      </c>
      <c r="J751" s="3">
        <f>INDEX(PowerArray,MIN(MaximumPowerIndex,ROUND(G751*100,0)))</f>
        <v>569.91999999997665</v>
      </c>
      <c r="K751" s="3">
        <f>MIN(J751-M751+N751,'Power Look Up'!$F$4)</f>
        <v>558.5623910831639</v>
      </c>
      <c r="M751" s="50">
        <f t="array" ref="M751">_xlfn.SUM(_xlfn.NORM.DIST($S$3:$S$1003,$G751,$P751,FALSE)*WindSpeedStep*$T$3:$T$1003)</f>
        <v>573.74594374366541</v>
      </c>
      <c r="N751" s="50">
        <f t="array" ref="N751">_xlfn.SUM(_xlfn.NORM.DIST($S$3:$S$1003,$G751,$Q751,FALSE)*WindSpeedStep*$T$3:$T$1003)</f>
        <v>562.38833482685266</v>
      </c>
      <c r="P751" s="42">
        <f t="shared" si="33"/>
        <v>0.69204829595705941</v>
      </c>
      <c r="Q751" s="42">
        <f t="shared" si="35"/>
        <v>0.40437065995186672</v>
      </c>
      <c r="S751" s="42">
        <f>'Zero Turbulence Curve'!E750</f>
        <v>74.800000000000026</v>
      </c>
      <c r="T751" s="42">
        <f>'Zero Turbulence Curve'!F750</f>
        <v>2000.0000008831432</v>
      </c>
    </row>
    <row r="752" spans="5:20" x14ac:dyDescent="0.2">
      <c r="E752" s="15">
        <v>41255.368055555555</v>
      </c>
      <c r="F752" s="21">
        <v>7.0173481549170855</v>
      </c>
      <c r="G752" s="21">
        <v>6.9362703301263808</v>
      </c>
      <c r="H752" s="24">
        <v>7.6952146035624544E-2</v>
      </c>
      <c r="I752" s="3">
        <f t="shared" si="34"/>
        <v>594.01999999996838</v>
      </c>
      <c r="J752" s="3">
        <f>INDEX(PowerArray,MIN(MaximumPowerIndex,ROUND(G752*100,0)))</f>
        <v>574.43999999997664</v>
      </c>
      <c r="K752" s="3">
        <f>MIN(J752-M752+N752,'Power Look Up'!$F$4)</f>
        <v>567.4799950793124</v>
      </c>
      <c r="M752" s="50">
        <f t="array" ref="M752">_xlfn.SUM(_xlfn.NORM.DIST($S$3:$S$1003,$G752,$P752,FALSE)*WindSpeedStep*$T$3:$T$1003)</f>
        <v>577.79675167399398</v>
      </c>
      <c r="N752" s="50">
        <f t="array" ref="N752">_xlfn.SUM(_xlfn.NORM.DIST($S$3:$S$1003,$G752,$Q752,FALSE)*WindSpeedStep*$T$3:$T$1003)</f>
        <v>570.83674675332975</v>
      </c>
      <c r="P752" s="42">
        <f t="shared" si="33"/>
        <v>0.69362703301263817</v>
      </c>
      <c r="Q752" s="42">
        <f t="shared" si="35"/>
        <v>0.53376088738645489</v>
      </c>
      <c r="S752" s="42">
        <f>'Zero Turbulence Curve'!E751</f>
        <v>74.90000000000002</v>
      </c>
      <c r="T752" s="42">
        <f>'Zero Turbulence Curve'!F751</f>
        <v>2000.0000008831432</v>
      </c>
    </row>
    <row r="753" spans="5:20" x14ac:dyDescent="0.2">
      <c r="E753" s="15">
        <v>41255.375</v>
      </c>
      <c r="F753" s="21">
        <v>7.431557527277648</v>
      </c>
      <c r="G753" s="21">
        <v>7.3292690454919907</v>
      </c>
      <c r="H753" s="24">
        <v>7.2663098955760161E-2</v>
      </c>
      <c r="I753" s="3">
        <f t="shared" si="34"/>
        <v>717.42999999996573</v>
      </c>
      <c r="J753" s="3">
        <f>INDEX(PowerArray,MIN(MaximumPowerIndex,ROUND(G753*100,0)))</f>
        <v>687.32999999996628</v>
      </c>
      <c r="K753" s="3">
        <f>MIN(J753-M753+N753,'Power Look Up'!$F$4)</f>
        <v>678.14756860927469</v>
      </c>
      <c r="M753" s="50">
        <f t="array" ref="M753">_xlfn.SUM(_xlfn.NORM.DIST($S$3:$S$1003,$G753,$P753,FALSE)*WindSpeedStep*$T$3:$T$1003)</f>
        <v>684.46114594866799</v>
      </c>
      <c r="N753" s="50">
        <f t="array" ref="N753">_xlfn.SUM(_xlfn.NORM.DIST($S$3:$S$1003,$G753,$Q753,FALSE)*WindSpeedStep*$T$3:$T$1003)</f>
        <v>675.2787145579764</v>
      </c>
      <c r="P753" s="42">
        <f t="shared" si="33"/>
        <v>0.73292690454919907</v>
      </c>
      <c r="Q753" s="42">
        <f t="shared" si="35"/>
        <v>0.53256740192597429</v>
      </c>
      <c r="S753" s="42">
        <f>'Zero Turbulence Curve'!E752</f>
        <v>75.000000000000014</v>
      </c>
      <c r="T753" s="42">
        <f>'Zero Turbulence Curve'!F752</f>
        <v>2000.0000008831432</v>
      </c>
    </row>
    <row r="754" spans="5:20" x14ac:dyDescent="0.2">
      <c r="E754" s="15">
        <v>41255.381944444445</v>
      </c>
      <c r="F754" s="21">
        <v>7.69861667152525</v>
      </c>
      <c r="G754" s="21">
        <v>7.5671269994381785</v>
      </c>
      <c r="H754" s="24">
        <v>5.7153124875982064E-2</v>
      </c>
      <c r="I754" s="3">
        <f t="shared" si="34"/>
        <v>798.69999999996389</v>
      </c>
      <c r="J754" s="3">
        <f>INDEX(PowerArray,MIN(MaximumPowerIndex,ROUND(G754*100,0)))</f>
        <v>759.56999999996481</v>
      </c>
      <c r="K754" s="3">
        <f>MIN(J754-M754+N754,'Power Look Up'!$F$4)</f>
        <v>745.53183716599472</v>
      </c>
      <c r="M754" s="50">
        <f t="array" ref="M754">_xlfn.SUM(_xlfn.NORM.DIST($S$3:$S$1003,$G754,$P754,FALSE)*WindSpeedStep*$T$3:$T$1003)</f>
        <v>754.54912079852897</v>
      </c>
      <c r="N754" s="50">
        <f t="array" ref="N754">_xlfn.SUM(_xlfn.NORM.DIST($S$3:$S$1003,$G754,$Q754,FALSE)*WindSpeedStep*$T$3:$T$1003)</f>
        <v>740.51095796455888</v>
      </c>
      <c r="P754" s="42">
        <f t="shared" si="33"/>
        <v>0.75671269994381785</v>
      </c>
      <c r="Q754" s="42">
        <f t="shared" si="35"/>
        <v>0.43248495435130568</v>
      </c>
      <c r="S754" s="42">
        <f>'Zero Turbulence Curve'!E753</f>
        <v>75.100000000000009</v>
      </c>
      <c r="T754" s="42">
        <f>'Zero Turbulence Curve'!F753</f>
        <v>2000.0000008831432</v>
      </c>
    </row>
    <row r="755" spans="5:20" x14ac:dyDescent="0.2">
      <c r="E755" s="15">
        <v>41255.388888888891</v>
      </c>
      <c r="F755" s="21">
        <v>7.6937666232894353</v>
      </c>
      <c r="G755" s="21">
        <v>7.5862618598793148</v>
      </c>
      <c r="H755" s="24">
        <v>9.8781265043761543E-2</v>
      </c>
      <c r="I755" s="3">
        <f t="shared" si="34"/>
        <v>795.68999999996402</v>
      </c>
      <c r="J755" s="3">
        <f>INDEX(PowerArray,MIN(MaximumPowerIndex,ROUND(G755*100,0)))</f>
        <v>765.58999999996468</v>
      </c>
      <c r="K755" s="3">
        <f>MIN(J755-M755+N755,'Power Look Up'!$F$4)</f>
        <v>765.07516163036416</v>
      </c>
      <c r="M755" s="50">
        <f t="array" ref="M755">_xlfn.SUM(_xlfn.NORM.DIST($S$3:$S$1003,$G755,$P755,FALSE)*WindSpeedStep*$T$3:$T$1003)</f>
        <v>760.37163279815513</v>
      </c>
      <c r="N755" s="50">
        <f t="array" ref="N755">_xlfn.SUM(_xlfn.NORM.DIST($S$3:$S$1003,$G755,$Q755,FALSE)*WindSpeedStep*$T$3:$T$1003)</f>
        <v>759.85679442855462</v>
      </c>
      <c r="P755" s="42">
        <f t="shared" si="33"/>
        <v>0.75862618598793152</v>
      </c>
      <c r="Q755" s="42">
        <f t="shared" si="35"/>
        <v>0.74938054347211802</v>
      </c>
      <c r="S755" s="42">
        <f>'Zero Turbulence Curve'!E754</f>
        <v>75.2</v>
      </c>
      <c r="T755" s="42">
        <f>'Zero Turbulence Curve'!F754</f>
        <v>2000.0000008831432</v>
      </c>
    </row>
    <row r="756" spans="5:20" x14ac:dyDescent="0.2">
      <c r="E756" s="15">
        <v>41255.395833333336</v>
      </c>
      <c r="F756" s="21">
        <v>7.7376635999503165</v>
      </c>
      <c r="G756" s="21">
        <v>7.6987896761867436</v>
      </c>
      <c r="H756" s="24">
        <v>7.6250407164740061E-2</v>
      </c>
      <c r="I756" s="3">
        <f t="shared" si="34"/>
        <v>810.73999999996374</v>
      </c>
      <c r="J756" s="3">
        <f>INDEX(PowerArray,MIN(MaximumPowerIndex,ROUND(G756*100,0)))</f>
        <v>798.69999999996389</v>
      </c>
      <c r="K756" s="3">
        <f>MIN(J756-M756+N756,'Power Look Up'!$F$4)</f>
        <v>789.47988262373929</v>
      </c>
      <c r="M756" s="50">
        <f t="array" ref="M756">_xlfn.SUM(_xlfn.NORM.DIST($S$3:$S$1003,$G756,$P756,FALSE)*WindSpeedStep*$T$3:$T$1003)</f>
        <v>795.17162332525595</v>
      </c>
      <c r="N756" s="50">
        <f t="array" ref="N756">_xlfn.SUM(_xlfn.NORM.DIST($S$3:$S$1003,$G756,$Q756,FALSE)*WindSpeedStep*$T$3:$T$1003)</f>
        <v>785.95150594903134</v>
      </c>
      <c r="P756" s="42">
        <f t="shared" si="33"/>
        <v>0.76987896761867436</v>
      </c>
      <c r="Q756" s="42">
        <f t="shared" si="35"/>
        <v>0.58703584748493653</v>
      </c>
      <c r="S756" s="42">
        <f>'Zero Turbulence Curve'!E755</f>
        <v>75.3</v>
      </c>
      <c r="T756" s="42">
        <f>'Zero Turbulence Curve'!F755</f>
        <v>2000.0000008831432</v>
      </c>
    </row>
    <row r="757" spans="5:20" x14ac:dyDescent="0.2">
      <c r="E757" s="15">
        <v>41255.402777777781</v>
      </c>
      <c r="F757" s="21">
        <v>7.6058495200243099</v>
      </c>
      <c r="G757" s="21">
        <v>7.5727666408819791</v>
      </c>
      <c r="H757" s="24">
        <v>8.0201428965169727E-2</v>
      </c>
      <c r="I757" s="3">
        <f t="shared" si="34"/>
        <v>771.60999999996454</v>
      </c>
      <c r="J757" s="3">
        <f>INDEX(PowerArray,MIN(MaximumPowerIndex,ROUND(G757*100,0)))</f>
        <v>759.56999999996481</v>
      </c>
      <c r="K757" s="3">
        <f>MIN(J757-M757+N757,'Power Look Up'!$F$4)</f>
        <v>752.03503183002181</v>
      </c>
      <c r="M757" s="50">
        <f t="array" ref="M757">_xlfn.SUM(_xlfn.NORM.DIST($S$3:$S$1003,$G757,$P757,FALSE)*WindSpeedStep*$T$3:$T$1003)</f>
        <v>756.26233114667923</v>
      </c>
      <c r="N757" s="50">
        <f t="array" ref="N757">_xlfn.SUM(_xlfn.NORM.DIST($S$3:$S$1003,$G757,$Q757,FALSE)*WindSpeedStep*$T$3:$T$1003)</f>
        <v>748.72736297673623</v>
      </c>
      <c r="P757" s="42">
        <f t="shared" si="33"/>
        <v>0.75727666408819794</v>
      </c>
      <c r="Q757" s="42">
        <f t="shared" si="35"/>
        <v>0.60734670581850303</v>
      </c>
      <c r="S757" s="42">
        <f>'Zero Turbulence Curve'!E756</f>
        <v>75.399999999999991</v>
      </c>
      <c r="T757" s="42">
        <f>'Zero Turbulence Curve'!F756</f>
        <v>2000.0000008831432</v>
      </c>
    </row>
    <row r="758" spans="5:20" x14ac:dyDescent="0.2">
      <c r="E758" s="15">
        <v>41255.409722222219</v>
      </c>
      <c r="F758" s="21">
        <v>7.2464584288231357</v>
      </c>
      <c r="G758" s="21">
        <v>7.2861170929015033</v>
      </c>
      <c r="H758" s="24">
        <v>8.8319005247359084E-2</v>
      </c>
      <c r="I758" s="3">
        <f t="shared" si="34"/>
        <v>663.2499999999668</v>
      </c>
      <c r="J758" s="3">
        <f>INDEX(PowerArray,MIN(MaximumPowerIndex,ROUND(G758*100,0)))</f>
        <v>675.28999999996654</v>
      </c>
      <c r="K758" s="3">
        <f>MIN(J758-M758+N758,'Power Look Up'!$F$4)</f>
        <v>671.07012599975019</v>
      </c>
      <c r="M758" s="50">
        <f t="array" ref="M758">_xlfn.SUM(_xlfn.NORM.DIST($S$3:$S$1003,$G758,$P758,FALSE)*WindSpeedStep*$T$3:$T$1003)</f>
        <v>672.19671372067921</v>
      </c>
      <c r="N758" s="50">
        <f t="array" ref="N758">_xlfn.SUM(_xlfn.NORM.DIST($S$3:$S$1003,$G758,$Q758,FALSE)*WindSpeedStep*$T$3:$T$1003)</f>
        <v>667.97683972046286</v>
      </c>
      <c r="P758" s="42">
        <f t="shared" si="33"/>
        <v>0.7286117092901504</v>
      </c>
      <c r="Q758" s="42">
        <f t="shared" si="35"/>
        <v>0.64350261376084061</v>
      </c>
      <c r="S758" s="42">
        <f>'Zero Turbulence Curve'!E757</f>
        <v>75.499999999999986</v>
      </c>
      <c r="T758" s="42">
        <f>'Zero Turbulence Curve'!F757</f>
        <v>2000.0000008831432</v>
      </c>
    </row>
    <row r="759" spans="5:20" x14ac:dyDescent="0.2">
      <c r="E759" s="15">
        <v>41255.416666666664</v>
      </c>
      <c r="F759" s="21">
        <v>6.7476039392297062</v>
      </c>
      <c r="G759" s="21">
        <v>6.7515570109140794</v>
      </c>
      <c r="H759" s="24">
        <v>0.10077651357788904</v>
      </c>
      <c r="I759" s="3">
        <f t="shared" si="34"/>
        <v>531.49999999997749</v>
      </c>
      <c r="J759" s="3">
        <f>INDEX(PowerArray,MIN(MaximumPowerIndex,ROUND(G759*100,0)))</f>
        <v>531.49999999997749</v>
      </c>
      <c r="K759" s="3">
        <f>MIN(J759-M759+N759,'Power Look Up'!$F$4)</f>
        <v>531.74363114530752</v>
      </c>
      <c r="M759" s="50">
        <f t="array" ref="M759">_xlfn.SUM(_xlfn.NORM.DIST($S$3:$S$1003,$G759,$P759,FALSE)*WindSpeedStep*$T$3:$T$1003)</f>
        <v>531.5169033851389</v>
      </c>
      <c r="N759" s="50">
        <f t="array" ref="N759">_xlfn.SUM(_xlfn.NORM.DIST($S$3:$S$1003,$G759,$Q759,FALSE)*WindSpeedStep*$T$3:$T$1003)</f>
        <v>531.76053453046893</v>
      </c>
      <c r="P759" s="42">
        <f t="shared" si="33"/>
        <v>0.67515570109140799</v>
      </c>
      <c r="Q759" s="42">
        <f t="shared" si="35"/>
        <v>0.68039837678227466</v>
      </c>
      <c r="S759" s="42">
        <f>'Zero Turbulence Curve'!E758</f>
        <v>75.59999999999998</v>
      </c>
      <c r="T759" s="42">
        <f>'Zero Turbulence Curve'!F758</f>
        <v>2000.0000008831432</v>
      </c>
    </row>
    <row r="760" spans="5:20" x14ac:dyDescent="0.2">
      <c r="E760" s="15">
        <v>41255.423611111109</v>
      </c>
      <c r="F760" s="21">
        <v>6.875462258824582</v>
      </c>
      <c r="G760" s="21">
        <v>6.8941178633841647</v>
      </c>
      <c r="H760" s="24">
        <v>0.10472023158528544</v>
      </c>
      <c r="I760" s="3">
        <f t="shared" si="34"/>
        <v>560.87999999997692</v>
      </c>
      <c r="J760" s="3">
        <f>INDEX(PowerArray,MIN(MaximumPowerIndex,ROUND(G760*100,0)))</f>
        <v>563.13999999997691</v>
      </c>
      <c r="K760" s="3">
        <f>MIN(J760-M760+N760,'Power Look Up'!$F$4)</f>
        <v>564.73857948375394</v>
      </c>
      <c r="M760" s="50">
        <f t="array" ref="M760">_xlfn.SUM(_xlfn.NORM.DIST($S$3:$S$1003,$G760,$P760,FALSE)*WindSpeedStep*$T$3:$T$1003)</f>
        <v>567.0209147998213</v>
      </c>
      <c r="N760" s="50">
        <f t="array" ref="N760">_xlfn.SUM(_xlfn.NORM.DIST($S$3:$S$1003,$G760,$Q760,FALSE)*WindSpeedStep*$T$3:$T$1003)</f>
        <v>568.61949428359833</v>
      </c>
      <c r="P760" s="42">
        <f t="shared" si="33"/>
        <v>0.68941178633841649</v>
      </c>
      <c r="Q760" s="42">
        <f t="shared" si="35"/>
        <v>0.72195361922984302</v>
      </c>
      <c r="S760" s="42">
        <f>'Zero Turbulence Curve'!E759</f>
        <v>75.699999999999974</v>
      </c>
      <c r="T760" s="42">
        <f>'Zero Turbulence Curve'!F759</f>
        <v>2000.0000008831432</v>
      </c>
    </row>
    <row r="761" spans="5:20" x14ac:dyDescent="0.2">
      <c r="E761" s="15">
        <v>41255.430555555555</v>
      </c>
      <c r="F761" s="21">
        <v>6.6404630651348624</v>
      </c>
      <c r="G761" s="21">
        <v>6.7109519671586186</v>
      </c>
      <c r="H761" s="24">
        <v>0.11444984973868913</v>
      </c>
      <c r="I761" s="3">
        <f t="shared" si="34"/>
        <v>506.63999999997804</v>
      </c>
      <c r="J761" s="3">
        <f>INDEX(PowerArray,MIN(MaximumPowerIndex,ROUND(G761*100,0)))</f>
        <v>522.45999999997775</v>
      </c>
      <c r="K761" s="3">
        <f>MIN(J761-M761+N761,'Power Look Up'!$F$4)</f>
        <v>527.16114211530839</v>
      </c>
      <c r="M761" s="50">
        <f t="array" ref="M761">_xlfn.SUM(_xlfn.NORM.DIST($S$3:$S$1003,$G761,$P761,FALSE)*WindSpeedStep*$T$3:$T$1003)</f>
        <v>521.66815778844523</v>
      </c>
      <c r="N761" s="50">
        <f t="array" ref="N761">_xlfn.SUM(_xlfn.NORM.DIST($S$3:$S$1003,$G761,$Q761,FALSE)*WindSpeedStep*$T$3:$T$1003)</f>
        <v>526.36929990377587</v>
      </c>
      <c r="P761" s="42">
        <f t="shared" si="33"/>
        <v>0.67109519671586193</v>
      </c>
      <c r="Q761" s="42">
        <f t="shared" si="35"/>
        <v>0.76806744424486417</v>
      </c>
      <c r="S761" s="42">
        <f>'Zero Turbulence Curve'!E760</f>
        <v>75.799999999999969</v>
      </c>
      <c r="T761" s="42">
        <f>'Zero Turbulence Curve'!F760</f>
        <v>2000.0000008831432</v>
      </c>
    </row>
    <row r="762" spans="5:20" x14ac:dyDescent="0.2">
      <c r="E762" s="15">
        <v>41255.4375</v>
      </c>
      <c r="F762" s="21">
        <v>6.2024079689411931</v>
      </c>
      <c r="G762" s="21">
        <v>6.2560422693152216</v>
      </c>
      <c r="H762" s="24">
        <v>0.10802256210088919</v>
      </c>
      <c r="I762" s="3">
        <f t="shared" si="34"/>
        <v>407.19999999998015</v>
      </c>
      <c r="J762" s="3">
        <f>INDEX(PowerArray,MIN(MaximumPowerIndex,ROUND(G762*100,0)))</f>
        <v>420.75999999997987</v>
      </c>
      <c r="K762" s="3">
        <f>MIN(J762-M762+N762,'Power Look Up'!$F$4)</f>
        <v>422.72678900877594</v>
      </c>
      <c r="M762" s="50">
        <f t="array" ref="M762">_xlfn.SUM(_xlfn.NORM.DIST($S$3:$S$1003,$G762,$P762,FALSE)*WindSpeedStep*$T$3:$T$1003)</f>
        <v>419.10504204464053</v>
      </c>
      <c r="N762" s="50">
        <f t="array" ref="N762">_xlfn.SUM(_xlfn.NORM.DIST($S$3:$S$1003,$G762,$Q762,FALSE)*WindSpeedStep*$T$3:$T$1003)</f>
        <v>421.0718310534366</v>
      </c>
      <c r="P762" s="42">
        <f t="shared" si="33"/>
        <v>0.62560422693152218</v>
      </c>
      <c r="Q762" s="42">
        <f t="shared" si="35"/>
        <v>0.67579371454289128</v>
      </c>
      <c r="S762" s="42">
        <f>'Zero Turbulence Curve'!E761</f>
        <v>75.899999999999963</v>
      </c>
      <c r="T762" s="42">
        <f>'Zero Turbulence Curve'!F761</f>
        <v>2000.0000008831432</v>
      </c>
    </row>
    <row r="763" spans="5:20" x14ac:dyDescent="0.2">
      <c r="E763" s="15">
        <v>41255.444444444445</v>
      </c>
      <c r="F763" s="21">
        <v>6.731879589356434</v>
      </c>
      <c r="G763" s="21">
        <v>6.6678760277687736</v>
      </c>
      <c r="H763" s="24">
        <v>8.1700807731259484E-2</v>
      </c>
      <c r="I763" s="3">
        <f t="shared" si="34"/>
        <v>526.97999999997762</v>
      </c>
      <c r="J763" s="3">
        <f>INDEX(PowerArray,MIN(MaximumPowerIndex,ROUND(G763*100,0)))</f>
        <v>513.4199999999779</v>
      </c>
      <c r="K763" s="3">
        <f>MIN(J763-M763+N763,'Power Look Up'!$F$4)</f>
        <v>508.34786330105459</v>
      </c>
      <c r="M763" s="50">
        <f t="array" ref="M763">_xlfn.SUM(_xlfn.NORM.DIST($S$3:$S$1003,$G763,$P763,FALSE)*WindSpeedStep*$T$3:$T$1003)</f>
        <v>511.34692035109856</v>
      </c>
      <c r="N763" s="50">
        <f t="array" ref="N763">_xlfn.SUM(_xlfn.NORM.DIST($S$3:$S$1003,$G763,$Q763,FALSE)*WindSpeedStep*$T$3:$T$1003)</f>
        <v>506.27478365217524</v>
      </c>
      <c r="P763" s="42">
        <f t="shared" si="33"/>
        <v>0.66678760277687743</v>
      </c>
      <c r="Q763" s="42">
        <f t="shared" si="35"/>
        <v>0.54477085732061081</v>
      </c>
      <c r="S763" s="42">
        <f>'Zero Turbulence Curve'!E762</f>
        <v>75.999999999999957</v>
      </c>
      <c r="T763" s="42">
        <f>'Zero Turbulence Curve'!F762</f>
        <v>2000.0000008831432</v>
      </c>
    </row>
    <row r="764" spans="5:20" x14ac:dyDescent="0.2">
      <c r="E764" s="15">
        <v>41255.451388888891</v>
      </c>
      <c r="F764" s="21">
        <v>6.7703123759392669</v>
      </c>
      <c r="G764" s="21">
        <v>6.744299557438465</v>
      </c>
      <c r="H764" s="24">
        <v>8.2714056442973138E-2</v>
      </c>
      <c r="I764" s="3">
        <f t="shared" si="34"/>
        <v>536.01999999997747</v>
      </c>
      <c r="J764" s="3">
        <f>INDEX(PowerArray,MIN(MaximumPowerIndex,ROUND(G764*100,0)))</f>
        <v>529.2399999999775</v>
      </c>
      <c r="K764" s="3">
        <f>MIN(J764-M764+N764,'Power Look Up'!$F$4)</f>
        <v>524.25994524009639</v>
      </c>
      <c r="M764" s="50">
        <f t="array" ref="M764">_xlfn.SUM(_xlfn.NORM.DIST($S$3:$S$1003,$G764,$P764,FALSE)*WindSpeedStep*$T$3:$T$1003)</f>
        <v>529.74807036850564</v>
      </c>
      <c r="N764" s="50">
        <f t="array" ref="N764">_xlfn.SUM(_xlfn.NORM.DIST($S$3:$S$1003,$G764,$Q764,FALSE)*WindSpeedStep*$T$3:$T$1003)</f>
        <v>524.76801560862452</v>
      </c>
      <c r="P764" s="42">
        <f t="shared" si="33"/>
        <v>0.67442995574384657</v>
      </c>
      <c r="Q764" s="42">
        <f t="shared" si="35"/>
        <v>0.55784837426228395</v>
      </c>
      <c r="S764" s="42">
        <f>'Zero Turbulence Curve'!E763</f>
        <v>76.099999999999952</v>
      </c>
      <c r="T764" s="42">
        <f>'Zero Turbulence Curve'!F763</f>
        <v>2000.0000008831432</v>
      </c>
    </row>
    <row r="765" spans="5:20" x14ac:dyDescent="0.2">
      <c r="E765" s="15">
        <v>41255.458333333336</v>
      </c>
      <c r="F765" s="21">
        <v>7.1042450493182683</v>
      </c>
      <c r="G765" s="21">
        <v>7.0603020115515749</v>
      </c>
      <c r="H765" s="24">
        <v>9.5717418990952971E-2</v>
      </c>
      <c r="I765" s="3">
        <f t="shared" si="34"/>
        <v>618.09999999996785</v>
      </c>
      <c r="J765" s="3">
        <f>INDEX(PowerArray,MIN(MaximumPowerIndex,ROUND(G765*100,0)))</f>
        <v>606.05999999996811</v>
      </c>
      <c r="K765" s="3">
        <f>MIN(J765-M765+N765,'Power Look Up'!$F$4)</f>
        <v>604.57625413995697</v>
      </c>
      <c r="M765" s="50">
        <f t="array" ref="M765">_xlfn.SUM(_xlfn.NORM.DIST($S$3:$S$1003,$G765,$P765,FALSE)*WindSpeedStep*$T$3:$T$1003)</f>
        <v>610.2462610428272</v>
      </c>
      <c r="N765" s="50">
        <f t="array" ref="N765">_xlfn.SUM(_xlfn.NORM.DIST($S$3:$S$1003,$G765,$Q765,FALSE)*WindSpeedStep*$T$3:$T$1003)</f>
        <v>608.76251518281606</v>
      </c>
      <c r="P765" s="42">
        <f t="shared" si="33"/>
        <v>0.70603020115515758</v>
      </c>
      <c r="Q765" s="42">
        <f t="shared" si="35"/>
        <v>0.67579388584235023</v>
      </c>
      <c r="S765" s="42">
        <f>'Zero Turbulence Curve'!E764</f>
        <v>76.199999999999946</v>
      </c>
      <c r="T765" s="42">
        <f>'Zero Turbulence Curve'!F764</f>
        <v>2000.0000008831432</v>
      </c>
    </row>
    <row r="766" spans="5:20" x14ac:dyDescent="0.2">
      <c r="E766" s="15">
        <v>41255.465277777781</v>
      </c>
      <c r="F766" s="21">
        <v>6.010205243388139</v>
      </c>
      <c r="G766" s="21">
        <v>6.0901238562682911</v>
      </c>
      <c r="H766" s="24">
        <v>0.13144309853129948</v>
      </c>
      <c r="I766" s="3">
        <f t="shared" si="34"/>
        <v>364.25999999998106</v>
      </c>
      <c r="J766" s="3">
        <f>INDEX(PowerArray,MIN(MaximumPowerIndex,ROUND(G766*100,0)))</f>
        <v>382.33999999998071</v>
      </c>
      <c r="K766" s="3">
        <f>MIN(J766-M766+N766,'Power Look Up'!$F$4)</f>
        <v>389.65309730118884</v>
      </c>
      <c r="M766" s="50">
        <f t="array" ref="M766">_xlfn.SUM(_xlfn.NORM.DIST($S$3:$S$1003,$G766,$P766,FALSE)*WindSpeedStep*$T$3:$T$1003)</f>
        <v>385.09762799521422</v>
      </c>
      <c r="N766" s="50">
        <f t="array" ref="N766">_xlfn.SUM(_xlfn.NORM.DIST($S$3:$S$1003,$G766,$Q766,FALSE)*WindSpeedStep*$T$3:$T$1003)</f>
        <v>392.41072529642236</v>
      </c>
      <c r="P766" s="42">
        <f t="shared" si="33"/>
        <v>0.60901238562682913</v>
      </c>
      <c r="Q766" s="42">
        <f t="shared" si="35"/>
        <v>0.80050475010729061</v>
      </c>
      <c r="S766" s="42">
        <f>'Zero Turbulence Curve'!E765</f>
        <v>76.29999999999994</v>
      </c>
      <c r="T766" s="42">
        <f>'Zero Turbulence Curve'!F765</f>
        <v>2000.0000008831432</v>
      </c>
    </row>
    <row r="767" spans="5:20" x14ac:dyDescent="0.2">
      <c r="E767" s="15">
        <v>41255.472222222219</v>
      </c>
      <c r="F767" s="21">
        <v>5.5335059142653167</v>
      </c>
      <c r="G767" s="21">
        <v>5.5973173424224294</v>
      </c>
      <c r="H767" s="24">
        <v>0.1337307687866183</v>
      </c>
      <c r="I767" s="3">
        <f t="shared" si="34"/>
        <v>285.85999999998808</v>
      </c>
      <c r="J767" s="3">
        <f>INDEX(PowerArray,MIN(MaximumPowerIndex,ROUND(G767*100,0)))</f>
        <v>297.19999999998788</v>
      </c>
      <c r="K767" s="3">
        <f>MIN(J767-M767+N767,'Power Look Up'!$F$4)</f>
        <v>301.68690653411551</v>
      </c>
      <c r="M767" s="50">
        <f t="array" ref="M767">_xlfn.SUM(_xlfn.NORM.DIST($S$3:$S$1003,$G767,$P767,FALSE)*WindSpeedStep*$T$3:$T$1003)</f>
        <v>293.4030231406382</v>
      </c>
      <c r="N767" s="50">
        <f t="array" ref="N767">_xlfn.SUM(_xlfn.NORM.DIST($S$3:$S$1003,$G767,$Q767,FALSE)*WindSpeedStep*$T$3:$T$1003)</f>
        <v>297.88992967476582</v>
      </c>
      <c r="P767" s="42">
        <f t="shared" si="33"/>
        <v>0.55973173424224298</v>
      </c>
      <c r="Q767" s="42">
        <f t="shared" si="35"/>
        <v>0.74853355134482269</v>
      </c>
      <c r="S767" s="42">
        <f>'Zero Turbulence Curve'!E766</f>
        <v>76.399999999999935</v>
      </c>
      <c r="T767" s="42">
        <f>'Zero Turbulence Curve'!F766</f>
        <v>2000.0000008831432</v>
      </c>
    </row>
    <row r="768" spans="5:20" x14ac:dyDescent="0.2">
      <c r="E768" s="15">
        <v>41255.479166666664</v>
      </c>
      <c r="F768" s="21">
        <v>5.350158398085159</v>
      </c>
      <c r="G768" s="21">
        <v>5.403280153649118</v>
      </c>
      <c r="H768" s="24">
        <v>0.14392097255953876</v>
      </c>
      <c r="I768" s="3">
        <f t="shared" si="34"/>
        <v>256.69999999998873</v>
      </c>
      <c r="J768" s="3">
        <f>INDEX(PowerArray,MIN(MaximumPowerIndex,ROUND(G768*100,0)))</f>
        <v>264.79999999998853</v>
      </c>
      <c r="K768" s="3">
        <f>MIN(J768-M768+N768,'Power Look Up'!$F$4)</f>
        <v>269.58530659027258</v>
      </c>
      <c r="M768" s="50">
        <f t="array" ref="M768">_xlfn.SUM(_xlfn.NORM.DIST($S$3:$S$1003,$G768,$P768,FALSE)*WindSpeedStep*$T$3:$T$1003)</f>
        <v>260.34316810292552</v>
      </c>
      <c r="N768" s="50">
        <f t="array" ref="N768">_xlfn.SUM(_xlfn.NORM.DIST($S$3:$S$1003,$G768,$Q768,FALSE)*WindSpeedStep*$T$3:$T$1003)</f>
        <v>265.12847469320957</v>
      </c>
      <c r="P768" s="42">
        <f t="shared" si="33"/>
        <v>0.54032801536491182</v>
      </c>
      <c r="Q768" s="42">
        <f t="shared" si="35"/>
        <v>0.7776453347248351</v>
      </c>
      <c r="S768" s="42">
        <f>'Zero Turbulence Curve'!E767</f>
        <v>76.499999999999929</v>
      </c>
      <c r="T768" s="42">
        <f>'Zero Turbulence Curve'!F767</f>
        <v>2000.0000008831432</v>
      </c>
    </row>
    <row r="769" spans="5:20" x14ac:dyDescent="0.2">
      <c r="E769" s="15">
        <v>41255.486111111109</v>
      </c>
      <c r="F769" s="21">
        <v>5.6566343200094709</v>
      </c>
      <c r="G769" s="21">
        <v>5.7122875575549683</v>
      </c>
      <c r="H769" s="24">
        <v>0.17855140404379347</v>
      </c>
      <c r="I769" s="3">
        <f t="shared" si="34"/>
        <v>306.91999999998768</v>
      </c>
      <c r="J769" s="3">
        <f>INDEX(PowerArray,MIN(MaximumPowerIndex,ROUND(G769*100,0)))</f>
        <v>315.01999999998748</v>
      </c>
      <c r="K769" s="3">
        <f>MIN(J769-M769+N769,'Power Look Up'!$F$4)</f>
        <v>330.80088058257832</v>
      </c>
      <c r="M769" s="50">
        <f t="array" ref="M769">_xlfn.SUM(_xlfn.NORM.DIST($S$3:$S$1003,$G769,$P769,FALSE)*WindSpeedStep*$T$3:$T$1003)</f>
        <v>313.68907403283231</v>
      </c>
      <c r="N769" s="50">
        <f t="array" ref="N769">_xlfn.SUM(_xlfn.NORM.DIST($S$3:$S$1003,$G769,$Q769,FALSE)*WindSpeedStep*$T$3:$T$1003)</f>
        <v>329.46995461542315</v>
      </c>
      <c r="P769" s="42">
        <f t="shared" si="33"/>
        <v>0.57122875575549681</v>
      </c>
      <c r="Q769" s="42">
        <f t="shared" si="35"/>
        <v>1.0199369637033313</v>
      </c>
      <c r="S769" s="42">
        <f>'Zero Turbulence Curve'!E768</f>
        <v>76.599999999999923</v>
      </c>
      <c r="T769" s="42">
        <f>'Zero Turbulence Curve'!F768</f>
        <v>2000.0000008831432</v>
      </c>
    </row>
    <row r="770" spans="5:20" x14ac:dyDescent="0.2">
      <c r="E770" s="15">
        <v>41255.493055555555</v>
      </c>
      <c r="F770" s="21">
        <v>5.9367334170720794</v>
      </c>
      <c r="G770" s="21">
        <v>5.9555042219448078</v>
      </c>
      <c r="H770" s="24">
        <v>0.12464767204671934</v>
      </c>
      <c r="I770" s="3">
        <f t="shared" si="34"/>
        <v>352.27999999998667</v>
      </c>
      <c r="J770" s="3">
        <f>INDEX(PowerArray,MIN(MaximumPowerIndex,ROUND(G770*100,0)))</f>
        <v>355.51999999998662</v>
      </c>
      <c r="K770" s="3">
        <f>MIN(J770-M770+N770,'Power Look Up'!$F$4)</f>
        <v>360.44999929342481</v>
      </c>
      <c r="M770" s="50">
        <f t="array" ref="M770">_xlfn.SUM(_xlfn.NORM.DIST($S$3:$S$1003,$G770,$P770,FALSE)*WindSpeedStep*$T$3:$T$1003)</f>
        <v>358.74271512892244</v>
      </c>
      <c r="N770" s="50">
        <f t="array" ref="N770">_xlfn.SUM(_xlfn.NORM.DIST($S$3:$S$1003,$G770,$Q770,FALSE)*WindSpeedStep*$T$3:$T$1003)</f>
        <v>363.67271442236063</v>
      </c>
      <c r="P770" s="42">
        <f t="shared" si="33"/>
        <v>0.59555042219448084</v>
      </c>
      <c r="Q770" s="42">
        <f t="shared" si="35"/>
        <v>0.74233973712982881</v>
      </c>
      <c r="S770" s="42">
        <f>'Zero Turbulence Curve'!E769</f>
        <v>76.699999999999918</v>
      </c>
      <c r="T770" s="42">
        <f>'Zero Turbulence Curve'!F769</f>
        <v>2000.0000008831432</v>
      </c>
    </row>
    <row r="771" spans="5:20" x14ac:dyDescent="0.2">
      <c r="E771" s="15">
        <v>41255.5</v>
      </c>
      <c r="F771" s="21">
        <v>6.0882961054997198</v>
      </c>
      <c r="G771" s="21">
        <v>6.057205608137612</v>
      </c>
      <c r="H771" s="24">
        <v>0.14946710610510103</v>
      </c>
      <c r="I771" s="3">
        <f t="shared" si="34"/>
        <v>382.33999999998071</v>
      </c>
      <c r="J771" s="3">
        <f>INDEX(PowerArray,MIN(MaximumPowerIndex,ROUND(G771*100,0)))</f>
        <v>375.55999999998085</v>
      </c>
      <c r="K771" s="3">
        <f>MIN(J771-M771+N771,'Power Look Up'!$F$4)</f>
        <v>387.50234396405108</v>
      </c>
      <c r="M771" s="50">
        <f t="array" ref="M771">_xlfn.SUM(_xlfn.NORM.DIST($S$3:$S$1003,$G771,$P771,FALSE)*WindSpeedStep*$T$3:$T$1003)</f>
        <v>378.55352907691127</v>
      </c>
      <c r="N771" s="50">
        <f t="array" ref="N771">_xlfn.SUM(_xlfn.NORM.DIST($S$3:$S$1003,$G771,$Q771,FALSE)*WindSpeedStep*$T$3:$T$1003)</f>
        <v>390.49587304098151</v>
      </c>
      <c r="P771" s="42">
        <f t="shared" ref="P771:P834" si="36">ReferenceTurbulence*G771</f>
        <v>0.60572056081376124</v>
      </c>
      <c r="Q771" s="42">
        <f t="shared" si="35"/>
        <v>0.90535299333191743</v>
      </c>
      <c r="S771" s="42">
        <f>'Zero Turbulence Curve'!E770</f>
        <v>76.799999999999912</v>
      </c>
      <c r="T771" s="42">
        <f>'Zero Turbulence Curve'!F770</f>
        <v>2000.0000008831432</v>
      </c>
    </row>
    <row r="772" spans="5:20" x14ac:dyDescent="0.2">
      <c r="E772" s="15">
        <v>41255.506944444445</v>
      </c>
      <c r="F772" s="21">
        <v>5.9513070491535771</v>
      </c>
      <c r="G772" s="21">
        <v>5.9613272750736481</v>
      </c>
      <c r="H772" s="24">
        <v>0.15122728378264438</v>
      </c>
      <c r="I772" s="3">
        <f t="shared" ref="I772:I835" si="37">INDEX(PowerArray,MIN(MaximumPowerIndex,ROUND(F772*100,0)))</f>
        <v>353.89999999998668</v>
      </c>
      <c r="J772" s="3">
        <f>INDEX(PowerArray,MIN(MaximumPowerIndex,ROUND(G772*100,0)))</f>
        <v>355.51999999998662</v>
      </c>
      <c r="K772" s="3">
        <f>MIN(J772-M772+N772,'Power Look Up'!$F$4)</f>
        <v>366.96122594778694</v>
      </c>
      <c r="M772" s="50">
        <f t="array" ref="M772">_xlfn.SUM(_xlfn.NORM.DIST($S$3:$S$1003,$G772,$P772,FALSE)*WindSpeedStep*$T$3:$T$1003)</f>
        <v>359.86074746185358</v>
      </c>
      <c r="N772" s="50">
        <f t="array" ref="N772">_xlfn.SUM(_xlfn.NORM.DIST($S$3:$S$1003,$G772,$Q772,FALSE)*WindSpeedStep*$T$3:$T$1003)</f>
        <v>371.3019734096539</v>
      </c>
      <c r="P772" s="42">
        <f t="shared" si="36"/>
        <v>0.59613272750736479</v>
      </c>
      <c r="Q772" s="42">
        <f t="shared" ref="Q772:Q835" si="38">G772*H772</f>
        <v>0.90151533154878072</v>
      </c>
      <c r="S772" s="42">
        <f>'Zero Turbulence Curve'!E771</f>
        <v>76.899999999999906</v>
      </c>
      <c r="T772" s="42">
        <f>'Zero Turbulence Curve'!F771</f>
        <v>2000.0000008831432</v>
      </c>
    </row>
    <row r="773" spans="5:20" x14ac:dyDescent="0.2">
      <c r="E773" s="15">
        <v>41255.513888888891</v>
      </c>
      <c r="F773" s="21">
        <v>5.2095503117363711</v>
      </c>
      <c r="G773" s="21">
        <v>5.1741079036078386</v>
      </c>
      <c r="H773" s="24">
        <v>0.17467918448736358</v>
      </c>
      <c r="I773" s="3">
        <f t="shared" si="37"/>
        <v>234.01999999998921</v>
      </c>
      <c r="J773" s="3">
        <f>INDEX(PowerArray,MIN(MaximumPowerIndex,ROUND(G773*100,0)))</f>
        <v>227.53999999998933</v>
      </c>
      <c r="K773" s="3">
        <f>MIN(J773-M773+N773,'Power Look Up'!$F$4)</f>
        <v>236.51803211144039</v>
      </c>
      <c r="M773" s="50">
        <f t="array" ref="M773">_xlfn.SUM(_xlfn.NORM.DIST($S$3:$S$1003,$G773,$P773,FALSE)*WindSpeedStep*$T$3:$T$1003)</f>
        <v>222.64372256268237</v>
      </c>
      <c r="N773" s="50">
        <f t="array" ref="N773">_xlfn.SUM(_xlfn.NORM.DIST($S$3:$S$1003,$G773,$Q773,FALSE)*WindSpeedStep*$T$3:$T$1003)</f>
        <v>231.62175467413343</v>
      </c>
      <c r="P773" s="42">
        <f t="shared" si="36"/>
        <v>0.51741079036078386</v>
      </c>
      <c r="Q773" s="42">
        <f t="shared" si="38"/>
        <v>0.90380894905183962</v>
      </c>
      <c r="S773" s="42">
        <f>'Zero Turbulence Curve'!E772</f>
        <v>76.999999999999901</v>
      </c>
      <c r="T773" s="42">
        <f>'Zero Turbulence Curve'!F772</f>
        <v>2000.0000008831432</v>
      </c>
    </row>
    <row r="774" spans="5:20" x14ac:dyDescent="0.2">
      <c r="E774" s="15">
        <v>41255.520833333336</v>
      </c>
      <c r="F774" s="21">
        <v>5.2922608574160579</v>
      </c>
      <c r="G774" s="21">
        <v>5.241302453676755</v>
      </c>
      <c r="H774" s="24">
        <v>0.15494323165324173</v>
      </c>
      <c r="I774" s="3">
        <f t="shared" si="37"/>
        <v>246.97999999998893</v>
      </c>
      <c r="J774" s="3">
        <f>INDEX(PowerArray,MIN(MaximumPowerIndex,ROUND(G774*100,0)))</f>
        <v>238.87999999998908</v>
      </c>
      <c r="K774" s="3">
        <f>MIN(J774-M774+N774,'Power Look Up'!$F$4)</f>
        <v>244.47346313624951</v>
      </c>
      <c r="M774" s="50">
        <f t="array" ref="M774">_xlfn.SUM(_xlfn.NORM.DIST($S$3:$S$1003,$G774,$P774,FALSE)*WindSpeedStep*$T$3:$T$1003)</f>
        <v>233.58814675418355</v>
      </c>
      <c r="N774" s="50">
        <f t="array" ref="N774">_xlfn.SUM(_xlfn.NORM.DIST($S$3:$S$1003,$G774,$Q774,FALSE)*WindSpeedStep*$T$3:$T$1003)</f>
        <v>239.18160989044398</v>
      </c>
      <c r="P774" s="42">
        <f t="shared" si="36"/>
        <v>0.5241302453676755</v>
      </c>
      <c r="Q774" s="42">
        <f t="shared" si="38"/>
        <v>0.81210434024474165</v>
      </c>
      <c r="S774" s="42">
        <f>'Zero Turbulence Curve'!E773</f>
        <v>77.099999999999895</v>
      </c>
      <c r="T774" s="42">
        <f>'Zero Turbulence Curve'!F773</f>
        <v>2000.0000008831432</v>
      </c>
    </row>
    <row r="775" spans="5:20" x14ac:dyDescent="0.2">
      <c r="E775" s="15">
        <v>41255.527777777781</v>
      </c>
      <c r="F775" s="21">
        <v>5.3669114954825989</v>
      </c>
      <c r="G775" s="21">
        <v>5.3120013695939106</v>
      </c>
      <c r="H775" s="24">
        <v>0.15837786792561351</v>
      </c>
      <c r="I775" s="3">
        <f t="shared" si="37"/>
        <v>259.93999999998863</v>
      </c>
      <c r="J775" s="3">
        <f>INDEX(PowerArray,MIN(MaximumPowerIndex,ROUND(G775*100,0)))</f>
        <v>250.21999999998886</v>
      </c>
      <c r="K775" s="3">
        <f>MIN(J775-M775+N775,'Power Look Up'!$F$4)</f>
        <v>256.83218068349248</v>
      </c>
      <c r="M775" s="50">
        <f t="array" ref="M775">_xlfn.SUM(_xlfn.NORM.DIST($S$3:$S$1003,$G775,$P775,FALSE)*WindSpeedStep*$T$3:$T$1003)</f>
        <v>245.1919765946655</v>
      </c>
      <c r="N775" s="50">
        <f t="array" ref="N775">_xlfn.SUM(_xlfn.NORM.DIST($S$3:$S$1003,$G775,$Q775,FALSE)*WindSpeedStep*$T$3:$T$1003)</f>
        <v>251.80415727816913</v>
      </c>
      <c r="P775" s="42">
        <f t="shared" si="36"/>
        <v>0.53120013695939106</v>
      </c>
      <c r="Q775" s="42">
        <f t="shared" si="38"/>
        <v>0.84130345133422246</v>
      </c>
      <c r="S775" s="42">
        <f>'Zero Turbulence Curve'!E774</f>
        <v>77.199999999999889</v>
      </c>
      <c r="T775" s="42">
        <f>'Zero Turbulence Curve'!F774</f>
        <v>2000.0000008831432</v>
      </c>
    </row>
    <row r="776" spans="5:20" x14ac:dyDescent="0.2">
      <c r="E776" s="15">
        <v>41255.534722222219</v>
      </c>
      <c r="F776" s="21">
        <v>5.5679366499505463</v>
      </c>
      <c r="G776" s="21">
        <v>5.5564968893661133</v>
      </c>
      <c r="H776" s="24">
        <v>0.18319173944068842</v>
      </c>
      <c r="I776" s="3">
        <f t="shared" si="37"/>
        <v>292.33999999998798</v>
      </c>
      <c r="J776" s="3">
        <f>INDEX(PowerArray,MIN(MaximumPowerIndex,ROUND(G776*100,0)))</f>
        <v>290.71999999998798</v>
      </c>
      <c r="K776" s="3">
        <f>MIN(J776-M776+N776,'Power Look Up'!$F$4)</f>
        <v>305.51101460961314</v>
      </c>
      <c r="M776" s="50">
        <f t="array" ref="M776">_xlfn.SUM(_xlfn.NORM.DIST($S$3:$S$1003,$G776,$P776,FALSE)*WindSpeedStep*$T$3:$T$1003)</f>
        <v>286.33514307852516</v>
      </c>
      <c r="N776" s="50">
        <f t="array" ref="N776">_xlfn.SUM(_xlfn.NORM.DIST($S$3:$S$1003,$G776,$Q776,FALSE)*WindSpeedStep*$T$3:$T$1003)</f>
        <v>301.12615768815033</v>
      </c>
      <c r="P776" s="42">
        <f t="shared" si="36"/>
        <v>0.55564968893661137</v>
      </c>
      <c r="Q776" s="42">
        <f t="shared" si="38"/>
        <v>1.0179043303597528</v>
      </c>
      <c r="S776" s="42">
        <f>'Zero Turbulence Curve'!E775</f>
        <v>77.299999999999883</v>
      </c>
      <c r="T776" s="42">
        <f>'Zero Turbulence Curve'!F775</f>
        <v>2000.0000008831432</v>
      </c>
    </row>
    <row r="777" spans="5:20" x14ac:dyDescent="0.2">
      <c r="E777" s="15">
        <v>41255.541666666664</v>
      </c>
      <c r="F777" s="21">
        <v>5.5441631191444323</v>
      </c>
      <c r="G777" s="21">
        <v>5.4639109363034324</v>
      </c>
      <c r="H777" s="24">
        <v>0.16052918734060329</v>
      </c>
      <c r="I777" s="3">
        <f t="shared" si="37"/>
        <v>287.47999999998808</v>
      </c>
      <c r="J777" s="3">
        <f>INDEX(PowerArray,MIN(MaximumPowerIndex,ROUND(G777*100,0)))</f>
        <v>274.51999999998833</v>
      </c>
      <c r="K777" s="3">
        <f>MIN(J777-M777+N777,'Power Look Up'!$F$4)</f>
        <v>282.80709355102897</v>
      </c>
      <c r="M777" s="50">
        <f t="array" ref="M777">_xlfn.SUM(_xlfn.NORM.DIST($S$3:$S$1003,$G777,$P777,FALSE)*WindSpeedStep*$T$3:$T$1003)</f>
        <v>270.53535513823482</v>
      </c>
      <c r="N777" s="50">
        <f t="array" ref="N777">_xlfn.SUM(_xlfn.NORM.DIST($S$3:$S$1003,$G777,$Q777,FALSE)*WindSpeedStep*$T$3:$T$1003)</f>
        <v>278.82244868927546</v>
      </c>
      <c r="P777" s="42">
        <f t="shared" si="36"/>
        <v>0.54639109363034322</v>
      </c>
      <c r="Q777" s="42">
        <f t="shared" si="38"/>
        <v>0.87711718230622482</v>
      </c>
      <c r="S777" s="42">
        <f>'Zero Turbulence Curve'!E776</f>
        <v>77.399999999999878</v>
      </c>
      <c r="T777" s="42">
        <f>'Zero Turbulence Curve'!F776</f>
        <v>2000.0000008831432</v>
      </c>
    </row>
    <row r="778" spans="5:20" x14ac:dyDescent="0.2">
      <c r="E778" s="15">
        <v>41255.548611111109</v>
      </c>
      <c r="F778" s="21">
        <v>6.290264281003882</v>
      </c>
      <c r="G778" s="21">
        <v>6.2587600463100062</v>
      </c>
      <c r="H778" s="24">
        <v>0.13830897417574864</v>
      </c>
      <c r="I778" s="3">
        <f t="shared" si="37"/>
        <v>427.53999999997973</v>
      </c>
      <c r="J778" s="3">
        <f>INDEX(PowerArray,MIN(MaximumPowerIndex,ROUND(G778*100,0)))</f>
        <v>420.75999999997987</v>
      </c>
      <c r="K778" s="3">
        <f>MIN(J778-M778+N778,'Power Look Up'!$F$4)</f>
        <v>431.1651326681768</v>
      </c>
      <c r="M778" s="50">
        <f t="array" ref="M778">_xlfn.SUM(_xlfn.NORM.DIST($S$3:$S$1003,$G778,$P778,FALSE)*WindSpeedStep*$T$3:$T$1003)</f>
        <v>419.67664222057556</v>
      </c>
      <c r="N778" s="50">
        <f t="array" ref="N778">_xlfn.SUM(_xlfn.NORM.DIST($S$3:$S$1003,$G778,$Q778,FALSE)*WindSpeedStep*$T$3:$T$1003)</f>
        <v>430.08177488877249</v>
      </c>
      <c r="P778" s="42">
        <f t="shared" si="36"/>
        <v>0.62587600463100068</v>
      </c>
      <c r="Q778" s="42">
        <f t="shared" si="38"/>
        <v>0.86564268161729796</v>
      </c>
      <c r="S778" s="42">
        <f>'Zero Turbulence Curve'!E777</f>
        <v>77.499999999999872</v>
      </c>
      <c r="T778" s="42">
        <f>'Zero Turbulence Curve'!F777</f>
        <v>2000.0000008831432</v>
      </c>
    </row>
    <row r="779" spans="5:20" x14ac:dyDescent="0.2">
      <c r="E779" s="15">
        <v>41255.555555555555</v>
      </c>
      <c r="F779" s="21">
        <v>5.8944347599634987</v>
      </c>
      <c r="G779" s="21">
        <v>5.8761398420489463</v>
      </c>
      <c r="H779" s="24">
        <v>0.1815271596977733</v>
      </c>
      <c r="I779" s="3">
        <f t="shared" si="37"/>
        <v>344.17999999998688</v>
      </c>
      <c r="J779" s="3">
        <f>INDEX(PowerArray,MIN(MaximumPowerIndex,ROUND(G779*100,0)))</f>
        <v>342.55999999998687</v>
      </c>
      <c r="K779" s="3">
        <f>MIN(J779-M779+N779,'Power Look Up'!$F$4)</f>
        <v>361.83318858148562</v>
      </c>
      <c r="M779" s="50">
        <f t="array" ref="M779">_xlfn.SUM(_xlfn.NORM.DIST($S$3:$S$1003,$G779,$P779,FALSE)*WindSpeedStep*$T$3:$T$1003)</f>
        <v>343.69511943652452</v>
      </c>
      <c r="N779" s="50">
        <f t="array" ref="N779">_xlfn.SUM(_xlfn.NORM.DIST($S$3:$S$1003,$G779,$Q779,FALSE)*WindSpeedStep*$T$3:$T$1003)</f>
        <v>362.96830801802327</v>
      </c>
      <c r="P779" s="42">
        <f t="shared" si="36"/>
        <v>0.58761398420489463</v>
      </c>
      <c r="Q779" s="42">
        <f t="shared" si="38"/>
        <v>1.0666789755140675</v>
      </c>
      <c r="S779" s="42">
        <f>'Zero Turbulence Curve'!E778</f>
        <v>77.599999999999866</v>
      </c>
      <c r="T779" s="42">
        <f>'Zero Turbulence Curve'!F778</f>
        <v>2000.0000008831432</v>
      </c>
    </row>
    <row r="780" spans="5:20" x14ac:dyDescent="0.2">
      <c r="E780" s="15">
        <v>41255.5625</v>
      </c>
      <c r="F780" s="21">
        <v>6.7545055534001177</v>
      </c>
      <c r="G780" s="21">
        <v>6.6459491700437576</v>
      </c>
      <c r="H780" s="24">
        <v>0.1258419277739912</v>
      </c>
      <c r="I780" s="3">
        <f t="shared" si="37"/>
        <v>531.49999999997749</v>
      </c>
      <c r="J780" s="3">
        <f>INDEX(PowerArray,MIN(MaximumPowerIndex,ROUND(G780*100,0)))</f>
        <v>508.89999999997804</v>
      </c>
      <c r="K780" s="3">
        <f>MIN(J780-M780+N780,'Power Look Up'!$F$4)</f>
        <v>517.39063669524103</v>
      </c>
      <c r="M780" s="50">
        <f t="array" ref="M780">_xlfn.SUM(_xlfn.NORM.DIST($S$3:$S$1003,$G780,$P780,FALSE)*WindSpeedStep*$T$3:$T$1003)</f>
        <v>506.14306396864202</v>
      </c>
      <c r="N780" s="50">
        <f t="array" ref="N780">_xlfn.SUM(_xlfn.NORM.DIST($S$3:$S$1003,$G780,$Q780,FALSE)*WindSpeedStep*$T$3:$T$1003)</f>
        <v>514.63370066390507</v>
      </c>
      <c r="P780" s="42">
        <f t="shared" si="36"/>
        <v>0.66459491700437578</v>
      </c>
      <c r="Q780" s="42">
        <f t="shared" si="38"/>
        <v>0.8363390554462633</v>
      </c>
      <c r="S780" s="42">
        <f>'Zero Turbulence Curve'!E779</f>
        <v>77.699999999999861</v>
      </c>
      <c r="T780" s="42">
        <f>'Zero Turbulence Curve'!F779</f>
        <v>2000.0000008831432</v>
      </c>
    </row>
    <row r="781" spans="5:20" x14ac:dyDescent="0.2">
      <c r="E781" s="15">
        <v>41255.569444444445</v>
      </c>
      <c r="F781" s="21">
        <v>6.080173423263215</v>
      </c>
      <c r="G781" s="21">
        <v>6.0615757738793468</v>
      </c>
      <c r="H781" s="24">
        <v>0.17598182247665783</v>
      </c>
      <c r="I781" s="3">
        <f t="shared" si="37"/>
        <v>380.07999999998077</v>
      </c>
      <c r="J781" s="3">
        <f>INDEX(PowerArray,MIN(MaximumPowerIndex,ROUND(G781*100,0)))</f>
        <v>375.55999999998085</v>
      </c>
      <c r="K781" s="3">
        <f>MIN(J781-M781+N781,'Power Look Up'!$F$4)</f>
        <v>395.9548169109554</v>
      </c>
      <c r="M781" s="50">
        <f t="array" ref="M781">_xlfn.SUM(_xlfn.NORM.DIST($S$3:$S$1003,$G781,$P781,FALSE)*WindSpeedStep*$T$3:$T$1003)</f>
        <v>379.41853968564811</v>
      </c>
      <c r="N781" s="50">
        <f t="array" ref="N781">_xlfn.SUM(_xlfn.NORM.DIST($S$3:$S$1003,$G781,$Q781,FALSE)*WindSpeedStep*$T$3:$T$1003)</f>
        <v>399.81335659662267</v>
      </c>
      <c r="P781" s="42">
        <f t="shared" si="36"/>
        <v>0.60615757738793474</v>
      </c>
      <c r="Q781" s="42">
        <f t="shared" si="38"/>
        <v>1.0667271517676451</v>
      </c>
      <c r="S781" s="42">
        <f>'Zero Turbulence Curve'!E780</f>
        <v>77.799999999999855</v>
      </c>
      <c r="T781" s="42">
        <f>'Zero Turbulence Curve'!F780</f>
        <v>2000.0000008831432</v>
      </c>
    </row>
    <row r="782" spans="5:20" x14ac:dyDescent="0.2">
      <c r="E782" s="15">
        <v>41255.576388888891</v>
      </c>
      <c r="F782" s="21">
        <v>6.981118622477922</v>
      </c>
      <c r="G782" s="21">
        <v>6.8998114826342114</v>
      </c>
      <c r="H782" s="24">
        <v>0.12748673215985232</v>
      </c>
      <c r="I782" s="3">
        <f t="shared" si="37"/>
        <v>583.47999999997637</v>
      </c>
      <c r="J782" s="3">
        <f>INDEX(PowerArray,MIN(MaximumPowerIndex,ROUND(G782*100,0)))</f>
        <v>565.39999999997679</v>
      </c>
      <c r="K782" s="3">
        <f>MIN(J782-M782+N782,'Power Look Up'!$F$4)</f>
        <v>575.6147227441021</v>
      </c>
      <c r="M782" s="50">
        <f t="array" ref="M782">_xlfn.SUM(_xlfn.NORM.DIST($S$3:$S$1003,$G782,$P782,FALSE)*WindSpeedStep*$T$3:$T$1003)</f>
        <v>568.46898632102955</v>
      </c>
      <c r="N782" s="50">
        <f t="array" ref="N782">_xlfn.SUM(_xlfn.NORM.DIST($S$3:$S$1003,$G782,$Q782,FALSE)*WindSpeedStep*$T$3:$T$1003)</f>
        <v>578.68370906515486</v>
      </c>
      <c r="P782" s="42">
        <f t="shared" si="36"/>
        <v>0.68998114826342116</v>
      </c>
      <c r="Q782" s="42">
        <f t="shared" si="38"/>
        <v>0.87963441844006118</v>
      </c>
      <c r="S782" s="42">
        <f>'Zero Turbulence Curve'!E781</f>
        <v>77.899999999999849</v>
      </c>
      <c r="T782" s="42">
        <f>'Zero Turbulence Curve'!F781</f>
        <v>2000.0000008831432</v>
      </c>
    </row>
    <row r="783" spans="5:20" x14ac:dyDescent="0.2">
      <c r="E783" s="15">
        <v>41255.583333333336</v>
      </c>
      <c r="F783" s="21">
        <v>7.7436683537281503</v>
      </c>
      <c r="G783" s="21">
        <v>7.6130432862938466</v>
      </c>
      <c r="H783" s="24">
        <v>0.14979980378957264</v>
      </c>
      <c r="I783" s="3">
        <f t="shared" si="37"/>
        <v>810.73999999996374</v>
      </c>
      <c r="J783" s="3">
        <f>INDEX(PowerArray,MIN(MaximumPowerIndex,ROUND(G783*100,0)))</f>
        <v>771.60999999996454</v>
      </c>
      <c r="K783" s="3">
        <f>MIN(J783-M783+N783,'Power Look Up'!$F$4)</f>
        <v>796.95900412827314</v>
      </c>
      <c r="M783" s="50">
        <f t="array" ref="M783">_xlfn.SUM(_xlfn.NORM.DIST($S$3:$S$1003,$G783,$P783,FALSE)*WindSpeedStep*$T$3:$T$1003)</f>
        <v>768.56724523484945</v>
      </c>
      <c r="N783" s="50">
        <f t="array" ref="N783">_xlfn.SUM(_xlfn.NORM.DIST($S$3:$S$1003,$G783,$Q783,FALSE)*WindSpeedStep*$T$3:$T$1003)</f>
        <v>793.91624936315804</v>
      </c>
      <c r="P783" s="42">
        <f t="shared" si="36"/>
        <v>0.76130432862938469</v>
      </c>
      <c r="Q783" s="42">
        <f t="shared" si="38"/>
        <v>1.1404323905283416</v>
      </c>
      <c r="S783" s="42">
        <f>'Zero Turbulence Curve'!E782</f>
        <v>77.999999999999844</v>
      </c>
      <c r="T783" s="42">
        <f>'Zero Turbulence Curve'!F782</f>
        <v>2000.0000008831432</v>
      </c>
    </row>
    <row r="784" spans="5:20" x14ac:dyDescent="0.2">
      <c r="E784" s="15">
        <v>41255.590277777781</v>
      </c>
      <c r="F784" s="21">
        <v>8.1939746742495672</v>
      </c>
      <c r="G784" s="21">
        <v>8.0353998781858227</v>
      </c>
      <c r="H784" s="24">
        <v>0.12326130359836623</v>
      </c>
      <c r="I784" s="3">
        <f t="shared" si="37"/>
        <v>958.72999999995227</v>
      </c>
      <c r="J784" s="3">
        <f>INDEX(PowerArray,MIN(MaximumPowerIndex,ROUND(G784*100,0)))</f>
        <v>903.67999999995345</v>
      </c>
      <c r="K784" s="3">
        <f>MIN(J784-M784+N784,'Power Look Up'!$F$4)</f>
        <v>915.45484917059161</v>
      </c>
      <c r="M784" s="50">
        <f t="array" ref="M784">_xlfn.SUM(_xlfn.NORM.DIST($S$3:$S$1003,$G784,$P784,FALSE)*WindSpeedStep*$T$3:$T$1003)</f>
        <v>904.98292437640669</v>
      </c>
      <c r="N784" s="50">
        <f t="array" ref="N784">_xlfn.SUM(_xlfn.NORM.DIST($S$3:$S$1003,$G784,$Q784,FALSE)*WindSpeedStep*$T$3:$T$1003)</f>
        <v>916.75777354704485</v>
      </c>
      <c r="P784" s="42">
        <f t="shared" si="36"/>
        <v>0.80353998781858227</v>
      </c>
      <c r="Q784" s="42">
        <f t="shared" si="38"/>
        <v>0.99045386391933776</v>
      </c>
      <c r="S784" s="42">
        <f>'Zero Turbulence Curve'!E783</f>
        <v>78.099999999999838</v>
      </c>
      <c r="T784" s="42">
        <f>'Zero Turbulence Curve'!F783</f>
        <v>2000.0000008831432</v>
      </c>
    </row>
    <row r="785" spans="5:20" x14ac:dyDescent="0.2">
      <c r="E785" s="15">
        <v>41255.597222222219</v>
      </c>
      <c r="F785" s="21">
        <v>7.8048085268280198</v>
      </c>
      <c r="G785" s="21">
        <v>7.6780780265750082</v>
      </c>
      <c r="H785" s="24">
        <v>0.11146974291675286</v>
      </c>
      <c r="I785" s="3">
        <f t="shared" si="37"/>
        <v>828.79999999996335</v>
      </c>
      <c r="J785" s="3">
        <f>INDEX(PowerArray,MIN(MaximumPowerIndex,ROUND(G785*100,0)))</f>
        <v>792.67999999996414</v>
      </c>
      <c r="K785" s="3">
        <f>MIN(J785-M785+N785,'Power Look Up'!$F$4)</f>
        <v>797.95958588413976</v>
      </c>
      <c r="M785" s="50">
        <f t="array" ref="M785">_xlfn.SUM(_xlfn.NORM.DIST($S$3:$S$1003,$G785,$P785,FALSE)*WindSpeedStep*$T$3:$T$1003)</f>
        <v>788.69452288915181</v>
      </c>
      <c r="N785" s="50">
        <f t="array" ref="N785">_xlfn.SUM(_xlfn.NORM.DIST($S$3:$S$1003,$G785,$Q785,FALSE)*WindSpeedStep*$T$3:$T$1003)</f>
        <v>793.97410877332743</v>
      </c>
      <c r="P785" s="42">
        <f t="shared" si="36"/>
        <v>0.76780780265750082</v>
      </c>
      <c r="Q785" s="42">
        <f t="shared" si="38"/>
        <v>0.85587338371708532</v>
      </c>
      <c r="S785" s="42">
        <f>'Zero Turbulence Curve'!E784</f>
        <v>78.199999999999832</v>
      </c>
      <c r="T785" s="42">
        <f>'Zero Turbulence Curve'!F784</f>
        <v>2000.0000008831432</v>
      </c>
    </row>
    <row r="786" spans="5:20" x14ac:dyDescent="0.2">
      <c r="E786" s="15">
        <v>41255.604166666664</v>
      </c>
      <c r="F786" s="21">
        <v>7.7250201918373902</v>
      </c>
      <c r="G786" s="21">
        <v>7.6047985606795896</v>
      </c>
      <c r="H786" s="24">
        <v>0.10355959986296433</v>
      </c>
      <c r="I786" s="3">
        <f t="shared" si="37"/>
        <v>807.72999999996375</v>
      </c>
      <c r="J786" s="3">
        <f>INDEX(PowerArray,MIN(MaximumPowerIndex,ROUND(G786*100,0)))</f>
        <v>768.59999999996467</v>
      </c>
      <c r="K786" s="3">
        <f>MIN(J786-M786+N786,'Power Look Up'!$F$4)</f>
        <v>770.14784508648495</v>
      </c>
      <c r="M786" s="50">
        <f t="array" ref="M786">_xlfn.SUM(_xlfn.NORM.DIST($S$3:$S$1003,$G786,$P786,FALSE)*WindSpeedStep*$T$3:$T$1003)</f>
        <v>766.03844323597104</v>
      </c>
      <c r="N786" s="50">
        <f t="array" ref="N786">_xlfn.SUM(_xlfn.NORM.DIST($S$3:$S$1003,$G786,$Q786,FALSE)*WindSpeedStep*$T$3:$T$1003)</f>
        <v>767.58628832249133</v>
      </c>
      <c r="P786" s="42">
        <f t="shared" si="36"/>
        <v>0.76047985606795898</v>
      </c>
      <c r="Q786" s="42">
        <f t="shared" si="38"/>
        <v>0.78754989598242531</v>
      </c>
      <c r="S786" s="42">
        <f>'Zero Turbulence Curve'!E785</f>
        <v>78.299999999999827</v>
      </c>
      <c r="T786" s="42">
        <f>'Zero Turbulence Curve'!F785</f>
        <v>2000.0000008831432</v>
      </c>
    </row>
    <row r="787" spans="5:20" x14ac:dyDescent="0.2">
      <c r="E787" s="15">
        <v>41255.611111111109</v>
      </c>
      <c r="F787" s="21">
        <v>6.8436739308601116</v>
      </c>
      <c r="G787" s="21">
        <v>6.7626586806085562</v>
      </c>
      <c r="H787" s="24">
        <v>0.12420229376608716</v>
      </c>
      <c r="I787" s="3">
        <f t="shared" si="37"/>
        <v>551.83999999997707</v>
      </c>
      <c r="J787" s="3">
        <f>INDEX(PowerArray,MIN(MaximumPowerIndex,ROUND(G787*100,0)))</f>
        <v>533.75999999997748</v>
      </c>
      <c r="K787" s="3">
        <f>MIN(J787-M787+N787,'Power Look Up'!$F$4)</f>
        <v>542.12209085476263</v>
      </c>
      <c r="M787" s="50">
        <f t="array" ref="M787">_xlfn.SUM(_xlfn.NORM.DIST($S$3:$S$1003,$G787,$P787,FALSE)*WindSpeedStep*$T$3:$T$1003)</f>
        <v>534.22987768045869</v>
      </c>
      <c r="N787" s="50">
        <f t="array" ref="N787">_xlfn.SUM(_xlfn.NORM.DIST($S$3:$S$1003,$G787,$Q787,FALSE)*WindSpeedStep*$T$3:$T$1003)</f>
        <v>542.59196853524384</v>
      </c>
      <c r="P787" s="42">
        <f t="shared" si="36"/>
        <v>0.67626586806085565</v>
      </c>
      <c r="Q787" s="42">
        <f t="shared" si="38"/>
        <v>0.83993772008872325</v>
      </c>
      <c r="S787" s="42">
        <f>'Zero Turbulence Curve'!E786</f>
        <v>78.399999999999821</v>
      </c>
      <c r="T787" s="42">
        <f>'Zero Turbulence Curve'!F786</f>
        <v>2000.0000008831432</v>
      </c>
    </row>
    <row r="788" spans="5:20" x14ac:dyDescent="0.2">
      <c r="E788" s="15">
        <v>41255.618055555555</v>
      </c>
      <c r="F788" s="21">
        <v>6.4801994408847667</v>
      </c>
      <c r="G788" s="21">
        <v>6.4378279585895761</v>
      </c>
      <c r="H788" s="24">
        <v>0.13116880240401152</v>
      </c>
      <c r="I788" s="3">
        <f t="shared" si="37"/>
        <v>470.47999999997882</v>
      </c>
      <c r="J788" s="3">
        <f>INDEX(PowerArray,MIN(MaximumPowerIndex,ROUND(G788*100,0)))</f>
        <v>461.43999999997902</v>
      </c>
      <c r="K788" s="3">
        <f>MIN(J788-M788+N788,'Power Look Up'!$F$4)</f>
        <v>470.73924112357122</v>
      </c>
      <c r="M788" s="50">
        <f t="array" ref="M788">_xlfn.SUM(_xlfn.NORM.DIST($S$3:$S$1003,$G788,$P788,FALSE)*WindSpeedStep*$T$3:$T$1003)</f>
        <v>458.40680485961047</v>
      </c>
      <c r="N788" s="50">
        <f t="array" ref="N788">_xlfn.SUM(_xlfn.NORM.DIST($S$3:$S$1003,$G788,$Q788,FALSE)*WindSpeedStep*$T$3:$T$1003)</f>
        <v>467.70604598320267</v>
      </c>
      <c r="P788" s="42">
        <f t="shared" si="36"/>
        <v>0.6437827958589577</v>
      </c>
      <c r="Q788" s="42">
        <f t="shared" si="38"/>
        <v>0.84444218341125699</v>
      </c>
      <c r="S788" s="42">
        <f>'Zero Turbulence Curve'!E787</f>
        <v>78.499999999999815</v>
      </c>
      <c r="T788" s="42">
        <f>'Zero Turbulence Curve'!F787</f>
        <v>2000.0000008831432</v>
      </c>
    </row>
    <row r="789" spans="5:20" x14ac:dyDescent="0.2">
      <c r="E789" s="15">
        <v>41255.625</v>
      </c>
      <c r="F789" s="21">
        <v>6.4202865707443806</v>
      </c>
      <c r="G789" s="21">
        <v>6.3233472297703717</v>
      </c>
      <c r="H789" s="24">
        <v>0.10124158677930131</v>
      </c>
      <c r="I789" s="3">
        <f t="shared" si="37"/>
        <v>456.9199999999791</v>
      </c>
      <c r="J789" s="3">
        <f>INDEX(PowerArray,MIN(MaximumPowerIndex,ROUND(G789*100,0)))</f>
        <v>434.31999999997959</v>
      </c>
      <c r="K789" s="3">
        <f>MIN(J789-M789+N789,'Power Look Up'!$F$4)</f>
        <v>434.63115370894542</v>
      </c>
      <c r="M789" s="50">
        <f t="array" ref="M789">_xlfn.SUM(_xlfn.NORM.DIST($S$3:$S$1003,$G789,$P789,FALSE)*WindSpeedStep*$T$3:$T$1003)</f>
        <v>433.40188682468687</v>
      </c>
      <c r="N789" s="50">
        <f t="array" ref="N789">_xlfn.SUM(_xlfn.NORM.DIST($S$3:$S$1003,$G789,$Q789,FALSE)*WindSpeedStep*$T$3:$T$1003)</f>
        <v>433.7130405336527</v>
      </c>
      <c r="P789" s="42">
        <f t="shared" si="36"/>
        <v>0.63233472297703719</v>
      </c>
      <c r="Q789" s="42">
        <f t="shared" si="38"/>
        <v>0.64018570729845159</v>
      </c>
      <c r="S789" s="42">
        <f>'Zero Turbulence Curve'!E788</f>
        <v>78.59999999999981</v>
      </c>
      <c r="T789" s="42">
        <f>'Zero Turbulence Curve'!F788</f>
        <v>2000.0000008831432</v>
      </c>
    </row>
    <row r="790" spans="5:20" x14ac:dyDescent="0.2">
      <c r="E790" s="15">
        <v>41255.631944444445</v>
      </c>
      <c r="F790" s="21">
        <v>5.9042081405408577</v>
      </c>
      <c r="G790" s="21">
        <v>5.8655509415984666</v>
      </c>
      <c r="H790" s="24">
        <v>9.8235019192068798E-2</v>
      </c>
      <c r="I790" s="3">
        <f t="shared" si="37"/>
        <v>345.79999999998682</v>
      </c>
      <c r="J790" s="3">
        <f>INDEX(PowerArray,MIN(MaximumPowerIndex,ROUND(G790*100,0)))</f>
        <v>340.93999999998692</v>
      </c>
      <c r="K790" s="3">
        <f>MIN(J790-M790+N790,'Power Look Up'!$F$4)</f>
        <v>340.64920152777461</v>
      </c>
      <c r="M790" s="50">
        <f t="array" ref="M790">_xlfn.SUM(_xlfn.NORM.DIST($S$3:$S$1003,$G790,$P790,FALSE)*WindSpeedStep*$T$3:$T$1003)</f>
        <v>341.71375173321309</v>
      </c>
      <c r="N790" s="50">
        <f t="array" ref="N790">_xlfn.SUM(_xlfn.NORM.DIST($S$3:$S$1003,$G790,$Q790,FALSE)*WindSpeedStep*$T$3:$T$1003)</f>
        <v>341.42295326100077</v>
      </c>
      <c r="P790" s="42">
        <f t="shared" si="36"/>
        <v>0.58655509415984664</v>
      </c>
      <c r="Q790" s="42">
        <f t="shared" si="38"/>
        <v>0.57620250931998263</v>
      </c>
      <c r="S790" s="42">
        <f>'Zero Turbulence Curve'!E789</f>
        <v>78.699999999999804</v>
      </c>
      <c r="T790" s="42">
        <f>'Zero Turbulence Curve'!F789</f>
        <v>2000.0000008831432</v>
      </c>
    </row>
    <row r="791" spans="5:20" x14ac:dyDescent="0.2">
      <c r="E791" s="15">
        <v>41255.638888888891</v>
      </c>
      <c r="F791" s="21">
        <v>6.2844011088360583</v>
      </c>
      <c r="G791" s="21">
        <v>6.2091836981292943</v>
      </c>
      <c r="H791" s="24">
        <v>8.2744559265777021E-2</v>
      </c>
      <c r="I791" s="3">
        <f t="shared" si="37"/>
        <v>425.27999999997979</v>
      </c>
      <c r="J791" s="3">
        <f>INDEX(PowerArray,MIN(MaximumPowerIndex,ROUND(G791*100,0)))</f>
        <v>409.45999999998014</v>
      </c>
      <c r="K791" s="3">
        <f>MIN(J791-M791+N791,'Power Look Up'!$F$4)</f>
        <v>405.72622731864021</v>
      </c>
      <c r="M791" s="50">
        <f t="array" ref="M791">_xlfn.SUM(_xlfn.NORM.DIST($S$3:$S$1003,$G791,$P791,FALSE)*WindSpeedStep*$T$3:$T$1003)</f>
        <v>409.32450145470665</v>
      </c>
      <c r="N791" s="50">
        <f t="array" ref="N791">_xlfn.SUM(_xlfn.NORM.DIST($S$3:$S$1003,$G791,$Q791,FALSE)*WindSpeedStep*$T$3:$T$1003)</f>
        <v>405.59072877336672</v>
      </c>
      <c r="P791" s="42">
        <f t="shared" si="36"/>
        <v>0.62091836981292947</v>
      </c>
      <c r="Q791" s="42">
        <f t="shared" si="38"/>
        <v>0.51377616850195595</v>
      </c>
      <c r="S791" s="42">
        <f>'Zero Turbulence Curve'!E790</f>
        <v>78.799999999999798</v>
      </c>
      <c r="T791" s="42">
        <f>'Zero Turbulence Curve'!F790</f>
        <v>2000.0000008831432</v>
      </c>
    </row>
    <row r="792" spans="5:20" x14ac:dyDescent="0.2">
      <c r="E792" s="15">
        <v>41255.645833333336</v>
      </c>
      <c r="F792" s="21">
        <v>6.6989116951679266</v>
      </c>
      <c r="G792" s="21">
        <v>6.6701936875012455</v>
      </c>
      <c r="H792" s="24">
        <v>0.10150902578556142</v>
      </c>
      <c r="I792" s="3">
        <f t="shared" si="37"/>
        <v>520.19999999997776</v>
      </c>
      <c r="J792" s="3">
        <f>INDEX(PowerArray,MIN(MaximumPowerIndex,ROUND(G792*100,0)))</f>
        <v>513.4199999999779</v>
      </c>
      <c r="K792" s="3">
        <f>MIN(J792-M792+N792,'Power Look Up'!$F$4)</f>
        <v>513.87779898224244</v>
      </c>
      <c r="M792" s="50">
        <f t="array" ref="M792">_xlfn.SUM(_xlfn.NORM.DIST($S$3:$S$1003,$G792,$P792,FALSE)*WindSpeedStep*$T$3:$T$1003)</f>
        <v>511.89893144922985</v>
      </c>
      <c r="N792" s="50">
        <f t="array" ref="N792">_xlfn.SUM(_xlfn.NORM.DIST($S$3:$S$1003,$G792,$Q792,FALSE)*WindSpeedStep*$T$3:$T$1003)</f>
        <v>512.35673043149438</v>
      </c>
      <c r="P792" s="42">
        <f t="shared" si="36"/>
        <v>0.66701936875012457</v>
      </c>
      <c r="Q792" s="42">
        <f t="shared" si="38"/>
        <v>0.67708486301925297</v>
      </c>
      <c r="S792" s="42">
        <f>'Zero Turbulence Curve'!E791</f>
        <v>78.899999999999793</v>
      </c>
      <c r="T792" s="42">
        <f>'Zero Turbulence Curve'!F791</f>
        <v>2000.0000008831432</v>
      </c>
    </row>
    <row r="793" spans="5:20" x14ac:dyDescent="0.2">
      <c r="E793" s="15">
        <v>41255.652777777781</v>
      </c>
      <c r="F793" s="21">
        <v>7.4432938952678969</v>
      </c>
      <c r="G793" s="21">
        <v>7.288194811586016</v>
      </c>
      <c r="H793" s="24">
        <v>9.9418350318057153E-2</v>
      </c>
      <c r="I793" s="3">
        <f t="shared" si="37"/>
        <v>720.43999999996561</v>
      </c>
      <c r="J793" s="3">
        <f>INDEX(PowerArray,MIN(MaximumPowerIndex,ROUND(G793*100,0)))</f>
        <v>675.28999999996654</v>
      </c>
      <c r="K793" s="3">
        <f>MIN(J793-M793+N793,'Power Look Up'!$F$4)</f>
        <v>675.06752281211141</v>
      </c>
      <c r="M793" s="50">
        <f t="array" ref="M793">_xlfn.SUM(_xlfn.NORM.DIST($S$3:$S$1003,$G793,$P793,FALSE)*WindSpeedStep*$T$3:$T$1003)</f>
        <v>672.78408184809916</v>
      </c>
      <c r="N793" s="50">
        <f t="array" ref="N793">_xlfn.SUM(_xlfn.NORM.DIST($S$3:$S$1003,$G793,$Q793,FALSE)*WindSpeedStep*$T$3:$T$1003)</f>
        <v>672.56160466024403</v>
      </c>
      <c r="P793" s="42">
        <f t="shared" si="36"/>
        <v>0.72881948115860162</v>
      </c>
      <c r="Q793" s="42">
        <f t="shared" si="38"/>
        <v>0.7245803049645051</v>
      </c>
      <c r="S793" s="42">
        <f>'Zero Turbulence Curve'!E792</f>
        <v>78.999999999999787</v>
      </c>
      <c r="T793" s="42">
        <f>'Zero Turbulence Curve'!F792</f>
        <v>2000.0000008831432</v>
      </c>
    </row>
    <row r="794" spans="5:20" x14ac:dyDescent="0.2">
      <c r="E794" s="15">
        <v>41255.659722222219</v>
      </c>
      <c r="F794" s="21">
        <v>7.6415278637774477</v>
      </c>
      <c r="G794" s="21">
        <v>7.570219965068846</v>
      </c>
      <c r="H794" s="24">
        <v>0.11646885490253843</v>
      </c>
      <c r="I794" s="3">
        <f t="shared" si="37"/>
        <v>780.6399999999644</v>
      </c>
      <c r="J794" s="3">
        <f>INDEX(PowerArray,MIN(MaximumPowerIndex,ROUND(G794*100,0)))</f>
        <v>759.56999999996481</v>
      </c>
      <c r="K794" s="3">
        <f>MIN(J794-M794+N794,'Power Look Up'!$F$4)</f>
        <v>767.05956498205535</v>
      </c>
      <c r="M794" s="50">
        <f t="array" ref="M794">_xlfn.SUM(_xlfn.NORM.DIST($S$3:$S$1003,$G794,$P794,FALSE)*WindSpeedStep*$T$3:$T$1003)</f>
        <v>755.48840542189487</v>
      </c>
      <c r="N794" s="50">
        <f t="array" ref="N794">_xlfn.SUM(_xlfn.NORM.DIST($S$3:$S$1003,$G794,$Q794,FALSE)*WindSpeedStep*$T$3:$T$1003)</f>
        <v>762.97797040398541</v>
      </c>
      <c r="P794" s="42">
        <f t="shared" si="36"/>
        <v>0.75702199650688462</v>
      </c>
      <c r="Q794" s="42">
        <f t="shared" si="38"/>
        <v>0.88169485069190301</v>
      </c>
      <c r="S794" s="42">
        <f>'Zero Turbulence Curve'!E793</f>
        <v>79.099999999999781</v>
      </c>
      <c r="T794" s="42">
        <f>'Zero Turbulence Curve'!F793</f>
        <v>2000.0000008831432</v>
      </c>
    </row>
    <row r="795" spans="5:20" x14ac:dyDescent="0.2">
      <c r="E795" s="15">
        <v>41255.666666666664</v>
      </c>
      <c r="F795" s="21">
        <v>7.6668465160203603</v>
      </c>
      <c r="G795" s="21">
        <v>7.545051255617695</v>
      </c>
      <c r="H795" s="24">
        <v>0.10695401274651294</v>
      </c>
      <c r="I795" s="3">
        <f t="shared" si="37"/>
        <v>789.66999999996415</v>
      </c>
      <c r="J795" s="3">
        <f>INDEX(PowerArray,MIN(MaximumPowerIndex,ROUND(G795*100,0)))</f>
        <v>753.54999999996494</v>
      </c>
      <c r="K795" s="3">
        <f>MIN(J795-M795+N795,'Power Look Up'!$F$4)</f>
        <v>756.56205297545102</v>
      </c>
      <c r="M795" s="50">
        <f t="array" ref="M795">_xlfn.SUM(_xlfn.NORM.DIST($S$3:$S$1003,$G795,$P795,FALSE)*WindSpeedStep*$T$3:$T$1003)</f>
        <v>747.86597147500493</v>
      </c>
      <c r="N795" s="50">
        <f t="array" ref="N795">_xlfn.SUM(_xlfn.NORM.DIST($S$3:$S$1003,$G795,$Q795,FALSE)*WindSpeedStep*$T$3:$T$1003)</f>
        <v>750.87802445049101</v>
      </c>
      <c r="P795" s="42">
        <f t="shared" si="36"/>
        <v>0.75450512556176952</v>
      </c>
      <c r="Q795" s="42">
        <f t="shared" si="38"/>
        <v>0.80697350816642843</v>
      </c>
      <c r="S795" s="42">
        <f>'Zero Turbulence Curve'!E794</f>
        <v>79.199999999999775</v>
      </c>
      <c r="T795" s="42">
        <f>'Zero Turbulence Curve'!F794</f>
        <v>2000.0000008831432</v>
      </c>
    </row>
    <row r="796" spans="5:20" x14ac:dyDescent="0.2">
      <c r="E796" s="15">
        <v>41255.673611111109</v>
      </c>
      <c r="F796" s="21">
        <v>6.5961866080492664</v>
      </c>
      <c r="G796" s="21">
        <v>6.566152331820108</v>
      </c>
      <c r="H796" s="24">
        <v>9.0961647335420351E-2</v>
      </c>
      <c r="I796" s="3">
        <f t="shared" si="37"/>
        <v>497.59999999997825</v>
      </c>
      <c r="J796" s="3">
        <f>INDEX(PowerArray,MIN(MaximumPowerIndex,ROUND(G796*100,0)))</f>
        <v>490.81999999997839</v>
      </c>
      <c r="K796" s="3">
        <f>MIN(J796-M796+N796,'Power Look Up'!$F$4)</f>
        <v>488.326321593405</v>
      </c>
      <c r="M796" s="50">
        <f t="array" ref="M796">_xlfn.SUM(_xlfn.NORM.DIST($S$3:$S$1003,$G796,$P796,FALSE)*WindSpeedStep*$T$3:$T$1003)</f>
        <v>487.4877115603029</v>
      </c>
      <c r="N796" s="50">
        <f t="array" ref="N796">_xlfn.SUM(_xlfn.NORM.DIST($S$3:$S$1003,$G796,$Q796,FALSE)*WindSpeedStep*$T$3:$T$1003)</f>
        <v>484.9940331537295</v>
      </c>
      <c r="P796" s="42">
        <f t="shared" si="36"/>
        <v>0.65661523318201087</v>
      </c>
      <c r="Q796" s="42">
        <f t="shared" si="38"/>
        <v>0.59726803275766871</v>
      </c>
      <c r="S796" s="42">
        <f>'Zero Turbulence Curve'!E795</f>
        <v>79.29999999999977</v>
      </c>
      <c r="T796" s="42">
        <f>'Zero Turbulence Curve'!F795</f>
        <v>2000.0000008831432</v>
      </c>
    </row>
    <row r="797" spans="5:20" x14ac:dyDescent="0.2">
      <c r="E797" s="15">
        <v>41255.680555555555</v>
      </c>
      <c r="F797" s="21">
        <v>6.8586957213536603</v>
      </c>
      <c r="G797" s="21">
        <v>6.8320661818722543</v>
      </c>
      <c r="H797" s="24">
        <v>9.7686211376026177E-2</v>
      </c>
      <c r="I797" s="3">
        <f t="shared" si="37"/>
        <v>556.35999999997694</v>
      </c>
      <c r="J797" s="3">
        <f>INDEX(PowerArray,MIN(MaximumPowerIndex,ROUND(G797*100,0)))</f>
        <v>549.57999999997719</v>
      </c>
      <c r="K797" s="3">
        <f>MIN(J797-M797+N797,'Power Look Up'!$F$4)</f>
        <v>548.83888562722348</v>
      </c>
      <c r="M797" s="50">
        <f t="array" ref="M797">_xlfn.SUM(_xlfn.NORM.DIST($S$3:$S$1003,$G797,$P797,FALSE)*WindSpeedStep*$T$3:$T$1003)</f>
        <v>551.38945260254741</v>
      </c>
      <c r="N797" s="50">
        <f t="array" ref="N797">_xlfn.SUM(_xlfn.NORM.DIST($S$3:$S$1003,$G797,$Q797,FALSE)*WindSpeedStep*$T$3:$T$1003)</f>
        <v>550.64833822979369</v>
      </c>
      <c r="P797" s="42">
        <f t="shared" si="36"/>
        <v>0.6832066181872255</v>
      </c>
      <c r="Q797" s="42">
        <f t="shared" si="38"/>
        <v>0.66739866117737312</v>
      </c>
      <c r="S797" s="42">
        <f>'Zero Turbulence Curve'!E796</f>
        <v>79.399999999999764</v>
      </c>
      <c r="T797" s="42">
        <f>'Zero Turbulence Curve'!F796</f>
        <v>2000.0000008831432</v>
      </c>
    </row>
    <row r="798" spans="5:20" x14ac:dyDescent="0.2">
      <c r="E798" s="15">
        <v>41255.6875</v>
      </c>
      <c r="F798" s="21">
        <v>7.0952077037210843</v>
      </c>
      <c r="G798" s="21">
        <v>7.0437497193166951</v>
      </c>
      <c r="H798" s="24">
        <v>0.1099333567910815</v>
      </c>
      <c r="I798" s="3">
        <f t="shared" si="37"/>
        <v>618.09999999996785</v>
      </c>
      <c r="J798" s="3">
        <f>INDEX(PowerArray,MIN(MaximumPowerIndex,ROUND(G798*100,0)))</f>
        <v>600.03999999996824</v>
      </c>
      <c r="K798" s="3">
        <f>MIN(J798-M798+N798,'Power Look Up'!$F$4)</f>
        <v>603.68799707217829</v>
      </c>
      <c r="M798" s="50">
        <f t="array" ref="M798">_xlfn.SUM(_xlfn.NORM.DIST($S$3:$S$1003,$G798,$P798,FALSE)*WindSpeedStep*$T$3:$T$1003)</f>
        <v>605.85151131961175</v>
      </c>
      <c r="N798" s="50">
        <f t="array" ref="N798">_xlfn.SUM(_xlfn.NORM.DIST($S$3:$S$1003,$G798,$Q798,FALSE)*WindSpeedStep*$T$3:$T$1003)</f>
        <v>609.49950839182179</v>
      </c>
      <c r="P798" s="42">
        <f t="shared" si="36"/>
        <v>0.70437497193166954</v>
      </c>
      <c r="Q798" s="42">
        <f t="shared" si="38"/>
        <v>0.77434305104072243</v>
      </c>
      <c r="S798" s="42">
        <f>'Zero Turbulence Curve'!E797</f>
        <v>79.499999999999758</v>
      </c>
      <c r="T798" s="42">
        <f>'Zero Turbulence Curve'!F797</f>
        <v>2000.0000008831432</v>
      </c>
    </row>
    <row r="799" spans="5:20" x14ac:dyDescent="0.2">
      <c r="E799" s="15">
        <v>41255.694444444445</v>
      </c>
      <c r="F799" s="21">
        <v>6.8737342255390921</v>
      </c>
      <c r="G799" s="21">
        <v>6.870049379832615</v>
      </c>
      <c r="H799" s="24">
        <v>0.12947838406280529</v>
      </c>
      <c r="I799" s="3">
        <f t="shared" si="37"/>
        <v>558.61999999997693</v>
      </c>
      <c r="J799" s="3">
        <f>INDEX(PowerArray,MIN(MaximumPowerIndex,ROUND(G799*100,0)))</f>
        <v>558.61999999997693</v>
      </c>
      <c r="K799" s="3">
        <f>MIN(J799-M799+N799,'Power Look Up'!$F$4)</f>
        <v>569.5142119534994</v>
      </c>
      <c r="M799" s="50">
        <f t="array" ref="M799">_xlfn.SUM(_xlfn.NORM.DIST($S$3:$S$1003,$G799,$P799,FALSE)*WindSpeedStep*$T$3:$T$1003)</f>
        <v>560.92515791008452</v>
      </c>
      <c r="N799" s="50">
        <f t="array" ref="N799">_xlfn.SUM(_xlfn.NORM.DIST($S$3:$S$1003,$G799,$Q799,FALSE)*WindSpeedStep*$T$3:$T$1003)</f>
        <v>571.81936986360699</v>
      </c>
      <c r="P799" s="42">
        <f t="shared" si="36"/>
        <v>0.68700493798326157</v>
      </c>
      <c r="Q799" s="42">
        <f t="shared" si="38"/>
        <v>0.88952289213240465</v>
      </c>
      <c r="S799" s="42">
        <f>'Zero Turbulence Curve'!E798</f>
        <v>79.599999999999753</v>
      </c>
      <c r="T799" s="42">
        <f>'Zero Turbulence Curve'!F798</f>
        <v>2000.0000008831432</v>
      </c>
    </row>
    <row r="800" spans="5:20" x14ac:dyDescent="0.2">
      <c r="E800" s="15">
        <v>41255.701388888891</v>
      </c>
      <c r="F800" s="21">
        <v>5.9404660301714696</v>
      </c>
      <c r="G800" s="21">
        <v>5.9618717828887551</v>
      </c>
      <c r="H800" s="24">
        <v>0.1296194601718435</v>
      </c>
      <c r="I800" s="3">
        <f t="shared" si="37"/>
        <v>352.27999999998667</v>
      </c>
      <c r="J800" s="3">
        <f>INDEX(PowerArray,MIN(MaximumPowerIndex,ROUND(G800*100,0)))</f>
        <v>355.51999999998662</v>
      </c>
      <c r="K800" s="3">
        <f>MIN(J800-M800+N800,'Power Look Up'!$F$4)</f>
        <v>361.59478373004049</v>
      </c>
      <c r="M800" s="50">
        <f t="array" ref="M800">_xlfn.SUM(_xlfn.NORM.DIST($S$3:$S$1003,$G800,$P800,FALSE)*WindSpeedStep*$T$3:$T$1003)</f>
        <v>359.96539285114613</v>
      </c>
      <c r="N800" s="50">
        <f t="array" ref="N800">_xlfn.SUM(_xlfn.NORM.DIST($S$3:$S$1003,$G800,$Q800,FALSE)*WindSpeedStep*$T$3:$T$1003)</f>
        <v>366.0401765812</v>
      </c>
      <c r="P800" s="42">
        <f t="shared" si="36"/>
        <v>0.59618717828887557</v>
      </c>
      <c r="Q800" s="42">
        <f t="shared" si="38"/>
        <v>0.77277460211178661</v>
      </c>
      <c r="S800" s="42">
        <f>'Zero Turbulence Curve'!E799</f>
        <v>79.699999999999747</v>
      </c>
      <c r="T800" s="42">
        <f>'Zero Turbulence Curve'!F799</f>
        <v>2000.0000008831432</v>
      </c>
    </row>
    <row r="801" spans="5:20" x14ac:dyDescent="0.2">
      <c r="E801" s="15">
        <v>41255.708333333336</v>
      </c>
      <c r="F801" s="21">
        <v>6.01650761849152</v>
      </c>
      <c r="G801" s="21">
        <v>6.1251463525523615</v>
      </c>
      <c r="H801" s="24">
        <v>0.12133284727445058</v>
      </c>
      <c r="I801" s="3">
        <f t="shared" si="37"/>
        <v>366.51999999998105</v>
      </c>
      <c r="J801" s="3">
        <f>INDEX(PowerArray,MIN(MaximumPowerIndex,ROUND(G801*100,0)))</f>
        <v>391.3799999999805</v>
      </c>
      <c r="K801" s="3">
        <f>MIN(J801-M801+N801,'Power Look Up'!$F$4)</f>
        <v>396.31878648909895</v>
      </c>
      <c r="M801" s="50">
        <f t="array" ref="M801">_xlfn.SUM(_xlfn.NORM.DIST($S$3:$S$1003,$G801,$P801,FALSE)*WindSpeedStep*$T$3:$T$1003)</f>
        <v>392.13262684204921</v>
      </c>
      <c r="N801" s="50">
        <f t="array" ref="N801">_xlfn.SUM(_xlfn.NORM.DIST($S$3:$S$1003,$G801,$Q801,FALSE)*WindSpeedStep*$T$3:$T$1003)</f>
        <v>397.07141333116766</v>
      </c>
      <c r="P801" s="42">
        <f t="shared" si="36"/>
        <v>0.6125146352552362</v>
      </c>
      <c r="Q801" s="42">
        <f t="shared" si="38"/>
        <v>0.74318144692789367</v>
      </c>
      <c r="S801" s="42">
        <f>'Zero Turbulence Curve'!E800</f>
        <v>79.799999999999741</v>
      </c>
      <c r="T801" s="42">
        <f>'Zero Turbulence Curve'!F800</f>
        <v>2000.0000008831432</v>
      </c>
    </row>
    <row r="802" spans="5:20" x14ac:dyDescent="0.2">
      <c r="E802" s="15">
        <v>41255.715277777781</v>
      </c>
      <c r="F802" s="21">
        <v>6.7575746859633394</v>
      </c>
      <c r="G802" s="21">
        <v>6.7270595895089524</v>
      </c>
      <c r="H802" s="24">
        <v>0.12430495244763279</v>
      </c>
      <c r="I802" s="3">
        <f t="shared" si="37"/>
        <v>533.75999999997748</v>
      </c>
      <c r="J802" s="3">
        <f>INDEX(PowerArray,MIN(MaximumPowerIndex,ROUND(G802*100,0)))</f>
        <v>526.97999999997762</v>
      </c>
      <c r="K802" s="3">
        <f>MIN(J802-M802+N802,'Power Look Up'!$F$4)</f>
        <v>535.24232231499968</v>
      </c>
      <c r="M802" s="50">
        <f t="array" ref="M802">_xlfn.SUM(_xlfn.NORM.DIST($S$3:$S$1003,$G802,$P802,FALSE)*WindSpeedStep*$T$3:$T$1003)</f>
        <v>525.56114472089041</v>
      </c>
      <c r="N802" s="50">
        <f t="array" ref="N802">_xlfn.SUM(_xlfn.NORM.DIST($S$3:$S$1003,$G802,$Q802,FALSE)*WindSpeedStep*$T$3:$T$1003)</f>
        <v>533.82346703591247</v>
      </c>
      <c r="P802" s="42">
        <f t="shared" si="36"/>
        <v>0.67270595895089524</v>
      </c>
      <c r="Q802" s="42">
        <f t="shared" si="38"/>
        <v>0.83620682238630251</v>
      </c>
      <c r="S802" s="42">
        <f>'Zero Turbulence Curve'!E801</f>
        <v>79.899999999999736</v>
      </c>
      <c r="T802" s="42">
        <f>'Zero Turbulence Curve'!F801</f>
        <v>2000.0000008831432</v>
      </c>
    </row>
    <row r="803" spans="5:20" x14ac:dyDescent="0.2">
      <c r="E803" s="15">
        <v>41255.722222222219</v>
      </c>
      <c r="F803" s="21">
        <v>6.7643557292752385</v>
      </c>
      <c r="G803" s="21">
        <v>6.8294136115221464</v>
      </c>
      <c r="H803" s="24">
        <v>0.11531031649093541</v>
      </c>
      <c r="I803" s="3">
        <f t="shared" si="37"/>
        <v>533.75999999997748</v>
      </c>
      <c r="J803" s="3">
        <f>INDEX(PowerArray,MIN(MaximumPowerIndex,ROUND(G803*100,0)))</f>
        <v>549.57999999997719</v>
      </c>
      <c r="K803" s="3">
        <f>MIN(J803-M803+N803,'Power Look Up'!$F$4)</f>
        <v>554.85028555481517</v>
      </c>
      <c r="M803" s="50">
        <f t="array" ref="M803">_xlfn.SUM(_xlfn.NORM.DIST($S$3:$S$1003,$G803,$P803,FALSE)*WindSpeedStep*$T$3:$T$1003)</f>
        <v>550.72736635594913</v>
      </c>
      <c r="N803" s="50">
        <f t="array" ref="N803">_xlfn.SUM(_xlfn.NORM.DIST($S$3:$S$1003,$G803,$Q803,FALSE)*WindSpeedStep*$T$3:$T$1003)</f>
        <v>555.99765191078711</v>
      </c>
      <c r="P803" s="42">
        <f t="shared" si="36"/>
        <v>0.68294136115221471</v>
      </c>
      <c r="Q803" s="42">
        <f t="shared" si="38"/>
        <v>0.78750184499212095</v>
      </c>
      <c r="S803" s="42">
        <f>'Zero Turbulence Curve'!E802</f>
        <v>79.99999999999973</v>
      </c>
      <c r="T803" s="42">
        <f>'Zero Turbulence Curve'!F802</f>
        <v>2000.0000008831432</v>
      </c>
    </row>
    <row r="804" spans="5:20" x14ac:dyDescent="0.2">
      <c r="E804" s="15">
        <v>41255.729166666664</v>
      </c>
      <c r="F804" s="21">
        <v>7.2390960162883857</v>
      </c>
      <c r="G804" s="21">
        <v>7.2767742114973073</v>
      </c>
      <c r="H804" s="24">
        <v>0.12985046722476748</v>
      </c>
      <c r="I804" s="3">
        <f t="shared" si="37"/>
        <v>660.23999999996693</v>
      </c>
      <c r="J804" s="3">
        <f>INDEX(PowerArray,MIN(MaximumPowerIndex,ROUND(G804*100,0)))</f>
        <v>672.27999999996666</v>
      </c>
      <c r="K804" s="3">
        <f>MIN(J804-M804+N804,'Power Look Up'!$F$4)</f>
        <v>685.24982450324819</v>
      </c>
      <c r="M804" s="50">
        <f t="array" ref="M804">_xlfn.SUM(_xlfn.NORM.DIST($S$3:$S$1003,$G804,$P804,FALSE)*WindSpeedStep*$T$3:$T$1003)</f>
        <v>669.55942843199409</v>
      </c>
      <c r="N804" s="50">
        <f t="array" ref="N804">_xlfn.SUM(_xlfn.NORM.DIST($S$3:$S$1003,$G804,$Q804,FALSE)*WindSpeedStep*$T$3:$T$1003)</f>
        <v>682.52925293527562</v>
      </c>
      <c r="P804" s="42">
        <f t="shared" si="36"/>
        <v>0.72767742114973077</v>
      </c>
      <c r="Q804" s="42">
        <f t="shared" si="38"/>
        <v>0.94489253125206429</v>
      </c>
      <c r="S804" s="42">
        <f>'Zero Turbulence Curve'!E803</f>
        <v>80.099999999999724</v>
      </c>
      <c r="T804" s="42">
        <f>'Zero Turbulence Curve'!F803</f>
        <v>2000.0000008831432</v>
      </c>
    </row>
    <row r="805" spans="5:20" x14ac:dyDescent="0.2">
      <c r="E805" s="15">
        <v>41255.736111111109</v>
      </c>
      <c r="F805" s="21">
        <v>7.8942562086645669</v>
      </c>
      <c r="G805" s="21">
        <v>7.9368225544518314</v>
      </c>
      <c r="H805" s="24">
        <v>0.12414089106005616</v>
      </c>
      <c r="I805" s="3">
        <f t="shared" si="37"/>
        <v>855.88999999996281</v>
      </c>
      <c r="J805" s="3">
        <f>INDEX(PowerArray,MIN(MaximumPowerIndex,ROUND(G805*100,0)))</f>
        <v>870.93999999996242</v>
      </c>
      <c r="K805" s="3">
        <f>MIN(J805-M805+N805,'Power Look Up'!$F$4)</f>
        <v>883.1255896465949</v>
      </c>
      <c r="M805" s="50">
        <f t="array" ref="M805">_xlfn.SUM(_xlfn.NORM.DIST($S$3:$S$1003,$G805,$P805,FALSE)*WindSpeedStep*$T$3:$T$1003)</f>
        <v>871.94183239288668</v>
      </c>
      <c r="N805" s="50">
        <f t="array" ref="N805">_xlfn.SUM(_xlfn.NORM.DIST($S$3:$S$1003,$G805,$Q805,FALSE)*WindSpeedStep*$T$3:$T$1003)</f>
        <v>884.12742203951916</v>
      </c>
      <c r="P805" s="42">
        <f t="shared" si="36"/>
        <v>0.79368225544518323</v>
      </c>
      <c r="Q805" s="42">
        <f t="shared" si="38"/>
        <v>0.98528422409520144</v>
      </c>
      <c r="S805" s="42">
        <f>'Zero Turbulence Curve'!E804</f>
        <v>80.199999999999719</v>
      </c>
      <c r="T805" s="42">
        <f>'Zero Turbulence Curve'!F804</f>
        <v>2000.0000008831432</v>
      </c>
    </row>
    <row r="806" spans="5:20" x14ac:dyDescent="0.2">
      <c r="E806" s="15">
        <v>41255.743055555555</v>
      </c>
      <c r="F806" s="21">
        <v>7.6812319801467819</v>
      </c>
      <c r="G806" s="21">
        <v>7.688999286978075</v>
      </c>
      <c r="H806" s="24">
        <v>0.11716870448987557</v>
      </c>
      <c r="I806" s="3">
        <f t="shared" si="37"/>
        <v>792.67999999996414</v>
      </c>
      <c r="J806" s="3">
        <f>INDEX(PowerArray,MIN(MaximumPowerIndex,ROUND(G806*100,0)))</f>
        <v>795.68999999996402</v>
      </c>
      <c r="K806" s="3">
        <f>MIN(J806-M806+N806,'Power Look Up'!$F$4)</f>
        <v>803.79259520646735</v>
      </c>
      <c r="M806" s="50">
        <f t="array" ref="M806">_xlfn.SUM(_xlfn.NORM.DIST($S$3:$S$1003,$G806,$P806,FALSE)*WindSpeedStep*$T$3:$T$1003)</f>
        <v>792.10585368518866</v>
      </c>
      <c r="N806" s="50">
        <f t="array" ref="N806">_xlfn.SUM(_xlfn.NORM.DIST($S$3:$S$1003,$G806,$Q806,FALSE)*WindSpeedStep*$T$3:$T$1003)</f>
        <v>800.208448891692</v>
      </c>
      <c r="P806" s="42">
        <f t="shared" si="36"/>
        <v>0.76889992869780754</v>
      </c>
      <c r="Q806" s="42">
        <f t="shared" si="38"/>
        <v>0.90091008527879801</v>
      </c>
      <c r="S806" s="42">
        <f>'Zero Turbulence Curve'!E805</f>
        <v>80.299999999999713</v>
      </c>
      <c r="T806" s="42">
        <f>'Zero Turbulence Curve'!F805</f>
        <v>2000.0000008831432</v>
      </c>
    </row>
    <row r="807" spans="5:20" x14ac:dyDescent="0.2">
      <c r="E807" s="15">
        <v>41255.75</v>
      </c>
      <c r="F807" s="21">
        <v>6.8456588280179584</v>
      </c>
      <c r="G807" s="21">
        <v>6.8667260395849361</v>
      </c>
      <c r="H807" s="24">
        <v>0.13000940046229034</v>
      </c>
      <c r="I807" s="3">
        <f t="shared" si="37"/>
        <v>554.09999999997706</v>
      </c>
      <c r="J807" s="3">
        <f>INDEX(PowerArray,MIN(MaximumPowerIndex,ROUND(G807*100,0)))</f>
        <v>558.61999999997693</v>
      </c>
      <c r="K807" s="3">
        <f>MIN(J807-M807+N807,'Power Look Up'!$F$4)</f>
        <v>569.71570444821668</v>
      </c>
      <c r="M807" s="50">
        <f t="array" ref="M807">_xlfn.SUM(_xlfn.NORM.DIST($S$3:$S$1003,$G807,$P807,FALSE)*WindSpeedStep*$T$3:$T$1003)</f>
        <v>560.08671989710695</v>
      </c>
      <c r="N807" s="50">
        <f t="array" ref="N807">_xlfn.SUM(_xlfn.NORM.DIST($S$3:$S$1003,$G807,$Q807,FALSE)*WindSpeedStep*$T$3:$T$1003)</f>
        <v>571.1824243453467</v>
      </c>
      <c r="P807" s="42">
        <f t="shared" si="36"/>
        <v>0.68667260395849361</v>
      </c>
      <c r="Q807" s="42">
        <f t="shared" si="38"/>
        <v>0.89273893554523487</v>
      </c>
      <c r="S807" s="42">
        <f>'Zero Turbulence Curve'!E806</f>
        <v>80.399999999999707</v>
      </c>
      <c r="T807" s="42">
        <f>'Zero Turbulence Curve'!F806</f>
        <v>2000.0000008831432</v>
      </c>
    </row>
    <row r="808" spans="5:20" x14ac:dyDescent="0.2">
      <c r="E808" s="15">
        <v>41255.756944444445</v>
      </c>
      <c r="F808" s="21">
        <v>6.4494007677829099</v>
      </c>
      <c r="G808" s="21">
        <v>6.5060466714724399</v>
      </c>
      <c r="H808" s="24">
        <v>0.10233508875691813</v>
      </c>
      <c r="I808" s="3">
        <f t="shared" si="37"/>
        <v>463.69999999997896</v>
      </c>
      <c r="J808" s="3">
        <f>INDEX(PowerArray,MIN(MaximumPowerIndex,ROUND(G808*100,0)))</f>
        <v>477.25999999997867</v>
      </c>
      <c r="K808" s="3">
        <f>MIN(J808-M808+N808,'Power Look Up'!$F$4)</f>
        <v>477.91464101690121</v>
      </c>
      <c r="M808" s="50">
        <f t="array" ref="M808">_xlfn.SUM(_xlfn.NORM.DIST($S$3:$S$1003,$G808,$P808,FALSE)*WindSpeedStep*$T$3:$T$1003)</f>
        <v>473.72644631530295</v>
      </c>
      <c r="N808" s="50">
        <f t="array" ref="N808">_xlfn.SUM(_xlfn.NORM.DIST($S$3:$S$1003,$G808,$Q808,FALSE)*WindSpeedStep*$T$3:$T$1003)</f>
        <v>474.38108733222549</v>
      </c>
      <c r="P808" s="42">
        <f t="shared" si="36"/>
        <v>0.65060466714724408</v>
      </c>
      <c r="Q808" s="42">
        <f t="shared" si="38"/>
        <v>0.66579686358178392</v>
      </c>
      <c r="S808" s="42">
        <f>'Zero Turbulence Curve'!E807</f>
        <v>80.499999999999702</v>
      </c>
      <c r="T808" s="42">
        <f>'Zero Turbulence Curve'!F807</f>
        <v>2000.0000008831432</v>
      </c>
    </row>
    <row r="809" spans="5:20" x14ac:dyDescent="0.2">
      <c r="E809" s="15">
        <v>41255.763888888891</v>
      </c>
      <c r="F809" s="21">
        <v>6.2399017874333271</v>
      </c>
      <c r="G809" s="21">
        <v>6.2415324392896752</v>
      </c>
      <c r="H809" s="24">
        <v>0.10737348484383641</v>
      </c>
      <c r="I809" s="3">
        <f t="shared" si="37"/>
        <v>416.23999999998</v>
      </c>
      <c r="J809" s="3">
        <f>INDEX(PowerArray,MIN(MaximumPowerIndex,ROUND(G809*100,0)))</f>
        <v>416.23999999998</v>
      </c>
      <c r="K809" s="3">
        <f>MIN(J809-M809+N809,'Power Look Up'!$F$4)</f>
        <v>418.02500841706393</v>
      </c>
      <c r="M809" s="50">
        <f t="array" ref="M809">_xlfn.SUM(_xlfn.NORM.DIST($S$3:$S$1003,$G809,$P809,FALSE)*WindSpeedStep*$T$3:$T$1003)</f>
        <v>416.06141360597627</v>
      </c>
      <c r="N809" s="50">
        <f t="array" ref="N809">_xlfn.SUM(_xlfn.NORM.DIST($S$3:$S$1003,$G809,$Q809,FALSE)*WindSpeedStep*$T$3:$T$1003)</f>
        <v>417.8464220230602</v>
      </c>
      <c r="P809" s="42">
        <f t="shared" si="36"/>
        <v>0.62415324392896754</v>
      </c>
      <c r="Q809" s="42">
        <f t="shared" si="38"/>
        <v>0.67017508877238319</v>
      </c>
      <c r="S809" s="42">
        <f>'Zero Turbulence Curve'!E808</f>
        <v>80.599999999999696</v>
      </c>
      <c r="T809" s="42">
        <f>'Zero Turbulence Curve'!F808</f>
        <v>2000.0000008831432</v>
      </c>
    </row>
    <row r="810" spans="5:20" x14ac:dyDescent="0.2">
      <c r="E810" s="15">
        <v>41255.770833333336</v>
      </c>
      <c r="F810" s="21">
        <v>6.4269903601147504</v>
      </c>
      <c r="G810" s="21">
        <v>6.4229544166012724</v>
      </c>
      <c r="H810" s="24">
        <v>9.0244417293578197E-2</v>
      </c>
      <c r="I810" s="3">
        <f t="shared" si="37"/>
        <v>459.17999999997903</v>
      </c>
      <c r="J810" s="3">
        <f>INDEX(PowerArray,MIN(MaximumPowerIndex,ROUND(G810*100,0)))</f>
        <v>456.9199999999791</v>
      </c>
      <c r="K810" s="3">
        <f>MIN(J810-M810+N810,'Power Look Up'!$F$4)</f>
        <v>454.43317681096244</v>
      </c>
      <c r="M810" s="50">
        <f t="array" ref="M810">_xlfn.SUM(_xlfn.NORM.DIST($S$3:$S$1003,$G810,$P810,FALSE)*WindSpeedStep*$T$3:$T$1003)</f>
        <v>455.10856688802494</v>
      </c>
      <c r="N810" s="50">
        <f t="array" ref="N810">_xlfn.SUM(_xlfn.NORM.DIST($S$3:$S$1003,$G810,$Q810,FALSE)*WindSpeedStep*$T$3:$T$1003)</f>
        <v>452.62174369900828</v>
      </c>
      <c r="P810" s="42">
        <f t="shared" si="36"/>
        <v>0.64229544166012731</v>
      </c>
      <c r="Q810" s="42">
        <f t="shared" si="38"/>
        <v>0.5796357786293963</v>
      </c>
      <c r="S810" s="42">
        <f>'Zero Turbulence Curve'!E809</f>
        <v>80.69999999999969</v>
      </c>
      <c r="T810" s="42">
        <f>'Zero Turbulence Curve'!F809</f>
        <v>2000.0000008831432</v>
      </c>
    </row>
    <row r="811" spans="5:20" x14ac:dyDescent="0.2">
      <c r="E811" s="15">
        <v>41255.777777777781</v>
      </c>
      <c r="F811" s="21">
        <v>7.2332394910367128</v>
      </c>
      <c r="G811" s="21">
        <v>7.1386439140020217</v>
      </c>
      <c r="H811" s="24">
        <v>8.1567878504661198E-2</v>
      </c>
      <c r="I811" s="3">
        <f t="shared" si="37"/>
        <v>657.22999999996694</v>
      </c>
      <c r="J811" s="3">
        <f>INDEX(PowerArray,MIN(MaximumPowerIndex,ROUND(G811*100,0)))</f>
        <v>630.13999999996759</v>
      </c>
      <c r="K811" s="3">
        <f>MIN(J811-M811+N811,'Power Look Up'!$F$4)</f>
        <v>624.02551994873295</v>
      </c>
      <c r="M811" s="50">
        <f t="array" ref="M811">_xlfn.SUM(_xlfn.NORM.DIST($S$3:$S$1003,$G811,$P811,FALSE)*WindSpeedStep*$T$3:$T$1003)</f>
        <v>631.31659164000666</v>
      </c>
      <c r="N811" s="50">
        <f t="array" ref="N811">_xlfn.SUM(_xlfn.NORM.DIST($S$3:$S$1003,$G811,$Q811,FALSE)*WindSpeedStep*$T$3:$T$1003)</f>
        <v>625.20211158877203</v>
      </c>
      <c r="P811" s="42">
        <f t="shared" si="36"/>
        <v>0.71386439140020219</v>
      </c>
      <c r="Q811" s="42">
        <f t="shared" si="38"/>
        <v>0.58228403946535601</v>
      </c>
      <c r="S811" s="42">
        <f>'Zero Turbulence Curve'!E810</f>
        <v>80.799999999999685</v>
      </c>
      <c r="T811" s="42">
        <f>'Zero Turbulence Curve'!F810</f>
        <v>2000.0000008831432</v>
      </c>
    </row>
    <row r="812" spans="5:20" x14ac:dyDescent="0.2">
      <c r="E812" s="15">
        <v>41255.784722222219</v>
      </c>
      <c r="F812" s="21">
        <v>7.1654244409527035</v>
      </c>
      <c r="G812" s="21">
        <v>7.0119965102157122</v>
      </c>
      <c r="H812" s="24">
        <v>0.12839434810615047</v>
      </c>
      <c r="I812" s="3">
        <f t="shared" si="37"/>
        <v>639.16999999996733</v>
      </c>
      <c r="J812" s="3">
        <f>INDEX(PowerArray,MIN(MaximumPowerIndex,ROUND(G812*100,0)))</f>
        <v>591.00999999996839</v>
      </c>
      <c r="K812" s="3">
        <f>MIN(J812-M812+N812,'Power Look Up'!$F$4)</f>
        <v>602.10319755850082</v>
      </c>
      <c r="M812" s="50">
        <f t="array" ref="M812">_xlfn.SUM(_xlfn.NORM.DIST($S$3:$S$1003,$G812,$P812,FALSE)*WindSpeedStep*$T$3:$T$1003)</f>
        <v>597.47634846716539</v>
      </c>
      <c r="N812" s="50">
        <f t="array" ref="N812">_xlfn.SUM(_xlfn.NORM.DIST($S$3:$S$1003,$G812,$Q812,FALSE)*WindSpeedStep*$T$3:$T$1003)</f>
        <v>608.56954602569783</v>
      </c>
      <c r="P812" s="42">
        <f t="shared" si="36"/>
        <v>0.70119965102157122</v>
      </c>
      <c r="Q812" s="42">
        <f t="shared" si="38"/>
        <v>0.90030072085174839</v>
      </c>
      <c r="S812" s="42">
        <f>'Zero Turbulence Curve'!E811</f>
        <v>80.899999999999679</v>
      </c>
      <c r="T812" s="42">
        <f>'Zero Turbulence Curve'!F811</f>
        <v>2000.0000008831432</v>
      </c>
    </row>
    <row r="813" spans="5:20" x14ac:dyDescent="0.2">
      <c r="E813" s="15">
        <v>41255.791666666664</v>
      </c>
      <c r="F813" s="21">
        <v>8.6309687797328465</v>
      </c>
      <c r="G813" s="21">
        <v>8.3165411843090258</v>
      </c>
      <c r="H813" s="24">
        <v>7.5310201738456456E-2</v>
      </c>
      <c r="I813" s="3">
        <f t="shared" si="37"/>
        <v>1120.2099999999489</v>
      </c>
      <c r="J813" s="3">
        <f>INDEX(PowerArray,MIN(MaximumPowerIndex,ROUND(G813*100,0)))</f>
        <v>1006.4399999999512</v>
      </c>
      <c r="K813" s="3">
        <f>MIN(J813-M813+N813,'Power Look Up'!$F$4)</f>
        <v>995.3177395166465</v>
      </c>
      <c r="M813" s="50">
        <f t="array" ref="M813">_xlfn.SUM(_xlfn.NORM.DIST($S$3:$S$1003,$G813,$P813,FALSE)*WindSpeedStep*$T$3:$T$1003)</f>
        <v>1003.0736145249537</v>
      </c>
      <c r="N813" s="50">
        <f t="array" ref="N813">_xlfn.SUM(_xlfn.NORM.DIST($S$3:$S$1003,$G813,$Q813,FALSE)*WindSpeedStep*$T$3:$T$1003)</f>
        <v>991.95135404164898</v>
      </c>
      <c r="P813" s="42">
        <f t="shared" si="36"/>
        <v>0.83165411843090264</v>
      </c>
      <c r="Q813" s="42">
        <f t="shared" si="38"/>
        <v>0.62632039435649434</v>
      </c>
      <c r="S813" s="42">
        <f>'Zero Turbulence Curve'!E812</f>
        <v>80.999999999999673</v>
      </c>
      <c r="T813" s="42">
        <f>'Zero Turbulence Curve'!F812</f>
        <v>2000.0000008831432</v>
      </c>
    </row>
    <row r="814" spans="5:20" x14ac:dyDescent="0.2">
      <c r="E814" s="15">
        <v>41255.798611111109</v>
      </c>
      <c r="F814" s="21">
        <v>9.107365829794869</v>
      </c>
      <c r="G814" s="21">
        <v>8.7664843153291905</v>
      </c>
      <c r="H814" s="24">
        <v>8.2350924956408902E-2</v>
      </c>
      <c r="I814" s="3">
        <f t="shared" si="37"/>
        <v>1297.909999999943</v>
      </c>
      <c r="J814" s="3">
        <f>INDEX(PowerArray,MIN(MaximumPowerIndex,ROUND(G814*100,0)))</f>
        <v>1171.5899999999476</v>
      </c>
      <c r="K814" s="3">
        <f>MIN(J814-M814+N814,'Power Look Up'!$F$4)</f>
        <v>1165.1317355109504</v>
      </c>
      <c r="M814" s="50">
        <f t="array" ref="M814">_xlfn.SUM(_xlfn.NORM.DIST($S$3:$S$1003,$G814,$P814,FALSE)*WindSpeedStep*$T$3:$T$1003)</f>
        <v>1170.1091677794848</v>
      </c>
      <c r="N814" s="50">
        <f t="array" ref="N814">_xlfn.SUM(_xlfn.NORM.DIST($S$3:$S$1003,$G814,$Q814,FALSE)*WindSpeedStep*$T$3:$T$1003)</f>
        <v>1163.6509032904876</v>
      </c>
      <c r="P814" s="42">
        <f t="shared" si="36"/>
        <v>0.87664843153291905</v>
      </c>
      <c r="Q814" s="42">
        <f t="shared" si="38"/>
        <v>0.72192809198320984</v>
      </c>
      <c r="S814" s="42">
        <f>'Zero Turbulence Curve'!E813</f>
        <v>81.099999999999667</v>
      </c>
      <c r="T814" s="42">
        <f>'Zero Turbulence Curve'!F813</f>
        <v>2000.0000008831432</v>
      </c>
    </row>
    <row r="815" spans="5:20" x14ac:dyDescent="0.2">
      <c r="E815" s="15">
        <v>41255.805555555555</v>
      </c>
      <c r="F815" s="21">
        <v>9.1405885719617945</v>
      </c>
      <c r="G815" s="21">
        <v>8.8619261440592538</v>
      </c>
      <c r="H815" s="24">
        <v>8.4239651958729303E-2</v>
      </c>
      <c r="I815" s="3">
        <f t="shared" si="37"/>
        <v>1309.3399999999426</v>
      </c>
      <c r="J815" s="3">
        <f>INDEX(PowerArray,MIN(MaximumPowerIndex,ROUND(G815*100,0)))</f>
        <v>1204.6199999999469</v>
      </c>
      <c r="K815" s="3">
        <f>MIN(J815-M815+N815,'Power Look Up'!$F$4)</f>
        <v>1199.6660162319658</v>
      </c>
      <c r="M815" s="50">
        <f t="array" ref="M815">_xlfn.SUM(_xlfn.NORM.DIST($S$3:$S$1003,$G815,$P815,FALSE)*WindSpeedStep*$T$3:$T$1003)</f>
        <v>1206.6381578405897</v>
      </c>
      <c r="N815" s="50">
        <f t="array" ref="N815">_xlfn.SUM(_xlfn.NORM.DIST($S$3:$S$1003,$G815,$Q815,FALSE)*WindSpeedStep*$T$3:$T$1003)</f>
        <v>1201.6841740726086</v>
      </c>
      <c r="P815" s="42">
        <f t="shared" si="36"/>
        <v>0.88619261440592545</v>
      </c>
      <c r="Q815" s="42">
        <f t="shared" si="38"/>
        <v>0.74652557405951558</v>
      </c>
      <c r="S815" s="42">
        <f>'Zero Turbulence Curve'!E814</f>
        <v>81.199999999999662</v>
      </c>
      <c r="T815" s="42">
        <f>'Zero Turbulence Curve'!F814</f>
        <v>2000.0000008831432</v>
      </c>
    </row>
    <row r="816" spans="5:20" x14ac:dyDescent="0.2">
      <c r="E816" s="15">
        <v>41255.8125</v>
      </c>
      <c r="F816" s="21">
        <v>8.3797905045134478</v>
      </c>
      <c r="G816" s="21">
        <v>8.1633989699022163</v>
      </c>
      <c r="H816" s="24">
        <v>0.10262786397067976</v>
      </c>
      <c r="I816" s="3">
        <f t="shared" si="37"/>
        <v>1028.4599999999507</v>
      </c>
      <c r="J816" s="3">
        <f>INDEX(PowerArray,MIN(MaximumPowerIndex,ROUND(G816*100,0)))</f>
        <v>947.71999999995251</v>
      </c>
      <c r="K816" s="3">
        <f>MIN(J816-M816+N816,'Power Look Up'!$F$4)</f>
        <v>948.99752344691171</v>
      </c>
      <c r="M816" s="50">
        <f t="array" ref="M816">_xlfn.SUM(_xlfn.NORM.DIST($S$3:$S$1003,$G816,$P816,FALSE)*WindSpeedStep*$T$3:$T$1003)</f>
        <v>948.95119678377739</v>
      </c>
      <c r="N816" s="50">
        <f t="array" ref="N816">_xlfn.SUM(_xlfn.NORM.DIST($S$3:$S$1003,$G816,$Q816,FALSE)*WindSpeedStep*$T$3:$T$1003)</f>
        <v>950.2287202307366</v>
      </c>
      <c r="P816" s="42">
        <f t="shared" si="36"/>
        <v>0.81633989699022169</v>
      </c>
      <c r="Q816" s="42">
        <f t="shared" si="38"/>
        <v>0.83779219902151192</v>
      </c>
      <c r="S816" s="42">
        <f>'Zero Turbulence Curve'!E815</f>
        <v>81.299999999999656</v>
      </c>
      <c r="T816" s="42">
        <f>'Zero Turbulence Curve'!F815</f>
        <v>2000.0000008831432</v>
      </c>
    </row>
    <row r="817" spans="5:20" x14ac:dyDescent="0.2">
      <c r="E817" s="15">
        <v>41255.819444444445</v>
      </c>
      <c r="F817" s="21">
        <v>8.2385815919185532</v>
      </c>
      <c r="G817" s="21">
        <v>8.09250426179511</v>
      </c>
      <c r="H817" s="24">
        <v>7.8897076243998429E-2</v>
      </c>
      <c r="I817" s="3">
        <f t="shared" si="37"/>
        <v>977.07999999995184</v>
      </c>
      <c r="J817" s="3">
        <f>INDEX(PowerArray,MIN(MaximumPowerIndex,ROUND(G817*100,0)))</f>
        <v>922.02999999995302</v>
      </c>
      <c r="K817" s="3">
        <f>MIN(J817-M817+N817,'Power Look Up'!$F$4)</f>
        <v>912.66252648199145</v>
      </c>
      <c r="M817" s="50">
        <f t="array" ref="M817">_xlfn.SUM(_xlfn.NORM.DIST($S$3:$S$1003,$G817,$P817,FALSE)*WindSpeedStep*$T$3:$T$1003)</f>
        <v>924.45172885950308</v>
      </c>
      <c r="N817" s="50">
        <f t="array" ref="N817">_xlfn.SUM(_xlfn.NORM.DIST($S$3:$S$1003,$G817,$Q817,FALSE)*WindSpeedStep*$T$3:$T$1003)</f>
        <v>915.08425534154151</v>
      </c>
      <c r="P817" s="42">
        <f t="shared" si="36"/>
        <v>0.80925042617951104</v>
      </c>
      <c r="Q817" s="42">
        <f t="shared" si="38"/>
        <v>0.63847492574773101</v>
      </c>
      <c r="S817" s="42">
        <f>'Zero Turbulence Curve'!E816</f>
        <v>81.39999999999965</v>
      </c>
      <c r="T817" s="42">
        <f>'Zero Turbulence Curve'!F816</f>
        <v>2000.0000008831432</v>
      </c>
    </row>
    <row r="818" spans="5:20" x14ac:dyDescent="0.2">
      <c r="E818" s="15">
        <v>41255.826388888891</v>
      </c>
      <c r="F818" s="21">
        <v>8.391930449496698</v>
      </c>
      <c r="G818" s="21">
        <v>8.2208294953195011</v>
      </c>
      <c r="H818" s="24">
        <v>8.5796707245492196E-2</v>
      </c>
      <c r="I818" s="3">
        <f t="shared" si="37"/>
        <v>1032.1299999999505</v>
      </c>
      <c r="J818" s="3">
        <f>INDEX(PowerArray,MIN(MaximumPowerIndex,ROUND(G818*100,0)))</f>
        <v>969.73999999995203</v>
      </c>
      <c r="K818" s="3">
        <f>MIN(J818-M818+N818,'Power Look Up'!$F$4)</f>
        <v>963.13751337605208</v>
      </c>
      <c r="M818" s="50">
        <f t="array" ref="M818">_xlfn.SUM(_xlfn.NORM.DIST($S$3:$S$1003,$G818,$P818,FALSE)*WindSpeedStep*$T$3:$T$1003)</f>
        <v>969.05936124541938</v>
      </c>
      <c r="N818" s="50">
        <f t="array" ref="N818">_xlfn.SUM(_xlfn.NORM.DIST($S$3:$S$1003,$G818,$Q818,FALSE)*WindSpeedStep*$T$3:$T$1003)</f>
        <v>962.45687462151943</v>
      </c>
      <c r="P818" s="42">
        <f t="shared" si="36"/>
        <v>0.82208294953195016</v>
      </c>
      <c r="Q818" s="42">
        <f t="shared" si="38"/>
        <v>0.70532010152503455</v>
      </c>
      <c r="S818" s="42">
        <f>'Zero Turbulence Curve'!E817</f>
        <v>81.499999999999645</v>
      </c>
      <c r="T818" s="42">
        <f>'Zero Turbulence Curve'!F817</f>
        <v>2000.0000008831432</v>
      </c>
    </row>
    <row r="819" spans="5:20" x14ac:dyDescent="0.2">
      <c r="E819" s="15">
        <v>41255.833333333336</v>
      </c>
      <c r="F819" s="21">
        <v>8.2582241206540985</v>
      </c>
      <c r="G819" s="21">
        <v>8.135198212161491</v>
      </c>
      <c r="H819" s="24">
        <v>0.10050587001194868</v>
      </c>
      <c r="I819" s="3">
        <f t="shared" si="37"/>
        <v>984.41999999995164</v>
      </c>
      <c r="J819" s="3">
        <f>INDEX(PowerArray,MIN(MaximumPowerIndex,ROUND(G819*100,0)))</f>
        <v>940.37999999995259</v>
      </c>
      <c r="K819" s="3">
        <f>MIN(J819-M819+N819,'Power Look Up'!$F$4)</f>
        <v>940.62448918526263</v>
      </c>
      <c r="M819" s="50">
        <f t="array" ref="M819">_xlfn.SUM(_xlfn.NORM.DIST($S$3:$S$1003,$G819,$P819,FALSE)*WindSpeedStep*$T$3:$T$1003)</f>
        <v>939.1625032999915</v>
      </c>
      <c r="N819" s="50">
        <f t="array" ref="N819">_xlfn.SUM(_xlfn.NORM.DIST($S$3:$S$1003,$G819,$Q819,FALSE)*WindSpeedStep*$T$3:$T$1003)</f>
        <v>939.40699248530154</v>
      </c>
      <c r="P819" s="42">
        <f t="shared" si="36"/>
        <v>0.81351982121614919</v>
      </c>
      <c r="Q819" s="42">
        <f t="shared" si="38"/>
        <v>0.81763517403294006</v>
      </c>
      <c r="S819" s="42">
        <f>'Zero Turbulence Curve'!E818</f>
        <v>81.599999999999639</v>
      </c>
      <c r="T819" s="42">
        <f>'Zero Turbulence Curve'!F818</f>
        <v>2000.0000008831432</v>
      </c>
    </row>
    <row r="820" spans="5:20" x14ac:dyDescent="0.2">
      <c r="E820" s="15">
        <v>41255.840277777781</v>
      </c>
      <c r="F820" s="21">
        <v>7.3424560158273717</v>
      </c>
      <c r="G820" s="21">
        <v>7.2552424912424529</v>
      </c>
      <c r="H820" s="24">
        <v>9.9421773644461017E-2</v>
      </c>
      <c r="I820" s="3">
        <f t="shared" si="37"/>
        <v>690.33999999996627</v>
      </c>
      <c r="J820" s="3">
        <f>INDEX(PowerArray,MIN(MaximumPowerIndex,ROUND(G820*100,0)))</f>
        <v>666.25999999996679</v>
      </c>
      <c r="K820" s="3">
        <f>MIN(J820-M820+N820,'Power Look Up'!$F$4)</f>
        <v>666.04137687792968</v>
      </c>
      <c r="M820" s="50">
        <f t="array" ref="M820">_xlfn.SUM(_xlfn.NORM.DIST($S$3:$S$1003,$G820,$P820,FALSE)*WindSpeedStep*$T$3:$T$1003)</f>
        <v>663.50599796929521</v>
      </c>
      <c r="N820" s="50">
        <f t="array" ref="N820">_xlfn.SUM(_xlfn.NORM.DIST($S$3:$S$1003,$G820,$Q820,FALSE)*WindSpeedStep*$T$3:$T$1003)</f>
        <v>663.28737484725809</v>
      </c>
      <c r="P820" s="42">
        <f t="shared" si="36"/>
        <v>0.72552424912424529</v>
      </c>
      <c r="Q820" s="42">
        <f t="shared" si="38"/>
        <v>0.72132907669998259</v>
      </c>
      <c r="S820" s="42">
        <f>'Zero Turbulence Curve'!E819</f>
        <v>81.699999999999633</v>
      </c>
      <c r="T820" s="42">
        <f>'Zero Turbulence Curve'!F819</f>
        <v>2000.0000008831432</v>
      </c>
    </row>
    <row r="821" spans="5:20" x14ac:dyDescent="0.2">
      <c r="E821" s="15">
        <v>41255.847222222219</v>
      </c>
      <c r="F821" s="21">
        <v>8.1479105560332901</v>
      </c>
      <c r="G821" s="21">
        <v>7.9813968307482188</v>
      </c>
      <c r="H821" s="24">
        <v>8.3456978979289345E-2</v>
      </c>
      <c r="I821" s="3">
        <f t="shared" si="37"/>
        <v>944.04999999995255</v>
      </c>
      <c r="J821" s="3">
        <f>INDEX(PowerArray,MIN(MaximumPowerIndex,ROUND(G821*100,0)))</f>
        <v>882.97999999996216</v>
      </c>
      <c r="K821" s="3">
        <f>MIN(J821-M821+N821,'Power Look Up'!$F$4)</f>
        <v>875.67290755641113</v>
      </c>
      <c r="M821" s="50">
        <f t="array" ref="M821">_xlfn.SUM(_xlfn.NORM.DIST($S$3:$S$1003,$G821,$P821,FALSE)*WindSpeedStep*$T$3:$T$1003)</f>
        <v>886.79258803291088</v>
      </c>
      <c r="N821" s="50">
        <f t="array" ref="N821">_xlfn.SUM(_xlfn.NORM.DIST($S$3:$S$1003,$G821,$Q821,FALSE)*WindSpeedStep*$T$3:$T$1003)</f>
        <v>879.48549558935986</v>
      </c>
      <c r="P821" s="42">
        <f t="shared" si="36"/>
        <v>0.79813968307482197</v>
      </c>
      <c r="Q821" s="42">
        <f t="shared" si="38"/>
        <v>0.66610326752912075</v>
      </c>
      <c r="S821" s="42">
        <f>'Zero Turbulence Curve'!E820</f>
        <v>81.799999999999628</v>
      </c>
      <c r="T821" s="42">
        <f>'Zero Turbulence Curve'!F820</f>
        <v>2000.0000008831432</v>
      </c>
    </row>
    <row r="822" spans="5:20" x14ac:dyDescent="0.2">
      <c r="E822" s="15">
        <v>41255.854166666664</v>
      </c>
      <c r="F822" s="21">
        <v>8.1450570867008096</v>
      </c>
      <c r="G822" s="21">
        <v>7.9866397456436529</v>
      </c>
      <c r="H822" s="24">
        <v>8.594169353864381E-2</v>
      </c>
      <c r="I822" s="3">
        <f t="shared" si="37"/>
        <v>944.04999999995255</v>
      </c>
      <c r="J822" s="3">
        <f>INDEX(PowerArray,MIN(MaximumPowerIndex,ROUND(G822*100,0)))</f>
        <v>885.98999999996204</v>
      </c>
      <c r="K822" s="3">
        <f>MIN(J822-M822+N822,'Power Look Up'!$F$4)</f>
        <v>879.69798540220881</v>
      </c>
      <c r="M822" s="50">
        <f t="array" ref="M822">_xlfn.SUM(_xlfn.NORM.DIST($S$3:$S$1003,$G822,$P822,FALSE)*WindSpeedStep*$T$3:$T$1003)</f>
        <v>888.54911499115246</v>
      </c>
      <c r="N822" s="50">
        <f t="array" ref="N822">_xlfn.SUM(_xlfn.NORM.DIST($S$3:$S$1003,$G822,$Q822,FALSE)*WindSpeedStep*$T$3:$T$1003)</f>
        <v>882.25710039339924</v>
      </c>
      <c r="P822" s="42">
        <f t="shared" si="36"/>
        <v>0.79866397456436533</v>
      </c>
      <c r="Q822" s="42">
        <f t="shared" si="38"/>
        <v>0.68638534542365892</v>
      </c>
      <c r="S822" s="42">
        <f>'Zero Turbulence Curve'!E821</f>
        <v>81.899999999999622</v>
      </c>
      <c r="T822" s="42">
        <f>'Zero Turbulence Curve'!F821</f>
        <v>2000.0000008831432</v>
      </c>
    </row>
    <row r="823" spans="5:20" x14ac:dyDescent="0.2">
      <c r="E823" s="15">
        <v>41255.861111111109</v>
      </c>
      <c r="F823" s="21">
        <v>7.7016568206620404</v>
      </c>
      <c r="G823" s="21">
        <v>7.5382332590316432</v>
      </c>
      <c r="H823" s="24">
        <v>0.10127690939271826</v>
      </c>
      <c r="I823" s="3">
        <f t="shared" si="37"/>
        <v>798.69999999996389</v>
      </c>
      <c r="J823" s="3">
        <f>INDEX(PowerArray,MIN(MaximumPowerIndex,ROUND(G823*100,0)))</f>
        <v>750.53999999996495</v>
      </c>
      <c r="K823" s="3">
        <f>MIN(J823-M823+N823,'Power Look Up'!$F$4)</f>
        <v>751.077319491445</v>
      </c>
      <c r="M823" s="50">
        <f t="array" ref="M823">_xlfn.SUM(_xlfn.NORM.DIST($S$3:$S$1003,$G823,$P823,FALSE)*WindSpeedStep*$T$3:$T$1003)</f>
        <v>745.80931689507554</v>
      </c>
      <c r="N823" s="50">
        <f t="array" ref="N823">_xlfn.SUM(_xlfn.NORM.DIST($S$3:$S$1003,$G823,$Q823,FALSE)*WindSpeedStep*$T$3:$T$1003)</f>
        <v>746.34663638655559</v>
      </c>
      <c r="P823" s="42">
        <f t="shared" si="36"/>
        <v>0.75382332590316437</v>
      </c>
      <c r="Q823" s="42">
        <f t="shared" si="38"/>
        <v>0.76344896675612295</v>
      </c>
      <c r="S823" s="42">
        <f>'Zero Turbulence Curve'!E822</f>
        <v>81.999999999999616</v>
      </c>
      <c r="T823" s="42">
        <f>'Zero Turbulence Curve'!F822</f>
        <v>2000.0000008831432</v>
      </c>
    </row>
    <row r="824" spans="5:20" x14ac:dyDescent="0.2">
      <c r="E824" s="15">
        <v>41255.868055555555</v>
      </c>
      <c r="F824" s="21">
        <v>7.2820524157951594</v>
      </c>
      <c r="G824" s="21">
        <v>7.1671410078145108</v>
      </c>
      <c r="H824" s="24">
        <v>0.1098591378255885</v>
      </c>
      <c r="I824" s="3">
        <f t="shared" si="37"/>
        <v>672.27999999996666</v>
      </c>
      <c r="J824" s="3">
        <f>INDEX(PowerArray,MIN(MaximumPowerIndex,ROUND(G824*100,0)))</f>
        <v>639.16999999996733</v>
      </c>
      <c r="K824" s="3">
        <f>MIN(J824-M824+N824,'Power Look Up'!$F$4)</f>
        <v>642.96092166145922</v>
      </c>
      <c r="M824" s="50">
        <f t="array" ref="M824">_xlfn.SUM(_xlfn.NORM.DIST($S$3:$S$1003,$G824,$P824,FALSE)*WindSpeedStep*$T$3:$T$1003)</f>
        <v>639.09189616463334</v>
      </c>
      <c r="N824" s="50">
        <f t="array" ref="N824">_xlfn.SUM(_xlfn.NORM.DIST($S$3:$S$1003,$G824,$Q824,FALSE)*WindSpeedStep*$T$3:$T$1003)</f>
        <v>642.88281782612523</v>
      </c>
      <c r="P824" s="42">
        <f t="shared" si="36"/>
        <v>0.71671410078145115</v>
      </c>
      <c r="Q824" s="42">
        <f t="shared" si="38"/>
        <v>0.78737593179292154</v>
      </c>
      <c r="S824" s="42">
        <f>'Zero Turbulence Curve'!E823</f>
        <v>82.099999999999611</v>
      </c>
      <c r="T824" s="42">
        <f>'Zero Turbulence Curve'!F823</f>
        <v>2000.0000008831432</v>
      </c>
    </row>
    <row r="825" spans="5:20" x14ac:dyDescent="0.2">
      <c r="E825" s="15">
        <v>41255.875</v>
      </c>
      <c r="F825" s="21">
        <v>7.6726919993810396</v>
      </c>
      <c r="G825" s="21">
        <v>7.5091662359056262</v>
      </c>
      <c r="H825" s="24">
        <v>9.7749264542419126E-2</v>
      </c>
      <c r="I825" s="3">
        <f t="shared" si="37"/>
        <v>789.66999999996415</v>
      </c>
      <c r="J825" s="3">
        <f>INDEX(PowerArray,MIN(MaximumPowerIndex,ROUND(G825*100,0)))</f>
        <v>741.5099999999652</v>
      </c>
      <c r="K825" s="3">
        <f>MIN(J825-M825+N825,'Power Look Up'!$F$4)</f>
        <v>740.58834778641938</v>
      </c>
      <c r="M825" s="50">
        <f t="array" ref="M825">_xlfn.SUM(_xlfn.NORM.DIST($S$3:$S$1003,$G825,$P825,FALSE)*WindSpeedStep*$T$3:$T$1003)</f>
        <v>737.08039304467718</v>
      </c>
      <c r="N825" s="50">
        <f t="array" ref="N825">_xlfn.SUM(_xlfn.NORM.DIST($S$3:$S$1003,$G825,$Q825,FALSE)*WindSpeedStep*$T$3:$T$1003)</f>
        <v>736.15874083113135</v>
      </c>
      <c r="P825" s="42">
        <f t="shared" si="36"/>
        <v>0.75091662359056266</v>
      </c>
      <c r="Q825" s="42">
        <f t="shared" si="38"/>
        <v>0.73401547688654067</v>
      </c>
      <c r="S825" s="42">
        <f>'Zero Turbulence Curve'!E824</f>
        <v>82.199999999999605</v>
      </c>
      <c r="T825" s="42">
        <f>'Zero Turbulence Curve'!F824</f>
        <v>2000.0000008831432</v>
      </c>
    </row>
    <row r="826" spans="5:20" x14ac:dyDescent="0.2">
      <c r="E826" s="15">
        <v>41255.881944444445</v>
      </c>
      <c r="F826" s="21">
        <v>7.6007623340902377</v>
      </c>
      <c r="G826" s="21">
        <v>7.4715112626237712</v>
      </c>
      <c r="H826" s="24">
        <v>0.13682838040277723</v>
      </c>
      <c r="I826" s="3">
        <f t="shared" si="37"/>
        <v>768.59999999996467</v>
      </c>
      <c r="J826" s="3">
        <f>INDEX(PowerArray,MIN(MaximumPowerIndex,ROUND(G826*100,0)))</f>
        <v>729.46999999996547</v>
      </c>
      <c r="K826" s="3">
        <f>MIN(J826-M826+N826,'Power Look Up'!$F$4)</f>
        <v>746.95159205696245</v>
      </c>
      <c r="M826" s="50">
        <f t="array" ref="M826">_xlfn.SUM(_xlfn.NORM.DIST($S$3:$S$1003,$G826,$P826,FALSE)*WindSpeedStep*$T$3:$T$1003)</f>
        <v>725.86666792140568</v>
      </c>
      <c r="N826" s="50">
        <f t="array" ref="N826">_xlfn.SUM(_xlfn.NORM.DIST($S$3:$S$1003,$G826,$Q826,FALSE)*WindSpeedStep*$T$3:$T$1003)</f>
        <v>743.34825997840267</v>
      </c>
      <c r="P826" s="42">
        <f t="shared" si="36"/>
        <v>0.74715112626237712</v>
      </c>
      <c r="Q826" s="42">
        <f t="shared" si="38"/>
        <v>1.0223147852259198</v>
      </c>
      <c r="S826" s="42">
        <f>'Zero Turbulence Curve'!E825</f>
        <v>82.299999999999599</v>
      </c>
      <c r="T826" s="42">
        <f>'Zero Turbulence Curve'!F825</f>
        <v>2000.0000008831432</v>
      </c>
    </row>
    <row r="827" spans="5:20" x14ac:dyDescent="0.2">
      <c r="E827" s="15">
        <v>41255.888888888891</v>
      </c>
      <c r="F827" s="21">
        <v>8.1503485685116406</v>
      </c>
      <c r="G827" s="21">
        <v>7.9886023136734385</v>
      </c>
      <c r="H827" s="24">
        <v>0.1055169595227566</v>
      </c>
      <c r="I827" s="3">
        <f t="shared" si="37"/>
        <v>944.04999999995255</v>
      </c>
      <c r="J827" s="3">
        <f>INDEX(PowerArray,MIN(MaximumPowerIndex,ROUND(G827*100,0)))</f>
        <v>885.98999999996204</v>
      </c>
      <c r="K827" s="3">
        <f>MIN(J827-M827+N827,'Power Look Up'!$F$4)</f>
        <v>888.65660503691606</v>
      </c>
      <c r="M827" s="50">
        <f t="array" ref="M827">_xlfn.SUM(_xlfn.NORM.DIST($S$3:$S$1003,$G827,$P827,FALSE)*WindSpeedStep*$T$3:$T$1003)</f>
        <v>889.20715814195682</v>
      </c>
      <c r="N827" s="50">
        <f t="array" ref="N827">_xlfn.SUM(_xlfn.NORM.DIST($S$3:$S$1003,$G827,$Q827,FALSE)*WindSpeedStep*$T$3:$T$1003)</f>
        <v>891.87376317891085</v>
      </c>
      <c r="P827" s="42">
        <f t="shared" si="36"/>
        <v>0.79886023136734385</v>
      </c>
      <c r="Q827" s="42">
        <f t="shared" si="38"/>
        <v>0.84293302697527994</v>
      </c>
      <c r="S827" s="42">
        <f>'Zero Turbulence Curve'!E826</f>
        <v>82.399999999999594</v>
      </c>
      <c r="T827" s="42">
        <f>'Zero Turbulence Curve'!F826</f>
        <v>2000.0000008831432</v>
      </c>
    </row>
    <row r="828" spans="5:20" x14ac:dyDescent="0.2">
      <c r="E828" s="15">
        <v>41255.895833333336</v>
      </c>
      <c r="F828" s="21">
        <v>7.0941584134581328</v>
      </c>
      <c r="G828" s="21">
        <v>7.0626874226230365</v>
      </c>
      <c r="H828" s="24">
        <v>0.10149195408917114</v>
      </c>
      <c r="I828" s="3">
        <f t="shared" si="37"/>
        <v>615.08999999996786</v>
      </c>
      <c r="J828" s="3">
        <f>INDEX(PowerArray,MIN(MaximumPowerIndex,ROUND(G828*100,0)))</f>
        <v>606.05999999996811</v>
      </c>
      <c r="K828" s="3">
        <f>MIN(J828-M828+N828,'Power Look Up'!$F$4)</f>
        <v>606.59149991372863</v>
      </c>
      <c r="M828" s="50">
        <f t="array" ref="M828">_xlfn.SUM(_xlfn.NORM.DIST($S$3:$S$1003,$G828,$P828,FALSE)*WindSpeedStep*$T$3:$T$1003)</f>
        <v>610.88124209011426</v>
      </c>
      <c r="N828" s="50">
        <f t="array" ref="N828">_xlfn.SUM(_xlfn.NORM.DIST($S$3:$S$1003,$G828,$Q828,FALSE)*WindSpeedStep*$T$3:$T$1003)</f>
        <v>611.41274200387477</v>
      </c>
      <c r="P828" s="42">
        <f t="shared" si="36"/>
        <v>0.70626874226230374</v>
      </c>
      <c r="Q828" s="42">
        <f t="shared" si="38"/>
        <v>0.71680594764302363</v>
      </c>
      <c r="S828" s="42">
        <f>'Zero Turbulence Curve'!E827</f>
        <v>82.499999999999588</v>
      </c>
      <c r="T828" s="42">
        <f>'Zero Turbulence Curve'!F827</f>
        <v>2000.0000008831432</v>
      </c>
    </row>
    <row r="829" spans="5:20" x14ac:dyDescent="0.2">
      <c r="E829" s="15">
        <v>41255.902777777781</v>
      </c>
      <c r="F829" s="21">
        <v>6.6095029274960728</v>
      </c>
      <c r="G829" s="21">
        <v>6.5269391559278294</v>
      </c>
      <c r="H829" s="24">
        <v>9.2291357866315496E-2</v>
      </c>
      <c r="I829" s="3">
        <f t="shared" si="37"/>
        <v>499.85999999997819</v>
      </c>
      <c r="J829" s="3">
        <f>INDEX(PowerArray,MIN(MaximumPowerIndex,ROUND(G829*100,0)))</f>
        <v>481.7799999999786</v>
      </c>
      <c r="K829" s="3">
        <f>MIN(J829-M829+N829,'Power Look Up'!$F$4)</f>
        <v>479.68287710850041</v>
      </c>
      <c r="M829" s="50">
        <f t="array" ref="M829">_xlfn.SUM(_xlfn.NORM.DIST($S$3:$S$1003,$G829,$P829,FALSE)*WindSpeedStep*$T$3:$T$1003)</f>
        <v>478.48166978230705</v>
      </c>
      <c r="N829" s="50">
        <f t="array" ref="N829">_xlfn.SUM(_xlfn.NORM.DIST($S$3:$S$1003,$G829,$Q829,FALSE)*WindSpeedStep*$T$3:$T$1003)</f>
        <v>476.38454689082886</v>
      </c>
      <c r="P829" s="42">
        <f t="shared" si="36"/>
        <v>0.652693915592783</v>
      </c>
      <c r="Q829" s="42">
        <f t="shared" si="38"/>
        <v>0.60238007741140254</v>
      </c>
      <c r="S829" s="42">
        <f>'Zero Turbulence Curve'!E828</f>
        <v>82.599999999999582</v>
      </c>
      <c r="T829" s="42">
        <f>'Zero Turbulence Curve'!F828</f>
        <v>2000.0000008831432</v>
      </c>
    </row>
    <row r="830" spans="5:20" x14ac:dyDescent="0.2">
      <c r="E830" s="15">
        <v>41255.909722222219</v>
      </c>
      <c r="F830" s="21">
        <v>7.4088024134749046</v>
      </c>
      <c r="G830" s="21">
        <v>7.3507374201131075</v>
      </c>
      <c r="H830" s="24">
        <v>8.2334494288921853E-2</v>
      </c>
      <c r="I830" s="3">
        <f t="shared" si="37"/>
        <v>711.40999999996586</v>
      </c>
      <c r="J830" s="3">
        <f>INDEX(PowerArray,MIN(MaximumPowerIndex,ROUND(G830*100,0)))</f>
        <v>693.34999999996626</v>
      </c>
      <c r="K830" s="3">
        <f>MIN(J830-M830+N830,'Power Look Up'!$F$4)</f>
        <v>687.0353450888515</v>
      </c>
      <c r="M830" s="50">
        <f t="array" ref="M830">_xlfn.SUM(_xlfn.NORM.DIST($S$3:$S$1003,$G830,$P830,FALSE)*WindSpeedStep*$T$3:$T$1003)</f>
        <v>690.61407927988137</v>
      </c>
      <c r="N830" s="50">
        <f t="array" ref="N830">_xlfn.SUM(_xlfn.NORM.DIST($S$3:$S$1003,$G830,$Q830,FALSE)*WindSpeedStep*$T$3:$T$1003)</f>
        <v>684.29942436876661</v>
      </c>
      <c r="P830" s="42">
        <f t="shared" si="36"/>
        <v>0.73507374201131082</v>
      </c>
      <c r="Q830" s="42">
        <f t="shared" si="38"/>
        <v>0.60521924813566685</v>
      </c>
      <c r="S830" s="42">
        <f>'Zero Turbulence Curve'!E829</f>
        <v>82.699999999999577</v>
      </c>
      <c r="T830" s="42">
        <f>'Zero Turbulence Curve'!F829</f>
        <v>2000.0000008831432</v>
      </c>
    </row>
    <row r="831" spans="5:20" x14ac:dyDescent="0.2">
      <c r="E831" s="15">
        <v>41255.916666666664</v>
      </c>
      <c r="F831" s="21">
        <v>6.9131837610365379</v>
      </c>
      <c r="G831" s="21">
        <v>6.8986926033929059</v>
      </c>
      <c r="H831" s="24">
        <v>0.11572092217610182</v>
      </c>
      <c r="I831" s="3">
        <f t="shared" si="37"/>
        <v>567.65999999997678</v>
      </c>
      <c r="J831" s="3">
        <f>INDEX(PowerArray,MIN(MaximumPowerIndex,ROUND(G831*100,0)))</f>
        <v>565.39999999997679</v>
      </c>
      <c r="K831" s="3">
        <f>MIN(J831-M831+N831,'Power Look Up'!$F$4)</f>
        <v>570.98177679287187</v>
      </c>
      <c r="M831" s="50">
        <f t="array" ref="M831">_xlfn.SUM(_xlfn.NORM.DIST($S$3:$S$1003,$G831,$P831,FALSE)*WindSpeedStep*$T$3:$T$1003)</f>
        <v>568.18423580770559</v>
      </c>
      <c r="N831" s="50">
        <f t="array" ref="N831">_xlfn.SUM(_xlfn.NORM.DIST($S$3:$S$1003,$G831,$Q831,FALSE)*WindSpeedStep*$T$3:$T$1003)</f>
        <v>573.76601260060067</v>
      </c>
      <c r="P831" s="42">
        <f t="shared" si="36"/>
        <v>0.68986926033929064</v>
      </c>
      <c r="Q831" s="42">
        <f t="shared" si="38"/>
        <v>0.79832306987407975</v>
      </c>
      <c r="S831" s="42">
        <f>'Zero Turbulence Curve'!E830</f>
        <v>82.799999999999571</v>
      </c>
      <c r="T831" s="42">
        <f>'Zero Turbulence Curve'!F830</f>
        <v>2000.0000008831432</v>
      </c>
    </row>
    <row r="832" spans="5:20" x14ac:dyDescent="0.2">
      <c r="E832" s="15">
        <v>41255.923611111109</v>
      </c>
      <c r="F832" s="21">
        <v>7.0916929999987843</v>
      </c>
      <c r="G832" s="21">
        <v>7.0573123676602574</v>
      </c>
      <c r="H832" s="24">
        <v>9.7296936006693785E-2</v>
      </c>
      <c r="I832" s="3">
        <f t="shared" si="37"/>
        <v>615.08999999996786</v>
      </c>
      <c r="J832" s="3">
        <f>INDEX(PowerArray,MIN(MaximumPowerIndex,ROUND(G832*100,0)))</f>
        <v>606.05999999996811</v>
      </c>
      <c r="K832" s="3">
        <f>MIN(J832-M832+N832,'Power Look Up'!$F$4)</f>
        <v>605.11749892781188</v>
      </c>
      <c r="M832" s="50">
        <f t="array" ref="M832">_xlfn.SUM(_xlfn.NORM.DIST($S$3:$S$1003,$G832,$P832,FALSE)*WindSpeedStep*$T$3:$T$1003)</f>
        <v>609.45101986454881</v>
      </c>
      <c r="N832" s="50">
        <f t="array" ref="N832">_xlfn.SUM(_xlfn.NORM.DIST($S$3:$S$1003,$G832,$Q832,FALSE)*WindSpeedStep*$T$3:$T$1003)</f>
        <v>608.50851879239258</v>
      </c>
      <c r="P832" s="42">
        <f t="shared" si="36"/>
        <v>0.70573123676602578</v>
      </c>
      <c r="Q832" s="42">
        <f t="shared" si="38"/>
        <v>0.68665486981548862</v>
      </c>
      <c r="S832" s="42">
        <f>'Zero Turbulence Curve'!E831</f>
        <v>82.899999999999565</v>
      </c>
      <c r="T832" s="42">
        <f>'Zero Turbulence Curve'!F831</f>
        <v>2000.0000008831432</v>
      </c>
    </row>
    <row r="833" spans="5:20" x14ac:dyDescent="0.2">
      <c r="E833" s="15">
        <v>41255.930555555555</v>
      </c>
      <c r="F833" s="21">
        <v>6.8464567396105585</v>
      </c>
      <c r="G833" s="21">
        <v>6.8179767893542671</v>
      </c>
      <c r="H833" s="24">
        <v>8.7636572145218763E-2</v>
      </c>
      <c r="I833" s="3">
        <f t="shared" si="37"/>
        <v>554.09999999997706</v>
      </c>
      <c r="J833" s="3">
        <f>INDEX(PowerArray,MIN(MaximumPowerIndex,ROUND(G833*100,0)))</f>
        <v>547.3199999999772</v>
      </c>
      <c r="K833" s="3">
        <f>MIN(J833-M833+N833,'Power Look Up'!$F$4)</f>
        <v>543.55955286892868</v>
      </c>
      <c r="M833" s="50">
        <f t="array" ref="M833">_xlfn.SUM(_xlfn.NORM.DIST($S$3:$S$1003,$G833,$P833,FALSE)*WindSpeedStep*$T$3:$T$1003)</f>
        <v>547.87845175728035</v>
      </c>
      <c r="N833" s="50">
        <f t="array" ref="N833">_xlfn.SUM(_xlfn.NORM.DIST($S$3:$S$1003,$G833,$Q833,FALSE)*WindSpeedStep*$T$3:$T$1003)</f>
        <v>544.11800462623182</v>
      </c>
      <c r="P833" s="42">
        <f t="shared" si="36"/>
        <v>0.68179767893542675</v>
      </c>
      <c r="Q833" s="42">
        <f t="shared" si="38"/>
        <v>0.59750411478467225</v>
      </c>
      <c r="S833" s="42">
        <f>'Zero Turbulence Curve'!E832</f>
        <v>82.999999999999559</v>
      </c>
      <c r="T833" s="42">
        <f>'Zero Turbulence Curve'!F832</f>
        <v>2000.0000008831432</v>
      </c>
    </row>
    <row r="834" spans="5:20" x14ac:dyDescent="0.2">
      <c r="E834" s="15">
        <v>41255.9375</v>
      </c>
      <c r="F834" s="21">
        <v>6.8563835525270882</v>
      </c>
      <c r="G834" s="21">
        <v>6.800584899785318</v>
      </c>
      <c r="H834" s="24">
        <v>9.4802164292635965E-2</v>
      </c>
      <c r="I834" s="3">
        <f t="shared" si="37"/>
        <v>556.35999999997694</v>
      </c>
      <c r="J834" s="3">
        <f>INDEX(PowerArray,MIN(MaximumPowerIndex,ROUND(G834*100,0)))</f>
        <v>542.79999999997722</v>
      </c>
      <c r="K834" s="3">
        <f>MIN(J834-M834+N834,'Power Look Up'!$F$4)</f>
        <v>541.17752316763563</v>
      </c>
      <c r="M834" s="50">
        <f t="array" ref="M834">_xlfn.SUM(_xlfn.NORM.DIST($S$3:$S$1003,$G834,$P834,FALSE)*WindSpeedStep*$T$3:$T$1003)</f>
        <v>543.56396065055378</v>
      </c>
      <c r="N834" s="50">
        <f t="array" ref="N834">_xlfn.SUM(_xlfn.NORM.DIST($S$3:$S$1003,$G834,$Q834,FALSE)*WindSpeedStep*$T$3:$T$1003)</f>
        <v>541.94148381821219</v>
      </c>
      <c r="P834" s="42">
        <f t="shared" si="36"/>
        <v>0.6800584899785318</v>
      </c>
      <c r="Q834" s="42">
        <f t="shared" si="38"/>
        <v>0.64471016695546701</v>
      </c>
      <c r="S834" s="42">
        <f>'Zero Turbulence Curve'!E833</f>
        <v>83.099999999999554</v>
      </c>
      <c r="T834" s="42">
        <f>'Zero Turbulence Curve'!F833</f>
        <v>2000.0000008831432</v>
      </c>
    </row>
    <row r="835" spans="5:20" x14ac:dyDescent="0.2">
      <c r="E835" s="15">
        <v>41255.944444444445</v>
      </c>
      <c r="F835" s="21">
        <v>7.7689888851407032</v>
      </c>
      <c r="G835" s="21">
        <v>7.5730735533211586</v>
      </c>
      <c r="H835" s="24">
        <v>6.4358439353198349E-2</v>
      </c>
      <c r="I835" s="3">
        <f t="shared" si="37"/>
        <v>819.76999999996349</v>
      </c>
      <c r="J835" s="3">
        <f>INDEX(PowerArray,MIN(MaximumPowerIndex,ROUND(G835*100,0)))</f>
        <v>759.56999999996481</v>
      </c>
      <c r="K835" s="3">
        <f>MIN(J835-M835+N835,'Power Look Up'!$F$4)</f>
        <v>747.27043989644801</v>
      </c>
      <c r="M835" s="50">
        <f t="array" ref="M835">_xlfn.SUM(_xlfn.NORM.DIST($S$3:$S$1003,$G835,$P835,FALSE)*WindSpeedStep*$T$3:$T$1003)</f>
        <v>756.35563371836349</v>
      </c>
      <c r="N835" s="50">
        <f t="array" ref="N835">_xlfn.SUM(_xlfn.NORM.DIST($S$3:$S$1003,$G835,$Q835,FALSE)*WindSpeedStep*$T$3:$T$1003)</f>
        <v>744.0560736148467</v>
      </c>
      <c r="P835" s="42">
        <f t="shared" ref="P835:P898" si="39">ReferenceTurbulence*G835</f>
        <v>0.75730735533211591</v>
      </c>
      <c r="Q835" s="42">
        <f t="shared" si="38"/>
        <v>0.48739119499873013</v>
      </c>
      <c r="S835" s="42">
        <f>'Zero Turbulence Curve'!E834</f>
        <v>83.199999999999548</v>
      </c>
      <c r="T835" s="42">
        <f>'Zero Turbulence Curve'!F834</f>
        <v>2000.0000008831432</v>
      </c>
    </row>
    <row r="836" spans="5:20" x14ac:dyDescent="0.2">
      <c r="E836" s="15">
        <v>41255.951388888891</v>
      </c>
      <c r="F836" s="21">
        <v>7.8445055058081179</v>
      </c>
      <c r="G836" s="21">
        <v>7.6736260010689641</v>
      </c>
      <c r="H836" s="24">
        <v>7.0112768687940474E-2</v>
      </c>
      <c r="I836" s="3">
        <f t="shared" ref="I836:I899" si="40">INDEX(PowerArray,MIN(MaximumPowerIndex,ROUND(F836*100,0)))</f>
        <v>840.83999999996308</v>
      </c>
      <c r="J836" s="3">
        <f>INDEX(PowerArray,MIN(MaximumPowerIndex,ROUND(G836*100,0)))</f>
        <v>789.66999999996415</v>
      </c>
      <c r="K836" s="3">
        <f>MIN(J836-M836+N836,'Power Look Up'!$F$4)</f>
        <v>778.59048327685093</v>
      </c>
      <c r="M836" s="50">
        <f t="array" ref="M836">_xlfn.SUM(_xlfn.NORM.DIST($S$3:$S$1003,$G836,$P836,FALSE)*WindSpeedStep*$T$3:$T$1003)</f>
        <v>787.30649174918369</v>
      </c>
      <c r="N836" s="50">
        <f t="array" ref="N836">_xlfn.SUM(_xlfn.NORM.DIST($S$3:$S$1003,$G836,$Q836,FALSE)*WindSpeedStep*$T$3:$T$1003)</f>
        <v>776.22697502607048</v>
      </c>
      <c r="P836" s="42">
        <f t="shared" si="39"/>
        <v>0.7673626001068965</v>
      </c>
      <c r="Q836" s="42">
        <f t="shared" ref="Q836:Q899" si="41">G836*H836</f>
        <v>0.53801916481071399</v>
      </c>
      <c r="S836" s="42">
        <f>'Zero Turbulence Curve'!E835</f>
        <v>83.299999999999542</v>
      </c>
      <c r="T836" s="42">
        <f>'Zero Turbulence Curve'!F835</f>
        <v>2000.0000008831432</v>
      </c>
    </row>
    <row r="837" spans="5:20" x14ac:dyDescent="0.2">
      <c r="E837" s="15">
        <v>41255.958333333336</v>
      </c>
      <c r="F837" s="21">
        <v>8.3395972062958581</v>
      </c>
      <c r="G837" s="21">
        <v>8.0181250996803826</v>
      </c>
      <c r="H837" s="24">
        <v>6.115403266898585E-2</v>
      </c>
      <c r="I837" s="3">
        <f t="shared" si="40"/>
        <v>1013.7799999999511</v>
      </c>
      <c r="J837" s="3">
        <f>INDEX(PowerArray,MIN(MaximumPowerIndex,ROUND(G837*100,0)))</f>
        <v>896.33999999995353</v>
      </c>
      <c r="K837" s="3">
        <f>MIN(J837-M837+N837,'Power Look Up'!$F$4)</f>
        <v>881.02271822024568</v>
      </c>
      <c r="M837" s="50">
        <f t="array" ref="M837">_xlfn.SUM(_xlfn.NORM.DIST($S$3:$S$1003,$G837,$P837,FALSE)*WindSpeedStep*$T$3:$T$1003)</f>
        <v>899.14059436374043</v>
      </c>
      <c r="N837" s="50">
        <f t="array" ref="N837">_xlfn.SUM(_xlfn.NORM.DIST($S$3:$S$1003,$G837,$Q837,FALSE)*WindSpeedStep*$T$3:$T$1003)</f>
        <v>883.82331258403258</v>
      </c>
      <c r="P837" s="42">
        <f t="shared" si="39"/>
        <v>0.80181250996803832</v>
      </c>
      <c r="Q837" s="42">
        <f t="shared" si="41"/>
        <v>0.49034068428986954</v>
      </c>
      <c r="S837" s="42">
        <f>'Zero Turbulence Curve'!E836</f>
        <v>83.399999999999537</v>
      </c>
      <c r="T837" s="42">
        <f>'Zero Turbulence Curve'!F836</f>
        <v>2000.0000008831432</v>
      </c>
    </row>
    <row r="838" spans="5:20" x14ac:dyDescent="0.2">
      <c r="E838" s="15">
        <v>41255.965277777781</v>
      </c>
      <c r="F838" s="21">
        <v>7.8025318749854753</v>
      </c>
      <c r="G838" s="21">
        <v>7.5496379101403006</v>
      </c>
      <c r="H838" s="24">
        <v>8.9714468484795903E-2</v>
      </c>
      <c r="I838" s="3">
        <f t="shared" si="40"/>
        <v>828.79999999996335</v>
      </c>
      <c r="J838" s="3">
        <f>INDEX(PowerArray,MIN(MaximumPowerIndex,ROUND(G838*100,0)))</f>
        <v>753.54999999996494</v>
      </c>
      <c r="K838" s="3">
        <f>MIN(J838-M838+N838,'Power Look Up'!$F$4)</f>
        <v>749.45432862550888</v>
      </c>
      <c r="M838" s="50">
        <f t="array" ref="M838">_xlfn.SUM(_xlfn.NORM.DIST($S$3:$S$1003,$G838,$P838,FALSE)*WindSpeedStep*$T$3:$T$1003)</f>
        <v>749.25150580034801</v>
      </c>
      <c r="N838" s="50">
        <f t="array" ref="N838">_xlfn.SUM(_xlfn.NORM.DIST($S$3:$S$1003,$G838,$Q838,FALSE)*WindSpeedStep*$T$3:$T$1003)</f>
        <v>745.15583442589195</v>
      </c>
      <c r="P838" s="42">
        <f t="shared" si="39"/>
        <v>0.75496379101403011</v>
      </c>
      <c r="Q838" s="42">
        <f t="shared" si="41"/>
        <v>0.67731175236090235</v>
      </c>
      <c r="S838" s="42">
        <f>'Zero Turbulence Curve'!E837</f>
        <v>83.499999999999531</v>
      </c>
      <c r="T838" s="42">
        <f>'Zero Turbulence Curve'!F837</f>
        <v>2000.0000008831432</v>
      </c>
    </row>
    <row r="839" spans="5:20" x14ac:dyDescent="0.2">
      <c r="E839" s="15">
        <v>41255.972222222219</v>
      </c>
      <c r="F839" s="21">
        <v>7.6732104169410089</v>
      </c>
      <c r="G839" s="21">
        <v>7.5111244047385712</v>
      </c>
      <c r="H839" s="24">
        <v>6.5161773603405138E-2</v>
      </c>
      <c r="I839" s="3">
        <f t="shared" si="40"/>
        <v>789.66999999996415</v>
      </c>
      <c r="J839" s="3">
        <f>INDEX(PowerArray,MIN(MaximumPowerIndex,ROUND(G839*100,0)))</f>
        <v>741.5099999999652</v>
      </c>
      <c r="K839" s="3">
        <f>MIN(J839-M839+N839,'Power Look Up'!$F$4)</f>
        <v>729.67151613361818</v>
      </c>
      <c r="M839" s="50">
        <f t="array" ref="M839">_xlfn.SUM(_xlfn.NORM.DIST($S$3:$S$1003,$G839,$P839,FALSE)*WindSpeedStep*$T$3:$T$1003)</f>
        <v>737.66644578972625</v>
      </c>
      <c r="N839" s="50">
        <f t="array" ref="N839">_xlfn.SUM(_xlfn.NORM.DIST($S$3:$S$1003,$G839,$Q839,FALSE)*WindSpeedStep*$T$3:$T$1003)</f>
        <v>725.82796192337923</v>
      </c>
      <c r="P839" s="42">
        <f t="shared" si="39"/>
        <v>0.75111244047385717</v>
      </c>
      <c r="Q839" s="42">
        <f t="shared" si="41"/>
        <v>0.48943818796858596</v>
      </c>
      <c r="S839" s="42">
        <f>'Zero Turbulence Curve'!E838</f>
        <v>83.599999999999525</v>
      </c>
      <c r="T839" s="42">
        <f>'Zero Turbulence Curve'!F838</f>
        <v>2000.0000008831432</v>
      </c>
    </row>
    <row r="840" spans="5:20" x14ac:dyDescent="0.2">
      <c r="E840" s="15">
        <v>41255.979166666664</v>
      </c>
      <c r="F840" s="21">
        <v>7.2013400023507375</v>
      </c>
      <c r="G840" s="21">
        <v>7.19007898843138</v>
      </c>
      <c r="H840" s="24">
        <v>7.4986044239506472E-2</v>
      </c>
      <c r="I840" s="3">
        <f t="shared" si="40"/>
        <v>648.19999999996719</v>
      </c>
      <c r="J840" s="3">
        <f>INDEX(PowerArray,MIN(MaximumPowerIndex,ROUND(G840*100,0)))</f>
        <v>645.1899999999672</v>
      </c>
      <c r="K840" s="3">
        <f>MIN(J840-M840+N840,'Power Look Up'!$F$4)</f>
        <v>637.04413832368061</v>
      </c>
      <c r="M840" s="50">
        <f t="array" ref="M840">_xlfn.SUM(_xlfn.NORM.DIST($S$3:$S$1003,$G840,$P840,FALSE)*WindSpeedStep*$T$3:$T$1003)</f>
        <v>645.39353706918621</v>
      </c>
      <c r="N840" s="50">
        <f t="array" ref="N840">_xlfn.SUM(_xlfn.NORM.DIST($S$3:$S$1003,$G840,$Q840,FALSE)*WindSpeedStep*$T$3:$T$1003)</f>
        <v>637.24767539289962</v>
      </c>
      <c r="P840" s="42">
        <f t="shared" si="39"/>
        <v>0.71900789884313809</v>
      </c>
      <c r="Q840" s="42">
        <f t="shared" si="41"/>
        <v>0.53915558111206141</v>
      </c>
      <c r="S840" s="42">
        <f>'Zero Turbulence Curve'!E839</f>
        <v>83.69999999999952</v>
      </c>
      <c r="T840" s="42">
        <f>'Zero Turbulence Curve'!F839</f>
        <v>2000.0000008831432</v>
      </c>
    </row>
    <row r="841" spans="5:20" x14ac:dyDescent="0.2">
      <c r="E841" s="15">
        <v>41255.986111111109</v>
      </c>
      <c r="F841" s="21">
        <v>6.7233359371264845</v>
      </c>
      <c r="G841" s="21">
        <v>6.852374127896991</v>
      </c>
      <c r="H841" s="24">
        <v>6.3956346078964416E-2</v>
      </c>
      <c r="I841" s="3">
        <f t="shared" si="40"/>
        <v>524.71999999997763</v>
      </c>
      <c r="J841" s="3">
        <f>INDEX(PowerArray,MIN(MaximumPowerIndex,ROUND(G841*100,0)))</f>
        <v>554.09999999997706</v>
      </c>
      <c r="K841" s="3">
        <f>MIN(J841-M841+N841,'Power Look Up'!$F$4)</f>
        <v>544.24152541065109</v>
      </c>
      <c r="M841" s="50">
        <f t="array" ref="M841">_xlfn.SUM(_xlfn.NORM.DIST($S$3:$S$1003,$G841,$P841,FALSE)*WindSpeedStep*$T$3:$T$1003)</f>
        <v>556.47496824918403</v>
      </c>
      <c r="N841" s="50">
        <f t="array" ref="N841">_xlfn.SUM(_xlfn.NORM.DIST($S$3:$S$1003,$G841,$Q841,FALSE)*WindSpeedStep*$T$3:$T$1003)</f>
        <v>546.61649365985807</v>
      </c>
      <c r="P841" s="42">
        <f t="shared" si="39"/>
        <v>0.68523741278969919</v>
      </c>
      <c r="Q841" s="42">
        <f t="shared" si="41"/>
        <v>0.43825281118632192</v>
      </c>
      <c r="S841" s="42">
        <f>'Zero Turbulence Curve'!E840</f>
        <v>83.799999999999514</v>
      </c>
      <c r="T841" s="42">
        <f>'Zero Turbulence Curve'!F840</f>
        <v>2000.0000008831432</v>
      </c>
    </row>
    <row r="842" spans="5:20" x14ac:dyDescent="0.2">
      <c r="E842" s="15">
        <v>41255.993055555555</v>
      </c>
      <c r="F842" s="21">
        <v>7.1521043082200331</v>
      </c>
      <c r="G842" s="21">
        <v>7.2801547593314195</v>
      </c>
      <c r="H842" s="24">
        <v>6.8511305048618326E-2</v>
      </c>
      <c r="I842" s="3">
        <f t="shared" si="40"/>
        <v>633.14999999996746</v>
      </c>
      <c r="J842" s="3">
        <f>INDEX(PowerArray,MIN(MaximumPowerIndex,ROUND(G842*100,0)))</f>
        <v>672.27999999996666</v>
      </c>
      <c r="K842" s="3">
        <f>MIN(J842-M842+N842,'Power Look Up'!$F$4)</f>
        <v>662.11584545044764</v>
      </c>
      <c r="M842" s="50">
        <f t="array" ref="M842">_xlfn.SUM(_xlfn.NORM.DIST($S$3:$S$1003,$G842,$P842,FALSE)*WindSpeedStep*$T$3:$T$1003)</f>
        <v>670.51293806140791</v>
      </c>
      <c r="N842" s="50">
        <f t="array" ref="N842">_xlfn.SUM(_xlfn.NORM.DIST($S$3:$S$1003,$G842,$Q842,FALSE)*WindSpeedStep*$T$3:$T$1003)</f>
        <v>660.34878351188888</v>
      </c>
      <c r="P842" s="42">
        <f t="shared" si="39"/>
        <v>0.72801547593314198</v>
      </c>
      <c r="Q842" s="42">
        <f t="shared" si="41"/>
        <v>0.49877290351770542</v>
      </c>
      <c r="S842" s="42">
        <f>'Zero Turbulence Curve'!E841</f>
        <v>83.899999999999508</v>
      </c>
      <c r="T842" s="42">
        <f>'Zero Turbulence Curve'!F841</f>
        <v>2000.0000008831432</v>
      </c>
    </row>
    <row r="843" spans="5:20" x14ac:dyDescent="0.2">
      <c r="E843" s="15">
        <v>41256</v>
      </c>
      <c r="F843" s="21">
        <v>7.6275587773558797</v>
      </c>
      <c r="G843" s="21">
        <v>7.6355684810576712</v>
      </c>
      <c r="H843" s="24">
        <v>5.8996595520958296E-2</v>
      </c>
      <c r="I843" s="3">
        <f t="shared" si="40"/>
        <v>777.62999999996441</v>
      </c>
      <c r="J843" s="3">
        <f>INDEX(PowerArray,MIN(MaximumPowerIndex,ROUND(G843*100,0)))</f>
        <v>780.6399999999644</v>
      </c>
      <c r="K843" s="3">
        <f>MIN(J843-M843+N843,'Power Look Up'!$F$4)</f>
        <v>766.69787375756403</v>
      </c>
      <c r="M843" s="50">
        <f t="array" ref="M843">_xlfn.SUM(_xlfn.NORM.DIST($S$3:$S$1003,$G843,$P843,FALSE)*WindSpeedStep*$T$3:$T$1003)</f>
        <v>775.50227655295907</v>
      </c>
      <c r="N843" s="50">
        <f t="array" ref="N843">_xlfn.SUM(_xlfn.NORM.DIST($S$3:$S$1003,$G843,$Q843,FALSE)*WindSpeedStep*$T$3:$T$1003)</f>
        <v>761.5601503105587</v>
      </c>
      <c r="P843" s="42">
        <f t="shared" si="39"/>
        <v>0.76355684810576718</v>
      </c>
      <c r="Q843" s="42">
        <f t="shared" si="41"/>
        <v>0.45047254524953734</v>
      </c>
      <c r="S843" s="42">
        <f>'Zero Turbulence Curve'!E842</f>
        <v>83.999999999999503</v>
      </c>
      <c r="T843" s="42">
        <f>'Zero Turbulence Curve'!F842</f>
        <v>2000.0000008831432</v>
      </c>
    </row>
    <row r="844" spans="5:20" x14ac:dyDescent="0.2">
      <c r="E844" s="15">
        <v>41256.006944444445</v>
      </c>
      <c r="F844" s="21">
        <v>7.2777482818797798</v>
      </c>
      <c r="G844" s="21">
        <v>7.2641833955556923</v>
      </c>
      <c r="H844" s="24">
        <v>4.6717746592931209E-2</v>
      </c>
      <c r="I844" s="3">
        <f t="shared" si="40"/>
        <v>672.27999999996666</v>
      </c>
      <c r="J844" s="3">
        <f>INDEX(PowerArray,MIN(MaximumPowerIndex,ROUND(G844*100,0)))</f>
        <v>666.25999999996679</v>
      </c>
      <c r="K844" s="3">
        <f>MIN(J844-M844+N844,'Power Look Up'!$F$4)</f>
        <v>651.36216793514473</v>
      </c>
      <c r="M844" s="50">
        <f t="array" ref="M844">_xlfn.SUM(_xlfn.NORM.DIST($S$3:$S$1003,$G844,$P844,FALSE)*WindSpeedStep*$T$3:$T$1003)</f>
        <v>666.01550012359382</v>
      </c>
      <c r="N844" s="50">
        <f t="array" ref="N844">_xlfn.SUM(_xlfn.NORM.DIST($S$3:$S$1003,$G844,$Q844,FALSE)*WindSpeedStep*$T$3:$T$1003)</f>
        <v>651.11766805877176</v>
      </c>
      <c r="P844" s="42">
        <f t="shared" si="39"/>
        <v>0.72641833955556923</v>
      </c>
      <c r="Q844" s="42">
        <f t="shared" si="41"/>
        <v>0.33936627907814942</v>
      </c>
      <c r="S844" s="42">
        <f>'Zero Turbulence Curve'!E843</f>
        <v>84.099999999999497</v>
      </c>
      <c r="T844" s="42">
        <f>'Zero Turbulence Curve'!F843</f>
        <v>2000.0000008831432</v>
      </c>
    </row>
    <row r="845" spans="5:20" x14ac:dyDescent="0.2">
      <c r="E845" s="15">
        <v>41256.013888888891</v>
      </c>
      <c r="F845" s="21">
        <v>7.2019362795366026</v>
      </c>
      <c r="G845" s="21">
        <v>7.1822815552902215</v>
      </c>
      <c r="H845" s="24">
        <v>5.2763588186655067E-2</v>
      </c>
      <c r="I845" s="3">
        <f t="shared" si="40"/>
        <v>648.19999999996719</v>
      </c>
      <c r="J845" s="3">
        <f>INDEX(PowerArray,MIN(MaximumPowerIndex,ROUND(G845*100,0)))</f>
        <v>642.17999999996732</v>
      </c>
      <c r="K845" s="3">
        <f>MIN(J845-M845+N845,'Power Look Up'!$F$4)</f>
        <v>628.65583843442107</v>
      </c>
      <c r="M845" s="50">
        <f t="array" ref="M845">_xlfn.SUM(_xlfn.NORM.DIST($S$3:$S$1003,$G845,$P845,FALSE)*WindSpeedStep*$T$3:$T$1003)</f>
        <v>643.24706688083745</v>
      </c>
      <c r="N845" s="50">
        <f t="array" ref="N845">_xlfn.SUM(_xlfn.NORM.DIST($S$3:$S$1003,$G845,$Q845,FALSE)*WindSpeedStep*$T$3:$T$1003)</f>
        <v>629.7229053152912</v>
      </c>
      <c r="P845" s="42">
        <f t="shared" si="39"/>
        <v>0.71822815552902219</v>
      </c>
      <c r="Q845" s="42">
        <f t="shared" si="41"/>
        <v>0.37896294622394172</v>
      </c>
      <c r="S845" s="42">
        <f>'Zero Turbulence Curve'!E844</f>
        <v>84.199999999999491</v>
      </c>
      <c r="T845" s="42">
        <f>'Zero Turbulence Curve'!F844</f>
        <v>2000.0000008831432</v>
      </c>
    </row>
    <row r="846" spans="5:20" x14ac:dyDescent="0.2">
      <c r="E846" s="15">
        <v>41256.020833333336</v>
      </c>
      <c r="F846" s="21">
        <v>7.5956999633856519</v>
      </c>
      <c r="G846" s="21">
        <v>7.552202405361875</v>
      </c>
      <c r="H846" s="24">
        <v>6.0560580620270178E-2</v>
      </c>
      <c r="I846" s="3">
        <f t="shared" si="40"/>
        <v>768.59999999996467</v>
      </c>
      <c r="J846" s="3">
        <f>INDEX(PowerArray,MIN(MaximumPowerIndex,ROUND(G846*100,0)))</f>
        <v>753.54999999996494</v>
      </c>
      <c r="K846" s="3">
        <f>MIN(J846-M846+N846,'Power Look Up'!$F$4)</f>
        <v>740.37930874811991</v>
      </c>
      <c r="M846" s="50">
        <f t="array" ref="M846">_xlfn.SUM(_xlfn.NORM.DIST($S$3:$S$1003,$G846,$P846,FALSE)*WindSpeedStep*$T$3:$T$1003)</f>
        <v>750.0268767145451</v>
      </c>
      <c r="N846" s="50">
        <f t="array" ref="N846">_xlfn.SUM(_xlfn.NORM.DIST($S$3:$S$1003,$G846,$Q846,FALSE)*WindSpeedStep*$T$3:$T$1003)</f>
        <v>736.85618546270007</v>
      </c>
      <c r="P846" s="42">
        <f t="shared" si="39"/>
        <v>0.75522024053618753</v>
      </c>
      <c r="Q846" s="42">
        <f t="shared" si="41"/>
        <v>0.4573657626305162</v>
      </c>
      <c r="S846" s="42">
        <f>'Zero Turbulence Curve'!E845</f>
        <v>84.299999999999486</v>
      </c>
      <c r="T846" s="42">
        <f>'Zero Turbulence Curve'!F845</f>
        <v>2000.0000008831432</v>
      </c>
    </row>
    <row r="847" spans="5:20" x14ac:dyDescent="0.2">
      <c r="E847" s="15">
        <v>41256.027777777781</v>
      </c>
      <c r="F847" s="21">
        <v>7.8980262753368047</v>
      </c>
      <c r="G847" s="21">
        <v>7.8475523182268319</v>
      </c>
      <c r="H847" s="24">
        <v>7.596834691138242E-2</v>
      </c>
      <c r="I847" s="3">
        <f t="shared" si="40"/>
        <v>858.89999999996269</v>
      </c>
      <c r="J847" s="3">
        <f>INDEX(PowerArray,MIN(MaximumPowerIndex,ROUND(G847*100,0)))</f>
        <v>843.84999999996296</v>
      </c>
      <c r="K847" s="3">
        <f>MIN(J847-M847+N847,'Power Look Up'!$F$4)</f>
        <v>834.05545164071611</v>
      </c>
      <c r="M847" s="50">
        <f t="array" ref="M847">_xlfn.SUM(_xlfn.NORM.DIST($S$3:$S$1003,$G847,$P847,FALSE)*WindSpeedStep*$T$3:$T$1003)</f>
        <v>842.64847798225026</v>
      </c>
      <c r="N847" s="50">
        <f t="array" ref="N847">_xlfn.SUM(_xlfn.NORM.DIST($S$3:$S$1003,$G847,$Q847,FALSE)*WindSpeedStep*$T$3:$T$1003)</f>
        <v>832.85392962300341</v>
      </c>
      <c r="P847" s="42">
        <f t="shared" si="39"/>
        <v>0.78475523182268325</v>
      </c>
      <c r="Q847" s="42">
        <f t="shared" si="41"/>
        <v>0.59616557691627925</v>
      </c>
      <c r="S847" s="42">
        <f>'Zero Turbulence Curve'!E846</f>
        <v>84.39999999999948</v>
      </c>
      <c r="T847" s="42">
        <f>'Zero Turbulence Curve'!F846</f>
        <v>2000.0000008831432</v>
      </c>
    </row>
    <row r="848" spans="5:20" x14ac:dyDescent="0.2">
      <c r="E848" s="15">
        <v>41256.034722222219</v>
      </c>
      <c r="F848" s="21">
        <v>8.430855113431809</v>
      </c>
      <c r="G848" s="21">
        <v>8.321060743727303</v>
      </c>
      <c r="H848" s="24">
        <v>5.1003130075730478E-2</v>
      </c>
      <c r="I848" s="3">
        <f t="shared" si="40"/>
        <v>1046.8099999999504</v>
      </c>
      <c r="J848" s="3">
        <f>INDEX(PowerArray,MIN(MaximumPowerIndex,ROUND(G848*100,0)))</f>
        <v>1006.4399999999512</v>
      </c>
      <c r="K848" s="3">
        <f>MIN(J848-M848+N848,'Power Look Up'!$F$4)</f>
        <v>986.83360685794321</v>
      </c>
      <c r="M848" s="50">
        <f t="array" ref="M848">_xlfn.SUM(_xlfn.NORM.DIST($S$3:$S$1003,$G848,$P848,FALSE)*WindSpeedStep*$T$3:$T$1003)</f>
        <v>1004.6948657922028</v>
      </c>
      <c r="N848" s="50">
        <f t="array" ref="N848">_xlfn.SUM(_xlfn.NORM.DIST($S$3:$S$1003,$G848,$Q848,FALSE)*WindSpeedStep*$T$3:$T$1003)</f>
        <v>985.08847265019483</v>
      </c>
      <c r="P848" s="42">
        <f t="shared" si="39"/>
        <v>0.83210607437273032</v>
      </c>
      <c r="Q848" s="42">
        <f t="shared" si="41"/>
        <v>0.42440014348037824</v>
      </c>
      <c r="S848" s="42">
        <f>'Zero Turbulence Curve'!E847</f>
        <v>84.499999999999474</v>
      </c>
      <c r="T848" s="42">
        <f>'Zero Turbulence Curve'!F847</f>
        <v>2000.0000008831432</v>
      </c>
    </row>
    <row r="849" spans="5:20" x14ac:dyDescent="0.2">
      <c r="E849" s="15">
        <v>41256.041666666664</v>
      </c>
      <c r="F849" s="21">
        <v>7.8694082912807861</v>
      </c>
      <c r="G849" s="21">
        <v>7.8098287231585806</v>
      </c>
      <c r="H849" s="24">
        <v>5.464197358731978E-2</v>
      </c>
      <c r="I849" s="3">
        <f t="shared" si="40"/>
        <v>849.86999999996283</v>
      </c>
      <c r="J849" s="3">
        <f>INDEX(PowerArray,MIN(MaximumPowerIndex,ROUND(G849*100,0)))</f>
        <v>831.80999999996322</v>
      </c>
      <c r="K849" s="3">
        <f>MIN(J849-M849+N849,'Power Look Up'!$F$4)</f>
        <v>815.84587241834322</v>
      </c>
      <c r="M849" s="50">
        <f t="array" ref="M849">_xlfn.SUM(_xlfn.NORM.DIST($S$3:$S$1003,$G849,$P849,FALSE)*WindSpeedStep*$T$3:$T$1003)</f>
        <v>830.45058303294104</v>
      </c>
      <c r="N849" s="50">
        <f t="array" ref="N849">_xlfn.SUM(_xlfn.NORM.DIST($S$3:$S$1003,$G849,$Q849,FALSE)*WindSpeedStep*$T$3:$T$1003)</f>
        <v>814.48645545132104</v>
      </c>
      <c r="P849" s="42">
        <f t="shared" si="39"/>
        <v>0.78098287231585806</v>
      </c>
      <c r="Q849" s="42">
        <f t="shared" si="41"/>
        <v>0.42674445481232254</v>
      </c>
      <c r="S849" s="42">
        <f>'Zero Turbulence Curve'!E848</f>
        <v>84.599999999999469</v>
      </c>
      <c r="T849" s="42">
        <f>'Zero Turbulence Curve'!F848</f>
        <v>2000.0000008831432</v>
      </c>
    </row>
    <row r="850" spans="5:20" x14ac:dyDescent="0.2">
      <c r="E850" s="15">
        <v>41256.048611111109</v>
      </c>
      <c r="F850" s="21">
        <v>7.0759283092974545</v>
      </c>
      <c r="G850" s="21">
        <v>7.1789859590850256</v>
      </c>
      <c r="H850" s="24">
        <v>7.6315075053892803E-2</v>
      </c>
      <c r="I850" s="3">
        <f t="shared" si="40"/>
        <v>612.07999999996798</v>
      </c>
      <c r="J850" s="3">
        <f>INDEX(PowerArray,MIN(MaximumPowerIndex,ROUND(G850*100,0)))</f>
        <v>642.17999999996732</v>
      </c>
      <c r="K850" s="3">
        <f>MIN(J850-M850+N850,'Power Look Up'!$F$4)</f>
        <v>634.43831022463212</v>
      </c>
      <c r="M850" s="50">
        <f t="array" ref="M850">_xlfn.SUM(_xlfn.NORM.DIST($S$3:$S$1003,$G850,$P850,FALSE)*WindSpeedStep*$T$3:$T$1003)</f>
        <v>642.34119601686257</v>
      </c>
      <c r="N850" s="50">
        <f t="array" ref="N850">_xlfn.SUM(_xlfn.NORM.DIST($S$3:$S$1003,$G850,$Q850,FALSE)*WindSpeedStep*$T$3:$T$1003)</f>
        <v>634.59950624152737</v>
      </c>
      <c r="P850" s="42">
        <f t="shared" si="39"/>
        <v>0.71789859590850258</v>
      </c>
      <c r="Q850" s="42">
        <f t="shared" si="41"/>
        <v>0.5478648522784163</v>
      </c>
      <c r="S850" s="42">
        <f>'Zero Turbulence Curve'!E849</f>
        <v>84.699999999999463</v>
      </c>
      <c r="T850" s="42">
        <f>'Zero Turbulence Curve'!F849</f>
        <v>2000.0000008831432</v>
      </c>
    </row>
    <row r="851" spans="5:20" x14ac:dyDescent="0.2">
      <c r="E851" s="15">
        <v>41256.055555555555</v>
      </c>
      <c r="F851" s="21">
        <v>6.5748659601372124</v>
      </c>
      <c r="G851" s="21">
        <v>6.6790205908857079</v>
      </c>
      <c r="H851" s="24">
        <v>6.3879629264903662E-2</v>
      </c>
      <c r="I851" s="3">
        <f t="shared" si="40"/>
        <v>490.81999999997839</v>
      </c>
      <c r="J851" s="3">
        <f>INDEX(PowerArray,MIN(MaximumPowerIndex,ROUND(G851*100,0)))</f>
        <v>515.67999999997789</v>
      </c>
      <c r="K851" s="3">
        <f>MIN(J851-M851+N851,'Power Look Up'!$F$4)</f>
        <v>506.55772935568376</v>
      </c>
      <c r="M851" s="50">
        <f t="array" ref="M851">_xlfn.SUM(_xlfn.NORM.DIST($S$3:$S$1003,$G851,$P851,FALSE)*WindSpeedStep*$T$3:$T$1003)</f>
        <v>514.0047345606215</v>
      </c>
      <c r="N851" s="50">
        <f t="array" ref="N851">_xlfn.SUM(_xlfn.NORM.DIST($S$3:$S$1003,$G851,$Q851,FALSE)*WindSpeedStep*$T$3:$T$1003)</f>
        <v>504.88246391632737</v>
      </c>
      <c r="P851" s="42">
        <f t="shared" si="39"/>
        <v>0.66790205908857081</v>
      </c>
      <c r="Q851" s="42">
        <f t="shared" si="41"/>
        <v>0.42665335919843683</v>
      </c>
      <c r="S851" s="42">
        <f>'Zero Turbulence Curve'!E850</f>
        <v>84.799999999999457</v>
      </c>
      <c r="T851" s="42">
        <f>'Zero Turbulence Curve'!F850</f>
        <v>2000.0000008831432</v>
      </c>
    </row>
    <row r="852" spans="5:20" x14ac:dyDescent="0.2">
      <c r="E852" s="15">
        <v>41256.0625</v>
      </c>
      <c r="F852" s="21">
        <v>6.4749662354237483</v>
      </c>
      <c r="G852" s="21">
        <v>6.583253416942334</v>
      </c>
      <c r="H852" s="24">
        <v>4.9421107132469534E-2</v>
      </c>
      <c r="I852" s="3">
        <f t="shared" si="40"/>
        <v>468.21999999997888</v>
      </c>
      <c r="J852" s="3">
        <f>INDEX(PowerArray,MIN(MaximumPowerIndex,ROUND(G852*100,0)))</f>
        <v>493.07999999997833</v>
      </c>
      <c r="K852" s="3">
        <f>MIN(J852-M852+N852,'Power Look Up'!$F$4)</f>
        <v>482.20136023007058</v>
      </c>
      <c r="M852" s="50">
        <f t="array" ref="M852">_xlfn.SUM(_xlfn.NORM.DIST($S$3:$S$1003,$G852,$P852,FALSE)*WindSpeedStep*$T$3:$T$1003)</f>
        <v>491.44850726821778</v>
      </c>
      <c r="N852" s="50">
        <f t="array" ref="N852">_xlfn.SUM(_xlfn.NORM.DIST($S$3:$S$1003,$G852,$Q852,FALSE)*WindSpeedStep*$T$3:$T$1003)</f>
        <v>480.56986749831003</v>
      </c>
      <c r="P852" s="42">
        <f t="shared" si="39"/>
        <v>0.6583253416942334</v>
      </c>
      <c r="Q852" s="42">
        <f t="shared" si="41"/>
        <v>0.32535167239890322</v>
      </c>
      <c r="S852" s="42">
        <f>'Zero Turbulence Curve'!E851</f>
        <v>84.899999999999451</v>
      </c>
      <c r="T852" s="42">
        <f>'Zero Turbulence Curve'!F851</f>
        <v>2000.0000008831432</v>
      </c>
    </row>
    <row r="853" spans="5:20" x14ac:dyDescent="0.2">
      <c r="E853" s="15">
        <v>41256.069444444445</v>
      </c>
      <c r="F853" s="21">
        <v>6.6173147141209778</v>
      </c>
      <c r="G853" s="21">
        <v>6.7540219179523566</v>
      </c>
      <c r="H853" s="24">
        <v>4.0802049118781547E-2</v>
      </c>
      <c r="I853" s="3">
        <f t="shared" si="40"/>
        <v>502.11999999997818</v>
      </c>
      <c r="J853" s="3">
        <f>INDEX(PowerArray,MIN(MaximumPowerIndex,ROUND(G853*100,0)))</f>
        <v>531.49999999997749</v>
      </c>
      <c r="K853" s="3">
        <f>MIN(J853-M853+N853,'Power Look Up'!$F$4)</f>
        <v>518.05688727777601</v>
      </c>
      <c r="M853" s="50">
        <f t="array" ref="M853">_xlfn.SUM(_xlfn.NORM.DIST($S$3:$S$1003,$G853,$P853,FALSE)*WindSpeedStep*$T$3:$T$1003)</f>
        <v>532.1185131328109</v>
      </c>
      <c r="N853" s="50">
        <f t="array" ref="N853">_xlfn.SUM(_xlfn.NORM.DIST($S$3:$S$1003,$G853,$Q853,FALSE)*WindSpeedStep*$T$3:$T$1003)</f>
        <v>518.67540041060943</v>
      </c>
      <c r="P853" s="42">
        <f t="shared" si="39"/>
        <v>0.67540219179523575</v>
      </c>
      <c r="Q853" s="42">
        <f t="shared" si="41"/>
        <v>0.2755779340456192</v>
      </c>
      <c r="S853" s="42">
        <f>'Zero Turbulence Curve'!E852</f>
        <v>84.999999999999446</v>
      </c>
      <c r="T853" s="42">
        <f>'Zero Turbulence Curve'!F852</f>
        <v>2000.0000008831432</v>
      </c>
    </row>
    <row r="854" spans="5:20" x14ac:dyDescent="0.2">
      <c r="E854" s="15">
        <v>41256.076388888891</v>
      </c>
      <c r="F854" s="21">
        <v>6.8868808932506145</v>
      </c>
      <c r="G854" s="21">
        <v>7.0516947567327186</v>
      </c>
      <c r="H854" s="24">
        <v>4.5013120570127893E-2</v>
      </c>
      <c r="I854" s="3">
        <f t="shared" si="40"/>
        <v>563.13999999997691</v>
      </c>
      <c r="J854" s="3">
        <f>INDEX(PowerArray,MIN(MaximumPowerIndex,ROUND(G854*100,0)))</f>
        <v>603.04999999996812</v>
      </c>
      <c r="K854" s="3">
        <f>MIN(J854-M854+N854,'Power Look Up'!$F$4)</f>
        <v>588.29945125373661</v>
      </c>
      <c r="M854" s="50">
        <f t="array" ref="M854">_xlfn.SUM(_xlfn.NORM.DIST($S$3:$S$1003,$G854,$P854,FALSE)*WindSpeedStep*$T$3:$T$1003)</f>
        <v>607.95849604705029</v>
      </c>
      <c r="N854" s="50">
        <f t="array" ref="N854">_xlfn.SUM(_xlfn.NORM.DIST($S$3:$S$1003,$G854,$Q854,FALSE)*WindSpeedStep*$T$3:$T$1003)</f>
        <v>593.20794730081877</v>
      </c>
      <c r="P854" s="42">
        <f t="shared" si="39"/>
        <v>0.70516947567327193</v>
      </c>
      <c r="Q854" s="42">
        <f t="shared" si="41"/>
        <v>0.31741878630854853</v>
      </c>
      <c r="S854" s="42">
        <f>'Zero Turbulence Curve'!E853</f>
        <v>85.09999999999944</v>
      </c>
      <c r="T854" s="42">
        <f>'Zero Turbulence Curve'!F853</f>
        <v>2000.0000008831432</v>
      </c>
    </row>
    <row r="855" spans="5:20" x14ac:dyDescent="0.2">
      <c r="E855" s="15">
        <v>41256.083333333336</v>
      </c>
      <c r="F855" s="21">
        <v>6.9612427218983051</v>
      </c>
      <c r="G855" s="21">
        <v>7.0858206052838675</v>
      </c>
      <c r="H855" s="24">
        <v>4.4532278557795228E-2</v>
      </c>
      <c r="I855" s="3">
        <f t="shared" si="40"/>
        <v>578.9599999999765</v>
      </c>
      <c r="J855" s="3">
        <f>INDEX(PowerArray,MIN(MaximumPowerIndex,ROUND(G855*100,0)))</f>
        <v>615.08999999996786</v>
      </c>
      <c r="K855" s="3">
        <f>MIN(J855-M855+N855,'Power Look Up'!$F$4)</f>
        <v>600.13917068641911</v>
      </c>
      <c r="M855" s="50">
        <f t="array" ref="M855">_xlfn.SUM(_xlfn.NORM.DIST($S$3:$S$1003,$G855,$P855,FALSE)*WindSpeedStep*$T$3:$T$1003)</f>
        <v>617.06056882401322</v>
      </c>
      <c r="N855" s="50">
        <f t="array" ref="N855">_xlfn.SUM(_xlfn.NORM.DIST($S$3:$S$1003,$G855,$Q855,FALSE)*WindSpeedStep*$T$3:$T$1003)</f>
        <v>602.10973951046446</v>
      </c>
      <c r="P855" s="42">
        <f t="shared" si="39"/>
        <v>0.70858206052838679</v>
      </c>
      <c r="Q855" s="42">
        <f t="shared" si="41"/>
        <v>0.31554773700506639</v>
      </c>
      <c r="S855" s="42">
        <f>'Zero Turbulence Curve'!E854</f>
        <v>85.199999999999434</v>
      </c>
      <c r="T855" s="42">
        <f>'Zero Turbulence Curve'!F854</f>
        <v>2000.0000008831432</v>
      </c>
    </row>
    <row r="856" spans="5:20" x14ac:dyDescent="0.2">
      <c r="E856" s="15">
        <v>41256.090277777781</v>
      </c>
      <c r="F856" s="21">
        <v>6.4980549554168263</v>
      </c>
      <c r="G856" s="21">
        <v>6.661007751876757</v>
      </c>
      <c r="H856" s="24">
        <v>4.155089512976895E-2</v>
      </c>
      <c r="I856" s="3">
        <f t="shared" si="40"/>
        <v>474.99999999997874</v>
      </c>
      <c r="J856" s="3">
        <f>INDEX(PowerArray,MIN(MaximumPowerIndex,ROUND(G856*100,0)))</f>
        <v>511.15999999997791</v>
      </c>
      <c r="K856" s="3">
        <f>MIN(J856-M856+N856,'Power Look Up'!$F$4)</f>
        <v>498.78096759896249</v>
      </c>
      <c r="M856" s="50">
        <f t="array" ref="M856">_xlfn.SUM(_xlfn.NORM.DIST($S$3:$S$1003,$G856,$P856,FALSE)*WindSpeedStep*$T$3:$T$1003)</f>
        <v>509.71326979148824</v>
      </c>
      <c r="N856" s="50">
        <f t="array" ref="N856">_xlfn.SUM(_xlfn.NORM.DIST($S$3:$S$1003,$G856,$Q856,FALSE)*WindSpeedStep*$T$3:$T$1003)</f>
        <v>497.33423739047282</v>
      </c>
      <c r="P856" s="42">
        <f t="shared" si="39"/>
        <v>0.66610077518767574</v>
      </c>
      <c r="Q856" s="42">
        <f t="shared" si="41"/>
        <v>0.27677083455680918</v>
      </c>
      <c r="S856" s="42">
        <f>'Zero Turbulence Curve'!E855</f>
        <v>85.299999999999429</v>
      </c>
      <c r="T856" s="42">
        <f>'Zero Turbulence Curve'!F855</f>
        <v>2000.0000008831432</v>
      </c>
    </row>
    <row r="857" spans="5:20" x14ac:dyDescent="0.2">
      <c r="E857" s="15">
        <v>41256.097222222219</v>
      </c>
      <c r="F857" s="21">
        <v>6.4837321104450742</v>
      </c>
      <c r="G857" s="21">
        <v>6.5745912442778058</v>
      </c>
      <c r="H857" s="24">
        <v>5.2438933967100747E-2</v>
      </c>
      <c r="I857" s="3">
        <f t="shared" si="40"/>
        <v>470.47999999997882</v>
      </c>
      <c r="J857" s="3">
        <f>INDEX(PowerArray,MIN(MaximumPowerIndex,ROUND(G857*100,0)))</f>
        <v>490.81999999997839</v>
      </c>
      <c r="K857" s="3">
        <f>MIN(J857-M857+N857,'Power Look Up'!$F$4)</f>
        <v>480.37332716496178</v>
      </c>
      <c r="M857" s="50">
        <f t="array" ref="M857">_xlfn.SUM(_xlfn.NORM.DIST($S$3:$S$1003,$G857,$P857,FALSE)*WindSpeedStep*$T$3:$T$1003)</f>
        <v>489.43972766378954</v>
      </c>
      <c r="N857" s="50">
        <f t="array" ref="N857">_xlfn.SUM(_xlfn.NORM.DIST($S$3:$S$1003,$G857,$Q857,FALSE)*WindSpeedStep*$T$3:$T$1003)</f>
        <v>478.99305482877293</v>
      </c>
      <c r="P857" s="42">
        <f t="shared" si="39"/>
        <v>0.65745912442778065</v>
      </c>
      <c r="Q857" s="42">
        <f t="shared" si="41"/>
        <v>0.34476455611936258</v>
      </c>
      <c r="S857" s="42">
        <f>'Zero Turbulence Curve'!E856</f>
        <v>85.399999999999423</v>
      </c>
      <c r="T857" s="42">
        <f>'Zero Turbulence Curve'!F856</f>
        <v>2000.0000008831432</v>
      </c>
    </row>
    <row r="858" spans="5:20" x14ac:dyDescent="0.2">
      <c r="E858" s="15">
        <v>41256.104166666664</v>
      </c>
      <c r="F858" s="21">
        <v>6.2632404160086184</v>
      </c>
      <c r="G858" s="21">
        <v>6.3666917705079316</v>
      </c>
      <c r="H858" s="24">
        <v>6.3864704758516744E-2</v>
      </c>
      <c r="I858" s="3">
        <f t="shared" si="40"/>
        <v>420.75999999997987</v>
      </c>
      <c r="J858" s="3">
        <f>INDEX(PowerArray,MIN(MaximumPowerIndex,ROUND(G858*100,0)))</f>
        <v>445.61999999997931</v>
      </c>
      <c r="K858" s="3">
        <f>MIN(J858-M858+N858,'Power Look Up'!$F$4)</f>
        <v>437.84252669568906</v>
      </c>
      <c r="M858" s="50">
        <f t="array" ref="M858">_xlfn.SUM(_xlfn.NORM.DIST($S$3:$S$1003,$G858,$P858,FALSE)*WindSpeedStep*$T$3:$T$1003)</f>
        <v>442.76651126109726</v>
      </c>
      <c r="N858" s="50">
        <f t="array" ref="N858">_xlfn.SUM(_xlfn.NORM.DIST($S$3:$S$1003,$G858,$Q858,FALSE)*WindSpeedStep*$T$3:$T$1003)</f>
        <v>434.98903795680701</v>
      </c>
      <c r="P858" s="42">
        <f t="shared" si="39"/>
        <v>0.63666917705079318</v>
      </c>
      <c r="Q858" s="42">
        <f t="shared" si="41"/>
        <v>0.40660689021196728</v>
      </c>
      <c r="S858" s="42">
        <f>'Zero Turbulence Curve'!E857</f>
        <v>85.499999999999417</v>
      </c>
      <c r="T858" s="42">
        <f>'Zero Turbulence Curve'!F857</f>
        <v>2000.0000008831432</v>
      </c>
    </row>
    <row r="859" spans="5:20" x14ac:dyDescent="0.2">
      <c r="E859" s="15">
        <v>41256.111111111109</v>
      </c>
      <c r="F859" s="21">
        <v>6.5684411403592806</v>
      </c>
      <c r="G859" s="21">
        <v>6.541187432577777</v>
      </c>
      <c r="H859" s="24">
        <v>6.2419680901269946E-2</v>
      </c>
      <c r="I859" s="3">
        <f t="shared" si="40"/>
        <v>490.81999999997839</v>
      </c>
      <c r="J859" s="3">
        <f>INDEX(PowerArray,MIN(MaximumPowerIndex,ROUND(G859*100,0)))</f>
        <v>484.03999999997853</v>
      </c>
      <c r="K859" s="3">
        <f>MIN(J859-M859+N859,'Power Look Up'!$F$4)</f>
        <v>475.28685223613655</v>
      </c>
      <c r="M859" s="50">
        <f t="array" ref="M859">_xlfn.SUM(_xlfn.NORM.DIST($S$3:$S$1003,$G859,$P859,FALSE)*WindSpeedStep*$T$3:$T$1003)</f>
        <v>481.74181417190647</v>
      </c>
      <c r="N859" s="50">
        <f t="array" ref="N859">_xlfn.SUM(_xlfn.NORM.DIST($S$3:$S$1003,$G859,$Q859,FALSE)*WindSpeedStep*$T$3:$T$1003)</f>
        <v>472.98866640806449</v>
      </c>
      <c r="P859" s="42">
        <f t="shared" si="39"/>
        <v>0.65411874325777775</v>
      </c>
      <c r="Q859" s="42">
        <f t="shared" si="41"/>
        <v>0.40829883225690206</v>
      </c>
      <c r="S859" s="42">
        <f>'Zero Turbulence Curve'!E858</f>
        <v>85.599999999999412</v>
      </c>
      <c r="T859" s="42">
        <f>'Zero Turbulence Curve'!F858</f>
        <v>2000.0000008831432</v>
      </c>
    </row>
    <row r="860" spans="5:20" x14ac:dyDescent="0.2">
      <c r="E860" s="15">
        <v>41256.118055555555</v>
      </c>
      <c r="F860" s="21">
        <v>6.5891558188717356</v>
      </c>
      <c r="G860" s="21">
        <v>6.605919115752795</v>
      </c>
      <c r="H860" s="24">
        <v>6.2223448840856899E-2</v>
      </c>
      <c r="I860" s="3">
        <f t="shared" si="40"/>
        <v>495.33999999997832</v>
      </c>
      <c r="J860" s="3">
        <f>INDEX(PowerArray,MIN(MaximumPowerIndex,ROUND(G860*100,0)))</f>
        <v>499.85999999997819</v>
      </c>
      <c r="K860" s="3">
        <f>MIN(J860-M860+N860,'Power Look Up'!$F$4)</f>
        <v>490.76810753340857</v>
      </c>
      <c r="M860" s="50">
        <f t="array" ref="M860">_xlfn.SUM(_xlfn.NORM.DIST($S$3:$S$1003,$G860,$P860,FALSE)*WindSpeedStep*$T$3:$T$1003)</f>
        <v>496.72933456134388</v>
      </c>
      <c r="N860" s="50">
        <f t="array" ref="N860">_xlfn.SUM(_xlfn.NORM.DIST($S$3:$S$1003,$G860,$Q860,FALSE)*WindSpeedStep*$T$3:$T$1003)</f>
        <v>487.63744209477426</v>
      </c>
      <c r="P860" s="42">
        <f t="shared" si="39"/>
        <v>0.66059191157527952</v>
      </c>
      <c r="Q860" s="42">
        <f t="shared" si="41"/>
        <v>0.41104307014588271</v>
      </c>
      <c r="S860" s="42">
        <f>'Zero Turbulence Curve'!E859</f>
        <v>85.699999999999406</v>
      </c>
      <c r="T860" s="42">
        <f>'Zero Turbulence Curve'!F859</f>
        <v>2000.0000008831432</v>
      </c>
    </row>
    <row r="861" spans="5:20" x14ac:dyDescent="0.2">
      <c r="E861" s="15">
        <v>41256.125</v>
      </c>
      <c r="F861" s="21">
        <v>6.1789365968020569</v>
      </c>
      <c r="G861" s="21">
        <v>6.4867169576212174</v>
      </c>
      <c r="H861" s="24">
        <v>5.1788846670739068E-2</v>
      </c>
      <c r="I861" s="3">
        <f t="shared" si="40"/>
        <v>402.67999999998028</v>
      </c>
      <c r="J861" s="3">
        <f>INDEX(PowerArray,MIN(MaximumPowerIndex,ROUND(G861*100,0)))</f>
        <v>472.73999999997875</v>
      </c>
      <c r="K861" s="3">
        <f>MIN(J861-M861+N861,'Power Look Up'!$F$4)</f>
        <v>462.72316661155241</v>
      </c>
      <c r="M861" s="50">
        <f t="array" ref="M861">_xlfn.SUM(_xlfn.NORM.DIST($S$3:$S$1003,$G861,$P861,FALSE)*WindSpeedStep*$T$3:$T$1003)</f>
        <v>469.35349979816579</v>
      </c>
      <c r="N861" s="50">
        <f t="array" ref="N861">_xlfn.SUM(_xlfn.NORM.DIST($S$3:$S$1003,$G861,$Q861,FALSE)*WindSpeedStep*$T$3:$T$1003)</f>
        <v>459.33666640973945</v>
      </c>
      <c r="P861" s="42">
        <f t="shared" si="39"/>
        <v>0.6486716957621218</v>
      </c>
      <c r="Q861" s="42">
        <f t="shared" si="41"/>
        <v>0.33593958991472822</v>
      </c>
      <c r="S861" s="42">
        <f>'Zero Turbulence Curve'!E860</f>
        <v>85.7999999999994</v>
      </c>
      <c r="T861" s="42">
        <f>'Zero Turbulence Curve'!F860</f>
        <v>2000.0000008831432</v>
      </c>
    </row>
    <row r="862" spans="5:20" x14ac:dyDescent="0.2">
      <c r="E862" s="15">
        <v>41256.131944444445</v>
      </c>
      <c r="F862" s="21">
        <v>6.0592343995326123</v>
      </c>
      <c r="G862" s="21">
        <v>6.4112575639979168</v>
      </c>
      <c r="H862" s="24">
        <v>4.6210458539382174E-2</v>
      </c>
      <c r="I862" s="3">
        <f t="shared" si="40"/>
        <v>375.55999999998085</v>
      </c>
      <c r="J862" s="3">
        <f>INDEX(PowerArray,MIN(MaximumPowerIndex,ROUND(G862*100,0)))</f>
        <v>454.65999999997916</v>
      </c>
      <c r="K862" s="3">
        <f>MIN(J862-M862+N862,'Power Look Up'!$F$4)</f>
        <v>444.43404641249344</v>
      </c>
      <c r="M862" s="50">
        <f t="array" ref="M862">_xlfn.SUM(_xlfn.NORM.DIST($S$3:$S$1003,$G862,$P862,FALSE)*WindSpeedStep*$T$3:$T$1003)</f>
        <v>452.52522783425985</v>
      </c>
      <c r="N862" s="50">
        <f t="array" ref="N862">_xlfn.SUM(_xlfn.NORM.DIST($S$3:$S$1003,$G862,$Q862,FALSE)*WindSpeedStep*$T$3:$T$1003)</f>
        <v>442.29927424677413</v>
      </c>
      <c r="P862" s="42">
        <f t="shared" si="39"/>
        <v>0.64112575639979175</v>
      </c>
      <c r="Q862" s="42">
        <f t="shared" si="41"/>
        <v>0.2962671518464261</v>
      </c>
      <c r="S862" s="42">
        <f>'Zero Turbulence Curve'!E861</f>
        <v>85.899999999999395</v>
      </c>
      <c r="T862" s="42">
        <f>'Zero Turbulence Curve'!F861</f>
        <v>2000.0000008831432</v>
      </c>
    </row>
    <row r="863" spans="5:20" x14ac:dyDescent="0.2">
      <c r="E863" s="15">
        <v>41256.138888888891</v>
      </c>
      <c r="F863" s="21">
        <v>5.999427814726249</v>
      </c>
      <c r="G863" s="21">
        <v>6.4328526768886913</v>
      </c>
      <c r="H863" s="24">
        <v>6.8339850509345296E-2</v>
      </c>
      <c r="I863" s="3">
        <f t="shared" si="40"/>
        <v>361.99999999998647</v>
      </c>
      <c r="J863" s="3">
        <f>INDEX(PowerArray,MIN(MaximumPowerIndex,ROUND(G863*100,0)))</f>
        <v>459.17999999997903</v>
      </c>
      <c r="K863" s="3">
        <f>MIN(J863-M863+N863,'Power Look Up'!$F$4)</f>
        <v>451.92769105487832</v>
      </c>
      <c r="M863" s="50">
        <f t="array" ref="M863">_xlfn.SUM(_xlfn.NORM.DIST($S$3:$S$1003,$G863,$P863,FALSE)*WindSpeedStep*$T$3:$T$1003)</f>
        <v>457.3018659344404</v>
      </c>
      <c r="N863" s="50">
        <f t="array" ref="N863">_xlfn.SUM(_xlfn.NORM.DIST($S$3:$S$1003,$G863,$Q863,FALSE)*WindSpeedStep*$T$3:$T$1003)</f>
        <v>450.04955698933969</v>
      </c>
      <c r="P863" s="42">
        <f t="shared" si="39"/>
        <v>0.64328526768886918</v>
      </c>
      <c r="Q863" s="42">
        <f t="shared" si="41"/>
        <v>0.43962019028721488</v>
      </c>
      <c r="S863" s="42">
        <f>'Zero Turbulence Curve'!E862</f>
        <v>85.999999999999389</v>
      </c>
      <c r="T863" s="42">
        <f>'Zero Turbulence Curve'!F862</f>
        <v>2000.0000008831432</v>
      </c>
    </row>
    <row r="864" spans="5:20" x14ac:dyDescent="0.2">
      <c r="E864" s="15">
        <v>41256.145833333336</v>
      </c>
      <c r="F864" s="21">
        <v>5.8729087813046821</v>
      </c>
      <c r="G864" s="21">
        <v>6.3029597622123523</v>
      </c>
      <c r="H864" s="24">
        <v>6.4703882547888308E-2</v>
      </c>
      <c r="I864" s="3">
        <f t="shared" si="40"/>
        <v>340.93999999998692</v>
      </c>
      <c r="J864" s="3">
        <f>INDEX(PowerArray,MIN(MaximumPowerIndex,ROUND(G864*100,0)))</f>
        <v>429.79999999997972</v>
      </c>
      <c r="K864" s="3">
        <f>MIN(J864-M864+N864,'Power Look Up'!$F$4)</f>
        <v>422.39954214838974</v>
      </c>
      <c r="M864" s="50">
        <f t="array" ref="M864">_xlfn.SUM(_xlfn.NORM.DIST($S$3:$S$1003,$G864,$P864,FALSE)*WindSpeedStep*$T$3:$T$1003)</f>
        <v>429.03997924730345</v>
      </c>
      <c r="N864" s="50">
        <f t="array" ref="N864">_xlfn.SUM(_xlfn.NORM.DIST($S$3:$S$1003,$G864,$Q864,FALSE)*WindSpeedStep*$T$3:$T$1003)</f>
        <v>421.63952139571347</v>
      </c>
      <c r="P864" s="42">
        <f t="shared" si="39"/>
        <v>0.63029597622123523</v>
      </c>
      <c r="Q864" s="42">
        <f t="shared" si="41"/>
        <v>0.40782596815825406</v>
      </c>
      <c r="S864" s="42">
        <f>'Zero Turbulence Curve'!E863</f>
        <v>86.099999999999383</v>
      </c>
      <c r="T864" s="42">
        <f>'Zero Turbulence Curve'!F863</f>
        <v>2000.0000008831432</v>
      </c>
    </row>
    <row r="865" spans="5:20" x14ac:dyDescent="0.2">
      <c r="E865" s="15">
        <v>41256.152777777781</v>
      </c>
      <c r="F865" s="21">
        <v>5.8257198674656365</v>
      </c>
      <c r="G865" s="21">
        <v>6.2392977362315793</v>
      </c>
      <c r="H865" s="24">
        <v>6.3511464405678869E-2</v>
      </c>
      <c r="I865" s="3">
        <f t="shared" si="40"/>
        <v>334.45999999998708</v>
      </c>
      <c r="J865" s="3">
        <f>INDEX(PowerArray,MIN(MaximumPowerIndex,ROUND(G865*100,0)))</f>
        <v>416.23999999998</v>
      </c>
      <c r="K865" s="3">
        <f>MIN(J865-M865+N865,'Power Look Up'!$F$4)</f>
        <v>408.87503949365805</v>
      </c>
      <c r="M865" s="50">
        <f t="array" ref="M865">_xlfn.SUM(_xlfn.NORM.DIST($S$3:$S$1003,$G865,$P865,FALSE)*WindSpeedStep*$T$3:$T$1003)</f>
        <v>415.59386006836036</v>
      </c>
      <c r="N865" s="50">
        <f t="array" ref="N865">_xlfn.SUM(_xlfn.NORM.DIST($S$3:$S$1003,$G865,$Q865,FALSE)*WindSpeedStep*$T$3:$T$1003)</f>
        <v>408.22889956203841</v>
      </c>
      <c r="P865" s="42">
        <f t="shared" si="39"/>
        <v>0.62392977362315793</v>
      </c>
      <c r="Q865" s="42">
        <f t="shared" si="41"/>
        <v>0.39626693609110469</v>
      </c>
      <c r="S865" s="42">
        <f>'Zero Turbulence Curve'!E864</f>
        <v>86.199999999999378</v>
      </c>
      <c r="T865" s="42">
        <f>'Zero Turbulence Curve'!F864</f>
        <v>2000.0000008831432</v>
      </c>
    </row>
    <row r="866" spans="5:20" x14ac:dyDescent="0.2">
      <c r="E866" s="15">
        <v>41256.159722222219</v>
      </c>
      <c r="F866" s="21">
        <v>5.5921927775953337</v>
      </c>
      <c r="G866" s="21">
        <v>5.9705757422662371</v>
      </c>
      <c r="H866" s="24">
        <v>7.51047069912711E-2</v>
      </c>
      <c r="I866" s="3">
        <f t="shared" si="40"/>
        <v>295.57999999998788</v>
      </c>
      <c r="J866" s="3">
        <f>INDEX(PowerArray,MIN(MaximumPowerIndex,ROUND(G866*100,0)))</f>
        <v>357.13999999998657</v>
      </c>
      <c r="K866" s="3">
        <f>MIN(J866-M866+N866,'Power Look Up'!$F$4)</f>
        <v>352.79698623673266</v>
      </c>
      <c r="M866" s="50">
        <f t="array" ref="M866">_xlfn.SUM(_xlfn.NORM.DIST($S$3:$S$1003,$G866,$P866,FALSE)*WindSpeedStep*$T$3:$T$1003)</f>
        <v>361.64046202277746</v>
      </c>
      <c r="N866" s="50">
        <f t="array" ref="N866">_xlfn.SUM(_xlfn.NORM.DIST($S$3:$S$1003,$G866,$Q866,FALSE)*WindSpeedStep*$T$3:$T$1003)</f>
        <v>357.29744825952355</v>
      </c>
      <c r="P866" s="42">
        <f t="shared" si="39"/>
        <v>0.59705757422662376</v>
      </c>
      <c r="Q866" s="42">
        <f t="shared" si="41"/>
        <v>0.44841834169209671</v>
      </c>
      <c r="S866" s="42">
        <f>'Zero Turbulence Curve'!E865</f>
        <v>86.299999999999372</v>
      </c>
      <c r="T866" s="42">
        <f>'Zero Turbulence Curve'!F865</f>
        <v>2000.0000008831432</v>
      </c>
    </row>
    <row r="867" spans="5:20" x14ac:dyDescent="0.2">
      <c r="E867" s="15">
        <v>41256.166666666664</v>
      </c>
      <c r="F867" s="21">
        <v>5.7643266487927987</v>
      </c>
      <c r="G867" s="21">
        <v>6.112158731745037</v>
      </c>
      <c r="H867" s="24">
        <v>7.1127128107125015E-2</v>
      </c>
      <c r="I867" s="3">
        <f t="shared" si="40"/>
        <v>323.11999999998727</v>
      </c>
      <c r="J867" s="3">
        <f>INDEX(PowerArray,MIN(MaximumPowerIndex,ROUND(G867*100,0)))</f>
        <v>386.85999999998057</v>
      </c>
      <c r="K867" s="3">
        <f>MIN(J867-M867+N867,'Power Look Up'!$F$4)</f>
        <v>381.26641281493943</v>
      </c>
      <c r="M867" s="50">
        <f t="array" ref="M867">_xlfn.SUM(_xlfn.NORM.DIST($S$3:$S$1003,$G867,$P867,FALSE)*WindSpeedStep*$T$3:$T$1003)</f>
        <v>389.51499809670912</v>
      </c>
      <c r="N867" s="50">
        <f t="array" ref="N867">_xlfn.SUM(_xlfn.NORM.DIST($S$3:$S$1003,$G867,$Q867,FALSE)*WindSpeedStep*$T$3:$T$1003)</f>
        <v>383.92141091166798</v>
      </c>
      <c r="P867" s="42">
        <f t="shared" si="39"/>
        <v>0.61121587317450377</v>
      </c>
      <c r="Q867" s="42">
        <f t="shared" si="41"/>
        <v>0.43474029712391199</v>
      </c>
      <c r="S867" s="42">
        <f>'Zero Turbulence Curve'!E866</f>
        <v>86.399999999999366</v>
      </c>
      <c r="T867" s="42">
        <f>'Zero Turbulence Curve'!F866</f>
        <v>2000.0000008831432</v>
      </c>
    </row>
    <row r="868" spans="5:20" x14ac:dyDescent="0.2">
      <c r="E868" s="15">
        <v>41256.173611111109</v>
      </c>
      <c r="F868" s="21">
        <v>6.3874936337041461</v>
      </c>
      <c r="G868" s="21">
        <v>6.3660761865940518</v>
      </c>
      <c r="H868" s="24">
        <v>6.8884608773354089E-2</v>
      </c>
      <c r="I868" s="3">
        <f t="shared" si="40"/>
        <v>450.13999999997924</v>
      </c>
      <c r="J868" s="3">
        <f>INDEX(PowerArray,MIN(MaximumPowerIndex,ROUND(G868*100,0)))</f>
        <v>445.61999999997931</v>
      </c>
      <c r="K868" s="3">
        <f>MIN(J868-M868+N868,'Power Look Up'!$F$4)</f>
        <v>438.71298394662091</v>
      </c>
      <c r="M868" s="50">
        <f t="array" ref="M868">_xlfn.SUM(_xlfn.NORM.DIST($S$3:$S$1003,$G868,$P868,FALSE)*WindSpeedStep*$T$3:$T$1003)</f>
        <v>442.63264249130498</v>
      </c>
      <c r="N868" s="50">
        <f t="array" ref="N868">_xlfn.SUM(_xlfn.NORM.DIST($S$3:$S$1003,$G868,$Q868,FALSE)*WindSpeedStep*$T$3:$T$1003)</f>
        <v>435.72562643794657</v>
      </c>
      <c r="P868" s="42">
        <f t="shared" si="39"/>
        <v>0.63660761865940518</v>
      </c>
      <c r="Q868" s="42">
        <f t="shared" si="41"/>
        <v>0.43852466753489716</v>
      </c>
      <c r="S868" s="42">
        <f>'Zero Turbulence Curve'!E867</f>
        <v>86.499999999999361</v>
      </c>
      <c r="T868" s="42">
        <f>'Zero Turbulence Curve'!F867</f>
        <v>2000.0000008831432</v>
      </c>
    </row>
    <row r="869" spans="5:20" x14ac:dyDescent="0.2">
      <c r="E869" s="15">
        <v>41256.180555555555</v>
      </c>
      <c r="F869" s="21">
        <v>7.2220441375376412</v>
      </c>
      <c r="G869" s="21">
        <v>6.8636524655021995</v>
      </c>
      <c r="H869" s="24">
        <v>6.3693878248276284E-2</v>
      </c>
      <c r="I869" s="3">
        <f t="shared" si="40"/>
        <v>654.21999999996706</v>
      </c>
      <c r="J869" s="3">
        <f>INDEX(PowerArray,MIN(MaximumPowerIndex,ROUND(G869*100,0)))</f>
        <v>556.35999999997694</v>
      </c>
      <c r="K869" s="3">
        <f>MIN(J869-M869+N869,'Power Look Up'!$F$4)</f>
        <v>546.39759294366911</v>
      </c>
      <c r="M869" s="50">
        <f t="array" ref="M869">_xlfn.SUM(_xlfn.NORM.DIST($S$3:$S$1003,$G869,$P869,FALSE)*WindSpeedStep*$T$3:$T$1003)</f>
        <v>559.31199724478097</v>
      </c>
      <c r="N869" s="50">
        <f t="array" ref="N869">_xlfn.SUM(_xlfn.NORM.DIST($S$3:$S$1003,$G869,$Q869,FALSE)*WindSpeedStep*$T$3:$T$1003)</f>
        <v>549.34959018847314</v>
      </c>
      <c r="P869" s="42">
        <f t="shared" si="39"/>
        <v>0.68636524655022002</v>
      </c>
      <c r="Q869" s="42">
        <f t="shared" si="41"/>
        <v>0.43717264447617843</v>
      </c>
      <c r="S869" s="42">
        <f>'Zero Turbulence Curve'!E868</f>
        <v>86.599999999999355</v>
      </c>
      <c r="T869" s="42">
        <f>'Zero Turbulence Curve'!F868</f>
        <v>2000.0000008831432</v>
      </c>
    </row>
    <row r="870" spans="5:20" x14ac:dyDescent="0.2">
      <c r="E870" s="15">
        <v>41256.1875</v>
      </c>
      <c r="F870" s="21">
        <v>7.3720358012155449</v>
      </c>
      <c r="G870" s="21">
        <v>6.9599283287419462</v>
      </c>
      <c r="H870" s="24">
        <v>5.561557364281882E-2</v>
      </c>
      <c r="I870" s="3">
        <f t="shared" si="40"/>
        <v>699.36999999996613</v>
      </c>
      <c r="J870" s="3">
        <f>INDEX(PowerArray,MIN(MaximumPowerIndex,ROUND(G870*100,0)))</f>
        <v>578.9599999999765</v>
      </c>
      <c r="K870" s="3">
        <f>MIN(J870-M870+N870,'Power Look Up'!$F$4)</f>
        <v>566.82210528881558</v>
      </c>
      <c r="M870" s="50">
        <f t="array" ref="M870">_xlfn.SUM(_xlfn.NORM.DIST($S$3:$S$1003,$G870,$P870,FALSE)*WindSpeedStep*$T$3:$T$1003)</f>
        <v>583.90058284678832</v>
      </c>
      <c r="N870" s="50">
        <f t="array" ref="N870">_xlfn.SUM(_xlfn.NORM.DIST($S$3:$S$1003,$G870,$Q870,FALSE)*WindSpeedStep*$T$3:$T$1003)</f>
        <v>571.7626881356274</v>
      </c>
      <c r="P870" s="42">
        <f t="shared" si="39"/>
        <v>0.69599283287419467</v>
      </c>
      <c r="Q870" s="42">
        <f t="shared" si="41"/>
        <v>0.38708040651588865</v>
      </c>
      <c r="S870" s="42">
        <f>'Zero Turbulence Curve'!E869</f>
        <v>86.699999999999349</v>
      </c>
      <c r="T870" s="42">
        <f>'Zero Turbulence Curve'!F869</f>
        <v>2000.0000008831432</v>
      </c>
    </row>
    <row r="871" spans="5:20" x14ac:dyDescent="0.2">
      <c r="E871" s="15">
        <v>41256.194444444445</v>
      </c>
      <c r="F871" s="21">
        <v>7.1632635647125493</v>
      </c>
      <c r="G871" s="21">
        <v>6.8817849435247931</v>
      </c>
      <c r="H871" s="24">
        <v>4.8860410738501836E-2</v>
      </c>
      <c r="I871" s="3">
        <f t="shared" si="40"/>
        <v>636.15999999996745</v>
      </c>
      <c r="J871" s="3">
        <f>INDEX(PowerArray,MIN(MaximumPowerIndex,ROUND(G871*100,0)))</f>
        <v>560.87999999997692</v>
      </c>
      <c r="K871" s="3">
        <f>MIN(J871-M871+N871,'Power Look Up'!$F$4)</f>
        <v>547.74603553480517</v>
      </c>
      <c r="M871" s="50">
        <f t="array" ref="M871">_xlfn.SUM(_xlfn.NORM.DIST($S$3:$S$1003,$G871,$P871,FALSE)*WindSpeedStep*$T$3:$T$1003)</f>
        <v>563.89221365974242</v>
      </c>
      <c r="N871" s="50">
        <f t="array" ref="N871">_xlfn.SUM(_xlfn.NORM.DIST($S$3:$S$1003,$G871,$Q871,FALSE)*WindSpeedStep*$T$3:$T$1003)</f>
        <v>550.75824919457068</v>
      </c>
      <c r="P871" s="42">
        <f t="shared" si="39"/>
        <v>0.68817849435247935</v>
      </c>
      <c r="Q871" s="42">
        <f t="shared" si="41"/>
        <v>0.33624683895465907</v>
      </c>
      <c r="S871" s="42">
        <f>'Zero Turbulence Curve'!E870</f>
        <v>86.799999999999343</v>
      </c>
      <c r="T871" s="42">
        <f>'Zero Turbulence Curve'!F870</f>
        <v>2000.0000008831432</v>
      </c>
    </row>
    <row r="872" spans="5:20" x14ac:dyDescent="0.2">
      <c r="E872" s="15">
        <v>41256.201388888891</v>
      </c>
      <c r="F872" s="21">
        <v>6.487903450442948</v>
      </c>
      <c r="G872" s="21">
        <v>6.4698022029041411</v>
      </c>
      <c r="H872" s="24">
        <v>4.1615909062513307E-2</v>
      </c>
      <c r="I872" s="3">
        <f t="shared" si="40"/>
        <v>472.73999999997875</v>
      </c>
      <c r="J872" s="3">
        <f>INDEX(PowerArray,MIN(MaximumPowerIndex,ROUND(G872*100,0)))</f>
        <v>468.21999999997888</v>
      </c>
      <c r="K872" s="3">
        <f>MIN(J872-M872+N872,'Power Look Up'!$F$4)</f>
        <v>457.38667547674748</v>
      </c>
      <c r="M872" s="50">
        <f t="array" ref="M872">_xlfn.SUM(_xlfn.NORM.DIST($S$3:$S$1003,$G872,$P872,FALSE)*WindSpeedStep*$T$3:$T$1003)</f>
        <v>465.54777884107716</v>
      </c>
      <c r="N872" s="50">
        <f t="array" ref="N872">_xlfn.SUM(_xlfn.NORM.DIST($S$3:$S$1003,$G872,$Q872,FALSE)*WindSpeedStep*$T$3:$T$1003)</f>
        <v>454.71445431784576</v>
      </c>
      <c r="P872" s="42">
        <f t="shared" si="39"/>
        <v>0.64698022029041413</v>
      </c>
      <c r="Q872" s="42">
        <f t="shared" si="41"/>
        <v>0.26924670012850699</v>
      </c>
      <c r="S872" s="42">
        <f>'Zero Turbulence Curve'!E871</f>
        <v>86.899999999999338</v>
      </c>
      <c r="T872" s="42">
        <f>'Zero Turbulence Curve'!F871</f>
        <v>2000.0000008831432</v>
      </c>
    </row>
    <row r="873" spans="5:20" x14ac:dyDescent="0.2">
      <c r="E873" s="15">
        <v>41256.208333333336</v>
      </c>
      <c r="F873" s="21">
        <v>6.5560982820826714</v>
      </c>
      <c r="G873" s="21">
        <v>6.4487533302100619</v>
      </c>
      <c r="H873" s="24">
        <v>4.1183031184552236E-2</v>
      </c>
      <c r="I873" s="3">
        <f t="shared" si="40"/>
        <v>488.55999999997846</v>
      </c>
      <c r="J873" s="3">
        <f>INDEX(PowerArray,MIN(MaximumPowerIndex,ROUND(G873*100,0)))</f>
        <v>463.69999999997896</v>
      </c>
      <c r="K873" s="3">
        <f>MIN(J873-M873+N873,'Power Look Up'!$F$4)</f>
        <v>452.94481579292381</v>
      </c>
      <c r="M873" s="50">
        <f t="array" ref="M873">_xlfn.SUM(_xlfn.NORM.DIST($S$3:$S$1003,$G873,$P873,FALSE)*WindSpeedStep*$T$3:$T$1003)</f>
        <v>460.83904014007265</v>
      </c>
      <c r="N873" s="50">
        <f t="array" ref="N873">_xlfn.SUM(_xlfn.NORM.DIST($S$3:$S$1003,$G873,$Q873,FALSE)*WindSpeedStep*$T$3:$T$1003)</f>
        <v>450.0838559330175</v>
      </c>
      <c r="P873" s="42">
        <f t="shared" si="39"/>
        <v>0.64487533302100619</v>
      </c>
      <c r="Q873" s="42">
        <f t="shared" si="41"/>
        <v>0.26557920949952607</v>
      </c>
      <c r="S873" s="42">
        <f>'Zero Turbulence Curve'!E872</f>
        <v>86.999999999999332</v>
      </c>
      <c r="T873" s="42">
        <f>'Zero Turbulence Curve'!F872</f>
        <v>2000.0000008831432</v>
      </c>
    </row>
    <row r="874" spans="5:20" x14ac:dyDescent="0.2">
      <c r="E874" s="15">
        <v>41256.215277777781</v>
      </c>
      <c r="F874" s="21">
        <v>6.6360373269787312</v>
      </c>
      <c r="G874" s="21">
        <v>6.4314413310887097</v>
      </c>
      <c r="H874" s="24">
        <v>4.2193855489881492E-2</v>
      </c>
      <c r="I874" s="3">
        <f t="shared" si="40"/>
        <v>506.63999999997804</v>
      </c>
      <c r="J874" s="3">
        <f>INDEX(PowerArray,MIN(MaximumPowerIndex,ROUND(G874*100,0)))</f>
        <v>459.17999999997903</v>
      </c>
      <c r="K874" s="3">
        <f>MIN(J874-M874+N874,'Power Look Up'!$F$4)</f>
        <v>448.56395065637702</v>
      </c>
      <c r="M874" s="50">
        <f t="array" ref="M874">_xlfn.SUM(_xlfn.NORM.DIST($S$3:$S$1003,$G874,$P874,FALSE)*WindSpeedStep*$T$3:$T$1003)</f>
        <v>456.98873025094656</v>
      </c>
      <c r="N874" s="50">
        <f t="array" ref="N874">_xlfn.SUM(_xlfn.NORM.DIST($S$3:$S$1003,$G874,$Q874,FALSE)*WindSpeedStep*$T$3:$T$1003)</f>
        <v>446.37268090734455</v>
      </c>
      <c r="P874" s="42">
        <f t="shared" si="39"/>
        <v>0.64314413310887097</v>
      </c>
      <c r="Q874" s="42">
        <f t="shared" si="41"/>
        <v>0.27136730611560811</v>
      </c>
      <c r="S874" s="42">
        <f>'Zero Turbulence Curve'!E873</f>
        <v>87.099999999999326</v>
      </c>
      <c r="T874" s="42">
        <f>'Zero Turbulence Curve'!F873</f>
        <v>2000.0000008831432</v>
      </c>
    </row>
    <row r="875" spans="5:20" x14ac:dyDescent="0.2">
      <c r="E875" s="15">
        <v>41256.222222222219</v>
      </c>
      <c r="F875" s="21">
        <v>6.4992815439445559</v>
      </c>
      <c r="G875" s="21">
        <v>6.347094110923269</v>
      </c>
      <c r="H875" s="24">
        <v>6.769979066531627E-2</v>
      </c>
      <c r="I875" s="3">
        <f t="shared" si="40"/>
        <v>474.99999999997874</v>
      </c>
      <c r="J875" s="3">
        <f>INDEX(PowerArray,MIN(MaximumPowerIndex,ROUND(G875*100,0)))</f>
        <v>441.09999999997945</v>
      </c>
      <c r="K875" s="3">
        <f>MIN(J875-M875+N875,'Power Look Up'!$F$4)</f>
        <v>434.05013725356218</v>
      </c>
      <c r="M875" s="50">
        <f t="array" ref="M875">_xlfn.SUM(_xlfn.NORM.DIST($S$3:$S$1003,$G875,$P875,FALSE)*WindSpeedStep*$T$3:$T$1003)</f>
        <v>438.51702704464594</v>
      </c>
      <c r="N875" s="50">
        <f t="array" ref="N875">_xlfn.SUM(_xlfn.NORM.DIST($S$3:$S$1003,$G875,$Q875,FALSE)*WindSpeedStep*$T$3:$T$1003)</f>
        <v>431.46716429822868</v>
      </c>
      <c r="P875" s="42">
        <f t="shared" si="39"/>
        <v>0.63470941109232693</v>
      </c>
      <c r="Q875" s="42">
        <f t="shared" si="41"/>
        <v>0.42969694264256703</v>
      </c>
      <c r="S875" s="42">
        <f>'Zero Turbulence Curve'!E874</f>
        <v>87.199999999999321</v>
      </c>
      <c r="T875" s="42">
        <f>'Zero Turbulence Curve'!F874</f>
        <v>2000.0000008831432</v>
      </c>
    </row>
    <row r="876" spans="5:20" x14ac:dyDescent="0.2">
      <c r="E876" s="15">
        <v>41256.229166666664</v>
      </c>
      <c r="F876" s="21">
        <v>6.438109540826658</v>
      </c>
      <c r="G876" s="21">
        <v>6.3491546550633604</v>
      </c>
      <c r="H876" s="24">
        <v>4.9704031590446E-2</v>
      </c>
      <c r="I876" s="3">
        <f t="shared" si="40"/>
        <v>461.43999999997902</v>
      </c>
      <c r="J876" s="3">
        <f>INDEX(PowerArray,MIN(MaximumPowerIndex,ROUND(G876*100,0)))</f>
        <v>441.09999999997945</v>
      </c>
      <c r="K876" s="3">
        <f>MIN(J876-M876+N876,'Power Look Up'!$F$4)</f>
        <v>431.43467222054613</v>
      </c>
      <c r="M876" s="50">
        <f t="array" ref="M876">_xlfn.SUM(_xlfn.NORM.DIST($S$3:$S$1003,$G876,$P876,FALSE)*WindSpeedStep*$T$3:$T$1003)</f>
        <v>438.96263008740999</v>
      </c>
      <c r="N876" s="50">
        <f t="array" ref="N876">_xlfn.SUM(_xlfn.NORM.DIST($S$3:$S$1003,$G876,$Q876,FALSE)*WindSpeedStep*$T$3:$T$1003)</f>
        <v>429.29730230797668</v>
      </c>
      <c r="P876" s="42">
        <f t="shared" si="39"/>
        <v>0.63491546550633604</v>
      </c>
      <c r="Q876" s="42">
        <f t="shared" si="41"/>
        <v>0.31557858354789653</v>
      </c>
      <c r="S876" s="42">
        <f>'Zero Turbulence Curve'!E875</f>
        <v>87.299999999999315</v>
      </c>
      <c r="T876" s="42">
        <f>'Zero Turbulence Curve'!F875</f>
        <v>2000.0000008831432</v>
      </c>
    </row>
    <row r="877" spans="5:20" x14ac:dyDescent="0.2">
      <c r="E877" s="15">
        <v>41256.236111111109</v>
      </c>
      <c r="F877" s="21">
        <v>6.8275593583432697</v>
      </c>
      <c r="G877" s="21">
        <v>6.594624621233895</v>
      </c>
      <c r="H877" s="24">
        <v>3.661630560479863E-2</v>
      </c>
      <c r="I877" s="3">
        <f t="shared" si="40"/>
        <v>549.57999999997719</v>
      </c>
      <c r="J877" s="3">
        <f>INDEX(PowerArray,MIN(MaximumPowerIndex,ROUND(G877*100,0)))</f>
        <v>495.33999999997832</v>
      </c>
      <c r="K877" s="3">
        <f>MIN(J877-M877+N877,'Power Look Up'!$F$4)</f>
        <v>483.27221441361701</v>
      </c>
      <c r="M877" s="50">
        <f t="array" ref="M877">_xlfn.SUM(_xlfn.NORM.DIST($S$3:$S$1003,$G877,$P877,FALSE)*WindSpeedStep*$T$3:$T$1003)</f>
        <v>494.09340428675819</v>
      </c>
      <c r="N877" s="50">
        <f t="array" ref="N877">_xlfn.SUM(_xlfn.NORM.DIST($S$3:$S$1003,$G877,$Q877,FALSE)*WindSpeedStep*$T$3:$T$1003)</f>
        <v>482.02561870039688</v>
      </c>
      <c r="P877" s="42">
        <f t="shared" si="39"/>
        <v>0.65946246212338955</v>
      </c>
      <c r="Q877" s="42">
        <f t="shared" si="41"/>
        <v>0.2414707904800297</v>
      </c>
      <c r="S877" s="42">
        <f>'Zero Turbulence Curve'!E876</f>
        <v>87.399999999999309</v>
      </c>
      <c r="T877" s="42">
        <f>'Zero Turbulence Curve'!F876</f>
        <v>2000.0000008831432</v>
      </c>
    </row>
    <row r="878" spans="5:20" x14ac:dyDescent="0.2">
      <c r="E878" s="15">
        <v>41256.243055555555</v>
      </c>
      <c r="F878" s="21">
        <v>6.6871194653122945</v>
      </c>
      <c r="G878" s="21">
        <v>6.4747518371038666</v>
      </c>
      <c r="H878" s="24">
        <v>3.4394480492395213E-2</v>
      </c>
      <c r="I878" s="3">
        <f t="shared" si="40"/>
        <v>517.93999999997777</v>
      </c>
      <c r="J878" s="3">
        <f>INDEX(PowerArray,MIN(MaximumPowerIndex,ROUND(G878*100,0)))</f>
        <v>468.21999999997888</v>
      </c>
      <c r="K878" s="3">
        <f>MIN(J878-M878+N878,'Power Look Up'!$F$4)</f>
        <v>457.04393442106795</v>
      </c>
      <c r="M878" s="50">
        <f t="array" ref="M878">_xlfn.SUM(_xlfn.NORM.DIST($S$3:$S$1003,$G878,$P878,FALSE)*WindSpeedStep*$T$3:$T$1003)</f>
        <v>466.65940331802585</v>
      </c>
      <c r="N878" s="50">
        <f t="array" ref="N878">_xlfn.SUM(_xlfn.NORM.DIST($S$3:$S$1003,$G878,$Q878,FALSE)*WindSpeedStep*$T$3:$T$1003)</f>
        <v>455.48333773911492</v>
      </c>
      <c r="P878" s="42">
        <f t="shared" si="39"/>
        <v>0.6474751837103867</v>
      </c>
      <c r="Q878" s="42">
        <f t="shared" si="41"/>
        <v>0.22269572575436899</v>
      </c>
      <c r="S878" s="42">
        <f>'Zero Turbulence Curve'!E877</f>
        <v>87.499999999999304</v>
      </c>
      <c r="T878" s="42">
        <f>'Zero Turbulence Curve'!F877</f>
        <v>2000.0000008831432</v>
      </c>
    </row>
    <row r="879" spans="5:20" x14ac:dyDescent="0.2">
      <c r="E879" s="15">
        <v>41256.25</v>
      </c>
      <c r="F879" s="21">
        <v>6.9940968133147274</v>
      </c>
      <c r="G879" s="21">
        <v>6.7600382578514484</v>
      </c>
      <c r="H879" s="24">
        <v>4.7182646853239994E-2</v>
      </c>
      <c r="I879" s="3">
        <f t="shared" si="40"/>
        <v>585.73999999997636</v>
      </c>
      <c r="J879" s="3">
        <f>INDEX(PowerArray,MIN(MaximumPowerIndex,ROUND(G879*100,0)))</f>
        <v>533.75999999997748</v>
      </c>
      <c r="K879" s="3">
        <f>MIN(J879-M879+N879,'Power Look Up'!$F$4)</f>
        <v>521.20361640455758</v>
      </c>
      <c r="M879" s="50">
        <f t="array" ref="M879">_xlfn.SUM(_xlfn.NORM.DIST($S$3:$S$1003,$G879,$P879,FALSE)*WindSpeedStep*$T$3:$T$1003)</f>
        <v>533.58872499085294</v>
      </c>
      <c r="N879" s="50">
        <f t="array" ref="N879">_xlfn.SUM(_xlfn.NORM.DIST($S$3:$S$1003,$G879,$Q879,FALSE)*WindSpeedStep*$T$3:$T$1003)</f>
        <v>521.03234139543304</v>
      </c>
      <c r="P879" s="42">
        <f t="shared" si="39"/>
        <v>0.67600382578514484</v>
      </c>
      <c r="Q879" s="42">
        <f t="shared" si="41"/>
        <v>0.31895649783459662</v>
      </c>
      <c r="S879" s="42">
        <f>'Zero Turbulence Curve'!E878</f>
        <v>87.599999999999298</v>
      </c>
      <c r="T879" s="42">
        <f>'Zero Turbulence Curve'!F878</f>
        <v>2000.0000008831432</v>
      </c>
    </row>
    <row r="880" spans="5:20" x14ac:dyDescent="0.2">
      <c r="E880" s="15">
        <v>41256.256944444445</v>
      </c>
      <c r="F880" s="21">
        <v>6.6902431525861878</v>
      </c>
      <c r="G880" s="21">
        <v>6.4320131389725397</v>
      </c>
      <c r="H880" s="24">
        <v>4.9325561489111922E-2</v>
      </c>
      <c r="I880" s="3">
        <f t="shared" si="40"/>
        <v>517.93999999997777</v>
      </c>
      <c r="J880" s="3">
        <f>INDEX(PowerArray,MIN(MaximumPowerIndex,ROUND(G880*100,0)))</f>
        <v>459.17999999997903</v>
      </c>
      <c r="K880" s="3">
        <f>MIN(J880-M880+N880,'Power Look Up'!$F$4)</f>
        <v>449.16294004872213</v>
      </c>
      <c r="M880" s="50">
        <f t="array" ref="M880">_xlfn.SUM(_xlfn.NORM.DIST($S$3:$S$1003,$G880,$P880,FALSE)*WindSpeedStep*$T$3:$T$1003)</f>
        <v>457.11558123834379</v>
      </c>
      <c r="N880" s="50">
        <f t="array" ref="N880">_xlfn.SUM(_xlfn.NORM.DIST($S$3:$S$1003,$G880,$Q880,FALSE)*WindSpeedStep*$T$3:$T$1003)</f>
        <v>447.0985212870869</v>
      </c>
      <c r="P880" s="42">
        <f t="shared" si="39"/>
        <v>0.64320131389725399</v>
      </c>
      <c r="Q880" s="42">
        <f t="shared" si="41"/>
        <v>0.31726265958516581</v>
      </c>
      <c r="S880" s="42">
        <f>'Zero Turbulence Curve'!E879</f>
        <v>87.699999999999292</v>
      </c>
      <c r="T880" s="42">
        <f>'Zero Turbulence Curve'!F879</f>
        <v>2000.0000008831432</v>
      </c>
    </row>
    <row r="881" spans="5:20" x14ac:dyDescent="0.2">
      <c r="E881" s="15">
        <v>41256.263888888891</v>
      </c>
      <c r="F881" s="21">
        <v>6.277962737702901</v>
      </c>
      <c r="G881" s="21">
        <v>6.1268766336903449</v>
      </c>
      <c r="H881" s="24">
        <v>3.8228962169312861E-2</v>
      </c>
      <c r="I881" s="3">
        <f t="shared" si="40"/>
        <v>425.27999999997979</v>
      </c>
      <c r="J881" s="3">
        <f>INDEX(PowerArray,MIN(MaximumPowerIndex,ROUND(G881*100,0)))</f>
        <v>391.3799999999805</v>
      </c>
      <c r="K881" s="3">
        <f>MIN(J881-M881+N881,'Power Look Up'!$F$4)</f>
        <v>380.6267079946528</v>
      </c>
      <c r="M881" s="50">
        <f t="array" ref="M881">_xlfn.SUM(_xlfn.NORM.DIST($S$3:$S$1003,$G881,$P881,FALSE)*WindSpeedStep*$T$3:$T$1003)</f>
        <v>392.48214782931507</v>
      </c>
      <c r="N881" s="50">
        <f t="array" ref="N881">_xlfn.SUM(_xlfn.NORM.DIST($S$3:$S$1003,$G881,$Q881,FALSE)*WindSpeedStep*$T$3:$T$1003)</f>
        <v>381.72885582398737</v>
      </c>
      <c r="P881" s="42">
        <f t="shared" si="39"/>
        <v>0.61268766336903457</v>
      </c>
      <c r="Q881" s="42">
        <f t="shared" si="41"/>
        <v>0.23422413504539513</v>
      </c>
      <c r="S881" s="42">
        <f>'Zero Turbulence Curve'!E880</f>
        <v>87.799999999999287</v>
      </c>
      <c r="T881" s="42">
        <f>'Zero Turbulence Curve'!F880</f>
        <v>2000.0000008831432</v>
      </c>
    </row>
    <row r="882" spans="5:20" x14ac:dyDescent="0.2">
      <c r="E882" s="15">
        <v>41256.270833333336</v>
      </c>
      <c r="F882" s="21">
        <v>6.0152850501518298</v>
      </c>
      <c r="G882" s="21">
        <v>5.9426752219057839</v>
      </c>
      <c r="H882" s="24">
        <v>4.1560790206224697E-2</v>
      </c>
      <c r="I882" s="3">
        <f t="shared" si="40"/>
        <v>366.51999999998105</v>
      </c>
      <c r="J882" s="3">
        <f>INDEX(PowerArray,MIN(MaximumPowerIndex,ROUND(G882*100,0)))</f>
        <v>352.27999999998667</v>
      </c>
      <c r="K882" s="3">
        <f>MIN(J882-M882+N882,'Power Look Up'!$F$4)</f>
        <v>342.88407047997379</v>
      </c>
      <c r="M882" s="50">
        <f t="array" ref="M882">_xlfn.SUM(_xlfn.NORM.DIST($S$3:$S$1003,$G882,$P882,FALSE)*WindSpeedStep*$T$3:$T$1003)</f>
        <v>356.28636319022098</v>
      </c>
      <c r="N882" s="50">
        <f t="array" ref="N882">_xlfn.SUM(_xlfn.NORM.DIST($S$3:$S$1003,$G882,$Q882,FALSE)*WindSpeedStep*$T$3:$T$1003)</f>
        <v>346.8904336702081</v>
      </c>
      <c r="P882" s="42">
        <f t="shared" si="39"/>
        <v>0.59426752219057843</v>
      </c>
      <c r="Q882" s="42">
        <f t="shared" si="41"/>
        <v>0.24698227816135609</v>
      </c>
      <c r="S882" s="42">
        <f>'Zero Turbulence Curve'!E881</f>
        <v>87.899999999999281</v>
      </c>
      <c r="T882" s="42">
        <f>'Zero Turbulence Curve'!F881</f>
        <v>2000.0000008831432</v>
      </c>
    </row>
    <row r="883" spans="5:20" x14ac:dyDescent="0.2">
      <c r="E883" s="15">
        <v>41256.277777777781</v>
      </c>
      <c r="F883" s="21">
        <v>6.0338037229909487</v>
      </c>
      <c r="G883" s="21">
        <v>5.9260588052179601</v>
      </c>
      <c r="H883" s="24">
        <v>3.8118575041415054E-2</v>
      </c>
      <c r="I883" s="3">
        <f t="shared" si="40"/>
        <v>368.77999999998099</v>
      </c>
      <c r="J883" s="3">
        <f>INDEX(PowerArray,MIN(MaximumPowerIndex,ROUND(G883*100,0)))</f>
        <v>350.65999999998672</v>
      </c>
      <c r="K883" s="3">
        <f>MIN(J883-M883+N883,'Power Look Up'!$F$4)</f>
        <v>340.91045897120989</v>
      </c>
      <c r="M883" s="50">
        <f t="array" ref="M883">_xlfn.SUM(_xlfn.NORM.DIST($S$3:$S$1003,$G883,$P883,FALSE)*WindSpeedStep*$T$3:$T$1003)</f>
        <v>353.11870995908816</v>
      </c>
      <c r="N883" s="50">
        <f t="array" ref="N883">_xlfn.SUM(_xlfn.NORM.DIST($S$3:$S$1003,$G883,$Q883,FALSE)*WindSpeedStep*$T$3:$T$1003)</f>
        <v>343.36916893031133</v>
      </c>
      <c r="P883" s="42">
        <f t="shared" si="39"/>
        <v>0.59260588052179608</v>
      </c>
      <c r="Q883" s="42">
        <f t="shared" si="41"/>
        <v>0.22589291726653926</v>
      </c>
      <c r="S883" s="42">
        <f>'Zero Turbulence Curve'!E882</f>
        <v>87.999999999999275</v>
      </c>
      <c r="T883" s="42">
        <f>'Zero Turbulence Curve'!F882</f>
        <v>2000.0000008831432</v>
      </c>
    </row>
    <row r="884" spans="5:20" x14ac:dyDescent="0.2">
      <c r="E884" s="15">
        <v>41256.284722222219</v>
      </c>
      <c r="F884" s="21">
        <v>5.9937280066792642</v>
      </c>
      <c r="G884" s="21">
        <v>5.9472543355582959</v>
      </c>
      <c r="H884" s="24">
        <v>4.3378678463597671E-2</v>
      </c>
      <c r="I884" s="3">
        <f t="shared" si="40"/>
        <v>360.37999999998652</v>
      </c>
      <c r="J884" s="3">
        <f>INDEX(PowerArray,MIN(MaximumPowerIndex,ROUND(G884*100,0)))</f>
        <v>353.89999999998668</v>
      </c>
      <c r="K884" s="3">
        <f>MIN(J884-M884+N884,'Power Look Up'!$F$4)</f>
        <v>344.74063896763352</v>
      </c>
      <c r="M884" s="50">
        <f t="array" ref="M884">_xlfn.SUM(_xlfn.NORM.DIST($S$3:$S$1003,$G884,$P884,FALSE)*WindSpeedStep*$T$3:$T$1003)</f>
        <v>357.16204478248653</v>
      </c>
      <c r="N884" s="50">
        <f t="array" ref="N884">_xlfn.SUM(_xlfn.NORM.DIST($S$3:$S$1003,$G884,$Q884,FALSE)*WindSpeedStep*$T$3:$T$1003)</f>
        <v>348.00268375013337</v>
      </c>
      <c r="P884" s="42">
        <f t="shared" si="39"/>
        <v>0.59472543355582963</v>
      </c>
      <c r="Q884" s="42">
        <f t="shared" si="41"/>
        <v>0.25798403356342053</v>
      </c>
      <c r="S884" s="42">
        <f>'Zero Turbulence Curve'!E883</f>
        <v>88.09999999999927</v>
      </c>
      <c r="T884" s="42">
        <f>'Zero Turbulence Curve'!F883</f>
        <v>2000.0000008831432</v>
      </c>
    </row>
    <row r="885" spans="5:20" x14ac:dyDescent="0.2">
      <c r="E885" s="15">
        <v>41256.291666666664</v>
      </c>
      <c r="F885" s="21">
        <v>6.0416650434890267</v>
      </c>
      <c r="G885" s="21">
        <v>5.9933278385686615</v>
      </c>
      <c r="H885" s="24">
        <v>3.1448284311087212E-2</v>
      </c>
      <c r="I885" s="3">
        <f t="shared" si="40"/>
        <v>371.03999999998092</v>
      </c>
      <c r="J885" s="3">
        <f>INDEX(PowerArray,MIN(MaximumPowerIndex,ROUND(G885*100,0)))</f>
        <v>360.37999999998652</v>
      </c>
      <c r="K885" s="3">
        <f>MIN(J885-M885+N885,'Power Look Up'!$F$4)</f>
        <v>348.99658624607474</v>
      </c>
      <c r="M885" s="50">
        <f t="array" ref="M885">_xlfn.SUM(_xlfn.NORM.DIST($S$3:$S$1003,$G885,$P885,FALSE)*WindSpeedStep*$T$3:$T$1003)</f>
        <v>366.03975936507345</v>
      </c>
      <c r="N885" s="50">
        <f t="array" ref="N885">_xlfn.SUM(_xlfn.NORM.DIST($S$3:$S$1003,$G885,$Q885,FALSE)*WindSpeedStep*$T$3:$T$1003)</f>
        <v>354.65634561116167</v>
      </c>
      <c r="P885" s="42">
        <f t="shared" si="39"/>
        <v>0.59933278385686617</v>
      </c>
      <c r="Q885" s="42">
        <f t="shared" si="41"/>
        <v>0.18847987783686107</v>
      </c>
      <c r="S885" s="42">
        <f>'Zero Turbulence Curve'!E884</f>
        <v>88.199999999999264</v>
      </c>
      <c r="T885" s="42">
        <f>'Zero Turbulence Curve'!F884</f>
        <v>2000.0000008831432</v>
      </c>
    </row>
    <row r="886" spans="5:20" x14ac:dyDescent="0.2">
      <c r="E886" s="15">
        <v>41256.298611111109</v>
      </c>
      <c r="F886" s="21">
        <v>5.8855687291385586</v>
      </c>
      <c r="G886" s="21">
        <v>5.7488060735049329</v>
      </c>
      <c r="H886" s="24">
        <v>3.7379565191518936E-2</v>
      </c>
      <c r="I886" s="3">
        <f t="shared" si="40"/>
        <v>344.17999999998688</v>
      </c>
      <c r="J886" s="3">
        <f>INDEX(PowerArray,MIN(MaximumPowerIndex,ROUND(G886*100,0)))</f>
        <v>321.49999999998732</v>
      </c>
      <c r="K886" s="3">
        <f>MIN(J886-M886+N886,'Power Look Up'!$F$4)</f>
        <v>314.3071587491844</v>
      </c>
      <c r="M886" s="50">
        <f t="array" ref="M886">_xlfn.SUM(_xlfn.NORM.DIST($S$3:$S$1003,$G886,$P886,FALSE)*WindSpeedStep*$T$3:$T$1003)</f>
        <v>320.25953420213358</v>
      </c>
      <c r="N886" s="50">
        <f t="array" ref="N886">_xlfn.SUM(_xlfn.NORM.DIST($S$3:$S$1003,$G886,$Q886,FALSE)*WindSpeedStep*$T$3:$T$1003)</f>
        <v>313.06669295133065</v>
      </c>
      <c r="P886" s="42">
        <f t="shared" si="39"/>
        <v>0.57488060735049329</v>
      </c>
      <c r="Q886" s="42">
        <f t="shared" si="41"/>
        <v>0.21488787139797763</v>
      </c>
      <c r="S886" s="42">
        <f>'Zero Turbulence Curve'!E885</f>
        <v>88.299999999999258</v>
      </c>
      <c r="T886" s="42">
        <f>'Zero Turbulence Curve'!F885</f>
        <v>2000.0000008831432</v>
      </c>
    </row>
    <row r="887" spans="5:20" x14ac:dyDescent="0.2">
      <c r="E887" s="15">
        <v>41256.305555555555</v>
      </c>
      <c r="F887" s="21">
        <v>5.7177852039577237</v>
      </c>
      <c r="G887" s="21">
        <v>5.5619980293238767</v>
      </c>
      <c r="H887" s="24">
        <v>3.8476436618801436E-2</v>
      </c>
      <c r="I887" s="3">
        <f t="shared" si="40"/>
        <v>316.63999999998742</v>
      </c>
      <c r="J887" s="3">
        <f>INDEX(PowerArray,MIN(MaximumPowerIndex,ROUND(G887*100,0)))</f>
        <v>290.71999999998798</v>
      </c>
      <c r="K887" s="3">
        <f>MIN(J887-M887+N887,'Power Look Up'!$F$4)</f>
        <v>286.91131126338018</v>
      </c>
      <c r="M887" s="50">
        <f t="array" ref="M887">_xlfn.SUM(_xlfn.NORM.DIST($S$3:$S$1003,$G887,$P887,FALSE)*WindSpeedStep*$T$3:$T$1003)</f>
        <v>287.28380822639076</v>
      </c>
      <c r="N887" s="50">
        <f t="array" ref="N887">_xlfn.SUM(_xlfn.NORM.DIST($S$3:$S$1003,$G887,$Q887,FALSE)*WindSpeedStep*$T$3:$T$1003)</f>
        <v>283.47511948978297</v>
      </c>
      <c r="P887" s="42">
        <f t="shared" si="39"/>
        <v>0.55619980293238769</v>
      </c>
      <c r="Q887" s="42">
        <f t="shared" si="41"/>
        <v>0.21400586464917865</v>
      </c>
      <c r="S887" s="42">
        <f>'Zero Turbulence Curve'!E886</f>
        <v>88.399999999999253</v>
      </c>
      <c r="T887" s="42">
        <f>'Zero Turbulence Curve'!F886</f>
        <v>2000.0000008831432</v>
      </c>
    </row>
    <row r="888" spans="5:20" x14ac:dyDescent="0.2">
      <c r="E888" s="15">
        <v>41256.3125</v>
      </c>
      <c r="F888" s="21">
        <v>5.7775925859092716</v>
      </c>
      <c r="G888" s="21">
        <v>5.6735363893907289</v>
      </c>
      <c r="H888" s="24">
        <v>4.8463091821822173E-2</v>
      </c>
      <c r="I888" s="3">
        <f t="shared" si="40"/>
        <v>326.35999999998722</v>
      </c>
      <c r="J888" s="3">
        <f>INDEX(PowerArray,MIN(MaximumPowerIndex,ROUND(G888*100,0)))</f>
        <v>308.53999999998763</v>
      </c>
      <c r="K888" s="3">
        <f>MIN(J888-M888+N888,'Power Look Up'!$F$4)</f>
        <v>303.37473982953134</v>
      </c>
      <c r="M888" s="50">
        <f t="array" ref="M888">_xlfn.SUM(_xlfn.NORM.DIST($S$3:$S$1003,$G888,$P888,FALSE)*WindSpeedStep*$T$3:$T$1003)</f>
        <v>306.78576726341623</v>
      </c>
      <c r="N888" s="50">
        <f t="array" ref="N888">_xlfn.SUM(_xlfn.NORM.DIST($S$3:$S$1003,$G888,$Q888,FALSE)*WindSpeedStep*$T$3:$T$1003)</f>
        <v>301.62050709295994</v>
      </c>
      <c r="P888" s="42">
        <f t="shared" si="39"/>
        <v>0.56735363893907287</v>
      </c>
      <c r="Q888" s="42">
        <f t="shared" si="41"/>
        <v>0.27495711499349235</v>
      </c>
      <c r="S888" s="42">
        <f>'Zero Turbulence Curve'!E887</f>
        <v>88.499999999999247</v>
      </c>
      <c r="T888" s="42">
        <f>'Zero Turbulence Curve'!F887</f>
        <v>2000.0000008831432</v>
      </c>
    </row>
    <row r="889" spans="5:20" x14ac:dyDescent="0.2">
      <c r="E889" s="15">
        <v>41256.319444444445</v>
      </c>
      <c r="F889" s="21">
        <v>6.5494184338958465</v>
      </c>
      <c r="G889" s="21">
        <v>6.3296120134462566</v>
      </c>
      <c r="H889" s="24">
        <v>6.4127831232515684E-2</v>
      </c>
      <c r="I889" s="3">
        <f t="shared" si="40"/>
        <v>486.29999999997847</v>
      </c>
      <c r="J889" s="3">
        <f>INDEX(PowerArray,MIN(MaximumPowerIndex,ROUND(G889*100,0)))</f>
        <v>436.57999999997958</v>
      </c>
      <c r="K889" s="3">
        <f>MIN(J889-M889+N889,'Power Look Up'!$F$4)</f>
        <v>428.98589794937305</v>
      </c>
      <c r="M889" s="50">
        <f t="array" ref="M889">_xlfn.SUM(_xlfn.NORM.DIST($S$3:$S$1003,$G889,$P889,FALSE)*WindSpeedStep*$T$3:$T$1003)</f>
        <v>434.74772587665274</v>
      </c>
      <c r="N889" s="50">
        <f t="array" ref="N889">_xlfn.SUM(_xlfn.NORM.DIST($S$3:$S$1003,$G889,$Q889,FALSE)*WindSpeedStep*$T$3:$T$1003)</f>
        <v>427.15362382604621</v>
      </c>
      <c r="P889" s="42">
        <f t="shared" si="39"/>
        <v>0.63296120134462575</v>
      </c>
      <c r="Q889" s="42">
        <f t="shared" si="41"/>
        <v>0.40590429096558533</v>
      </c>
      <c r="S889" s="42">
        <f>'Zero Turbulence Curve'!E888</f>
        <v>88.599999999999241</v>
      </c>
      <c r="T889" s="42">
        <f>'Zero Turbulence Curve'!F888</f>
        <v>2000.0000008831432</v>
      </c>
    </row>
    <row r="890" spans="5:20" x14ac:dyDescent="0.2">
      <c r="E890" s="15">
        <v>41256.326388888891</v>
      </c>
      <c r="F890" s="21">
        <v>6.942223536836865</v>
      </c>
      <c r="G890" s="21">
        <v>6.6975190495394772</v>
      </c>
      <c r="H890" s="24">
        <v>6.482073036285961E-2</v>
      </c>
      <c r="I890" s="3">
        <f t="shared" si="40"/>
        <v>574.43999999997664</v>
      </c>
      <c r="J890" s="3">
        <f>INDEX(PowerArray,MIN(MaximumPowerIndex,ROUND(G890*100,0)))</f>
        <v>520.19999999997776</v>
      </c>
      <c r="K890" s="3">
        <f>MIN(J890-M890+N890,'Power Look Up'!$F$4)</f>
        <v>511.18321886703461</v>
      </c>
      <c r="M890" s="50">
        <f t="array" ref="M890">_xlfn.SUM(_xlfn.NORM.DIST($S$3:$S$1003,$G890,$P890,FALSE)*WindSpeedStep*$T$3:$T$1003)</f>
        <v>518.43557396677522</v>
      </c>
      <c r="N890" s="50">
        <f t="array" ref="N890">_xlfn.SUM(_xlfn.NORM.DIST($S$3:$S$1003,$G890,$Q890,FALSE)*WindSpeedStep*$T$3:$T$1003)</f>
        <v>509.41879283383207</v>
      </c>
      <c r="P890" s="42">
        <f t="shared" si="39"/>
        <v>0.66975190495394776</v>
      </c>
      <c r="Q890" s="42">
        <f t="shared" si="41"/>
        <v>0.43413807641031421</v>
      </c>
      <c r="S890" s="42">
        <f>'Zero Turbulence Curve'!E889</f>
        <v>88.699999999999235</v>
      </c>
      <c r="T890" s="42">
        <f>'Zero Turbulence Curve'!F889</f>
        <v>2000.0000008831432</v>
      </c>
    </row>
    <row r="891" spans="5:20" x14ac:dyDescent="0.2">
      <c r="E891" s="15">
        <v>41256.333333333336</v>
      </c>
      <c r="F891" s="21">
        <v>6.8967846561470489</v>
      </c>
      <c r="G891" s="21">
        <v>6.6654878607727657</v>
      </c>
      <c r="H891" s="24">
        <v>6.089794316336343E-2</v>
      </c>
      <c r="I891" s="3">
        <f t="shared" si="40"/>
        <v>565.39999999997679</v>
      </c>
      <c r="J891" s="3">
        <f>INDEX(PowerArray,MIN(MaximumPowerIndex,ROUND(G891*100,0)))</f>
        <v>513.4199999999779</v>
      </c>
      <c r="K891" s="3">
        <f>MIN(J891-M891+N891,'Power Look Up'!$F$4)</f>
        <v>503.79486081355208</v>
      </c>
      <c r="M891" s="50">
        <f t="array" ref="M891">_xlfn.SUM(_xlfn.NORM.DIST($S$3:$S$1003,$G891,$P891,FALSE)*WindSpeedStep*$T$3:$T$1003)</f>
        <v>510.77850956357457</v>
      </c>
      <c r="N891" s="50">
        <f t="array" ref="N891">_xlfn.SUM(_xlfn.NORM.DIST($S$3:$S$1003,$G891,$Q891,FALSE)*WindSpeedStep*$T$3:$T$1003)</f>
        <v>501.15337037714875</v>
      </c>
      <c r="P891" s="42">
        <f t="shared" si="39"/>
        <v>0.66654878607727663</v>
      </c>
      <c r="Q891" s="42">
        <f t="shared" si="41"/>
        <v>0.40591450090142878</v>
      </c>
      <c r="S891" s="42">
        <f>'Zero Turbulence Curve'!E890</f>
        <v>88.79999999999923</v>
      </c>
      <c r="T891" s="42">
        <f>'Zero Turbulence Curve'!F890</f>
        <v>2000.0000008831432</v>
      </c>
    </row>
    <row r="892" spans="5:20" x14ac:dyDescent="0.2">
      <c r="E892" s="15">
        <v>41256.340277777781</v>
      </c>
      <c r="F892" s="21">
        <v>7.1841469109865965</v>
      </c>
      <c r="G892" s="21">
        <v>7.0202748670949164</v>
      </c>
      <c r="H892" s="24">
        <v>7.3773547028872677E-2</v>
      </c>
      <c r="I892" s="3">
        <f t="shared" si="40"/>
        <v>642.17999999996732</v>
      </c>
      <c r="J892" s="3">
        <f>INDEX(PowerArray,MIN(MaximumPowerIndex,ROUND(G892*100,0)))</f>
        <v>594.01999999996838</v>
      </c>
      <c r="K892" s="3">
        <f>MIN(J892-M892+N892,'Power Look Up'!$F$4)</f>
        <v>585.99394834101327</v>
      </c>
      <c r="M892" s="50">
        <f t="array" ref="M892">_xlfn.SUM(_xlfn.NORM.DIST($S$3:$S$1003,$G892,$P892,FALSE)*WindSpeedStep*$T$3:$T$1003)</f>
        <v>599.65280190147053</v>
      </c>
      <c r="N892" s="50">
        <f t="array" ref="N892">_xlfn.SUM(_xlfn.NORM.DIST($S$3:$S$1003,$G892,$Q892,FALSE)*WindSpeedStep*$T$3:$T$1003)</f>
        <v>591.62675024251541</v>
      </c>
      <c r="P892" s="42">
        <f t="shared" si="39"/>
        <v>0.70202748670949167</v>
      </c>
      <c r="Q892" s="42">
        <f t="shared" si="41"/>
        <v>0.5179105780632397</v>
      </c>
      <c r="S892" s="42">
        <f>'Zero Turbulence Curve'!E891</f>
        <v>88.899999999999224</v>
      </c>
      <c r="T892" s="42">
        <f>'Zero Turbulence Curve'!F891</f>
        <v>2000.0000008831432</v>
      </c>
    </row>
    <row r="893" spans="5:20" x14ac:dyDescent="0.2">
      <c r="E893" s="15">
        <v>41256.347222222219</v>
      </c>
      <c r="F893" s="21">
        <v>6.6594092476898883</v>
      </c>
      <c r="G893" s="21">
        <v>6.5722503400099717</v>
      </c>
      <c r="H893" s="24">
        <v>5.7062118555308773E-2</v>
      </c>
      <c r="I893" s="3">
        <f t="shared" si="40"/>
        <v>511.15999999997791</v>
      </c>
      <c r="J893" s="3">
        <f>INDEX(PowerArray,MIN(MaximumPowerIndex,ROUND(G893*100,0)))</f>
        <v>490.81999999997839</v>
      </c>
      <c r="K893" s="3">
        <f>MIN(J893-M893+N893,'Power Look Up'!$F$4)</f>
        <v>481.0429357904095</v>
      </c>
      <c r="M893" s="50">
        <f t="array" ref="M893">_xlfn.SUM(_xlfn.NORM.DIST($S$3:$S$1003,$G893,$P893,FALSE)*WindSpeedStep*$T$3:$T$1003)</f>
        <v>488.89775676881959</v>
      </c>
      <c r="N893" s="50">
        <f t="array" ref="N893">_xlfn.SUM(_xlfn.NORM.DIST($S$3:$S$1003,$G893,$Q893,FALSE)*WindSpeedStep*$T$3:$T$1003)</f>
        <v>479.1206925592507</v>
      </c>
      <c r="P893" s="42">
        <f t="shared" si="39"/>
        <v>0.65722503400099719</v>
      </c>
      <c r="Q893" s="42">
        <f t="shared" si="41"/>
        <v>0.37502652807681741</v>
      </c>
      <c r="S893" s="42">
        <f>'Zero Turbulence Curve'!E892</f>
        <v>88.999999999999218</v>
      </c>
      <c r="T893" s="42">
        <f>'Zero Turbulence Curve'!F892</f>
        <v>2000.0000008831432</v>
      </c>
    </row>
    <row r="894" spans="5:20" x14ac:dyDescent="0.2">
      <c r="E894" s="15">
        <v>41256.354166666664</v>
      </c>
      <c r="F894" s="21">
        <v>6.6497474497348632</v>
      </c>
      <c r="G894" s="21">
        <v>6.5758760317785931</v>
      </c>
      <c r="H894" s="24">
        <v>4.3610678780223865E-2</v>
      </c>
      <c r="I894" s="3">
        <f t="shared" si="40"/>
        <v>508.89999999997804</v>
      </c>
      <c r="J894" s="3">
        <f>INDEX(PowerArray,MIN(MaximumPowerIndex,ROUND(G894*100,0)))</f>
        <v>493.07999999997833</v>
      </c>
      <c r="K894" s="3">
        <f>MIN(J894-M894+N894,'Power Look Up'!$F$4)</f>
        <v>481.66625074818808</v>
      </c>
      <c r="M894" s="50">
        <f t="array" ref="M894">_xlfn.SUM(_xlfn.NORM.DIST($S$3:$S$1003,$G894,$P894,FALSE)*WindSpeedStep*$T$3:$T$1003)</f>
        <v>489.73734529051302</v>
      </c>
      <c r="N894" s="50">
        <f t="array" ref="N894">_xlfn.SUM(_xlfn.NORM.DIST($S$3:$S$1003,$G894,$Q894,FALSE)*WindSpeedStep*$T$3:$T$1003)</f>
        <v>478.32359603872277</v>
      </c>
      <c r="P894" s="42">
        <f t="shared" si="39"/>
        <v>0.65758760317785936</v>
      </c>
      <c r="Q894" s="42">
        <f t="shared" si="41"/>
        <v>0.28677841732046938</v>
      </c>
      <c r="S894" s="42">
        <f>'Zero Turbulence Curve'!E893</f>
        <v>89.099999999999213</v>
      </c>
      <c r="T894" s="42">
        <f>'Zero Turbulence Curve'!F893</f>
        <v>2000.0000008831432</v>
      </c>
    </row>
    <row r="895" spans="5:20" x14ac:dyDescent="0.2">
      <c r="E895" s="15">
        <v>41256.361111111109</v>
      </c>
      <c r="F895" s="21">
        <v>6.8921910253078531</v>
      </c>
      <c r="G895" s="21">
        <v>6.8189301252593006</v>
      </c>
      <c r="H895" s="24">
        <v>4.6429357344416694E-2</v>
      </c>
      <c r="I895" s="3">
        <f t="shared" si="40"/>
        <v>563.13999999997691</v>
      </c>
      <c r="J895" s="3">
        <f>INDEX(PowerArray,MIN(MaximumPowerIndex,ROUND(G895*100,0)))</f>
        <v>547.3199999999772</v>
      </c>
      <c r="K895" s="3">
        <f>MIN(J895-M895+N895,'Power Look Up'!$F$4)</f>
        <v>534.1688560173186</v>
      </c>
      <c r="M895" s="50">
        <f t="array" ref="M895">_xlfn.SUM(_xlfn.NORM.DIST($S$3:$S$1003,$G895,$P895,FALSE)*WindSpeedStep*$T$3:$T$1003)</f>
        <v>548.11557226464527</v>
      </c>
      <c r="N895" s="50">
        <f t="array" ref="N895">_xlfn.SUM(_xlfn.NORM.DIST($S$3:$S$1003,$G895,$Q895,FALSE)*WindSpeedStep*$T$3:$T$1003)</f>
        <v>534.96442828198667</v>
      </c>
      <c r="P895" s="42">
        <f t="shared" si="39"/>
        <v>0.68189301252593015</v>
      </c>
      <c r="Q895" s="42">
        <f t="shared" si="41"/>
        <v>0.31659854349227218</v>
      </c>
      <c r="S895" s="42">
        <f>'Zero Turbulence Curve'!E894</f>
        <v>89.199999999999207</v>
      </c>
      <c r="T895" s="42">
        <f>'Zero Turbulence Curve'!F894</f>
        <v>2000.0000008831432</v>
      </c>
    </row>
    <row r="896" spans="5:20" x14ac:dyDescent="0.2">
      <c r="E896" s="15">
        <v>41256.368055555555</v>
      </c>
      <c r="F896" s="21">
        <v>6.3927953745500199</v>
      </c>
      <c r="G896" s="21">
        <v>6.4084778021471882</v>
      </c>
      <c r="H896" s="24">
        <v>0.12826939577394475</v>
      </c>
      <c r="I896" s="3">
        <f t="shared" si="40"/>
        <v>450.13999999997924</v>
      </c>
      <c r="J896" s="3">
        <f>INDEX(PowerArray,MIN(MaximumPowerIndex,ROUND(G896*100,0)))</f>
        <v>454.65999999997916</v>
      </c>
      <c r="K896" s="3">
        <f>MIN(J896-M896+N896,'Power Look Up'!$F$4)</f>
        <v>462.86544623826364</v>
      </c>
      <c r="M896" s="50">
        <f t="array" ref="M896">_xlfn.SUM(_xlfn.NORM.DIST($S$3:$S$1003,$G896,$P896,FALSE)*WindSpeedStep*$T$3:$T$1003)</f>
        <v>451.91264807748541</v>
      </c>
      <c r="N896" s="50">
        <f t="array" ref="N896">_xlfn.SUM(_xlfn.NORM.DIST($S$3:$S$1003,$G896,$Q896,FALSE)*WindSpeedStep*$T$3:$T$1003)</f>
        <v>460.11809431576989</v>
      </c>
      <c r="P896" s="42">
        <f t="shared" si="39"/>
        <v>0.64084778021471889</v>
      </c>
      <c r="Q896" s="42">
        <f t="shared" si="41"/>
        <v>0.82201157551215731</v>
      </c>
      <c r="S896" s="42">
        <f>'Zero Turbulence Curve'!E895</f>
        <v>89.299999999999201</v>
      </c>
      <c r="T896" s="42">
        <f>'Zero Turbulence Curve'!F895</f>
        <v>2000.0000008831432</v>
      </c>
    </row>
    <row r="897" spans="5:20" x14ac:dyDescent="0.2">
      <c r="E897" s="15">
        <v>41256.375</v>
      </c>
      <c r="F897" s="21">
        <v>6.670001365395918</v>
      </c>
      <c r="G897" s="21">
        <v>6.6986476628948264</v>
      </c>
      <c r="H897" s="24">
        <v>0.10344825468548355</v>
      </c>
      <c r="I897" s="3">
        <f t="shared" si="40"/>
        <v>513.4199999999779</v>
      </c>
      <c r="J897" s="3">
        <f>INDEX(PowerArray,MIN(MaximumPowerIndex,ROUND(G897*100,0)))</f>
        <v>520.19999999997776</v>
      </c>
      <c r="K897" s="3">
        <f>MIN(J897-M897+N897,'Power Look Up'!$F$4)</f>
        <v>521.26838499130531</v>
      </c>
      <c r="M897" s="50">
        <f t="array" ref="M897">_xlfn.SUM(_xlfn.NORM.DIST($S$3:$S$1003,$G897,$P897,FALSE)*WindSpeedStep*$T$3:$T$1003)</f>
        <v>518.70668258391424</v>
      </c>
      <c r="N897" s="50">
        <f t="array" ref="N897">_xlfn.SUM(_xlfn.NORM.DIST($S$3:$S$1003,$G897,$Q897,FALSE)*WindSpeedStep*$T$3:$T$1003)</f>
        <v>519.77506757524179</v>
      </c>
      <c r="P897" s="42">
        <f t="shared" si="39"/>
        <v>0.66986476628948266</v>
      </c>
      <c r="Q897" s="42">
        <f t="shared" si="41"/>
        <v>0.69296340947946311</v>
      </c>
      <c r="S897" s="42">
        <f>'Zero Turbulence Curve'!E896</f>
        <v>89.399999999999196</v>
      </c>
      <c r="T897" s="42">
        <f>'Zero Turbulence Curve'!F896</f>
        <v>2000.0000008831432</v>
      </c>
    </row>
    <row r="898" spans="5:20" x14ac:dyDescent="0.2">
      <c r="E898" s="15">
        <v>41256.381944444445</v>
      </c>
      <c r="F898" s="21">
        <v>7.1165865172450751</v>
      </c>
      <c r="G898" s="21">
        <v>7.1687933999233326</v>
      </c>
      <c r="H898" s="24">
        <v>6.8853234456241169E-2</v>
      </c>
      <c r="I898" s="3">
        <f t="shared" si="40"/>
        <v>624.11999999996772</v>
      </c>
      <c r="J898" s="3">
        <f>INDEX(PowerArray,MIN(MaximumPowerIndex,ROUND(G898*100,0)))</f>
        <v>639.16999999996733</v>
      </c>
      <c r="K898" s="3">
        <f>MIN(J898-M898+N898,'Power Look Up'!$F$4)</f>
        <v>629.43149304308247</v>
      </c>
      <c r="M898" s="50">
        <f t="array" ref="M898">_xlfn.SUM(_xlfn.NORM.DIST($S$3:$S$1003,$G898,$P898,FALSE)*WindSpeedStep*$T$3:$T$1003)</f>
        <v>639.54456359654046</v>
      </c>
      <c r="N898" s="50">
        <f t="array" ref="N898">_xlfn.SUM(_xlfn.NORM.DIST($S$3:$S$1003,$G898,$Q898,FALSE)*WindSpeedStep*$T$3:$T$1003)</f>
        <v>629.80605663965559</v>
      </c>
      <c r="P898" s="42">
        <f t="shared" si="39"/>
        <v>0.71687933999233333</v>
      </c>
      <c r="Q898" s="42">
        <f t="shared" si="41"/>
        <v>0.49359461273327548</v>
      </c>
      <c r="S898" s="42">
        <f>'Zero Turbulence Curve'!E897</f>
        <v>89.49999999999919</v>
      </c>
      <c r="T898" s="42">
        <f>'Zero Turbulence Curve'!F897</f>
        <v>2000.0000008831432</v>
      </c>
    </row>
    <row r="899" spans="5:20" x14ac:dyDescent="0.2">
      <c r="E899" s="15">
        <v>41256.388888888891</v>
      </c>
      <c r="F899" s="21">
        <v>6.8290117661557872</v>
      </c>
      <c r="G899" s="21">
        <v>6.9542249579999584</v>
      </c>
      <c r="H899" s="24">
        <v>8.4931761704445816E-2</v>
      </c>
      <c r="I899" s="3">
        <f t="shared" si="40"/>
        <v>549.57999999997719</v>
      </c>
      <c r="J899" s="3">
        <f>INDEX(PowerArray,MIN(MaximumPowerIndex,ROUND(G899*100,0)))</f>
        <v>576.69999999997663</v>
      </c>
      <c r="K899" s="3">
        <f>MIN(J899-M899+N899,'Power Look Up'!$F$4)</f>
        <v>571.93284891374128</v>
      </c>
      <c r="M899" s="50">
        <f t="array" ref="M899">_xlfn.SUM(_xlfn.NORM.DIST($S$3:$S$1003,$G899,$P899,FALSE)*WindSpeedStep*$T$3:$T$1003)</f>
        <v>582.42541377467296</v>
      </c>
      <c r="N899" s="50">
        <f t="array" ref="N899">_xlfn.SUM(_xlfn.NORM.DIST($S$3:$S$1003,$G899,$Q899,FALSE)*WindSpeedStep*$T$3:$T$1003)</f>
        <v>577.65826268843762</v>
      </c>
      <c r="P899" s="42">
        <f t="shared" ref="P899:P962" si="42">ReferenceTurbulence*G899</f>
        <v>0.69542249579999593</v>
      </c>
      <c r="Q899" s="42">
        <f t="shared" si="41"/>
        <v>0.5906345769719622</v>
      </c>
      <c r="S899" s="42">
        <f>'Zero Turbulence Curve'!E898</f>
        <v>89.599999999999184</v>
      </c>
      <c r="T899" s="42">
        <f>'Zero Turbulence Curve'!F898</f>
        <v>2000.0000008831432</v>
      </c>
    </row>
    <row r="900" spans="5:20" x14ac:dyDescent="0.2">
      <c r="E900" s="15">
        <v>41256.395833333336</v>
      </c>
      <c r="F900" s="21">
        <v>6.5285341942829325</v>
      </c>
      <c r="G900" s="21">
        <v>6.6493082031401602</v>
      </c>
      <c r="H900" s="24">
        <v>7.5055132655825751E-2</v>
      </c>
      <c r="I900" s="3">
        <f t="shared" ref="I900:I963" si="43">INDEX(PowerArray,MIN(MaximumPowerIndex,ROUND(F900*100,0)))</f>
        <v>481.7799999999786</v>
      </c>
      <c r="J900" s="3">
        <f>INDEX(PowerArray,MIN(MaximumPowerIndex,ROUND(G900*100,0)))</f>
        <v>508.89999999997804</v>
      </c>
      <c r="K900" s="3">
        <f>MIN(J900-M900+N900,'Power Look Up'!$F$4)</f>
        <v>502.27634765085833</v>
      </c>
      <c r="M900" s="50">
        <f t="array" ref="M900">_xlfn.SUM(_xlfn.NORM.DIST($S$3:$S$1003,$G900,$P900,FALSE)*WindSpeedStep*$T$3:$T$1003)</f>
        <v>506.93807652768265</v>
      </c>
      <c r="N900" s="50">
        <f t="array" ref="N900">_xlfn.SUM(_xlfn.NORM.DIST($S$3:$S$1003,$G900,$Q900,FALSE)*WindSpeedStep*$T$3:$T$1003)</f>
        <v>500.31442417856294</v>
      </c>
      <c r="P900" s="42">
        <f t="shared" si="42"/>
        <v>0.66493082031401607</v>
      </c>
      <c r="Q900" s="42">
        <f t="shared" ref="Q900:Q963" si="44">G900*H900</f>
        <v>0.49906470925615509</v>
      </c>
      <c r="S900" s="42">
        <f>'Zero Turbulence Curve'!E899</f>
        <v>89.699999999999179</v>
      </c>
      <c r="T900" s="42">
        <f>'Zero Turbulence Curve'!F899</f>
        <v>2000.0000008831432</v>
      </c>
    </row>
    <row r="901" spans="5:20" x14ac:dyDescent="0.2">
      <c r="E901" s="15">
        <v>41256.402777777781</v>
      </c>
      <c r="F901" s="21">
        <v>6.5237750740417795</v>
      </c>
      <c r="G901" s="21">
        <v>6.5785754176647293</v>
      </c>
      <c r="H901" s="24">
        <v>0.10116841744378223</v>
      </c>
      <c r="I901" s="3">
        <f t="shared" si="43"/>
        <v>479.51999999997861</v>
      </c>
      <c r="J901" s="3">
        <f>INDEX(PowerArray,MIN(MaximumPowerIndex,ROUND(G901*100,0)))</f>
        <v>493.07999999997833</v>
      </c>
      <c r="K901" s="3">
        <f>MIN(J901-M901+N901,'Power Look Up'!$F$4)</f>
        <v>493.41862083526865</v>
      </c>
      <c r="M901" s="50">
        <f t="array" ref="M901">_xlfn.SUM(_xlfn.NORM.DIST($S$3:$S$1003,$G901,$P901,FALSE)*WindSpeedStep*$T$3:$T$1003)</f>
        <v>490.36302277624475</v>
      </c>
      <c r="N901" s="50">
        <f t="array" ref="N901">_xlfn.SUM(_xlfn.NORM.DIST($S$3:$S$1003,$G901,$Q901,FALSE)*WindSpeedStep*$T$3:$T$1003)</f>
        <v>490.70164361153508</v>
      </c>
      <c r="P901" s="42">
        <f t="shared" si="42"/>
        <v>0.65785754176647293</v>
      </c>
      <c r="Q901" s="42">
        <f t="shared" si="44"/>
        <v>0.66554406403970934</v>
      </c>
      <c r="S901" s="42">
        <f>'Zero Turbulence Curve'!E900</f>
        <v>89.799999999999173</v>
      </c>
      <c r="T901" s="42">
        <f>'Zero Turbulence Curve'!F900</f>
        <v>2000.0000008831432</v>
      </c>
    </row>
    <row r="902" spans="5:20" x14ac:dyDescent="0.2">
      <c r="E902" s="15">
        <v>41256.409722222219</v>
      </c>
      <c r="F902" s="21">
        <v>6.4798341944247229</v>
      </c>
      <c r="G902" s="21">
        <v>6.5869959385762611</v>
      </c>
      <c r="H902" s="24">
        <v>9.8767959302208497E-2</v>
      </c>
      <c r="I902" s="3">
        <f t="shared" si="43"/>
        <v>470.47999999997882</v>
      </c>
      <c r="J902" s="3">
        <f>INDEX(PowerArray,MIN(MaximumPowerIndex,ROUND(G902*100,0)))</f>
        <v>495.33999999997832</v>
      </c>
      <c r="K902" s="3">
        <f>MIN(J902-M902+N902,'Power Look Up'!$F$4)</f>
        <v>494.98491120810485</v>
      </c>
      <c r="M902" s="50">
        <f t="array" ref="M902">_xlfn.SUM(_xlfn.NORM.DIST($S$3:$S$1003,$G902,$P902,FALSE)*WindSpeedStep*$T$3:$T$1003)</f>
        <v>492.31801398760365</v>
      </c>
      <c r="N902" s="50">
        <f t="array" ref="N902">_xlfn.SUM(_xlfn.NORM.DIST($S$3:$S$1003,$G902,$Q902,FALSE)*WindSpeedStep*$T$3:$T$1003)</f>
        <v>491.96292519573018</v>
      </c>
      <c r="P902" s="42">
        <f t="shared" si="42"/>
        <v>0.65869959385762611</v>
      </c>
      <c r="Q902" s="42">
        <f t="shared" si="44"/>
        <v>0.65058414678511278</v>
      </c>
      <c r="S902" s="42">
        <f>'Zero Turbulence Curve'!E901</f>
        <v>89.899999999999167</v>
      </c>
      <c r="T902" s="42">
        <f>'Zero Turbulence Curve'!F901</f>
        <v>2000.0000008831432</v>
      </c>
    </row>
    <row r="903" spans="5:20" x14ac:dyDescent="0.2">
      <c r="E903" s="15">
        <v>41256.416666666664</v>
      </c>
      <c r="F903" s="21">
        <v>6.1516398582473775</v>
      </c>
      <c r="G903" s="21">
        <v>6.1963433190581458</v>
      </c>
      <c r="H903" s="24">
        <v>0.12679545909279297</v>
      </c>
      <c r="I903" s="3">
        <f t="shared" si="43"/>
        <v>395.89999999998042</v>
      </c>
      <c r="J903" s="3">
        <f>INDEX(PowerArray,MIN(MaximumPowerIndex,ROUND(G903*100,0)))</f>
        <v>407.19999999998015</v>
      </c>
      <c r="K903" s="3">
        <f>MIN(J903-M903+N903,'Power Look Up'!$F$4)</f>
        <v>413.88831557759045</v>
      </c>
      <c r="M903" s="50">
        <f t="array" ref="M903">_xlfn.SUM(_xlfn.NORM.DIST($S$3:$S$1003,$G903,$P903,FALSE)*WindSpeedStep*$T$3:$T$1003)</f>
        <v>406.66889266117954</v>
      </c>
      <c r="N903" s="50">
        <f t="array" ref="N903">_xlfn.SUM(_xlfn.NORM.DIST($S$3:$S$1003,$G903,$Q903,FALSE)*WindSpeedStep*$T$3:$T$1003)</f>
        <v>413.35720823878984</v>
      </c>
      <c r="P903" s="42">
        <f t="shared" si="42"/>
        <v>0.61963433190581463</v>
      </c>
      <c r="Q903" s="42">
        <f t="shared" si="44"/>
        <v>0.78566819583653813</v>
      </c>
      <c r="S903" s="42">
        <f>'Zero Turbulence Curve'!E902</f>
        <v>89.999999999999162</v>
      </c>
      <c r="T903" s="42">
        <f>'Zero Turbulence Curve'!F902</f>
        <v>2000.0000008831432</v>
      </c>
    </row>
    <row r="904" spans="5:20" x14ac:dyDescent="0.2">
      <c r="E904" s="15">
        <v>41256.423611111109</v>
      </c>
      <c r="F904" s="21">
        <v>6.048568642296841</v>
      </c>
      <c r="G904" s="21">
        <v>6.0960053792163054</v>
      </c>
      <c r="H904" s="24">
        <v>0.1322626967321997</v>
      </c>
      <c r="I904" s="3">
        <f t="shared" si="43"/>
        <v>373.29999999998091</v>
      </c>
      <c r="J904" s="3">
        <f>INDEX(PowerArray,MIN(MaximumPowerIndex,ROUND(G904*100,0)))</f>
        <v>384.59999999998064</v>
      </c>
      <c r="K904" s="3">
        <f>MIN(J904-M904+N904,'Power Look Up'!$F$4)</f>
        <v>392.16315867323038</v>
      </c>
      <c r="M904" s="50">
        <f t="array" ref="M904">_xlfn.SUM(_xlfn.NORM.DIST($S$3:$S$1003,$G904,$P904,FALSE)*WindSpeedStep*$T$3:$T$1003)</f>
        <v>386.2737989590629</v>
      </c>
      <c r="N904" s="50">
        <f t="array" ref="N904">_xlfn.SUM(_xlfn.NORM.DIST($S$3:$S$1003,$G904,$Q904,FALSE)*WindSpeedStep*$T$3:$T$1003)</f>
        <v>393.83695763231265</v>
      </c>
      <c r="P904" s="42">
        <f t="shared" si="42"/>
        <v>0.6096005379216306</v>
      </c>
      <c r="Q904" s="42">
        <f t="shared" si="44"/>
        <v>0.80627411074914423</v>
      </c>
      <c r="S904" s="42">
        <f>'Zero Turbulence Curve'!E903</f>
        <v>90.099999999999156</v>
      </c>
      <c r="T904" s="42">
        <f>'Zero Turbulence Curve'!F903</f>
        <v>2000.0000008831432</v>
      </c>
    </row>
    <row r="905" spans="5:20" x14ac:dyDescent="0.2">
      <c r="E905" s="15">
        <v>41256.430555555555</v>
      </c>
      <c r="F905" s="21">
        <v>6.1328840128563336</v>
      </c>
      <c r="G905" s="21">
        <v>6.116385178546567</v>
      </c>
      <c r="H905" s="24">
        <v>0.12229156762589653</v>
      </c>
      <c r="I905" s="3">
        <f t="shared" si="43"/>
        <v>391.3799999999805</v>
      </c>
      <c r="J905" s="3">
        <f>INDEX(PowerArray,MIN(MaximumPowerIndex,ROUND(G905*100,0)))</f>
        <v>389.11999999998056</v>
      </c>
      <c r="K905" s="3">
        <f>MIN(J905-M905+N905,'Power Look Up'!$F$4)</f>
        <v>394.25924215292446</v>
      </c>
      <c r="M905" s="50">
        <f t="array" ref="M905">_xlfn.SUM(_xlfn.NORM.DIST($S$3:$S$1003,$G905,$P905,FALSE)*WindSpeedStep*$T$3:$T$1003)</f>
        <v>390.36568811945409</v>
      </c>
      <c r="N905" s="50">
        <f t="array" ref="N905">_xlfn.SUM(_xlfn.NORM.DIST($S$3:$S$1003,$G905,$Q905,FALSE)*WindSpeedStep*$T$3:$T$1003)</f>
        <v>395.50493027239798</v>
      </c>
      <c r="P905" s="42">
        <f t="shared" si="42"/>
        <v>0.61163851785465673</v>
      </c>
      <c r="Q905" s="42">
        <f t="shared" si="44"/>
        <v>0.74798233168825878</v>
      </c>
      <c r="S905" s="42">
        <f>'Zero Turbulence Curve'!E904</f>
        <v>90.19999999999915</v>
      </c>
      <c r="T905" s="42">
        <f>'Zero Turbulence Curve'!F904</f>
        <v>2000.0000008831432</v>
      </c>
    </row>
    <row r="906" spans="5:20" x14ac:dyDescent="0.2">
      <c r="E906" s="15">
        <v>41256.4375</v>
      </c>
      <c r="F906" s="21">
        <v>6.4190752407098222</v>
      </c>
      <c r="G906" s="21">
        <v>6.3462488799637633</v>
      </c>
      <c r="H906" s="24">
        <v>0.12618640063026121</v>
      </c>
      <c r="I906" s="3">
        <f t="shared" si="43"/>
        <v>456.9199999999791</v>
      </c>
      <c r="J906" s="3">
        <f>INDEX(PowerArray,MIN(MaximumPowerIndex,ROUND(G906*100,0)))</f>
        <v>441.09999999997945</v>
      </c>
      <c r="K906" s="3">
        <f>MIN(J906-M906+N906,'Power Look Up'!$F$4)</f>
        <v>448.35546520568795</v>
      </c>
      <c r="M906" s="50">
        <f t="array" ref="M906">_xlfn.SUM(_xlfn.NORM.DIST($S$3:$S$1003,$G906,$P906,FALSE)*WindSpeedStep*$T$3:$T$1003)</f>
        <v>438.33432286971777</v>
      </c>
      <c r="N906" s="50">
        <f t="array" ref="N906">_xlfn.SUM(_xlfn.NORM.DIST($S$3:$S$1003,$G906,$Q906,FALSE)*WindSpeedStep*$T$3:$T$1003)</f>
        <v>445.58978807542627</v>
      </c>
      <c r="P906" s="42">
        <f t="shared" si="42"/>
        <v>0.6346248879963764</v>
      </c>
      <c r="Q906" s="42">
        <f t="shared" si="44"/>
        <v>0.80081030366645389</v>
      </c>
      <c r="S906" s="42">
        <f>'Zero Turbulence Curve'!E905</f>
        <v>90.299999999999145</v>
      </c>
      <c r="T906" s="42">
        <f>'Zero Turbulence Curve'!F905</f>
        <v>2000.0000008831432</v>
      </c>
    </row>
    <row r="907" spans="5:20" x14ac:dyDescent="0.2">
      <c r="E907" s="15">
        <v>41256.444444444445</v>
      </c>
      <c r="F907" s="21">
        <v>6.0164828336326064</v>
      </c>
      <c r="G907" s="21">
        <v>5.9712431245934328</v>
      </c>
      <c r="H907" s="24">
        <v>0.15291325936427982</v>
      </c>
      <c r="I907" s="3">
        <f t="shared" si="43"/>
        <v>366.51999999998105</v>
      </c>
      <c r="J907" s="3">
        <f>INDEX(PowerArray,MIN(MaximumPowerIndex,ROUND(G907*100,0)))</f>
        <v>357.13999999998657</v>
      </c>
      <c r="K907" s="3">
        <f>MIN(J907-M907+N907,'Power Look Up'!$F$4)</f>
        <v>369.14839062309738</v>
      </c>
      <c r="M907" s="50">
        <f t="array" ref="M907">_xlfn.SUM(_xlfn.NORM.DIST($S$3:$S$1003,$G907,$P907,FALSE)*WindSpeedStep*$T$3:$T$1003)</f>
        <v>361.76907912762738</v>
      </c>
      <c r="N907" s="50">
        <f t="array" ref="N907">_xlfn.SUM(_xlfn.NORM.DIST($S$3:$S$1003,$G907,$Q907,FALSE)*WindSpeedStep*$T$3:$T$1003)</f>
        <v>373.77746975073819</v>
      </c>
      <c r="P907" s="42">
        <f t="shared" si="42"/>
        <v>0.59712431245934328</v>
      </c>
      <c r="Q907" s="42">
        <f t="shared" si="44"/>
        <v>0.91308224863812826</v>
      </c>
      <c r="S907" s="42">
        <f>'Zero Turbulence Curve'!E906</f>
        <v>90.399999999999139</v>
      </c>
      <c r="T907" s="42">
        <f>'Zero Turbulence Curve'!F906</f>
        <v>2000.0000008831432</v>
      </c>
    </row>
    <row r="908" spans="5:20" x14ac:dyDescent="0.2">
      <c r="E908" s="15">
        <v>41256.451388888891</v>
      </c>
      <c r="F908" s="21">
        <v>6.3898318614530449</v>
      </c>
      <c r="G908" s="21">
        <v>6.2262970349586428</v>
      </c>
      <c r="H908" s="24">
        <v>0.13771880373075865</v>
      </c>
      <c r="I908" s="3">
        <f t="shared" si="43"/>
        <v>450.13999999997924</v>
      </c>
      <c r="J908" s="3">
        <f>INDEX(PowerArray,MIN(MaximumPowerIndex,ROUND(G908*100,0)))</f>
        <v>413.97999999998001</v>
      </c>
      <c r="K908" s="3">
        <f>MIN(J908-M908+N908,'Power Look Up'!$F$4)</f>
        <v>423.96710717983808</v>
      </c>
      <c r="M908" s="50">
        <f t="array" ref="M908">_xlfn.SUM(_xlfn.NORM.DIST($S$3:$S$1003,$G908,$P908,FALSE)*WindSpeedStep*$T$3:$T$1003)</f>
        <v>412.88016040820088</v>
      </c>
      <c r="N908" s="50">
        <f t="array" ref="N908">_xlfn.SUM(_xlfn.NORM.DIST($S$3:$S$1003,$G908,$Q908,FALSE)*WindSpeedStep*$T$3:$T$1003)</f>
        <v>422.86726758805895</v>
      </c>
      <c r="P908" s="42">
        <f t="shared" si="42"/>
        <v>0.62262970349586433</v>
      </c>
      <c r="Q908" s="42">
        <f t="shared" si="44"/>
        <v>0.85747817932687387</v>
      </c>
      <c r="S908" s="42">
        <f>'Zero Turbulence Curve'!E907</f>
        <v>90.499999999999133</v>
      </c>
      <c r="T908" s="42">
        <f>'Zero Turbulence Curve'!F907</f>
        <v>2000.0000008831432</v>
      </c>
    </row>
    <row r="909" spans="5:20" x14ac:dyDescent="0.2">
      <c r="E909" s="15">
        <v>41256.458333333336</v>
      </c>
      <c r="F909" s="21">
        <v>6.2115440427496598</v>
      </c>
      <c r="G909" s="21">
        <v>6.0779035770895327</v>
      </c>
      <c r="H909" s="24">
        <v>0.16099056742054924</v>
      </c>
      <c r="I909" s="3">
        <f t="shared" si="43"/>
        <v>409.45999999998014</v>
      </c>
      <c r="J909" s="3">
        <f>INDEX(PowerArray,MIN(MaximumPowerIndex,ROUND(G909*100,0)))</f>
        <v>380.07999999998077</v>
      </c>
      <c r="K909" s="3">
        <f>MIN(J909-M909+N909,'Power Look Up'!$F$4)</f>
        <v>395.72746861126006</v>
      </c>
      <c r="M909" s="50">
        <f t="array" ref="M909">_xlfn.SUM(_xlfn.NORM.DIST($S$3:$S$1003,$G909,$P909,FALSE)*WindSpeedStep*$T$3:$T$1003)</f>
        <v>382.66058977695985</v>
      </c>
      <c r="N909" s="50">
        <f t="array" ref="N909">_xlfn.SUM(_xlfn.NORM.DIST($S$3:$S$1003,$G909,$Q909,FALSE)*WindSpeedStep*$T$3:$T$1003)</f>
        <v>398.30805838823915</v>
      </c>
      <c r="P909" s="42">
        <f t="shared" si="42"/>
        <v>0.60779035770895329</v>
      </c>
      <c r="Q909" s="42">
        <f t="shared" si="44"/>
        <v>0.97848514560302979</v>
      </c>
      <c r="S909" s="42">
        <f>'Zero Turbulence Curve'!E908</f>
        <v>90.599999999999127</v>
      </c>
      <c r="T909" s="42">
        <f>'Zero Turbulence Curve'!F908</f>
        <v>2000.0000008831432</v>
      </c>
    </row>
    <row r="910" spans="5:20" x14ac:dyDescent="0.2">
      <c r="E910" s="15">
        <v>41256.465277777781</v>
      </c>
      <c r="F910" s="21">
        <v>6.1011532174449901</v>
      </c>
      <c r="G910" s="21">
        <v>6.0814511018862021</v>
      </c>
      <c r="H910" s="24">
        <v>0.15079116475381238</v>
      </c>
      <c r="I910" s="3">
        <f t="shared" si="43"/>
        <v>384.59999999998064</v>
      </c>
      <c r="J910" s="3">
        <f>INDEX(PowerArray,MIN(MaximumPowerIndex,ROUND(G910*100,0)))</f>
        <v>380.07999999998077</v>
      </c>
      <c r="K910" s="3">
        <f>MIN(J910-M910+N910,'Power Look Up'!$F$4)</f>
        <v>392.65507380816655</v>
      </c>
      <c r="M910" s="50">
        <f t="array" ref="M910">_xlfn.SUM(_xlfn.NORM.DIST($S$3:$S$1003,$G910,$P910,FALSE)*WindSpeedStep*$T$3:$T$1003)</f>
        <v>383.36712199244784</v>
      </c>
      <c r="N910" s="50">
        <f t="array" ref="N910">_xlfn.SUM(_xlfn.NORM.DIST($S$3:$S$1003,$G910,$Q910,FALSE)*WindSpeedStep*$T$3:$T$1003)</f>
        <v>395.94219580063361</v>
      </c>
      <c r="P910" s="42">
        <f t="shared" si="42"/>
        <v>0.60814511018862027</v>
      </c>
      <c r="Q910" s="42">
        <f t="shared" si="44"/>
        <v>0.9170290950467761</v>
      </c>
      <c r="S910" s="42">
        <f>'Zero Turbulence Curve'!E909</f>
        <v>90.699999999999122</v>
      </c>
      <c r="T910" s="42">
        <f>'Zero Turbulence Curve'!F909</f>
        <v>2000.0000008831432</v>
      </c>
    </row>
    <row r="911" spans="5:20" x14ac:dyDescent="0.2">
      <c r="E911" s="15">
        <v>41256.472222222219</v>
      </c>
      <c r="F911" s="21">
        <v>5.854072457336974</v>
      </c>
      <c r="G911" s="21">
        <v>5.699999827850621</v>
      </c>
      <c r="H911" s="24">
        <v>0.18961159228714786</v>
      </c>
      <c r="I911" s="3">
        <f t="shared" si="43"/>
        <v>337.69999999998697</v>
      </c>
      <c r="J911" s="3">
        <f>INDEX(PowerArray,MIN(MaximumPowerIndex,ROUND(G911*100,0)))</f>
        <v>313.39999999998753</v>
      </c>
      <c r="K911" s="3">
        <f>MIN(J911-M911+N911,'Power Look Up'!$F$4)</f>
        <v>332.29320732768844</v>
      </c>
      <c r="M911" s="50">
        <f t="array" ref="M911">_xlfn.SUM(_xlfn.NORM.DIST($S$3:$S$1003,$G911,$P911,FALSE)*WindSpeedStep*$T$3:$T$1003)</f>
        <v>311.49253980682909</v>
      </c>
      <c r="N911" s="50">
        <f t="array" ref="N911">_xlfn.SUM(_xlfn.NORM.DIST($S$3:$S$1003,$G911,$Q911,FALSE)*WindSpeedStep*$T$3:$T$1003)</f>
        <v>330.38574713452999</v>
      </c>
      <c r="P911" s="42">
        <f t="shared" si="42"/>
        <v>0.56999998278506214</v>
      </c>
      <c r="Q911" s="42">
        <f t="shared" si="44"/>
        <v>1.080786043395225</v>
      </c>
      <c r="S911" s="42">
        <f>'Zero Turbulence Curve'!E910</f>
        <v>90.799999999999116</v>
      </c>
      <c r="T911" s="42">
        <f>'Zero Turbulence Curve'!F910</f>
        <v>2000.0000008831432</v>
      </c>
    </row>
    <row r="912" spans="5:20" x14ac:dyDescent="0.2">
      <c r="E912" s="15">
        <v>41256.479166666664</v>
      </c>
      <c r="F912" s="21">
        <v>6.1997173260009699</v>
      </c>
      <c r="G912" s="21">
        <v>6.0782343744238885</v>
      </c>
      <c r="H912" s="24">
        <v>0.20484804922859176</v>
      </c>
      <c r="I912" s="3">
        <f t="shared" si="43"/>
        <v>407.19999999998015</v>
      </c>
      <c r="J912" s="3">
        <f>INDEX(PowerArray,MIN(MaximumPowerIndex,ROUND(G912*100,0)))</f>
        <v>380.07999999998077</v>
      </c>
      <c r="K912" s="3">
        <f>MIN(J912-M912+N912,'Power Look Up'!$F$4)</f>
        <v>411.9065288544748</v>
      </c>
      <c r="M912" s="50">
        <f t="array" ref="M912">_xlfn.SUM(_xlfn.NORM.DIST($S$3:$S$1003,$G912,$P912,FALSE)*WindSpeedStep*$T$3:$T$1003)</f>
        <v>382.72643974084093</v>
      </c>
      <c r="N912" s="50">
        <f t="array" ref="N912">_xlfn.SUM(_xlfn.NORM.DIST($S$3:$S$1003,$G912,$Q912,FALSE)*WindSpeedStep*$T$3:$T$1003)</f>
        <v>414.55296859533496</v>
      </c>
      <c r="P912" s="42">
        <f t="shared" si="42"/>
        <v>0.60782343744238887</v>
      </c>
      <c r="Q912" s="42">
        <f t="shared" si="44"/>
        <v>1.2451144543549033</v>
      </c>
      <c r="S912" s="42">
        <f>'Zero Turbulence Curve'!E911</f>
        <v>90.89999999999911</v>
      </c>
      <c r="T912" s="42">
        <f>'Zero Turbulence Curve'!F911</f>
        <v>2000.0000008831432</v>
      </c>
    </row>
    <row r="913" spans="5:20" x14ac:dyDescent="0.2">
      <c r="E913" s="15">
        <v>41256.486111111109</v>
      </c>
      <c r="F913" s="21">
        <v>6.5753076744430423</v>
      </c>
      <c r="G913" s="21">
        <v>6.5331958598168276</v>
      </c>
      <c r="H913" s="24">
        <v>0.1536049794180242</v>
      </c>
      <c r="I913" s="3">
        <f t="shared" si="43"/>
        <v>493.07999999997833</v>
      </c>
      <c r="J913" s="3">
        <f>INDEX(PowerArray,MIN(MaximumPowerIndex,ROUND(G913*100,0)))</f>
        <v>481.7799999999786</v>
      </c>
      <c r="K913" s="3">
        <f>MIN(J913-M913+N913,'Power Look Up'!$F$4)</f>
        <v>499.96861017097694</v>
      </c>
      <c r="M913" s="50">
        <f t="array" ref="M913">_xlfn.SUM(_xlfn.NORM.DIST($S$3:$S$1003,$G913,$P913,FALSE)*WindSpeedStep*$T$3:$T$1003)</f>
        <v>479.91154705877898</v>
      </c>
      <c r="N913" s="50">
        <f t="array" ref="N913">_xlfn.SUM(_xlfn.NORM.DIST($S$3:$S$1003,$G913,$Q913,FALSE)*WindSpeedStep*$T$3:$T$1003)</f>
        <v>498.10015722977732</v>
      </c>
      <c r="P913" s="42">
        <f t="shared" si="42"/>
        <v>0.65331958598168283</v>
      </c>
      <c r="Q913" s="42">
        <f t="shared" si="44"/>
        <v>1.0035314155810848</v>
      </c>
      <c r="S913" s="42">
        <f>'Zero Turbulence Curve'!E912</f>
        <v>90.999999999999105</v>
      </c>
      <c r="T913" s="42">
        <f>'Zero Turbulence Curve'!F912</f>
        <v>2000.0000008831432</v>
      </c>
    </row>
    <row r="914" spans="5:20" x14ac:dyDescent="0.2">
      <c r="E914" s="15">
        <v>41256.493055555555</v>
      </c>
      <c r="F914" s="21">
        <v>6.338728498942098</v>
      </c>
      <c r="G914" s="21">
        <v>6.2339568300201087</v>
      </c>
      <c r="H914" s="24">
        <v>0.15302753543741274</v>
      </c>
      <c r="I914" s="3">
        <f t="shared" si="43"/>
        <v>438.83999999997951</v>
      </c>
      <c r="J914" s="3">
        <f>INDEX(PowerArray,MIN(MaximumPowerIndex,ROUND(G914*100,0)))</f>
        <v>413.97999999998001</v>
      </c>
      <c r="K914" s="3">
        <f>MIN(J914-M914+N914,'Power Look Up'!$F$4)</f>
        <v>428.85345294972063</v>
      </c>
      <c r="M914" s="50">
        <f t="array" ref="M914">_xlfn.SUM(_xlfn.NORM.DIST($S$3:$S$1003,$G914,$P914,FALSE)*WindSpeedStep*$T$3:$T$1003)</f>
        <v>414.4777142682284</v>
      </c>
      <c r="N914" s="50">
        <f t="array" ref="N914">_xlfn.SUM(_xlfn.NORM.DIST($S$3:$S$1003,$G914,$Q914,FALSE)*WindSpeedStep*$T$3:$T$1003)</f>
        <v>429.35116721796902</v>
      </c>
      <c r="P914" s="42">
        <f t="shared" si="42"/>
        <v>0.62339568300201087</v>
      </c>
      <c r="Q914" s="42">
        <f t="shared" si="44"/>
        <v>0.95396704972120339</v>
      </c>
      <c r="S914" s="42">
        <f>'Zero Turbulence Curve'!E913</f>
        <v>91.099999999999099</v>
      </c>
      <c r="T914" s="42">
        <f>'Zero Turbulence Curve'!F913</f>
        <v>2000.0000008831432</v>
      </c>
    </row>
    <row r="915" spans="5:20" x14ac:dyDescent="0.2">
      <c r="E915" s="15">
        <v>41256.5</v>
      </c>
      <c r="F915" s="21">
        <v>5.8786479882409655</v>
      </c>
      <c r="G915" s="21">
        <v>5.8919165992374687</v>
      </c>
      <c r="H915" s="24">
        <v>0.17180821202771432</v>
      </c>
      <c r="I915" s="3">
        <f t="shared" si="43"/>
        <v>342.55999999998687</v>
      </c>
      <c r="J915" s="3">
        <f>INDEX(PowerArray,MIN(MaximumPowerIndex,ROUND(G915*100,0)))</f>
        <v>344.17999999998688</v>
      </c>
      <c r="K915" s="3">
        <f>MIN(J915-M915+N915,'Power Look Up'!$F$4)</f>
        <v>360.64679233151327</v>
      </c>
      <c r="M915" s="50">
        <f t="array" ref="M915">_xlfn.SUM(_xlfn.NORM.DIST($S$3:$S$1003,$G915,$P915,FALSE)*WindSpeedStep*$T$3:$T$1003)</f>
        <v>346.65855341122005</v>
      </c>
      <c r="N915" s="50">
        <f t="array" ref="N915">_xlfn.SUM(_xlfn.NORM.DIST($S$3:$S$1003,$G915,$Q915,FALSE)*WindSpeedStep*$T$3:$T$1003)</f>
        <v>363.12534574274645</v>
      </c>
      <c r="P915" s="42">
        <f t="shared" si="42"/>
        <v>0.58919165992374689</v>
      </c>
      <c r="Q915" s="42">
        <f t="shared" si="44"/>
        <v>1.0122796563314005</v>
      </c>
      <c r="S915" s="42">
        <f>'Zero Turbulence Curve'!E914</f>
        <v>91.199999999999093</v>
      </c>
      <c r="T915" s="42">
        <f>'Zero Turbulence Curve'!F914</f>
        <v>2000.0000008831432</v>
      </c>
    </row>
    <row r="916" spans="5:20" x14ac:dyDescent="0.2">
      <c r="E916" s="15">
        <v>41256.506944444445</v>
      </c>
      <c r="F916" s="21">
        <v>6.611634390039324</v>
      </c>
      <c r="G916" s="21">
        <v>6.4879752808648012</v>
      </c>
      <c r="H916" s="24">
        <v>0.14973604733671786</v>
      </c>
      <c r="I916" s="3">
        <f t="shared" si="43"/>
        <v>499.85999999997819</v>
      </c>
      <c r="J916" s="3">
        <f>INDEX(PowerArray,MIN(MaximumPowerIndex,ROUND(G916*100,0)))</f>
        <v>472.73999999997875</v>
      </c>
      <c r="K916" s="3">
        <f>MIN(J916-M916+N916,'Power Look Up'!$F$4)</f>
        <v>488.98302460729349</v>
      </c>
      <c r="M916" s="50">
        <f t="array" ref="M916">_xlfn.SUM(_xlfn.NORM.DIST($S$3:$S$1003,$G916,$P916,FALSE)*WindSpeedStep*$T$3:$T$1003)</f>
        <v>469.63739357604942</v>
      </c>
      <c r="N916" s="50">
        <f t="array" ref="N916">_xlfn.SUM(_xlfn.NORM.DIST($S$3:$S$1003,$G916,$Q916,FALSE)*WindSpeedStep*$T$3:$T$1003)</f>
        <v>485.88041818336416</v>
      </c>
      <c r="P916" s="42">
        <f t="shared" si="42"/>
        <v>0.64879752808648017</v>
      </c>
      <c r="Q916" s="42">
        <f t="shared" si="44"/>
        <v>0.97148377377502726</v>
      </c>
      <c r="S916" s="42">
        <f>'Zero Turbulence Curve'!E915</f>
        <v>91.299999999999088</v>
      </c>
      <c r="T916" s="42">
        <f>'Zero Turbulence Curve'!F915</f>
        <v>2000.0000008831432</v>
      </c>
    </row>
    <row r="917" spans="5:20" x14ac:dyDescent="0.2">
      <c r="E917" s="15">
        <v>41256.513888888891</v>
      </c>
      <c r="F917" s="21">
        <v>6.2745253258155547</v>
      </c>
      <c r="G917" s="21">
        <v>6.1296894368729946</v>
      </c>
      <c r="H917" s="24">
        <v>0.20240574928828214</v>
      </c>
      <c r="I917" s="3">
        <f t="shared" si="43"/>
        <v>423.01999999997986</v>
      </c>
      <c r="J917" s="3">
        <f>INDEX(PowerArray,MIN(MaximumPowerIndex,ROUND(G917*100,0)))</f>
        <v>391.3799999999805</v>
      </c>
      <c r="K917" s="3">
        <f>MIN(J917-M917+N917,'Power Look Up'!$F$4)</f>
        <v>423.27451621560323</v>
      </c>
      <c r="M917" s="50">
        <f t="array" ref="M917">_xlfn.SUM(_xlfn.NORM.DIST($S$3:$S$1003,$G917,$P917,FALSE)*WindSpeedStep*$T$3:$T$1003)</f>
        <v>393.05073635013463</v>
      </c>
      <c r="N917" s="50">
        <f t="array" ref="N917">_xlfn.SUM(_xlfn.NORM.DIST($S$3:$S$1003,$G917,$Q917,FALSE)*WindSpeedStep*$T$3:$T$1003)</f>
        <v>424.94525256575736</v>
      </c>
      <c r="P917" s="42">
        <f t="shared" si="42"/>
        <v>0.61296894368729948</v>
      </c>
      <c r="Q917" s="42">
        <f t="shared" si="44"/>
        <v>1.2406843833747467</v>
      </c>
      <c r="S917" s="42">
        <f>'Zero Turbulence Curve'!E916</f>
        <v>91.399999999999082</v>
      </c>
      <c r="T917" s="42">
        <f>'Zero Turbulence Curve'!F916</f>
        <v>2000.0000008831432</v>
      </c>
    </row>
    <row r="918" spans="5:20" x14ac:dyDescent="0.2">
      <c r="E918" s="15">
        <v>41256.520833333336</v>
      </c>
      <c r="F918" s="21">
        <v>6.5252183234112966</v>
      </c>
      <c r="G918" s="21">
        <v>6.3793048441975255</v>
      </c>
      <c r="H918" s="24">
        <v>0.16397918766350464</v>
      </c>
      <c r="I918" s="3">
        <f t="shared" si="43"/>
        <v>481.7799999999786</v>
      </c>
      <c r="J918" s="3">
        <f>INDEX(PowerArray,MIN(MaximumPowerIndex,ROUND(G918*100,0)))</f>
        <v>447.8799999999793</v>
      </c>
      <c r="K918" s="3">
        <f>MIN(J918-M918+N918,'Power Look Up'!$F$4)</f>
        <v>468.38768735210891</v>
      </c>
      <c r="M918" s="50">
        <f t="array" ref="M918">_xlfn.SUM(_xlfn.NORM.DIST($S$3:$S$1003,$G918,$P918,FALSE)*WindSpeedStep*$T$3:$T$1003)</f>
        <v>445.51498171081158</v>
      </c>
      <c r="N918" s="50">
        <f t="array" ref="N918">_xlfn.SUM(_xlfn.NORM.DIST($S$3:$S$1003,$G918,$Q918,FALSE)*WindSpeedStep*$T$3:$T$1003)</f>
        <v>466.02266906294119</v>
      </c>
      <c r="P918" s="42">
        <f t="shared" si="42"/>
        <v>0.63793048441975264</v>
      </c>
      <c r="Q918" s="42">
        <f t="shared" si="44"/>
        <v>1.0460732262093702</v>
      </c>
      <c r="S918" s="42">
        <f>'Zero Turbulence Curve'!E917</f>
        <v>91.499999999999076</v>
      </c>
      <c r="T918" s="42">
        <f>'Zero Turbulence Curve'!F917</f>
        <v>2000.0000008831432</v>
      </c>
    </row>
    <row r="919" spans="5:20" x14ac:dyDescent="0.2">
      <c r="E919" s="15">
        <v>41256.527777777781</v>
      </c>
      <c r="F919" s="21">
        <v>7.2543060337156229</v>
      </c>
      <c r="G919" s="21">
        <v>7.1380025834665677</v>
      </c>
      <c r="H919" s="24">
        <v>0.18058240084048729</v>
      </c>
      <c r="I919" s="3">
        <f t="shared" si="43"/>
        <v>663.2499999999668</v>
      </c>
      <c r="J919" s="3">
        <f>INDEX(PowerArray,MIN(MaximumPowerIndex,ROUND(G919*100,0)))</f>
        <v>630.13999999996759</v>
      </c>
      <c r="K919" s="3">
        <f>MIN(J919-M919+N919,'Power Look Up'!$F$4)</f>
        <v>668.84483071266163</v>
      </c>
      <c r="M919" s="50">
        <f t="array" ref="M919">_xlfn.SUM(_xlfn.NORM.DIST($S$3:$S$1003,$G919,$P919,FALSE)*WindSpeedStep*$T$3:$T$1003)</f>
        <v>631.14228951833945</v>
      </c>
      <c r="N919" s="50">
        <f t="array" ref="N919">_xlfn.SUM(_xlfn.NORM.DIST($S$3:$S$1003,$G919,$Q919,FALSE)*WindSpeedStep*$T$3:$T$1003)</f>
        <v>669.8471202310335</v>
      </c>
      <c r="P919" s="42">
        <f t="shared" si="42"/>
        <v>0.71380025834665684</v>
      </c>
      <c r="Q919" s="42">
        <f t="shared" si="44"/>
        <v>1.2889976437279935</v>
      </c>
      <c r="S919" s="42">
        <f>'Zero Turbulence Curve'!E918</f>
        <v>91.599999999999071</v>
      </c>
      <c r="T919" s="42">
        <f>'Zero Turbulence Curve'!F918</f>
        <v>2000.0000008831432</v>
      </c>
    </row>
    <row r="920" spans="5:20" x14ac:dyDescent="0.2">
      <c r="E920" s="15">
        <v>41256.534722222219</v>
      </c>
      <c r="F920" s="21">
        <v>7.0052585282537985</v>
      </c>
      <c r="G920" s="21">
        <v>6.8529632487595844</v>
      </c>
      <c r="H920" s="24">
        <v>0.22411735322370097</v>
      </c>
      <c r="I920" s="3">
        <f t="shared" si="43"/>
        <v>591.00999999996839</v>
      </c>
      <c r="J920" s="3">
        <f>INDEX(PowerArray,MIN(MaximumPowerIndex,ROUND(G920*100,0)))</f>
        <v>554.09999999997706</v>
      </c>
      <c r="K920" s="3">
        <f>MIN(J920-M920+N920,'Power Look Up'!$F$4)</f>
        <v>613.32962682861012</v>
      </c>
      <c r="M920" s="50">
        <f t="array" ref="M920">_xlfn.SUM(_xlfn.NORM.DIST($S$3:$S$1003,$G920,$P920,FALSE)*WindSpeedStep*$T$3:$T$1003)</f>
        <v>556.62293490697834</v>
      </c>
      <c r="N920" s="50">
        <f t="array" ref="N920">_xlfn.SUM(_xlfn.NORM.DIST($S$3:$S$1003,$G920,$Q920,FALSE)*WindSpeedStep*$T$3:$T$1003)</f>
        <v>615.8525617356114</v>
      </c>
      <c r="P920" s="42">
        <f t="shared" si="42"/>
        <v>0.68529632487595848</v>
      </c>
      <c r="Q920" s="42">
        <f t="shared" si="44"/>
        <v>1.5358679850512931</v>
      </c>
      <c r="S920" s="42">
        <f>'Zero Turbulence Curve'!E919</f>
        <v>91.699999999999065</v>
      </c>
      <c r="T920" s="42">
        <f>'Zero Turbulence Curve'!F919</f>
        <v>2000.0000008831432</v>
      </c>
    </row>
    <row r="921" spans="5:20" x14ac:dyDescent="0.2">
      <c r="E921" s="15">
        <v>41256.541666666664</v>
      </c>
      <c r="F921" s="21">
        <v>6.6497503385140417</v>
      </c>
      <c r="G921" s="21">
        <v>6.5429353366496326</v>
      </c>
      <c r="H921" s="24">
        <v>0.24662580044568644</v>
      </c>
      <c r="I921" s="3">
        <f t="shared" si="43"/>
        <v>508.89999999997804</v>
      </c>
      <c r="J921" s="3">
        <f>INDEX(PowerArray,MIN(MaximumPowerIndex,ROUND(G921*100,0)))</f>
        <v>484.03999999997853</v>
      </c>
      <c r="K921" s="3">
        <f>MIN(J921-M921+N921,'Power Look Up'!$F$4)</f>
        <v>549.13710318429219</v>
      </c>
      <c r="M921" s="50">
        <f t="array" ref="M921">_xlfn.SUM(_xlfn.NORM.DIST($S$3:$S$1003,$G921,$P921,FALSE)*WindSpeedStep*$T$3:$T$1003)</f>
        <v>482.14271253325018</v>
      </c>
      <c r="N921" s="50">
        <f t="array" ref="N921">_xlfn.SUM(_xlfn.NORM.DIST($S$3:$S$1003,$G921,$Q921,FALSE)*WindSpeedStep*$T$3:$T$1003)</f>
        <v>547.23981571756383</v>
      </c>
      <c r="P921" s="42">
        <f t="shared" si="42"/>
        <v>0.65429353366496334</v>
      </c>
      <c r="Q921" s="42">
        <f t="shared" si="44"/>
        <v>1.6136566646655826</v>
      </c>
      <c r="S921" s="42">
        <f>'Zero Turbulence Curve'!E920</f>
        <v>91.799999999999059</v>
      </c>
      <c r="T921" s="42">
        <f>'Zero Turbulence Curve'!F920</f>
        <v>2000.0000008831432</v>
      </c>
    </row>
    <row r="922" spans="5:20" x14ac:dyDescent="0.2">
      <c r="E922" s="15">
        <v>41256.548611111109</v>
      </c>
      <c r="F922" s="21">
        <v>4.993182178496073</v>
      </c>
      <c r="G922" s="21">
        <v>4.9919324183280978</v>
      </c>
      <c r="H922" s="24">
        <v>0.274374126764315</v>
      </c>
      <c r="I922" s="3">
        <f t="shared" si="43"/>
        <v>198.90999999999326</v>
      </c>
      <c r="J922" s="3">
        <f>INDEX(PowerArray,MIN(MaximumPowerIndex,ROUND(G922*100,0)))</f>
        <v>198.90999999999326</v>
      </c>
      <c r="K922" s="3">
        <f>MIN(J922-M922+N922,'Power Look Up'!$F$4)</f>
        <v>236.48337697378017</v>
      </c>
      <c r="M922" s="50">
        <f t="array" ref="M922">_xlfn.SUM(_xlfn.NORM.DIST($S$3:$S$1003,$G922,$P922,FALSE)*WindSpeedStep*$T$3:$T$1003)</f>
        <v>193.26283027794844</v>
      </c>
      <c r="N922" s="50">
        <f t="array" ref="N922">_xlfn.SUM(_xlfn.NORM.DIST($S$3:$S$1003,$G922,$Q922,FALSE)*WindSpeedStep*$T$3:$T$1003)</f>
        <v>230.83620725173535</v>
      </c>
      <c r="P922" s="42">
        <f t="shared" si="42"/>
        <v>0.49919324183280978</v>
      </c>
      <c r="Q922" s="42">
        <f t="shared" si="44"/>
        <v>1.3696570981452469</v>
      </c>
      <c r="S922" s="42">
        <f>'Zero Turbulence Curve'!E921</f>
        <v>91.899999999999054</v>
      </c>
      <c r="T922" s="42">
        <f>'Zero Turbulence Curve'!F921</f>
        <v>2000.0000008831432</v>
      </c>
    </row>
    <row r="923" spans="5:20" x14ac:dyDescent="0.2">
      <c r="E923" s="15">
        <v>41256.555555555555</v>
      </c>
      <c r="F923" s="21">
        <v>6.208573316227497</v>
      </c>
      <c r="G923" s="21">
        <v>6.0809824417883362</v>
      </c>
      <c r="H923" s="24">
        <v>0.15462489546363653</v>
      </c>
      <c r="I923" s="3">
        <f t="shared" si="43"/>
        <v>409.45999999998014</v>
      </c>
      <c r="J923" s="3">
        <f>INDEX(PowerArray,MIN(MaximumPowerIndex,ROUND(G923*100,0)))</f>
        <v>380.07999999998077</v>
      </c>
      <c r="K923" s="3">
        <f>MIN(J923-M923+N923,'Power Look Up'!$F$4)</f>
        <v>393.79443979980294</v>
      </c>
      <c r="M923" s="50">
        <f t="array" ref="M923">_xlfn.SUM(_xlfn.NORM.DIST($S$3:$S$1003,$G923,$P923,FALSE)*WindSpeedStep*$T$3:$T$1003)</f>
        <v>383.27373887889348</v>
      </c>
      <c r="N923" s="50">
        <f t="array" ref="N923">_xlfn.SUM(_xlfn.NORM.DIST($S$3:$S$1003,$G923,$Q923,FALSE)*WindSpeedStep*$T$3:$T$1003)</f>
        <v>396.98817867871566</v>
      </c>
      <c r="P923" s="42">
        <f t="shared" si="42"/>
        <v>0.60809824417883362</v>
      </c>
      <c r="Q923" s="42">
        <f t="shared" si="44"/>
        <v>0.94027127437773073</v>
      </c>
      <c r="S923" s="42">
        <f>'Zero Turbulence Curve'!E922</f>
        <v>91.999999999999048</v>
      </c>
      <c r="T923" s="42">
        <f>'Zero Turbulence Curve'!F922</f>
        <v>2000.0000008831432</v>
      </c>
    </row>
    <row r="924" spans="5:20" x14ac:dyDescent="0.2">
      <c r="E924" s="15">
        <v>41256.5625</v>
      </c>
      <c r="F924" s="21">
        <v>7.2184418366811478</v>
      </c>
      <c r="G924" s="21">
        <v>7.0597057041928988</v>
      </c>
      <c r="H924" s="24">
        <v>0.16624086293832754</v>
      </c>
      <c r="I924" s="3">
        <f t="shared" si="43"/>
        <v>654.21999999996706</v>
      </c>
      <c r="J924" s="3">
        <f>INDEX(PowerArray,MIN(MaximumPowerIndex,ROUND(G924*100,0)))</f>
        <v>606.05999999996811</v>
      </c>
      <c r="K924" s="3">
        <f>MIN(J924-M924+N924,'Power Look Up'!$F$4)</f>
        <v>635.9090356034568</v>
      </c>
      <c r="M924" s="50">
        <f t="array" ref="M924">_xlfn.SUM(_xlfn.NORM.DIST($S$3:$S$1003,$G924,$P924,FALSE)*WindSpeedStep*$T$3:$T$1003)</f>
        <v>610.08759235114951</v>
      </c>
      <c r="N924" s="50">
        <f t="array" ref="N924">_xlfn.SUM(_xlfn.NORM.DIST($S$3:$S$1003,$G924,$Q924,FALSE)*WindSpeedStep*$T$3:$T$1003)</f>
        <v>639.9366279546382</v>
      </c>
      <c r="P924" s="42">
        <f t="shared" si="42"/>
        <v>0.7059705704192899</v>
      </c>
      <c r="Q924" s="42">
        <f t="shared" si="44"/>
        <v>1.1736115683556607</v>
      </c>
      <c r="S924" s="42">
        <f>'Zero Turbulence Curve'!E923</f>
        <v>92.099999999999042</v>
      </c>
      <c r="T924" s="42">
        <f>'Zero Turbulence Curve'!F923</f>
        <v>2000.0000008831432</v>
      </c>
    </row>
    <row r="925" spans="5:20" x14ac:dyDescent="0.2">
      <c r="E925" s="15">
        <v>41256.569444444445</v>
      </c>
      <c r="F925" s="21">
        <v>7.3199736791882044</v>
      </c>
      <c r="G925" s="21">
        <v>7.182118948482775</v>
      </c>
      <c r="H925" s="24">
        <v>0.18579301779003474</v>
      </c>
      <c r="I925" s="3">
        <f t="shared" si="43"/>
        <v>684.3199999999664</v>
      </c>
      <c r="J925" s="3">
        <f>INDEX(PowerArray,MIN(MaximumPowerIndex,ROUND(G925*100,0)))</f>
        <v>642.17999999996732</v>
      </c>
      <c r="K925" s="3">
        <f>MIN(J925-M925+N925,'Power Look Up'!$F$4)</f>
        <v>684.42616879012201</v>
      </c>
      <c r="M925" s="50">
        <f t="array" ref="M925">_xlfn.SUM(_xlfn.NORM.DIST($S$3:$S$1003,$G925,$P925,FALSE)*WindSpeedStep*$T$3:$T$1003)</f>
        <v>643.20235199868489</v>
      </c>
      <c r="N925" s="50">
        <f t="array" ref="N925">_xlfn.SUM(_xlfn.NORM.DIST($S$3:$S$1003,$G925,$Q925,FALSE)*WindSpeedStep*$T$3:$T$1003)</f>
        <v>685.44852078883957</v>
      </c>
      <c r="P925" s="42">
        <f t="shared" si="42"/>
        <v>0.71821189484827752</v>
      </c>
      <c r="Q925" s="42">
        <f t="shared" si="44"/>
        <v>1.3343875535656058</v>
      </c>
      <c r="S925" s="42">
        <f>'Zero Turbulence Curve'!E924</f>
        <v>92.199999999999037</v>
      </c>
      <c r="T925" s="42">
        <f>'Zero Turbulence Curve'!F924</f>
        <v>2000.0000008831432</v>
      </c>
    </row>
    <row r="926" spans="5:20" x14ac:dyDescent="0.2">
      <c r="E926" s="15">
        <v>41256.576388888891</v>
      </c>
      <c r="F926" s="21">
        <v>6.9243483171703479</v>
      </c>
      <c r="G926" s="21">
        <v>6.7727871868934217</v>
      </c>
      <c r="H926" s="24">
        <v>0.17763404491798335</v>
      </c>
      <c r="I926" s="3">
        <f t="shared" si="43"/>
        <v>569.91999999997665</v>
      </c>
      <c r="J926" s="3">
        <f>INDEX(PowerArray,MIN(MaximumPowerIndex,ROUND(G926*100,0)))</f>
        <v>536.01999999997747</v>
      </c>
      <c r="K926" s="3">
        <f>MIN(J926-M926+N926,'Power Look Up'!$F$4)</f>
        <v>568.06271414014543</v>
      </c>
      <c r="M926" s="50">
        <f t="array" ref="M926">_xlfn.SUM(_xlfn.NORM.DIST($S$3:$S$1003,$G926,$P926,FALSE)*WindSpeedStep*$T$3:$T$1003)</f>
        <v>536.71264287274084</v>
      </c>
      <c r="N926" s="50">
        <f t="array" ref="N926">_xlfn.SUM(_xlfn.NORM.DIST($S$3:$S$1003,$G926,$Q926,FALSE)*WindSpeedStep*$T$3:$T$1003)</f>
        <v>568.7553570129088</v>
      </c>
      <c r="P926" s="42">
        <f t="shared" si="42"/>
        <v>0.6772787186893422</v>
      </c>
      <c r="Q926" s="42">
        <f t="shared" si="44"/>
        <v>1.2030775833765681</v>
      </c>
      <c r="S926" s="42">
        <f>'Zero Turbulence Curve'!E925</f>
        <v>92.299999999999031</v>
      </c>
      <c r="T926" s="42">
        <f>'Zero Turbulence Curve'!F925</f>
        <v>2000.0000008831432</v>
      </c>
    </row>
    <row r="927" spans="5:20" x14ac:dyDescent="0.2">
      <c r="E927" s="15">
        <v>41256.583333333336</v>
      </c>
      <c r="F927" s="21">
        <v>6.7651669720381689</v>
      </c>
      <c r="G927" s="21">
        <v>6.6262156039379905</v>
      </c>
      <c r="H927" s="24">
        <v>0.17737921398833872</v>
      </c>
      <c r="I927" s="3">
        <f t="shared" si="43"/>
        <v>536.01999999997747</v>
      </c>
      <c r="J927" s="3">
        <f>INDEX(PowerArray,MIN(MaximumPowerIndex,ROUND(G927*100,0)))</f>
        <v>504.37999999997811</v>
      </c>
      <c r="K927" s="3">
        <f>MIN(J927-M927+N927,'Power Look Up'!$F$4)</f>
        <v>534.1128431193456</v>
      </c>
      <c r="M927" s="50">
        <f t="array" ref="M927">_xlfn.SUM(_xlfn.NORM.DIST($S$3:$S$1003,$G927,$P927,FALSE)*WindSpeedStep*$T$3:$T$1003)</f>
        <v>501.48844240761758</v>
      </c>
      <c r="N927" s="50">
        <f t="array" ref="N927">_xlfn.SUM(_xlfn.NORM.DIST($S$3:$S$1003,$G927,$Q927,FALSE)*WindSpeedStep*$T$3:$T$1003)</f>
        <v>531.22128552698507</v>
      </c>
      <c r="P927" s="42">
        <f t="shared" si="42"/>
        <v>0.66262156039379905</v>
      </c>
      <c r="Q927" s="42">
        <f t="shared" si="44"/>
        <v>1.1753529155437858</v>
      </c>
      <c r="S927" s="42">
        <f>'Zero Turbulence Curve'!E926</f>
        <v>92.399999999999025</v>
      </c>
      <c r="T927" s="42">
        <f>'Zero Turbulence Curve'!F926</f>
        <v>2000.0000008831432</v>
      </c>
    </row>
    <row r="928" spans="5:20" x14ac:dyDescent="0.2">
      <c r="E928" s="15">
        <v>41256.590277777781</v>
      </c>
      <c r="F928" s="21">
        <v>6.5403702212830304</v>
      </c>
      <c r="G928" s="21">
        <v>6.3735613731972514</v>
      </c>
      <c r="H928" s="24">
        <v>0.16207033610278698</v>
      </c>
      <c r="I928" s="3">
        <f t="shared" si="43"/>
        <v>484.03999999997853</v>
      </c>
      <c r="J928" s="3">
        <f>INDEX(PowerArray,MIN(MaximumPowerIndex,ROUND(G928*100,0)))</f>
        <v>445.61999999997931</v>
      </c>
      <c r="K928" s="3">
        <f>MIN(J928-M928+N928,'Power Look Up'!$F$4)</f>
        <v>465.32003910056721</v>
      </c>
      <c r="M928" s="50">
        <f t="array" ref="M928">_xlfn.SUM(_xlfn.NORM.DIST($S$3:$S$1003,$G928,$P928,FALSE)*WindSpeedStep*$T$3:$T$1003)</f>
        <v>444.26212863742927</v>
      </c>
      <c r="N928" s="50">
        <f t="array" ref="N928">_xlfn.SUM(_xlfn.NORM.DIST($S$3:$S$1003,$G928,$Q928,FALSE)*WindSpeedStep*$T$3:$T$1003)</f>
        <v>463.96216773801717</v>
      </c>
      <c r="P928" s="42">
        <f t="shared" si="42"/>
        <v>0.63735613731972518</v>
      </c>
      <c r="Q928" s="42">
        <f t="shared" si="44"/>
        <v>1.0329652339258191</v>
      </c>
      <c r="S928" s="42">
        <f>'Zero Turbulence Curve'!E927</f>
        <v>92.499999999999019</v>
      </c>
      <c r="T928" s="42">
        <f>'Zero Turbulence Curve'!F927</f>
        <v>2000.0000008831432</v>
      </c>
    </row>
    <row r="929" spans="5:20" x14ac:dyDescent="0.2">
      <c r="E929" s="15">
        <v>41256.597222222219</v>
      </c>
      <c r="F929" s="21">
        <v>6.5782726054143508</v>
      </c>
      <c r="G929" s="21">
        <v>6.525823402224737</v>
      </c>
      <c r="H929" s="24">
        <v>0.18393886550157415</v>
      </c>
      <c r="I929" s="3">
        <f t="shared" si="43"/>
        <v>493.07999999997833</v>
      </c>
      <c r="J929" s="3">
        <f>INDEX(PowerArray,MIN(MaximumPowerIndex,ROUND(G929*100,0)))</f>
        <v>481.7799999999786</v>
      </c>
      <c r="K929" s="3">
        <f>MIN(J929-M929+N929,'Power Look Up'!$F$4)</f>
        <v>513.00033355829737</v>
      </c>
      <c r="M929" s="50">
        <f t="array" ref="M929">_xlfn.SUM(_xlfn.NORM.DIST($S$3:$S$1003,$G929,$P929,FALSE)*WindSpeedStep*$T$3:$T$1003)</f>
        <v>478.22696306169513</v>
      </c>
      <c r="N929" s="50">
        <f t="array" ref="N929">_xlfn.SUM(_xlfn.NORM.DIST($S$3:$S$1003,$G929,$Q929,FALSE)*WindSpeedStep*$T$3:$T$1003)</f>
        <v>509.4472966200139</v>
      </c>
      <c r="P929" s="42">
        <f t="shared" si="42"/>
        <v>0.65258234022247374</v>
      </c>
      <c r="Q929" s="42">
        <f t="shared" si="44"/>
        <v>1.200352553068841</v>
      </c>
      <c r="S929" s="42">
        <f>'Zero Turbulence Curve'!E928</f>
        <v>92.599999999999014</v>
      </c>
      <c r="T929" s="42">
        <f>'Zero Turbulence Curve'!F928</f>
        <v>2000.0000008831432</v>
      </c>
    </row>
    <row r="930" spans="5:20" x14ac:dyDescent="0.2">
      <c r="E930" s="15">
        <v>41256.604166666664</v>
      </c>
      <c r="F930" s="21">
        <v>6.612626206843415</v>
      </c>
      <c r="G930" s="21">
        <v>6.4632311421195014</v>
      </c>
      <c r="H930" s="24">
        <v>0.19961811823476888</v>
      </c>
      <c r="I930" s="3">
        <f t="shared" si="43"/>
        <v>499.85999999997819</v>
      </c>
      <c r="J930" s="3">
        <f>INDEX(PowerArray,MIN(MaximumPowerIndex,ROUND(G930*100,0)))</f>
        <v>465.95999999997889</v>
      </c>
      <c r="K930" s="3">
        <f>MIN(J930-M930+N930,'Power Look Up'!$F$4)</f>
        <v>503.53774780281975</v>
      </c>
      <c r="M930" s="50">
        <f t="array" ref="M930">_xlfn.SUM(_xlfn.NORM.DIST($S$3:$S$1003,$G930,$P930,FALSE)*WindSpeedStep*$T$3:$T$1003)</f>
        <v>464.07457378235637</v>
      </c>
      <c r="N930" s="50">
        <f t="array" ref="N930">_xlfn.SUM(_xlfn.NORM.DIST($S$3:$S$1003,$G930,$Q930,FALSE)*WindSpeedStep*$T$3:$T$1003)</f>
        <v>501.65232158519723</v>
      </c>
      <c r="P930" s="42">
        <f t="shared" si="42"/>
        <v>0.64632311421195021</v>
      </c>
      <c r="Q930" s="42">
        <f t="shared" si="44"/>
        <v>1.2901780383062509</v>
      </c>
      <c r="S930" s="42">
        <f>'Zero Turbulence Curve'!E929</f>
        <v>92.699999999999008</v>
      </c>
      <c r="T930" s="42">
        <f>'Zero Turbulence Curve'!F929</f>
        <v>2000.0000008831432</v>
      </c>
    </row>
    <row r="931" spans="5:20" x14ac:dyDescent="0.2">
      <c r="E931" s="15">
        <v>41256.611111111109</v>
      </c>
      <c r="F931" s="21">
        <v>6.4749336042762495</v>
      </c>
      <c r="G931" s="21">
        <v>6.4432509608088973</v>
      </c>
      <c r="H931" s="24">
        <v>0.20077425954475259</v>
      </c>
      <c r="I931" s="3">
        <f t="shared" si="43"/>
        <v>468.21999999997888</v>
      </c>
      <c r="J931" s="3">
        <f>INDEX(PowerArray,MIN(MaximumPowerIndex,ROUND(G931*100,0)))</f>
        <v>461.43999999997902</v>
      </c>
      <c r="K931" s="3">
        <f>MIN(J931-M931+N931,'Power Look Up'!$F$4)</f>
        <v>499.1764712728517</v>
      </c>
      <c r="M931" s="50">
        <f t="array" ref="M931">_xlfn.SUM(_xlfn.NORM.DIST($S$3:$S$1003,$G931,$P931,FALSE)*WindSpeedStep*$T$3:$T$1003)</f>
        <v>459.61307967619058</v>
      </c>
      <c r="N931" s="50">
        <f t="array" ref="N931">_xlfn.SUM(_xlfn.NORM.DIST($S$3:$S$1003,$G931,$Q931,FALSE)*WindSpeedStep*$T$3:$T$1003)</f>
        <v>497.34955094906326</v>
      </c>
      <c r="P931" s="42">
        <f t="shared" si="42"/>
        <v>0.64432509608088973</v>
      </c>
      <c r="Q931" s="42">
        <f t="shared" si="44"/>
        <v>1.293638940717422</v>
      </c>
      <c r="S931" s="42">
        <f>'Zero Turbulence Curve'!E930</f>
        <v>92.799999999999002</v>
      </c>
      <c r="T931" s="42">
        <f>'Zero Turbulence Curve'!F930</f>
        <v>2000.0000008831432</v>
      </c>
    </row>
    <row r="932" spans="5:20" x14ac:dyDescent="0.2">
      <c r="E932" s="15">
        <v>41256.618055555555</v>
      </c>
      <c r="F932" s="21">
        <v>7.078203558727683</v>
      </c>
      <c r="G932" s="21">
        <v>6.9367710456063323</v>
      </c>
      <c r="H932" s="24">
        <v>0.19920308709706697</v>
      </c>
      <c r="I932" s="3">
        <f t="shared" si="43"/>
        <v>612.07999999996798</v>
      </c>
      <c r="J932" s="3">
        <f>INDEX(PowerArray,MIN(MaximumPowerIndex,ROUND(G932*100,0)))</f>
        <v>574.43999999997664</v>
      </c>
      <c r="K932" s="3">
        <f>MIN(J932-M932+N932,'Power Look Up'!$F$4)</f>
        <v>620.76562733545495</v>
      </c>
      <c r="M932" s="50">
        <f t="array" ref="M932">_xlfn.SUM(_xlfn.NORM.DIST($S$3:$S$1003,$G932,$P932,FALSE)*WindSpeedStep*$T$3:$T$1003)</f>
        <v>577.92552083459339</v>
      </c>
      <c r="N932" s="50">
        <f t="array" ref="N932">_xlfn.SUM(_xlfn.NORM.DIST($S$3:$S$1003,$G932,$Q932,FALSE)*WindSpeedStep*$T$3:$T$1003)</f>
        <v>624.2511481700717</v>
      </c>
      <c r="P932" s="42">
        <f t="shared" si="42"/>
        <v>0.69367710456063325</v>
      </c>
      <c r="Q932" s="42">
        <f t="shared" si="44"/>
        <v>1.3818262067703304</v>
      </c>
      <c r="S932" s="42">
        <f>'Zero Turbulence Curve'!E931</f>
        <v>92.899999999998997</v>
      </c>
      <c r="T932" s="42">
        <f>'Zero Turbulence Curve'!F931</f>
        <v>2000.0000008831432</v>
      </c>
    </row>
    <row r="933" spans="5:20" x14ac:dyDescent="0.2">
      <c r="E933" s="15">
        <v>41256.625</v>
      </c>
      <c r="F933" s="21">
        <v>6.8652402768083665</v>
      </c>
      <c r="G933" s="21">
        <v>6.7669001425983994</v>
      </c>
      <c r="H933" s="24">
        <v>0.1675105245602026</v>
      </c>
      <c r="I933" s="3">
        <f t="shared" si="43"/>
        <v>558.61999999997693</v>
      </c>
      <c r="J933" s="3">
        <f>INDEX(PowerArray,MIN(MaximumPowerIndex,ROUND(G933*100,0)))</f>
        <v>536.01999999997747</v>
      </c>
      <c r="K933" s="3">
        <f>MIN(J933-M933+N933,'Power Look Up'!$F$4)</f>
        <v>562.99207811690621</v>
      </c>
      <c r="M933" s="50">
        <f t="array" ref="M933">_xlfn.SUM(_xlfn.NORM.DIST($S$3:$S$1003,$G933,$P933,FALSE)*WindSpeedStep*$T$3:$T$1003)</f>
        <v>535.26868845281342</v>
      </c>
      <c r="N933" s="50">
        <f t="array" ref="N933">_xlfn.SUM(_xlfn.NORM.DIST($S$3:$S$1003,$G933,$Q933,FALSE)*WindSpeedStep*$T$3:$T$1003)</f>
        <v>562.24076656974216</v>
      </c>
      <c r="P933" s="42">
        <f t="shared" si="42"/>
        <v>0.67669001425983999</v>
      </c>
      <c r="Q933" s="42">
        <f t="shared" si="44"/>
        <v>1.1335269925331677</v>
      </c>
      <c r="S933" s="42">
        <f>'Zero Turbulence Curve'!E932</f>
        <v>92.999999999998991</v>
      </c>
      <c r="T933" s="42">
        <f>'Zero Turbulence Curve'!F932</f>
        <v>2000.0000008831432</v>
      </c>
    </row>
    <row r="934" spans="5:20" x14ac:dyDescent="0.2">
      <c r="E934" s="15">
        <v>41256.631944444445</v>
      </c>
      <c r="F934" s="21">
        <v>6.2189774370008326</v>
      </c>
      <c r="G934" s="21">
        <v>6.2006172112930411</v>
      </c>
      <c r="H934" s="24">
        <v>0.15275823230163502</v>
      </c>
      <c r="I934" s="3">
        <f t="shared" si="43"/>
        <v>411.71999999998008</v>
      </c>
      <c r="J934" s="3">
        <f>INDEX(PowerArray,MIN(MaximumPowerIndex,ROUND(G934*100,0)))</f>
        <v>407.19999999998015</v>
      </c>
      <c r="K934" s="3">
        <f>MIN(J934-M934+N934,'Power Look Up'!$F$4)</f>
        <v>421.63194278293707</v>
      </c>
      <c r="M934" s="50">
        <f t="array" ref="M934">_xlfn.SUM(_xlfn.NORM.DIST($S$3:$S$1003,$G934,$P934,FALSE)*WindSpeedStep*$T$3:$T$1003)</f>
        <v>407.55164313079024</v>
      </c>
      <c r="N934" s="50">
        <f t="array" ref="N934">_xlfn.SUM(_xlfn.NORM.DIST($S$3:$S$1003,$G934,$Q934,FALSE)*WindSpeedStep*$T$3:$T$1003)</f>
        <v>421.98358591374716</v>
      </c>
      <c r="P934" s="42">
        <f t="shared" si="42"/>
        <v>0.62006172112930413</v>
      </c>
      <c r="Q934" s="42">
        <f t="shared" si="44"/>
        <v>0.94719532437621867</v>
      </c>
      <c r="S934" s="42">
        <f>'Zero Turbulence Curve'!E933</f>
        <v>93.099999999998985</v>
      </c>
      <c r="T934" s="42">
        <f>'Zero Turbulence Curve'!F933</f>
        <v>2000.0000008831432</v>
      </c>
    </row>
    <row r="935" spans="5:20" x14ac:dyDescent="0.2">
      <c r="E935" s="15">
        <v>41256.638888888891</v>
      </c>
      <c r="F935" s="21">
        <v>5.9096384816693446</v>
      </c>
      <c r="G935" s="21">
        <v>5.8553243162296962</v>
      </c>
      <c r="H935" s="24">
        <v>0.18613659759594534</v>
      </c>
      <c r="I935" s="3">
        <f t="shared" si="43"/>
        <v>347.41999999998677</v>
      </c>
      <c r="J935" s="3">
        <f>INDEX(PowerArray,MIN(MaximumPowerIndex,ROUND(G935*100,0)))</f>
        <v>339.31999999998698</v>
      </c>
      <c r="K935" s="3">
        <f>MIN(J935-M935+N935,'Power Look Up'!$F$4)</f>
        <v>359.75375136954932</v>
      </c>
      <c r="M935" s="50">
        <f t="array" ref="M935">_xlfn.SUM(_xlfn.NORM.DIST($S$3:$S$1003,$G935,$P935,FALSE)*WindSpeedStep*$T$3:$T$1003)</f>
        <v>339.8059202318488</v>
      </c>
      <c r="N935" s="50">
        <f t="array" ref="N935">_xlfn.SUM(_xlfn.NORM.DIST($S$3:$S$1003,$G935,$Q935,FALSE)*WindSpeedStep*$T$3:$T$1003)</f>
        <v>360.23967160141115</v>
      </c>
      <c r="P935" s="42">
        <f t="shared" si="42"/>
        <v>0.58553243162296964</v>
      </c>
      <c r="Q935" s="42">
        <f t="shared" si="44"/>
        <v>1.0898901460438006</v>
      </c>
      <c r="S935" s="42">
        <f>'Zero Turbulence Curve'!E934</f>
        <v>93.19999999999898</v>
      </c>
      <c r="T935" s="42">
        <f>'Zero Turbulence Curve'!F934</f>
        <v>2000.0000008831432</v>
      </c>
    </row>
    <row r="936" spans="5:20" x14ac:dyDescent="0.2">
      <c r="E936" s="15">
        <v>41256.645833333336</v>
      </c>
      <c r="F936" s="21">
        <v>6.7920162094127123</v>
      </c>
      <c r="G936" s="21">
        <v>6.6520863049495889</v>
      </c>
      <c r="H936" s="24">
        <v>0.1545932706321958</v>
      </c>
      <c r="I936" s="3">
        <f t="shared" si="43"/>
        <v>540.53999999997734</v>
      </c>
      <c r="J936" s="3">
        <f>INDEX(PowerArray,MIN(MaximumPowerIndex,ROUND(G936*100,0)))</f>
        <v>508.89999999997804</v>
      </c>
      <c r="K936" s="3">
        <f>MIN(J936-M936+N936,'Power Look Up'!$F$4)</f>
        <v>528.7020793115546</v>
      </c>
      <c r="M936" s="50">
        <f t="array" ref="M936">_xlfn.SUM(_xlfn.NORM.DIST($S$3:$S$1003,$G936,$P936,FALSE)*WindSpeedStep*$T$3:$T$1003)</f>
        <v>507.59619036465</v>
      </c>
      <c r="N936" s="50">
        <f t="array" ref="N936">_xlfn.SUM(_xlfn.NORM.DIST($S$3:$S$1003,$G936,$Q936,FALSE)*WindSpeedStep*$T$3:$T$1003)</f>
        <v>527.3982696762265</v>
      </c>
      <c r="P936" s="42">
        <f t="shared" si="42"/>
        <v>0.66520863049495893</v>
      </c>
      <c r="Q936" s="42">
        <f t="shared" si="44"/>
        <v>1.0283677784097951</v>
      </c>
      <c r="S936" s="42">
        <f>'Zero Turbulence Curve'!E935</f>
        <v>93.299999999998974</v>
      </c>
      <c r="T936" s="42">
        <f>'Zero Turbulence Curve'!F935</f>
        <v>2000.0000008831432</v>
      </c>
    </row>
    <row r="937" spans="5:20" x14ac:dyDescent="0.2">
      <c r="E937" s="15">
        <v>41256.652777777781</v>
      </c>
      <c r="F937" s="21">
        <v>7.1704724220383209</v>
      </c>
      <c r="G937" s="21">
        <v>7.0009871984182137</v>
      </c>
      <c r="H937" s="24">
        <v>0.18548289732100057</v>
      </c>
      <c r="I937" s="3">
        <f t="shared" si="43"/>
        <v>639.16999999996733</v>
      </c>
      <c r="J937" s="3">
        <f>INDEX(PowerArray,MIN(MaximumPowerIndex,ROUND(G937*100,0)))</f>
        <v>587.99999999997635</v>
      </c>
      <c r="K937" s="3">
        <f>MIN(J937-M937+N937,'Power Look Up'!$F$4)</f>
        <v>627.59691565931109</v>
      </c>
      <c r="M937" s="50">
        <f t="array" ref="M937">_xlfn.SUM(_xlfn.NORM.DIST($S$3:$S$1003,$G937,$P937,FALSE)*WindSpeedStep*$T$3:$T$1003)</f>
        <v>594.58957555159486</v>
      </c>
      <c r="N937" s="50">
        <f t="array" ref="N937">_xlfn.SUM(_xlfn.NORM.DIST($S$3:$S$1003,$G937,$Q937,FALSE)*WindSpeedStep*$T$3:$T$1003)</f>
        <v>634.1864912109296</v>
      </c>
      <c r="P937" s="42">
        <f t="shared" si="42"/>
        <v>0.70009871984182137</v>
      </c>
      <c r="Q937" s="42">
        <f t="shared" si="44"/>
        <v>1.298563389669845</v>
      </c>
      <c r="S937" s="42">
        <f>'Zero Turbulence Curve'!E936</f>
        <v>93.399999999998968</v>
      </c>
      <c r="T937" s="42">
        <f>'Zero Turbulence Curve'!F936</f>
        <v>2000.0000008831432</v>
      </c>
    </row>
    <row r="938" spans="5:20" x14ac:dyDescent="0.2">
      <c r="E938" s="15">
        <v>41256.659722222219</v>
      </c>
      <c r="F938" s="21">
        <v>7.5987238846767351</v>
      </c>
      <c r="G938" s="21">
        <v>7.4189787202819435</v>
      </c>
      <c r="H938" s="24">
        <v>9.2120731141657919E-2</v>
      </c>
      <c r="I938" s="3">
        <f t="shared" si="43"/>
        <v>768.59999999996467</v>
      </c>
      <c r="J938" s="3">
        <f>INDEX(PowerArray,MIN(MaximumPowerIndex,ROUND(G938*100,0)))</f>
        <v>714.41999999996574</v>
      </c>
      <c r="K938" s="3">
        <f>MIN(J938-M938+N938,'Power Look Up'!$F$4)</f>
        <v>711.38106265870601</v>
      </c>
      <c r="M938" s="50">
        <f t="array" ref="M938">_xlfn.SUM(_xlfn.NORM.DIST($S$3:$S$1003,$G938,$P938,FALSE)*WindSpeedStep*$T$3:$T$1003)</f>
        <v>710.39948978776511</v>
      </c>
      <c r="N938" s="50">
        <f t="array" ref="N938">_xlfn.SUM(_xlfn.NORM.DIST($S$3:$S$1003,$G938,$Q938,FALSE)*WindSpeedStep*$T$3:$T$1003)</f>
        <v>707.36055244650538</v>
      </c>
      <c r="P938" s="42">
        <f t="shared" si="42"/>
        <v>0.74189787202819435</v>
      </c>
      <c r="Q938" s="42">
        <f t="shared" si="44"/>
        <v>0.68344174403677427</v>
      </c>
      <c r="S938" s="42">
        <f>'Zero Turbulence Curve'!E937</f>
        <v>93.499999999998963</v>
      </c>
      <c r="T938" s="42">
        <f>'Zero Turbulence Curve'!F937</f>
        <v>2000.0000008831432</v>
      </c>
    </row>
    <row r="939" spans="5:20" x14ac:dyDescent="0.2">
      <c r="E939" s="15">
        <v>41256.666666666664</v>
      </c>
      <c r="F939" s="21">
        <v>7.6999005579313771</v>
      </c>
      <c r="G939" s="21">
        <v>7.4941703563585618</v>
      </c>
      <c r="H939" s="24">
        <v>0.13506667939090919</v>
      </c>
      <c r="I939" s="3">
        <f t="shared" si="43"/>
        <v>798.69999999996389</v>
      </c>
      <c r="J939" s="3">
        <f>INDEX(PowerArray,MIN(MaximumPowerIndex,ROUND(G939*100,0)))</f>
        <v>735.48999999996533</v>
      </c>
      <c r="K939" s="3">
        <f>MIN(J939-M939+N939,'Power Look Up'!$F$4)</f>
        <v>752.15309493039808</v>
      </c>
      <c r="M939" s="50">
        <f t="array" ref="M939">_xlfn.SUM(_xlfn.NORM.DIST($S$3:$S$1003,$G939,$P939,FALSE)*WindSpeedStep*$T$3:$T$1003)</f>
        <v>732.60186492984758</v>
      </c>
      <c r="N939" s="50">
        <f t="array" ref="N939">_xlfn.SUM(_xlfn.NORM.DIST($S$3:$S$1003,$G939,$Q939,FALSE)*WindSpeedStep*$T$3:$T$1003)</f>
        <v>749.26495986028033</v>
      </c>
      <c r="P939" s="42">
        <f t="shared" si="42"/>
        <v>0.74941703563585627</v>
      </c>
      <c r="Q939" s="42">
        <f t="shared" si="44"/>
        <v>1.0122127048231375</v>
      </c>
      <c r="S939" s="42">
        <f>'Zero Turbulence Curve'!E938</f>
        <v>93.599999999998957</v>
      </c>
      <c r="T939" s="42">
        <f>'Zero Turbulence Curve'!F938</f>
        <v>2000.0000008831432</v>
      </c>
    </row>
    <row r="940" spans="5:20" x14ac:dyDescent="0.2">
      <c r="E940" s="15">
        <v>41256.673611111109</v>
      </c>
      <c r="F940" s="21">
        <v>7.1868114209637817</v>
      </c>
      <c r="G940" s="21">
        <v>7.0643808694592281</v>
      </c>
      <c r="H940" s="24">
        <v>0.1140978873618524</v>
      </c>
      <c r="I940" s="3">
        <f t="shared" si="43"/>
        <v>645.1899999999672</v>
      </c>
      <c r="J940" s="3">
        <f>INDEX(PowerArray,MIN(MaximumPowerIndex,ROUND(G940*100,0)))</f>
        <v>606.05999999996811</v>
      </c>
      <c r="K940" s="3">
        <f>MIN(J940-M940+N940,'Power Look Up'!$F$4)</f>
        <v>611.37193446278218</v>
      </c>
      <c r="M940" s="50">
        <f t="array" ref="M940">_xlfn.SUM(_xlfn.NORM.DIST($S$3:$S$1003,$G940,$P940,FALSE)*WindSpeedStep*$T$3:$T$1003)</f>
        <v>611.33227725230222</v>
      </c>
      <c r="N940" s="50">
        <f t="array" ref="N940">_xlfn.SUM(_xlfn.NORM.DIST($S$3:$S$1003,$G940,$Q940,FALSE)*WindSpeedStep*$T$3:$T$1003)</f>
        <v>616.64421171511628</v>
      </c>
      <c r="P940" s="42">
        <f t="shared" si="42"/>
        <v>0.70643808694592281</v>
      </c>
      <c r="Q940" s="42">
        <f t="shared" si="44"/>
        <v>0.80603093272478399</v>
      </c>
      <c r="S940" s="42">
        <f>'Zero Turbulence Curve'!E939</f>
        <v>93.699999999998951</v>
      </c>
      <c r="T940" s="42">
        <f>'Zero Turbulence Curve'!F939</f>
        <v>2000.0000008831432</v>
      </c>
    </row>
    <row r="941" spans="5:20" x14ac:dyDescent="0.2">
      <c r="E941" s="15">
        <v>41256.680555555555</v>
      </c>
      <c r="F941" s="21">
        <v>7.6053406243739081</v>
      </c>
      <c r="G941" s="21">
        <v>7.3908265552646055</v>
      </c>
      <c r="H941" s="24">
        <v>0.15909872545644335</v>
      </c>
      <c r="I941" s="3">
        <f t="shared" si="43"/>
        <v>771.60999999996454</v>
      </c>
      <c r="J941" s="3">
        <f>INDEX(PowerArray,MIN(MaximumPowerIndex,ROUND(G941*100,0)))</f>
        <v>705.38999999996599</v>
      </c>
      <c r="K941" s="3">
        <f>MIN(J941-M941+N941,'Power Look Up'!$F$4)</f>
        <v>734.5378399043334</v>
      </c>
      <c r="M941" s="50">
        <f t="array" ref="M941">_xlfn.SUM(_xlfn.NORM.DIST($S$3:$S$1003,$G941,$P941,FALSE)*WindSpeedStep*$T$3:$T$1003)</f>
        <v>702.19530502197756</v>
      </c>
      <c r="N941" s="50">
        <f t="array" ref="N941">_xlfn.SUM(_xlfn.NORM.DIST($S$3:$S$1003,$G941,$Q941,FALSE)*WindSpeedStep*$T$3:$T$1003)</f>
        <v>731.34314492634496</v>
      </c>
      <c r="P941" s="42">
        <f t="shared" si="42"/>
        <v>0.73908265552646057</v>
      </c>
      <c r="Q941" s="42">
        <f t="shared" si="44"/>
        <v>1.1758710850122345</v>
      </c>
      <c r="S941" s="42">
        <f>'Zero Turbulence Curve'!E940</f>
        <v>93.799999999998946</v>
      </c>
      <c r="T941" s="42">
        <f>'Zero Turbulence Curve'!F940</f>
        <v>2000.0000008831432</v>
      </c>
    </row>
    <row r="942" spans="5:20" x14ac:dyDescent="0.2">
      <c r="E942" s="15">
        <v>41256.6875</v>
      </c>
      <c r="F942" s="21">
        <v>7.733738050558947</v>
      </c>
      <c r="G942" s="21">
        <v>7.4612807157028662</v>
      </c>
      <c r="H942" s="24">
        <v>0.13964786406515856</v>
      </c>
      <c r="I942" s="3">
        <f t="shared" si="43"/>
        <v>807.72999999996375</v>
      </c>
      <c r="J942" s="3">
        <f>INDEX(PowerArray,MIN(MaximumPowerIndex,ROUND(G942*100,0)))</f>
        <v>726.45999999996548</v>
      </c>
      <c r="K942" s="3">
        <f>MIN(J942-M942+N942,'Power Look Up'!$F$4)</f>
        <v>745.38829777321723</v>
      </c>
      <c r="M942" s="50">
        <f t="array" ref="M942">_xlfn.SUM(_xlfn.NORM.DIST($S$3:$S$1003,$G942,$P942,FALSE)*WindSpeedStep*$T$3:$T$1003)</f>
        <v>722.83832382432752</v>
      </c>
      <c r="N942" s="50">
        <f t="array" ref="N942">_xlfn.SUM(_xlfn.NORM.DIST($S$3:$S$1003,$G942,$Q942,FALSE)*WindSpeedStep*$T$3:$T$1003)</f>
        <v>741.76662159757927</v>
      </c>
      <c r="P942" s="42">
        <f t="shared" si="42"/>
        <v>0.74612807157028671</v>
      </c>
      <c r="Q942" s="42">
        <f t="shared" si="44"/>
        <v>1.0419519151384629</v>
      </c>
      <c r="S942" s="42">
        <f>'Zero Turbulence Curve'!E941</f>
        <v>93.89999999999894</v>
      </c>
      <c r="T942" s="42">
        <f>'Zero Turbulence Curve'!F941</f>
        <v>2000.0000008831432</v>
      </c>
    </row>
    <row r="943" spans="5:20" x14ac:dyDescent="0.2">
      <c r="E943" s="15">
        <v>41256.694444444445</v>
      </c>
      <c r="F943" s="21">
        <v>7.8400778166319265</v>
      </c>
      <c r="G943" s="21">
        <v>7.6970155583225957</v>
      </c>
      <c r="H943" s="24">
        <v>0.1007643059771799</v>
      </c>
      <c r="I943" s="3">
        <f t="shared" si="43"/>
        <v>840.83999999996308</v>
      </c>
      <c r="J943" s="3">
        <f>INDEX(PowerArray,MIN(MaximumPowerIndex,ROUND(G943*100,0)))</f>
        <v>798.69999999996389</v>
      </c>
      <c r="K943" s="3">
        <f>MIN(J943-M943+N943,'Power Look Up'!$F$4)</f>
        <v>799.03778949246384</v>
      </c>
      <c r="M943" s="50">
        <f t="array" ref="M943">_xlfn.SUM(_xlfn.NORM.DIST($S$3:$S$1003,$G943,$P943,FALSE)*WindSpeedStep*$T$3:$T$1003)</f>
        <v>794.61553642912111</v>
      </c>
      <c r="N943" s="50">
        <f t="array" ref="N943">_xlfn.SUM(_xlfn.NORM.DIST($S$3:$S$1003,$G943,$Q943,FALSE)*WindSpeedStep*$T$3:$T$1003)</f>
        <v>794.95332592162106</v>
      </c>
      <c r="P943" s="42">
        <f t="shared" si="42"/>
        <v>0.76970155583225963</v>
      </c>
      <c r="Q943" s="42">
        <f t="shared" si="44"/>
        <v>0.77558443082993223</v>
      </c>
      <c r="S943" s="42">
        <f>'Zero Turbulence Curve'!E942</f>
        <v>93.999999999998934</v>
      </c>
      <c r="T943" s="42">
        <f>'Zero Turbulence Curve'!F942</f>
        <v>2000.0000008831432</v>
      </c>
    </row>
    <row r="944" spans="5:20" x14ac:dyDescent="0.2">
      <c r="E944" s="15">
        <v>41256.701388888891</v>
      </c>
      <c r="F944" s="21">
        <v>7.3240673216943408</v>
      </c>
      <c r="G944" s="21">
        <v>7.1579661409893687</v>
      </c>
      <c r="H944" s="24">
        <v>0.14336296403090604</v>
      </c>
      <c r="I944" s="3">
        <f t="shared" si="43"/>
        <v>684.3199999999664</v>
      </c>
      <c r="J944" s="3">
        <f>INDEX(PowerArray,MIN(MaximumPowerIndex,ROUND(G944*100,0)))</f>
        <v>636.15999999996745</v>
      </c>
      <c r="K944" s="3">
        <f>MIN(J944-M944+N944,'Power Look Up'!$F$4)</f>
        <v>655.08056086581075</v>
      </c>
      <c r="M944" s="50">
        <f t="array" ref="M944">_xlfn.SUM(_xlfn.NORM.DIST($S$3:$S$1003,$G944,$P944,FALSE)*WindSpeedStep*$T$3:$T$1003)</f>
        <v>636.58210138441507</v>
      </c>
      <c r="N944" s="50">
        <f t="array" ref="N944">_xlfn.SUM(_xlfn.NORM.DIST($S$3:$S$1003,$G944,$Q944,FALSE)*WindSpeedStep*$T$3:$T$1003)</f>
        <v>655.50266225025837</v>
      </c>
      <c r="P944" s="42">
        <f t="shared" si="42"/>
        <v>0.71579661409893691</v>
      </c>
      <c r="Q944" s="42">
        <f t="shared" si="44"/>
        <v>1.0261872424051022</v>
      </c>
      <c r="S944" s="42">
        <f>'Zero Turbulence Curve'!E943</f>
        <v>94.099999999998929</v>
      </c>
      <c r="T944" s="42">
        <f>'Zero Turbulence Curve'!F943</f>
        <v>2000.0000008831432</v>
      </c>
    </row>
    <row r="945" spans="5:20" x14ac:dyDescent="0.2">
      <c r="E945" s="15">
        <v>41256.708333333336</v>
      </c>
      <c r="F945" s="21">
        <v>7.7943669639132027</v>
      </c>
      <c r="G945" s="21">
        <v>7.6686863234294504</v>
      </c>
      <c r="H945" s="24">
        <v>0.10135524843230841</v>
      </c>
      <c r="I945" s="3">
        <f t="shared" si="43"/>
        <v>825.78999999996336</v>
      </c>
      <c r="J945" s="3">
        <f>INDEX(PowerArray,MIN(MaximumPowerIndex,ROUND(G945*100,0)))</f>
        <v>789.66999999996415</v>
      </c>
      <c r="K945" s="3">
        <f>MIN(J945-M945+N945,'Power Look Up'!$F$4)</f>
        <v>790.26532244221005</v>
      </c>
      <c r="M945" s="50">
        <f t="array" ref="M945">_xlfn.SUM(_xlfn.NORM.DIST($S$3:$S$1003,$G945,$P945,FALSE)*WindSpeedStep*$T$3:$T$1003)</f>
        <v>785.76817772512982</v>
      </c>
      <c r="N945" s="50">
        <f t="array" ref="N945">_xlfn.SUM(_xlfn.NORM.DIST($S$3:$S$1003,$G945,$Q945,FALSE)*WindSpeedStep*$T$3:$T$1003)</f>
        <v>786.36350016737572</v>
      </c>
      <c r="P945" s="42">
        <f t="shared" si="42"/>
        <v>0.76686863234294511</v>
      </c>
      <c r="Q945" s="42">
        <f t="shared" si="44"/>
        <v>0.77726160746063777</v>
      </c>
      <c r="S945" s="42">
        <f>'Zero Turbulence Curve'!E944</f>
        <v>94.199999999998923</v>
      </c>
      <c r="T945" s="42">
        <f>'Zero Turbulence Curve'!F944</f>
        <v>2000.0000008831432</v>
      </c>
    </row>
    <row r="946" spans="5:20" x14ac:dyDescent="0.2">
      <c r="E946" s="15">
        <v>41256.715277777781</v>
      </c>
      <c r="F946" s="21">
        <v>9.0125111811360323</v>
      </c>
      <c r="G946" s="21">
        <v>8.8054787105980861</v>
      </c>
      <c r="H946" s="24">
        <v>9.9861179854486962E-2</v>
      </c>
      <c r="I946" s="3">
        <f t="shared" si="43"/>
        <v>1259.8099999999438</v>
      </c>
      <c r="J946" s="3">
        <f>INDEX(PowerArray,MIN(MaximumPowerIndex,ROUND(G946*100,0)))</f>
        <v>1186.2699999999475</v>
      </c>
      <c r="K946" s="3">
        <f>MIN(J946-M946+N946,'Power Look Up'!$F$4)</f>
        <v>1186.2254923614105</v>
      </c>
      <c r="M946" s="50">
        <f t="array" ref="M946">_xlfn.SUM(_xlfn.NORM.DIST($S$3:$S$1003,$G946,$P946,FALSE)*WindSpeedStep*$T$3:$T$1003)</f>
        <v>1185.0041151969092</v>
      </c>
      <c r="N946" s="50">
        <f t="array" ref="N946">_xlfn.SUM(_xlfn.NORM.DIST($S$3:$S$1003,$G946,$Q946,FALSE)*WindSpeedStep*$T$3:$T$1003)</f>
        <v>1184.9596075583722</v>
      </c>
      <c r="P946" s="42">
        <f t="shared" si="42"/>
        <v>0.8805478710598087</v>
      </c>
      <c r="Q946" s="42">
        <f t="shared" si="44"/>
        <v>0.87932549322389142</v>
      </c>
      <c r="S946" s="42">
        <f>'Zero Turbulence Curve'!E945</f>
        <v>94.299999999998917</v>
      </c>
      <c r="T946" s="42">
        <f>'Zero Turbulence Curve'!F945</f>
        <v>2000.0000008831432</v>
      </c>
    </row>
    <row r="947" spans="5:20" x14ac:dyDescent="0.2">
      <c r="E947" s="15">
        <v>41256.722222222219</v>
      </c>
      <c r="F947" s="21">
        <v>9.3768954227132948</v>
      </c>
      <c r="G947" s="21">
        <v>9.1055863916169582</v>
      </c>
      <c r="H947" s="24">
        <v>8.7448986368531462E-2</v>
      </c>
      <c r="I947" s="3">
        <f t="shared" si="43"/>
        <v>1400.7799999999406</v>
      </c>
      <c r="J947" s="3">
        <f>INDEX(PowerArray,MIN(MaximumPowerIndex,ROUND(G947*100,0)))</f>
        <v>1297.909999999943</v>
      </c>
      <c r="K947" s="3">
        <f>MIN(J947-M947+N947,'Power Look Up'!$F$4)</f>
        <v>1296.3362097414272</v>
      </c>
      <c r="M947" s="50">
        <f t="array" ref="M947">_xlfn.SUM(_xlfn.NORM.DIST($S$3:$S$1003,$G947,$P947,FALSE)*WindSpeedStep*$T$3:$T$1003)</f>
        <v>1300.5204736990238</v>
      </c>
      <c r="N947" s="50">
        <f t="array" ref="N947">_xlfn.SUM(_xlfn.NORM.DIST($S$3:$S$1003,$G947,$Q947,FALSE)*WindSpeedStep*$T$3:$T$1003)</f>
        <v>1298.946683440508</v>
      </c>
      <c r="P947" s="42">
        <f t="shared" si="42"/>
        <v>0.91055863916169588</v>
      </c>
      <c r="Q947" s="42">
        <f t="shared" si="44"/>
        <v>0.79627430023799695</v>
      </c>
      <c r="S947" s="42">
        <f>'Zero Turbulence Curve'!E946</f>
        <v>94.399999999998911</v>
      </c>
      <c r="T947" s="42">
        <f>'Zero Turbulence Curve'!F946</f>
        <v>2000.0000008831432</v>
      </c>
    </row>
    <row r="948" spans="5:20" x14ac:dyDescent="0.2">
      <c r="E948" s="15">
        <v>41256.729166666664</v>
      </c>
      <c r="F948" s="21">
        <v>8.9973548375035968</v>
      </c>
      <c r="G948" s="21">
        <v>8.8242714485491138</v>
      </c>
      <c r="H948" s="24">
        <v>9.66950860239041E-2</v>
      </c>
      <c r="I948" s="3">
        <f t="shared" si="43"/>
        <v>1255.9999999999459</v>
      </c>
      <c r="J948" s="3">
        <f>INDEX(PowerArray,MIN(MaximumPowerIndex,ROUND(G948*100,0)))</f>
        <v>1189.9399999999473</v>
      </c>
      <c r="K948" s="3">
        <f>MIN(J948-M948+N948,'Power Look Up'!$F$4)</f>
        <v>1188.8983365935596</v>
      </c>
      <c r="M948" s="50">
        <f t="array" ref="M948">_xlfn.SUM(_xlfn.NORM.DIST($S$3:$S$1003,$G948,$P948,FALSE)*WindSpeedStep*$T$3:$T$1003)</f>
        <v>1192.1978527974661</v>
      </c>
      <c r="N948" s="50">
        <f t="array" ref="N948">_xlfn.SUM(_xlfn.NORM.DIST($S$3:$S$1003,$G948,$Q948,FALSE)*WindSpeedStep*$T$3:$T$1003)</f>
        <v>1191.1561893910784</v>
      </c>
      <c r="P948" s="42">
        <f t="shared" si="42"/>
        <v>0.88242714485491147</v>
      </c>
      <c r="Q948" s="42">
        <f t="shared" si="44"/>
        <v>0.85326368681573739</v>
      </c>
      <c r="S948" s="42">
        <f>'Zero Turbulence Curve'!E947</f>
        <v>94.499999999998906</v>
      </c>
      <c r="T948" s="42">
        <f>'Zero Turbulence Curve'!F947</f>
        <v>2000.0000008831432</v>
      </c>
    </row>
    <row r="949" spans="5:20" x14ac:dyDescent="0.2">
      <c r="E949" s="15">
        <v>41256.736111111109</v>
      </c>
      <c r="F949" s="21">
        <v>9.1271783614041198</v>
      </c>
      <c r="G949" s="21">
        <v>8.9102483875258702</v>
      </c>
      <c r="H949" s="24">
        <v>0.1128497723190703</v>
      </c>
      <c r="I949" s="3">
        <f t="shared" si="43"/>
        <v>1305.5299999999427</v>
      </c>
      <c r="J949" s="3">
        <f>INDEX(PowerArray,MIN(MaximumPowerIndex,ROUND(G949*100,0)))</f>
        <v>1222.9699999999466</v>
      </c>
      <c r="K949" s="3">
        <f>MIN(J949-M949+N949,'Power Look Up'!$F$4)</f>
        <v>1225.8039277880696</v>
      </c>
      <c r="M949" s="50">
        <f t="array" ref="M949">_xlfn.SUM(_xlfn.NORM.DIST($S$3:$S$1003,$G949,$P949,FALSE)*WindSpeedStep*$T$3:$T$1003)</f>
        <v>1225.2125918879917</v>
      </c>
      <c r="N949" s="50">
        <f t="array" ref="N949">_xlfn.SUM(_xlfn.NORM.DIST($S$3:$S$1003,$G949,$Q949,FALSE)*WindSpeedStep*$T$3:$T$1003)</f>
        <v>1228.0465196761147</v>
      </c>
      <c r="P949" s="42">
        <f t="shared" si="42"/>
        <v>0.89102483875258709</v>
      </c>
      <c r="Q949" s="42">
        <f t="shared" si="44"/>
        <v>1.0055195018386578</v>
      </c>
      <c r="S949" s="42">
        <f>'Zero Turbulence Curve'!E948</f>
        <v>94.5999999999989</v>
      </c>
      <c r="T949" s="42">
        <f>'Zero Turbulence Curve'!F948</f>
        <v>2000.0000008831432</v>
      </c>
    </row>
    <row r="950" spans="5:20" x14ac:dyDescent="0.2">
      <c r="E950" s="15">
        <v>41256.743055555555</v>
      </c>
      <c r="F950" s="21">
        <v>8.5209568370992024</v>
      </c>
      <c r="G950" s="21">
        <v>8.3134693624513627</v>
      </c>
      <c r="H950" s="24">
        <v>0.12087844354703291</v>
      </c>
      <c r="I950" s="3">
        <f t="shared" si="43"/>
        <v>1079.8399999999497</v>
      </c>
      <c r="J950" s="3">
        <f>INDEX(PowerArray,MIN(MaximumPowerIndex,ROUND(G950*100,0)))</f>
        <v>1002.7699999999513</v>
      </c>
      <c r="K950" s="3">
        <f>MIN(J950-M950+N950,'Power Look Up'!$F$4)</f>
        <v>1012.8434538048961</v>
      </c>
      <c r="M950" s="50">
        <f t="array" ref="M950">_xlfn.SUM(_xlfn.NORM.DIST($S$3:$S$1003,$G950,$P950,FALSE)*WindSpeedStep*$T$3:$T$1003)</f>
        <v>1001.9724549032616</v>
      </c>
      <c r="N950" s="50">
        <f t="array" ref="N950">_xlfn.SUM(_xlfn.NORM.DIST($S$3:$S$1003,$G950,$Q950,FALSE)*WindSpeedStep*$T$3:$T$1003)</f>
        <v>1012.0459087082063</v>
      </c>
      <c r="P950" s="42">
        <f t="shared" si="42"/>
        <v>0.83134693624513634</v>
      </c>
      <c r="Q950" s="42">
        <f t="shared" si="44"/>
        <v>1.0049192370090647</v>
      </c>
      <c r="S950" s="42">
        <f>'Zero Turbulence Curve'!E949</f>
        <v>94.699999999998894</v>
      </c>
      <c r="T950" s="42">
        <f>'Zero Turbulence Curve'!F949</f>
        <v>2000.0000008831432</v>
      </c>
    </row>
    <row r="951" spans="5:20" x14ac:dyDescent="0.2">
      <c r="E951" s="15">
        <v>41256.75</v>
      </c>
      <c r="F951" s="21">
        <v>8.4328053679476351</v>
      </c>
      <c r="G951" s="21">
        <v>8.286964911595458</v>
      </c>
      <c r="H951" s="24">
        <v>7.7079924371383446E-2</v>
      </c>
      <c r="I951" s="3">
        <f t="shared" si="43"/>
        <v>1046.8099999999504</v>
      </c>
      <c r="J951" s="3">
        <f>INDEX(PowerArray,MIN(MaximumPowerIndex,ROUND(G951*100,0)))</f>
        <v>995.42999999995141</v>
      </c>
      <c r="K951" s="3">
        <f>MIN(J951-M951+N951,'Power Look Up'!$F$4)</f>
        <v>985.05142909909284</v>
      </c>
      <c r="M951" s="50">
        <f t="array" ref="M951">_xlfn.SUM(_xlfn.NORM.DIST($S$3:$S$1003,$G951,$P951,FALSE)*WindSpeedStep*$T$3:$T$1003)</f>
        <v>992.49714900026629</v>
      </c>
      <c r="N951" s="50">
        <f t="array" ref="N951">_xlfn.SUM(_xlfn.NORM.DIST($S$3:$S$1003,$G951,$Q951,FALSE)*WindSpeedStep*$T$3:$T$1003)</f>
        <v>982.11857809940773</v>
      </c>
      <c r="P951" s="42">
        <f t="shared" si="42"/>
        <v>0.8286964911595458</v>
      </c>
      <c r="Q951" s="42">
        <f t="shared" si="44"/>
        <v>0.63875862865408617</v>
      </c>
      <c r="S951" s="42">
        <f>'Zero Turbulence Curve'!E950</f>
        <v>94.799999999998889</v>
      </c>
      <c r="T951" s="42">
        <f>'Zero Turbulence Curve'!F950</f>
        <v>2000.0000008831432</v>
      </c>
    </row>
    <row r="952" spans="5:20" x14ac:dyDescent="0.2">
      <c r="E952" s="15">
        <v>41256.756944444445</v>
      </c>
      <c r="F952" s="21">
        <v>7.7566758965368816</v>
      </c>
      <c r="G952" s="21">
        <v>7.7263764252022842</v>
      </c>
      <c r="H952" s="24">
        <v>7.6063510693210337E-2</v>
      </c>
      <c r="I952" s="3">
        <f t="shared" si="43"/>
        <v>816.75999999996361</v>
      </c>
      <c r="J952" s="3">
        <f>INDEX(PowerArray,MIN(MaximumPowerIndex,ROUND(G952*100,0)))</f>
        <v>807.72999999996375</v>
      </c>
      <c r="K952" s="3">
        <f>MIN(J952-M952+N952,'Power Look Up'!$F$4)</f>
        <v>798.35950778649965</v>
      </c>
      <c r="M952" s="50">
        <f t="array" ref="M952">_xlfn.SUM(_xlfn.NORM.DIST($S$3:$S$1003,$G952,$P952,FALSE)*WindSpeedStep*$T$3:$T$1003)</f>
        <v>803.84919670763918</v>
      </c>
      <c r="N952" s="50">
        <f t="array" ref="N952">_xlfn.SUM(_xlfn.NORM.DIST($S$3:$S$1003,$G952,$Q952,FALSE)*WindSpeedStep*$T$3:$T$1003)</f>
        <v>794.47870449417508</v>
      </c>
      <c r="P952" s="42">
        <f t="shared" si="42"/>
        <v>0.77263764252022848</v>
      </c>
      <c r="Q952" s="42">
        <f t="shared" si="44"/>
        <v>0.58769531583814216</v>
      </c>
      <c r="S952" s="42">
        <f>'Zero Turbulence Curve'!E951</f>
        <v>94.899999999998883</v>
      </c>
      <c r="T952" s="42">
        <f>'Zero Turbulence Curve'!F951</f>
        <v>2000.0000008831432</v>
      </c>
    </row>
    <row r="953" spans="5:20" x14ac:dyDescent="0.2">
      <c r="E953" s="15">
        <v>41256.763888888891</v>
      </c>
      <c r="F953" s="21">
        <v>7.4499991815101669</v>
      </c>
      <c r="G953" s="21">
        <v>7.4570255779883174</v>
      </c>
      <c r="H953" s="24">
        <v>6.0402691199864245E-2</v>
      </c>
      <c r="I953" s="3">
        <f t="shared" si="43"/>
        <v>723.4499999999656</v>
      </c>
      <c r="J953" s="3">
        <f>INDEX(PowerArray,MIN(MaximumPowerIndex,ROUND(G953*100,0)))</f>
        <v>726.45999999996548</v>
      </c>
      <c r="K953" s="3">
        <f>MIN(J953-M953+N953,'Power Look Up'!$F$4)</f>
        <v>713.65457301122626</v>
      </c>
      <c r="M953" s="50">
        <f t="array" ref="M953">_xlfn.SUM(_xlfn.NORM.DIST($S$3:$S$1003,$G953,$P953,FALSE)*WindSpeedStep*$T$3:$T$1003)</f>
        <v>721.5810643134389</v>
      </c>
      <c r="N953" s="50">
        <f t="array" ref="N953">_xlfn.SUM(_xlfn.NORM.DIST($S$3:$S$1003,$G953,$Q953,FALSE)*WindSpeedStep*$T$3:$T$1003)</f>
        <v>708.77563732469969</v>
      </c>
      <c r="P953" s="42">
        <f t="shared" si="42"/>
        <v>0.74570255779883177</v>
      </c>
      <c r="Q953" s="42">
        <f t="shared" si="44"/>
        <v>0.4504244132567175</v>
      </c>
      <c r="S953" s="42">
        <f>'Zero Turbulence Curve'!E952</f>
        <v>94.999999999998877</v>
      </c>
      <c r="T953" s="42">
        <f>'Zero Turbulence Curve'!F952</f>
        <v>2000.0000008831432</v>
      </c>
    </row>
    <row r="954" spans="5:20" x14ac:dyDescent="0.2">
      <c r="E954" s="15">
        <v>41256.770833333336</v>
      </c>
      <c r="F954" s="21">
        <v>7.5060094420075556</v>
      </c>
      <c r="G954" s="21">
        <v>7.4959994244863557</v>
      </c>
      <c r="H954" s="24">
        <v>4.9293836206664811E-2</v>
      </c>
      <c r="I954" s="3">
        <f t="shared" si="43"/>
        <v>741.5099999999652</v>
      </c>
      <c r="J954" s="3">
        <f>INDEX(PowerArray,MIN(MaximumPowerIndex,ROUND(G954*100,0)))</f>
        <v>738.49999999996521</v>
      </c>
      <c r="K954" s="3">
        <f>MIN(J954-M954+N954,'Power Look Up'!$F$4)</f>
        <v>723.24359357812864</v>
      </c>
      <c r="M954" s="50">
        <f t="array" ref="M954">_xlfn.SUM(_xlfn.NORM.DIST($S$3:$S$1003,$G954,$P954,FALSE)*WindSpeedStep*$T$3:$T$1003)</f>
        <v>733.14721472949884</v>
      </c>
      <c r="N954" s="50">
        <f t="array" ref="N954">_xlfn.SUM(_xlfn.NORM.DIST($S$3:$S$1003,$G954,$Q954,FALSE)*WindSpeedStep*$T$3:$T$1003)</f>
        <v>717.89080830766227</v>
      </c>
      <c r="P954" s="42">
        <f t="shared" si="42"/>
        <v>0.74959994244863559</v>
      </c>
      <c r="Q954" s="42">
        <f t="shared" si="44"/>
        <v>0.36950656783588409</v>
      </c>
      <c r="S954" s="42">
        <f>'Zero Turbulence Curve'!E953</f>
        <v>95.099999999998872</v>
      </c>
      <c r="T954" s="42">
        <f>'Zero Turbulence Curve'!F953</f>
        <v>2000.0000008831432</v>
      </c>
    </row>
    <row r="955" spans="5:20" x14ac:dyDescent="0.2">
      <c r="E955" s="15">
        <v>41256.777777777781</v>
      </c>
      <c r="F955" s="21">
        <v>7.3500878418375653</v>
      </c>
      <c r="G955" s="21">
        <v>7.3282729179558537</v>
      </c>
      <c r="H955" s="24">
        <v>5.1700062390682637E-2</v>
      </c>
      <c r="I955" s="3">
        <f t="shared" si="43"/>
        <v>693.34999999996626</v>
      </c>
      <c r="J955" s="3">
        <f>INDEX(PowerArray,MIN(MaximumPowerIndex,ROUND(G955*100,0)))</f>
        <v>687.32999999996628</v>
      </c>
      <c r="K955" s="3">
        <f>MIN(J955-M955+N955,'Power Look Up'!$F$4)</f>
        <v>673.1683230787412</v>
      </c>
      <c r="M955" s="50">
        <f t="array" ref="M955">_xlfn.SUM(_xlfn.NORM.DIST($S$3:$S$1003,$G955,$P955,FALSE)*WindSpeedStep*$T$3:$T$1003)</f>
        <v>684.17647965336187</v>
      </c>
      <c r="N955" s="50">
        <f t="array" ref="N955">_xlfn.SUM(_xlfn.NORM.DIST($S$3:$S$1003,$G955,$Q955,FALSE)*WindSpeedStep*$T$3:$T$1003)</f>
        <v>670.01480273213679</v>
      </c>
      <c r="P955" s="42">
        <f t="shared" si="42"/>
        <v>0.73282729179558537</v>
      </c>
      <c r="Q955" s="42">
        <f t="shared" si="44"/>
        <v>0.37887216707426752</v>
      </c>
      <c r="S955" s="42">
        <f>'Zero Turbulence Curve'!E954</f>
        <v>95.199999999998866</v>
      </c>
      <c r="T955" s="42">
        <f>'Zero Turbulence Curve'!F954</f>
        <v>2000.0000008831432</v>
      </c>
    </row>
    <row r="956" spans="5:20" x14ac:dyDescent="0.2">
      <c r="E956" s="15">
        <v>41256.784722222219</v>
      </c>
      <c r="F956" s="21">
        <v>6.528667339999922</v>
      </c>
      <c r="G956" s="21">
        <v>6.7273862432152383</v>
      </c>
      <c r="H956" s="24">
        <v>4.7482891048941649E-2</v>
      </c>
      <c r="I956" s="3">
        <f t="shared" si="43"/>
        <v>481.7799999999786</v>
      </c>
      <c r="J956" s="3">
        <f>INDEX(PowerArray,MIN(MaximumPowerIndex,ROUND(G956*100,0)))</f>
        <v>526.97999999997762</v>
      </c>
      <c r="K956" s="3">
        <f>MIN(J956-M956+N956,'Power Look Up'!$F$4)</f>
        <v>514.73617203220078</v>
      </c>
      <c r="M956" s="50">
        <f t="array" ref="M956">_xlfn.SUM(_xlfn.NORM.DIST($S$3:$S$1003,$G956,$P956,FALSE)*WindSpeedStep*$T$3:$T$1003)</f>
        <v>525.64028147757153</v>
      </c>
      <c r="N956" s="50">
        <f t="array" ref="N956">_xlfn.SUM(_xlfn.NORM.DIST($S$3:$S$1003,$G956,$Q956,FALSE)*WindSpeedStep*$T$3:$T$1003)</f>
        <v>513.3964535097947</v>
      </c>
      <c r="P956" s="42">
        <f t="shared" si="42"/>
        <v>0.67273862432152387</v>
      </c>
      <c r="Q956" s="42">
        <f t="shared" si="44"/>
        <v>0.31943574803073804</v>
      </c>
      <c r="S956" s="42">
        <f>'Zero Turbulence Curve'!E955</f>
        <v>95.29999999999886</v>
      </c>
      <c r="T956" s="42">
        <f>'Zero Turbulence Curve'!F955</f>
        <v>2000.0000008831432</v>
      </c>
    </row>
    <row r="957" spans="5:20" x14ac:dyDescent="0.2">
      <c r="E957" s="15">
        <v>41256.791666666664</v>
      </c>
      <c r="F957" s="21">
        <v>6.833040476437751</v>
      </c>
      <c r="G957" s="21">
        <v>6.9366144608777791</v>
      </c>
      <c r="H957" s="24">
        <v>5.2685184763851672E-2</v>
      </c>
      <c r="I957" s="3">
        <f t="shared" si="43"/>
        <v>549.57999999997719</v>
      </c>
      <c r="J957" s="3">
        <f>INDEX(PowerArray,MIN(MaximumPowerIndex,ROUND(G957*100,0)))</f>
        <v>574.43999999997664</v>
      </c>
      <c r="K957" s="3">
        <f>MIN(J957-M957+N957,'Power Look Up'!$F$4)</f>
        <v>561.78437577417435</v>
      </c>
      <c r="M957" s="50">
        <f t="array" ref="M957">_xlfn.SUM(_xlfn.NORM.DIST($S$3:$S$1003,$G957,$P957,FALSE)*WindSpeedStep*$T$3:$T$1003)</f>
        <v>577.88524995363855</v>
      </c>
      <c r="N957" s="50">
        <f t="array" ref="N957">_xlfn.SUM(_xlfn.NORM.DIST($S$3:$S$1003,$G957,$Q957,FALSE)*WindSpeedStep*$T$3:$T$1003)</f>
        <v>565.22962572783626</v>
      </c>
      <c r="P957" s="42">
        <f t="shared" si="42"/>
        <v>0.69366144608777791</v>
      </c>
      <c r="Q957" s="42">
        <f t="shared" si="44"/>
        <v>0.36545681450695117</v>
      </c>
      <c r="S957" s="42">
        <f>'Zero Turbulence Curve'!E956</f>
        <v>95.399999999998855</v>
      </c>
      <c r="T957" s="42">
        <f>'Zero Turbulence Curve'!F956</f>
        <v>2000.0000008831432</v>
      </c>
    </row>
    <row r="958" spans="5:20" x14ac:dyDescent="0.2">
      <c r="E958" s="15">
        <v>41256.798611111109</v>
      </c>
      <c r="F958" s="21">
        <v>7.2887266624342111</v>
      </c>
      <c r="G958" s="21">
        <v>7.2917593325746033</v>
      </c>
      <c r="H958" s="24">
        <v>7.2715033029239193E-2</v>
      </c>
      <c r="I958" s="3">
        <f t="shared" si="43"/>
        <v>675.28999999996654</v>
      </c>
      <c r="J958" s="3">
        <f>INDEX(PowerArray,MIN(MaximumPowerIndex,ROUND(G958*100,0)))</f>
        <v>675.28999999996654</v>
      </c>
      <c r="K958" s="3">
        <f>MIN(J958-M958+N958,'Power Look Up'!$F$4)</f>
        <v>666.2303360108142</v>
      </c>
      <c r="M958" s="50">
        <f t="array" ref="M958">_xlfn.SUM(_xlfn.NORM.DIST($S$3:$S$1003,$G958,$P958,FALSE)*WindSpeedStep*$T$3:$T$1003)</f>
        <v>673.79250868043562</v>
      </c>
      <c r="N958" s="50">
        <f t="array" ref="N958">_xlfn.SUM(_xlfn.NORM.DIST($S$3:$S$1003,$G958,$Q958,FALSE)*WindSpeedStep*$T$3:$T$1003)</f>
        <v>664.73284469128328</v>
      </c>
      <c r="P958" s="42">
        <f t="shared" si="42"/>
        <v>0.72917593325746033</v>
      </c>
      <c r="Q958" s="42">
        <f t="shared" si="44"/>
        <v>0.53022052070942538</v>
      </c>
      <c r="S958" s="42">
        <f>'Zero Turbulence Curve'!E957</f>
        <v>95.499999999998849</v>
      </c>
      <c r="T958" s="42">
        <f>'Zero Turbulence Curve'!F957</f>
        <v>2000.0000008831432</v>
      </c>
    </row>
    <row r="959" spans="5:20" x14ac:dyDescent="0.2">
      <c r="E959" s="15">
        <v>41256.805555555555</v>
      </c>
      <c r="F959" s="21">
        <v>7.7577888165347249</v>
      </c>
      <c r="G959" s="21">
        <v>7.7619234434665056</v>
      </c>
      <c r="H959" s="24">
        <v>7.8630652938097997E-2</v>
      </c>
      <c r="I959" s="3">
        <f t="shared" si="43"/>
        <v>816.75999999996361</v>
      </c>
      <c r="J959" s="3">
        <f>INDEX(PowerArray,MIN(MaximumPowerIndex,ROUND(G959*100,0)))</f>
        <v>816.75999999996361</v>
      </c>
      <c r="K959" s="3">
        <f>MIN(J959-M959+N959,'Power Look Up'!$F$4)</f>
        <v>808.16450089274952</v>
      </c>
      <c r="M959" s="50">
        <f t="array" ref="M959">_xlfn.SUM(_xlfn.NORM.DIST($S$3:$S$1003,$G959,$P959,FALSE)*WindSpeedStep*$T$3:$T$1003)</f>
        <v>815.11571889699826</v>
      </c>
      <c r="N959" s="50">
        <f t="array" ref="N959">_xlfn.SUM(_xlfn.NORM.DIST($S$3:$S$1003,$G959,$Q959,FALSE)*WindSpeedStep*$T$3:$T$1003)</f>
        <v>806.52021978978416</v>
      </c>
      <c r="P959" s="42">
        <f t="shared" si="42"/>
        <v>0.77619234434665063</v>
      </c>
      <c r="Q959" s="42">
        <f t="shared" si="44"/>
        <v>0.6103251084153013</v>
      </c>
      <c r="S959" s="42">
        <f>'Zero Turbulence Curve'!E958</f>
        <v>95.599999999998843</v>
      </c>
      <c r="T959" s="42">
        <f>'Zero Turbulence Curve'!F958</f>
        <v>2000.0000008831432</v>
      </c>
    </row>
    <row r="960" spans="5:20" x14ac:dyDescent="0.2">
      <c r="E960" s="15">
        <v>41256.8125</v>
      </c>
      <c r="F960" s="21">
        <v>8.1103676952485486</v>
      </c>
      <c r="G960" s="21">
        <v>8.2449912591144656</v>
      </c>
      <c r="H960" s="24">
        <v>4.8086599110479439E-2</v>
      </c>
      <c r="I960" s="3">
        <f t="shared" si="43"/>
        <v>929.36999999995282</v>
      </c>
      <c r="J960" s="3">
        <f>INDEX(PowerArray,MIN(MaximumPowerIndex,ROUND(G960*100,0)))</f>
        <v>977.07999999995184</v>
      </c>
      <c r="K960" s="3">
        <f>MIN(J960-M960+N960,'Power Look Up'!$F$4)</f>
        <v>957.01275993139984</v>
      </c>
      <c r="M960" s="50">
        <f t="array" ref="M960">_xlfn.SUM(_xlfn.NORM.DIST($S$3:$S$1003,$G960,$P960,FALSE)*WindSpeedStep*$T$3:$T$1003)</f>
        <v>977.58758904697436</v>
      </c>
      <c r="N960" s="50">
        <f t="array" ref="N960">_xlfn.SUM(_xlfn.NORM.DIST($S$3:$S$1003,$G960,$Q960,FALSE)*WindSpeedStep*$T$3:$T$1003)</f>
        <v>957.52034897842236</v>
      </c>
      <c r="P960" s="42">
        <f t="shared" si="42"/>
        <v>0.82449912591144658</v>
      </c>
      <c r="Q960" s="42">
        <f t="shared" si="44"/>
        <v>0.39647358934644439</v>
      </c>
      <c r="S960" s="42">
        <f>'Zero Turbulence Curve'!E959</f>
        <v>95.699999999998838</v>
      </c>
      <c r="T960" s="42">
        <f>'Zero Turbulence Curve'!F959</f>
        <v>2000.0000008831432</v>
      </c>
    </row>
    <row r="961" spans="5:20" x14ac:dyDescent="0.2">
      <c r="E961" s="15">
        <v>41256.819444444445</v>
      </c>
      <c r="F961" s="21">
        <v>7.9615350912044391</v>
      </c>
      <c r="G961" s="21">
        <v>8.0971184889874479</v>
      </c>
      <c r="H961" s="24">
        <v>8.1642546638787283E-2</v>
      </c>
      <c r="I961" s="3">
        <f t="shared" si="43"/>
        <v>876.95999999996229</v>
      </c>
      <c r="J961" s="3">
        <f>INDEX(PowerArray,MIN(MaximumPowerIndex,ROUND(G961*100,0)))</f>
        <v>925.69999999995298</v>
      </c>
      <c r="K961" s="3">
        <f>MIN(J961-M961+N961,'Power Look Up'!$F$4)</f>
        <v>917.44021459521741</v>
      </c>
      <c r="M961" s="50">
        <f t="array" ref="M961">_xlfn.SUM(_xlfn.NORM.DIST($S$3:$S$1003,$G961,$P961,FALSE)*WindSpeedStep*$T$3:$T$1003)</f>
        <v>926.03527054059805</v>
      </c>
      <c r="N961" s="50">
        <f t="array" ref="N961">_xlfn.SUM(_xlfn.NORM.DIST($S$3:$S$1003,$G961,$Q961,FALSE)*WindSpeedStep*$T$3:$T$1003)</f>
        <v>917.77548513586248</v>
      </c>
      <c r="P961" s="42">
        <f t="shared" si="42"/>
        <v>0.80971184889874481</v>
      </c>
      <c r="Q961" s="42">
        <f t="shared" si="44"/>
        <v>0.66106937387694453</v>
      </c>
      <c r="S961" s="42">
        <f>'Zero Turbulence Curve'!E960</f>
        <v>95.799999999998832</v>
      </c>
      <c r="T961" s="42">
        <f>'Zero Turbulence Curve'!F960</f>
        <v>2000.0000008831432</v>
      </c>
    </row>
    <row r="962" spans="5:20" x14ac:dyDescent="0.2">
      <c r="E962" s="15">
        <v>41256.826388888891</v>
      </c>
      <c r="F962" s="21">
        <v>7.920408583906724</v>
      </c>
      <c r="G962" s="21">
        <v>7.9733832483649785</v>
      </c>
      <c r="H962" s="24">
        <v>5.68152507831911E-2</v>
      </c>
      <c r="I962" s="3">
        <f t="shared" si="43"/>
        <v>864.91999999996256</v>
      </c>
      <c r="J962" s="3">
        <f>INDEX(PowerArray,MIN(MaximumPowerIndex,ROUND(G962*100,0)))</f>
        <v>879.96999999996228</v>
      </c>
      <c r="K962" s="3">
        <f>MIN(J962-M962+N962,'Power Look Up'!$F$4)</f>
        <v>863.63481176203754</v>
      </c>
      <c r="M962" s="50">
        <f t="array" ref="M962">_xlfn.SUM(_xlfn.NORM.DIST($S$3:$S$1003,$G962,$P962,FALSE)*WindSpeedStep*$T$3:$T$1003)</f>
        <v>884.1117667485878</v>
      </c>
      <c r="N962" s="50">
        <f t="array" ref="N962">_xlfn.SUM(_xlfn.NORM.DIST($S$3:$S$1003,$G962,$Q962,FALSE)*WindSpeedStep*$T$3:$T$1003)</f>
        <v>867.77657851066306</v>
      </c>
      <c r="P962" s="42">
        <f t="shared" si="42"/>
        <v>0.79733832483649791</v>
      </c>
      <c r="Q962" s="42">
        <f t="shared" si="44"/>
        <v>0.45300976884635114</v>
      </c>
      <c r="S962" s="42">
        <f>'Zero Turbulence Curve'!E961</f>
        <v>95.899999999998826</v>
      </c>
      <c r="T962" s="42">
        <f>'Zero Turbulence Curve'!F961</f>
        <v>2000.0000008831432</v>
      </c>
    </row>
    <row r="963" spans="5:20" x14ac:dyDescent="0.2">
      <c r="E963" s="15">
        <v>41256.833333333336</v>
      </c>
      <c r="F963" s="21">
        <v>7.0223741235976123</v>
      </c>
      <c r="G963" s="21">
        <v>7.0055184485992985</v>
      </c>
      <c r="H963" s="24">
        <v>7.547305094711719E-2</v>
      </c>
      <c r="I963" s="3">
        <f t="shared" si="43"/>
        <v>594.01999999996838</v>
      </c>
      <c r="J963" s="3">
        <f>INDEX(PowerArray,MIN(MaximumPowerIndex,ROUND(G963*100,0)))</f>
        <v>591.00999999996839</v>
      </c>
      <c r="K963" s="3">
        <f>MIN(J963-M963+N963,'Power Look Up'!$F$4)</f>
        <v>583.47596278140907</v>
      </c>
      <c r="M963" s="50">
        <f t="array" ref="M963">_xlfn.SUM(_xlfn.NORM.DIST($S$3:$S$1003,$G963,$P963,FALSE)*WindSpeedStep*$T$3:$T$1003)</f>
        <v>595.77666314328314</v>
      </c>
      <c r="N963" s="50">
        <f t="array" ref="N963">_xlfn.SUM(_xlfn.NORM.DIST($S$3:$S$1003,$G963,$Q963,FALSE)*WindSpeedStep*$T$3:$T$1003)</f>
        <v>588.24262592472382</v>
      </c>
      <c r="P963" s="42">
        <f t="shared" ref="P963:P1026" si="45">ReferenceTurbulence*G963</f>
        <v>0.70055184485992994</v>
      </c>
      <c r="Q963" s="42">
        <f t="shared" si="44"/>
        <v>0.52872785078210427</v>
      </c>
      <c r="S963" s="42">
        <f>'Zero Turbulence Curve'!E962</f>
        <v>95.99999999999882</v>
      </c>
      <c r="T963" s="42">
        <f>'Zero Turbulence Curve'!F962</f>
        <v>2000.0000008831432</v>
      </c>
    </row>
    <row r="964" spans="5:20" x14ac:dyDescent="0.2">
      <c r="E964" s="15">
        <v>41256.840277777781</v>
      </c>
      <c r="F964" s="21">
        <v>7.0481860948649091</v>
      </c>
      <c r="G964" s="21">
        <v>7.2097303362495024</v>
      </c>
      <c r="H964" s="24">
        <v>6.6683823848298712E-2</v>
      </c>
      <c r="I964" s="3">
        <f t="shared" ref="I964:I1027" si="46">INDEX(PowerArray,MIN(MaximumPowerIndex,ROUND(F964*100,0)))</f>
        <v>603.04999999996812</v>
      </c>
      <c r="J964" s="3">
        <f>INDEX(PowerArray,MIN(MaximumPowerIndex,ROUND(G964*100,0)))</f>
        <v>651.20999999996707</v>
      </c>
      <c r="K964" s="3">
        <f>MIN(J964-M964+N964,'Power Look Up'!$F$4)</f>
        <v>640.79284545527969</v>
      </c>
      <c r="M964" s="50">
        <f t="array" ref="M964">_xlfn.SUM(_xlfn.NORM.DIST($S$3:$S$1003,$G964,$P964,FALSE)*WindSpeedStep*$T$3:$T$1003)</f>
        <v>650.82289600837464</v>
      </c>
      <c r="N964" s="50">
        <f t="array" ref="N964">_xlfn.SUM(_xlfn.NORM.DIST($S$3:$S$1003,$G964,$Q964,FALSE)*WindSpeedStep*$T$3:$T$1003)</f>
        <v>640.40574146368726</v>
      </c>
      <c r="P964" s="42">
        <f t="shared" si="45"/>
        <v>0.72097303362495024</v>
      </c>
      <c r="Q964" s="42">
        <f t="shared" ref="Q964:Q1027" si="47">G964*H964</f>
        <v>0.48077238773619724</v>
      </c>
      <c r="S964" s="42">
        <f>'Zero Turbulence Curve'!E963</f>
        <v>96.099999999998815</v>
      </c>
      <c r="T964" s="42">
        <f>'Zero Turbulence Curve'!F963</f>
        <v>2000.0000008831432</v>
      </c>
    </row>
    <row r="965" spans="5:20" x14ac:dyDescent="0.2">
      <c r="E965" s="15">
        <v>41256.847222222219</v>
      </c>
      <c r="F965" s="21">
        <v>7.5638901892428025</v>
      </c>
      <c r="G965" s="21">
        <v>7.5700538982845833</v>
      </c>
      <c r="H965" s="24">
        <v>8.0646332077576766E-2</v>
      </c>
      <c r="I965" s="3">
        <f t="shared" si="46"/>
        <v>756.55999999996493</v>
      </c>
      <c r="J965" s="3">
        <f>INDEX(PowerArray,MIN(MaximumPowerIndex,ROUND(G965*100,0)))</f>
        <v>759.56999999996481</v>
      </c>
      <c r="K965" s="3">
        <f>MIN(J965-M965+N965,'Power Look Up'!$F$4)</f>
        <v>752.19218839172015</v>
      </c>
      <c r="M965" s="50">
        <f t="array" ref="M965">_xlfn.SUM(_xlfn.NORM.DIST($S$3:$S$1003,$G965,$P965,FALSE)*WindSpeedStep*$T$3:$T$1003)</f>
        <v>755.43795527614088</v>
      </c>
      <c r="N965" s="50">
        <f t="array" ref="N965">_xlfn.SUM(_xlfn.NORM.DIST($S$3:$S$1003,$G965,$Q965,FALSE)*WindSpeedStep*$T$3:$T$1003)</f>
        <v>748.06014366789623</v>
      </c>
      <c r="P965" s="42">
        <f t="shared" si="45"/>
        <v>0.75700538982845833</v>
      </c>
      <c r="Q965" s="42">
        <f t="shared" si="47"/>
        <v>0.61049708052621299</v>
      </c>
      <c r="S965" s="42">
        <f>'Zero Turbulence Curve'!E964</f>
        <v>96.199999999998809</v>
      </c>
      <c r="T965" s="42">
        <f>'Zero Turbulence Curve'!F964</f>
        <v>2000.0000008831432</v>
      </c>
    </row>
    <row r="966" spans="5:20" x14ac:dyDescent="0.2">
      <c r="E966" s="15">
        <v>41256.854166666664</v>
      </c>
      <c r="F966" s="21">
        <v>7.4770788990415671</v>
      </c>
      <c r="G966" s="21">
        <v>7.4224570769568849</v>
      </c>
      <c r="H966" s="24">
        <v>0.10030655154597033</v>
      </c>
      <c r="I966" s="3">
        <f t="shared" si="46"/>
        <v>732.47999999996534</v>
      </c>
      <c r="J966" s="3">
        <f>INDEX(PowerArray,MIN(MaximumPowerIndex,ROUND(G966*100,0)))</f>
        <v>714.41999999996574</v>
      </c>
      <c r="K966" s="3">
        <f>MIN(J966-M966+N966,'Power Look Up'!$F$4)</f>
        <v>714.54340839173562</v>
      </c>
      <c r="M966" s="50">
        <f t="array" ref="M966">_xlfn.SUM(_xlfn.NORM.DIST($S$3:$S$1003,$G966,$P966,FALSE)*WindSpeedStep*$T$3:$T$1003)</f>
        <v>711.41725855412221</v>
      </c>
      <c r="N966" s="50">
        <f t="array" ref="N966">_xlfn.SUM(_xlfn.NORM.DIST($S$3:$S$1003,$G966,$Q966,FALSE)*WindSpeedStep*$T$3:$T$1003)</f>
        <v>711.5406669458921</v>
      </c>
      <c r="P966" s="42">
        <f t="shared" si="45"/>
        <v>0.74224570769568854</v>
      </c>
      <c r="Q966" s="42">
        <f t="shared" si="47"/>
        <v>0.74452107338752804</v>
      </c>
      <c r="S966" s="42">
        <f>'Zero Turbulence Curve'!E965</f>
        <v>96.299999999998803</v>
      </c>
      <c r="T966" s="42">
        <f>'Zero Turbulence Curve'!F965</f>
        <v>2000.0000008831432</v>
      </c>
    </row>
    <row r="967" spans="5:20" x14ac:dyDescent="0.2">
      <c r="E967" s="15">
        <v>41256.861111111109</v>
      </c>
      <c r="F967" s="21">
        <v>7.346118248329411</v>
      </c>
      <c r="G967" s="21">
        <v>7.3795689224090282</v>
      </c>
      <c r="H967" s="24">
        <v>8.4398314734587199E-2</v>
      </c>
      <c r="I967" s="3">
        <f t="shared" si="46"/>
        <v>693.34999999996626</v>
      </c>
      <c r="J967" s="3">
        <f>INDEX(PowerArray,MIN(MaximumPowerIndex,ROUND(G967*100,0)))</f>
        <v>702.379999999966</v>
      </c>
      <c r="K967" s="3">
        <f>MIN(J967-M967+N967,'Power Look Up'!$F$4)</f>
        <v>696.68436667496132</v>
      </c>
      <c r="M967" s="50">
        <f t="array" ref="M967">_xlfn.SUM(_xlfn.NORM.DIST($S$3:$S$1003,$G967,$P967,FALSE)*WindSpeedStep*$T$3:$T$1003)</f>
        <v>698.93107271354575</v>
      </c>
      <c r="N967" s="50">
        <f t="array" ref="N967">_xlfn.SUM(_xlfn.NORM.DIST($S$3:$S$1003,$G967,$Q967,FALSE)*WindSpeedStep*$T$3:$T$1003)</f>
        <v>693.23543938854107</v>
      </c>
      <c r="P967" s="42">
        <f t="shared" si="45"/>
        <v>0.73795689224090288</v>
      </c>
      <c r="Q967" s="42">
        <f t="shared" si="47"/>
        <v>0.62282318051905561</v>
      </c>
      <c r="S967" s="42">
        <f>'Zero Turbulence Curve'!E966</f>
        <v>96.399999999998798</v>
      </c>
      <c r="T967" s="42">
        <f>'Zero Turbulence Curve'!F966</f>
        <v>2000.0000008831432</v>
      </c>
    </row>
    <row r="968" spans="5:20" x14ac:dyDescent="0.2">
      <c r="E968" s="15">
        <v>41256.868055555555</v>
      </c>
      <c r="F968" s="21">
        <v>7.943402299781269</v>
      </c>
      <c r="G968" s="21">
        <v>7.9185906450405801</v>
      </c>
      <c r="H968" s="24">
        <v>8.5605635260186261E-2</v>
      </c>
      <c r="I968" s="3">
        <f t="shared" si="46"/>
        <v>870.93999999996242</v>
      </c>
      <c r="J968" s="3">
        <f>INDEX(PowerArray,MIN(MaximumPowerIndex,ROUND(G968*100,0)))</f>
        <v>864.91999999996256</v>
      </c>
      <c r="K968" s="3">
        <f>MIN(J968-M968+N968,'Power Look Up'!$F$4)</f>
        <v>858.60338052753116</v>
      </c>
      <c r="M968" s="50">
        <f t="array" ref="M968">_xlfn.SUM(_xlfn.NORM.DIST($S$3:$S$1003,$G968,$P968,FALSE)*WindSpeedStep*$T$3:$T$1003)</f>
        <v>865.91041910081822</v>
      </c>
      <c r="N968" s="50">
        <f t="array" ref="N968">_xlfn.SUM(_xlfn.NORM.DIST($S$3:$S$1003,$G968,$Q968,FALSE)*WindSpeedStep*$T$3:$T$1003)</f>
        <v>859.59379962838682</v>
      </c>
      <c r="P968" s="42">
        <f t="shared" si="45"/>
        <v>0.79185906450405807</v>
      </c>
      <c r="Q968" s="42">
        <f t="shared" si="47"/>
        <v>0.677875982534067</v>
      </c>
      <c r="S968" s="42">
        <f>'Zero Turbulence Curve'!E967</f>
        <v>96.499999999998792</v>
      </c>
      <c r="T968" s="42">
        <f>'Zero Turbulence Curve'!F967</f>
        <v>2000.0000008831432</v>
      </c>
    </row>
    <row r="969" spans="5:20" x14ac:dyDescent="0.2">
      <c r="E969" s="15">
        <v>41256.875</v>
      </c>
      <c r="F969" s="21">
        <v>7.5919814072986238</v>
      </c>
      <c r="G969" s="21">
        <v>7.7646194626968787</v>
      </c>
      <c r="H969" s="24">
        <v>9.0885364831987323E-2</v>
      </c>
      <c r="I969" s="3">
        <f t="shared" si="46"/>
        <v>765.58999999996468</v>
      </c>
      <c r="J969" s="3">
        <f>INDEX(PowerArray,MIN(MaximumPowerIndex,ROUND(G969*100,0)))</f>
        <v>816.75999999996361</v>
      </c>
      <c r="K969" s="3">
        <f>MIN(J969-M969+N969,'Power Look Up'!$F$4)</f>
        <v>812.83815425833041</v>
      </c>
      <c r="M969" s="50">
        <f t="array" ref="M969">_xlfn.SUM(_xlfn.NORM.DIST($S$3:$S$1003,$G969,$P969,FALSE)*WindSpeedStep*$T$3:$T$1003)</f>
        <v>815.97411989354316</v>
      </c>
      <c r="N969" s="50">
        <f t="array" ref="N969">_xlfn.SUM(_xlfn.NORM.DIST($S$3:$S$1003,$G969,$Q969,FALSE)*WindSpeedStep*$T$3:$T$1003)</f>
        <v>812.05227415190996</v>
      </c>
      <c r="P969" s="42">
        <f t="shared" si="45"/>
        <v>0.7764619462696879</v>
      </c>
      <c r="Q969" s="42">
        <f t="shared" si="47"/>
        <v>0.70569027264875517</v>
      </c>
      <c r="S969" s="42">
        <f>'Zero Turbulence Curve'!E968</f>
        <v>96.599999999998786</v>
      </c>
      <c r="T969" s="42">
        <f>'Zero Turbulence Curve'!F968</f>
        <v>2000.0000008831432</v>
      </c>
    </row>
    <row r="970" spans="5:20" x14ac:dyDescent="0.2">
      <c r="E970" s="15">
        <v>41256.881944444445</v>
      </c>
      <c r="F970" s="21">
        <v>7.4362366252309258</v>
      </c>
      <c r="G970" s="21">
        <v>7.7077348335582068</v>
      </c>
      <c r="H970" s="24">
        <v>9.0099338383976421E-2</v>
      </c>
      <c r="I970" s="3">
        <f t="shared" si="46"/>
        <v>720.43999999996561</v>
      </c>
      <c r="J970" s="3">
        <f>INDEX(PowerArray,MIN(MaximumPowerIndex,ROUND(G970*100,0)))</f>
        <v>801.70999999996388</v>
      </c>
      <c r="K970" s="3">
        <f>MIN(J970-M970+N970,'Power Look Up'!$F$4)</f>
        <v>797.54404783851783</v>
      </c>
      <c r="M970" s="50">
        <f t="array" ref="M970">_xlfn.SUM(_xlfn.NORM.DIST($S$3:$S$1003,$G970,$P970,FALSE)*WindSpeedStep*$T$3:$T$1003)</f>
        <v>797.97906077201083</v>
      </c>
      <c r="N970" s="50">
        <f t="array" ref="N970">_xlfn.SUM(_xlfn.NORM.DIST($S$3:$S$1003,$G970,$Q970,FALSE)*WindSpeedStep*$T$3:$T$1003)</f>
        <v>793.81310861056477</v>
      </c>
      <c r="P970" s="42">
        <f t="shared" si="45"/>
        <v>0.77077348335582074</v>
      </c>
      <c r="Q970" s="42">
        <f t="shared" si="47"/>
        <v>0.69446180894272302</v>
      </c>
      <c r="S970" s="42">
        <f>'Zero Turbulence Curve'!E969</f>
        <v>96.699999999998781</v>
      </c>
      <c r="T970" s="42">
        <f>'Zero Turbulence Curve'!F969</f>
        <v>2000.0000008831432</v>
      </c>
    </row>
    <row r="971" spans="5:20" x14ac:dyDescent="0.2">
      <c r="E971" s="15">
        <v>41256.888888888891</v>
      </c>
      <c r="F971" s="21">
        <v>8.2203296249011331</v>
      </c>
      <c r="G971" s="21">
        <v>8.3313606446288109</v>
      </c>
      <c r="H971" s="24">
        <v>9.8536194649219075E-2</v>
      </c>
      <c r="I971" s="3">
        <f t="shared" si="46"/>
        <v>969.73999999995203</v>
      </c>
      <c r="J971" s="3">
        <f>INDEX(PowerArray,MIN(MaximumPowerIndex,ROUND(G971*100,0)))</f>
        <v>1010.1099999999511</v>
      </c>
      <c r="K971" s="3">
        <f>MIN(J971-M971+N971,'Power Look Up'!$F$4)</f>
        <v>1009.414670562345</v>
      </c>
      <c r="M971" s="50">
        <f t="array" ref="M971">_xlfn.SUM(_xlfn.NORM.DIST($S$3:$S$1003,$G971,$P971,FALSE)*WindSpeedStep*$T$3:$T$1003)</f>
        <v>1008.39459395909</v>
      </c>
      <c r="N971" s="50">
        <f t="array" ref="N971">_xlfn.SUM(_xlfn.NORM.DIST($S$3:$S$1003,$G971,$Q971,FALSE)*WindSpeedStep*$T$3:$T$1003)</f>
        <v>1007.6992645214839</v>
      </c>
      <c r="P971" s="42">
        <f t="shared" si="45"/>
        <v>0.83313606446288113</v>
      </c>
      <c r="Q971" s="42">
        <f t="shared" si="47"/>
        <v>0.82094057417198785</v>
      </c>
      <c r="S971" s="42">
        <f>'Zero Turbulence Curve'!E970</f>
        <v>96.799999999998775</v>
      </c>
      <c r="T971" s="42">
        <f>'Zero Turbulence Curve'!F970</f>
        <v>2000.0000008831432</v>
      </c>
    </row>
    <row r="972" spans="5:20" x14ac:dyDescent="0.2">
      <c r="E972" s="15">
        <v>41256.895833333336</v>
      </c>
      <c r="F972" s="21">
        <v>8.7524428855171834</v>
      </c>
      <c r="G972" s="21">
        <v>8.8250262757273745</v>
      </c>
      <c r="H972" s="24">
        <v>7.7692594958283887E-2</v>
      </c>
      <c r="I972" s="3">
        <f t="shared" si="46"/>
        <v>1164.2499999999477</v>
      </c>
      <c r="J972" s="3">
        <f>INDEX(PowerArray,MIN(MaximumPowerIndex,ROUND(G972*100,0)))</f>
        <v>1193.6099999999471</v>
      </c>
      <c r="K972" s="3">
        <f>MIN(J972-M972+N972,'Power Look Up'!$F$4)</f>
        <v>1185.9508532950197</v>
      </c>
      <c r="M972" s="50">
        <f t="array" ref="M972">_xlfn.SUM(_xlfn.NORM.DIST($S$3:$S$1003,$G972,$P972,FALSE)*WindSpeedStep*$T$3:$T$1003)</f>
        <v>1192.4869886438373</v>
      </c>
      <c r="N972" s="50">
        <f t="array" ref="N972">_xlfn.SUM(_xlfn.NORM.DIST($S$3:$S$1003,$G972,$Q972,FALSE)*WindSpeedStep*$T$3:$T$1003)</f>
        <v>1184.8278419389098</v>
      </c>
      <c r="P972" s="42">
        <f t="shared" si="45"/>
        <v>0.88250262757273745</v>
      </c>
      <c r="Q972" s="42">
        <f t="shared" si="47"/>
        <v>0.68563919193629941</v>
      </c>
      <c r="S972" s="42">
        <f>'Zero Turbulence Curve'!E971</f>
        <v>96.899999999998769</v>
      </c>
      <c r="T972" s="42">
        <f>'Zero Turbulence Curve'!F971</f>
        <v>2000.0000008831432</v>
      </c>
    </row>
    <row r="973" spans="5:20" x14ac:dyDescent="0.2">
      <c r="E973" s="15">
        <v>41256.902777777781</v>
      </c>
      <c r="F973" s="21">
        <v>8.7607303299672612</v>
      </c>
      <c r="G973" s="21">
        <v>8.8137791384094566</v>
      </c>
      <c r="H973" s="24">
        <v>6.3921611430549849E-2</v>
      </c>
      <c r="I973" s="3">
        <f t="shared" si="46"/>
        <v>1167.9199999999478</v>
      </c>
      <c r="J973" s="3">
        <f>INDEX(PowerArray,MIN(MaximumPowerIndex,ROUND(G973*100,0)))</f>
        <v>1186.2699999999475</v>
      </c>
      <c r="K973" s="3">
        <f>MIN(J973-M973+N973,'Power Look Up'!$F$4)</f>
        <v>1173.2582069091482</v>
      </c>
      <c r="M973" s="50">
        <f t="array" ref="M973">_xlfn.SUM(_xlfn.NORM.DIST($S$3:$S$1003,$G973,$P973,FALSE)*WindSpeedStep*$T$3:$T$1003)</f>
        <v>1188.180308172424</v>
      </c>
      <c r="N973" s="50">
        <f t="array" ref="N973">_xlfn.SUM(_xlfn.NORM.DIST($S$3:$S$1003,$G973,$Q973,FALSE)*WindSpeedStep*$T$3:$T$1003)</f>
        <v>1175.1685150816247</v>
      </c>
      <c r="P973" s="42">
        <f t="shared" si="45"/>
        <v>0.88137791384094566</v>
      </c>
      <c r="Q973" s="42">
        <f t="shared" si="47"/>
        <v>0.56339096532009569</v>
      </c>
      <c r="S973" s="42">
        <f>'Zero Turbulence Curve'!E972</f>
        <v>96.999999999998764</v>
      </c>
      <c r="T973" s="42">
        <f>'Zero Turbulence Curve'!F972</f>
        <v>2000.0000008831432</v>
      </c>
    </row>
    <row r="974" spans="5:20" x14ac:dyDescent="0.2">
      <c r="E974" s="15">
        <v>41256.909722222219</v>
      </c>
      <c r="F974" s="21">
        <v>8.4856395463424388</v>
      </c>
      <c r="G974" s="21">
        <v>8.513643051349236</v>
      </c>
      <c r="H974" s="24">
        <v>7.1886155035058963E-2</v>
      </c>
      <c r="I974" s="3">
        <f t="shared" si="46"/>
        <v>1068.8299999999499</v>
      </c>
      <c r="J974" s="3">
        <f>INDEX(PowerArray,MIN(MaximumPowerIndex,ROUND(G974*100,0)))</f>
        <v>1076.1699999999496</v>
      </c>
      <c r="K974" s="3">
        <f>MIN(J974-M974+N974,'Power Look Up'!$F$4)</f>
        <v>1063.8914737665943</v>
      </c>
      <c r="M974" s="50">
        <f t="array" ref="M974">_xlfn.SUM(_xlfn.NORM.DIST($S$3:$S$1003,$G974,$P974,FALSE)*WindSpeedStep*$T$3:$T$1003)</f>
        <v>1074.9507762509172</v>
      </c>
      <c r="N974" s="50">
        <f t="array" ref="N974">_xlfn.SUM(_xlfn.NORM.DIST($S$3:$S$1003,$G974,$Q974,FALSE)*WindSpeedStep*$T$3:$T$1003)</f>
        <v>1062.672250017562</v>
      </c>
      <c r="P974" s="42">
        <f t="shared" si="45"/>
        <v>0.85136430513492367</v>
      </c>
      <c r="Q974" s="42">
        <f t="shared" si="47"/>
        <v>0.61201306430244362</v>
      </c>
      <c r="S974" s="42">
        <f>'Zero Turbulence Curve'!E973</f>
        <v>97.099999999998758</v>
      </c>
      <c r="T974" s="42">
        <f>'Zero Turbulence Curve'!F973</f>
        <v>2000.0000008831432</v>
      </c>
    </row>
    <row r="975" spans="5:20" x14ac:dyDescent="0.2">
      <c r="E975" s="15">
        <v>41256.916666666664</v>
      </c>
      <c r="F975" s="21">
        <v>8.343449493815454</v>
      </c>
      <c r="G975" s="21">
        <v>8.3861283356775278</v>
      </c>
      <c r="H975" s="24">
        <v>0.10067778328647478</v>
      </c>
      <c r="I975" s="3">
        <f t="shared" si="46"/>
        <v>1013.7799999999511</v>
      </c>
      <c r="J975" s="3">
        <f>INDEX(PowerArray,MIN(MaximumPowerIndex,ROUND(G975*100,0)))</f>
        <v>1032.1299999999505</v>
      </c>
      <c r="K975" s="3">
        <f>MIN(J975-M975+N975,'Power Look Up'!$F$4)</f>
        <v>1032.4480709303116</v>
      </c>
      <c r="M975" s="50">
        <f t="array" ref="M975">_xlfn.SUM(_xlfn.NORM.DIST($S$3:$S$1003,$G975,$P975,FALSE)*WindSpeedStep*$T$3:$T$1003)</f>
        <v>1028.180957181638</v>
      </c>
      <c r="N975" s="50">
        <f t="array" ref="N975">_xlfn.SUM(_xlfn.NORM.DIST($S$3:$S$1003,$G975,$Q975,FALSE)*WindSpeedStep*$T$3:$T$1003)</f>
        <v>1028.499028111999</v>
      </c>
      <c r="P975" s="42">
        <f t="shared" si="45"/>
        <v>0.83861283356775285</v>
      </c>
      <c r="Q975" s="42">
        <f t="shared" si="47"/>
        <v>0.84429681119190758</v>
      </c>
      <c r="S975" s="42">
        <f>'Zero Turbulence Curve'!E974</f>
        <v>97.199999999998752</v>
      </c>
      <c r="T975" s="42">
        <f>'Zero Turbulence Curve'!F974</f>
        <v>2000.0000008831432</v>
      </c>
    </row>
    <row r="976" spans="5:20" x14ac:dyDescent="0.2">
      <c r="E976" s="15">
        <v>41256.923611111109</v>
      </c>
      <c r="F976" s="21">
        <v>8.4369727994541446</v>
      </c>
      <c r="G976" s="21">
        <v>8.4794115603662092</v>
      </c>
      <c r="H976" s="24">
        <v>0.1031175542081026</v>
      </c>
      <c r="I976" s="3">
        <f t="shared" si="46"/>
        <v>1050.4799999999502</v>
      </c>
      <c r="J976" s="3">
        <f>INDEX(PowerArray,MIN(MaximumPowerIndex,ROUND(G976*100,0)))</f>
        <v>1065.1599999999498</v>
      </c>
      <c r="K976" s="3">
        <f>MIN(J976-M976+N976,'Power Look Up'!$F$4)</f>
        <v>1066.5660488533535</v>
      </c>
      <c r="M976" s="50">
        <f t="array" ref="M976">_xlfn.SUM(_xlfn.NORM.DIST($S$3:$S$1003,$G976,$P976,FALSE)*WindSpeedStep*$T$3:$T$1003)</f>
        <v>1062.303669747969</v>
      </c>
      <c r="N976" s="50">
        <f t="array" ref="N976">_xlfn.SUM(_xlfn.NORM.DIST($S$3:$S$1003,$G976,$Q976,FALSE)*WindSpeedStep*$T$3:$T$1003)</f>
        <v>1063.7097186013727</v>
      </c>
      <c r="P976" s="42">
        <f t="shared" si="45"/>
        <v>0.84794115603662101</v>
      </c>
      <c r="Q976" s="42">
        <f t="shared" si="47"/>
        <v>0.87437618122887451</v>
      </c>
      <c r="S976" s="42">
        <f>'Zero Turbulence Curve'!E975</f>
        <v>97.299999999998747</v>
      </c>
      <c r="T976" s="42">
        <f>'Zero Turbulence Curve'!F975</f>
        <v>2000.0000008831432</v>
      </c>
    </row>
    <row r="977" spans="5:20" x14ac:dyDescent="0.2">
      <c r="E977" s="15">
        <v>41256.930555555555</v>
      </c>
      <c r="F977" s="21">
        <v>7.9914466548225755</v>
      </c>
      <c r="G977" s="21">
        <v>8.1089803538114609</v>
      </c>
      <c r="H977" s="24">
        <v>0.11762576171771613</v>
      </c>
      <c r="I977" s="3">
        <f t="shared" si="46"/>
        <v>885.98999999996204</v>
      </c>
      <c r="J977" s="3">
        <f>INDEX(PowerArray,MIN(MaximumPowerIndex,ROUND(G977*100,0)))</f>
        <v>929.36999999995282</v>
      </c>
      <c r="K977" s="3">
        <f>MIN(J977-M977+N977,'Power Look Up'!$F$4)</f>
        <v>938.19839598634144</v>
      </c>
      <c r="M977" s="50">
        <f t="array" ref="M977">_xlfn.SUM(_xlfn.NORM.DIST($S$3:$S$1003,$G977,$P977,FALSE)*WindSpeedStep*$T$3:$T$1003)</f>
        <v>930.11319067326269</v>
      </c>
      <c r="N977" s="50">
        <f t="array" ref="N977">_xlfn.SUM(_xlfn.NORM.DIST($S$3:$S$1003,$G977,$Q977,FALSE)*WindSpeedStep*$T$3:$T$1003)</f>
        <v>938.94158665965131</v>
      </c>
      <c r="P977" s="42">
        <f t="shared" si="45"/>
        <v>0.81089803538114613</v>
      </c>
      <c r="Q977" s="42">
        <f t="shared" si="47"/>
        <v>0.95382499087106831</v>
      </c>
      <c r="S977" s="42">
        <f>'Zero Turbulence Curve'!E976</f>
        <v>97.399999999998741</v>
      </c>
      <c r="T977" s="42">
        <f>'Zero Turbulence Curve'!F976</f>
        <v>2000.0000008831432</v>
      </c>
    </row>
    <row r="978" spans="5:20" x14ac:dyDescent="0.2">
      <c r="E978" s="15">
        <v>41256.9375</v>
      </c>
      <c r="F978" s="21">
        <v>9.122131186755988</v>
      </c>
      <c r="G978" s="21">
        <v>9.1801483311163974</v>
      </c>
      <c r="H978" s="24">
        <v>7.8928924092358549E-2</v>
      </c>
      <c r="I978" s="3">
        <f t="shared" si="46"/>
        <v>1301.719999999943</v>
      </c>
      <c r="J978" s="3">
        <f>INDEX(PowerArray,MIN(MaximumPowerIndex,ROUND(G978*100,0)))</f>
        <v>1324.5799999999424</v>
      </c>
      <c r="K978" s="3">
        <f>MIN(J978-M978+N978,'Power Look Up'!$F$4)</f>
        <v>1322.8910919348184</v>
      </c>
      <c r="M978" s="50">
        <f t="array" ref="M978">_xlfn.SUM(_xlfn.NORM.DIST($S$3:$S$1003,$G978,$P978,FALSE)*WindSpeedStep*$T$3:$T$1003)</f>
        <v>1329.2208164134302</v>
      </c>
      <c r="N978" s="50">
        <f t="array" ref="N978">_xlfn.SUM(_xlfn.NORM.DIST($S$3:$S$1003,$G978,$Q978,FALSE)*WindSpeedStep*$T$3:$T$1003)</f>
        <v>1327.5319083483062</v>
      </c>
      <c r="P978" s="42">
        <f t="shared" si="45"/>
        <v>0.91801483311163978</v>
      </c>
      <c r="Q978" s="42">
        <f t="shared" si="47"/>
        <v>0.72457923078327813</v>
      </c>
      <c r="S978" s="42">
        <f>'Zero Turbulence Curve'!E977</f>
        <v>97.499999999998735</v>
      </c>
      <c r="T978" s="42">
        <f>'Zero Turbulence Curve'!F977</f>
        <v>2000.0000008831432</v>
      </c>
    </row>
    <row r="979" spans="5:20" x14ac:dyDescent="0.2">
      <c r="E979" s="15">
        <v>41256.944444444445</v>
      </c>
      <c r="F979" s="21">
        <v>9.2082457454847759</v>
      </c>
      <c r="G979" s="21">
        <v>9.2835395153597595</v>
      </c>
      <c r="H979" s="24">
        <v>5.4299159016816298E-2</v>
      </c>
      <c r="I979" s="3">
        <f t="shared" si="46"/>
        <v>1336.009999999942</v>
      </c>
      <c r="J979" s="3">
        <f>INDEX(PowerArray,MIN(MaximumPowerIndex,ROUND(G979*100,0)))</f>
        <v>1362.6799999999416</v>
      </c>
      <c r="K979" s="3">
        <f>MIN(J979-M979+N979,'Power Look Up'!$F$4)</f>
        <v>1360.5692786184977</v>
      </c>
      <c r="M979" s="50">
        <f t="array" ref="M979">_xlfn.SUM(_xlfn.NORM.DIST($S$3:$S$1003,$G979,$P979,FALSE)*WindSpeedStep*$T$3:$T$1003)</f>
        <v>1368.8180152275545</v>
      </c>
      <c r="N979" s="50">
        <f t="array" ref="N979">_xlfn.SUM(_xlfn.NORM.DIST($S$3:$S$1003,$G979,$Q979,FALSE)*WindSpeedStep*$T$3:$T$1003)</f>
        <v>1366.7072938461106</v>
      </c>
      <c r="P979" s="42">
        <f t="shared" si="45"/>
        <v>0.928353951535976</v>
      </c>
      <c r="Q979" s="42">
        <f t="shared" si="47"/>
        <v>0.5040883883834173</v>
      </c>
      <c r="S979" s="42">
        <f>'Zero Turbulence Curve'!E978</f>
        <v>97.59999999999873</v>
      </c>
      <c r="T979" s="42">
        <f>'Zero Turbulence Curve'!F978</f>
        <v>2000.0000008831432</v>
      </c>
    </row>
    <row r="980" spans="5:20" x14ac:dyDescent="0.2">
      <c r="E980" s="15">
        <v>41256.951388888891</v>
      </c>
      <c r="F980" s="21">
        <v>9.4205596881615854</v>
      </c>
      <c r="G980" s="21">
        <v>9.3719219349878475</v>
      </c>
      <c r="H980" s="24">
        <v>4.9890878626949194E-2</v>
      </c>
      <c r="I980" s="3">
        <f t="shared" si="46"/>
        <v>1416.0199999999404</v>
      </c>
      <c r="J980" s="3">
        <f>INDEX(PowerArray,MIN(MaximumPowerIndex,ROUND(G980*100,0)))</f>
        <v>1396.9699999999409</v>
      </c>
      <c r="K980" s="3">
        <f>MIN(J980-M980+N980,'Power Look Up'!$F$4)</f>
        <v>1398.8153412359693</v>
      </c>
      <c r="M980" s="50">
        <f t="array" ref="M980">_xlfn.SUM(_xlfn.NORM.DIST($S$3:$S$1003,$G980,$P980,FALSE)*WindSpeedStep*$T$3:$T$1003)</f>
        <v>1402.3736931347755</v>
      </c>
      <c r="N980" s="50">
        <f t="array" ref="N980">_xlfn.SUM(_xlfn.NORM.DIST($S$3:$S$1003,$G980,$Q980,FALSE)*WindSpeedStep*$T$3:$T$1003)</f>
        <v>1404.2190343708039</v>
      </c>
      <c r="P980" s="42">
        <f t="shared" si="45"/>
        <v>0.9371921934987848</v>
      </c>
      <c r="Q980" s="42">
        <f t="shared" si="47"/>
        <v>0.46757341975972155</v>
      </c>
      <c r="S980" s="42">
        <f>'Zero Turbulence Curve'!E979</f>
        <v>97.699999999998724</v>
      </c>
      <c r="T980" s="42">
        <f>'Zero Turbulence Curve'!F979</f>
        <v>2000.0000008831432</v>
      </c>
    </row>
    <row r="981" spans="5:20" x14ac:dyDescent="0.2">
      <c r="E981" s="15">
        <v>41256.958333333336</v>
      </c>
      <c r="F981" s="21">
        <v>9.631436289009244</v>
      </c>
      <c r="G981" s="21">
        <v>9.5380637405504611</v>
      </c>
      <c r="H981" s="24">
        <v>6.5410804899256214E-2</v>
      </c>
      <c r="I981" s="3">
        <f t="shared" si="46"/>
        <v>1496.0299999999388</v>
      </c>
      <c r="J981" s="3">
        <f>INDEX(PowerArray,MIN(MaximumPowerIndex,ROUND(G981*100,0)))</f>
        <v>1461.7399999999395</v>
      </c>
      <c r="K981" s="3">
        <f>MIN(J981-M981+N981,'Power Look Up'!$F$4)</f>
        <v>1471.6924466504943</v>
      </c>
      <c r="M981" s="50">
        <f t="array" ref="M981">_xlfn.SUM(_xlfn.NORM.DIST($S$3:$S$1003,$G981,$P981,FALSE)*WindSpeedStep*$T$3:$T$1003)</f>
        <v>1464.3477815773347</v>
      </c>
      <c r="N981" s="50">
        <f t="array" ref="N981">_xlfn.SUM(_xlfn.NORM.DIST($S$3:$S$1003,$G981,$Q981,FALSE)*WindSpeedStep*$T$3:$T$1003)</f>
        <v>1474.3002282278894</v>
      </c>
      <c r="P981" s="42">
        <f t="shared" si="45"/>
        <v>0.9538063740550462</v>
      </c>
      <c r="Q981" s="42">
        <f t="shared" si="47"/>
        <v>0.62389242644981613</v>
      </c>
      <c r="S981" s="42">
        <f>'Zero Turbulence Curve'!E980</f>
        <v>97.799999999998718</v>
      </c>
      <c r="T981" s="42">
        <f>'Zero Turbulence Curve'!F980</f>
        <v>2000.0000008831432</v>
      </c>
    </row>
    <row r="982" spans="5:20" x14ac:dyDescent="0.2">
      <c r="E982" s="15">
        <v>41256.965277777781</v>
      </c>
      <c r="F982" s="21">
        <v>8.9951035180691257</v>
      </c>
      <c r="G982" s="21">
        <v>8.9835922128472845</v>
      </c>
      <c r="H982" s="24">
        <v>8.3378695808605185E-2</v>
      </c>
      <c r="I982" s="3">
        <f t="shared" si="46"/>
        <v>1255.9999999999459</v>
      </c>
      <c r="J982" s="3">
        <f>INDEX(PowerArray,MIN(MaximumPowerIndex,ROUND(G982*100,0)))</f>
        <v>1248.659999999946</v>
      </c>
      <c r="K982" s="3">
        <f>MIN(J982-M982+N982,'Power Look Up'!$F$4)</f>
        <v>1244.7359307045165</v>
      </c>
      <c r="M982" s="50">
        <f t="array" ref="M982">_xlfn.SUM(_xlfn.NORM.DIST($S$3:$S$1003,$G982,$P982,FALSE)*WindSpeedStep*$T$3:$T$1003)</f>
        <v>1253.4695960633853</v>
      </c>
      <c r="N982" s="50">
        <f t="array" ref="N982">_xlfn.SUM(_xlfn.NORM.DIST($S$3:$S$1003,$G982,$Q982,FALSE)*WindSpeedStep*$T$3:$T$1003)</f>
        <v>1249.5455267679558</v>
      </c>
      <c r="P982" s="42">
        <f t="shared" si="45"/>
        <v>0.89835922128472845</v>
      </c>
      <c r="Q982" s="42">
        <f t="shared" si="47"/>
        <v>0.74904020238354807</v>
      </c>
      <c r="S982" s="42">
        <f>'Zero Turbulence Curve'!E981</f>
        <v>97.899999999998712</v>
      </c>
      <c r="T982" s="42">
        <f>'Zero Turbulence Curve'!F981</f>
        <v>2000.0000008831432</v>
      </c>
    </row>
    <row r="983" spans="5:20" x14ac:dyDescent="0.2">
      <c r="E983" s="15">
        <v>41256.972222222219</v>
      </c>
      <c r="F983" s="21">
        <v>8.6926158869369843</v>
      </c>
      <c r="G983" s="21">
        <v>8.6165458055385766</v>
      </c>
      <c r="H983" s="24">
        <v>0.12884498919170054</v>
      </c>
      <c r="I983" s="3">
        <f t="shared" si="46"/>
        <v>1142.2299999999484</v>
      </c>
      <c r="J983" s="3">
        <f>INDEX(PowerArray,MIN(MaximumPowerIndex,ROUND(G983*100,0)))</f>
        <v>1116.5399999999488</v>
      </c>
      <c r="K983" s="3">
        <f>MIN(J983-M983+N983,'Power Look Up'!$F$4)</f>
        <v>1127.3163036738765</v>
      </c>
      <c r="M983" s="50">
        <f t="array" ref="M983">_xlfn.SUM(_xlfn.NORM.DIST($S$3:$S$1003,$G983,$P983,FALSE)*WindSpeedStep*$T$3:$T$1003)</f>
        <v>1113.3368895505866</v>
      </c>
      <c r="N983" s="50">
        <f t="array" ref="N983">_xlfn.SUM(_xlfn.NORM.DIST($S$3:$S$1003,$G983,$Q983,FALSE)*WindSpeedStep*$T$3:$T$1003)</f>
        <v>1124.1131932245144</v>
      </c>
      <c r="P983" s="42">
        <f t="shared" si="45"/>
        <v>0.86165458055385769</v>
      </c>
      <c r="Q983" s="42">
        <f t="shared" si="47"/>
        <v>1.1101987511844105</v>
      </c>
      <c r="S983" s="42">
        <f>'Zero Turbulence Curve'!E982</f>
        <v>97.999999999998707</v>
      </c>
      <c r="T983" s="42">
        <f>'Zero Turbulence Curve'!F982</f>
        <v>2000.0000008831432</v>
      </c>
    </row>
    <row r="984" spans="5:20" x14ac:dyDescent="0.2">
      <c r="E984" s="15">
        <v>41256.979166666664</v>
      </c>
      <c r="F984" s="21">
        <v>10.227201737169512</v>
      </c>
      <c r="G984" s="21">
        <v>10.329982173194152</v>
      </c>
      <c r="H984" s="24">
        <v>8.0178334316004587E-2</v>
      </c>
      <c r="I984" s="3">
        <f t="shared" si="46"/>
        <v>1698.4099999999537</v>
      </c>
      <c r="J984" s="3">
        <f>INDEX(PowerArray,MIN(MaximumPowerIndex,ROUND(G984*100,0)))</f>
        <v>1725.1099999999531</v>
      </c>
      <c r="K984" s="3">
        <f>MIN(J984-M984+N984,'Power Look Up'!$F$4)</f>
        <v>1753.708988316386</v>
      </c>
      <c r="M984" s="50">
        <f t="array" ref="M984">_xlfn.SUM(_xlfn.NORM.DIST($S$3:$S$1003,$G984,$P984,FALSE)*WindSpeedStep*$T$3:$T$1003)</f>
        <v>1722.0258776315825</v>
      </c>
      <c r="N984" s="50">
        <f t="array" ref="N984">_xlfn.SUM(_xlfn.NORM.DIST($S$3:$S$1003,$G984,$Q984,FALSE)*WindSpeedStep*$T$3:$T$1003)</f>
        <v>1750.6248659480154</v>
      </c>
      <c r="P984" s="42">
        <f t="shared" si="45"/>
        <v>1.0329982173194152</v>
      </c>
      <c r="Q984" s="42">
        <f t="shared" si="47"/>
        <v>0.82824076416072834</v>
      </c>
      <c r="S984" s="42">
        <f>'Zero Turbulence Curve'!E983</f>
        <v>98.099999999998701</v>
      </c>
      <c r="T984" s="42">
        <f>'Zero Turbulence Curve'!F983</f>
        <v>2000.0000008831432</v>
      </c>
    </row>
    <row r="985" spans="5:20" x14ac:dyDescent="0.2">
      <c r="E985" s="15">
        <v>41256.986111111109</v>
      </c>
      <c r="F985" s="21">
        <v>10.768604822779901</v>
      </c>
      <c r="G985" s="21">
        <v>10.818876419707969</v>
      </c>
      <c r="H985" s="24">
        <v>8.9148038747713765E-2</v>
      </c>
      <c r="I985" s="3">
        <f t="shared" si="46"/>
        <v>1842.5899999999506</v>
      </c>
      <c r="J985" s="3">
        <f>INDEX(PowerArray,MIN(MaximumPowerIndex,ROUND(G985*100,0)))</f>
        <v>1855.9399999999503</v>
      </c>
      <c r="K985" s="3">
        <f>MIN(J985-M985+N985,'Power Look Up'!$F$4)</f>
        <v>1875.525793541857</v>
      </c>
      <c r="M985" s="50">
        <f t="array" ref="M985">_xlfn.SUM(_xlfn.NORM.DIST($S$3:$S$1003,$G985,$P985,FALSE)*WindSpeedStep*$T$3:$T$1003)</f>
        <v>1836.1489711867976</v>
      </c>
      <c r="N985" s="50">
        <f t="array" ref="N985">_xlfn.SUM(_xlfn.NORM.DIST($S$3:$S$1003,$G985,$Q985,FALSE)*WindSpeedStep*$T$3:$T$1003)</f>
        <v>1855.7347647287042</v>
      </c>
      <c r="P985" s="42">
        <f t="shared" si="45"/>
        <v>1.081887641970797</v>
      </c>
      <c r="Q985" s="42">
        <f t="shared" si="47"/>
        <v>0.96448161427085277</v>
      </c>
      <c r="S985" s="42">
        <f>'Zero Turbulence Curve'!E984</f>
        <v>98.199999999998695</v>
      </c>
      <c r="T985" s="42">
        <f>'Zero Turbulence Curve'!F984</f>
        <v>2000.0000008831432</v>
      </c>
    </row>
    <row r="986" spans="5:20" x14ac:dyDescent="0.2">
      <c r="E986" s="15">
        <v>41256.993055555555</v>
      </c>
      <c r="F986" s="21">
        <v>10.442888896829317</v>
      </c>
      <c r="G986" s="21">
        <v>10.315024373985299</v>
      </c>
      <c r="H986" s="24">
        <v>9.9589300458397687E-2</v>
      </c>
      <c r="I986" s="3">
        <f t="shared" si="46"/>
        <v>1754.4799999999525</v>
      </c>
      <c r="J986" s="3">
        <f>INDEX(PowerArray,MIN(MaximumPowerIndex,ROUND(G986*100,0)))</f>
        <v>1722.4399999999532</v>
      </c>
      <c r="K986" s="3">
        <f>MIN(J986-M986+N986,'Power Look Up'!$F$4)</f>
        <v>1723.0352441776561</v>
      </c>
      <c r="M986" s="50">
        <f t="array" ref="M986">_xlfn.SUM(_xlfn.NORM.DIST($S$3:$S$1003,$G986,$P986,FALSE)*WindSpeedStep*$T$3:$T$1003)</f>
        <v>1717.9378846006182</v>
      </c>
      <c r="N986" s="50">
        <f t="array" ref="N986">_xlfn.SUM(_xlfn.NORM.DIST($S$3:$S$1003,$G986,$Q986,FALSE)*WindSpeedStep*$T$3:$T$1003)</f>
        <v>1718.533128778321</v>
      </c>
      <c r="P986" s="42">
        <f t="shared" si="45"/>
        <v>1.03150243739853</v>
      </c>
      <c r="Q986" s="42">
        <f t="shared" si="47"/>
        <v>1.0272660616165175</v>
      </c>
      <c r="S986" s="42">
        <f>'Zero Turbulence Curve'!E985</f>
        <v>98.29999999999869</v>
      </c>
      <c r="T986" s="42">
        <f>'Zero Turbulence Curve'!F985</f>
        <v>2000.0000008831432</v>
      </c>
    </row>
    <row r="987" spans="5:20" x14ac:dyDescent="0.2">
      <c r="E987" s="15">
        <v>41257</v>
      </c>
      <c r="F987" s="21">
        <v>9.5206169378581755</v>
      </c>
      <c r="G987" s="21">
        <v>9.3760482656387634</v>
      </c>
      <c r="H987" s="24">
        <v>0.10713591426455042</v>
      </c>
      <c r="I987" s="3">
        <f t="shared" si="46"/>
        <v>1454.1199999999396</v>
      </c>
      <c r="J987" s="3">
        <f>INDEX(PowerArray,MIN(MaximumPowerIndex,ROUND(G987*100,0)))</f>
        <v>1400.7799999999406</v>
      </c>
      <c r="K987" s="3">
        <f>MIN(J987-M987+N987,'Power Look Up'!$F$4)</f>
        <v>1399.0952922873403</v>
      </c>
      <c r="M987" s="50">
        <f t="array" ref="M987">_xlfn.SUM(_xlfn.NORM.DIST($S$3:$S$1003,$G987,$P987,FALSE)*WindSpeedStep*$T$3:$T$1003)</f>
        <v>1403.93187337566</v>
      </c>
      <c r="N987" s="50">
        <f t="array" ref="N987">_xlfn.SUM(_xlfn.NORM.DIST($S$3:$S$1003,$G987,$Q987,FALSE)*WindSpeedStep*$T$3:$T$1003)</f>
        <v>1402.2471656630596</v>
      </c>
      <c r="P987" s="42">
        <f t="shared" si="45"/>
        <v>0.93760482656387634</v>
      </c>
      <c r="Q987" s="42">
        <f t="shared" si="47"/>
        <v>1.0045115031277612</v>
      </c>
      <c r="S987" s="42">
        <f>'Zero Turbulence Curve'!E986</f>
        <v>98.399999999998684</v>
      </c>
      <c r="T987" s="42">
        <f>'Zero Turbulence Curve'!F986</f>
        <v>2000.0000008831432</v>
      </c>
    </row>
    <row r="988" spans="5:20" x14ac:dyDescent="0.2">
      <c r="E988" s="15">
        <v>41257.006944444445</v>
      </c>
      <c r="F988" s="21">
        <v>8.8542267012249116</v>
      </c>
      <c r="G988" s="21">
        <v>8.6797480120946133</v>
      </c>
      <c r="H988" s="24">
        <v>9.2611136767772106E-2</v>
      </c>
      <c r="I988" s="3">
        <f t="shared" si="46"/>
        <v>1200.9499999999471</v>
      </c>
      <c r="J988" s="3">
        <f>INDEX(PowerArray,MIN(MaximumPowerIndex,ROUND(G988*100,0)))</f>
        <v>1138.5599999999483</v>
      </c>
      <c r="K988" s="3">
        <f>MIN(J988-M988+N988,'Power Look Up'!$F$4)</f>
        <v>1135.6569408833236</v>
      </c>
      <c r="M988" s="50">
        <f t="array" ref="M988">_xlfn.SUM(_xlfn.NORM.DIST($S$3:$S$1003,$G988,$P988,FALSE)*WindSpeedStep*$T$3:$T$1003)</f>
        <v>1137.1594675658782</v>
      </c>
      <c r="N988" s="50">
        <f t="array" ref="N988">_xlfn.SUM(_xlfn.NORM.DIST($S$3:$S$1003,$G988,$Q988,FALSE)*WindSpeedStep*$T$3:$T$1003)</f>
        <v>1134.2564084492535</v>
      </c>
      <c r="P988" s="42">
        <f t="shared" si="45"/>
        <v>0.86797480120946136</v>
      </c>
      <c r="Q988" s="42">
        <f t="shared" si="47"/>
        <v>0.80384133025789228</v>
      </c>
      <c r="S988" s="42">
        <f>'Zero Turbulence Curve'!E987</f>
        <v>98.499999999998678</v>
      </c>
      <c r="T988" s="42">
        <f>'Zero Turbulence Curve'!F987</f>
        <v>2000.0000008831432</v>
      </c>
    </row>
    <row r="989" spans="5:20" x14ac:dyDescent="0.2">
      <c r="E989" s="15">
        <v>41257.013888888891</v>
      </c>
      <c r="F989" s="21">
        <v>7.3087276285225222</v>
      </c>
      <c r="G989" s="21">
        <v>7.2989968737226389</v>
      </c>
      <c r="H989" s="24">
        <v>0.14092740246337748</v>
      </c>
      <c r="I989" s="3">
        <f t="shared" si="46"/>
        <v>681.30999999996652</v>
      </c>
      <c r="J989" s="3">
        <f>INDEX(PowerArray,MIN(MaximumPowerIndex,ROUND(G989*100,0)))</f>
        <v>678.29999999996653</v>
      </c>
      <c r="K989" s="3">
        <f>MIN(J989-M989+N989,'Power Look Up'!$F$4)</f>
        <v>696.93117425505773</v>
      </c>
      <c r="M989" s="50">
        <f t="array" ref="M989">_xlfn.SUM(_xlfn.NORM.DIST($S$3:$S$1003,$G989,$P989,FALSE)*WindSpeedStep*$T$3:$T$1003)</f>
        <v>675.8429420125384</v>
      </c>
      <c r="N989" s="50">
        <f t="array" ref="N989">_xlfn.SUM(_xlfn.NORM.DIST($S$3:$S$1003,$G989,$Q989,FALSE)*WindSpeedStep*$T$3:$T$1003)</f>
        <v>694.4741162676296</v>
      </c>
      <c r="P989" s="42">
        <f t="shared" si="45"/>
        <v>0.72989968737226396</v>
      </c>
      <c r="Q989" s="42">
        <f t="shared" si="47"/>
        <v>1.0286286700020444</v>
      </c>
      <c r="S989" s="42">
        <f>'Zero Turbulence Curve'!E988</f>
        <v>98.599999999998673</v>
      </c>
      <c r="T989" s="42">
        <f>'Zero Turbulence Curve'!F988</f>
        <v>2000.0000008831432</v>
      </c>
    </row>
    <row r="990" spans="5:20" x14ac:dyDescent="0.2">
      <c r="E990" s="15">
        <v>41257.020833333336</v>
      </c>
      <c r="F990" s="21">
        <v>7.8956714484852206</v>
      </c>
      <c r="G990" s="21">
        <v>8.0191441332199034</v>
      </c>
      <c r="H990" s="24">
        <v>0.18491144287419659</v>
      </c>
      <c r="I990" s="3">
        <f t="shared" si="46"/>
        <v>858.89999999996269</v>
      </c>
      <c r="J990" s="3">
        <f>INDEX(PowerArray,MIN(MaximumPowerIndex,ROUND(G990*100,0)))</f>
        <v>896.33999999995353</v>
      </c>
      <c r="K990" s="3">
        <f>MIN(J990-M990+N990,'Power Look Up'!$F$4)</f>
        <v>939.44431468158768</v>
      </c>
      <c r="M990" s="50">
        <f t="array" ref="M990">_xlfn.SUM(_xlfn.NORM.DIST($S$3:$S$1003,$G990,$P990,FALSE)*WindSpeedStep*$T$3:$T$1003)</f>
        <v>899.48461923978903</v>
      </c>
      <c r="N990" s="50">
        <f t="array" ref="N990">_xlfn.SUM(_xlfn.NORM.DIST($S$3:$S$1003,$G990,$Q990,FALSE)*WindSpeedStep*$T$3:$T$1003)</f>
        <v>942.58893392142318</v>
      </c>
      <c r="P990" s="42">
        <f t="shared" si="45"/>
        <v>0.80191441332199043</v>
      </c>
      <c r="Q990" s="42">
        <f t="shared" si="47"/>
        <v>1.4828315122898408</v>
      </c>
      <c r="S990" s="42">
        <f>'Zero Turbulence Curve'!E989</f>
        <v>98.699999999998667</v>
      </c>
      <c r="T990" s="42">
        <f>'Zero Turbulence Curve'!F989</f>
        <v>2000.0000008831432</v>
      </c>
    </row>
    <row r="991" spans="5:20" x14ac:dyDescent="0.2">
      <c r="E991" s="15">
        <v>41257.027777777781</v>
      </c>
      <c r="F991" s="21">
        <v>10.251264309164959</v>
      </c>
      <c r="G991" s="21">
        <v>10.247712525090856</v>
      </c>
      <c r="H991" s="24">
        <v>0.15802928801198385</v>
      </c>
      <c r="I991" s="3">
        <f t="shared" si="46"/>
        <v>1703.7499999999536</v>
      </c>
      <c r="J991" s="3">
        <f>INDEX(PowerArray,MIN(MaximumPowerIndex,ROUND(G991*100,0)))</f>
        <v>1703.7499999999536</v>
      </c>
      <c r="K991" s="3">
        <f>MIN(J991-M991+N991,'Power Look Up'!$F$4)</f>
        <v>1624.1206386579161</v>
      </c>
      <c r="M991" s="50">
        <f t="array" ref="M991">_xlfn.SUM(_xlfn.NORM.DIST($S$3:$S$1003,$G991,$P991,FALSE)*WindSpeedStep*$T$3:$T$1003)</f>
        <v>1699.1176373851561</v>
      </c>
      <c r="N991" s="50">
        <f t="array" ref="N991">_xlfn.SUM(_xlfn.NORM.DIST($S$3:$S$1003,$G991,$Q991,FALSE)*WindSpeedStep*$T$3:$T$1003)</f>
        <v>1619.4882760431185</v>
      </c>
      <c r="P991" s="42">
        <f t="shared" si="45"/>
        <v>1.0247712525090857</v>
      </c>
      <c r="Q991" s="42">
        <f t="shared" si="47"/>
        <v>1.6194387140915971</v>
      </c>
      <c r="S991" s="42">
        <f>'Zero Turbulence Curve'!E990</f>
        <v>98.799999999998661</v>
      </c>
      <c r="T991" s="42">
        <f>'Zero Turbulence Curve'!F990</f>
        <v>2000.0000008831432</v>
      </c>
    </row>
    <row r="992" spans="5:20" x14ac:dyDescent="0.2">
      <c r="E992" s="15">
        <v>41257.034722222219</v>
      </c>
      <c r="F992" s="21">
        <v>10.341322964023414</v>
      </c>
      <c r="G992" s="21">
        <v>10.409423886378908</v>
      </c>
      <c r="H992" s="24">
        <v>0.1276432429962944</v>
      </c>
      <c r="I992" s="3">
        <f t="shared" si="46"/>
        <v>1727.7799999999529</v>
      </c>
      <c r="J992" s="3">
        <f>INDEX(PowerArray,MIN(MaximumPowerIndex,ROUND(G992*100,0)))</f>
        <v>1746.4699999999525</v>
      </c>
      <c r="K992" s="3">
        <f>MIN(J992-M992+N992,'Power Look Up'!$F$4)</f>
        <v>1704.0195008471753</v>
      </c>
      <c r="M992" s="50">
        <f t="array" ref="M992">_xlfn.SUM(_xlfn.NORM.DIST($S$3:$S$1003,$G992,$P992,FALSE)*WindSpeedStep*$T$3:$T$1003)</f>
        <v>1743.1544922282558</v>
      </c>
      <c r="N992" s="50">
        <f t="array" ref="N992">_xlfn.SUM(_xlfn.NORM.DIST($S$3:$S$1003,$G992,$Q992,FALSE)*WindSpeedStep*$T$3:$T$1003)</f>
        <v>1700.7039930754786</v>
      </c>
      <c r="P992" s="42">
        <f t="shared" si="45"/>
        <v>1.0409423886378908</v>
      </c>
      <c r="Q992" s="42">
        <f t="shared" si="47"/>
        <v>1.3286926225804943</v>
      </c>
      <c r="S992" s="42">
        <f>'Zero Turbulence Curve'!E991</f>
        <v>98.899999999998656</v>
      </c>
      <c r="T992" s="42">
        <f>'Zero Turbulence Curve'!F991</f>
        <v>2000.0000008831432</v>
      </c>
    </row>
    <row r="993" spans="5:20" x14ac:dyDescent="0.2">
      <c r="E993" s="15">
        <v>41257.055555555555</v>
      </c>
      <c r="F993" s="21">
        <v>10.329499705098467</v>
      </c>
      <c r="G993" s="21">
        <v>10.312003775591702</v>
      </c>
      <c r="H993" s="24">
        <v>0.11326782839468089</v>
      </c>
      <c r="I993" s="3">
        <f t="shared" si="46"/>
        <v>1725.1099999999531</v>
      </c>
      <c r="J993" s="3">
        <f>INDEX(PowerArray,MIN(MaximumPowerIndex,ROUND(G993*100,0)))</f>
        <v>1719.7699999999531</v>
      </c>
      <c r="K993" s="3">
        <f>MIN(J993-M993+N993,'Power Look Up'!$F$4)</f>
        <v>1700.5195395541562</v>
      </c>
      <c r="M993" s="50">
        <f t="array" ref="M993">_xlfn.SUM(_xlfn.NORM.DIST($S$3:$S$1003,$G993,$P993,FALSE)*WindSpeedStep*$T$3:$T$1003)</f>
        <v>1717.1081652763132</v>
      </c>
      <c r="N993" s="50">
        <f t="array" ref="N993">_xlfn.SUM(_xlfn.NORM.DIST($S$3:$S$1003,$G993,$Q993,FALSE)*WindSpeedStep*$T$3:$T$1003)</f>
        <v>1697.8577048305162</v>
      </c>
      <c r="P993" s="42">
        <f t="shared" si="45"/>
        <v>1.0312003775591703</v>
      </c>
      <c r="Q993" s="42">
        <f t="shared" si="47"/>
        <v>1.1680182740590224</v>
      </c>
      <c r="S993" s="42">
        <f>'Zero Turbulence Curve'!E992</f>
        <v>98.99999999999865</v>
      </c>
      <c r="T993" s="42">
        <f>'Zero Turbulence Curve'!F992</f>
        <v>2000.0000008831432</v>
      </c>
    </row>
    <row r="994" spans="5:20" x14ac:dyDescent="0.2">
      <c r="E994" s="15">
        <v>41257.0625</v>
      </c>
      <c r="F994" s="21">
        <v>9.9866125904216396</v>
      </c>
      <c r="G994" s="21">
        <v>9.8975634451819428</v>
      </c>
      <c r="H994" s="24">
        <v>0.12516756694846659</v>
      </c>
      <c r="I994" s="3">
        <f t="shared" si="46"/>
        <v>1633.1899999999357</v>
      </c>
      <c r="J994" s="3">
        <f>INDEX(PowerArray,MIN(MaximumPowerIndex,ROUND(G994*100,0)))</f>
        <v>1598.8999999999364</v>
      </c>
      <c r="K994" s="3">
        <f>MIN(J994-M994+N994,'Power Look Up'!$F$4)</f>
        <v>1574.34868630815</v>
      </c>
      <c r="M994" s="50">
        <f t="array" ref="M994">_xlfn.SUM(_xlfn.NORM.DIST($S$3:$S$1003,$G994,$P994,FALSE)*WindSpeedStep*$T$3:$T$1003)</f>
        <v>1590.7301675163646</v>
      </c>
      <c r="N994" s="50">
        <f t="array" ref="N994">_xlfn.SUM(_xlfn.NORM.DIST($S$3:$S$1003,$G994,$Q994,FALSE)*WindSpeedStep*$T$3:$T$1003)</f>
        <v>1566.1788538245783</v>
      </c>
      <c r="P994" s="42">
        <f t="shared" si="45"/>
        <v>0.98975634451819428</v>
      </c>
      <c r="Q994" s="42">
        <f t="shared" si="47"/>
        <v>1.2388539351515064</v>
      </c>
      <c r="S994" s="42">
        <f>'Zero Turbulence Curve'!E993</f>
        <v>99.099999999998644</v>
      </c>
      <c r="T994" s="42">
        <f>'Zero Turbulence Curve'!F993</f>
        <v>2000.0000008831432</v>
      </c>
    </row>
    <row r="995" spans="5:20" x14ac:dyDescent="0.2">
      <c r="E995" s="15">
        <v>41257.069444444445</v>
      </c>
      <c r="F995" s="21">
        <v>10.179403424191062</v>
      </c>
      <c r="G995" s="21">
        <v>10.211384646901257</v>
      </c>
      <c r="H995" s="24">
        <v>0.14146212110798959</v>
      </c>
      <c r="I995" s="3">
        <f t="shared" si="46"/>
        <v>1685.059999999954</v>
      </c>
      <c r="J995" s="3">
        <f>INDEX(PowerArray,MIN(MaximumPowerIndex,ROUND(G995*100,0)))</f>
        <v>1693.0699999999538</v>
      </c>
      <c r="K995" s="3">
        <f>MIN(J995-M995+N995,'Power Look Up'!$F$4)</f>
        <v>1637.2501735788401</v>
      </c>
      <c r="M995" s="50">
        <f t="array" ref="M995">_xlfn.SUM(_xlfn.NORM.DIST($S$3:$S$1003,$G995,$P995,FALSE)*WindSpeedStep*$T$3:$T$1003)</f>
        <v>1688.6762682202032</v>
      </c>
      <c r="N995" s="50">
        <f t="array" ref="N995">_xlfn.SUM(_xlfn.NORM.DIST($S$3:$S$1003,$G995,$Q995,FALSE)*WindSpeedStep*$T$3:$T$1003)</f>
        <v>1632.8564417990895</v>
      </c>
      <c r="P995" s="42">
        <f t="shared" si="45"/>
        <v>1.0211384646901258</v>
      </c>
      <c r="Q995" s="42">
        <f t="shared" si="47"/>
        <v>1.4445241316002111</v>
      </c>
      <c r="S995" s="42">
        <f>'Zero Turbulence Curve'!E994</f>
        <v>99.199999999998639</v>
      </c>
      <c r="T995" s="42">
        <f>'Zero Turbulence Curve'!F994</f>
        <v>2000.0000008831432</v>
      </c>
    </row>
    <row r="996" spans="5:20" x14ac:dyDescent="0.2">
      <c r="E996" s="15">
        <v>41257.076388888891</v>
      </c>
      <c r="F996" s="21">
        <v>9.9062609436330007</v>
      </c>
      <c r="G996" s="21">
        <v>9.8502339569592809</v>
      </c>
      <c r="H996" s="24">
        <v>0.15545724151247967</v>
      </c>
      <c r="I996" s="3">
        <f t="shared" si="46"/>
        <v>1602.7099999999364</v>
      </c>
      <c r="J996" s="3">
        <f>INDEX(PowerArray,MIN(MaximumPowerIndex,ROUND(G996*100,0)))</f>
        <v>1579.8499999999369</v>
      </c>
      <c r="K996" s="3">
        <f>MIN(J996-M996+N996,'Power Look Up'!$F$4)</f>
        <v>1527.0780448810192</v>
      </c>
      <c r="M996" s="50">
        <f t="array" ref="M996">_xlfn.SUM(_xlfn.NORM.DIST($S$3:$S$1003,$G996,$P996,FALSE)*WindSpeedStep*$T$3:$T$1003)</f>
        <v>1574.8550847498705</v>
      </c>
      <c r="N996" s="50">
        <f t="array" ref="N996">_xlfn.SUM(_xlfn.NORM.DIST($S$3:$S$1003,$G996,$Q996,FALSE)*WindSpeedStep*$T$3:$T$1003)</f>
        <v>1522.0831296309527</v>
      </c>
      <c r="P996" s="42">
        <f t="shared" si="45"/>
        <v>0.98502339569592812</v>
      </c>
      <c r="Q996" s="42">
        <f t="shared" si="47"/>
        <v>1.5312901992014472</v>
      </c>
      <c r="S996" s="42">
        <f>'Zero Turbulence Curve'!E995</f>
        <v>99.299999999998633</v>
      </c>
      <c r="T996" s="42">
        <f>'Zero Turbulence Curve'!F995</f>
        <v>2000.0000008831432</v>
      </c>
    </row>
    <row r="997" spans="5:20" x14ac:dyDescent="0.2">
      <c r="E997" s="15">
        <v>41257.083333333336</v>
      </c>
      <c r="F997" s="21">
        <v>10.411934934576035</v>
      </c>
      <c r="G997" s="21">
        <v>10.223267010536201</v>
      </c>
      <c r="H997" s="24">
        <v>0.13830282354320489</v>
      </c>
      <c r="I997" s="3">
        <f t="shared" si="46"/>
        <v>1746.4699999999525</v>
      </c>
      <c r="J997" s="3">
        <f>INDEX(PowerArray,MIN(MaximumPowerIndex,ROUND(G997*100,0)))</f>
        <v>1695.7399999999536</v>
      </c>
      <c r="K997" s="3">
        <f>MIN(J997-M997+N997,'Power Look Up'!$F$4)</f>
        <v>1643.6853780605848</v>
      </c>
      <c r="M997" s="50">
        <f t="array" ref="M997">_xlfn.SUM(_xlfn.NORM.DIST($S$3:$S$1003,$G997,$P997,FALSE)*WindSpeedStep*$T$3:$T$1003)</f>
        <v>1692.1131676511793</v>
      </c>
      <c r="N997" s="50">
        <f t="array" ref="N997">_xlfn.SUM(_xlfn.NORM.DIST($S$3:$S$1003,$G997,$Q997,FALSE)*WindSpeedStep*$T$3:$T$1003)</f>
        <v>1640.0585457118104</v>
      </c>
      <c r="P997" s="42">
        <f t="shared" si="45"/>
        <v>1.0223267010536201</v>
      </c>
      <c r="Q997" s="42">
        <f t="shared" si="47"/>
        <v>1.413906693393256</v>
      </c>
      <c r="S997" s="42">
        <f>'Zero Turbulence Curve'!E996</f>
        <v>99.399999999998627</v>
      </c>
      <c r="T997" s="42">
        <f>'Zero Turbulence Curve'!F996</f>
        <v>2000.0000008831432</v>
      </c>
    </row>
    <row r="998" spans="5:20" x14ac:dyDescent="0.2">
      <c r="E998" s="15">
        <v>41257.104166666664</v>
      </c>
      <c r="F998" s="21">
        <v>8.3645953357486675</v>
      </c>
      <c r="G998" s="21">
        <v>8.3657105875787678</v>
      </c>
      <c r="H998" s="24">
        <v>0.16976314370298271</v>
      </c>
      <c r="I998" s="3">
        <f t="shared" si="46"/>
        <v>1021.1199999999509</v>
      </c>
      <c r="J998" s="3">
        <f>INDEX(PowerArray,MIN(MaximumPowerIndex,ROUND(G998*100,0)))</f>
        <v>1024.7899999999509</v>
      </c>
      <c r="K998" s="3">
        <f>MIN(J998-M998+N998,'Power Look Up'!$F$4)</f>
        <v>1054.3748240524674</v>
      </c>
      <c r="M998" s="50">
        <f t="array" ref="M998">_xlfn.SUM(_xlfn.NORM.DIST($S$3:$S$1003,$G998,$P998,FALSE)*WindSpeedStep*$T$3:$T$1003)</f>
        <v>1020.7823386756511</v>
      </c>
      <c r="N998" s="50">
        <f t="array" ref="N998">_xlfn.SUM(_xlfn.NORM.DIST($S$3:$S$1003,$G998,$Q998,FALSE)*WindSpeedStep*$T$3:$T$1003)</f>
        <v>1050.3671627281676</v>
      </c>
      <c r="P998" s="42">
        <f t="shared" si="45"/>
        <v>0.83657105875787685</v>
      </c>
      <c r="Q998" s="42">
        <f t="shared" si="47"/>
        <v>1.4201893286566982</v>
      </c>
      <c r="S998" s="42">
        <f>'Zero Turbulence Curve'!E997</f>
        <v>99.499999999998622</v>
      </c>
      <c r="T998" s="42">
        <f>'Zero Turbulence Curve'!F997</f>
        <v>2000.0000008831432</v>
      </c>
    </row>
    <row r="999" spans="5:20" x14ac:dyDescent="0.2">
      <c r="E999" s="15">
        <v>41257.111111111109</v>
      </c>
      <c r="F999" s="21">
        <v>9.0928655527819942</v>
      </c>
      <c r="G999" s="21">
        <v>9.1061510276159119</v>
      </c>
      <c r="H999" s="24">
        <v>0.20125668738609087</v>
      </c>
      <c r="I999" s="3">
        <f t="shared" si="46"/>
        <v>1290.2899999999431</v>
      </c>
      <c r="J999" s="3">
        <f>INDEX(PowerArray,MIN(MaximumPowerIndex,ROUND(G999*100,0)))</f>
        <v>1297.909999999943</v>
      </c>
      <c r="K999" s="3">
        <f>MIN(J999-M999+N999,'Power Look Up'!$F$4)</f>
        <v>1279.6114613437019</v>
      </c>
      <c r="M999" s="50">
        <f t="array" ref="M999">_xlfn.SUM(_xlfn.NORM.DIST($S$3:$S$1003,$G999,$P999,FALSE)*WindSpeedStep*$T$3:$T$1003)</f>
        <v>1300.7380921006827</v>
      </c>
      <c r="N999" s="50">
        <f t="array" ref="N999">_xlfn.SUM(_xlfn.NORM.DIST($S$3:$S$1003,$G999,$Q999,FALSE)*WindSpeedStep*$T$3:$T$1003)</f>
        <v>1282.4395534444416</v>
      </c>
      <c r="P999" s="42">
        <f t="shared" si="45"/>
        <v>0.91061510276159119</v>
      </c>
      <c r="Q999" s="42">
        <f t="shared" si="47"/>
        <v>1.8326737906554258</v>
      </c>
      <c r="S999" s="42">
        <f>'Zero Turbulence Curve'!E998</f>
        <v>99.599999999998616</v>
      </c>
      <c r="T999" s="42">
        <f>'Zero Turbulence Curve'!F998</f>
        <v>2000.0000008831432</v>
      </c>
    </row>
    <row r="1000" spans="5:20" x14ac:dyDescent="0.2">
      <c r="E1000" s="15">
        <v>41257.118055555555</v>
      </c>
      <c r="F1000" s="21">
        <v>10.746124777313696</v>
      </c>
      <c r="G1000" s="21">
        <v>10.587579677524959</v>
      </c>
      <c r="H1000" s="24">
        <v>0.18425246691533001</v>
      </c>
      <c r="I1000" s="3">
        <f t="shared" si="46"/>
        <v>1837.2499999999507</v>
      </c>
      <c r="J1000" s="3">
        <f>INDEX(PowerArray,MIN(MaximumPowerIndex,ROUND(G1000*100,0)))</f>
        <v>1794.5299999999515</v>
      </c>
      <c r="K1000" s="3">
        <f>MIN(J1000-M1000+N1000,'Power Look Up'!$F$4)</f>
        <v>1661.1821378783118</v>
      </c>
      <c r="M1000" s="50">
        <f t="array" ref="M1000">_xlfn.SUM(_xlfn.NORM.DIST($S$3:$S$1003,$G1000,$P1000,FALSE)*WindSpeedStep*$T$3:$T$1003)</f>
        <v>1786.907371322477</v>
      </c>
      <c r="N1000" s="50">
        <f t="array" ref="N1000">_xlfn.SUM(_xlfn.NORM.DIST($S$3:$S$1003,$G1000,$Q1000,FALSE)*WindSpeedStep*$T$3:$T$1003)</f>
        <v>1653.5595092008373</v>
      </c>
      <c r="P1000" s="42">
        <f t="shared" si="45"/>
        <v>1.0587579677524959</v>
      </c>
      <c r="Q1000" s="42">
        <f t="shared" si="47"/>
        <v>1.9507876742465877</v>
      </c>
      <c r="S1000" s="42">
        <f>'Zero Turbulence Curve'!E999</f>
        <v>99.69999999999861</v>
      </c>
      <c r="T1000" s="42">
        <f>'Zero Turbulence Curve'!F999</f>
        <v>2000.0000008831432</v>
      </c>
    </row>
    <row r="1001" spans="5:20" x14ac:dyDescent="0.2">
      <c r="E1001" s="15">
        <v>41257.125</v>
      </c>
      <c r="F1001" s="21">
        <v>10.585901917208075</v>
      </c>
      <c r="G1001" s="21">
        <v>10.543344864196374</v>
      </c>
      <c r="H1001" s="24">
        <v>0.20121100843920969</v>
      </c>
      <c r="I1001" s="3">
        <f t="shared" si="46"/>
        <v>1794.5299999999515</v>
      </c>
      <c r="J1001" s="3">
        <f>INDEX(PowerArray,MIN(MaximumPowerIndex,ROUND(G1001*100,0)))</f>
        <v>1781.1799999999519</v>
      </c>
      <c r="K1001" s="3">
        <f>MIN(J1001-M1001+N1001,'Power Look Up'!$F$4)</f>
        <v>1626.2428547600221</v>
      </c>
      <c r="M1001" s="50">
        <f t="array" ref="M1001">_xlfn.SUM(_xlfn.NORM.DIST($S$3:$S$1003,$G1001,$P1001,FALSE)*WindSpeedStep*$T$3:$T$1003)</f>
        <v>1776.5167233695643</v>
      </c>
      <c r="N1001" s="50">
        <f t="array" ref="N1001">_xlfn.SUM(_xlfn.NORM.DIST($S$3:$S$1003,$G1001,$Q1001,FALSE)*WindSpeedStep*$T$3:$T$1003)</f>
        <v>1621.5795781296345</v>
      </c>
      <c r="P1001" s="42">
        <f t="shared" si="45"/>
        <v>1.0543344864196376</v>
      </c>
      <c r="Q1001" s="42">
        <f t="shared" si="47"/>
        <v>2.1214370524473147</v>
      </c>
      <c r="S1001" s="42">
        <f>'Zero Turbulence Curve'!E1000</f>
        <v>99.799999999998604</v>
      </c>
      <c r="T1001" s="42">
        <f>'Zero Turbulence Curve'!F1000</f>
        <v>2000.0000008831432</v>
      </c>
    </row>
    <row r="1002" spans="5:20" x14ac:dyDescent="0.2">
      <c r="E1002" s="15">
        <v>41257.131944444445</v>
      </c>
      <c r="F1002" s="21">
        <v>11.105926600965983</v>
      </c>
      <c r="G1002" s="21">
        <v>11.144326796491921</v>
      </c>
      <c r="H1002" s="24">
        <v>0.14856932332476289</v>
      </c>
      <c r="I1002" s="3">
        <f t="shared" si="46"/>
        <v>1913.2399999999839</v>
      </c>
      <c r="J1002" s="3">
        <f>INDEX(PowerArray,MIN(MaximumPowerIndex,ROUND(G1002*100,0)))</f>
        <v>1915.7599999999838</v>
      </c>
      <c r="K1002" s="3">
        <f>MIN(J1002-M1002+N1002,'Power Look Up'!$F$4)</f>
        <v>1829.062215076372</v>
      </c>
      <c r="M1002" s="50">
        <f t="array" ref="M1002">_xlfn.SUM(_xlfn.NORM.DIST($S$3:$S$1003,$G1002,$P1002,FALSE)*WindSpeedStep*$T$3:$T$1003)</f>
        <v>1891.4351788570468</v>
      </c>
      <c r="N1002" s="50">
        <f t="array" ref="N1002">_xlfn.SUM(_xlfn.NORM.DIST($S$3:$S$1003,$G1002,$Q1002,FALSE)*WindSpeedStep*$T$3:$T$1003)</f>
        <v>1804.737393933435</v>
      </c>
      <c r="P1002" s="42">
        <f t="shared" si="45"/>
        <v>1.1144326796491921</v>
      </c>
      <c r="Q1002" s="42">
        <f t="shared" si="47"/>
        <v>1.6557050910648272</v>
      </c>
      <c r="S1002" s="42">
        <f>'Zero Turbulence Curve'!E1001</f>
        <v>99.899999999998599</v>
      </c>
      <c r="T1002" s="42">
        <f>'Zero Turbulence Curve'!F1001</f>
        <v>2000.0000008831432</v>
      </c>
    </row>
    <row r="1003" spans="5:20" x14ac:dyDescent="0.2">
      <c r="E1003" s="15">
        <v>41257.145833333336</v>
      </c>
      <c r="F1003" s="21">
        <v>9.7816205863687671</v>
      </c>
      <c r="G1003" s="21">
        <v>9.8725483269522787</v>
      </c>
      <c r="H1003" s="24">
        <v>0.18606323808309141</v>
      </c>
      <c r="I1003" s="3">
        <f t="shared" si="46"/>
        <v>1553.1799999999375</v>
      </c>
      <c r="J1003" s="3">
        <f>INDEX(PowerArray,MIN(MaximumPowerIndex,ROUND(G1003*100,0)))</f>
        <v>1587.4699999999368</v>
      </c>
      <c r="K1003" s="3">
        <f>MIN(J1003-M1003+N1003,'Power Look Up'!$F$4)</f>
        <v>1502.2868393680653</v>
      </c>
      <c r="M1003" s="50">
        <f t="array" ref="M1003">_xlfn.SUM(_xlfn.NORM.DIST($S$3:$S$1003,$G1003,$P1003,FALSE)*WindSpeedStep*$T$3:$T$1003)</f>
        <v>1582.3724322622959</v>
      </c>
      <c r="N1003" s="50">
        <f t="array" ref="N1003">_xlfn.SUM(_xlfn.NORM.DIST($S$3:$S$1003,$G1003,$Q1003,FALSE)*WindSpeedStep*$T$3:$T$1003)</f>
        <v>1497.1892716304244</v>
      </c>
      <c r="P1003" s="42">
        <f t="shared" si="45"/>
        <v>0.98725483269522796</v>
      </c>
      <c r="Q1003" s="42">
        <f t="shared" si="47"/>
        <v>1.8369183098445476</v>
      </c>
      <c r="S1003" s="42">
        <f>'Zero Turbulence Curve'!E1002</f>
        <v>99.999999999998593</v>
      </c>
      <c r="T1003" s="42">
        <f>'Zero Turbulence Curve'!F1002</f>
        <v>2000.0000008831432</v>
      </c>
    </row>
    <row r="1004" spans="5:20" x14ac:dyDescent="0.2">
      <c r="E1004" s="15">
        <v>41257.152777777781</v>
      </c>
      <c r="F1004" s="21">
        <v>9.7841811545745365</v>
      </c>
      <c r="G1004" s="21">
        <v>9.7643059826613854</v>
      </c>
      <c r="H1004" s="24">
        <v>0.21258805076677351</v>
      </c>
      <c r="I1004" s="3">
        <f t="shared" si="46"/>
        <v>1553.1799999999375</v>
      </c>
      <c r="J1004" s="3">
        <f>INDEX(PowerArray,MIN(MaximumPowerIndex,ROUND(G1004*100,0)))</f>
        <v>1545.5599999999376</v>
      </c>
      <c r="K1004" s="3">
        <f>MIN(J1004-M1004+N1004,'Power Look Up'!$F$4)</f>
        <v>1446.4455411395204</v>
      </c>
      <c r="M1004" s="50">
        <f t="array" ref="M1004">_xlfn.SUM(_xlfn.NORM.DIST($S$3:$S$1003,$G1004,$P1004,FALSE)*WindSpeedStep*$T$3:$T$1003)</f>
        <v>1545.3863573416902</v>
      </c>
      <c r="N1004" s="50">
        <f t="array" ref="N1004">_xlfn.SUM(_xlfn.NORM.DIST($S$3:$S$1003,$G1004,$Q1004,FALSE)*WindSpeedStep*$T$3:$T$1003)</f>
        <v>1446.271898481273</v>
      </c>
      <c r="P1004" s="42">
        <f t="shared" si="45"/>
        <v>0.97643059826613854</v>
      </c>
      <c r="Q1004" s="42">
        <f t="shared" si="47"/>
        <v>2.0757747759443288</v>
      </c>
    </row>
    <row r="1005" spans="5:20" x14ac:dyDescent="0.2">
      <c r="E1005" s="15">
        <v>41257.159722222219</v>
      </c>
      <c r="F1005" s="21">
        <v>9.6160117341257969</v>
      </c>
      <c r="G1005" s="21">
        <v>9.6403180773620765</v>
      </c>
      <c r="H1005" s="24">
        <v>0.24646392553674018</v>
      </c>
      <c r="I1005" s="3">
        <f t="shared" si="46"/>
        <v>1492.2199999999389</v>
      </c>
      <c r="J1005" s="3">
        <f>INDEX(PowerArray,MIN(MaximumPowerIndex,ROUND(G1005*100,0)))</f>
        <v>1499.8399999999388</v>
      </c>
      <c r="K1005" s="3">
        <f>MIN(J1005-M1005+N1005,'Power Look Up'!$F$4)</f>
        <v>1388.4212085622967</v>
      </c>
      <c r="M1005" s="50">
        <f t="array" ref="M1005">_xlfn.SUM(_xlfn.NORM.DIST($S$3:$S$1003,$G1005,$P1005,FALSE)*WindSpeedStep*$T$3:$T$1003)</f>
        <v>1501.5343913493293</v>
      </c>
      <c r="N1005" s="50">
        <f t="array" ref="N1005">_xlfn.SUM(_xlfn.NORM.DIST($S$3:$S$1003,$G1005,$Q1005,FALSE)*WindSpeedStep*$T$3:$T$1003)</f>
        <v>1390.1155999116872</v>
      </c>
      <c r="P1005" s="42">
        <f t="shared" si="45"/>
        <v>0.96403180773620767</v>
      </c>
      <c r="Q1005" s="42">
        <f t="shared" si="47"/>
        <v>2.375990636769457</v>
      </c>
    </row>
    <row r="1006" spans="5:20" x14ac:dyDescent="0.2">
      <c r="E1006" s="15">
        <v>41257.166666666664</v>
      </c>
      <c r="F1006" s="21">
        <v>9.5682286289172556</v>
      </c>
      <c r="G1006" s="21">
        <v>9.6483941695394879</v>
      </c>
      <c r="H1006" s="24">
        <v>0.19230309719388627</v>
      </c>
      <c r="I1006" s="3">
        <f t="shared" si="46"/>
        <v>1473.1699999999391</v>
      </c>
      <c r="J1006" s="3">
        <f>INDEX(PowerArray,MIN(MaximumPowerIndex,ROUND(G1006*100,0)))</f>
        <v>1503.6499999999385</v>
      </c>
      <c r="K1006" s="3">
        <f>MIN(J1006-M1006+N1006,'Power Look Up'!$F$4)</f>
        <v>1434.4979167238637</v>
      </c>
      <c r="M1006" s="50">
        <f t="array" ref="M1006">_xlfn.SUM(_xlfn.NORM.DIST($S$3:$S$1003,$G1006,$P1006,FALSE)*WindSpeedStep*$T$3:$T$1003)</f>
        <v>1504.4344484173935</v>
      </c>
      <c r="N1006" s="50">
        <f t="array" ref="N1006">_xlfn.SUM(_xlfn.NORM.DIST($S$3:$S$1003,$G1006,$Q1006,FALSE)*WindSpeedStep*$T$3:$T$1003)</f>
        <v>1435.2823651413187</v>
      </c>
      <c r="P1006" s="42">
        <f t="shared" si="45"/>
        <v>0.96483941695394881</v>
      </c>
      <c r="Q1006" s="42">
        <f t="shared" si="47"/>
        <v>1.8554160817498777</v>
      </c>
    </row>
    <row r="1007" spans="5:20" x14ac:dyDescent="0.2">
      <c r="E1007" s="15">
        <v>41257.173611111109</v>
      </c>
      <c r="F1007" s="21">
        <v>9.5059784157921339</v>
      </c>
      <c r="G1007" s="21">
        <v>9.6162101204824921</v>
      </c>
      <c r="H1007" s="24">
        <v>0.17883482642626417</v>
      </c>
      <c r="I1007" s="3">
        <f t="shared" si="46"/>
        <v>1450.3099999999397</v>
      </c>
      <c r="J1007" s="3">
        <f>INDEX(PowerArray,MIN(MaximumPowerIndex,ROUND(G1007*100,0)))</f>
        <v>1492.2199999999389</v>
      </c>
      <c r="K1007" s="3">
        <f>MIN(J1007-M1007+N1007,'Power Look Up'!$F$4)</f>
        <v>1436.9829346980114</v>
      </c>
      <c r="M1007" s="50">
        <f t="array" ref="M1007">_xlfn.SUM(_xlfn.NORM.DIST($S$3:$S$1003,$G1007,$P1007,FALSE)*WindSpeedStep*$T$3:$T$1003)</f>
        <v>1492.8438198683084</v>
      </c>
      <c r="N1007" s="50">
        <f t="array" ref="N1007">_xlfn.SUM(_xlfn.NORM.DIST($S$3:$S$1003,$G1007,$Q1007,FALSE)*WindSpeedStep*$T$3:$T$1003)</f>
        <v>1437.6067545663809</v>
      </c>
      <c r="P1007" s="42">
        <f t="shared" si="45"/>
        <v>0.96162101204824924</v>
      </c>
      <c r="Q1007" s="42">
        <f t="shared" si="47"/>
        <v>1.7197132677749714</v>
      </c>
    </row>
    <row r="1008" spans="5:20" x14ac:dyDescent="0.2">
      <c r="E1008" s="15">
        <v>41257.180555555555</v>
      </c>
      <c r="F1008" s="21">
        <v>9.512325259402191</v>
      </c>
      <c r="G1008" s="21">
        <v>9.5743970742330973</v>
      </c>
      <c r="H1008" s="24">
        <v>0.15348507963990235</v>
      </c>
      <c r="I1008" s="3">
        <f t="shared" si="46"/>
        <v>1450.3099999999397</v>
      </c>
      <c r="J1008" s="3">
        <f>INDEX(PowerArray,MIN(MaximumPowerIndex,ROUND(G1008*100,0)))</f>
        <v>1473.1699999999391</v>
      </c>
      <c r="K1008" s="3">
        <f>MIN(J1008-M1008+N1008,'Power Look Up'!$F$4)</f>
        <v>1440.3241469414388</v>
      </c>
      <c r="M1008" s="50">
        <f t="array" ref="M1008">_xlfn.SUM(_xlfn.NORM.DIST($S$3:$S$1003,$G1008,$P1008,FALSE)*WindSpeedStep*$T$3:$T$1003)</f>
        <v>1477.6562055490915</v>
      </c>
      <c r="N1008" s="50">
        <f t="array" ref="N1008">_xlfn.SUM(_xlfn.NORM.DIST($S$3:$S$1003,$G1008,$Q1008,FALSE)*WindSpeedStep*$T$3:$T$1003)</f>
        <v>1444.8103524905912</v>
      </c>
      <c r="P1008" s="42">
        <f t="shared" si="45"/>
        <v>0.95743970742330975</v>
      </c>
      <c r="Q1008" s="42">
        <f t="shared" si="47"/>
        <v>1.469527097442715</v>
      </c>
    </row>
    <row r="1009" spans="5:17" x14ac:dyDescent="0.2">
      <c r="E1009" s="15">
        <v>41257.194444444445</v>
      </c>
      <c r="F1009" s="21">
        <v>9.658459309142815</v>
      </c>
      <c r="G1009" s="21">
        <v>9.7687185945794877</v>
      </c>
      <c r="H1009" s="24">
        <v>0.19671874562865702</v>
      </c>
      <c r="I1009" s="3">
        <f t="shared" si="46"/>
        <v>1507.4599999999384</v>
      </c>
      <c r="J1009" s="3">
        <f>INDEX(PowerArray,MIN(MaximumPowerIndex,ROUND(G1009*100,0)))</f>
        <v>1549.3699999999376</v>
      </c>
      <c r="K1009" s="3">
        <f>MIN(J1009-M1009+N1009,'Power Look Up'!$F$4)</f>
        <v>1464.0791634747231</v>
      </c>
      <c r="M1009" s="50">
        <f t="array" ref="M1009">_xlfn.SUM(_xlfn.NORM.DIST($S$3:$S$1003,$G1009,$P1009,FALSE)*WindSpeedStep*$T$3:$T$1003)</f>
        <v>1546.9190320265066</v>
      </c>
      <c r="N1009" s="50">
        <f t="array" ref="N1009">_xlfn.SUM(_xlfn.NORM.DIST($S$3:$S$1003,$G1009,$Q1009,FALSE)*WindSpeedStep*$T$3:$T$1003)</f>
        <v>1461.6281955012921</v>
      </c>
      <c r="P1009" s="42">
        <f t="shared" si="45"/>
        <v>0.97687185945794885</v>
      </c>
      <c r="Q1009" s="42">
        <f t="shared" si="47"/>
        <v>1.921690068325014</v>
      </c>
    </row>
    <row r="1010" spans="5:17" x14ac:dyDescent="0.2">
      <c r="E1010" s="15">
        <v>41257.520833333336</v>
      </c>
      <c r="F1010" s="21">
        <v>4.5867675904653362</v>
      </c>
      <c r="G1010" s="21">
        <v>4.6415673654239402</v>
      </c>
      <c r="H1010" s="24">
        <v>5.6684799234317108E-2</v>
      </c>
      <c r="I1010" s="3">
        <f t="shared" si="46"/>
        <v>155.30999999999418</v>
      </c>
      <c r="J1010" s="3">
        <f>INDEX(PowerArray,MIN(MaximumPowerIndex,ROUND(G1010*100,0)))</f>
        <v>160.75999999999408</v>
      </c>
      <c r="K1010" s="3">
        <f>MIN(J1010-M1010+N1010,'Power Look Up'!$F$4)</f>
        <v>159.04135729725508</v>
      </c>
      <c r="M1010" s="50">
        <f t="array" ref="M1010">_xlfn.SUM(_xlfn.NORM.DIST($S$3:$S$1003,$G1010,$P1010,FALSE)*WindSpeedStep*$T$3:$T$1003)</f>
        <v>137.71271303173228</v>
      </c>
      <c r="N1010" s="50">
        <f t="array" ref="N1010">_xlfn.SUM(_xlfn.NORM.DIST($S$3:$S$1003,$G1010,$Q1010,FALSE)*WindSpeedStep*$T$3:$T$1003)</f>
        <v>135.99407032899327</v>
      </c>
      <c r="P1010" s="42">
        <f t="shared" si="45"/>
        <v>0.46415673654239403</v>
      </c>
      <c r="Q1010" s="42">
        <f t="shared" si="47"/>
        <v>0.26310631424161424</v>
      </c>
    </row>
    <row r="1011" spans="5:17" x14ac:dyDescent="0.2">
      <c r="E1011" s="15">
        <v>41257.527777777781</v>
      </c>
      <c r="F1011" s="21">
        <v>5.2255282617460184</v>
      </c>
      <c r="G1011" s="21">
        <v>5.0855170783928978</v>
      </c>
      <c r="H1011" s="24">
        <v>6.6978874186215509E-2</v>
      </c>
      <c r="I1011" s="3">
        <f t="shared" si="46"/>
        <v>237.25999999998913</v>
      </c>
      <c r="J1011" s="3">
        <f>INDEX(PowerArray,MIN(MaximumPowerIndex,ROUND(G1011*100,0)))</f>
        <v>214.57999999998961</v>
      </c>
      <c r="K1011" s="3">
        <f>MIN(J1011-M1011+N1011,'Power Look Up'!$F$4)</f>
        <v>214.64576401981333</v>
      </c>
      <c r="M1011" s="50">
        <f t="array" ref="M1011">_xlfn.SUM(_xlfn.NORM.DIST($S$3:$S$1003,$G1011,$P1011,FALSE)*WindSpeedStep*$T$3:$T$1003)</f>
        <v>208.31164696855728</v>
      </c>
      <c r="N1011" s="50">
        <f t="array" ref="N1011">_xlfn.SUM(_xlfn.NORM.DIST($S$3:$S$1003,$G1011,$Q1011,FALSE)*WindSpeedStep*$T$3:$T$1003)</f>
        <v>208.377410988381</v>
      </c>
      <c r="P1011" s="42">
        <f t="shared" si="45"/>
        <v>0.50855170783928982</v>
      </c>
      <c r="Q1011" s="42">
        <f t="shared" si="47"/>
        <v>0.34062220856552816</v>
      </c>
    </row>
    <row r="1012" spans="5:17" x14ac:dyDescent="0.2">
      <c r="E1012" s="15">
        <v>41257.534722222219</v>
      </c>
      <c r="F1012" s="21">
        <v>5.5709443065158926</v>
      </c>
      <c r="G1012" s="21">
        <v>5.5009575210658728</v>
      </c>
      <c r="H1012" s="24">
        <v>4.4875695437772513E-2</v>
      </c>
      <c r="I1012" s="3">
        <f t="shared" si="46"/>
        <v>292.33999999998798</v>
      </c>
      <c r="J1012" s="3">
        <f>INDEX(PowerArray,MIN(MaximumPowerIndex,ROUND(G1012*100,0)))</f>
        <v>280.99999999998818</v>
      </c>
      <c r="K1012" s="3">
        <f>MIN(J1012-M1012+N1012,'Power Look Up'!$F$4)</f>
        <v>278.21581277853761</v>
      </c>
      <c r="M1012" s="50">
        <f t="array" ref="M1012">_xlfn.SUM(_xlfn.NORM.DIST($S$3:$S$1003,$G1012,$P1012,FALSE)*WindSpeedStep*$T$3:$T$1003)</f>
        <v>276.82095205490759</v>
      </c>
      <c r="N1012" s="50">
        <f t="array" ref="N1012">_xlfn.SUM(_xlfn.NORM.DIST($S$3:$S$1003,$G1012,$Q1012,FALSE)*WindSpeedStep*$T$3:$T$1003)</f>
        <v>274.03676483345703</v>
      </c>
      <c r="P1012" s="42">
        <f t="shared" si="45"/>
        <v>0.55009575210658734</v>
      </c>
      <c r="Q1012" s="42">
        <f t="shared" si="47"/>
        <v>0.24685929433147619</v>
      </c>
    </row>
    <row r="1013" spans="5:17" x14ac:dyDescent="0.2">
      <c r="E1013" s="15">
        <v>41257.541666666664</v>
      </c>
      <c r="F1013" s="21">
        <v>5.2020675312728697</v>
      </c>
      <c r="G1013" s="21">
        <v>5.1129007115223821</v>
      </c>
      <c r="H1013" s="24">
        <v>3.4601626933504388E-2</v>
      </c>
      <c r="I1013" s="3">
        <f t="shared" si="46"/>
        <v>232.39999999998923</v>
      </c>
      <c r="J1013" s="3">
        <f>INDEX(PowerArray,MIN(MaximumPowerIndex,ROUND(G1013*100,0)))</f>
        <v>217.81999999998953</v>
      </c>
      <c r="K1013" s="3">
        <f>MIN(J1013-M1013+N1013,'Power Look Up'!$F$4)</f>
        <v>218.63674195880003</v>
      </c>
      <c r="M1013" s="50">
        <f t="array" ref="M1013">_xlfn.SUM(_xlfn.NORM.DIST($S$3:$S$1003,$G1013,$P1013,FALSE)*WindSpeedStep*$T$3:$T$1003)</f>
        <v>212.73158744512665</v>
      </c>
      <c r="N1013" s="50">
        <f t="array" ref="N1013">_xlfn.SUM(_xlfn.NORM.DIST($S$3:$S$1003,$G1013,$Q1013,FALSE)*WindSpeedStep*$T$3:$T$1003)</f>
        <v>213.54832940393715</v>
      </c>
      <c r="P1013" s="42">
        <f t="shared" si="45"/>
        <v>0.51129007115223823</v>
      </c>
      <c r="Q1013" s="42">
        <f t="shared" si="47"/>
        <v>0.17691468296814661</v>
      </c>
    </row>
    <row r="1014" spans="5:17" x14ac:dyDescent="0.2">
      <c r="E1014" s="15">
        <v>41257.666666666664</v>
      </c>
      <c r="F1014" s="21">
        <v>12.729186666077236</v>
      </c>
      <c r="G1014" s="21">
        <v>12.615038991674501</v>
      </c>
      <c r="H1014" s="24">
        <v>0.12098180664629872</v>
      </c>
      <c r="I1014" s="3">
        <f t="shared" si="46"/>
        <v>1996.0299999999975</v>
      </c>
      <c r="J1014" s="3">
        <f>INDEX(PowerArray,MIN(MaximumPowerIndex,ROUND(G1014*100,0)))</f>
        <v>1994.8199999999974</v>
      </c>
      <c r="K1014" s="3">
        <f>MIN(J1014-M1014+N1014,'Power Look Up'!$F$4)</f>
        <v>1974.9022505965302</v>
      </c>
      <c r="M1014" s="50">
        <f t="array" ref="M1014">_xlfn.SUM(_xlfn.NORM.DIST($S$3:$S$1003,$G1014,$P1014,FALSE)*WindSpeedStep*$T$3:$T$1003)</f>
        <v>1994.7233228687801</v>
      </c>
      <c r="N1014" s="50">
        <f t="array" ref="N1014">_xlfn.SUM(_xlfn.NORM.DIST($S$3:$S$1003,$G1014,$Q1014,FALSE)*WindSpeedStep*$T$3:$T$1003)</f>
        <v>1974.8055734653128</v>
      </c>
      <c r="P1014" s="42">
        <f t="shared" si="45"/>
        <v>1.2615038991674501</v>
      </c>
      <c r="Q1014" s="42">
        <f t="shared" si="47"/>
        <v>1.5261902081262837</v>
      </c>
    </row>
    <row r="1015" spans="5:17" x14ac:dyDescent="0.2">
      <c r="E1015" s="15">
        <v>41257.673611111109</v>
      </c>
      <c r="F1015" s="21">
        <v>12.040101539686997</v>
      </c>
      <c r="G1015" s="21">
        <v>12.059706208872665</v>
      </c>
      <c r="H1015" s="24">
        <v>0.18272271149444083</v>
      </c>
      <c r="I1015" s="3">
        <f t="shared" si="46"/>
        <v>1988.4399999999976</v>
      </c>
      <c r="J1015" s="3">
        <f>INDEX(PowerArray,MIN(MaximumPowerIndex,ROUND(G1015*100,0)))</f>
        <v>1988.6599999999976</v>
      </c>
      <c r="K1015" s="3">
        <f>MIN(J1015-M1015+N1015,'Power Look Up'!$F$4)</f>
        <v>1864.8250865580601</v>
      </c>
      <c r="M1015" s="50">
        <f t="array" ref="M1015">_xlfn.SUM(_xlfn.NORM.DIST($S$3:$S$1003,$G1015,$P1015,FALSE)*WindSpeedStep*$T$3:$T$1003)</f>
        <v>1976.0360831346811</v>
      </c>
      <c r="N1015" s="50">
        <f t="array" ref="N1015">_xlfn.SUM(_xlfn.NORM.DIST($S$3:$S$1003,$G1015,$Q1015,FALSE)*WindSpeedStep*$T$3:$T$1003)</f>
        <v>1852.2011696927436</v>
      </c>
      <c r="P1015" s="42">
        <f t="shared" si="45"/>
        <v>1.2059706208872667</v>
      </c>
      <c r="Q1015" s="42">
        <f t="shared" si="47"/>
        <v>2.2035822183115568</v>
      </c>
    </row>
    <row r="1016" spans="5:17" x14ac:dyDescent="0.2">
      <c r="E1016" s="15">
        <v>41257.6875</v>
      </c>
      <c r="F1016" s="21">
        <v>12.235628263952544</v>
      </c>
      <c r="G1016" s="21">
        <v>12.281678373824009</v>
      </c>
      <c r="H1016" s="24">
        <v>0.16509164518761443</v>
      </c>
      <c r="I1016" s="3">
        <f t="shared" si="46"/>
        <v>1990.6399999999976</v>
      </c>
      <c r="J1016" s="3">
        <f>INDEX(PowerArray,MIN(MaximumPowerIndex,ROUND(G1016*100,0)))</f>
        <v>1991.0799999999977</v>
      </c>
      <c r="K1016" s="3">
        <f>MIN(J1016-M1016+N1016,'Power Look Up'!$F$4)</f>
        <v>1903.0248589130522</v>
      </c>
      <c r="M1016" s="50">
        <f t="array" ref="M1016">_xlfn.SUM(_xlfn.NORM.DIST($S$3:$S$1003,$G1016,$P1016,FALSE)*WindSpeedStep*$T$3:$T$1003)</f>
        <v>1985.4695521242325</v>
      </c>
      <c r="N1016" s="50">
        <f t="array" ref="N1016">_xlfn.SUM(_xlfn.NORM.DIST($S$3:$S$1003,$G1016,$Q1016,FALSE)*WindSpeedStep*$T$3:$T$1003)</f>
        <v>1897.414411037287</v>
      </c>
      <c r="P1016" s="42">
        <f t="shared" si="45"/>
        <v>1.228167837382401</v>
      </c>
      <c r="Q1016" s="42">
        <f t="shared" si="47"/>
        <v>2.0276024883997508</v>
      </c>
    </row>
    <row r="1017" spans="5:17" x14ac:dyDescent="0.2">
      <c r="E1017" s="15">
        <v>41257.694444444445</v>
      </c>
      <c r="F1017" s="21">
        <v>12.839018862111859</v>
      </c>
      <c r="G1017" s="21">
        <v>12.808901112772428</v>
      </c>
      <c r="H1017" s="24">
        <v>0.1331877473165988</v>
      </c>
      <c r="I1017" s="3">
        <f t="shared" si="46"/>
        <v>1997.2399999999975</v>
      </c>
      <c r="J1017" s="3">
        <f>INDEX(PowerArray,MIN(MaximumPowerIndex,ROUND(G1017*100,0)))</f>
        <v>1996.9099999999976</v>
      </c>
      <c r="K1017" s="3">
        <f>MIN(J1017-M1017+N1017,'Power Look Up'!$F$4)</f>
        <v>1967.2446964998321</v>
      </c>
      <c r="M1017" s="50">
        <f t="array" ref="M1017">_xlfn.SUM(_xlfn.NORM.DIST($S$3:$S$1003,$G1017,$P1017,FALSE)*WindSpeedStep*$T$3:$T$1003)</f>
        <v>1998.0985668285887</v>
      </c>
      <c r="N1017" s="50">
        <f t="array" ref="N1017">_xlfn.SUM(_xlfn.NORM.DIST($S$3:$S$1003,$G1017,$Q1017,FALSE)*WindSpeedStep*$T$3:$T$1003)</f>
        <v>1968.4332633284232</v>
      </c>
      <c r="P1017" s="42">
        <f t="shared" si="45"/>
        <v>1.2808901112772428</v>
      </c>
      <c r="Q1017" s="42">
        <f t="shared" si="47"/>
        <v>1.7059886848112353</v>
      </c>
    </row>
    <row r="1018" spans="5:17" x14ac:dyDescent="0.2">
      <c r="E1018" s="15">
        <v>41257.701388888891</v>
      </c>
      <c r="F1018" s="21">
        <v>12.139638848162026</v>
      </c>
      <c r="G1018" s="21">
        <v>12.019380292231082</v>
      </c>
      <c r="H1018" s="24">
        <v>0.163102051450219</v>
      </c>
      <c r="I1018" s="3">
        <f t="shared" si="46"/>
        <v>1989.5399999999977</v>
      </c>
      <c r="J1018" s="3">
        <f>INDEX(PowerArray,MIN(MaximumPowerIndex,ROUND(G1018*100,0)))</f>
        <v>1988.2199999999978</v>
      </c>
      <c r="K1018" s="3">
        <f>MIN(J1018-M1018+N1018,'Power Look Up'!$F$4)</f>
        <v>1894.0634506758634</v>
      </c>
      <c r="M1018" s="50">
        <f t="array" ref="M1018">_xlfn.SUM(_xlfn.NORM.DIST($S$3:$S$1003,$G1018,$P1018,FALSE)*WindSpeedStep*$T$3:$T$1003)</f>
        <v>1973.9744681720879</v>
      </c>
      <c r="N1018" s="50">
        <f t="array" ref="N1018">_xlfn.SUM(_xlfn.NORM.DIST($S$3:$S$1003,$G1018,$Q1018,FALSE)*WindSpeedStep*$T$3:$T$1003)</f>
        <v>1879.8179188479535</v>
      </c>
      <c r="P1018" s="42">
        <f t="shared" si="45"/>
        <v>1.2019380292231083</v>
      </c>
      <c r="Q1018" s="42">
        <f t="shared" si="47"/>
        <v>1.9603855828232222</v>
      </c>
    </row>
    <row r="1019" spans="5:17" x14ac:dyDescent="0.2">
      <c r="E1019" s="15">
        <v>41257.708333333336</v>
      </c>
      <c r="F1019" s="21">
        <v>12.711996423462818</v>
      </c>
      <c r="G1019" s="21">
        <v>12.642922878214733</v>
      </c>
      <c r="H1019" s="24">
        <v>0.14631848043686957</v>
      </c>
      <c r="I1019" s="3">
        <f t="shared" si="46"/>
        <v>1995.8099999999974</v>
      </c>
      <c r="J1019" s="3">
        <f>INDEX(PowerArray,MIN(MaximumPowerIndex,ROUND(G1019*100,0)))</f>
        <v>1995.0399999999975</v>
      </c>
      <c r="K1019" s="3">
        <f>MIN(J1019-M1019+N1019,'Power Look Up'!$F$4)</f>
        <v>1945.5524062224752</v>
      </c>
      <c r="M1019" s="50">
        <f t="array" ref="M1019">_xlfn.SUM(_xlfn.NORM.DIST($S$3:$S$1003,$G1019,$P1019,FALSE)*WindSpeedStep*$T$3:$T$1003)</f>
        <v>1995.2859938058182</v>
      </c>
      <c r="N1019" s="50">
        <f t="array" ref="N1019">_xlfn.SUM(_xlfn.NORM.DIST($S$3:$S$1003,$G1019,$Q1019,FALSE)*WindSpeedStep*$T$3:$T$1003)</f>
        <v>1945.7984000282959</v>
      </c>
      <c r="P1019" s="42">
        <f t="shared" si="45"/>
        <v>1.2642922878214735</v>
      </c>
      <c r="Q1019" s="42">
        <f t="shared" si="47"/>
        <v>1.8498932638209131</v>
      </c>
    </row>
    <row r="1020" spans="5:17" x14ac:dyDescent="0.2">
      <c r="E1020" s="15">
        <v>41257.722222222219</v>
      </c>
      <c r="F1020" s="21">
        <v>13.174671805635846</v>
      </c>
      <c r="G1020" s="21">
        <v>13.067665603112083</v>
      </c>
      <c r="H1020" s="24">
        <v>0.13283063334081591</v>
      </c>
      <c r="I1020" s="3">
        <f t="shared" si="46"/>
        <v>1999.1699999999998</v>
      </c>
      <c r="J1020" s="3">
        <f>INDEX(PowerArray,MIN(MaximumPowerIndex,ROUND(G1020*100,0)))</f>
        <v>1999.0699999999997</v>
      </c>
      <c r="K1020" s="3">
        <f>MIN(J1020-M1020+N1020,'Power Look Up'!$F$4)</f>
        <v>1974.9175671191165</v>
      </c>
      <c r="M1020" s="50">
        <f t="array" ref="M1020">_xlfn.SUM(_xlfn.NORM.DIST($S$3:$S$1003,$G1020,$P1020,FALSE)*WindSpeedStep*$T$3:$T$1003)</f>
        <v>2000.9871500604222</v>
      </c>
      <c r="N1020" s="50">
        <f t="array" ref="N1020">_xlfn.SUM(_xlfn.NORM.DIST($S$3:$S$1003,$G1020,$Q1020,FALSE)*WindSpeedStep*$T$3:$T$1003)</f>
        <v>1976.834717179539</v>
      </c>
      <c r="P1020" s="42">
        <f t="shared" si="45"/>
        <v>1.3067665603112084</v>
      </c>
      <c r="Q1020" s="42">
        <f t="shared" si="47"/>
        <v>1.7357862983473731</v>
      </c>
    </row>
    <row r="1021" spans="5:17" x14ac:dyDescent="0.2">
      <c r="E1021" s="15">
        <v>41257.729166666664</v>
      </c>
      <c r="F1021" s="21">
        <v>11.912114831652667</v>
      </c>
      <c r="G1021" s="21">
        <v>11.962854941428823</v>
      </c>
      <c r="H1021" s="24">
        <v>0.12424326166394646</v>
      </c>
      <c r="I1021" s="3">
        <f t="shared" si="46"/>
        <v>1980.4399999999823</v>
      </c>
      <c r="J1021" s="3">
        <f>INDEX(PowerArray,MIN(MaximumPowerIndex,ROUND(G1021*100,0)))</f>
        <v>1984.6399999999824</v>
      </c>
      <c r="K1021" s="3">
        <f>MIN(J1021-M1021+N1021,'Power Look Up'!$F$4)</f>
        <v>1949.8326611837417</v>
      </c>
      <c r="M1021" s="50">
        <f t="array" ref="M1021">_xlfn.SUM(_xlfn.NORM.DIST($S$3:$S$1003,$G1021,$P1021,FALSE)*WindSpeedStep*$T$3:$T$1003)</f>
        <v>1970.8841554167252</v>
      </c>
      <c r="N1021" s="50">
        <f t="array" ref="N1021">_xlfn.SUM(_xlfn.NORM.DIST($S$3:$S$1003,$G1021,$Q1021,FALSE)*WindSpeedStep*$T$3:$T$1003)</f>
        <v>1936.0768166004846</v>
      </c>
      <c r="P1021" s="42">
        <f t="shared" si="45"/>
        <v>1.1962854941428824</v>
      </c>
      <c r="Q1021" s="42">
        <f t="shared" si="47"/>
        <v>1.4863041167357762</v>
      </c>
    </row>
    <row r="1022" spans="5:17" x14ac:dyDescent="0.2">
      <c r="E1022" s="15">
        <v>41257.736111111109</v>
      </c>
      <c r="F1022" s="21">
        <v>11.890268058872765</v>
      </c>
      <c r="G1022" s="21">
        <v>11.916022126663009</v>
      </c>
      <c r="H1022" s="24">
        <v>0.12951768558748514</v>
      </c>
      <c r="I1022" s="3">
        <f t="shared" si="46"/>
        <v>1978.7599999999825</v>
      </c>
      <c r="J1022" s="3">
        <f>INDEX(PowerArray,MIN(MaximumPowerIndex,ROUND(G1022*100,0)))</f>
        <v>1981.2799999999825</v>
      </c>
      <c r="K1022" s="3">
        <f>MIN(J1022-M1022+N1022,'Power Look Up'!$F$4)</f>
        <v>1937.5173468993564</v>
      </c>
      <c r="M1022" s="50">
        <f t="array" ref="M1022">_xlfn.SUM(_xlfn.NORM.DIST($S$3:$S$1003,$G1022,$P1022,FALSE)*WindSpeedStep*$T$3:$T$1003)</f>
        <v>1968.1379034602714</v>
      </c>
      <c r="N1022" s="50">
        <f t="array" ref="N1022">_xlfn.SUM(_xlfn.NORM.DIST($S$3:$S$1003,$G1022,$Q1022,FALSE)*WindSpeedStep*$T$3:$T$1003)</f>
        <v>1924.3752503596454</v>
      </c>
      <c r="P1022" s="42">
        <f t="shared" si="45"/>
        <v>1.1916022126663008</v>
      </c>
      <c r="Q1022" s="42">
        <f t="shared" si="47"/>
        <v>1.5433356072546556</v>
      </c>
    </row>
    <row r="1023" spans="5:17" x14ac:dyDescent="0.2">
      <c r="E1023" s="15">
        <v>41257.743055555555</v>
      </c>
      <c r="F1023" s="21">
        <v>11.863160529690241</v>
      </c>
      <c r="G1023" s="21">
        <v>11.846932632428128</v>
      </c>
      <c r="H1023" s="24">
        <v>0.17364681147527122</v>
      </c>
      <c r="I1023" s="3">
        <f t="shared" si="46"/>
        <v>1976.2399999999825</v>
      </c>
      <c r="J1023" s="3">
        <f>INDEX(PowerArray,MIN(MaximumPowerIndex,ROUND(G1023*100,0)))</f>
        <v>1975.3999999999826</v>
      </c>
      <c r="K1023" s="3">
        <f>MIN(J1023-M1023+N1023,'Power Look Up'!$F$4)</f>
        <v>1858.6570833591597</v>
      </c>
      <c r="M1023" s="50">
        <f t="array" ref="M1023">_xlfn.SUM(_xlfn.NORM.DIST($S$3:$S$1003,$G1023,$P1023,FALSE)*WindSpeedStep*$T$3:$T$1003)</f>
        <v>1963.7616972808005</v>
      </c>
      <c r="N1023" s="50">
        <f t="array" ref="N1023">_xlfn.SUM(_xlfn.NORM.DIST($S$3:$S$1003,$G1023,$Q1023,FALSE)*WindSpeedStep*$T$3:$T$1003)</f>
        <v>1847.0187806399776</v>
      </c>
      <c r="P1023" s="42">
        <f t="shared" si="45"/>
        <v>1.1846932632428129</v>
      </c>
      <c r="Q1023" s="42">
        <f t="shared" si="47"/>
        <v>2.0571820773834859</v>
      </c>
    </row>
    <row r="1024" spans="5:17" x14ac:dyDescent="0.2">
      <c r="E1024" s="15">
        <v>41257.75</v>
      </c>
      <c r="F1024" s="21">
        <v>12.448939704177452</v>
      </c>
      <c r="G1024" s="21">
        <v>12.384742900667023</v>
      </c>
      <c r="H1024" s="24">
        <v>0.13334468954355677</v>
      </c>
      <c r="I1024" s="3">
        <f t="shared" si="46"/>
        <v>1992.9499999999975</v>
      </c>
      <c r="J1024" s="3">
        <f>INDEX(PowerArray,MIN(MaximumPowerIndex,ROUND(G1024*100,0)))</f>
        <v>1992.1799999999976</v>
      </c>
      <c r="K1024" s="3">
        <f>MIN(J1024-M1024+N1024,'Power Look Up'!$F$4)</f>
        <v>1952.9072000886072</v>
      </c>
      <c r="M1024" s="50">
        <f t="array" ref="M1024">_xlfn.SUM(_xlfn.NORM.DIST($S$3:$S$1003,$G1024,$P1024,FALSE)*WindSpeedStep*$T$3:$T$1003)</f>
        <v>1988.8833274456922</v>
      </c>
      <c r="N1024" s="50">
        <f t="array" ref="N1024">_xlfn.SUM(_xlfn.NORM.DIST($S$3:$S$1003,$G1024,$Q1024,FALSE)*WindSpeedStep*$T$3:$T$1003)</f>
        <v>1949.6105275343018</v>
      </c>
      <c r="P1024" s="42">
        <f t="shared" si="45"/>
        <v>1.2384742900667023</v>
      </c>
      <c r="Q1024" s="42">
        <f t="shared" si="47"/>
        <v>1.6514396971662129</v>
      </c>
    </row>
    <row r="1025" spans="5:17" x14ac:dyDescent="0.2">
      <c r="E1025" s="15">
        <v>41257.756944444445</v>
      </c>
      <c r="F1025" s="21">
        <v>12.051169373296261</v>
      </c>
      <c r="G1025" s="21">
        <v>12.01613133510388</v>
      </c>
      <c r="H1025" s="24">
        <v>0.13110760881853203</v>
      </c>
      <c r="I1025" s="3">
        <f t="shared" si="46"/>
        <v>1988.5499999999977</v>
      </c>
      <c r="J1025" s="3">
        <f>INDEX(PowerArray,MIN(MaximumPowerIndex,ROUND(G1025*100,0)))</f>
        <v>1988.2199999999978</v>
      </c>
      <c r="K1025" s="3">
        <f>MIN(J1025-M1025+N1025,'Power Look Up'!$F$4)</f>
        <v>1943.998935833692</v>
      </c>
      <c r="M1025" s="50">
        <f t="array" ref="M1025">_xlfn.SUM(_xlfn.NORM.DIST($S$3:$S$1003,$G1025,$P1025,FALSE)*WindSpeedStep*$T$3:$T$1003)</f>
        <v>1973.8032751772223</v>
      </c>
      <c r="N1025" s="50">
        <f t="array" ref="N1025">_xlfn.SUM(_xlfn.NORM.DIST($S$3:$S$1003,$G1025,$Q1025,FALSE)*WindSpeedStep*$T$3:$T$1003)</f>
        <v>1929.5822110109166</v>
      </c>
      <c r="P1025" s="42">
        <f t="shared" si="45"/>
        <v>1.2016131335103881</v>
      </c>
      <c r="Q1025" s="42">
        <f t="shared" si="47"/>
        <v>1.5754062465949046</v>
      </c>
    </row>
    <row r="1026" spans="5:17" x14ac:dyDescent="0.2">
      <c r="E1026" s="15">
        <v>41257.763888888891</v>
      </c>
      <c r="F1026" s="21">
        <v>12.357955714554318</v>
      </c>
      <c r="G1026" s="21">
        <v>12.371250657282427</v>
      </c>
      <c r="H1026" s="24">
        <v>0.11895171288474023</v>
      </c>
      <c r="I1026" s="3">
        <f t="shared" si="46"/>
        <v>1991.9599999999975</v>
      </c>
      <c r="J1026" s="3">
        <f>INDEX(PowerArray,MIN(MaximumPowerIndex,ROUND(G1026*100,0)))</f>
        <v>1992.0699999999977</v>
      </c>
      <c r="K1026" s="3">
        <f>MIN(J1026-M1026+N1026,'Power Look Up'!$F$4)</f>
        <v>1970.949095346188</v>
      </c>
      <c r="M1026" s="50">
        <f t="array" ref="M1026">_xlfn.SUM(_xlfn.NORM.DIST($S$3:$S$1003,$G1026,$P1026,FALSE)*WindSpeedStep*$T$3:$T$1003)</f>
        <v>1988.4673555629633</v>
      </c>
      <c r="N1026" s="50">
        <f t="array" ref="N1026">_xlfn.SUM(_xlfn.NORM.DIST($S$3:$S$1003,$G1026,$Q1026,FALSE)*WindSpeedStep*$T$3:$T$1003)</f>
        <v>1967.3464509091536</v>
      </c>
      <c r="P1026" s="42">
        <f t="shared" si="45"/>
        <v>1.2371250657282429</v>
      </c>
      <c r="Q1026" s="42">
        <f t="shared" si="47"/>
        <v>1.4715814562102132</v>
      </c>
    </row>
    <row r="1027" spans="5:17" x14ac:dyDescent="0.2">
      <c r="E1027" s="15">
        <v>41257.770833333336</v>
      </c>
      <c r="F1027" s="21">
        <v>11.753273936805632</v>
      </c>
      <c r="G1027" s="21">
        <v>11.664570622402326</v>
      </c>
      <c r="H1027" s="24">
        <v>0.14378972268379861</v>
      </c>
      <c r="I1027" s="3">
        <f t="shared" si="46"/>
        <v>1966.9999999999827</v>
      </c>
      <c r="J1027" s="3">
        <f>INDEX(PowerArray,MIN(MaximumPowerIndex,ROUND(G1027*100,0)))</f>
        <v>1959.4399999999828</v>
      </c>
      <c r="K1027" s="3">
        <f>MIN(J1027-M1027+N1027,'Power Look Up'!$F$4)</f>
        <v>1887.3133999943277</v>
      </c>
      <c r="M1027" s="50">
        <f t="array" ref="M1027">_xlfn.SUM(_xlfn.NORM.DIST($S$3:$S$1003,$G1027,$P1027,FALSE)*WindSpeedStep*$T$3:$T$1003)</f>
        <v>1950.1738932958858</v>
      </c>
      <c r="N1027" s="50">
        <f t="array" ref="N1027">_xlfn.SUM(_xlfn.NORM.DIST($S$3:$S$1003,$G1027,$Q1027,FALSE)*WindSpeedStep*$T$3:$T$1003)</f>
        <v>1878.0472932902308</v>
      </c>
      <c r="P1027" s="42">
        <f t="shared" ref="P1027:P1090" si="48">ReferenceTurbulence*G1027</f>
        <v>1.1664570622402326</v>
      </c>
      <c r="Q1027" s="42">
        <f t="shared" si="47"/>
        <v>1.6772453750208147</v>
      </c>
    </row>
    <row r="1028" spans="5:17" x14ac:dyDescent="0.2">
      <c r="E1028" s="15">
        <v>41257.777777777781</v>
      </c>
      <c r="F1028" s="21">
        <v>12.021427186143962</v>
      </c>
      <c r="G1028" s="21">
        <v>11.9557112155805</v>
      </c>
      <c r="H1028" s="24">
        <v>0.12394534999283542</v>
      </c>
      <c r="I1028" s="3">
        <f t="shared" ref="I1028:I1091" si="49">INDEX(PowerArray,MIN(MaximumPowerIndex,ROUND(F1028*100,0)))</f>
        <v>1988.2199999999978</v>
      </c>
      <c r="J1028" s="3">
        <f>INDEX(PowerArray,MIN(MaximumPowerIndex,ROUND(G1028*100,0)))</f>
        <v>1984.6399999999824</v>
      </c>
      <c r="K1028" s="3">
        <f>MIN(J1028-M1028+N1028,'Power Look Up'!$F$4)</f>
        <v>1950.1660924621722</v>
      </c>
      <c r="M1028" s="50">
        <f t="array" ref="M1028">_xlfn.SUM(_xlfn.NORM.DIST($S$3:$S$1003,$G1028,$P1028,FALSE)*WindSpeedStep*$T$3:$T$1003)</f>
        <v>1970.4763607525119</v>
      </c>
      <c r="N1028" s="50">
        <f t="array" ref="N1028">_xlfn.SUM(_xlfn.NORM.DIST($S$3:$S$1003,$G1028,$Q1028,FALSE)*WindSpeedStep*$T$3:$T$1003)</f>
        <v>1936.0024532147017</v>
      </c>
      <c r="P1028" s="42">
        <f t="shared" si="48"/>
        <v>1.19557112155805</v>
      </c>
      <c r="Q1028" s="42">
        <f t="shared" ref="Q1028:Q1091" si="50">G1028*H1028</f>
        <v>1.4818548110283929</v>
      </c>
    </row>
    <row r="1029" spans="5:17" x14ac:dyDescent="0.2">
      <c r="E1029" s="15">
        <v>41257.784722222219</v>
      </c>
      <c r="F1029" s="21">
        <v>11.626284187066553</v>
      </c>
      <c r="G1029" s="21">
        <v>11.696079858138798</v>
      </c>
      <c r="H1029" s="24">
        <v>0.14105968627744261</v>
      </c>
      <c r="I1029" s="3">
        <f t="shared" si="49"/>
        <v>1956.9199999999828</v>
      </c>
      <c r="J1029" s="3">
        <f>INDEX(PowerArray,MIN(MaximumPowerIndex,ROUND(G1029*100,0)))</f>
        <v>1962.7999999999827</v>
      </c>
      <c r="K1029" s="3">
        <f>MIN(J1029-M1029+N1029,'Power Look Up'!$F$4)</f>
        <v>1895.889847272362</v>
      </c>
      <c r="M1029" s="50">
        <f t="array" ref="M1029">_xlfn.SUM(_xlfn.NORM.DIST($S$3:$S$1003,$G1029,$P1029,FALSE)*WindSpeedStep*$T$3:$T$1003)</f>
        <v>1952.7465437273902</v>
      </c>
      <c r="N1029" s="50">
        <f t="array" ref="N1029">_xlfn.SUM(_xlfn.NORM.DIST($S$3:$S$1003,$G1029,$Q1029,FALSE)*WindSpeedStep*$T$3:$T$1003)</f>
        <v>1885.8363909997695</v>
      </c>
      <c r="P1029" s="42">
        <f t="shared" si="48"/>
        <v>1.1696079858138799</v>
      </c>
      <c r="Q1029" s="42">
        <f t="shared" si="50"/>
        <v>1.6498453554649744</v>
      </c>
    </row>
    <row r="1030" spans="5:17" x14ac:dyDescent="0.2">
      <c r="E1030" s="15">
        <v>41257.791666666664</v>
      </c>
      <c r="F1030" s="21">
        <v>11.565546835678616</v>
      </c>
      <c r="G1030" s="21">
        <v>11.526373088528189</v>
      </c>
      <c r="H1030" s="24">
        <v>0.1711981308044932</v>
      </c>
      <c r="I1030" s="3">
        <f t="shared" si="49"/>
        <v>1951.8799999999831</v>
      </c>
      <c r="J1030" s="3">
        <f>INDEX(PowerArray,MIN(MaximumPowerIndex,ROUND(G1030*100,0)))</f>
        <v>1948.5199999999832</v>
      </c>
      <c r="K1030" s="3">
        <f>MIN(J1030-M1030+N1030,'Power Look Up'!$F$4)</f>
        <v>1827.4560339988539</v>
      </c>
      <c r="M1030" s="50">
        <f t="array" ref="M1030">_xlfn.SUM(_xlfn.NORM.DIST($S$3:$S$1003,$G1030,$P1030,FALSE)*WindSpeedStep*$T$3:$T$1003)</f>
        <v>1937.6802128644147</v>
      </c>
      <c r="N1030" s="50">
        <f t="array" ref="N1030">_xlfn.SUM(_xlfn.NORM.DIST($S$3:$S$1003,$G1030,$Q1030,FALSE)*WindSpeedStep*$T$3:$T$1003)</f>
        <v>1816.6162468632854</v>
      </c>
      <c r="P1030" s="42">
        <f t="shared" si="48"/>
        <v>1.152637308852819</v>
      </c>
      <c r="Q1030" s="42">
        <f t="shared" si="50"/>
        <v>1.9732935277112391</v>
      </c>
    </row>
    <row r="1031" spans="5:17" x14ac:dyDescent="0.2">
      <c r="E1031" s="15">
        <v>41257.798611111109</v>
      </c>
      <c r="F1031" s="21">
        <v>11.364039623928981</v>
      </c>
      <c r="G1031" s="21">
        <v>11.277466161401133</v>
      </c>
      <c r="H1031" s="24">
        <v>0.14079500362097638</v>
      </c>
      <c r="I1031" s="3">
        <f t="shared" si="49"/>
        <v>1934.2399999999834</v>
      </c>
      <c r="J1031" s="3">
        <f>INDEX(PowerArray,MIN(MaximumPowerIndex,ROUND(G1031*100,0)))</f>
        <v>1927.5199999999836</v>
      </c>
      <c r="K1031" s="3">
        <f>MIN(J1031-M1031+N1031,'Power Look Up'!$F$4)</f>
        <v>1855.0084838880982</v>
      </c>
      <c r="M1031" s="50">
        <f t="array" ref="M1031">_xlfn.SUM(_xlfn.NORM.DIST($S$3:$S$1003,$G1031,$P1031,FALSE)*WindSpeedStep*$T$3:$T$1003)</f>
        <v>1909.6680938913369</v>
      </c>
      <c r="N1031" s="50">
        <f t="array" ref="N1031">_xlfn.SUM(_xlfn.NORM.DIST($S$3:$S$1003,$G1031,$Q1031,FALSE)*WindSpeedStep*$T$3:$T$1003)</f>
        <v>1837.1565777794515</v>
      </c>
      <c r="P1031" s="42">
        <f t="shared" si="48"/>
        <v>1.1277466161401133</v>
      </c>
      <c r="Q1031" s="42">
        <f t="shared" si="50"/>
        <v>1.5878108890299112</v>
      </c>
    </row>
    <row r="1032" spans="5:17" x14ac:dyDescent="0.2">
      <c r="E1032" s="15">
        <v>41257.805555555555</v>
      </c>
      <c r="F1032" s="21">
        <v>11.318778176948983</v>
      </c>
      <c r="G1032" s="21">
        <v>11.292480332942294</v>
      </c>
      <c r="H1032" s="24">
        <v>0.12015431159961056</v>
      </c>
      <c r="I1032" s="3">
        <f t="shared" si="49"/>
        <v>1930.8799999999835</v>
      </c>
      <c r="J1032" s="3">
        <f>INDEX(PowerArray,MIN(MaximumPowerIndex,ROUND(G1032*100,0)))</f>
        <v>1928.3599999999835</v>
      </c>
      <c r="K1032" s="3">
        <f>MIN(J1032-M1032+N1032,'Power Look Up'!$F$4)</f>
        <v>1892.4497484184512</v>
      </c>
      <c r="M1032" s="50">
        <f t="array" ref="M1032">_xlfn.SUM(_xlfn.NORM.DIST($S$3:$S$1003,$G1032,$P1032,FALSE)*WindSpeedStep*$T$3:$T$1003)</f>
        <v>1911.5756882419155</v>
      </c>
      <c r="N1032" s="50">
        <f t="array" ref="N1032">_xlfn.SUM(_xlfn.NORM.DIST($S$3:$S$1003,$G1032,$Q1032,FALSE)*WindSpeedStep*$T$3:$T$1003)</f>
        <v>1875.6654366603832</v>
      </c>
      <c r="P1032" s="42">
        <f t="shared" si="48"/>
        <v>1.1292480332942294</v>
      </c>
      <c r="Q1032" s="42">
        <f t="shared" si="50"/>
        <v>1.3568402006568223</v>
      </c>
    </row>
    <row r="1033" spans="5:17" x14ac:dyDescent="0.2">
      <c r="E1033" s="15">
        <v>41257.8125</v>
      </c>
      <c r="F1033" s="21">
        <v>10.886548770336228</v>
      </c>
      <c r="G1033" s="21">
        <v>10.910258582820255</v>
      </c>
      <c r="H1033" s="24">
        <v>0.19565429273635776</v>
      </c>
      <c r="I1033" s="3">
        <f t="shared" si="49"/>
        <v>1874.6299999999499</v>
      </c>
      <c r="J1033" s="3">
        <f>INDEX(PowerArray,MIN(MaximumPowerIndex,ROUND(G1033*100,0)))</f>
        <v>1879.9699999999498</v>
      </c>
      <c r="K1033" s="3">
        <f>MIN(J1033-M1033+N1033,'Power Look Up'!$F$4)</f>
        <v>1718.7537872669081</v>
      </c>
      <c r="M1033" s="50">
        <f t="array" ref="M1033">_xlfn.SUM(_xlfn.NORM.DIST($S$3:$S$1003,$G1033,$P1033,FALSE)*WindSpeedStep*$T$3:$T$1003)</f>
        <v>1853.2818301348796</v>
      </c>
      <c r="N1033" s="50">
        <f t="array" ref="N1033">_xlfn.SUM(_xlfn.NORM.DIST($S$3:$S$1003,$G1033,$Q1033,FALSE)*WindSpeedStep*$T$3:$T$1003)</f>
        <v>1692.0656174018379</v>
      </c>
      <c r="P1033" s="42">
        <f t="shared" si="48"/>
        <v>1.0910258582820256</v>
      </c>
      <c r="Q1033" s="42">
        <f t="shared" si="50"/>
        <v>2.1346389265924741</v>
      </c>
    </row>
    <row r="1034" spans="5:17" x14ac:dyDescent="0.2">
      <c r="E1034" s="15">
        <v>41257.819444444445</v>
      </c>
      <c r="F1034" s="21">
        <v>11.674583964013877</v>
      </c>
      <c r="G1034" s="21">
        <v>11.714289973194928</v>
      </c>
      <c r="H1034" s="24">
        <v>0.18501729968777092</v>
      </c>
      <c r="I1034" s="3">
        <f t="shared" si="49"/>
        <v>1960.2799999999829</v>
      </c>
      <c r="J1034" s="3">
        <f>INDEX(PowerArray,MIN(MaximumPowerIndex,ROUND(G1034*100,0)))</f>
        <v>1963.6399999999828</v>
      </c>
      <c r="K1034" s="3">
        <f>MIN(J1034-M1034+N1034,'Power Look Up'!$F$4)</f>
        <v>1824.4119640047059</v>
      </c>
      <c r="M1034" s="50">
        <f t="array" ref="M1034">_xlfn.SUM(_xlfn.NORM.DIST($S$3:$S$1003,$G1034,$P1034,FALSE)*WindSpeedStep*$T$3:$T$1003)</f>
        <v>1954.1889184447057</v>
      </c>
      <c r="N1034" s="50">
        <f t="array" ref="N1034">_xlfn.SUM(_xlfn.NORM.DIST($S$3:$S$1003,$G1034,$Q1034,FALSE)*WindSpeedStep*$T$3:$T$1003)</f>
        <v>1814.9608824494287</v>
      </c>
      <c r="P1034" s="42">
        <f t="shared" si="48"/>
        <v>1.1714289973194929</v>
      </c>
      <c r="Q1034" s="42">
        <f t="shared" si="50"/>
        <v>2.167346298600056</v>
      </c>
    </row>
    <row r="1035" spans="5:17" x14ac:dyDescent="0.2">
      <c r="E1035" s="15">
        <v>41257.826388888891</v>
      </c>
      <c r="F1035" s="21">
        <v>11.53115921296056</v>
      </c>
      <c r="G1035" s="21">
        <v>11.600393965325287</v>
      </c>
      <c r="H1035" s="24">
        <v>0.14395777296477066</v>
      </c>
      <c r="I1035" s="3">
        <f t="shared" si="49"/>
        <v>1948.5199999999832</v>
      </c>
      <c r="J1035" s="3">
        <f>INDEX(PowerArray,MIN(MaximumPowerIndex,ROUND(G1035*100,0)))</f>
        <v>1954.399999999983</v>
      </c>
      <c r="K1035" s="3">
        <f>MIN(J1035-M1035+N1035,'Power Look Up'!$F$4)</f>
        <v>1880.7392355478994</v>
      </c>
      <c r="M1035" s="50">
        <f t="array" ref="M1035">_xlfn.SUM(_xlfn.NORM.DIST($S$3:$S$1003,$G1035,$P1035,FALSE)*WindSpeedStep*$T$3:$T$1003)</f>
        <v>1944.6232667989966</v>
      </c>
      <c r="N1035" s="50">
        <f t="array" ref="N1035">_xlfn.SUM(_xlfn.NORM.DIST($S$3:$S$1003,$G1035,$Q1035,FALSE)*WindSpeedStep*$T$3:$T$1003)</f>
        <v>1870.962502346913</v>
      </c>
      <c r="P1035" s="42">
        <f t="shared" si="48"/>
        <v>1.1600393965325286</v>
      </c>
      <c r="Q1035" s="42">
        <f t="shared" si="50"/>
        <v>1.6699668807621932</v>
      </c>
    </row>
    <row r="1036" spans="5:17" x14ac:dyDescent="0.2">
      <c r="E1036" s="15">
        <v>41257.833333333336</v>
      </c>
      <c r="F1036" s="21">
        <v>11.218011482491445</v>
      </c>
      <c r="G1036" s="21">
        <v>11.21444086403999</v>
      </c>
      <c r="H1036" s="24">
        <v>0.15778197435102775</v>
      </c>
      <c r="I1036" s="3">
        <f t="shared" si="49"/>
        <v>1922.4799999999836</v>
      </c>
      <c r="J1036" s="3">
        <f>INDEX(PowerArray,MIN(MaximumPowerIndex,ROUND(G1036*100,0)))</f>
        <v>1921.6399999999837</v>
      </c>
      <c r="K1036" s="3">
        <f>MIN(J1036-M1036+N1036,'Power Look Up'!$F$4)</f>
        <v>1819.3590060520282</v>
      </c>
      <c r="M1036" s="50">
        <f t="array" ref="M1036">_xlfn.SUM(_xlfn.NORM.DIST($S$3:$S$1003,$G1036,$P1036,FALSE)*WindSpeedStep*$T$3:$T$1003)</f>
        <v>1901.3361707430665</v>
      </c>
      <c r="N1036" s="50">
        <f t="array" ref="N1036">_xlfn.SUM(_xlfn.NORM.DIST($S$3:$S$1003,$G1036,$Q1036,FALSE)*WindSpeedStep*$T$3:$T$1003)</f>
        <v>1799.055176795111</v>
      </c>
      <c r="P1036" s="42">
        <f t="shared" si="48"/>
        <v>1.121444086403999</v>
      </c>
      <c r="Q1036" s="42">
        <f t="shared" si="50"/>
        <v>1.7694366207710752</v>
      </c>
    </row>
    <row r="1037" spans="5:17" x14ac:dyDescent="0.2">
      <c r="E1037" s="15">
        <v>41257.840277777781</v>
      </c>
      <c r="F1037" s="21">
        <v>12.100850912888168</v>
      </c>
      <c r="G1037" s="21">
        <v>12.122591477245106</v>
      </c>
      <c r="H1037" s="24">
        <v>0.16114569248375146</v>
      </c>
      <c r="I1037" s="3">
        <f t="shared" si="49"/>
        <v>1989.0999999999976</v>
      </c>
      <c r="J1037" s="3">
        <f>INDEX(PowerArray,MIN(MaximumPowerIndex,ROUND(G1037*100,0)))</f>
        <v>1989.3199999999977</v>
      </c>
      <c r="K1037" s="3">
        <f>MIN(J1037-M1037+N1037,'Power Look Up'!$F$4)</f>
        <v>1901.7005399771954</v>
      </c>
      <c r="M1037" s="50">
        <f t="array" ref="M1037">_xlfn.SUM(_xlfn.NORM.DIST($S$3:$S$1003,$G1037,$P1037,FALSE)*WindSpeedStep*$T$3:$T$1003)</f>
        <v>1979.0257183431534</v>
      </c>
      <c r="N1037" s="50">
        <f t="array" ref="N1037">_xlfn.SUM(_xlfn.NORM.DIST($S$3:$S$1003,$G1037,$Q1037,FALSE)*WindSpeedStep*$T$3:$T$1003)</f>
        <v>1891.4062583203511</v>
      </c>
      <c r="P1037" s="42">
        <f t="shared" si="48"/>
        <v>1.2122591477245106</v>
      </c>
      <c r="Q1037" s="42">
        <f t="shared" si="50"/>
        <v>1.9535033982982861</v>
      </c>
    </row>
    <row r="1038" spans="5:17" x14ac:dyDescent="0.2">
      <c r="E1038" s="15">
        <v>41257.847222222219</v>
      </c>
      <c r="F1038" s="21">
        <v>9.4433133490392827</v>
      </c>
      <c r="G1038" s="21">
        <v>9.5332676963896485</v>
      </c>
      <c r="H1038" s="24">
        <v>0.16096045358429598</v>
      </c>
      <c r="I1038" s="3">
        <f t="shared" si="49"/>
        <v>1423.6399999999403</v>
      </c>
      <c r="J1038" s="3">
        <f>INDEX(PowerArray,MIN(MaximumPowerIndex,ROUND(G1038*100,0)))</f>
        <v>1457.9299999999396</v>
      </c>
      <c r="K1038" s="3">
        <f>MIN(J1038-M1038+N1038,'Power Look Up'!$F$4)</f>
        <v>1422.7206341863791</v>
      </c>
      <c r="M1038" s="50">
        <f t="array" ref="M1038">_xlfn.SUM(_xlfn.NORM.DIST($S$3:$S$1003,$G1038,$P1038,FALSE)*WindSpeedStep*$T$3:$T$1003)</f>
        <v>1462.5837202512016</v>
      </c>
      <c r="N1038" s="50">
        <f t="array" ref="N1038">_xlfn.SUM(_xlfn.NORM.DIST($S$3:$S$1003,$G1038,$Q1038,FALSE)*WindSpeedStep*$T$3:$T$1003)</f>
        <v>1427.3743544376412</v>
      </c>
      <c r="P1038" s="42">
        <f t="shared" si="48"/>
        <v>0.9533267696389649</v>
      </c>
      <c r="Q1038" s="42">
        <f t="shared" si="50"/>
        <v>1.5344790925513943</v>
      </c>
    </row>
    <row r="1039" spans="5:17" x14ac:dyDescent="0.2">
      <c r="E1039" s="15">
        <v>41257.854166666664</v>
      </c>
      <c r="F1039" s="21">
        <v>9.9125693975367444</v>
      </c>
      <c r="G1039" s="21">
        <v>9.9136171627605965</v>
      </c>
      <c r="H1039" s="24">
        <v>0.14728774563362021</v>
      </c>
      <c r="I1039" s="3">
        <f t="shared" si="49"/>
        <v>1602.7099999999364</v>
      </c>
      <c r="J1039" s="3">
        <f>INDEX(PowerArray,MIN(MaximumPowerIndex,ROUND(G1039*100,0)))</f>
        <v>1602.7099999999364</v>
      </c>
      <c r="K1039" s="3">
        <f>MIN(J1039-M1039+N1039,'Power Look Up'!$F$4)</f>
        <v>1554.4738579090515</v>
      </c>
      <c r="M1039" s="50">
        <f t="array" ref="M1039">_xlfn.SUM(_xlfn.NORM.DIST($S$3:$S$1003,$G1039,$P1039,FALSE)*WindSpeedStep*$T$3:$T$1003)</f>
        <v>1596.0543605285773</v>
      </c>
      <c r="N1039" s="50">
        <f t="array" ref="N1039">_xlfn.SUM(_xlfn.NORM.DIST($S$3:$S$1003,$G1039,$Q1039,FALSE)*WindSpeedStep*$T$3:$T$1003)</f>
        <v>1547.8182184376924</v>
      </c>
      <c r="P1039" s="42">
        <f t="shared" si="48"/>
        <v>0.99136171627605973</v>
      </c>
      <c r="Q1039" s="42">
        <f t="shared" si="50"/>
        <v>1.4601543229777745</v>
      </c>
    </row>
    <row r="1040" spans="5:17" x14ac:dyDescent="0.2">
      <c r="E1040" s="15">
        <v>41257.861111111109</v>
      </c>
      <c r="F1040" s="21">
        <v>9.6118227790069213</v>
      </c>
      <c r="G1040" s="21">
        <v>9.6439141090434397</v>
      </c>
      <c r="H1040" s="24">
        <v>0.19767322428684073</v>
      </c>
      <c r="I1040" s="3">
        <f t="shared" si="49"/>
        <v>1488.4099999999389</v>
      </c>
      <c r="J1040" s="3">
        <f>INDEX(PowerArray,MIN(MaximumPowerIndex,ROUND(G1040*100,0)))</f>
        <v>1499.8399999999388</v>
      </c>
      <c r="K1040" s="3">
        <f>MIN(J1040-M1040+N1040,'Power Look Up'!$F$4)</f>
        <v>1426.7759760341019</v>
      </c>
      <c r="M1040" s="50">
        <f t="array" ref="M1040">_xlfn.SUM(_xlfn.NORM.DIST($S$3:$S$1003,$G1040,$P1040,FALSE)*WindSpeedStep*$T$3:$T$1003)</f>
        <v>1502.8264043576787</v>
      </c>
      <c r="N1040" s="50">
        <f t="array" ref="N1040">_xlfn.SUM(_xlfn.NORM.DIST($S$3:$S$1003,$G1040,$Q1040,FALSE)*WindSpeedStep*$T$3:$T$1003)</f>
        <v>1429.7623803918418</v>
      </c>
      <c r="P1040" s="42">
        <f t="shared" si="48"/>
        <v>0.96439141090434399</v>
      </c>
      <c r="Q1040" s="42">
        <f t="shared" si="50"/>
        <v>1.9063435966799716</v>
      </c>
    </row>
    <row r="1041" spans="5:17" x14ac:dyDescent="0.2">
      <c r="E1041" s="15">
        <v>41257.868055555555</v>
      </c>
      <c r="F1041" s="21">
        <v>11.169289265287517</v>
      </c>
      <c r="G1041" s="21">
        <v>11.123771770807185</v>
      </c>
      <c r="H1041" s="24">
        <v>0.13966869000772028</v>
      </c>
      <c r="I1041" s="3">
        <f t="shared" si="49"/>
        <v>1918.2799999999838</v>
      </c>
      <c r="J1041" s="3">
        <f>INDEX(PowerArray,MIN(MaximumPowerIndex,ROUND(G1041*100,0)))</f>
        <v>1914.0799999999838</v>
      </c>
      <c r="K1041" s="3">
        <f>MIN(J1041-M1041+N1041,'Power Look Up'!$F$4)</f>
        <v>1842.8406963192733</v>
      </c>
      <c r="M1041" s="50">
        <f t="array" ref="M1041">_xlfn.SUM(_xlfn.NORM.DIST($S$3:$S$1003,$G1041,$P1041,FALSE)*WindSpeedStep*$T$3:$T$1003)</f>
        <v>1888.4031304713071</v>
      </c>
      <c r="N1041" s="50">
        <f t="array" ref="N1041">_xlfn.SUM(_xlfn.NORM.DIST($S$3:$S$1003,$G1041,$Q1041,FALSE)*WindSpeedStep*$T$3:$T$1003)</f>
        <v>1817.1638267905967</v>
      </c>
      <c r="P1041" s="42">
        <f t="shared" si="48"/>
        <v>1.1123771770807185</v>
      </c>
      <c r="Q1041" s="42">
        <f t="shared" si="50"/>
        <v>1.5536426311734983</v>
      </c>
    </row>
    <row r="1042" spans="5:17" x14ac:dyDescent="0.2">
      <c r="E1042" s="15">
        <v>41257.875</v>
      </c>
      <c r="F1042" s="21">
        <v>11.017143129125515</v>
      </c>
      <c r="G1042" s="21">
        <v>11.05606355798483</v>
      </c>
      <c r="H1042" s="24">
        <v>0.166104767683567</v>
      </c>
      <c r="I1042" s="3">
        <f t="shared" si="49"/>
        <v>1905.6799999999839</v>
      </c>
      <c r="J1042" s="3">
        <f>INDEX(PowerArray,MIN(MaximumPowerIndex,ROUND(G1042*100,0)))</f>
        <v>1909.0399999999838</v>
      </c>
      <c r="K1042" s="3">
        <f>MIN(J1042-M1042+N1042,'Power Look Up'!$F$4)</f>
        <v>1792.7654165223864</v>
      </c>
      <c r="M1042" s="50">
        <f t="array" ref="M1042">_xlfn.SUM(_xlfn.NORM.DIST($S$3:$S$1003,$G1042,$P1042,FALSE)*WindSpeedStep*$T$3:$T$1003)</f>
        <v>1877.9904136004679</v>
      </c>
      <c r="N1042" s="50">
        <f t="array" ref="N1042">_xlfn.SUM(_xlfn.NORM.DIST($S$3:$S$1003,$G1042,$Q1042,FALSE)*WindSpeedStep*$T$3:$T$1003)</f>
        <v>1761.7158301228706</v>
      </c>
      <c r="P1042" s="42">
        <f t="shared" si="48"/>
        <v>1.105606355798483</v>
      </c>
      <c r="Q1042" s="42">
        <f t="shared" si="50"/>
        <v>1.8364648687938212</v>
      </c>
    </row>
    <row r="1043" spans="5:17" x14ac:dyDescent="0.2">
      <c r="E1043" s="15">
        <v>41257.881944444445</v>
      </c>
      <c r="F1043" s="21">
        <v>11.654625336217917</v>
      </c>
      <c r="G1043" s="21">
        <v>11.557729460980582</v>
      </c>
      <c r="H1043" s="24">
        <v>0.15530314770181788</v>
      </c>
      <c r="I1043" s="3">
        <f t="shared" si="49"/>
        <v>1958.5999999999829</v>
      </c>
      <c r="J1043" s="3">
        <f>INDEX(PowerArray,MIN(MaximumPowerIndex,ROUND(G1043*100,0)))</f>
        <v>1951.0399999999831</v>
      </c>
      <c r="K1043" s="3">
        <f>MIN(J1043-M1043+N1043,'Power Look Up'!$F$4)</f>
        <v>1857.3109798164135</v>
      </c>
      <c r="M1043" s="50">
        <f t="array" ref="M1043">_xlfn.SUM(_xlfn.NORM.DIST($S$3:$S$1003,$G1043,$P1043,FALSE)*WindSpeedStep*$T$3:$T$1003)</f>
        <v>1940.6940685345171</v>
      </c>
      <c r="N1043" s="50">
        <f t="array" ref="N1043">_xlfn.SUM(_xlfn.NORM.DIST($S$3:$S$1003,$G1043,$Q1043,FALSE)*WindSpeedStep*$T$3:$T$1003)</f>
        <v>1846.9650483509474</v>
      </c>
      <c r="P1043" s="42">
        <f t="shared" si="48"/>
        <v>1.1557729460980581</v>
      </c>
      <c r="Q1043" s="42">
        <f t="shared" si="50"/>
        <v>1.7949517655763192</v>
      </c>
    </row>
    <row r="1044" spans="5:17" x14ac:dyDescent="0.2">
      <c r="E1044" s="15">
        <v>41257.888888888891</v>
      </c>
      <c r="F1044" s="21">
        <v>10.502245644621855</v>
      </c>
      <c r="G1044" s="21">
        <v>10.482678754775097</v>
      </c>
      <c r="H1044" s="24">
        <v>0.1371135325460052</v>
      </c>
      <c r="I1044" s="3">
        <f t="shared" si="49"/>
        <v>1770.499999999952</v>
      </c>
      <c r="J1044" s="3">
        <f>INDEX(PowerArray,MIN(MaximumPowerIndex,ROUND(G1044*100,0)))</f>
        <v>1765.1599999999521</v>
      </c>
      <c r="K1044" s="3">
        <f>MIN(J1044-M1044+N1044,'Power Look Up'!$F$4)</f>
        <v>1706.3613251337135</v>
      </c>
      <c r="M1044" s="50">
        <f t="array" ref="M1044">_xlfn.SUM(_xlfn.NORM.DIST($S$3:$S$1003,$G1044,$P1044,FALSE)*WindSpeedStep*$T$3:$T$1003)</f>
        <v>1761.7573197670699</v>
      </c>
      <c r="N1044" s="50">
        <f t="array" ref="N1044">_xlfn.SUM(_xlfn.NORM.DIST($S$3:$S$1003,$G1044,$Q1044,FALSE)*WindSpeedStep*$T$3:$T$1003)</f>
        <v>1702.9586449008314</v>
      </c>
      <c r="P1044" s="42">
        <f t="shared" si="48"/>
        <v>1.0482678754775099</v>
      </c>
      <c r="Q1044" s="42">
        <f t="shared" si="50"/>
        <v>1.4373171146121726</v>
      </c>
    </row>
    <row r="1045" spans="5:17" x14ac:dyDescent="0.2">
      <c r="E1045" s="15">
        <v>41257.895833333336</v>
      </c>
      <c r="F1045" s="21">
        <v>10.59776913432003</v>
      </c>
      <c r="G1045" s="21">
        <v>10.516002180830702</v>
      </c>
      <c r="H1045" s="24">
        <v>0.15191876512823282</v>
      </c>
      <c r="I1045" s="3">
        <f t="shared" si="49"/>
        <v>1797.1999999999516</v>
      </c>
      <c r="J1045" s="3">
        <f>INDEX(PowerArray,MIN(MaximumPowerIndex,ROUND(G1045*100,0)))</f>
        <v>1775.8399999999519</v>
      </c>
      <c r="K1045" s="3">
        <f>MIN(J1045-M1045+N1045,'Power Look Up'!$F$4)</f>
        <v>1693.3250531831147</v>
      </c>
      <c r="M1045" s="50">
        <f t="array" ref="M1045">_xlfn.SUM(_xlfn.NORM.DIST($S$3:$S$1003,$G1045,$P1045,FALSE)*WindSpeedStep*$T$3:$T$1003)</f>
        <v>1769.9373304810952</v>
      </c>
      <c r="N1045" s="50">
        <f t="array" ref="N1045">_xlfn.SUM(_xlfn.NORM.DIST($S$3:$S$1003,$G1045,$Q1045,FALSE)*WindSpeedStep*$T$3:$T$1003)</f>
        <v>1687.4223836642579</v>
      </c>
      <c r="P1045" s="42">
        <f t="shared" si="48"/>
        <v>1.0516002180830701</v>
      </c>
      <c r="Q1045" s="42">
        <f t="shared" si="50"/>
        <v>1.5975780653976035</v>
      </c>
    </row>
    <row r="1046" spans="5:17" x14ac:dyDescent="0.2">
      <c r="E1046" s="15">
        <v>41257.902777777781</v>
      </c>
      <c r="F1046" s="21">
        <v>11.664272352571064</v>
      </c>
      <c r="G1046" s="21">
        <v>11.637926355472699</v>
      </c>
      <c r="H1046" s="24">
        <v>0.15431738436759324</v>
      </c>
      <c r="I1046" s="3">
        <f t="shared" si="49"/>
        <v>1959.4399999999828</v>
      </c>
      <c r="J1046" s="3">
        <f>INDEX(PowerArray,MIN(MaximumPowerIndex,ROUND(G1046*100,0)))</f>
        <v>1957.7599999999829</v>
      </c>
      <c r="K1046" s="3">
        <f>MIN(J1046-M1046+N1046,'Power Look Up'!$F$4)</f>
        <v>1867.3568697831604</v>
      </c>
      <c r="M1046" s="50">
        <f t="array" ref="M1046">_xlfn.SUM(_xlfn.NORM.DIST($S$3:$S$1003,$G1046,$P1046,FALSE)*WindSpeedStep*$T$3:$T$1003)</f>
        <v>1947.9208242233635</v>
      </c>
      <c r="N1046" s="50">
        <f t="array" ref="N1046">_xlfn.SUM(_xlfn.NORM.DIST($S$3:$S$1003,$G1046,$Q1046,FALSE)*WindSpeedStep*$T$3:$T$1003)</f>
        <v>1857.517694006541</v>
      </c>
      <c r="P1046" s="42">
        <f t="shared" si="48"/>
        <v>1.1637926355472699</v>
      </c>
      <c r="Q1046" s="42">
        <f t="shared" si="50"/>
        <v>1.7959343546392239</v>
      </c>
    </row>
    <row r="1047" spans="5:17" x14ac:dyDescent="0.2">
      <c r="E1047" s="15">
        <v>41257.909722222219</v>
      </c>
      <c r="F1047" s="21">
        <v>10.788106760912601</v>
      </c>
      <c r="G1047" s="21">
        <v>10.829132385737765</v>
      </c>
      <c r="H1047" s="24">
        <v>0.17519292697842365</v>
      </c>
      <c r="I1047" s="3">
        <f t="shared" si="49"/>
        <v>1847.9299999999505</v>
      </c>
      <c r="J1047" s="3">
        <f>INDEX(PowerArray,MIN(MaximumPowerIndex,ROUND(G1047*100,0)))</f>
        <v>1858.6099999999501</v>
      </c>
      <c r="K1047" s="3">
        <f>MIN(J1047-M1047+N1047,'Power Look Up'!$F$4)</f>
        <v>1730.7842349752721</v>
      </c>
      <c r="M1047" s="50">
        <f t="array" ref="M1047">_xlfn.SUM(_xlfn.NORM.DIST($S$3:$S$1003,$G1047,$P1047,FALSE)*WindSpeedStep*$T$3:$T$1003)</f>
        <v>1838.1363863325446</v>
      </c>
      <c r="N1047" s="50">
        <f t="array" ref="N1047">_xlfn.SUM(_xlfn.NORM.DIST($S$3:$S$1003,$G1047,$Q1047,FALSE)*WindSpeedStep*$T$3:$T$1003)</f>
        <v>1710.3106213078665</v>
      </c>
      <c r="P1047" s="42">
        <f t="shared" si="48"/>
        <v>1.0829132385737765</v>
      </c>
      <c r="Q1047" s="42">
        <f t="shared" si="50"/>
        <v>1.897187399294239</v>
      </c>
    </row>
    <row r="1048" spans="5:17" x14ac:dyDescent="0.2">
      <c r="E1048" s="15">
        <v>41257.916666666664</v>
      </c>
      <c r="F1048" s="21">
        <v>11.022695088512243</v>
      </c>
      <c r="G1048" s="21">
        <v>11.042290015219381</v>
      </c>
      <c r="H1048" s="24">
        <v>0.16783554159345784</v>
      </c>
      <c r="I1048" s="3">
        <f t="shared" si="49"/>
        <v>1905.6799999999839</v>
      </c>
      <c r="J1048" s="3">
        <f>INDEX(PowerArray,MIN(MaximumPowerIndex,ROUND(G1048*100,0)))</f>
        <v>1907.359999999984</v>
      </c>
      <c r="K1048" s="3">
        <f>MIN(J1048-M1048+N1048,'Power Look Up'!$F$4)</f>
        <v>1788.30487202426</v>
      </c>
      <c r="M1048" s="50">
        <f t="array" ref="M1048">_xlfn.SUM(_xlfn.NORM.DIST($S$3:$S$1003,$G1048,$P1048,FALSE)*WindSpeedStep*$T$3:$T$1003)</f>
        <v>1875.7911975897998</v>
      </c>
      <c r="N1048" s="50">
        <f t="array" ref="N1048">_xlfn.SUM(_xlfn.NORM.DIST($S$3:$S$1003,$G1048,$Q1048,FALSE)*WindSpeedStep*$T$3:$T$1003)</f>
        <v>1756.7360696140759</v>
      </c>
      <c r="P1048" s="42">
        <f t="shared" si="48"/>
        <v>1.104229001521938</v>
      </c>
      <c r="Q1048" s="42">
        <f t="shared" si="50"/>
        <v>1.8532887251363765</v>
      </c>
    </row>
    <row r="1049" spans="5:17" x14ac:dyDescent="0.2">
      <c r="E1049" s="15">
        <v>41257.923611111109</v>
      </c>
      <c r="F1049" s="21">
        <v>11.534966951868675</v>
      </c>
      <c r="G1049" s="21">
        <v>11.436994661306906</v>
      </c>
      <c r="H1049" s="24">
        <v>0.15344647343902953</v>
      </c>
      <c r="I1049" s="3">
        <f t="shared" si="49"/>
        <v>1948.5199999999832</v>
      </c>
      <c r="J1049" s="3">
        <f>INDEX(PowerArray,MIN(MaximumPowerIndex,ROUND(G1049*100,0)))</f>
        <v>1940.9599999999832</v>
      </c>
      <c r="K1049" s="3">
        <f>MIN(J1049-M1049+N1049,'Power Look Up'!$F$4)</f>
        <v>1848.322425661695</v>
      </c>
      <c r="M1049" s="50">
        <f t="array" ref="M1049">_xlfn.SUM(_xlfn.NORM.DIST($S$3:$S$1003,$G1049,$P1049,FALSE)*WindSpeedStep*$T$3:$T$1003)</f>
        <v>1928.4797267693395</v>
      </c>
      <c r="N1049" s="50">
        <f t="array" ref="N1049">_xlfn.SUM(_xlfn.NORM.DIST($S$3:$S$1003,$G1049,$Q1049,FALSE)*WindSpeedStep*$T$3:$T$1003)</f>
        <v>1835.8421524310513</v>
      </c>
      <c r="P1049" s="42">
        <f t="shared" si="48"/>
        <v>1.1436994661306907</v>
      </c>
      <c r="Q1049" s="42">
        <f t="shared" si="50"/>
        <v>1.7549664975185528</v>
      </c>
    </row>
    <row r="1050" spans="5:17" x14ac:dyDescent="0.2">
      <c r="E1050" s="15">
        <v>41257.930555555555</v>
      </c>
      <c r="F1050" s="21">
        <v>10.930656972318115</v>
      </c>
      <c r="G1050" s="21">
        <v>10.925712353896518</v>
      </c>
      <c r="H1050" s="24">
        <v>0.16650417304368342</v>
      </c>
      <c r="I1050" s="3">
        <f t="shared" si="49"/>
        <v>1885.3099999999497</v>
      </c>
      <c r="J1050" s="3">
        <f>INDEX(PowerArray,MIN(MaximumPowerIndex,ROUND(G1050*100,0)))</f>
        <v>1885.3099999999497</v>
      </c>
      <c r="K1050" s="3">
        <f>MIN(J1050-M1050+N1050,'Power Look Up'!$F$4)</f>
        <v>1769.6139422978295</v>
      </c>
      <c r="M1050" s="50">
        <f t="array" ref="M1050">_xlfn.SUM(_xlfn.NORM.DIST($S$3:$S$1003,$G1050,$P1050,FALSE)*WindSpeedStep*$T$3:$T$1003)</f>
        <v>1856.0521094717085</v>
      </c>
      <c r="N1050" s="50">
        <f t="array" ref="N1050">_xlfn.SUM(_xlfn.NORM.DIST($S$3:$S$1003,$G1050,$Q1050,FALSE)*WindSpeedStep*$T$3:$T$1003)</f>
        <v>1740.3560517695882</v>
      </c>
      <c r="P1050" s="42">
        <f t="shared" si="48"/>
        <v>1.092571235389652</v>
      </c>
      <c r="Q1050" s="42">
        <f t="shared" si="50"/>
        <v>1.8191767003986956</v>
      </c>
    </row>
    <row r="1051" spans="5:17" x14ac:dyDescent="0.2">
      <c r="E1051" s="15">
        <v>41257.9375</v>
      </c>
      <c r="F1051" s="21">
        <v>9.4812188009858733</v>
      </c>
      <c r="G1051" s="21">
        <v>9.5623386493493854</v>
      </c>
      <c r="H1051" s="24">
        <v>0.16769995855750836</v>
      </c>
      <c r="I1051" s="3">
        <f t="shared" si="49"/>
        <v>1438.8799999999399</v>
      </c>
      <c r="J1051" s="3">
        <f>INDEX(PowerArray,MIN(MaximumPowerIndex,ROUND(G1051*100,0)))</f>
        <v>1469.3599999999392</v>
      </c>
      <c r="K1051" s="3">
        <f>MIN(J1051-M1051+N1051,'Power Look Up'!$F$4)</f>
        <v>1427.1607431264033</v>
      </c>
      <c r="M1051" s="50">
        <f t="array" ref="M1051">_xlfn.SUM(_xlfn.NORM.DIST($S$3:$S$1003,$G1051,$P1051,FALSE)*WindSpeedStep*$T$3:$T$1003)</f>
        <v>1473.2504490321596</v>
      </c>
      <c r="N1051" s="50">
        <f t="array" ref="N1051">_xlfn.SUM(_xlfn.NORM.DIST($S$3:$S$1003,$G1051,$Q1051,FALSE)*WindSpeedStep*$T$3:$T$1003)</f>
        <v>1431.0511921586237</v>
      </c>
      <c r="P1051" s="42">
        <f t="shared" si="48"/>
        <v>0.95623386493493856</v>
      </c>
      <c r="Q1051" s="42">
        <f t="shared" si="50"/>
        <v>1.6036037952087523</v>
      </c>
    </row>
    <row r="1052" spans="5:17" x14ac:dyDescent="0.2">
      <c r="E1052" s="15">
        <v>41257.944444444445</v>
      </c>
      <c r="F1052" s="21">
        <v>9.9933120796981356</v>
      </c>
      <c r="G1052" s="21">
        <v>9.9395886098474335</v>
      </c>
      <c r="H1052" s="24">
        <v>0.15510373213990736</v>
      </c>
      <c r="I1052" s="3">
        <f t="shared" si="49"/>
        <v>1633.1899999999357</v>
      </c>
      <c r="J1052" s="3">
        <f>INDEX(PowerArray,MIN(MaximumPowerIndex,ROUND(G1052*100,0)))</f>
        <v>1614.1399999999362</v>
      </c>
      <c r="K1052" s="3">
        <f>MIN(J1052-M1052+N1052,'Power Look Up'!$F$4)</f>
        <v>1556.0115198638503</v>
      </c>
      <c r="M1052" s="50">
        <f t="array" ref="M1052">_xlfn.SUM(_xlfn.NORM.DIST($S$3:$S$1003,$G1052,$P1052,FALSE)*WindSpeedStep*$T$3:$T$1003)</f>
        <v>1604.6010491615168</v>
      </c>
      <c r="N1052" s="50">
        <f t="array" ref="N1052">_xlfn.SUM(_xlfn.NORM.DIST($S$3:$S$1003,$G1052,$Q1052,FALSE)*WindSpeedStep*$T$3:$T$1003)</f>
        <v>1546.4725690254309</v>
      </c>
      <c r="P1052" s="42">
        <f t="shared" si="48"/>
        <v>0.9939588609847434</v>
      </c>
      <c r="Q1052" s="42">
        <f t="shared" si="50"/>
        <v>1.5416672893226504</v>
      </c>
    </row>
    <row r="1053" spans="5:17" x14ac:dyDescent="0.2">
      <c r="E1053" s="15">
        <v>41257.951388888891</v>
      </c>
      <c r="F1053" s="21">
        <v>10.027138875047662</v>
      </c>
      <c r="G1053" s="21">
        <v>10.03302378362803</v>
      </c>
      <c r="H1053" s="24">
        <v>0.19247763734506232</v>
      </c>
      <c r="I1053" s="3">
        <f t="shared" si="49"/>
        <v>1645.0099999999547</v>
      </c>
      <c r="J1053" s="3">
        <f>INDEX(PowerArray,MIN(MaximumPowerIndex,ROUND(G1053*100,0)))</f>
        <v>1645.0099999999547</v>
      </c>
      <c r="K1053" s="3">
        <f>MIN(J1053-M1053+N1053,'Power Look Up'!$F$4)</f>
        <v>1538.5998823288819</v>
      </c>
      <c r="M1053" s="50">
        <f t="array" ref="M1053">_xlfn.SUM(_xlfn.NORM.DIST($S$3:$S$1003,$G1053,$P1053,FALSE)*WindSpeedStep*$T$3:$T$1003)</f>
        <v>1634.6401295908843</v>
      </c>
      <c r="N1053" s="50">
        <f t="array" ref="N1053">_xlfn.SUM(_xlfn.NORM.DIST($S$3:$S$1003,$G1053,$Q1053,FALSE)*WindSpeedStep*$T$3:$T$1003)</f>
        <v>1528.2300119198114</v>
      </c>
      <c r="P1053" s="42">
        <f t="shared" si="48"/>
        <v>1.003302378362803</v>
      </c>
      <c r="Q1053" s="42">
        <f t="shared" si="50"/>
        <v>1.9311327132995411</v>
      </c>
    </row>
    <row r="1054" spans="5:17" x14ac:dyDescent="0.2">
      <c r="E1054" s="15">
        <v>41257.958333333336</v>
      </c>
      <c r="F1054" s="21">
        <v>9.4562806931334382</v>
      </c>
      <c r="G1054" s="21">
        <v>9.4880180961543434</v>
      </c>
      <c r="H1054" s="24">
        <v>0.19457967246425895</v>
      </c>
      <c r="I1054" s="3">
        <f t="shared" si="49"/>
        <v>1431.2599999999402</v>
      </c>
      <c r="J1054" s="3">
        <f>INDEX(PowerArray,MIN(MaximumPowerIndex,ROUND(G1054*100,0)))</f>
        <v>1442.6899999999398</v>
      </c>
      <c r="K1054" s="3">
        <f>MIN(J1054-M1054+N1054,'Power Look Up'!$F$4)</f>
        <v>1388.3917930089065</v>
      </c>
      <c r="M1054" s="50">
        <f t="array" ref="M1054">_xlfn.SUM(_xlfn.NORM.DIST($S$3:$S$1003,$G1054,$P1054,FALSE)*WindSpeedStep*$T$3:$T$1003)</f>
        <v>1445.8607397176704</v>
      </c>
      <c r="N1054" s="50">
        <f t="array" ref="N1054">_xlfn.SUM(_xlfn.NORM.DIST($S$3:$S$1003,$G1054,$Q1054,FALSE)*WindSpeedStep*$T$3:$T$1003)</f>
        <v>1391.5625327266371</v>
      </c>
      <c r="P1054" s="42">
        <f t="shared" si="48"/>
        <v>0.94880180961543437</v>
      </c>
      <c r="Q1054" s="42">
        <f t="shared" si="50"/>
        <v>1.8461754534846739</v>
      </c>
    </row>
    <row r="1055" spans="5:17" x14ac:dyDescent="0.2">
      <c r="E1055" s="15">
        <v>41257.965277777781</v>
      </c>
      <c r="F1055" s="21">
        <v>8.1536212168703432</v>
      </c>
      <c r="G1055" s="21">
        <v>8.2923718832382836</v>
      </c>
      <c r="H1055" s="24">
        <v>0.2305723984467373</v>
      </c>
      <c r="I1055" s="3">
        <f t="shared" si="49"/>
        <v>944.04999999995255</v>
      </c>
      <c r="J1055" s="3">
        <f>INDEX(PowerArray,MIN(MaximumPowerIndex,ROUND(G1055*100,0)))</f>
        <v>995.42999999995141</v>
      </c>
      <c r="K1055" s="3">
        <f>MIN(J1055-M1055+N1055,'Power Look Up'!$F$4)</f>
        <v>1042.9931568461311</v>
      </c>
      <c r="M1055" s="50">
        <f t="array" ref="M1055">_xlfn.SUM(_xlfn.NORM.DIST($S$3:$S$1003,$G1055,$P1055,FALSE)*WindSpeedStep*$T$3:$T$1003)</f>
        <v>994.42636310580804</v>
      </c>
      <c r="N1055" s="50">
        <f t="array" ref="N1055">_xlfn.SUM(_xlfn.NORM.DIST($S$3:$S$1003,$G1055,$Q1055,FALSE)*WindSpeedStep*$T$3:$T$1003)</f>
        <v>1041.9895199519879</v>
      </c>
      <c r="P1055" s="42">
        <f t="shared" si="48"/>
        <v>0.82923718832382842</v>
      </c>
      <c r="Q1055" s="42">
        <f t="shared" si="50"/>
        <v>1.9119920739305389</v>
      </c>
    </row>
    <row r="1056" spans="5:17" x14ac:dyDescent="0.2">
      <c r="E1056" s="15">
        <v>41257.972222222219</v>
      </c>
      <c r="F1056" s="21">
        <v>9.4108573670108218</v>
      </c>
      <c r="G1056" s="21">
        <v>9.4456881117469162</v>
      </c>
      <c r="H1056" s="24">
        <v>0.11901147327193491</v>
      </c>
      <c r="I1056" s="3">
        <f t="shared" si="49"/>
        <v>1412.2099999999405</v>
      </c>
      <c r="J1056" s="3">
        <f>INDEX(PowerArray,MIN(MaximumPowerIndex,ROUND(G1056*100,0)))</f>
        <v>1427.4499999999402</v>
      </c>
      <c r="K1056" s="3">
        <f>MIN(J1056-M1056+N1056,'Power Look Up'!$F$4)</f>
        <v>1420.527093454695</v>
      </c>
      <c r="M1056" s="50">
        <f t="array" ref="M1056">_xlfn.SUM(_xlfn.NORM.DIST($S$3:$S$1003,$G1056,$P1056,FALSE)*WindSpeedStep*$T$3:$T$1003)</f>
        <v>1430.0950335409195</v>
      </c>
      <c r="N1056" s="50">
        <f t="array" ref="N1056">_xlfn.SUM(_xlfn.NORM.DIST($S$3:$S$1003,$G1056,$Q1056,FALSE)*WindSpeedStep*$T$3:$T$1003)</f>
        <v>1423.1721269956743</v>
      </c>
      <c r="P1056" s="42">
        <f t="shared" si="48"/>
        <v>0.94456881117469171</v>
      </c>
      <c r="Q1056" s="42">
        <f t="shared" si="50"/>
        <v>1.1241452582462015</v>
      </c>
    </row>
    <row r="1057" spans="5:17" x14ac:dyDescent="0.2">
      <c r="E1057" s="15">
        <v>41257.979166666664</v>
      </c>
      <c r="F1057" s="21">
        <v>9.8973601095248736</v>
      </c>
      <c r="G1057" s="21">
        <v>9.8553793487450179</v>
      </c>
      <c r="H1057" s="24">
        <v>0.13538963775910617</v>
      </c>
      <c r="I1057" s="3">
        <f t="shared" si="49"/>
        <v>1598.8999999999364</v>
      </c>
      <c r="J1057" s="3">
        <f>INDEX(PowerArray,MIN(MaximumPowerIndex,ROUND(G1057*100,0)))</f>
        <v>1583.6599999999369</v>
      </c>
      <c r="K1057" s="3">
        <f>MIN(J1057-M1057+N1057,'Power Look Up'!$F$4)</f>
        <v>1550.5144610732352</v>
      </c>
      <c r="M1057" s="50">
        <f t="array" ref="M1057">_xlfn.SUM(_xlfn.NORM.DIST($S$3:$S$1003,$G1057,$P1057,FALSE)*WindSpeedStep*$T$3:$T$1003)</f>
        <v>1576.5935931674385</v>
      </c>
      <c r="N1057" s="50">
        <f t="array" ref="N1057">_xlfn.SUM(_xlfn.NORM.DIST($S$3:$S$1003,$G1057,$Q1057,FALSE)*WindSpeedStep*$T$3:$T$1003)</f>
        <v>1543.4480542407368</v>
      </c>
      <c r="P1057" s="42">
        <f t="shared" si="48"/>
        <v>0.98553793487450181</v>
      </c>
      <c r="Q1057" s="42">
        <f t="shared" si="50"/>
        <v>1.3343162400051636</v>
      </c>
    </row>
    <row r="1058" spans="5:17" x14ac:dyDescent="0.2">
      <c r="E1058" s="15">
        <v>41257.986111111109</v>
      </c>
      <c r="F1058" s="21">
        <v>9.916090089815901</v>
      </c>
      <c r="G1058" s="21">
        <v>9.9251443775877011</v>
      </c>
      <c r="H1058" s="24">
        <v>0.12706621143892741</v>
      </c>
      <c r="I1058" s="3">
        <f t="shared" si="49"/>
        <v>1606.5199999999363</v>
      </c>
      <c r="J1058" s="3">
        <f>INDEX(PowerArray,MIN(MaximumPowerIndex,ROUND(G1058*100,0)))</f>
        <v>1610.3299999999363</v>
      </c>
      <c r="K1058" s="3">
        <f>MIN(J1058-M1058+N1058,'Power Look Up'!$F$4)</f>
        <v>1582.9020534259175</v>
      </c>
      <c r="M1058" s="50">
        <f t="array" ref="M1058">_xlfn.SUM(_xlfn.NORM.DIST($S$3:$S$1003,$G1058,$P1058,FALSE)*WindSpeedStep*$T$3:$T$1003)</f>
        <v>1599.8579985492843</v>
      </c>
      <c r="N1058" s="50">
        <f t="array" ref="N1058">_xlfn.SUM(_xlfn.NORM.DIST($S$3:$S$1003,$G1058,$Q1058,FALSE)*WindSpeedStep*$T$3:$T$1003)</f>
        <v>1572.4300519752655</v>
      </c>
      <c r="P1058" s="42">
        <f t="shared" si="48"/>
        <v>0.99251443775877013</v>
      </c>
      <c r="Q1058" s="42">
        <f t="shared" si="50"/>
        <v>1.2611504940444405</v>
      </c>
    </row>
    <row r="1059" spans="5:17" x14ac:dyDescent="0.2">
      <c r="E1059" s="15">
        <v>41257.993055555555</v>
      </c>
      <c r="F1059" s="21">
        <v>9.972616960583073</v>
      </c>
      <c r="G1059" s="21">
        <v>10.047509225435435</v>
      </c>
      <c r="H1059" s="24">
        <v>0.168461298236985</v>
      </c>
      <c r="I1059" s="3">
        <f t="shared" si="49"/>
        <v>1625.569999999936</v>
      </c>
      <c r="J1059" s="3">
        <f>INDEX(PowerArray,MIN(MaximumPowerIndex,ROUND(G1059*100,0)))</f>
        <v>1650.3499999999547</v>
      </c>
      <c r="K1059" s="3">
        <f>MIN(J1059-M1059+N1059,'Power Look Up'!$F$4)</f>
        <v>1570.0282696721563</v>
      </c>
      <c r="M1059" s="50">
        <f t="array" ref="M1059">_xlfn.SUM(_xlfn.NORM.DIST($S$3:$S$1003,$G1059,$P1059,FALSE)*WindSpeedStep*$T$3:$T$1003)</f>
        <v>1639.1943479078413</v>
      </c>
      <c r="N1059" s="50">
        <f t="array" ref="N1059">_xlfn.SUM(_xlfn.NORM.DIST($S$3:$S$1003,$G1059,$Q1059,FALSE)*WindSpeedStep*$T$3:$T$1003)</f>
        <v>1558.872617580043</v>
      </c>
      <c r="P1059" s="42">
        <f t="shared" si="48"/>
        <v>1.0047509225435436</v>
      </c>
      <c r="Q1059" s="42">
        <f t="shared" si="50"/>
        <v>1.6926164481649371</v>
      </c>
    </row>
    <row r="1060" spans="5:17" x14ac:dyDescent="0.2">
      <c r="E1060" s="15">
        <v>41258</v>
      </c>
      <c r="F1060" s="21">
        <v>10.031425485290123</v>
      </c>
      <c r="G1060" s="21">
        <v>10.165505236407061</v>
      </c>
      <c r="H1060" s="24">
        <v>0.12959274849883431</v>
      </c>
      <c r="I1060" s="3">
        <f t="shared" si="49"/>
        <v>1645.0099999999547</v>
      </c>
      <c r="J1060" s="3">
        <f>INDEX(PowerArray,MIN(MaximumPowerIndex,ROUND(G1060*100,0)))</f>
        <v>1682.3899999999539</v>
      </c>
      <c r="K1060" s="3">
        <f>MIN(J1060-M1060+N1060,'Power Look Up'!$F$4)</f>
        <v>1643.9372605220024</v>
      </c>
      <c r="M1060" s="50">
        <f t="array" ref="M1060">_xlfn.SUM(_xlfn.NORM.DIST($S$3:$S$1003,$G1060,$P1060,FALSE)*WindSpeedStep*$T$3:$T$1003)</f>
        <v>1675.2105899813023</v>
      </c>
      <c r="N1060" s="50">
        <f t="array" ref="N1060">_xlfn.SUM(_xlfn.NORM.DIST($S$3:$S$1003,$G1060,$Q1060,FALSE)*WindSpeedStep*$T$3:$T$1003)</f>
        <v>1636.7578505033507</v>
      </c>
      <c r="P1060" s="42">
        <f t="shared" si="48"/>
        <v>1.0165505236407062</v>
      </c>
      <c r="Q1060" s="42">
        <f t="shared" si="50"/>
        <v>1.3173757634652834</v>
      </c>
    </row>
    <row r="1061" spans="5:17" x14ac:dyDescent="0.2">
      <c r="E1061" s="15">
        <v>41258.006944444445</v>
      </c>
      <c r="F1061" s="21">
        <v>9.3865108582655736</v>
      </c>
      <c r="G1061" s="21">
        <v>9.4678119496236874</v>
      </c>
      <c r="H1061" s="24">
        <v>0.16832665767479335</v>
      </c>
      <c r="I1061" s="3">
        <f t="shared" si="49"/>
        <v>1404.5899999999406</v>
      </c>
      <c r="J1061" s="3">
        <f>INDEX(PowerArray,MIN(MaximumPowerIndex,ROUND(G1061*100,0)))</f>
        <v>1435.0699999999401</v>
      </c>
      <c r="K1061" s="3">
        <f>MIN(J1061-M1061+N1061,'Power Look Up'!$F$4)</f>
        <v>1400.0289132957023</v>
      </c>
      <c r="M1061" s="50">
        <f t="array" ref="M1061">_xlfn.SUM(_xlfn.NORM.DIST($S$3:$S$1003,$G1061,$P1061,FALSE)*WindSpeedStep*$T$3:$T$1003)</f>
        <v>1438.3489700441066</v>
      </c>
      <c r="N1061" s="50">
        <f t="array" ref="N1061">_xlfn.SUM(_xlfn.NORM.DIST($S$3:$S$1003,$G1061,$Q1061,FALSE)*WindSpeedStep*$T$3:$T$1003)</f>
        <v>1403.3078833398688</v>
      </c>
      <c r="P1061" s="42">
        <f t="shared" si="48"/>
        <v>0.94678119496236879</v>
      </c>
      <c r="Q1061" s="42">
        <f t="shared" si="50"/>
        <v>1.5936851409736243</v>
      </c>
    </row>
    <row r="1062" spans="5:17" x14ac:dyDescent="0.2">
      <c r="E1062" s="15">
        <v>41258.013888888891</v>
      </c>
      <c r="F1062" s="21">
        <v>9.4023361811171071</v>
      </c>
      <c r="G1062" s="21">
        <v>9.571727846938062</v>
      </c>
      <c r="H1062" s="24">
        <v>0.16804334258682907</v>
      </c>
      <c r="I1062" s="3">
        <f t="shared" si="49"/>
        <v>1408.3999999999405</v>
      </c>
      <c r="J1062" s="3">
        <f>INDEX(PowerArray,MIN(MaximumPowerIndex,ROUND(G1062*100,0)))</f>
        <v>1473.1699999999391</v>
      </c>
      <c r="K1062" s="3">
        <f>MIN(J1062-M1062+N1062,'Power Look Up'!$F$4)</f>
        <v>1429.9654598974471</v>
      </c>
      <c r="M1062" s="50">
        <f t="array" ref="M1062">_xlfn.SUM(_xlfn.NORM.DIST($S$3:$S$1003,$G1062,$P1062,FALSE)*WindSpeedStep*$T$3:$T$1003)</f>
        <v>1476.6819260729742</v>
      </c>
      <c r="N1062" s="50">
        <f t="array" ref="N1062">_xlfn.SUM(_xlfn.NORM.DIST($S$3:$S$1003,$G1062,$Q1062,FALSE)*WindSpeedStep*$T$3:$T$1003)</f>
        <v>1433.4773859704821</v>
      </c>
      <c r="P1062" s="42">
        <f t="shared" si="48"/>
        <v>0.95717278469380629</v>
      </c>
      <c r="Q1062" s="42">
        <f t="shared" si="50"/>
        <v>1.6084651417309046</v>
      </c>
    </row>
    <row r="1063" spans="5:17" x14ac:dyDescent="0.2">
      <c r="E1063" s="15">
        <v>41258.020833333336</v>
      </c>
      <c r="F1063" s="21">
        <v>9.9294583626844268</v>
      </c>
      <c r="G1063" s="21">
        <v>9.9501574792682419</v>
      </c>
      <c r="H1063" s="24">
        <v>0.15610116316364289</v>
      </c>
      <c r="I1063" s="3">
        <f t="shared" si="49"/>
        <v>1610.3299999999363</v>
      </c>
      <c r="J1063" s="3">
        <f>INDEX(PowerArray,MIN(MaximumPowerIndex,ROUND(G1063*100,0)))</f>
        <v>1617.9499999999362</v>
      </c>
      <c r="K1063" s="3">
        <f>MIN(J1063-M1063+N1063,'Power Look Up'!$F$4)</f>
        <v>1558.0735889278342</v>
      </c>
      <c r="M1063" s="50">
        <f t="array" ref="M1063">_xlfn.SUM(_xlfn.NORM.DIST($S$3:$S$1003,$G1063,$P1063,FALSE)*WindSpeedStep*$T$3:$T$1003)</f>
        <v>1608.0550832629365</v>
      </c>
      <c r="N1063" s="50">
        <f t="array" ref="N1063">_xlfn.SUM(_xlfn.NORM.DIST($S$3:$S$1003,$G1063,$Q1063,FALSE)*WindSpeedStep*$T$3:$T$1003)</f>
        <v>1548.1786721908345</v>
      </c>
      <c r="P1063" s="42">
        <f t="shared" si="48"/>
        <v>0.99501574792682423</v>
      </c>
      <c r="Q1063" s="42">
        <f t="shared" si="50"/>
        <v>1.5532311561751935</v>
      </c>
    </row>
    <row r="1064" spans="5:17" x14ac:dyDescent="0.2">
      <c r="E1064" s="15">
        <v>41258.027777777781</v>
      </c>
      <c r="F1064" s="21">
        <v>9.7673905263531982</v>
      </c>
      <c r="G1064" s="21">
        <v>9.8107459495478366</v>
      </c>
      <c r="H1064" s="24">
        <v>0.14128645683579968</v>
      </c>
      <c r="I1064" s="3">
        <f t="shared" si="49"/>
        <v>1549.3699999999376</v>
      </c>
      <c r="J1064" s="3">
        <f>INDEX(PowerArray,MIN(MaximumPowerIndex,ROUND(G1064*100,0)))</f>
        <v>1564.6099999999374</v>
      </c>
      <c r="K1064" s="3">
        <f>MIN(J1064-M1064+N1064,'Power Look Up'!$F$4)</f>
        <v>1527.9209232567725</v>
      </c>
      <c r="M1064" s="50">
        <f t="array" ref="M1064">_xlfn.SUM(_xlfn.NORM.DIST($S$3:$S$1003,$G1064,$P1064,FALSE)*WindSpeedStep*$T$3:$T$1003)</f>
        <v>1561.4132195076327</v>
      </c>
      <c r="N1064" s="50">
        <f t="array" ref="N1064">_xlfn.SUM(_xlfn.NORM.DIST($S$3:$S$1003,$G1064,$Q1064,FALSE)*WindSpeedStep*$T$3:$T$1003)</f>
        <v>1524.7241427644678</v>
      </c>
      <c r="P1064" s="42">
        <f t="shared" si="48"/>
        <v>0.98107459495478366</v>
      </c>
      <c r="Q1064" s="42">
        <f t="shared" si="50"/>
        <v>1.3861255341277869</v>
      </c>
    </row>
    <row r="1065" spans="5:17" x14ac:dyDescent="0.2">
      <c r="E1065" s="15">
        <v>41258.034722222219</v>
      </c>
      <c r="F1065" s="21">
        <v>9.4620762122737716</v>
      </c>
      <c r="G1065" s="21">
        <v>9.5022054297470575</v>
      </c>
      <c r="H1065" s="24">
        <v>0.13739056533001706</v>
      </c>
      <c r="I1065" s="3">
        <f t="shared" si="49"/>
        <v>1431.2599999999402</v>
      </c>
      <c r="J1065" s="3">
        <f>INDEX(PowerArray,MIN(MaximumPowerIndex,ROUND(G1065*100,0)))</f>
        <v>1446.4999999999397</v>
      </c>
      <c r="K1065" s="3">
        <f>MIN(J1065-M1065+N1065,'Power Look Up'!$F$4)</f>
        <v>1428.2207160320456</v>
      </c>
      <c r="M1065" s="50">
        <f t="array" ref="M1065">_xlfn.SUM(_xlfn.NORM.DIST($S$3:$S$1003,$G1065,$P1065,FALSE)*WindSpeedStep*$T$3:$T$1003)</f>
        <v>1451.1190584799749</v>
      </c>
      <c r="N1065" s="50">
        <f t="array" ref="N1065">_xlfn.SUM(_xlfn.NORM.DIST($S$3:$S$1003,$G1065,$Q1065,FALSE)*WindSpeedStep*$T$3:$T$1003)</f>
        <v>1432.8397745120808</v>
      </c>
      <c r="P1065" s="42">
        <f t="shared" si="48"/>
        <v>0.95022054297470582</v>
      </c>
      <c r="Q1065" s="42">
        <f t="shared" si="50"/>
        <v>1.305513375874906</v>
      </c>
    </row>
    <row r="1066" spans="5:17" x14ac:dyDescent="0.2">
      <c r="E1066" s="15">
        <v>41258.083333333336</v>
      </c>
      <c r="F1066" s="21">
        <v>11.827127024896125</v>
      </c>
      <c r="G1066" s="21">
        <v>11.766389676528345</v>
      </c>
      <c r="H1066" s="24">
        <v>0.16233866398478652</v>
      </c>
      <c r="I1066" s="3">
        <f t="shared" si="49"/>
        <v>1973.7199999999825</v>
      </c>
      <c r="J1066" s="3">
        <f>INDEX(PowerArray,MIN(MaximumPowerIndex,ROUND(G1066*100,0)))</f>
        <v>1968.6799999999826</v>
      </c>
      <c r="K1066" s="3">
        <f>MIN(J1066-M1066+N1066,'Power Look Up'!$F$4)</f>
        <v>1868.0790005684964</v>
      </c>
      <c r="M1066" s="50">
        <f t="array" ref="M1066">_xlfn.SUM(_xlfn.NORM.DIST($S$3:$S$1003,$G1066,$P1066,FALSE)*WindSpeedStep*$T$3:$T$1003)</f>
        <v>1958.14079511606</v>
      </c>
      <c r="N1066" s="50">
        <f t="array" ref="N1066">_xlfn.SUM(_xlfn.NORM.DIST($S$3:$S$1003,$G1066,$Q1066,FALSE)*WindSpeedStep*$T$3:$T$1003)</f>
        <v>1857.5397956845738</v>
      </c>
      <c r="P1066" s="42">
        <f t="shared" si="48"/>
        <v>1.1766389676528346</v>
      </c>
      <c r="Q1066" s="42">
        <f t="shared" si="50"/>
        <v>1.910139980011996</v>
      </c>
    </row>
    <row r="1067" spans="5:17" x14ac:dyDescent="0.2">
      <c r="E1067" s="15">
        <v>41258.090277777781</v>
      </c>
      <c r="F1067" s="21">
        <v>10.654764883146338</v>
      </c>
      <c r="G1067" s="21">
        <v>10.665595129612676</v>
      </c>
      <c r="H1067" s="24">
        <v>0.13796644188040599</v>
      </c>
      <c r="I1067" s="3">
        <f t="shared" si="49"/>
        <v>1810.5499999999513</v>
      </c>
      <c r="J1067" s="3">
        <f>INDEX(PowerArray,MIN(MaximumPowerIndex,ROUND(G1067*100,0)))</f>
        <v>1815.8899999999512</v>
      </c>
      <c r="K1067" s="3">
        <f>MIN(J1067-M1067+N1067,'Power Look Up'!$F$4)</f>
        <v>1751.526794402741</v>
      </c>
      <c r="M1067" s="50">
        <f t="array" ref="M1067">_xlfn.SUM(_xlfn.NORM.DIST($S$3:$S$1003,$G1067,$P1067,FALSE)*WindSpeedStep*$T$3:$T$1003)</f>
        <v>1804.4690372508505</v>
      </c>
      <c r="N1067" s="50">
        <f t="array" ref="N1067">_xlfn.SUM(_xlfn.NORM.DIST($S$3:$S$1003,$G1067,$Q1067,FALSE)*WindSpeedStep*$T$3:$T$1003)</f>
        <v>1740.1058316536403</v>
      </c>
      <c r="P1067" s="42">
        <f t="shared" si="48"/>
        <v>1.0665595129612677</v>
      </c>
      <c r="Q1067" s="42">
        <f t="shared" si="50"/>
        <v>1.4714942105696485</v>
      </c>
    </row>
    <row r="1068" spans="5:17" x14ac:dyDescent="0.2">
      <c r="E1068" s="15">
        <v>41258.097222222219</v>
      </c>
      <c r="F1068" s="21">
        <v>10.948256478096829</v>
      </c>
      <c r="G1068" s="21">
        <v>10.956100341154096</v>
      </c>
      <c r="H1068" s="24">
        <v>0.16989006457065847</v>
      </c>
      <c r="I1068" s="3">
        <f t="shared" si="49"/>
        <v>1890.6499999999496</v>
      </c>
      <c r="J1068" s="3">
        <f>INDEX(PowerArray,MIN(MaximumPowerIndex,ROUND(G1068*100,0)))</f>
        <v>1893.3199999999495</v>
      </c>
      <c r="K1068" s="3">
        <f>MIN(J1068-M1068+N1068,'Power Look Up'!$F$4)</f>
        <v>1771.7185838464729</v>
      </c>
      <c r="M1068" s="50">
        <f t="array" ref="M1068">_xlfn.SUM(_xlfn.NORM.DIST($S$3:$S$1003,$G1068,$P1068,FALSE)*WindSpeedStep*$T$3:$T$1003)</f>
        <v>1861.3936683313759</v>
      </c>
      <c r="N1068" s="50">
        <f t="array" ref="N1068">_xlfn.SUM(_xlfn.NORM.DIST($S$3:$S$1003,$G1068,$Q1068,FALSE)*WindSpeedStep*$T$3:$T$1003)</f>
        <v>1739.7922521778994</v>
      </c>
      <c r="P1068" s="42">
        <f t="shared" si="48"/>
        <v>1.0956100341154096</v>
      </c>
      <c r="Q1068" s="42">
        <f t="shared" si="50"/>
        <v>1.8613325944012826</v>
      </c>
    </row>
    <row r="1069" spans="5:17" x14ac:dyDescent="0.2">
      <c r="E1069" s="15">
        <v>41258.104166666664</v>
      </c>
      <c r="F1069" s="21">
        <v>9.0566292917040752</v>
      </c>
      <c r="G1069" s="21">
        <v>9.0650923348642785</v>
      </c>
      <c r="H1069" s="24">
        <v>0.17335367822089495</v>
      </c>
      <c r="I1069" s="3">
        <f t="shared" si="49"/>
        <v>1278.8599999999433</v>
      </c>
      <c r="J1069" s="3">
        <f>INDEX(PowerArray,MIN(MaximumPowerIndex,ROUND(G1069*100,0)))</f>
        <v>1282.6699999999432</v>
      </c>
      <c r="K1069" s="3">
        <f>MIN(J1069-M1069+N1069,'Power Look Up'!$F$4)</f>
        <v>1276.7065753385073</v>
      </c>
      <c r="M1069" s="50">
        <f t="array" ref="M1069">_xlfn.SUM(_xlfn.NORM.DIST($S$3:$S$1003,$G1069,$P1069,FALSE)*WindSpeedStep*$T$3:$T$1003)</f>
        <v>1284.9068311724309</v>
      </c>
      <c r="N1069" s="50">
        <f t="array" ref="N1069">_xlfn.SUM(_xlfn.NORM.DIST($S$3:$S$1003,$G1069,$Q1069,FALSE)*WindSpeedStep*$T$3:$T$1003)</f>
        <v>1278.9434065109949</v>
      </c>
      <c r="P1069" s="42">
        <f t="shared" si="48"/>
        <v>0.90650923348642787</v>
      </c>
      <c r="Q1069" s="42">
        <f t="shared" si="50"/>
        <v>1.5714670996607634</v>
      </c>
    </row>
    <row r="1070" spans="5:17" x14ac:dyDescent="0.2">
      <c r="E1070" s="15">
        <v>41258.118055555555</v>
      </c>
      <c r="F1070" s="21">
        <v>8.7065331140920748</v>
      </c>
      <c r="G1070" s="21">
        <v>8.8248192407678676</v>
      </c>
      <c r="H1070" s="24">
        <v>0.1607987911668321</v>
      </c>
      <c r="I1070" s="3">
        <f t="shared" si="49"/>
        <v>1149.5699999999481</v>
      </c>
      <c r="J1070" s="3">
        <f>INDEX(PowerArray,MIN(MaximumPowerIndex,ROUND(G1070*100,0)))</f>
        <v>1189.9399999999473</v>
      </c>
      <c r="K1070" s="3">
        <f>MIN(J1070-M1070+N1070,'Power Look Up'!$F$4)</f>
        <v>1200.0695272638241</v>
      </c>
      <c r="M1070" s="50">
        <f t="array" ref="M1070">_xlfn.SUM(_xlfn.NORM.DIST($S$3:$S$1003,$G1070,$P1070,FALSE)*WindSpeedStep*$T$3:$T$1003)</f>
        <v>1192.4076826532769</v>
      </c>
      <c r="N1070" s="50">
        <f t="array" ref="N1070">_xlfn.SUM(_xlfn.NORM.DIST($S$3:$S$1003,$G1070,$Q1070,FALSE)*WindSpeedStep*$T$3:$T$1003)</f>
        <v>1202.5372099171536</v>
      </c>
      <c r="P1070" s="42">
        <f t="shared" si="48"/>
        <v>0.88248192407678683</v>
      </c>
      <c r="Q1070" s="42">
        <f t="shared" si="50"/>
        <v>1.4190202661812741</v>
      </c>
    </row>
    <row r="1071" spans="5:17" x14ac:dyDescent="0.2">
      <c r="E1071" s="15">
        <v>41258.145833333336</v>
      </c>
      <c r="F1071" s="21">
        <v>9.8360273863423036</v>
      </c>
      <c r="G1071" s="21">
        <v>9.8310146278432473</v>
      </c>
      <c r="H1071" s="24">
        <v>0.15351726268032684</v>
      </c>
      <c r="I1071" s="3">
        <f t="shared" si="49"/>
        <v>1576.039999999937</v>
      </c>
      <c r="J1071" s="3">
        <f>INDEX(PowerArray,MIN(MaximumPowerIndex,ROUND(G1071*100,0)))</f>
        <v>1572.229999999937</v>
      </c>
      <c r="K1071" s="3">
        <f>MIN(J1071-M1071+N1071,'Power Look Up'!$F$4)</f>
        <v>1522.611684350343</v>
      </c>
      <c r="M1071" s="50">
        <f t="array" ref="M1071">_xlfn.SUM(_xlfn.NORM.DIST($S$3:$S$1003,$G1071,$P1071,FALSE)*WindSpeedStep*$T$3:$T$1003)</f>
        <v>1568.3346177738706</v>
      </c>
      <c r="N1071" s="50">
        <f t="array" ref="N1071">_xlfn.SUM(_xlfn.NORM.DIST($S$3:$S$1003,$G1071,$Q1071,FALSE)*WindSpeedStep*$T$3:$T$1003)</f>
        <v>1518.7163021242766</v>
      </c>
      <c r="P1071" s="42">
        <f t="shared" si="48"/>
        <v>0.98310146278432475</v>
      </c>
      <c r="Q1071" s="42">
        <f t="shared" si="50"/>
        <v>1.5092304550367475</v>
      </c>
    </row>
    <row r="1072" spans="5:17" x14ac:dyDescent="0.2">
      <c r="E1072" s="15">
        <v>41258.152777777781</v>
      </c>
      <c r="F1072" s="21">
        <v>10.721754099221428</v>
      </c>
      <c r="G1072" s="21">
        <v>10.68830645957045</v>
      </c>
      <c r="H1072" s="24">
        <v>0.13710443145741849</v>
      </c>
      <c r="I1072" s="3">
        <f t="shared" si="49"/>
        <v>1829.2399999999509</v>
      </c>
      <c r="J1072" s="3">
        <f>INDEX(PowerArray,MIN(MaximumPowerIndex,ROUND(G1072*100,0)))</f>
        <v>1821.2299999999509</v>
      </c>
      <c r="K1072" s="3">
        <f>MIN(J1072-M1072+N1072,'Power Look Up'!$F$4)</f>
        <v>1757.8729771172809</v>
      </c>
      <c r="M1072" s="50">
        <f t="array" ref="M1072">_xlfn.SUM(_xlfn.NORM.DIST($S$3:$S$1003,$G1072,$P1072,FALSE)*WindSpeedStep*$T$3:$T$1003)</f>
        <v>1809.3984791777721</v>
      </c>
      <c r="N1072" s="50">
        <f t="array" ref="N1072">_xlfn.SUM(_xlfn.NORM.DIST($S$3:$S$1003,$G1072,$Q1072,FALSE)*WindSpeedStep*$T$3:$T$1003)</f>
        <v>1746.0414562951021</v>
      </c>
      <c r="P1072" s="42">
        <f t="shared" si="48"/>
        <v>1.0688306459570451</v>
      </c>
      <c r="Q1072" s="42">
        <f t="shared" si="50"/>
        <v>1.4654141803820602</v>
      </c>
    </row>
    <row r="1073" spans="5:17" x14ac:dyDescent="0.2">
      <c r="E1073" s="15">
        <v>41258.159722222219</v>
      </c>
      <c r="F1073" s="21">
        <v>11.12566574545257</v>
      </c>
      <c r="G1073" s="21">
        <v>11.173210075019442</v>
      </c>
      <c r="H1073" s="24">
        <v>0.13302574730010427</v>
      </c>
      <c r="I1073" s="3">
        <f t="shared" si="49"/>
        <v>1914.9199999999837</v>
      </c>
      <c r="J1073" s="3">
        <f>INDEX(PowerArray,MIN(MaximumPowerIndex,ROUND(G1073*100,0)))</f>
        <v>1918.2799999999838</v>
      </c>
      <c r="K1073" s="3">
        <f>MIN(J1073-M1073+N1073,'Power Look Up'!$F$4)</f>
        <v>1858.8772219620439</v>
      </c>
      <c r="M1073" s="50">
        <f t="array" ref="M1073">_xlfn.SUM(_xlfn.NORM.DIST($S$3:$S$1003,$G1073,$P1073,FALSE)*WindSpeedStep*$T$3:$T$1003)</f>
        <v>1895.5959069220971</v>
      </c>
      <c r="N1073" s="50">
        <f t="array" ref="N1073">_xlfn.SUM(_xlfn.NORM.DIST($S$3:$S$1003,$G1073,$Q1073,FALSE)*WindSpeedStep*$T$3:$T$1003)</f>
        <v>1836.1931288841572</v>
      </c>
      <c r="P1073" s="42">
        <f t="shared" si="48"/>
        <v>1.1173210075019442</v>
      </c>
      <c r="Q1073" s="42">
        <f t="shared" si="50"/>
        <v>1.4863246199705153</v>
      </c>
    </row>
    <row r="1074" spans="5:17" x14ac:dyDescent="0.2">
      <c r="E1074" s="15">
        <v>41258.166666666664</v>
      </c>
      <c r="F1074" s="21">
        <v>11.240173973793905</v>
      </c>
      <c r="G1074" s="21">
        <v>11.243712204721975</v>
      </c>
      <c r="H1074" s="24">
        <v>0.14946387875462289</v>
      </c>
      <c r="I1074" s="3">
        <f t="shared" si="49"/>
        <v>1924.1599999999837</v>
      </c>
      <c r="J1074" s="3">
        <f>INDEX(PowerArray,MIN(MaximumPowerIndex,ROUND(G1074*100,0)))</f>
        <v>1924.1599999999837</v>
      </c>
      <c r="K1074" s="3">
        <f>MIN(J1074-M1074+N1074,'Power Look Up'!$F$4)</f>
        <v>1836.3241413648318</v>
      </c>
      <c r="M1074" s="50">
        <f t="array" ref="M1074">_xlfn.SUM(_xlfn.NORM.DIST($S$3:$S$1003,$G1074,$P1074,FALSE)*WindSpeedStep*$T$3:$T$1003)</f>
        <v>1905.271571475912</v>
      </c>
      <c r="N1074" s="50">
        <f t="array" ref="N1074">_xlfn.SUM(_xlfn.NORM.DIST($S$3:$S$1003,$G1074,$Q1074,FALSE)*WindSpeedStep*$T$3:$T$1003)</f>
        <v>1817.4357128407601</v>
      </c>
      <c r="P1074" s="42">
        <f t="shared" si="48"/>
        <v>1.1243712204721976</v>
      </c>
      <c r="Q1074" s="42">
        <f t="shared" si="50"/>
        <v>1.6805288377184389</v>
      </c>
    </row>
    <row r="1075" spans="5:17" x14ac:dyDescent="0.2">
      <c r="E1075" s="15">
        <v>41258.180555555555</v>
      </c>
      <c r="F1075" s="21">
        <v>10.64295546356184</v>
      </c>
      <c r="G1075" s="21">
        <v>10.588208242661084</v>
      </c>
      <c r="H1075" s="24">
        <v>0.13717994075974335</v>
      </c>
      <c r="I1075" s="3">
        <f t="shared" si="49"/>
        <v>1807.8799999999512</v>
      </c>
      <c r="J1075" s="3">
        <f>INDEX(PowerArray,MIN(MaximumPowerIndex,ROUND(G1075*100,0)))</f>
        <v>1794.5299999999515</v>
      </c>
      <c r="K1075" s="3">
        <f>MIN(J1075-M1075+N1075,'Power Look Up'!$F$4)</f>
        <v>1733.0388859480563</v>
      </c>
      <c r="M1075" s="50">
        <f t="array" ref="M1075">_xlfn.SUM(_xlfn.NORM.DIST($S$3:$S$1003,$G1075,$P1075,FALSE)*WindSpeedStep*$T$3:$T$1003)</f>
        <v>1787.0527606026435</v>
      </c>
      <c r="N1075" s="50">
        <f t="array" ref="N1075">_xlfn.SUM(_xlfn.NORM.DIST($S$3:$S$1003,$G1075,$Q1075,FALSE)*WindSpeedStep*$T$3:$T$1003)</f>
        <v>1725.5616465507483</v>
      </c>
      <c r="P1075" s="42">
        <f t="shared" si="48"/>
        <v>1.0588208242661084</v>
      </c>
      <c r="Q1075" s="42">
        <f t="shared" si="50"/>
        <v>1.4524897794800737</v>
      </c>
    </row>
    <row r="1076" spans="5:17" x14ac:dyDescent="0.2">
      <c r="E1076" s="15">
        <v>41258.1875</v>
      </c>
      <c r="F1076" s="21">
        <v>9.8084384202426591</v>
      </c>
      <c r="G1076" s="21">
        <v>9.7315882104748539</v>
      </c>
      <c r="H1076" s="24">
        <v>0.20492558691623744</v>
      </c>
      <c r="I1076" s="3">
        <f t="shared" si="49"/>
        <v>1564.6099999999374</v>
      </c>
      <c r="J1076" s="3">
        <f>INDEX(PowerArray,MIN(MaximumPowerIndex,ROUND(G1076*100,0)))</f>
        <v>1534.1299999999378</v>
      </c>
      <c r="K1076" s="3">
        <f>MIN(J1076-M1076+N1076,'Power Look Up'!$F$4)</f>
        <v>1445.4572179969759</v>
      </c>
      <c r="M1076" s="50">
        <f t="array" ref="M1076">_xlfn.SUM(_xlfn.NORM.DIST($S$3:$S$1003,$G1076,$P1076,FALSE)*WindSpeedStep*$T$3:$T$1003)</f>
        <v>1533.9597605363444</v>
      </c>
      <c r="N1076" s="50">
        <f t="array" ref="N1076">_xlfn.SUM(_xlfn.NORM.DIST($S$3:$S$1003,$G1076,$Q1076,FALSE)*WindSpeedStep*$T$3:$T$1003)</f>
        <v>1445.2869785333826</v>
      </c>
      <c r="P1076" s="42">
        <f t="shared" si="48"/>
        <v>0.97315882104748541</v>
      </c>
      <c r="Q1076" s="42">
        <f t="shared" si="50"/>
        <v>1.9942514256586963</v>
      </c>
    </row>
    <row r="1077" spans="5:17" x14ac:dyDescent="0.2">
      <c r="E1077" s="15">
        <v>41258.194444444445</v>
      </c>
      <c r="F1077" s="21">
        <v>9.5294799973061703</v>
      </c>
      <c r="G1077" s="21">
        <v>9.5410244761572098</v>
      </c>
      <c r="H1077" s="24">
        <v>0.14481377791758873</v>
      </c>
      <c r="I1077" s="3">
        <f t="shared" si="49"/>
        <v>1457.9299999999396</v>
      </c>
      <c r="J1077" s="3">
        <f>INDEX(PowerArray,MIN(MaximumPowerIndex,ROUND(G1077*100,0)))</f>
        <v>1461.7399999999395</v>
      </c>
      <c r="K1077" s="3">
        <f>MIN(J1077-M1077+N1077,'Power Look Up'!$F$4)</f>
        <v>1436.8583359782767</v>
      </c>
      <c r="M1077" s="50">
        <f t="array" ref="M1077">_xlfn.SUM(_xlfn.NORM.DIST($S$3:$S$1003,$G1077,$P1077,FALSE)*WindSpeedStep*$T$3:$T$1003)</f>
        <v>1465.4359519123821</v>
      </c>
      <c r="N1077" s="50">
        <f t="array" ref="N1077">_xlfn.SUM(_xlfn.NORM.DIST($S$3:$S$1003,$G1077,$Q1077,FALSE)*WindSpeedStep*$T$3:$T$1003)</f>
        <v>1440.5542878907193</v>
      </c>
      <c r="P1077" s="42">
        <f t="shared" si="48"/>
        <v>0.95410244761572105</v>
      </c>
      <c r="Q1077" s="42">
        <f t="shared" si="50"/>
        <v>1.3816717995965087</v>
      </c>
    </row>
    <row r="1078" spans="5:17" x14ac:dyDescent="0.2">
      <c r="E1078" s="15">
        <v>41258.201388888891</v>
      </c>
      <c r="F1078" s="21">
        <v>9.476269439108874</v>
      </c>
      <c r="G1078" s="21">
        <v>9.5597788287396064</v>
      </c>
      <c r="H1078" s="24">
        <v>0.16145594105689312</v>
      </c>
      <c r="I1078" s="3">
        <f t="shared" si="49"/>
        <v>1438.8799999999399</v>
      </c>
      <c r="J1078" s="3">
        <f>INDEX(PowerArray,MIN(MaximumPowerIndex,ROUND(G1078*100,0)))</f>
        <v>1469.3599999999392</v>
      </c>
      <c r="K1078" s="3">
        <f>MIN(J1078-M1078+N1078,'Power Look Up'!$F$4)</f>
        <v>1431.851646357359</v>
      </c>
      <c r="M1078" s="50">
        <f t="array" ref="M1078">_xlfn.SUM(_xlfn.NORM.DIST($S$3:$S$1003,$G1078,$P1078,FALSE)*WindSpeedStep*$T$3:$T$1003)</f>
        <v>1472.3137370302629</v>
      </c>
      <c r="N1078" s="50">
        <f t="array" ref="N1078">_xlfn.SUM(_xlfn.NORM.DIST($S$3:$S$1003,$G1078,$Q1078,FALSE)*WindSpeedStep*$T$3:$T$1003)</f>
        <v>1434.8053833876827</v>
      </c>
      <c r="P1078" s="42">
        <f t="shared" si="48"/>
        <v>0.95597788287396068</v>
      </c>
      <c r="Q1078" s="42">
        <f t="shared" si="50"/>
        <v>1.5434830870899166</v>
      </c>
    </row>
    <row r="1079" spans="5:17" x14ac:dyDescent="0.2">
      <c r="E1079" s="15">
        <v>41258.222222222219</v>
      </c>
      <c r="F1079" s="21">
        <v>10.654790368509151</v>
      </c>
      <c r="G1079" s="21">
        <v>10.678404212881762</v>
      </c>
      <c r="H1079" s="24">
        <v>0.16049119136628009</v>
      </c>
      <c r="I1079" s="3">
        <f t="shared" si="49"/>
        <v>1810.5499999999513</v>
      </c>
      <c r="J1079" s="3">
        <f>INDEX(PowerArray,MIN(MaximumPowerIndex,ROUND(G1079*100,0)))</f>
        <v>1818.5599999999511</v>
      </c>
      <c r="K1079" s="3">
        <f>MIN(J1079-M1079+N1079,'Power Look Up'!$F$4)</f>
        <v>1717.7088430998558</v>
      </c>
      <c r="M1079" s="50">
        <f t="array" ref="M1079">_xlfn.SUM(_xlfn.NORM.DIST($S$3:$S$1003,$G1079,$P1079,FALSE)*WindSpeedStep*$T$3:$T$1003)</f>
        <v>1807.2593465177285</v>
      </c>
      <c r="N1079" s="50">
        <f t="array" ref="N1079">_xlfn.SUM(_xlfn.NORM.DIST($S$3:$S$1003,$G1079,$Q1079,FALSE)*WindSpeedStep*$T$3:$T$1003)</f>
        <v>1706.4081896176333</v>
      </c>
      <c r="P1079" s="42">
        <f t="shared" si="48"/>
        <v>1.0678404212881762</v>
      </c>
      <c r="Q1079" s="42">
        <f t="shared" si="50"/>
        <v>1.7137898140160985</v>
      </c>
    </row>
    <row r="1080" spans="5:17" x14ac:dyDescent="0.2">
      <c r="E1080" s="15">
        <v>41258.229166666664</v>
      </c>
      <c r="F1080" s="21">
        <v>11.034576495493104</v>
      </c>
      <c r="G1080" s="21">
        <v>10.961699680219654</v>
      </c>
      <c r="H1080" s="24">
        <v>0.1477174951540503</v>
      </c>
      <c r="I1080" s="3">
        <f t="shared" si="49"/>
        <v>1906.5199999999841</v>
      </c>
      <c r="J1080" s="3">
        <f>INDEX(PowerArray,MIN(MaximumPowerIndex,ROUND(G1080*100,0)))</f>
        <v>1893.3199999999495</v>
      </c>
      <c r="K1080" s="3">
        <f>MIN(J1080-M1080+N1080,'Power Look Up'!$F$4)</f>
        <v>1808.5770020087307</v>
      </c>
      <c r="M1080" s="50">
        <f t="array" ref="M1080">_xlfn.SUM(_xlfn.NORM.DIST($S$3:$S$1003,$G1080,$P1080,FALSE)*WindSpeedStep*$T$3:$T$1003)</f>
        <v>1862.3626800110278</v>
      </c>
      <c r="N1080" s="50">
        <f t="array" ref="N1080">_xlfn.SUM(_xlfn.NORM.DIST($S$3:$S$1003,$G1080,$Q1080,FALSE)*WindSpeedStep*$T$3:$T$1003)</f>
        <v>1777.619682019809</v>
      </c>
      <c r="P1080" s="42">
        <f t="shared" si="48"/>
        <v>1.0961699680219654</v>
      </c>
      <c r="Q1080" s="42">
        <f t="shared" si="50"/>
        <v>1.6192348193930015</v>
      </c>
    </row>
    <row r="1081" spans="5:17" x14ac:dyDescent="0.2">
      <c r="E1081" s="15">
        <v>41258.236111111109</v>
      </c>
      <c r="F1081" s="21">
        <v>11.84179322453725</v>
      </c>
      <c r="G1081" s="21">
        <v>11.767289649212799</v>
      </c>
      <c r="H1081" s="24">
        <v>0.11822533745134776</v>
      </c>
      <c r="I1081" s="3">
        <f t="shared" si="49"/>
        <v>1974.5599999999824</v>
      </c>
      <c r="J1081" s="3">
        <f>INDEX(PowerArray,MIN(MaximumPowerIndex,ROUND(G1081*100,0)))</f>
        <v>1968.6799999999826</v>
      </c>
      <c r="K1081" s="3">
        <f>MIN(J1081-M1081+N1081,'Power Look Up'!$F$4)</f>
        <v>1940.4427544639716</v>
      </c>
      <c r="M1081" s="50">
        <f t="array" ref="M1081">_xlfn.SUM(_xlfn.NORM.DIST($S$3:$S$1003,$G1081,$P1081,FALSE)*WindSpeedStep*$T$3:$T$1003)</f>
        <v>1958.2068290535144</v>
      </c>
      <c r="N1081" s="50">
        <f t="array" ref="N1081">_xlfn.SUM(_xlfn.NORM.DIST($S$3:$S$1003,$G1081,$Q1081,FALSE)*WindSpeedStep*$T$3:$T$1003)</f>
        <v>1929.9695835175035</v>
      </c>
      <c r="P1081" s="42">
        <f t="shared" si="48"/>
        <v>1.17672896492128</v>
      </c>
      <c r="Q1081" s="42">
        <f t="shared" si="50"/>
        <v>1.3911917896659349</v>
      </c>
    </row>
    <row r="1082" spans="5:17" x14ac:dyDescent="0.2">
      <c r="E1082" s="15">
        <v>41258.243055555555</v>
      </c>
      <c r="F1082" s="21">
        <v>11.424538111624594</v>
      </c>
      <c r="G1082" s="21">
        <v>11.284285161385981</v>
      </c>
      <c r="H1082" s="24">
        <v>0.16455807505137376</v>
      </c>
      <c r="I1082" s="3">
        <f t="shared" si="49"/>
        <v>1939.2799999999834</v>
      </c>
      <c r="J1082" s="3">
        <f>INDEX(PowerArray,MIN(MaximumPowerIndex,ROUND(G1082*100,0)))</f>
        <v>1927.5199999999836</v>
      </c>
      <c r="K1082" s="3">
        <f>MIN(J1082-M1082+N1082,'Power Look Up'!$F$4)</f>
        <v>1814.1959521839112</v>
      </c>
      <c r="M1082" s="50">
        <f t="array" ref="M1082">_xlfn.SUM(_xlfn.NORM.DIST($S$3:$S$1003,$G1082,$P1082,FALSE)*WindSpeedStep*$T$3:$T$1003)</f>
        <v>1910.5381060537836</v>
      </c>
      <c r="N1082" s="50">
        <f t="array" ref="N1082">_xlfn.SUM(_xlfn.NORM.DIST($S$3:$S$1003,$G1082,$Q1082,FALSE)*WindSpeedStep*$T$3:$T$1003)</f>
        <v>1797.2140582377112</v>
      </c>
      <c r="P1082" s="42">
        <f t="shared" si="48"/>
        <v>1.1284285161385981</v>
      </c>
      <c r="Q1082" s="42">
        <f t="shared" si="50"/>
        <v>1.8569202444884576</v>
      </c>
    </row>
    <row r="1083" spans="5:17" x14ac:dyDescent="0.2">
      <c r="E1083" s="15">
        <v>41258.25</v>
      </c>
      <c r="F1083" s="21">
        <v>10.701593732505975</v>
      </c>
      <c r="G1083" s="21">
        <v>10.743022463684996</v>
      </c>
      <c r="H1083" s="24">
        <v>0.14483823986813216</v>
      </c>
      <c r="I1083" s="3">
        <f t="shared" si="49"/>
        <v>1823.899999999951</v>
      </c>
      <c r="J1083" s="3">
        <f>INDEX(PowerArray,MIN(MaximumPowerIndex,ROUND(G1083*100,0)))</f>
        <v>1834.5799999999508</v>
      </c>
      <c r="K1083" s="3">
        <f>MIN(J1083-M1083+N1083,'Power Look Up'!$F$4)</f>
        <v>1757.4552588707684</v>
      </c>
      <c r="M1083" s="50">
        <f t="array" ref="M1083">_xlfn.SUM(_xlfn.NORM.DIST($S$3:$S$1003,$G1083,$P1083,FALSE)*WindSpeedStep*$T$3:$T$1003)</f>
        <v>1820.9369153205535</v>
      </c>
      <c r="N1083" s="50">
        <f t="array" ref="N1083">_xlfn.SUM(_xlfn.NORM.DIST($S$3:$S$1003,$G1083,$Q1083,FALSE)*WindSpeedStep*$T$3:$T$1003)</f>
        <v>1743.812174191371</v>
      </c>
      <c r="P1083" s="42">
        <f t="shared" si="48"/>
        <v>1.0743022463684997</v>
      </c>
      <c r="Q1083" s="42">
        <f t="shared" si="50"/>
        <v>1.5560004645039396</v>
      </c>
    </row>
    <row r="1084" spans="5:17" x14ac:dyDescent="0.2">
      <c r="E1084" s="15">
        <v>41258.256944444445</v>
      </c>
      <c r="F1084" s="21">
        <v>10.520362576974733</v>
      </c>
      <c r="G1084" s="21">
        <v>10.468435901874988</v>
      </c>
      <c r="H1084" s="24">
        <v>0.15493762577798223</v>
      </c>
      <c r="I1084" s="3">
        <f t="shared" si="49"/>
        <v>1775.8399999999519</v>
      </c>
      <c r="J1084" s="3">
        <f>INDEX(PowerArray,MIN(MaximumPowerIndex,ROUND(G1084*100,0)))</f>
        <v>1762.4899999999523</v>
      </c>
      <c r="K1084" s="3">
        <f>MIN(J1084-M1084+N1084,'Power Look Up'!$F$4)</f>
        <v>1677.1603113476833</v>
      </c>
      <c r="M1084" s="50">
        <f t="array" ref="M1084">_xlfn.SUM(_xlfn.NORM.DIST($S$3:$S$1003,$G1084,$P1084,FALSE)*WindSpeedStep*$T$3:$T$1003)</f>
        <v>1758.2070841849081</v>
      </c>
      <c r="N1084" s="50">
        <f t="array" ref="N1084">_xlfn.SUM(_xlfn.NORM.DIST($S$3:$S$1003,$G1084,$Q1084,FALSE)*WindSpeedStep*$T$3:$T$1003)</f>
        <v>1672.8773955326392</v>
      </c>
      <c r="P1084" s="42">
        <f t="shared" si="48"/>
        <v>1.0468435901874988</v>
      </c>
      <c r="Q1084" s="42">
        <f t="shared" si="50"/>
        <v>1.6219546042455009</v>
      </c>
    </row>
    <row r="1085" spans="5:17" x14ac:dyDescent="0.2">
      <c r="E1085" s="15">
        <v>41258.263888888891</v>
      </c>
      <c r="F1085" s="21">
        <v>10.63665130636474</v>
      </c>
      <c r="G1085" s="21">
        <v>10.662329664222483</v>
      </c>
      <c r="H1085" s="24">
        <v>0.13726124491139122</v>
      </c>
      <c r="I1085" s="3">
        <f t="shared" si="49"/>
        <v>1807.8799999999512</v>
      </c>
      <c r="J1085" s="3">
        <f>INDEX(PowerArray,MIN(MaximumPowerIndex,ROUND(G1085*100,0)))</f>
        <v>1813.2199999999511</v>
      </c>
      <c r="K1085" s="3">
        <f>MIN(J1085-M1085+N1085,'Power Look Up'!$F$4)</f>
        <v>1750.0769364628293</v>
      </c>
      <c r="M1085" s="50">
        <f t="array" ref="M1085">_xlfn.SUM(_xlfn.NORM.DIST($S$3:$S$1003,$G1085,$P1085,FALSE)*WindSpeedStep*$T$3:$T$1003)</f>
        <v>1803.7534998303893</v>
      </c>
      <c r="N1085" s="50">
        <f t="array" ref="N1085">_xlfn.SUM(_xlfn.NORM.DIST($S$3:$S$1003,$G1085,$Q1085,FALSE)*WindSpeedStep*$T$3:$T$1003)</f>
        <v>1740.6104362932674</v>
      </c>
      <c r="P1085" s="42">
        <f t="shared" si="48"/>
        <v>1.0662329664222483</v>
      </c>
      <c r="Q1085" s="42">
        <f t="shared" si="50"/>
        <v>1.4635246433668339</v>
      </c>
    </row>
    <row r="1086" spans="5:17" x14ac:dyDescent="0.2">
      <c r="E1086" s="15">
        <v>41258.270833333336</v>
      </c>
      <c r="F1086" s="21">
        <v>11.21207361265993</v>
      </c>
      <c r="G1086" s="21">
        <v>11.186349661985636</v>
      </c>
      <c r="H1086" s="24">
        <v>0.14181141285093576</v>
      </c>
      <c r="I1086" s="3">
        <f t="shared" si="49"/>
        <v>1921.6399999999837</v>
      </c>
      <c r="J1086" s="3">
        <f>INDEX(PowerArray,MIN(MaximumPowerIndex,ROUND(G1086*100,0)))</f>
        <v>1919.9599999999837</v>
      </c>
      <c r="K1086" s="3">
        <f>MIN(J1086-M1086+N1086,'Power Look Up'!$F$4)</f>
        <v>1845.1381365819886</v>
      </c>
      <c r="M1086" s="50">
        <f t="array" ref="M1086">_xlfn.SUM(_xlfn.NORM.DIST($S$3:$S$1003,$G1086,$P1086,FALSE)*WindSpeedStep*$T$3:$T$1003)</f>
        <v>1897.4504909076554</v>
      </c>
      <c r="N1086" s="50">
        <f t="array" ref="N1086">_xlfn.SUM(_xlfn.NORM.DIST($S$3:$S$1003,$G1086,$Q1086,FALSE)*WindSpeedStep*$T$3:$T$1003)</f>
        <v>1822.6286274896604</v>
      </c>
      <c r="P1086" s="42">
        <f t="shared" si="48"/>
        <v>1.1186349661985637</v>
      </c>
      <c r="Q1086" s="42">
        <f t="shared" si="50"/>
        <v>1.5863520502107709</v>
      </c>
    </row>
    <row r="1087" spans="5:17" x14ac:dyDescent="0.2">
      <c r="E1087" s="15">
        <v>41258.277777777781</v>
      </c>
      <c r="F1087" s="21">
        <v>11.009030198210709</v>
      </c>
      <c r="G1087" s="21">
        <v>11.057016991922538</v>
      </c>
      <c r="H1087" s="24">
        <v>0.13080171223747231</v>
      </c>
      <c r="I1087" s="3">
        <f t="shared" si="49"/>
        <v>1904.839999999984</v>
      </c>
      <c r="J1087" s="3">
        <f>INDEX(PowerArray,MIN(MaximumPowerIndex,ROUND(G1087*100,0)))</f>
        <v>1909.0399999999838</v>
      </c>
      <c r="K1087" s="3">
        <f>MIN(J1087-M1087+N1087,'Power Look Up'!$F$4)</f>
        <v>1853.4078530358527</v>
      </c>
      <c r="M1087" s="50">
        <f t="array" ref="M1087">_xlfn.SUM(_xlfn.NORM.DIST($S$3:$S$1003,$G1087,$P1087,FALSE)*WindSpeedStep*$T$3:$T$1003)</f>
        <v>1878.1416252197878</v>
      </c>
      <c r="N1087" s="50">
        <f t="array" ref="N1087">_xlfn.SUM(_xlfn.NORM.DIST($S$3:$S$1003,$G1087,$Q1087,FALSE)*WindSpeedStep*$T$3:$T$1003)</f>
        <v>1822.5094782556566</v>
      </c>
      <c r="P1087" s="42">
        <f t="shared" si="48"/>
        <v>1.1057016991922539</v>
      </c>
      <c r="Q1087" s="42">
        <f t="shared" si="50"/>
        <v>1.4462767547822934</v>
      </c>
    </row>
    <row r="1088" spans="5:17" x14ac:dyDescent="0.2">
      <c r="E1088" s="15">
        <v>41258.284722222219</v>
      </c>
      <c r="F1088" s="21">
        <v>9.9221734862538113</v>
      </c>
      <c r="G1088" s="21">
        <v>9.8990985093675317</v>
      </c>
      <c r="H1088" s="24">
        <v>0.11388633766235826</v>
      </c>
      <c r="I1088" s="3">
        <f t="shared" si="49"/>
        <v>1606.5199999999363</v>
      </c>
      <c r="J1088" s="3">
        <f>INDEX(PowerArray,MIN(MaximumPowerIndex,ROUND(G1088*100,0)))</f>
        <v>1598.8999999999364</v>
      </c>
      <c r="K1088" s="3">
        <f>MIN(J1088-M1088+N1088,'Power Look Up'!$F$4)</f>
        <v>1585.5994452459233</v>
      </c>
      <c r="M1088" s="50">
        <f t="array" ref="M1088">_xlfn.SUM(_xlfn.NORM.DIST($S$3:$S$1003,$G1088,$P1088,FALSE)*WindSpeedStep*$T$3:$T$1003)</f>
        <v>1591.2406148577836</v>
      </c>
      <c r="N1088" s="50">
        <f t="array" ref="N1088">_xlfn.SUM(_xlfn.NORM.DIST($S$3:$S$1003,$G1088,$Q1088,FALSE)*WindSpeedStep*$T$3:$T$1003)</f>
        <v>1577.9400601037705</v>
      </c>
      <c r="P1088" s="42">
        <f t="shared" si="48"/>
        <v>0.98990985093675321</v>
      </c>
      <c r="Q1088" s="42">
        <f t="shared" si="50"/>
        <v>1.1273720753907779</v>
      </c>
    </row>
    <row r="1089" spans="5:17" x14ac:dyDescent="0.2">
      <c r="E1089" s="15">
        <v>41258.291666666664</v>
      </c>
      <c r="F1089" s="21">
        <v>10.229576725309725</v>
      </c>
      <c r="G1089" s="21">
        <v>10.237764076643062</v>
      </c>
      <c r="H1089" s="24">
        <v>0.1163293489021629</v>
      </c>
      <c r="I1089" s="3">
        <f t="shared" si="49"/>
        <v>1698.4099999999537</v>
      </c>
      <c r="J1089" s="3">
        <f>INDEX(PowerArray,MIN(MaximumPowerIndex,ROUND(G1089*100,0)))</f>
        <v>1701.0799999999535</v>
      </c>
      <c r="K1089" s="3">
        <f>MIN(J1089-M1089+N1089,'Power Look Up'!$F$4)</f>
        <v>1678.6377717853927</v>
      </c>
      <c r="M1089" s="50">
        <f t="array" ref="M1089">_xlfn.SUM(_xlfn.NORM.DIST($S$3:$S$1003,$G1089,$P1089,FALSE)*WindSpeedStep*$T$3:$T$1003)</f>
        <v>1696.2778660201875</v>
      </c>
      <c r="N1089" s="50">
        <f t="array" ref="N1089">_xlfn.SUM(_xlfn.NORM.DIST($S$3:$S$1003,$G1089,$Q1089,FALSE)*WindSpeedStep*$T$3:$T$1003)</f>
        <v>1673.8356378056267</v>
      </c>
      <c r="P1089" s="42">
        <f t="shared" si="48"/>
        <v>1.0237764076643063</v>
      </c>
      <c r="Q1089" s="42">
        <f t="shared" si="50"/>
        <v>1.1909524292498403</v>
      </c>
    </row>
    <row r="1090" spans="5:17" x14ac:dyDescent="0.2">
      <c r="E1090" s="15">
        <v>41258.298611111109</v>
      </c>
      <c r="F1090" s="21">
        <v>10.464794396267171</v>
      </c>
      <c r="G1090" s="21">
        <v>10.449407903491032</v>
      </c>
      <c r="H1090" s="24">
        <v>0.11849253344550298</v>
      </c>
      <c r="I1090" s="3">
        <f t="shared" si="49"/>
        <v>1759.8199999999524</v>
      </c>
      <c r="J1090" s="3">
        <f>INDEX(PowerArray,MIN(MaximumPowerIndex,ROUND(G1090*100,0)))</f>
        <v>1757.1499999999523</v>
      </c>
      <c r="K1090" s="3">
        <f>MIN(J1090-M1090+N1090,'Power Look Up'!$F$4)</f>
        <v>1728.0325167185133</v>
      </c>
      <c r="M1090" s="50">
        <f t="array" ref="M1090">_xlfn.SUM(_xlfn.NORM.DIST($S$3:$S$1003,$G1090,$P1090,FALSE)*WindSpeedStep*$T$3:$T$1003)</f>
        <v>1753.4137546391789</v>
      </c>
      <c r="N1090" s="50">
        <f t="array" ref="N1090">_xlfn.SUM(_xlfn.NORM.DIST($S$3:$S$1003,$G1090,$Q1090,FALSE)*WindSpeedStep*$T$3:$T$1003)</f>
        <v>1724.2962713577399</v>
      </c>
      <c r="P1090" s="42">
        <f t="shared" si="48"/>
        <v>1.0449407903491033</v>
      </c>
      <c r="Q1090" s="42">
        <f t="shared" si="50"/>
        <v>1.2381768154901143</v>
      </c>
    </row>
    <row r="1091" spans="5:17" x14ac:dyDescent="0.2">
      <c r="E1091" s="15">
        <v>41258.305555555555</v>
      </c>
      <c r="F1091" s="21">
        <v>9.6989361091234745</v>
      </c>
      <c r="G1091" s="21">
        <v>9.7108380388812634</v>
      </c>
      <c r="H1091" s="24">
        <v>0.12475595120807036</v>
      </c>
      <c r="I1091" s="3">
        <f t="shared" si="49"/>
        <v>1522.6999999999382</v>
      </c>
      <c r="J1091" s="3">
        <f>INDEX(PowerArray,MIN(MaximumPowerIndex,ROUND(G1091*100,0)))</f>
        <v>1526.5099999999379</v>
      </c>
      <c r="K1091" s="3">
        <f>MIN(J1091-M1091+N1091,'Power Look Up'!$F$4)</f>
        <v>1508.4485218191335</v>
      </c>
      <c r="M1091" s="50">
        <f t="array" ref="M1091">_xlfn.SUM(_xlfn.NORM.DIST($S$3:$S$1003,$G1091,$P1091,FALSE)*WindSpeedStep*$T$3:$T$1003)</f>
        <v>1526.6572047934283</v>
      </c>
      <c r="N1091" s="50">
        <f t="array" ref="N1091">_xlfn.SUM(_xlfn.NORM.DIST($S$3:$S$1003,$G1091,$Q1091,FALSE)*WindSpeedStep*$T$3:$T$1003)</f>
        <v>1508.5957266126238</v>
      </c>
      <c r="P1091" s="42">
        <f t="shared" ref="P1091:P1154" si="51">ReferenceTurbulence*G1091</f>
        <v>0.97108380388812643</v>
      </c>
      <c r="Q1091" s="42">
        <f t="shared" si="50"/>
        <v>1.2114848365681445</v>
      </c>
    </row>
    <row r="1092" spans="5:17" x14ac:dyDescent="0.2">
      <c r="E1092" s="15">
        <v>41258.3125</v>
      </c>
      <c r="F1092" s="21">
        <v>9.7761080388413948</v>
      </c>
      <c r="G1092" s="21">
        <v>9.7815082649122598</v>
      </c>
      <c r="H1092" s="24">
        <v>0.13297725381460374</v>
      </c>
      <c r="I1092" s="3">
        <f t="shared" ref="I1092:I1155" si="52">INDEX(PowerArray,MIN(MaximumPowerIndex,ROUND(F1092*100,0)))</f>
        <v>1553.1799999999375</v>
      </c>
      <c r="J1092" s="3">
        <f>INDEX(PowerArray,MIN(MaximumPowerIndex,ROUND(G1092*100,0)))</f>
        <v>1553.1799999999375</v>
      </c>
      <c r="K1092" s="3">
        <f>MIN(J1092-M1092+N1092,'Power Look Up'!$F$4)</f>
        <v>1525.518822939227</v>
      </c>
      <c r="M1092" s="50">
        <f t="array" ref="M1092">_xlfn.SUM(_xlfn.NORM.DIST($S$3:$S$1003,$G1092,$P1092,FALSE)*WindSpeedStep*$T$3:$T$1003)</f>
        <v>1551.3498505347561</v>
      </c>
      <c r="N1092" s="50">
        <f t="array" ref="N1092">_xlfn.SUM(_xlfn.NORM.DIST($S$3:$S$1003,$G1092,$Q1092,FALSE)*WindSpeedStep*$T$3:$T$1003)</f>
        <v>1523.6886734740456</v>
      </c>
      <c r="P1092" s="42">
        <f t="shared" si="51"/>
        <v>0.97815082649122598</v>
      </c>
      <c r="Q1092" s="42">
        <f t="shared" ref="Q1092:Q1155" si="53">G1092*H1092</f>
        <v>1.3007181072328817</v>
      </c>
    </row>
    <row r="1093" spans="5:17" x14ac:dyDescent="0.2">
      <c r="E1093" s="15">
        <v>41258.319444444445</v>
      </c>
      <c r="F1093" s="21">
        <v>10.245810822533763</v>
      </c>
      <c r="G1093" s="21">
        <v>10.259928222359669</v>
      </c>
      <c r="H1093" s="24">
        <v>0.11419301217496634</v>
      </c>
      <c r="I1093" s="3">
        <f t="shared" si="52"/>
        <v>1703.7499999999536</v>
      </c>
      <c r="J1093" s="3">
        <f>INDEX(PowerArray,MIN(MaximumPowerIndex,ROUND(G1093*100,0)))</f>
        <v>1706.4199999999535</v>
      </c>
      <c r="K1093" s="3">
        <f>MIN(J1093-M1093+N1093,'Power Look Up'!$F$4)</f>
        <v>1686.5871446230074</v>
      </c>
      <c r="M1093" s="50">
        <f t="array" ref="M1093">_xlfn.SUM(_xlfn.NORM.DIST($S$3:$S$1003,$G1093,$P1093,FALSE)*WindSpeedStep*$T$3:$T$1003)</f>
        <v>1702.5842253218671</v>
      </c>
      <c r="N1093" s="50">
        <f t="array" ref="N1093">_xlfn.SUM(_xlfn.NORM.DIST($S$3:$S$1003,$G1093,$Q1093,FALSE)*WindSpeedStep*$T$3:$T$1003)</f>
        <v>1682.751369944921</v>
      </c>
      <c r="P1093" s="42">
        <f t="shared" si="51"/>
        <v>1.0259928222359669</v>
      </c>
      <c r="Q1093" s="42">
        <f t="shared" si="53"/>
        <v>1.1716121084101985</v>
      </c>
    </row>
    <row r="1094" spans="5:17" x14ac:dyDescent="0.2">
      <c r="E1094" s="15">
        <v>41258.326388888891</v>
      </c>
      <c r="F1094" s="21">
        <v>10.194267181916308</v>
      </c>
      <c r="G1094" s="21">
        <v>10.217008631298567</v>
      </c>
      <c r="H1094" s="24">
        <v>0.15302718402037732</v>
      </c>
      <c r="I1094" s="3">
        <f t="shared" si="52"/>
        <v>1687.7299999999539</v>
      </c>
      <c r="J1094" s="3">
        <f>INDEX(PowerArray,MIN(MaximumPowerIndex,ROUND(G1094*100,0)))</f>
        <v>1695.7399999999536</v>
      </c>
      <c r="K1094" s="3">
        <f>MIN(J1094-M1094+N1094,'Power Look Up'!$F$4)</f>
        <v>1624.3192012478441</v>
      </c>
      <c r="M1094" s="50">
        <f t="array" ref="M1094">_xlfn.SUM(_xlfn.NORM.DIST($S$3:$S$1003,$G1094,$P1094,FALSE)*WindSpeedStep*$T$3:$T$1003)</f>
        <v>1690.3055848441268</v>
      </c>
      <c r="N1094" s="50">
        <f t="array" ref="N1094">_xlfn.SUM(_xlfn.NORM.DIST($S$3:$S$1003,$G1094,$Q1094,FALSE)*WindSpeedStep*$T$3:$T$1003)</f>
        <v>1618.8847860920173</v>
      </c>
      <c r="P1094" s="42">
        <f t="shared" si="51"/>
        <v>1.0217008631298568</v>
      </c>
      <c r="Q1094" s="42">
        <f t="shared" si="53"/>
        <v>1.5634800599595093</v>
      </c>
    </row>
    <row r="1095" spans="5:17" x14ac:dyDescent="0.2">
      <c r="E1095" s="15">
        <v>41258.333333333336</v>
      </c>
      <c r="F1095" s="21">
        <v>10.777097358354974</v>
      </c>
      <c r="G1095" s="21">
        <v>10.748966708338488</v>
      </c>
      <c r="H1095" s="24">
        <v>0.15495823638498801</v>
      </c>
      <c r="I1095" s="3">
        <f t="shared" si="52"/>
        <v>1845.2599999999504</v>
      </c>
      <c r="J1095" s="3">
        <f>INDEX(PowerArray,MIN(MaximumPowerIndex,ROUND(G1095*100,0)))</f>
        <v>1837.2499999999507</v>
      </c>
      <c r="K1095" s="3">
        <f>MIN(J1095-M1095+N1095,'Power Look Up'!$F$4)</f>
        <v>1743.4664688197561</v>
      </c>
      <c r="M1095" s="50">
        <f t="array" ref="M1095">_xlfn.SUM(_xlfn.NORM.DIST($S$3:$S$1003,$G1095,$P1095,FALSE)*WindSpeedStep*$T$3:$T$1003)</f>
        <v>1822.1617908875855</v>
      </c>
      <c r="N1095" s="50">
        <f t="array" ref="N1095">_xlfn.SUM(_xlfn.NORM.DIST($S$3:$S$1003,$G1095,$Q1095,FALSE)*WindSpeedStep*$T$3:$T$1003)</f>
        <v>1728.378259707391</v>
      </c>
      <c r="P1095" s="42">
        <f t="shared" si="51"/>
        <v>1.0748966708338488</v>
      </c>
      <c r="Q1095" s="42">
        <f t="shared" si="53"/>
        <v>1.6656409240850818</v>
      </c>
    </row>
    <row r="1096" spans="5:17" x14ac:dyDescent="0.2">
      <c r="E1096" s="15">
        <v>41258.340277777781</v>
      </c>
      <c r="F1096" s="21">
        <v>10.519445218432914</v>
      </c>
      <c r="G1096" s="21">
        <v>10.484275557124189</v>
      </c>
      <c r="H1096" s="24">
        <v>0.14449431205141397</v>
      </c>
      <c r="I1096" s="3">
        <f t="shared" si="52"/>
        <v>1775.8399999999519</v>
      </c>
      <c r="J1096" s="3">
        <f>INDEX(PowerArray,MIN(MaximumPowerIndex,ROUND(G1096*100,0)))</f>
        <v>1765.1599999999521</v>
      </c>
      <c r="K1096" s="3">
        <f>MIN(J1096-M1096+N1096,'Power Look Up'!$F$4)</f>
        <v>1694.9872030843296</v>
      </c>
      <c r="M1096" s="50">
        <f t="array" ref="M1096">_xlfn.SUM(_xlfn.NORM.DIST($S$3:$S$1003,$G1096,$P1096,FALSE)*WindSpeedStep*$T$3:$T$1003)</f>
        <v>1762.1533320818214</v>
      </c>
      <c r="N1096" s="50">
        <f t="array" ref="N1096">_xlfn.SUM(_xlfn.NORM.DIST($S$3:$S$1003,$G1096,$Q1096,FALSE)*WindSpeedStep*$T$3:$T$1003)</f>
        <v>1691.9805351661989</v>
      </c>
      <c r="P1096" s="42">
        <f t="shared" si="51"/>
        <v>1.048427555712419</v>
      </c>
      <c r="Q1096" s="42">
        <f t="shared" si="53"/>
        <v>1.5149181839841146</v>
      </c>
    </row>
    <row r="1097" spans="5:17" x14ac:dyDescent="0.2">
      <c r="E1097" s="15">
        <v>41258.347222222219</v>
      </c>
      <c r="F1097" s="21">
        <v>10.712904966504386</v>
      </c>
      <c r="G1097" s="21">
        <v>10.673624808216232</v>
      </c>
      <c r="H1097" s="24">
        <v>0.10081299174937079</v>
      </c>
      <c r="I1097" s="3">
        <f t="shared" si="52"/>
        <v>1826.5699999999508</v>
      </c>
      <c r="J1097" s="3">
        <f>INDEX(PowerArray,MIN(MaximumPowerIndex,ROUND(G1097*100,0)))</f>
        <v>1815.8899999999512</v>
      </c>
      <c r="K1097" s="3">
        <f>MIN(J1097-M1097+N1097,'Power Look Up'!$F$4)</f>
        <v>1814.4763972700521</v>
      </c>
      <c r="M1097" s="50">
        <f t="array" ref="M1097">_xlfn.SUM(_xlfn.NORM.DIST($S$3:$S$1003,$G1097,$P1097,FALSE)*WindSpeedStep*$T$3:$T$1003)</f>
        <v>1806.2212743741184</v>
      </c>
      <c r="N1097" s="50">
        <f t="array" ref="N1097">_xlfn.SUM(_xlfn.NORM.DIST($S$3:$S$1003,$G1097,$Q1097,FALSE)*WindSpeedStep*$T$3:$T$1003)</f>
        <v>1804.8076716442192</v>
      </c>
      <c r="P1097" s="42">
        <f t="shared" si="51"/>
        <v>1.0673624808216233</v>
      </c>
      <c r="Q1097" s="42">
        <f t="shared" si="53"/>
        <v>1.0760400497265823</v>
      </c>
    </row>
    <row r="1098" spans="5:17" x14ac:dyDescent="0.2">
      <c r="E1098" s="15">
        <v>41258.354166666664</v>
      </c>
      <c r="F1098" s="21">
        <v>10.444382268316319</v>
      </c>
      <c r="G1098" s="21">
        <v>10.485695951099455</v>
      </c>
      <c r="H1098" s="24">
        <v>0.13117099363128254</v>
      </c>
      <c r="I1098" s="3">
        <f t="shared" si="52"/>
        <v>1754.4799999999525</v>
      </c>
      <c r="J1098" s="3">
        <f>INDEX(PowerArray,MIN(MaximumPowerIndex,ROUND(G1098*100,0)))</f>
        <v>1767.8299999999522</v>
      </c>
      <c r="K1098" s="3">
        <f>MIN(J1098-M1098+N1098,'Power Look Up'!$F$4)</f>
        <v>1718.1879390994295</v>
      </c>
      <c r="M1098" s="50">
        <f t="array" ref="M1098">_xlfn.SUM(_xlfn.NORM.DIST($S$3:$S$1003,$G1098,$P1098,FALSE)*WindSpeedStep*$T$3:$T$1003)</f>
        <v>1762.505253123004</v>
      </c>
      <c r="N1098" s="50">
        <f t="array" ref="N1098">_xlfn.SUM(_xlfn.NORM.DIST($S$3:$S$1003,$G1098,$Q1098,FALSE)*WindSpeedStep*$T$3:$T$1003)</f>
        <v>1712.8631922224813</v>
      </c>
      <c r="P1098" s="42">
        <f t="shared" si="51"/>
        <v>1.0485695951099456</v>
      </c>
      <c r="Q1098" s="42">
        <f t="shared" si="53"/>
        <v>1.3754191568212317</v>
      </c>
    </row>
    <row r="1099" spans="5:17" x14ac:dyDescent="0.2">
      <c r="E1099" s="15">
        <v>41258.361111111109</v>
      </c>
      <c r="F1099" s="21">
        <v>9.686298632217655</v>
      </c>
      <c r="G1099" s="21">
        <v>9.6875191637850033</v>
      </c>
      <c r="H1099" s="24">
        <v>0.14659882519798942</v>
      </c>
      <c r="I1099" s="3">
        <f t="shared" si="52"/>
        <v>1518.8899999999383</v>
      </c>
      <c r="J1099" s="3">
        <f>INDEX(PowerArray,MIN(MaximumPowerIndex,ROUND(G1099*100,0)))</f>
        <v>1518.8899999999383</v>
      </c>
      <c r="K1099" s="3">
        <f>MIN(J1099-M1099+N1099,'Power Look Up'!$F$4)</f>
        <v>1484.2911756021476</v>
      </c>
      <c r="M1099" s="50">
        <f t="array" ref="M1099">_xlfn.SUM(_xlfn.NORM.DIST($S$3:$S$1003,$G1099,$P1099,FALSE)*WindSpeedStep*$T$3:$T$1003)</f>
        <v>1518.4008798562977</v>
      </c>
      <c r="N1099" s="50">
        <f t="array" ref="N1099">_xlfn.SUM(_xlfn.NORM.DIST($S$3:$S$1003,$G1099,$Q1099,FALSE)*WindSpeedStep*$T$3:$T$1003)</f>
        <v>1483.8020554585071</v>
      </c>
      <c r="P1099" s="42">
        <f t="shared" si="51"/>
        <v>0.96875191637850033</v>
      </c>
      <c r="Q1099" s="42">
        <f t="shared" si="53"/>
        <v>1.4201789284938904</v>
      </c>
    </row>
    <row r="1100" spans="5:17" x14ac:dyDescent="0.2">
      <c r="E1100" s="15">
        <v>41258.368055555555</v>
      </c>
      <c r="F1100" s="21">
        <v>10.758097442330078</v>
      </c>
      <c r="G1100" s="21">
        <v>10.795024223368479</v>
      </c>
      <c r="H1100" s="24">
        <v>0.1385003257302049</v>
      </c>
      <c r="I1100" s="3">
        <f t="shared" si="52"/>
        <v>1839.9199999999505</v>
      </c>
      <c r="J1100" s="3">
        <f>INDEX(PowerArray,MIN(MaximumPowerIndex,ROUND(G1100*100,0)))</f>
        <v>1850.5999999999503</v>
      </c>
      <c r="K1100" s="3">
        <f>MIN(J1100-M1100+N1100,'Power Look Up'!$F$4)</f>
        <v>1783.2651017887933</v>
      </c>
      <c r="M1100" s="50">
        <f t="array" ref="M1100">_xlfn.SUM(_xlfn.NORM.DIST($S$3:$S$1003,$G1100,$P1100,FALSE)*WindSpeedStep*$T$3:$T$1003)</f>
        <v>1831.463177604847</v>
      </c>
      <c r="N1100" s="50">
        <f t="array" ref="N1100">_xlfn.SUM(_xlfn.NORM.DIST($S$3:$S$1003,$G1100,$Q1100,FALSE)*WindSpeedStep*$T$3:$T$1003)</f>
        <v>1764.12827939369</v>
      </c>
      <c r="P1100" s="42">
        <f t="shared" si="51"/>
        <v>1.0795024223368479</v>
      </c>
      <c r="Q1100" s="42">
        <f t="shared" si="53"/>
        <v>1.4951143712019865</v>
      </c>
    </row>
    <row r="1101" spans="5:17" x14ac:dyDescent="0.2">
      <c r="E1101" s="15">
        <v>41258.375</v>
      </c>
      <c r="F1101" s="21">
        <v>10.480003448297055</v>
      </c>
      <c r="G1101" s="21">
        <v>10.459945468066639</v>
      </c>
      <c r="H1101" s="24">
        <v>0.15362590365002377</v>
      </c>
      <c r="I1101" s="3">
        <f t="shared" si="52"/>
        <v>1765.1599999999521</v>
      </c>
      <c r="J1101" s="3">
        <f>INDEX(PowerArray,MIN(MaximumPowerIndex,ROUND(G1101*100,0)))</f>
        <v>1759.8199999999524</v>
      </c>
      <c r="K1101" s="3">
        <f>MIN(J1101-M1101+N1101,'Power Look Up'!$F$4)</f>
        <v>1676.7605566650741</v>
      </c>
      <c r="M1101" s="50">
        <f t="array" ref="M1101">_xlfn.SUM(_xlfn.NORM.DIST($S$3:$S$1003,$G1101,$P1101,FALSE)*WindSpeedStep*$T$3:$T$1003)</f>
        <v>1756.0753704839053</v>
      </c>
      <c r="N1101" s="50">
        <f t="array" ref="N1101">_xlfn.SUM(_xlfn.NORM.DIST($S$3:$S$1003,$G1101,$Q1101,FALSE)*WindSpeedStep*$T$3:$T$1003)</f>
        <v>1673.015927149027</v>
      </c>
      <c r="P1101" s="42">
        <f t="shared" si="51"/>
        <v>1.045994546806664</v>
      </c>
      <c r="Q1101" s="42">
        <f t="shared" si="53"/>
        <v>1.6069185746617083</v>
      </c>
    </row>
    <row r="1102" spans="5:17" x14ac:dyDescent="0.2">
      <c r="E1102" s="15">
        <v>41258.381944444445</v>
      </c>
      <c r="F1102" s="21">
        <v>10.576209333241135</v>
      </c>
      <c r="G1102" s="21">
        <v>10.59874554650135</v>
      </c>
      <c r="H1102" s="24">
        <v>0.1616836378820011</v>
      </c>
      <c r="I1102" s="3">
        <f t="shared" si="52"/>
        <v>1791.8599999999517</v>
      </c>
      <c r="J1102" s="3">
        <f>INDEX(PowerArray,MIN(MaximumPowerIndex,ROUND(G1102*100,0)))</f>
        <v>1797.1999999999516</v>
      </c>
      <c r="K1102" s="3">
        <f>MIN(J1102-M1102+N1102,'Power Look Up'!$F$4)</f>
        <v>1696.9705132354782</v>
      </c>
      <c r="M1102" s="50">
        <f t="array" ref="M1102">_xlfn.SUM(_xlfn.NORM.DIST($S$3:$S$1003,$G1102,$P1102,FALSE)*WindSpeedStep*$T$3:$T$1003)</f>
        <v>1789.4806473833657</v>
      </c>
      <c r="N1102" s="50">
        <f t="array" ref="N1102">_xlfn.SUM(_xlfn.NORM.DIST($S$3:$S$1003,$G1102,$Q1102,FALSE)*WindSpeedStep*$T$3:$T$1003)</f>
        <v>1689.2511606188923</v>
      </c>
      <c r="P1102" s="42">
        <f t="shared" si="51"/>
        <v>1.0598745546501351</v>
      </c>
      <c r="Q1102" s="42">
        <f t="shared" si="53"/>
        <v>1.7136437369439961</v>
      </c>
    </row>
    <row r="1103" spans="5:17" x14ac:dyDescent="0.2">
      <c r="E1103" s="15">
        <v>41258.402777777781</v>
      </c>
      <c r="F1103" s="21">
        <v>11.388772722757246</v>
      </c>
      <c r="G1103" s="21">
        <v>11.350215280675375</v>
      </c>
      <c r="H1103" s="24">
        <v>0.14048923786167511</v>
      </c>
      <c r="I1103" s="3">
        <f t="shared" si="52"/>
        <v>1936.7599999999834</v>
      </c>
      <c r="J1103" s="3">
        <f>INDEX(PowerArray,MIN(MaximumPowerIndex,ROUND(G1103*100,0)))</f>
        <v>1933.3999999999835</v>
      </c>
      <c r="K1103" s="3">
        <f>MIN(J1103-M1103+N1103,'Power Look Up'!$F$4)</f>
        <v>1862.0727309125641</v>
      </c>
      <c r="M1103" s="50">
        <f t="array" ref="M1103">_xlfn.SUM(_xlfn.NORM.DIST($S$3:$S$1003,$G1103,$P1103,FALSE)*WindSpeedStep*$T$3:$T$1003)</f>
        <v>1918.6410502328013</v>
      </c>
      <c r="N1103" s="50">
        <f t="array" ref="N1103">_xlfn.SUM(_xlfn.NORM.DIST($S$3:$S$1003,$G1103,$Q1103,FALSE)*WindSpeedStep*$T$3:$T$1003)</f>
        <v>1847.3137811453819</v>
      </c>
      <c r="P1103" s="42">
        <f t="shared" si="51"/>
        <v>1.1350215280675375</v>
      </c>
      <c r="Q1103" s="42">
        <f t="shared" si="53"/>
        <v>1.5945830943480221</v>
      </c>
    </row>
    <row r="1104" spans="5:17" x14ac:dyDescent="0.2">
      <c r="E1104" s="15">
        <v>41258.409722222219</v>
      </c>
      <c r="F1104" s="21">
        <v>11.322307946815229</v>
      </c>
      <c r="G1104" s="21">
        <v>11.376976955602931</v>
      </c>
      <c r="H1104" s="24">
        <v>0.1448467934014552</v>
      </c>
      <c r="I1104" s="3">
        <f t="shared" si="52"/>
        <v>1930.8799999999835</v>
      </c>
      <c r="J1104" s="3">
        <f>INDEX(PowerArray,MIN(MaximumPowerIndex,ROUND(G1104*100,0)))</f>
        <v>1935.9199999999832</v>
      </c>
      <c r="K1104" s="3">
        <f>MIN(J1104-M1104+N1104,'Power Look Up'!$F$4)</f>
        <v>1857.3050543994837</v>
      </c>
      <c r="M1104" s="50">
        <f t="array" ref="M1104">_xlfn.SUM(_xlfn.NORM.DIST($S$3:$S$1003,$G1104,$P1104,FALSE)*WindSpeedStep*$T$3:$T$1003)</f>
        <v>1921.773471589931</v>
      </c>
      <c r="N1104" s="50">
        <f t="array" ref="N1104">_xlfn.SUM(_xlfn.NORM.DIST($S$3:$S$1003,$G1104,$Q1104,FALSE)*WindSpeedStep*$T$3:$T$1003)</f>
        <v>1843.1585259894314</v>
      </c>
      <c r="P1104" s="42">
        <f t="shared" si="51"/>
        <v>1.1376976955602931</v>
      </c>
      <c r="Q1104" s="42">
        <f t="shared" si="53"/>
        <v>1.6479186306213345</v>
      </c>
    </row>
    <row r="1105" spans="5:17" x14ac:dyDescent="0.2">
      <c r="E1105" s="15">
        <v>41258.416666666664</v>
      </c>
      <c r="F1105" s="21">
        <v>10.407163069618628</v>
      </c>
      <c r="G1105" s="21">
        <v>10.488683591764262</v>
      </c>
      <c r="H1105" s="24">
        <v>0.16430990737446599</v>
      </c>
      <c r="I1105" s="3">
        <f t="shared" si="52"/>
        <v>1746.4699999999525</v>
      </c>
      <c r="J1105" s="3">
        <f>INDEX(PowerArray,MIN(MaximumPowerIndex,ROUND(G1105*100,0)))</f>
        <v>1767.8299999999522</v>
      </c>
      <c r="K1105" s="3">
        <f>MIN(J1105-M1105+N1105,'Power Look Up'!$F$4)</f>
        <v>1667.8615586204703</v>
      </c>
      <c r="M1105" s="50">
        <f t="array" ref="M1105">_xlfn.SUM(_xlfn.NORM.DIST($S$3:$S$1003,$G1105,$P1105,FALSE)*WindSpeedStep*$T$3:$T$1003)</f>
        <v>1763.244430500426</v>
      </c>
      <c r="N1105" s="50">
        <f t="array" ref="N1105">_xlfn.SUM(_xlfn.NORM.DIST($S$3:$S$1003,$G1105,$Q1105,FALSE)*WindSpeedStep*$T$3:$T$1003)</f>
        <v>1663.2759891209441</v>
      </c>
      <c r="P1105" s="42">
        <f t="shared" si="51"/>
        <v>1.0488683591764263</v>
      </c>
      <c r="Q1105" s="42">
        <f t="shared" si="53"/>
        <v>1.7233946294428673</v>
      </c>
    </row>
    <row r="1106" spans="5:17" x14ac:dyDescent="0.2">
      <c r="E1106" s="15">
        <v>41258.423611111109</v>
      </c>
      <c r="F1106" s="21">
        <v>10.710289205612582</v>
      </c>
      <c r="G1106" s="21">
        <v>10.676560162675322</v>
      </c>
      <c r="H1106" s="24">
        <v>0.1260470164794944</v>
      </c>
      <c r="I1106" s="3">
        <f t="shared" si="52"/>
        <v>1826.5699999999508</v>
      </c>
      <c r="J1106" s="3">
        <f>INDEX(PowerArray,MIN(MaximumPowerIndex,ROUND(G1106*100,0)))</f>
        <v>1818.5599999999511</v>
      </c>
      <c r="K1106" s="3">
        <f>MIN(J1106-M1106+N1106,'Power Look Up'!$F$4)</f>
        <v>1773.8515609181134</v>
      </c>
      <c r="M1106" s="50">
        <f t="array" ref="M1106">_xlfn.SUM(_xlfn.NORM.DIST($S$3:$S$1003,$G1106,$P1106,FALSE)*WindSpeedStep*$T$3:$T$1003)</f>
        <v>1806.859256661106</v>
      </c>
      <c r="N1106" s="50">
        <f t="array" ref="N1106">_xlfn.SUM(_xlfn.NORM.DIST($S$3:$S$1003,$G1106,$Q1106,FALSE)*WindSpeedStep*$T$3:$T$1003)</f>
        <v>1762.1508175792683</v>
      </c>
      <c r="P1106" s="42">
        <f t="shared" si="51"/>
        <v>1.0676560162675324</v>
      </c>
      <c r="Q1106" s="42">
        <f t="shared" si="53"/>
        <v>1.3457485547690498</v>
      </c>
    </row>
    <row r="1107" spans="5:17" x14ac:dyDescent="0.2">
      <c r="E1107" s="15">
        <v>41258.430555555555</v>
      </c>
      <c r="F1107" s="21">
        <v>10.244429983649166</v>
      </c>
      <c r="G1107" s="21">
        <v>10.138381239502896</v>
      </c>
      <c r="H1107" s="24">
        <v>0.14642103097918635</v>
      </c>
      <c r="I1107" s="3">
        <f t="shared" si="52"/>
        <v>1701.0799999999535</v>
      </c>
      <c r="J1107" s="3">
        <f>INDEX(PowerArray,MIN(MaximumPowerIndex,ROUND(G1107*100,0)))</f>
        <v>1674.3799999999542</v>
      </c>
      <c r="K1107" s="3">
        <f>MIN(J1107-M1107+N1107,'Power Look Up'!$F$4)</f>
        <v>1615.3845531845147</v>
      </c>
      <c r="M1107" s="50">
        <f t="array" ref="M1107">_xlfn.SUM(_xlfn.NORM.DIST($S$3:$S$1003,$G1107,$P1107,FALSE)*WindSpeedStep*$T$3:$T$1003)</f>
        <v>1667.1056207013553</v>
      </c>
      <c r="N1107" s="50">
        <f t="array" ref="N1107">_xlfn.SUM(_xlfn.NORM.DIST($S$3:$S$1003,$G1107,$Q1107,FALSE)*WindSpeedStep*$T$3:$T$1003)</f>
        <v>1608.1101738859159</v>
      </c>
      <c r="P1107" s="42">
        <f t="shared" si="51"/>
        <v>1.0138381239502896</v>
      </c>
      <c r="Q1107" s="42">
        <f t="shared" si="53"/>
        <v>1.4844722335480554</v>
      </c>
    </row>
    <row r="1108" spans="5:17" x14ac:dyDescent="0.2">
      <c r="E1108" s="15">
        <v>41258.4375</v>
      </c>
      <c r="F1108" s="21">
        <v>9.4636414546678118</v>
      </c>
      <c r="G1108" s="21">
        <v>9.3858132807681756</v>
      </c>
      <c r="H1108" s="24">
        <v>0.17963486974260826</v>
      </c>
      <c r="I1108" s="3">
        <f t="shared" si="52"/>
        <v>1431.2599999999402</v>
      </c>
      <c r="J1108" s="3">
        <f>INDEX(PowerArray,MIN(MaximumPowerIndex,ROUND(G1108*100,0)))</f>
        <v>1404.5899999999406</v>
      </c>
      <c r="K1108" s="3">
        <f>MIN(J1108-M1108+N1108,'Power Look Up'!$F$4)</f>
        <v>1369.6853511554323</v>
      </c>
      <c r="M1108" s="50">
        <f t="array" ref="M1108">_xlfn.SUM(_xlfn.NORM.DIST($S$3:$S$1003,$G1108,$P1108,FALSE)*WindSpeedStep*$T$3:$T$1003)</f>
        <v>1407.6159851176085</v>
      </c>
      <c r="N1108" s="50">
        <f t="array" ref="N1108">_xlfn.SUM(_xlfn.NORM.DIST($S$3:$S$1003,$G1108,$Q1108,FALSE)*WindSpeedStep*$T$3:$T$1003)</f>
        <v>1372.7113362731002</v>
      </c>
      <c r="P1108" s="42">
        <f t="shared" si="51"/>
        <v>0.9385813280768176</v>
      </c>
      <c r="Q1108" s="42">
        <f t="shared" si="53"/>
        <v>1.6860193461192339</v>
      </c>
    </row>
    <row r="1109" spans="5:17" x14ac:dyDescent="0.2">
      <c r="E1109" s="15">
        <v>41258.444444444445</v>
      </c>
      <c r="F1109" s="21">
        <v>8.9231006746766521</v>
      </c>
      <c r="G1109" s="21">
        <v>8.893864130435734</v>
      </c>
      <c r="H1109" s="24">
        <v>0.23086145445452441</v>
      </c>
      <c r="I1109" s="3">
        <f t="shared" si="52"/>
        <v>1226.6399999999464</v>
      </c>
      <c r="J1109" s="3">
        <f>INDEX(PowerArray,MIN(MaximumPowerIndex,ROUND(G1109*100,0)))</f>
        <v>1215.6299999999467</v>
      </c>
      <c r="K1109" s="3">
        <f>MIN(J1109-M1109+N1109,'Power Look Up'!$F$4)</f>
        <v>1210.7319636169645</v>
      </c>
      <c r="M1109" s="50">
        <f t="array" ref="M1109">_xlfn.SUM(_xlfn.NORM.DIST($S$3:$S$1003,$G1109,$P1109,FALSE)*WindSpeedStep*$T$3:$T$1003)</f>
        <v>1218.9099651352119</v>
      </c>
      <c r="N1109" s="50">
        <f t="array" ref="N1109">_xlfn.SUM(_xlfn.NORM.DIST($S$3:$S$1003,$G1109,$Q1109,FALSE)*WindSpeedStep*$T$3:$T$1003)</f>
        <v>1214.0119287522298</v>
      </c>
      <c r="P1109" s="42">
        <f t="shared" si="51"/>
        <v>0.88938641304357346</v>
      </c>
      <c r="Q1109" s="42">
        <f t="shared" si="53"/>
        <v>2.0532504088733177</v>
      </c>
    </row>
    <row r="1110" spans="5:17" x14ac:dyDescent="0.2">
      <c r="E1110" s="15">
        <v>41258.451388888891</v>
      </c>
      <c r="F1110" s="21">
        <v>7.7541409456275492</v>
      </c>
      <c r="G1110" s="21">
        <v>7.8492243697294786</v>
      </c>
      <c r="H1110" s="24">
        <v>0.19602429342699873</v>
      </c>
      <c r="I1110" s="3">
        <f t="shared" si="52"/>
        <v>813.74999999996362</v>
      </c>
      <c r="J1110" s="3">
        <f>INDEX(PowerArray,MIN(MaximumPowerIndex,ROUND(G1110*100,0)))</f>
        <v>843.84999999996296</v>
      </c>
      <c r="K1110" s="3">
        <f>MIN(J1110-M1110+N1110,'Power Look Up'!$F$4)</f>
        <v>894.36904389083384</v>
      </c>
      <c r="M1110" s="50">
        <f t="array" ref="M1110">_xlfn.SUM(_xlfn.NORM.DIST($S$3:$S$1003,$G1110,$P1110,FALSE)*WindSpeedStep*$T$3:$T$1003)</f>
        <v>843.19162537667773</v>
      </c>
      <c r="N1110" s="50">
        <f t="array" ref="N1110">_xlfn.SUM(_xlfn.NORM.DIST($S$3:$S$1003,$G1110,$Q1110,FALSE)*WindSpeedStep*$T$3:$T$1003)</f>
        <v>893.71066926754861</v>
      </c>
      <c r="P1110" s="42">
        <f t="shared" si="51"/>
        <v>0.78492243697294795</v>
      </c>
      <c r="Q1110" s="42">
        <f t="shared" si="53"/>
        <v>1.5386386610262004</v>
      </c>
    </row>
    <row r="1111" spans="5:17" x14ac:dyDescent="0.2">
      <c r="E1111" s="15">
        <v>41258.458333333336</v>
      </c>
      <c r="F1111" s="21">
        <v>7.5849864555755966</v>
      </c>
      <c r="G1111" s="21">
        <v>7.6089467674678559</v>
      </c>
      <c r="H1111" s="24">
        <v>0.18721193614738516</v>
      </c>
      <c r="I1111" s="3">
        <f t="shared" si="52"/>
        <v>762.57999999996468</v>
      </c>
      <c r="J1111" s="3">
        <f>INDEX(PowerArray,MIN(MaximumPowerIndex,ROUND(G1111*100,0)))</f>
        <v>771.60999999996454</v>
      </c>
      <c r="K1111" s="3">
        <f>MIN(J1111-M1111+N1111,'Power Look Up'!$F$4)</f>
        <v>818.22661422646399</v>
      </c>
      <c r="M1111" s="50">
        <f t="array" ref="M1111">_xlfn.SUM(_xlfn.NORM.DIST($S$3:$S$1003,$G1111,$P1111,FALSE)*WindSpeedStep*$T$3:$T$1003)</f>
        <v>767.31012996302115</v>
      </c>
      <c r="N1111" s="50">
        <f t="array" ref="N1111">_xlfn.SUM(_xlfn.NORM.DIST($S$3:$S$1003,$G1111,$Q1111,FALSE)*WindSpeedStep*$T$3:$T$1003)</f>
        <v>813.9267441895206</v>
      </c>
      <c r="P1111" s="42">
        <f t="shared" si="51"/>
        <v>0.76089467674678568</v>
      </c>
      <c r="Q1111" s="42">
        <f t="shared" si="53"/>
        <v>1.424485656380045</v>
      </c>
    </row>
    <row r="1112" spans="5:17" x14ac:dyDescent="0.2">
      <c r="E1112" s="15">
        <v>41258.465277777781</v>
      </c>
      <c r="F1112" s="21">
        <v>8.0007427746522204</v>
      </c>
      <c r="G1112" s="21">
        <v>7.9760329613169487</v>
      </c>
      <c r="H1112" s="24">
        <v>0.14998607426823093</v>
      </c>
      <c r="I1112" s="3">
        <f t="shared" si="52"/>
        <v>888.99999999996203</v>
      </c>
      <c r="J1112" s="3">
        <f>INDEX(PowerArray,MIN(MaximumPowerIndex,ROUND(G1112*100,0)))</f>
        <v>882.97999999996216</v>
      </c>
      <c r="K1112" s="3">
        <f>MIN(J1112-M1112+N1112,'Power Look Up'!$F$4)</f>
        <v>909.0476753762033</v>
      </c>
      <c r="M1112" s="50">
        <f t="array" ref="M1112">_xlfn.SUM(_xlfn.NORM.DIST($S$3:$S$1003,$G1112,$P1112,FALSE)*WindSpeedStep*$T$3:$T$1003)</f>
        <v>884.99765769349915</v>
      </c>
      <c r="N1112" s="50">
        <f t="array" ref="N1112">_xlfn.SUM(_xlfn.NORM.DIST($S$3:$S$1003,$G1112,$Q1112,FALSE)*WindSpeedStep*$T$3:$T$1003)</f>
        <v>911.06533306974029</v>
      </c>
      <c r="P1112" s="42">
        <f t="shared" si="51"/>
        <v>0.79760329613169489</v>
      </c>
      <c r="Q1112" s="42">
        <f t="shared" si="53"/>
        <v>1.1962938721019418</v>
      </c>
    </row>
    <row r="1113" spans="5:17" x14ac:dyDescent="0.2">
      <c r="E1113" s="15">
        <v>41258.472222222219</v>
      </c>
      <c r="F1113" s="21">
        <v>9.3476043921087584</v>
      </c>
      <c r="G1113" s="21">
        <v>9.399304087141692</v>
      </c>
      <c r="H1113" s="24">
        <v>0.14442202979189719</v>
      </c>
      <c r="I1113" s="3">
        <f t="shared" si="52"/>
        <v>1389.349999999941</v>
      </c>
      <c r="J1113" s="3">
        <f>INDEX(PowerArray,MIN(MaximumPowerIndex,ROUND(G1113*100,0)))</f>
        <v>1408.3999999999405</v>
      </c>
      <c r="K1113" s="3">
        <f>MIN(J1113-M1113+N1113,'Power Look Up'!$F$4)</f>
        <v>1391.5490451626961</v>
      </c>
      <c r="M1113" s="50">
        <f t="array" ref="M1113">_xlfn.SUM(_xlfn.NORM.DIST($S$3:$S$1003,$G1113,$P1113,FALSE)*WindSpeedStep*$T$3:$T$1003)</f>
        <v>1412.6978088007509</v>
      </c>
      <c r="N1113" s="50">
        <f t="array" ref="N1113">_xlfn.SUM(_xlfn.NORM.DIST($S$3:$S$1003,$G1113,$Q1113,FALSE)*WindSpeedStep*$T$3:$T$1003)</f>
        <v>1395.8468539635064</v>
      </c>
      <c r="P1113" s="42">
        <f t="shared" si="51"/>
        <v>0.93993040871416922</v>
      </c>
      <c r="Q1113" s="42">
        <f t="shared" si="53"/>
        <v>1.3574665748962784</v>
      </c>
    </row>
    <row r="1114" spans="5:17" x14ac:dyDescent="0.2">
      <c r="E1114" s="15">
        <v>41258.479166666664</v>
      </c>
      <c r="F1114" s="21">
        <v>8.7833018779400884</v>
      </c>
      <c r="G1114" s="21">
        <v>8.8493985071881571</v>
      </c>
      <c r="H1114" s="24">
        <v>0.16736302821288809</v>
      </c>
      <c r="I1114" s="3">
        <f t="shared" si="52"/>
        <v>1175.2599999999477</v>
      </c>
      <c r="J1114" s="3">
        <f>INDEX(PowerArray,MIN(MaximumPowerIndex,ROUND(G1114*100,0)))</f>
        <v>1200.9499999999471</v>
      </c>
      <c r="K1114" s="3">
        <f>MIN(J1114-M1114+N1114,'Power Look Up'!$F$4)</f>
        <v>1209.7530810395615</v>
      </c>
      <c r="M1114" s="50">
        <f t="array" ref="M1114">_xlfn.SUM(_xlfn.NORM.DIST($S$3:$S$1003,$G1114,$P1114,FALSE)*WindSpeedStep*$T$3:$T$1003)</f>
        <v>1201.8302579623457</v>
      </c>
      <c r="N1114" s="50">
        <f t="array" ref="N1114">_xlfn.SUM(_xlfn.NORM.DIST($S$3:$S$1003,$G1114,$Q1114,FALSE)*WindSpeedStep*$T$3:$T$1003)</f>
        <v>1210.6333390019602</v>
      </c>
      <c r="P1114" s="42">
        <f t="shared" si="51"/>
        <v>0.88493985071881576</v>
      </c>
      <c r="Q1114" s="42">
        <f t="shared" si="53"/>
        <v>1.4810621320256214</v>
      </c>
    </row>
    <row r="1115" spans="5:17" x14ac:dyDescent="0.2">
      <c r="E1115" s="15">
        <v>41258.486111111109</v>
      </c>
      <c r="F1115" s="21">
        <v>8.8321486220703243</v>
      </c>
      <c r="G1115" s="21">
        <v>8.9583047573737122</v>
      </c>
      <c r="H1115" s="24">
        <v>0.17549523522812596</v>
      </c>
      <c r="I1115" s="3">
        <f t="shared" si="52"/>
        <v>1193.6099999999471</v>
      </c>
      <c r="J1115" s="3">
        <f>INDEX(PowerArray,MIN(MaximumPowerIndex,ROUND(G1115*100,0)))</f>
        <v>1241.3199999999463</v>
      </c>
      <c r="K1115" s="3">
        <f>MIN(J1115-M1115+N1115,'Power Look Up'!$F$4)</f>
        <v>1242.5120909921434</v>
      </c>
      <c r="M1115" s="50">
        <f t="array" ref="M1115">_xlfn.SUM(_xlfn.NORM.DIST($S$3:$S$1003,$G1115,$P1115,FALSE)*WindSpeedStep*$T$3:$T$1003)</f>
        <v>1243.7207511352187</v>
      </c>
      <c r="N1115" s="50">
        <f t="array" ref="N1115">_xlfn.SUM(_xlfn.NORM.DIST($S$3:$S$1003,$G1115,$Q1115,FALSE)*WindSpeedStep*$T$3:$T$1003)</f>
        <v>1244.9128421274158</v>
      </c>
      <c r="P1115" s="42">
        <f t="shared" si="51"/>
        <v>0.89583047573737129</v>
      </c>
      <c r="Q1115" s="42">
        <f t="shared" si="53"/>
        <v>1.5721398006405396</v>
      </c>
    </row>
    <row r="1116" spans="5:17" x14ac:dyDescent="0.2">
      <c r="E1116" s="15">
        <v>41258.493055555555</v>
      </c>
      <c r="F1116" s="21">
        <v>8.0666641832037147</v>
      </c>
      <c r="G1116" s="21">
        <v>8.123420343825428</v>
      </c>
      <c r="H1116" s="24">
        <v>0.15123971598325184</v>
      </c>
      <c r="I1116" s="3">
        <f t="shared" si="52"/>
        <v>914.68999999995322</v>
      </c>
      <c r="J1116" s="3">
        <f>INDEX(PowerArray,MIN(MaximumPowerIndex,ROUND(G1116*100,0)))</f>
        <v>933.03999999995278</v>
      </c>
      <c r="K1116" s="3">
        <f>MIN(J1116-M1116+N1116,'Power Look Up'!$F$4)</f>
        <v>959.02013985449958</v>
      </c>
      <c r="M1116" s="50">
        <f t="array" ref="M1116">_xlfn.SUM(_xlfn.NORM.DIST($S$3:$S$1003,$G1116,$P1116,FALSE)*WindSpeedStep*$T$3:$T$1003)</f>
        <v>935.09115358248448</v>
      </c>
      <c r="N1116" s="50">
        <f t="array" ref="N1116">_xlfn.SUM(_xlfn.NORM.DIST($S$3:$S$1003,$G1116,$Q1116,FALSE)*WindSpeedStep*$T$3:$T$1003)</f>
        <v>961.07129343703127</v>
      </c>
      <c r="P1116" s="42">
        <f t="shared" si="51"/>
        <v>0.81234203438254282</v>
      </c>
      <c r="Q1116" s="42">
        <f t="shared" si="53"/>
        <v>1.2285837856127277</v>
      </c>
    </row>
    <row r="1117" spans="5:17" x14ac:dyDescent="0.2">
      <c r="E1117" s="15">
        <v>41258.5</v>
      </c>
      <c r="F1117" s="21">
        <v>7.5402285640470854</v>
      </c>
      <c r="G1117" s="21">
        <v>7.5720676531774993</v>
      </c>
      <c r="H1117" s="24">
        <v>0.20556406040403433</v>
      </c>
      <c r="I1117" s="3">
        <f t="shared" si="52"/>
        <v>750.53999999996495</v>
      </c>
      <c r="J1117" s="3">
        <f>INDEX(PowerArray,MIN(MaximumPowerIndex,ROUND(G1117*100,0)))</f>
        <v>759.56999999996481</v>
      </c>
      <c r="K1117" s="3">
        <f>MIN(J1117-M1117+N1117,'Power Look Up'!$F$4)</f>
        <v>816.35195309875951</v>
      </c>
      <c r="M1117" s="50">
        <f t="array" ref="M1117">_xlfn.SUM(_xlfn.NORM.DIST($S$3:$S$1003,$G1117,$P1117,FALSE)*WindSpeedStep*$T$3:$T$1003)</f>
        <v>756.04986264601666</v>
      </c>
      <c r="N1117" s="50">
        <f t="array" ref="N1117">_xlfn.SUM(_xlfn.NORM.DIST($S$3:$S$1003,$G1117,$Q1117,FALSE)*WindSpeedStep*$T$3:$T$1003)</f>
        <v>812.83181574481137</v>
      </c>
      <c r="P1117" s="42">
        <f t="shared" si="51"/>
        <v>0.75720676531775</v>
      </c>
      <c r="Q1117" s="42">
        <f t="shared" si="53"/>
        <v>1.5565449724412139</v>
      </c>
    </row>
    <row r="1118" spans="5:17" x14ac:dyDescent="0.2">
      <c r="E1118" s="15">
        <v>41258.506944444445</v>
      </c>
      <c r="F1118" s="21">
        <v>10.715762024449287</v>
      </c>
      <c r="G1118" s="21">
        <v>10.676244864123126</v>
      </c>
      <c r="H1118" s="24">
        <v>0.13531468846467962</v>
      </c>
      <c r="I1118" s="3">
        <f t="shared" si="52"/>
        <v>1829.2399999999509</v>
      </c>
      <c r="J1118" s="3">
        <f>INDEX(PowerArray,MIN(MaximumPowerIndex,ROUND(G1118*100,0)))</f>
        <v>1818.5599999999511</v>
      </c>
      <c r="K1118" s="3">
        <f>MIN(J1118-M1118+N1118,'Power Look Up'!$F$4)</f>
        <v>1758.3762834404415</v>
      </c>
      <c r="M1118" s="50">
        <f t="array" ref="M1118">_xlfn.SUM(_xlfn.NORM.DIST($S$3:$S$1003,$G1118,$P1118,FALSE)*WindSpeedStep*$T$3:$T$1003)</f>
        <v>1806.7907943169582</v>
      </c>
      <c r="N1118" s="50">
        <f t="array" ref="N1118">_xlfn.SUM(_xlfn.NORM.DIST($S$3:$S$1003,$G1118,$Q1118,FALSE)*WindSpeedStep*$T$3:$T$1003)</f>
        <v>1746.6070777574487</v>
      </c>
      <c r="P1118" s="42">
        <f t="shared" si="51"/>
        <v>1.0676244864123126</v>
      </c>
      <c r="Q1118" s="42">
        <f t="shared" si="53"/>
        <v>1.4446527477614566</v>
      </c>
    </row>
    <row r="1119" spans="5:17" x14ac:dyDescent="0.2">
      <c r="E1119" s="15">
        <v>41258.527777777781</v>
      </c>
      <c r="F1119" s="21">
        <v>7.733001290968267</v>
      </c>
      <c r="G1119" s="21">
        <v>7.7755119505402526</v>
      </c>
      <c r="H1119" s="24">
        <v>0.20690543552200291</v>
      </c>
      <c r="I1119" s="3">
        <f t="shared" si="52"/>
        <v>807.72999999996375</v>
      </c>
      <c r="J1119" s="3">
        <f>INDEX(PowerArray,MIN(MaximumPowerIndex,ROUND(G1119*100,0)))</f>
        <v>822.77999999996348</v>
      </c>
      <c r="K1119" s="3">
        <f>MIN(J1119-M1119+N1119,'Power Look Up'!$F$4)</f>
        <v>879.38200647108238</v>
      </c>
      <c r="M1119" s="50">
        <f t="array" ref="M1119">_xlfn.SUM(_xlfn.NORM.DIST($S$3:$S$1003,$G1119,$P1119,FALSE)*WindSpeedStep*$T$3:$T$1003)</f>
        <v>819.44784818433413</v>
      </c>
      <c r="N1119" s="50">
        <f t="array" ref="N1119">_xlfn.SUM(_xlfn.NORM.DIST($S$3:$S$1003,$G1119,$Q1119,FALSE)*WindSpeedStep*$T$3:$T$1003)</f>
        <v>876.04985465545303</v>
      </c>
      <c r="P1119" s="42">
        <f t="shared" si="51"/>
        <v>0.77755119505402526</v>
      </c>
      <c r="Q1119" s="42">
        <f t="shared" si="53"/>
        <v>1.6087956865330693</v>
      </c>
    </row>
    <row r="1120" spans="5:17" x14ac:dyDescent="0.2">
      <c r="E1120" s="15">
        <v>41258.534722222219</v>
      </c>
      <c r="F1120" s="21">
        <v>10.254738382881182</v>
      </c>
      <c r="G1120" s="21">
        <v>10.131793242938036</v>
      </c>
      <c r="H1120" s="24">
        <v>0.12189486979859926</v>
      </c>
      <c r="I1120" s="3">
        <f t="shared" si="52"/>
        <v>1703.7499999999536</v>
      </c>
      <c r="J1120" s="3">
        <f>INDEX(PowerArray,MIN(MaximumPowerIndex,ROUND(G1120*100,0)))</f>
        <v>1671.7099999999541</v>
      </c>
      <c r="K1120" s="3">
        <f>MIN(J1120-M1120+N1120,'Power Look Up'!$F$4)</f>
        <v>1644.1464124917215</v>
      </c>
      <c r="M1120" s="50">
        <f t="array" ref="M1120">_xlfn.SUM(_xlfn.NORM.DIST($S$3:$S$1003,$G1120,$P1120,FALSE)*WindSpeedStep*$T$3:$T$1003)</f>
        <v>1665.1211089960259</v>
      </c>
      <c r="N1120" s="50">
        <f t="array" ref="N1120">_xlfn.SUM(_xlfn.NORM.DIST($S$3:$S$1003,$G1120,$Q1120,FALSE)*WindSpeedStep*$T$3:$T$1003)</f>
        <v>1637.5575214877933</v>
      </c>
      <c r="P1120" s="42">
        <f t="shared" si="51"/>
        <v>1.0131793242938036</v>
      </c>
      <c r="Q1120" s="42">
        <f t="shared" si="53"/>
        <v>1.2350136181742597</v>
      </c>
    </row>
    <row r="1121" spans="5:17" x14ac:dyDescent="0.2">
      <c r="E1121" s="15">
        <v>41258.541666666664</v>
      </c>
      <c r="F1121" s="21">
        <v>9.1431715501492583</v>
      </c>
      <c r="G1121" s="21">
        <v>9.0443861402377959</v>
      </c>
      <c r="H1121" s="24">
        <v>0.13780776102570569</v>
      </c>
      <c r="I1121" s="3">
        <f t="shared" si="52"/>
        <v>1309.3399999999426</v>
      </c>
      <c r="J1121" s="3">
        <f>INDEX(PowerArray,MIN(MaximumPowerIndex,ROUND(G1121*100,0)))</f>
        <v>1271.2399999999434</v>
      </c>
      <c r="K1121" s="3">
        <f>MIN(J1121-M1121+N1121,'Power Look Up'!$F$4)</f>
        <v>1272.4829021108301</v>
      </c>
      <c r="M1121" s="50">
        <f t="array" ref="M1121">_xlfn.SUM(_xlfn.NORM.DIST($S$3:$S$1003,$G1121,$P1121,FALSE)*WindSpeedStep*$T$3:$T$1003)</f>
        <v>1276.9196499478248</v>
      </c>
      <c r="N1121" s="50">
        <f t="array" ref="N1121">_xlfn.SUM(_xlfn.NORM.DIST($S$3:$S$1003,$G1121,$Q1121,FALSE)*WindSpeedStep*$T$3:$T$1003)</f>
        <v>1278.1625520587115</v>
      </c>
      <c r="P1121" s="42">
        <f t="shared" si="51"/>
        <v>0.90443861402377967</v>
      </c>
      <c r="Q1121" s="42">
        <f t="shared" si="53"/>
        <v>1.2463866038380949</v>
      </c>
    </row>
    <row r="1122" spans="5:17" x14ac:dyDescent="0.2">
      <c r="E1122" s="15">
        <v>41258.548611111109</v>
      </c>
      <c r="F1122" s="21">
        <v>8.5556839946548084</v>
      </c>
      <c r="G1122" s="21">
        <v>8.5120015693913338</v>
      </c>
      <c r="H1122" s="24">
        <v>0.10402441237381259</v>
      </c>
      <c r="I1122" s="3">
        <f t="shared" si="52"/>
        <v>1094.5199999999493</v>
      </c>
      <c r="J1122" s="3">
        <f>INDEX(PowerArray,MIN(MaximumPowerIndex,ROUND(G1122*100,0)))</f>
        <v>1076.1699999999496</v>
      </c>
      <c r="K1122" s="3">
        <f>MIN(J1122-M1122+N1122,'Power Look Up'!$F$4)</f>
        <v>1077.9492221017529</v>
      </c>
      <c r="M1122" s="50">
        <f t="array" ref="M1122">_xlfn.SUM(_xlfn.NORM.DIST($S$3:$S$1003,$G1122,$P1122,FALSE)*WindSpeedStep*$T$3:$T$1003)</f>
        <v>1074.3428546149532</v>
      </c>
      <c r="N1122" s="50">
        <f t="array" ref="N1122">_xlfn.SUM(_xlfn.NORM.DIST($S$3:$S$1003,$G1122,$Q1122,FALSE)*WindSpeedStep*$T$3:$T$1003)</f>
        <v>1076.1220767167565</v>
      </c>
      <c r="P1122" s="42">
        <f t="shared" si="51"/>
        <v>0.85120015693913342</v>
      </c>
      <c r="Q1122" s="42">
        <f t="shared" si="53"/>
        <v>0.88545596138090399</v>
      </c>
    </row>
    <row r="1123" spans="5:17" x14ac:dyDescent="0.2">
      <c r="E1123" s="15">
        <v>41258.555555555555</v>
      </c>
      <c r="F1123" s="21">
        <v>8.1868930572026883</v>
      </c>
      <c r="G1123" s="21">
        <v>8.077161007246648</v>
      </c>
      <c r="H1123" s="24">
        <v>0.13069671150261727</v>
      </c>
      <c r="I1123" s="3">
        <f t="shared" si="52"/>
        <v>958.72999999995227</v>
      </c>
      <c r="J1123" s="3">
        <f>INDEX(PowerArray,MIN(MaximumPowerIndex,ROUND(G1123*100,0)))</f>
        <v>918.35999999995306</v>
      </c>
      <c r="K1123" s="3">
        <f>MIN(J1123-M1123+N1123,'Power Look Up'!$F$4)</f>
        <v>934.01710705393214</v>
      </c>
      <c r="M1123" s="50">
        <f t="array" ref="M1123">_xlfn.SUM(_xlfn.NORM.DIST($S$3:$S$1003,$G1123,$P1123,FALSE)*WindSpeedStep*$T$3:$T$1003)</f>
        <v>919.19726326073635</v>
      </c>
      <c r="N1123" s="50">
        <f t="array" ref="N1123">_xlfn.SUM(_xlfn.NORM.DIST($S$3:$S$1003,$G1123,$Q1123,FALSE)*WindSpeedStep*$T$3:$T$1003)</f>
        <v>934.85437031471542</v>
      </c>
      <c r="P1123" s="42">
        <f t="shared" si="51"/>
        <v>0.80771610072466482</v>
      </c>
      <c r="Q1123" s="42">
        <f t="shared" si="53"/>
        <v>1.0556583819243046</v>
      </c>
    </row>
    <row r="1124" spans="5:17" x14ac:dyDescent="0.2">
      <c r="E1124" s="15">
        <v>41258.5625</v>
      </c>
      <c r="F1124" s="21">
        <v>9.0330353044083722</v>
      </c>
      <c r="G1124" s="21">
        <v>8.9830137017493907</v>
      </c>
      <c r="H1124" s="24">
        <v>0.10074133105135709</v>
      </c>
      <c r="I1124" s="3">
        <f t="shared" si="52"/>
        <v>1267.4299999999437</v>
      </c>
      <c r="J1124" s="3">
        <f>INDEX(PowerArray,MIN(MaximumPowerIndex,ROUND(G1124*100,0)))</f>
        <v>1248.659999999946</v>
      </c>
      <c r="K1124" s="3">
        <f>MIN(J1124-M1124+N1124,'Power Look Up'!$F$4)</f>
        <v>1248.8040109826484</v>
      </c>
      <c r="M1124" s="50">
        <f t="array" ref="M1124">_xlfn.SUM(_xlfn.NORM.DIST($S$3:$S$1003,$G1124,$P1124,FALSE)*WindSpeedStep*$T$3:$T$1003)</f>
        <v>1253.2465143141417</v>
      </c>
      <c r="N1124" s="50">
        <f t="array" ref="N1124">_xlfn.SUM(_xlfn.NORM.DIST($S$3:$S$1003,$G1124,$Q1124,FALSE)*WindSpeedStep*$T$3:$T$1003)</f>
        <v>1253.3905252968441</v>
      </c>
      <c r="P1124" s="42">
        <f t="shared" si="51"/>
        <v>0.89830137017493916</v>
      </c>
      <c r="Q1124" s="42">
        <f t="shared" si="53"/>
        <v>0.90496075716681212</v>
      </c>
    </row>
    <row r="1125" spans="5:17" x14ac:dyDescent="0.2">
      <c r="E1125" s="15">
        <v>41258.569444444445</v>
      </c>
      <c r="F1125" s="21">
        <v>7.8930380633910344</v>
      </c>
      <c r="G1125" s="21">
        <v>7.9017305307000125</v>
      </c>
      <c r="H1125" s="24">
        <v>0.1520327141922399</v>
      </c>
      <c r="I1125" s="3">
        <f t="shared" si="52"/>
        <v>855.88999999996281</v>
      </c>
      <c r="J1125" s="3">
        <f>INDEX(PowerArray,MIN(MaximumPowerIndex,ROUND(G1125*100,0)))</f>
        <v>858.89999999996269</v>
      </c>
      <c r="K1125" s="3">
        <f>MIN(J1125-M1125+N1125,'Power Look Up'!$F$4)</f>
        <v>886.19413466956905</v>
      </c>
      <c r="M1125" s="50">
        <f t="array" ref="M1125">_xlfn.SUM(_xlfn.NORM.DIST($S$3:$S$1003,$G1125,$P1125,FALSE)*WindSpeedStep*$T$3:$T$1003)</f>
        <v>860.35505024221879</v>
      </c>
      <c r="N1125" s="50">
        <f t="array" ref="N1125">_xlfn.SUM(_xlfn.NORM.DIST($S$3:$S$1003,$G1125,$Q1125,FALSE)*WindSpeedStep*$T$3:$T$1003)</f>
        <v>887.64918491182516</v>
      </c>
      <c r="P1125" s="42">
        <f t="shared" si="51"/>
        <v>0.7901730530700013</v>
      </c>
      <c r="Q1125" s="42">
        <f t="shared" si="53"/>
        <v>1.2013215393980112</v>
      </c>
    </row>
    <row r="1126" spans="5:17" x14ac:dyDescent="0.2">
      <c r="E1126" s="15">
        <v>41258.590277777781</v>
      </c>
      <c r="F1126" s="21">
        <v>5.8145503935446436</v>
      </c>
      <c r="G1126" s="21">
        <v>6.0390818955628349</v>
      </c>
      <c r="H1126" s="24">
        <v>0.27517174875229078</v>
      </c>
      <c r="I1126" s="3">
        <f t="shared" si="52"/>
        <v>331.21999999998712</v>
      </c>
      <c r="J1126" s="3">
        <f>INDEX(PowerArray,MIN(MaximumPowerIndex,ROUND(G1126*100,0)))</f>
        <v>371.03999999998092</v>
      </c>
      <c r="K1126" s="3">
        <f>MIN(J1126-M1126+N1126,'Power Look Up'!$F$4)</f>
        <v>436.63444401083945</v>
      </c>
      <c r="M1126" s="50">
        <f t="array" ref="M1126">_xlfn.SUM(_xlfn.NORM.DIST($S$3:$S$1003,$G1126,$P1126,FALSE)*WindSpeedStep*$T$3:$T$1003)</f>
        <v>374.97843788915992</v>
      </c>
      <c r="N1126" s="50">
        <f t="array" ref="N1126">_xlfn.SUM(_xlfn.NORM.DIST($S$3:$S$1003,$G1126,$Q1126,FALSE)*WindSpeedStep*$T$3:$T$1003)</f>
        <v>440.57288190001844</v>
      </c>
      <c r="P1126" s="42">
        <f t="shared" si="51"/>
        <v>0.60390818955628356</v>
      </c>
      <c r="Q1126" s="42">
        <f t="shared" si="53"/>
        <v>1.6617847260603245</v>
      </c>
    </row>
    <row r="1127" spans="5:17" x14ac:dyDescent="0.2">
      <c r="E1127" s="15">
        <v>41258.597222222219</v>
      </c>
      <c r="F1127" s="21">
        <v>8.7142044670073879</v>
      </c>
      <c r="G1127" s="21">
        <v>8.6896001651815613</v>
      </c>
      <c r="H1127" s="24">
        <v>0.16065723558593348</v>
      </c>
      <c r="I1127" s="3">
        <f t="shared" si="52"/>
        <v>1149.5699999999481</v>
      </c>
      <c r="J1127" s="3">
        <f>INDEX(PowerArray,MIN(MaximumPowerIndex,ROUND(G1127*100,0)))</f>
        <v>1142.2299999999484</v>
      </c>
      <c r="K1127" s="3">
        <f>MIN(J1127-M1127+N1127,'Power Look Up'!$F$4)</f>
        <v>1158.41567803368</v>
      </c>
      <c r="M1127" s="50">
        <f t="array" ref="M1127">_xlfn.SUM(_xlfn.NORM.DIST($S$3:$S$1003,$G1127,$P1127,FALSE)*WindSpeedStep*$T$3:$T$1003)</f>
        <v>1140.888066097609</v>
      </c>
      <c r="N1127" s="50">
        <f t="array" ref="N1127">_xlfn.SUM(_xlfn.NORM.DIST($S$3:$S$1003,$G1127,$Q1127,FALSE)*WindSpeedStep*$T$3:$T$1003)</f>
        <v>1157.0737441313406</v>
      </c>
      <c r="P1127" s="42">
        <f t="shared" si="51"/>
        <v>0.86896001651815613</v>
      </c>
      <c r="Q1127" s="42">
        <f t="shared" si="53"/>
        <v>1.3960471408851405</v>
      </c>
    </row>
    <row r="1128" spans="5:17" x14ac:dyDescent="0.2">
      <c r="E1128" s="15">
        <v>41258.604166666664</v>
      </c>
      <c r="F1128" s="21">
        <v>8.8732057771959152</v>
      </c>
      <c r="G1128" s="21">
        <v>8.8100950432343996</v>
      </c>
      <c r="H1128" s="24">
        <v>0.17355621391738604</v>
      </c>
      <c r="I1128" s="3">
        <f t="shared" si="52"/>
        <v>1208.289999999947</v>
      </c>
      <c r="J1128" s="3">
        <f>INDEX(PowerArray,MIN(MaximumPowerIndex,ROUND(G1128*100,0)))</f>
        <v>1186.2699999999475</v>
      </c>
      <c r="K1128" s="3">
        <f>MIN(J1128-M1128+N1128,'Power Look Up'!$F$4)</f>
        <v>1197.1636803752549</v>
      </c>
      <c r="M1128" s="50">
        <f t="array" ref="M1128">_xlfn.SUM(_xlfn.NORM.DIST($S$3:$S$1003,$G1128,$P1128,FALSE)*WindSpeedStep*$T$3:$T$1003)</f>
        <v>1186.7703436565937</v>
      </c>
      <c r="N1128" s="50">
        <f t="array" ref="N1128">_xlfn.SUM(_xlfn.NORM.DIST($S$3:$S$1003,$G1128,$Q1128,FALSE)*WindSpeedStep*$T$3:$T$1003)</f>
        <v>1197.6640240319011</v>
      </c>
      <c r="P1128" s="42">
        <f t="shared" si="51"/>
        <v>0.88100950432344005</v>
      </c>
      <c r="Q1128" s="42">
        <f t="shared" si="53"/>
        <v>1.5290467399560919</v>
      </c>
    </row>
    <row r="1129" spans="5:17" x14ac:dyDescent="0.2">
      <c r="E1129" s="15">
        <v>41258.611111111109</v>
      </c>
      <c r="F1129" s="21">
        <v>8.8817127593865397</v>
      </c>
      <c r="G1129" s="21">
        <v>8.8080033454199764</v>
      </c>
      <c r="H1129" s="24">
        <v>0.14974589204029418</v>
      </c>
      <c r="I1129" s="3">
        <f t="shared" si="52"/>
        <v>1211.9599999999468</v>
      </c>
      <c r="J1129" s="3">
        <f>INDEX(PowerArray,MIN(MaximumPowerIndex,ROUND(G1129*100,0)))</f>
        <v>1186.2699999999475</v>
      </c>
      <c r="K1129" s="3">
        <f>MIN(J1129-M1129+N1129,'Power Look Up'!$F$4)</f>
        <v>1196.5539041716038</v>
      </c>
      <c r="M1129" s="50">
        <f t="array" ref="M1129">_xlfn.SUM(_xlfn.NORM.DIST($S$3:$S$1003,$G1129,$P1129,FALSE)*WindSpeedStep*$T$3:$T$1003)</f>
        <v>1185.969979135142</v>
      </c>
      <c r="N1129" s="50">
        <f t="array" ref="N1129">_xlfn.SUM(_xlfn.NORM.DIST($S$3:$S$1003,$G1129,$Q1129,FALSE)*WindSpeedStep*$T$3:$T$1003)</f>
        <v>1196.2538833067983</v>
      </c>
      <c r="P1129" s="42">
        <f t="shared" si="51"/>
        <v>0.88080033454199769</v>
      </c>
      <c r="Q1129" s="42">
        <f t="shared" si="53"/>
        <v>1.3189623180538097</v>
      </c>
    </row>
    <row r="1130" spans="5:17" x14ac:dyDescent="0.2">
      <c r="E1130" s="15">
        <v>41258.618055555555</v>
      </c>
      <c r="F1130" s="21">
        <v>8.0716790498967974</v>
      </c>
      <c r="G1130" s="21">
        <v>8.0436608815214274</v>
      </c>
      <c r="H1130" s="24">
        <v>0.16725144689905141</v>
      </c>
      <c r="I1130" s="3">
        <f t="shared" si="52"/>
        <v>914.68999999995322</v>
      </c>
      <c r="J1130" s="3">
        <f>INDEX(PowerArray,MIN(MaximumPowerIndex,ROUND(G1130*100,0)))</f>
        <v>903.67999999995345</v>
      </c>
      <c r="K1130" s="3">
        <f>MIN(J1130-M1130+N1130,'Power Look Up'!$F$4)</f>
        <v>938.18867907064907</v>
      </c>
      <c r="M1130" s="50">
        <f t="array" ref="M1130">_xlfn.SUM(_xlfn.NORM.DIST($S$3:$S$1003,$G1130,$P1130,FALSE)*WindSpeedStep*$T$3:$T$1003)</f>
        <v>907.78457880085807</v>
      </c>
      <c r="N1130" s="50">
        <f t="array" ref="N1130">_xlfn.SUM(_xlfn.NORM.DIST($S$3:$S$1003,$G1130,$Q1130,FALSE)*WindSpeedStep*$T$3:$T$1003)</f>
        <v>942.29325787155369</v>
      </c>
      <c r="P1130" s="42">
        <f t="shared" si="51"/>
        <v>0.80436608815214283</v>
      </c>
      <c r="Q1130" s="42">
        <f t="shared" si="53"/>
        <v>1.3453139207997582</v>
      </c>
    </row>
    <row r="1131" spans="5:17" x14ac:dyDescent="0.2">
      <c r="E1131" s="15">
        <v>41258.625</v>
      </c>
      <c r="F1131" s="21">
        <v>7.6495490434907705</v>
      </c>
      <c r="G1131" s="21">
        <v>7.5834599929712754</v>
      </c>
      <c r="H1131" s="24">
        <v>0.17517372493222277</v>
      </c>
      <c r="I1131" s="3">
        <f t="shared" si="52"/>
        <v>783.64999999996428</v>
      </c>
      <c r="J1131" s="3">
        <f>INDEX(PowerArray,MIN(MaximumPowerIndex,ROUND(G1131*100,0)))</f>
        <v>762.57999999996468</v>
      </c>
      <c r="K1131" s="3">
        <f>MIN(J1131-M1131+N1131,'Power Look Up'!$F$4)</f>
        <v>802.25220679293398</v>
      </c>
      <c r="M1131" s="50">
        <f t="array" ref="M1131">_xlfn.SUM(_xlfn.NORM.DIST($S$3:$S$1003,$G1131,$P1131,FALSE)*WindSpeedStep*$T$3:$T$1003)</f>
        <v>759.51733419609138</v>
      </c>
      <c r="N1131" s="50">
        <f t="array" ref="N1131">_xlfn.SUM(_xlfn.NORM.DIST($S$3:$S$1003,$G1131,$Q1131,FALSE)*WindSpeedStep*$T$3:$T$1003)</f>
        <v>799.18954098906067</v>
      </c>
      <c r="P1131" s="42">
        <f t="shared" si="51"/>
        <v>0.75834599929712754</v>
      </c>
      <c r="Q1131" s="42">
        <f t="shared" si="53"/>
        <v>1.3284229348432663</v>
      </c>
    </row>
    <row r="1132" spans="5:17" x14ac:dyDescent="0.2">
      <c r="E1132" s="15">
        <v>41258.652777777781</v>
      </c>
      <c r="F1132" s="21">
        <v>6.4216436930341967</v>
      </c>
      <c r="G1132" s="21">
        <v>6.4471012025102352</v>
      </c>
      <c r="H1132" s="24">
        <v>0.10900635934680039</v>
      </c>
      <c r="I1132" s="3">
        <f t="shared" si="52"/>
        <v>456.9199999999791</v>
      </c>
      <c r="J1132" s="3">
        <f>INDEX(PowerArray,MIN(MaximumPowerIndex,ROUND(G1132*100,0)))</f>
        <v>463.69999999997896</v>
      </c>
      <c r="K1132" s="3">
        <f>MIN(J1132-M1132+N1132,'Power Look Up'!$F$4)</f>
        <v>466.20466762967038</v>
      </c>
      <c r="M1132" s="50">
        <f t="array" ref="M1132">_xlfn.SUM(_xlfn.NORM.DIST($S$3:$S$1003,$G1132,$P1132,FALSE)*WindSpeedStep*$T$3:$T$1003)</f>
        <v>460.4707212210231</v>
      </c>
      <c r="N1132" s="50">
        <f t="array" ref="N1132">_xlfn.SUM(_xlfn.NORM.DIST($S$3:$S$1003,$G1132,$Q1132,FALSE)*WindSpeedStep*$T$3:$T$1003)</f>
        <v>462.97538885071452</v>
      </c>
      <c r="P1132" s="42">
        <f t="shared" si="51"/>
        <v>0.64471012025102359</v>
      </c>
      <c r="Q1132" s="42">
        <f t="shared" si="53"/>
        <v>0.70277503042601963</v>
      </c>
    </row>
    <row r="1133" spans="5:17" x14ac:dyDescent="0.2">
      <c r="E1133" s="15">
        <v>41258.659722222219</v>
      </c>
      <c r="F1133" s="21">
        <v>6.3614708837434177</v>
      </c>
      <c r="G1133" s="21">
        <v>6.3852428073718368</v>
      </c>
      <c r="H1133" s="24">
        <v>9.9033700147861947E-2</v>
      </c>
      <c r="I1133" s="3">
        <f t="shared" si="52"/>
        <v>443.35999999997938</v>
      </c>
      <c r="J1133" s="3">
        <f>INDEX(PowerArray,MIN(MaximumPowerIndex,ROUND(G1133*100,0)))</f>
        <v>450.13999999997924</v>
      </c>
      <c r="K1133" s="3">
        <f>MIN(J1133-M1133+N1133,'Power Look Up'!$F$4)</f>
        <v>449.89033584141907</v>
      </c>
      <c r="M1133" s="50">
        <f t="array" ref="M1133">_xlfn.SUM(_xlfn.NORM.DIST($S$3:$S$1003,$G1133,$P1133,FALSE)*WindSpeedStep*$T$3:$T$1003)</f>
        <v>446.81257287343232</v>
      </c>
      <c r="N1133" s="50">
        <f t="array" ref="N1133">_xlfn.SUM(_xlfn.NORM.DIST($S$3:$S$1003,$G1133,$Q1133,FALSE)*WindSpeedStep*$T$3:$T$1003)</f>
        <v>446.56290871487215</v>
      </c>
      <c r="P1133" s="42">
        <f t="shared" si="51"/>
        <v>0.6385242807371837</v>
      </c>
      <c r="Q1133" s="42">
        <f t="shared" si="53"/>
        <v>0.63235422155655474</v>
      </c>
    </row>
    <row r="1134" spans="5:17" x14ac:dyDescent="0.2">
      <c r="E1134" s="15">
        <v>41258.666666666664</v>
      </c>
      <c r="F1134" s="21">
        <v>5.6787125065292052</v>
      </c>
      <c r="G1134" s="21">
        <v>5.7506062887367042</v>
      </c>
      <c r="H1134" s="24">
        <v>0.1003748647857471</v>
      </c>
      <c r="I1134" s="3">
        <f t="shared" si="52"/>
        <v>310.15999999998758</v>
      </c>
      <c r="J1134" s="3">
        <f>INDEX(PowerArray,MIN(MaximumPowerIndex,ROUND(G1134*100,0)))</f>
        <v>321.49999999998732</v>
      </c>
      <c r="K1134" s="3">
        <f>MIN(J1134-M1134+N1134,'Power Look Up'!$F$4)</f>
        <v>321.5529244164959</v>
      </c>
      <c r="M1134" s="50">
        <f t="array" ref="M1134">_xlfn.SUM(_xlfn.NORM.DIST($S$3:$S$1003,$G1134,$P1134,FALSE)*WindSpeedStep*$T$3:$T$1003)</f>
        <v>320.58510348880679</v>
      </c>
      <c r="N1134" s="50">
        <f t="array" ref="N1134">_xlfn.SUM(_xlfn.NORM.DIST($S$3:$S$1003,$G1134,$Q1134,FALSE)*WindSpeedStep*$T$3:$T$1003)</f>
        <v>320.63802790531537</v>
      </c>
      <c r="P1134" s="42">
        <f t="shared" si="51"/>
        <v>0.57506062887367049</v>
      </c>
      <c r="Q1134" s="42">
        <f t="shared" si="53"/>
        <v>0.57721632866801365</v>
      </c>
    </row>
    <row r="1135" spans="5:17" x14ac:dyDescent="0.2">
      <c r="E1135" s="15">
        <v>41258.708333333336</v>
      </c>
      <c r="F1135" s="21">
        <v>7.2937495340363263</v>
      </c>
      <c r="G1135" s="21">
        <v>7.3079078864650393</v>
      </c>
      <c r="H1135" s="24">
        <v>0.1247643610126012</v>
      </c>
      <c r="I1135" s="3">
        <f t="shared" si="52"/>
        <v>675.28999999996654</v>
      </c>
      <c r="J1135" s="3">
        <f>INDEX(PowerArray,MIN(MaximumPowerIndex,ROUND(G1135*100,0)))</f>
        <v>681.30999999996652</v>
      </c>
      <c r="K1135" s="3">
        <f>MIN(J1135-M1135+N1135,'Power Look Up'!$F$4)</f>
        <v>691.97984469505275</v>
      </c>
      <c r="M1135" s="50">
        <f t="array" ref="M1135">_xlfn.SUM(_xlfn.NORM.DIST($S$3:$S$1003,$G1135,$P1135,FALSE)*WindSpeedStep*$T$3:$T$1003)</f>
        <v>678.3727905832319</v>
      </c>
      <c r="N1135" s="50">
        <f t="array" ref="N1135">_xlfn.SUM(_xlfn.NORM.DIST($S$3:$S$1003,$G1135,$Q1135,FALSE)*WindSpeedStep*$T$3:$T$1003)</f>
        <v>689.04263527831813</v>
      </c>
      <c r="P1135" s="42">
        <f t="shared" si="51"/>
        <v>0.73079078864650393</v>
      </c>
      <c r="Q1135" s="42">
        <f t="shared" si="53"/>
        <v>0.91176645779375964</v>
      </c>
    </row>
    <row r="1136" spans="5:17" x14ac:dyDescent="0.2">
      <c r="E1136" s="15">
        <v>41258.715277777781</v>
      </c>
      <c r="F1136" s="21">
        <v>7.5697228412542579</v>
      </c>
      <c r="G1136" s="21">
        <v>7.6594097687856744</v>
      </c>
      <c r="H1136" s="24">
        <v>0.12946312838022214</v>
      </c>
      <c r="I1136" s="3">
        <f t="shared" si="52"/>
        <v>759.56999999996481</v>
      </c>
      <c r="J1136" s="3">
        <f>INDEX(PowerArray,MIN(MaximumPowerIndex,ROUND(G1136*100,0)))</f>
        <v>786.65999999996416</v>
      </c>
      <c r="K1136" s="3">
        <f>MIN(J1136-M1136+N1136,'Power Look Up'!$F$4)</f>
        <v>801.03984241358683</v>
      </c>
      <c r="M1136" s="50">
        <f t="array" ref="M1136">_xlfn.SUM(_xlfn.NORM.DIST($S$3:$S$1003,$G1136,$P1136,FALSE)*WindSpeedStep*$T$3:$T$1003)</f>
        <v>782.88426153634782</v>
      </c>
      <c r="N1136" s="50">
        <f t="array" ref="N1136">_xlfn.SUM(_xlfn.NORM.DIST($S$3:$S$1003,$G1136,$Q1136,FALSE)*WindSpeedStep*$T$3:$T$1003)</f>
        <v>797.26410394997049</v>
      </c>
      <c r="P1136" s="42">
        <f t="shared" si="51"/>
        <v>0.76594097687856744</v>
      </c>
      <c r="Q1136" s="42">
        <f t="shared" si="53"/>
        <v>0.99161115021302737</v>
      </c>
    </row>
    <row r="1137" spans="5:17" x14ac:dyDescent="0.2">
      <c r="E1137" s="15">
        <v>41258.722222222219</v>
      </c>
      <c r="F1137" s="21">
        <v>7.3577390313039981</v>
      </c>
      <c r="G1137" s="21">
        <v>7.3732949662347345</v>
      </c>
      <c r="H1137" s="24">
        <v>9.6497034887926436E-2</v>
      </c>
      <c r="I1137" s="3">
        <f t="shared" si="52"/>
        <v>696.35999999996613</v>
      </c>
      <c r="J1137" s="3">
        <f>INDEX(PowerArray,MIN(MaximumPowerIndex,ROUND(G1137*100,0)))</f>
        <v>699.36999999996613</v>
      </c>
      <c r="K1137" s="3">
        <f>MIN(J1137-M1137+N1137,'Power Look Up'!$F$4)</f>
        <v>698.00972952717382</v>
      </c>
      <c r="M1137" s="50">
        <f t="array" ref="M1137">_xlfn.SUM(_xlfn.NORM.DIST($S$3:$S$1003,$G1137,$P1137,FALSE)*WindSpeedStep*$T$3:$T$1003)</f>
        <v>697.11597939117848</v>
      </c>
      <c r="N1137" s="50">
        <f t="array" ref="N1137">_xlfn.SUM(_xlfn.NORM.DIST($S$3:$S$1003,$G1137,$Q1137,FALSE)*WindSpeedStep*$T$3:$T$1003)</f>
        <v>695.75570891838618</v>
      </c>
      <c r="P1137" s="42">
        <f t="shared" si="51"/>
        <v>0.73732949662347347</v>
      </c>
      <c r="Q1137" s="42">
        <f t="shared" si="53"/>
        <v>0.71150110159572555</v>
      </c>
    </row>
    <row r="1138" spans="5:17" x14ac:dyDescent="0.2">
      <c r="E1138" s="15">
        <v>41258.729166666664</v>
      </c>
      <c r="F1138" s="21">
        <v>6.6511238988384696</v>
      </c>
      <c r="G1138" s="21">
        <v>6.7348760245651649</v>
      </c>
      <c r="H1138" s="24">
        <v>0.10524537065416052</v>
      </c>
      <c r="I1138" s="3">
        <f t="shared" si="52"/>
        <v>508.89999999997804</v>
      </c>
      <c r="J1138" s="3">
        <f>INDEX(PowerArray,MIN(MaximumPowerIndex,ROUND(G1138*100,0)))</f>
        <v>526.97999999997762</v>
      </c>
      <c r="K1138" s="3">
        <f>MIN(J1138-M1138+N1138,'Power Look Up'!$F$4)</f>
        <v>528.64417314878153</v>
      </c>
      <c r="M1138" s="50">
        <f t="array" ref="M1138">_xlfn.SUM(_xlfn.NORM.DIST($S$3:$S$1003,$G1138,$P1138,FALSE)*WindSpeedStep*$T$3:$T$1003)</f>
        <v>527.45685756569492</v>
      </c>
      <c r="N1138" s="50">
        <f t="array" ref="N1138">_xlfn.SUM(_xlfn.NORM.DIST($S$3:$S$1003,$G1138,$Q1138,FALSE)*WindSpeedStep*$T$3:$T$1003)</f>
        <v>529.12103071449883</v>
      </c>
      <c r="P1138" s="42">
        <f t="shared" si="51"/>
        <v>0.67348760245651651</v>
      </c>
      <c r="Q1138" s="42">
        <f t="shared" si="53"/>
        <v>0.70881452351517993</v>
      </c>
    </row>
    <row r="1139" spans="5:17" x14ac:dyDescent="0.2">
      <c r="E1139" s="15">
        <v>41258.736111111109</v>
      </c>
      <c r="F1139" s="21">
        <v>6.4506972203224127</v>
      </c>
      <c r="G1139" s="21">
        <v>6.5249867736204648</v>
      </c>
      <c r="H1139" s="24">
        <v>0.11006562170724755</v>
      </c>
      <c r="I1139" s="3">
        <f t="shared" si="52"/>
        <v>463.69999999997896</v>
      </c>
      <c r="J1139" s="3">
        <f>INDEX(PowerArray,MIN(MaximumPowerIndex,ROUND(G1139*100,0)))</f>
        <v>479.51999999997861</v>
      </c>
      <c r="K1139" s="3">
        <f>MIN(J1139-M1139+N1139,'Power Look Up'!$F$4)</f>
        <v>482.45520428223159</v>
      </c>
      <c r="M1139" s="50">
        <f t="array" ref="M1139">_xlfn.SUM(_xlfn.NORM.DIST($S$3:$S$1003,$G1139,$P1139,FALSE)*WindSpeedStep*$T$3:$T$1003)</f>
        <v>478.03603166889087</v>
      </c>
      <c r="N1139" s="50">
        <f t="array" ref="N1139">_xlfn.SUM(_xlfn.NORM.DIST($S$3:$S$1003,$G1139,$Q1139,FALSE)*WindSpeedStep*$T$3:$T$1003)</f>
        <v>480.97123595114385</v>
      </c>
      <c r="P1139" s="42">
        <f t="shared" si="51"/>
        <v>0.65249867736204648</v>
      </c>
      <c r="Q1139" s="42">
        <f t="shared" si="53"/>
        <v>0.71817672587010384</v>
      </c>
    </row>
    <row r="1140" spans="5:17" x14ac:dyDescent="0.2">
      <c r="E1140" s="15">
        <v>41258.743055555555</v>
      </c>
      <c r="F1140" s="21">
        <v>6.0991460052909545</v>
      </c>
      <c r="G1140" s="21">
        <v>6.1252242491934652</v>
      </c>
      <c r="H1140" s="24">
        <v>0.11477016608435939</v>
      </c>
      <c r="I1140" s="3">
        <f t="shared" si="52"/>
        <v>384.59999999998064</v>
      </c>
      <c r="J1140" s="3">
        <f>INDEX(PowerArray,MIN(MaximumPowerIndex,ROUND(G1140*100,0)))</f>
        <v>391.3799999999805</v>
      </c>
      <c r="K1140" s="3">
        <f>MIN(J1140-M1140+N1140,'Power Look Up'!$F$4)</f>
        <v>394.72628561484242</v>
      </c>
      <c r="M1140" s="50">
        <f t="array" ref="M1140">_xlfn.SUM(_xlfn.NORM.DIST($S$3:$S$1003,$G1140,$P1140,FALSE)*WindSpeedStep*$T$3:$T$1003)</f>
        <v>392.14835817153147</v>
      </c>
      <c r="N1140" s="50">
        <f t="array" ref="N1140">_xlfn.SUM(_xlfn.NORM.DIST($S$3:$S$1003,$G1140,$Q1140,FALSE)*WindSpeedStep*$T$3:$T$1003)</f>
        <v>395.4946437863934</v>
      </c>
      <c r="P1140" s="42">
        <f t="shared" si="51"/>
        <v>0.61252242491934661</v>
      </c>
      <c r="Q1140" s="42">
        <f t="shared" si="53"/>
        <v>0.70299300438387957</v>
      </c>
    </row>
    <row r="1141" spans="5:17" x14ac:dyDescent="0.2">
      <c r="E1141" s="15">
        <v>41258.75</v>
      </c>
      <c r="F1141" s="21">
        <v>7.0868387781589659</v>
      </c>
      <c r="G1141" s="21">
        <v>7.0967288515929239</v>
      </c>
      <c r="H1141" s="24">
        <v>0.10018571357770401</v>
      </c>
      <c r="I1141" s="3">
        <f t="shared" si="52"/>
        <v>615.08999999996786</v>
      </c>
      <c r="J1141" s="3">
        <f>INDEX(PowerArray,MIN(MaximumPowerIndex,ROUND(G1141*100,0)))</f>
        <v>618.09999999996785</v>
      </c>
      <c r="K1141" s="3">
        <f>MIN(J1141-M1141+N1141,'Power Look Up'!$F$4)</f>
        <v>618.16658813695153</v>
      </c>
      <c r="M1141" s="50">
        <f t="array" ref="M1141">_xlfn.SUM(_xlfn.NORM.DIST($S$3:$S$1003,$G1141,$P1141,FALSE)*WindSpeedStep*$T$3:$T$1003)</f>
        <v>619.98786274240956</v>
      </c>
      <c r="N1141" s="50">
        <f t="array" ref="N1141">_xlfn.SUM(_xlfn.NORM.DIST($S$3:$S$1003,$G1141,$Q1141,FALSE)*WindSpeedStep*$T$3:$T$1003)</f>
        <v>620.05445087939324</v>
      </c>
      <c r="P1141" s="42">
        <f t="shared" si="51"/>
        <v>0.70967288515929239</v>
      </c>
      <c r="Q1141" s="42">
        <f t="shared" si="53"/>
        <v>0.7109908440643169</v>
      </c>
    </row>
    <row r="1142" spans="5:17" x14ac:dyDescent="0.2">
      <c r="E1142" s="15">
        <v>41258.756944444445</v>
      </c>
      <c r="F1142" s="21">
        <v>6.5770775709096521</v>
      </c>
      <c r="G1142" s="21">
        <v>6.6261128236494349</v>
      </c>
      <c r="H1142" s="24">
        <v>9.426679149144504E-2</v>
      </c>
      <c r="I1142" s="3">
        <f t="shared" si="52"/>
        <v>493.07999999997833</v>
      </c>
      <c r="J1142" s="3">
        <f>INDEX(PowerArray,MIN(MaximumPowerIndex,ROUND(G1142*100,0)))</f>
        <v>504.37999999997811</v>
      </c>
      <c r="K1142" s="3">
        <f>MIN(J1142-M1142+N1142,'Power Look Up'!$F$4)</f>
        <v>502.72761495013924</v>
      </c>
      <c r="M1142" s="50">
        <f t="array" ref="M1142">_xlfn.SUM(_xlfn.NORM.DIST($S$3:$S$1003,$G1142,$P1142,FALSE)*WindSpeedStep*$T$3:$T$1003)</f>
        <v>501.46427033994871</v>
      </c>
      <c r="N1142" s="50">
        <f t="array" ref="N1142">_xlfn.SUM(_xlfn.NORM.DIST($S$3:$S$1003,$G1142,$Q1142,FALSE)*WindSpeedStep*$T$3:$T$1003)</f>
        <v>499.81188529010984</v>
      </c>
      <c r="P1142" s="42">
        <f t="shared" si="51"/>
        <v>0.66261128236494349</v>
      </c>
      <c r="Q1142" s="42">
        <f t="shared" si="53"/>
        <v>0.62462239594575142</v>
      </c>
    </row>
    <row r="1143" spans="5:17" x14ac:dyDescent="0.2">
      <c r="E1143" s="15">
        <v>41258.763888888891</v>
      </c>
      <c r="F1143" s="21">
        <v>7.7002941252002479</v>
      </c>
      <c r="G1143" s="21">
        <v>7.6993918723734254</v>
      </c>
      <c r="H1143" s="24">
        <v>9.9996180338108323E-2</v>
      </c>
      <c r="I1143" s="3">
        <f t="shared" si="52"/>
        <v>798.69999999996389</v>
      </c>
      <c r="J1143" s="3">
        <f>INDEX(PowerArray,MIN(MaximumPowerIndex,ROUND(G1143*100,0)))</f>
        <v>798.69999999996389</v>
      </c>
      <c r="K1143" s="3">
        <f>MIN(J1143-M1143+N1143,'Power Look Up'!$F$4)</f>
        <v>798.69831665226559</v>
      </c>
      <c r="M1143" s="50">
        <f t="array" ref="M1143">_xlfn.SUM(_xlfn.NORM.DIST($S$3:$S$1003,$G1143,$P1143,FALSE)*WindSpeedStep*$T$3:$T$1003)</f>
        <v>795.36043237911815</v>
      </c>
      <c r="N1143" s="50">
        <f t="array" ref="N1143">_xlfn.SUM(_xlfn.NORM.DIST($S$3:$S$1003,$G1143,$Q1143,FALSE)*WindSpeedStep*$T$3:$T$1003)</f>
        <v>795.35874903141985</v>
      </c>
      <c r="P1143" s="42">
        <f t="shared" si="51"/>
        <v>0.76993918723734256</v>
      </c>
      <c r="Q1143" s="42">
        <f t="shared" si="53"/>
        <v>0.7699097781636185</v>
      </c>
    </row>
    <row r="1144" spans="5:17" x14ac:dyDescent="0.2">
      <c r="E1144" s="15">
        <v>41258.770833333336</v>
      </c>
      <c r="F1144" s="21">
        <v>7.1571787352985137</v>
      </c>
      <c r="G1144" s="21">
        <v>7.1343130677042366</v>
      </c>
      <c r="H1144" s="24">
        <v>0.10199549668917873</v>
      </c>
      <c r="I1144" s="3">
        <f t="shared" si="52"/>
        <v>636.15999999996745</v>
      </c>
      <c r="J1144" s="3">
        <f>INDEX(PowerArray,MIN(MaximumPowerIndex,ROUND(G1144*100,0)))</f>
        <v>627.12999999996759</v>
      </c>
      <c r="K1144" s="3">
        <f>MIN(J1144-M1144+N1144,'Power Look Up'!$F$4)</f>
        <v>627.86148884771512</v>
      </c>
      <c r="M1144" s="50">
        <f t="array" ref="M1144">_xlfn.SUM(_xlfn.NORM.DIST($S$3:$S$1003,$G1144,$P1144,FALSE)*WindSpeedStep*$T$3:$T$1003)</f>
        <v>630.14012811401528</v>
      </c>
      <c r="N1144" s="50">
        <f t="array" ref="N1144">_xlfn.SUM(_xlfn.NORM.DIST($S$3:$S$1003,$G1144,$Q1144,FALSE)*WindSpeedStep*$T$3:$T$1003)</f>
        <v>630.87161696176281</v>
      </c>
      <c r="P1144" s="42">
        <f t="shared" si="51"/>
        <v>0.71343130677042366</v>
      </c>
      <c r="Q1144" s="42">
        <f t="shared" si="53"/>
        <v>0.72766780487659199</v>
      </c>
    </row>
    <row r="1145" spans="5:17" x14ac:dyDescent="0.2">
      <c r="E1145" s="15">
        <v>41258.791666666664</v>
      </c>
      <c r="F1145" s="21">
        <v>7.4466625516272584</v>
      </c>
      <c r="G1145" s="21">
        <v>7.4910664678434866</v>
      </c>
      <c r="H1145" s="24">
        <v>8.9973192064892266E-2</v>
      </c>
      <c r="I1145" s="3">
        <f t="shared" si="52"/>
        <v>723.4499999999656</v>
      </c>
      <c r="J1145" s="3">
        <f>INDEX(PowerArray,MIN(MaximumPowerIndex,ROUND(G1145*100,0)))</f>
        <v>735.48999999996533</v>
      </c>
      <c r="K1145" s="3">
        <f>MIN(J1145-M1145+N1145,'Power Look Up'!$F$4)</f>
        <v>731.57100116307959</v>
      </c>
      <c r="M1145" s="50">
        <f t="array" ref="M1145">_xlfn.SUM(_xlfn.NORM.DIST($S$3:$S$1003,$G1145,$P1145,FALSE)*WindSpeedStep*$T$3:$T$1003)</f>
        <v>731.67699179225633</v>
      </c>
      <c r="N1145" s="50">
        <f t="array" ref="N1145">_xlfn.SUM(_xlfn.NORM.DIST($S$3:$S$1003,$G1145,$Q1145,FALSE)*WindSpeedStep*$T$3:$T$1003)</f>
        <v>727.75799295537058</v>
      </c>
      <c r="P1145" s="42">
        <f t="shared" si="51"/>
        <v>0.74910664678434868</v>
      </c>
      <c r="Q1145" s="42">
        <f t="shared" si="53"/>
        <v>0.67399516208215615</v>
      </c>
    </row>
    <row r="1146" spans="5:17" x14ac:dyDescent="0.2">
      <c r="E1146" s="15">
        <v>41258.798611111109</v>
      </c>
      <c r="F1146" s="21">
        <v>6.7584142115810577</v>
      </c>
      <c r="G1146" s="21">
        <v>6.8584734121928213</v>
      </c>
      <c r="H1146" s="24">
        <v>0.14648406697292385</v>
      </c>
      <c r="I1146" s="3">
        <f t="shared" si="52"/>
        <v>533.75999999997748</v>
      </c>
      <c r="J1146" s="3">
        <f>INDEX(PowerArray,MIN(MaximumPowerIndex,ROUND(G1146*100,0)))</f>
        <v>556.35999999997694</v>
      </c>
      <c r="K1146" s="3">
        <f>MIN(J1146-M1146+N1146,'Power Look Up'!$F$4)</f>
        <v>574.48806298217869</v>
      </c>
      <c r="M1146" s="50">
        <f t="array" ref="M1146">_xlfn.SUM(_xlfn.NORM.DIST($S$3:$S$1003,$G1146,$P1146,FALSE)*WindSpeedStep*$T$3:$T$1003)</f>
        <v>558.00809560859375</v>
      </c>
      <c r="N1146" s="50">
        <f t="array" ref="N1146">_xlfn.SUM(_xlfn.NORM.DIST($S$3:$S$1003,$G1146,$Q1146,FALSE)*WindSpeedStep*$T$3:$T$1003)</f>
        <v>576.1361585907955</v>
      </c>
      <c r="P1146" s="42">
        <f t="shared" si="51"/>
        <v>0.68584734121928215</v>
      </c>
      <c r="Q1146" s="42">
        <f t="shared" si="53"/>
        <v>1.0046570786436708</v>
      </c>
    </row>
    <row r="1147" spans="5:17" x14ac:dyDescent="0.2">
      <c r="E1147" s="15">
        <v>41258.805555555555</v>
      </c>
      <c r="F1147" s="21">
        <v>6.7329478741920763</v>
      </c>
      <c r="G1147" s="21">
        <v>6.8791231128524455</v>
      </c>
      <c r="H1147" s="24">
        <v>0.1693166234614277</v>
      </c>
      <c r="I1147" s="3">
        <f t="shared" si="52"/>
        <v>526.97999999997762</v>
      </c>
      <c r="J1147" s="3">
        <f>INDEX(PowerArray,MIN(MaximumPowerIndex,ROUND(G1147*100,0)))</f>
        <v>560.87999999997692</v>
      </c>
      <c r="K1147" s="3">
        <f>MIN(J1147-M1147+N1147,'Power Look Up'!$F$4)</f>
        <v>590.16502294466977</v>
      </c>
      <c r="M1147" s="50">
        <f t="array" ref="M1147">_xlfn.SUM(_xlfn.NORM.DIST($S$3:$S$1003,$G1147,$P1147,FALSE)*WindSpeedStep*$T$3:$T$1003)</f>
        <v>563.21837001172321</v>
      </c>
      <c r="N1147" s="50">
        <f t="array" ref="N1147">_xlfn.SUM(_xlfn.NORM.DIST($S$3:$S$1003,$G1147,$Q1147,FALSE)*WindSpeedStep*$T$3:$T$1003)</f>
        <v>592.50339295641606</v>
      </c>
      <c r="P1147" s="42">
        <f t="shared" si="51"/>
        <v>0.68791231128524455</v>
      </c>
      <c r="Q1147" s="42">
        <f t="shared" si="53"/>
        <v>1.1647498978436419</v>
      </c>
    </row>
    <row r="1148" spans="5:17" x14ac:dyDescent="0.2">
      <c r="E1148" s="15">
        <v>41258.8125</v>
      </c>
      <c r="F1148" s="21">
        <v>7.3662383524346682</v>
      </c>
      <c r="G1148" s="21">
        <v>7.3945405494093652</v>
      </c>
      <c r="H1148" s="24">
        <v>0.11674886948448461</v>
      </c>
      <c r="I1148" s="3">
        <f t="shared" si="52"/>
        <v>699.36999999996613</v>
      </c>
      <c r="J1148" s="3">
        <f>INDEX(PowerArray,MIN(MaximumPowerIndex,ROUND(G1148*100,0)))</f>
        <v>705.38999999996599</v>
      </c>
      <c r="K1148" s="3">
        <f>MIN(J1148-M1148+N1148,'Power Look Up'!$F$4)</f>
        <v>712.58901587488549</v>
      </c>
      <c r="M1148" s="50">
        <f t="array" ref="M1148">_xlfn.SUM(_xlfn.NORM.DIST($S$3:$S$1003,$G1148,$P1148,FALSE)*WindSpeedStep*$T$3:$T$1003)</f>
        <v>703.27427116981585</v>
      </c>
      <c r="N1148" s="50">
        <f t="array" ref="N1148">_xlfn.SUM(_xlfn.NORM.DIST($S$3:$S$1003,$G1148,$Q1148,FALSE)*WindSpeedStep*$T$3:$T$1003)</f>
        <v>710.47328704473534</v>
      </c>
      <c r="P1148" s="42">
        <f t="shared" si="51"/>
        <v>0.73945405494093652</v>
      </c>
      <c r="Q1148" s="42">
        <f t="shared" si="53"/>
        <v>0.86330424950072315</v>
      </c>
    </row>
    <row r="1149" spans="5:17" x14ac:dyDescent="0.2">
      <c r="E1149" s="15">
        <v>41258.826388888891</v>
      </c>
      <c r="F1149" s="21">
        <v>7.6461530813076504</v>
      </c>
      <c r="G1149" s="21">
        <v>7.6961432850005398</v>
      </c>
      <c r="H1149" s="24">
        <v>0.11509055477208702</v>
      </c>
      <c r="I1149" s="3">
        <f t="shared" si="52"/>
        <v>783.64999999996428</v>
      </c>
      <c r="J1149" s="3">
        <f>INDEX(PowerArray,MIN(MaximumPowerIndex,ROUND(G1149*100,0)))</f>
        <v>798.69999999996389</v>
      </c>
      <c r="K1149" s="3">
        <f>MIN(J1149-M1149+N1149,'Power Look Up'!$F$4)</f>
        <v>805.78071362170522</v>
      </c>
      <c r="M1149" s="50">
        <f t="array" ref="M1149">_xlfn.SUM(_xlfn.NORM.DIST($S$3:$S$1003,$G1149,$P1149,FALSE)*WindSpeedStep*$T$3:$T$1003)</f>
        <v>794.34221482713599</v>
      </c>
      <c r="N1149" s="50">
        <f t="array" ref="N1149">_xlfn.SUM(_xlfn.NORM.DIST($S$3:$S$1003,$G1149,$Q1149,FALSE)*WindSpeedStep*$T$3:$T$1003)</f>
        <v>801.42292844887731</v>
      </c>
      <c r="P1149" s="42">
        <f t="shared" si="51"/>
        <v>0.76961432850005407</v>
      </c>
      <c r="Q1149" s="42">
        <f t="shared" si="53"/>
        <v>0.88575340027618432</v>
      </c>
    </row>
    <row r="1150" spans="5:17" x14ac:dyDescent="0.2">
      <c r="E1150" s="15">
        <v>41258.833333333336</v>
      </c>
      <c r="F1150" s="21">
        <v>7.1058940973796378</v>
      </c>
      <c r="G1150" s="21">
        <v>7.1103091476729565</v>
      </c>
      <c r="H1150" s="24">
        <v>0.12524813736362825</v>
      </c>
      <c r="I1150" s="3">
        <f t="shared" si="52"/>
        <v>621.10999999996773</v>
      </c>
      <c r="J1150" s="3">
        <f>INDEX(PowerArray,MIN(MaximumPowerIndex,ROUND(G1150*100,0)))</f>
        <v>621.10999999996773</v>
      </c>
      <c r="K1150" s="3">
        <f>MIN(J1150-M1150+N1150,'Power Look Up'!$F$4)</f>
        <v>631.24140264816003</v>
      </c>
      <c r="M1150" s="50">
        <f t="array" ref="M1150">_xlfn.SUM(_xlfn.NORM.DIST($S$3:$S$1003,$G1150,$P1150,FALSE)*WindSpeedStep*$T$3:$T$1003)</f>
        <v>623.64431057909292</v>
      </c>
      <c r="N1150" s="50">
        <f t="array" ref="N1150">_xlfn.SUM(_xlfn.NORM.DIST($S$3:$S$1003,$G1150,$Q1150,FALSE)*WindSpeedStep*$T$3:$T$1003)</f>
        <v>633.77571322728522</v>
      </c>
      <c r="P1150" s="42">
        <f t="shared" si="51"/>
        <v>0.71103091476729574</v>
      </c>
      <c r="Q1150" s="42">
        <f t="shared" si="53"/>
        <v>0.89055297682560497</v>
      </c>
    </row>
    <row r="1151" spans="5:17" x14ac:dyDescent="0.2">
      <c r="E1151" s="15">
        <v>41258.847222222219</v>
      </c>
      <c r="F1151" s="21">
        <v>8.1771060983153667</v>
      </c>
      <c r="G1151" s="21">
        <v>8.1915514540731849</v>
      </c>
      <c r="H1151" s="24">
        <v>7.8267298027581145E-2</v>
      </c>
      <c r="I1151" s="3">
        <f t="shared" si="52"/>
        <v>955.05999999995231</v>
      </c>
      <c r="J1151" s="3">
        <f>INDEX(PowerArray,MIN(MaximumPowerIndex,ROUND(G1151*100,0)))</f>
        <v>958.72999999995227</v>
      </c>
      <c r="K1151" s="3">
        <f>MIN(J1151-M1151+N1151,'Power Look Up'!$F$4)</f>
        <v>948.93487071164338</v>
      </c>
      <c r="M1151" s="50">
        <f t="array" ref="M1151">_xlfn.SUM(_xlfn.NORM.DIST($S$3:$S$1003,$G1151,$P1151,FALSE)*WindSpeedStep*$T$3:$T$1003)</f>
        <v>958.77936819341232</v>
      </c>
      <c r="N1151" s="50">
        <f t="array" ref="N1151">_xlfn.SUM(_xlfn.NORM.DIST($S$3:$S$1003,$G1151,$Q1151,FALSE)*WindSpeedStep*$T$3:$T$1003)</f>
        <v>948.98423890510344</v>
      </c>
      <c r="P1151" s="42">
        <f t="shared" si="51"/>
        <v>0.81915514540731849</v>
      </c>
      <c r="Q1151" s="42">
        <f t="shared" si="53"/>
        <v>0.64113059896421165</v>
      </c>
    </row>
    <row r="1152" spans="5:17" x14ac:dyDescent="0.2">
      <c r="E1152" s="15">
        <v>41258.854166666664</v>
      </c>
      <c r="F1152" s="21">
        <v>7.8218300151156122</v>
      </c>
      <c r="G1152" s="21">
        <v>7.7511169538811444</v>
      </c>
      <c r="H1152" s="24">
        <v>0.1444674708880512</v>
      </c>
      <c r="I1152" s="3">
        <f t="shared" si="52"/>
        <v>834.81999999996322</v>
      </c>
      <c r="J1152" s="3">
        <f>INDEX(PowerArray,MIN(MaximumPowerIndex,ROUND(G1152*100,0)))</f>
        <v>813.74999999996362</v>
      </c>
      <c r="K1152" s="3">
        <f>MIN(J1152-M1152+N1152,'Power Look Up'!$F$4)</f>
        <v>836.65889882416639</v>
      </c>
      <c r="M1152" s="50">
        <f t="array" ref="M1152">_xlfn.SUM(_xlfn.NORM.DIST($S$3:$S$1003,$G1152,$P1152,FALSE)*WindSpeedStep*$T$3:$T$1003)</f>
        <v>811.68050627852131</v>
      </c>
      <c r="N1152" s="50">
        <f t="array" ref="N1152">_xlfn.SUM(_xlfn.NORM.DIST($S$3:$S$1003,$G1152,$Q1152,FALSE)*WindSpeedStep*$T$3:$T$1003)</f>
        <v>834.58940510272407</v>
      </c>
      <c r="P1152" s="42">
        <f t="shared" si="51"/>
        <v>0.77511169538811453</v>
      </c>
      <c r="Q1152" s="42">
        <f t="shared" si="53"/>
        <v>1.1197842628847043</v>
      </c>
    </row>
    <row r="1153" spans="5:17" x14ac:dyDescent="0.2">
      <c r="E1153" s="15">
        <v>41258.861111111109</v>
      </c>
      <c r="F1153" s="21">
        <v>8.0373083031135124</v>
      </c>
      <c r="G1153" s="21">
        <v>7.9960536290154289</v>
      </c>
      <c r="H1153" s="24">
        <v>6.3454079496046575E-2</v>
      </c>
      <c r="I1153" s="3">
        <f t="shared" si="52"/>
        <v>903.67999999995345</v>
      </c>
      <c r="J1153" s="3">
        <f>INDEX(PowerArray,MIN(MaximumPowerIndex,ROUND(G1153*100,0)))</f>
        <v>888.99999999996203</v>
      </c>
      <c r="K1153" s="3">
        <f>MIN(J1153-M1153+N1153,'Power Look Up'!$F$4)</f>
        <v>874.48810915472563</v>
      </c>
      <c r="M1153" s="50">
        <f t="array" ref="M1153">_xlfn.SUM(_xlfn.NORM.DIST($S$3:$S$1003,$G1153,$P1153,FALSE)*WindSpeedStep*$T$3:$T$1003)</f>
        <v>891.70817135357072</v>
      </c>
      <c r="N1153" s="50">
        <f t="array" ref="N1153">_xlfn.SUM(_xlfn.NORM.DIST($S$3:$S$1003,$G1153,$Q1153,FALSE)*WindSpeedStep*$T$3:$T$1003)</f>
        <v>877.19628050833433</v>
      </c>
      <c r="P1153" s="42">
        <f t="shared" si="51"/>
        <v>0.79960536290154294</v>
      </c>
      <c r="Q1153" s="42">
        <f t="shared" si="53"/>
        <v>0.50738222263019672</v>
      </c>
    </row>
    <row r="1154" spans="5:17" x14ac:dyDescent="0.2">
      <c r="E1154" s="15">
        <v>41258.881944444445</v>
      </c>
      <c r="F1154" s="21">
        <v>6.911403488507923</v>
      </c>
      <c r="G1154" s="21">
        <v>6.9645815434281859</v>
      </c>
      <c r="H1154" s="24">
        <v>0.13600710789972023</v>
      </c>
      <c r="I1154" s="3">
        <f t="shared" si="52"/>
        <v>567.65999999997678</v>
      </c>
      <c r="J1154" s="3">
        <f>INDEX(PowerArray,MIN(MaximumPowerIndex,ROUND(G1154*100,0)))</f>
        <v>578.9599999999765</v>
      </c>
      <c r="K1154" s="3">
        <f>MIN(J1154-M1154+N1154,'Power Look Up'!$F$4)</f>
        <v>593.14445828420435</v>
      </c>
      <c r="M1154" s="50">
        <f t="array" ref="M1154">_xlfn.SUM(_xlfn.NORM.DIST($S$3:$S$1003,$G1154,$P1154,FALSE)*WindSpeedStep*$T$3:$T$1003)</f>
        <v>585.10586507314883</v>
      </c>
      <c r="N1154" s="50">
        <f t="array" ref="N1154">_xlfn.SUM(_xlfn.NORM.DIST($S$3:$S$1003,$G1154,$Q1154,FALSE)*WindSpeedStep*$T$3:$T$1003)</f>
        <v>599.29032335737668</v>
      </c>
      <c r="P1154" s="42">
        <f t="shared" si="51"/>
        <v>0.69645815434281866</v>
      </c>
      <c r="Q1154" s="42">
        <f t="shared" si="53"/>
        <v>0.94723259345343735</v>
      </c>
    </row>
    <row r="1155" spans="5:17" x14ac:dyDescent="0.2">
      <c r="E1155" s="15">
        <v>41258.888888888891</v>
      </c>
      <c r="F1155" s="21">
        <v>6.8536364707755073</v>
      </c>
      <c r="G1155" s="21">
        <v>6.8172622574464858</v>
      </c>
      <c r="H1155" s="24">
        <v>9.0462924703364866E-2</v>
      </c>
      <c r="I1155" s="3">
        <f t="shared" si="52"/>
        <v>554.09999999997706</v>
      </c>
      <c r="J1155" s="3">
        <f>INDEX(PowerArray,MIN(MaximumPowerIndex,ROUND(G1155*100,0)))</f>
        <v>547.3199999999772</v>
      </c>
      <c r="K1155" s="3">
        <f>MIN(J1155-M1155+N1155,'Power Look Up'!$F$4)</f>
        <v>544.38134065385111</v>
      </c>
      <c r="M1155" s="50">
        <f t="array" ref="M1155">_xlfn.SUM(_xlfn.NORM.DIST($S$3:$S$1003,$G1155,$P1155,FALSE)*WindSpeedStep*$T$3:$T$1003)</f>
        <v>547.70077067663112</v>
      </c>
      <c r="N1155" s="50">
        <f t="array" ref="N1155">_xlfn.SUM(_xlfn.NORM.DIST($S$3:$S$1003,$G1155,$Q1155,FALSE)*WindSpeedStep*$T$3:$T$1003)</f>
        <v>544.76211133050504</v>
      </c>
      <c r="P1155" s="42">
        <f t="shared" ref="P1155:P1218" si="54">ReferenceTurbulence*G1155</f>
        <v>0.68172622574464858</v>
      </c>
      <c r="Q1155" s="42">
        <f t="shared" si="53"/>
        <v>0.61670948227847266</v>
      </c>
    </row>
    <row r="1156" spans="5:17" x14ac:dyDescent="0.2">
      <c r="E1156" s="15">
        <v>41258.895833333336</v>
      </c>
      <c r="F1156" s="21">
        <v>7.8253443116144368</v>
      </c>
      <c r="G1156" s="21">
        <v>7.7918334990091882</v>
      </c>
      <c r="H1156" s="24">
        <v>6.2617053063433667E-2</v>
      </c>
      <c r="I1156" s="3">
        <f t="shared" ref="I1156:I1219" si="55">INDEX(PowerArray,MIN(MaximumPowerIndex,ROUND(F1156*100,0)))</f>
        <v>837.82999999996309</v>
      </c>
      <c r="J1156" s="3">
        <f>INDEX(PowerArray,MIN(MaximumPowerIndex,ROUND(G1156*100,0)))</f>
        <v>825.78999999996336</v>
      </c>
      <c r="K1156" s="3">
        <f>MIN(J1156-M1156+N1156,'Power Look Up'!$F$4)</f>
        <v>812.01925931193512</v>
      </c>
      <c r="M1156" s="50">
        <f t="array" ref="M1156">_xlfn.SUM(_xlfn.NORM.DIST($S$3:$S$1003,$G1156,$P1156,FALSE)*WindSpeedStep*$T$3:$T$1003)</f>
        <v>824.66978445208269</v>
      </c>
      <c r="N1156" s="50">
        <f t="array" ref="N1156">_xlfn.SUM(_xlfn.NORM.DIST($S$3:$S$1003,$G1156,$Q1156,FALSE)*WindSpeedStep*$T$3:$T$1003)</f>
        <v>810.89904376405445</v>
      </c>
      <c r="P1156" s="42">
        <f t="shared" si="54"/>
        <v>0.77918334990091886</v>
      </c>
      <c r="Q1156" s="42">
        <f t="shared" ref="Q1156:Q1219" si="56">G1156*H1156</f>
        <v>0.48790165166889837</v>
      </c>
    </row>
    <row r="1157" spans="5:17" x14ac:dyDescent="0.2">
      <c r="E1157" s="15">
        <v>41259</v>
      </c>
      <c r="F1157" s="21">
        <v>7.4690093107815603</v>
      </c>
      <c r="G1157" s="21">
        <v>7.5580455863703095</v>
      </c>
      <c r="H1157" s="24">
        <v>8.7026267200085161E-2</v>
      </c>
      <c r="I1157" s="3">
        <f t="shared" si="55"/>
        <v>729.46999999996547</v>
      </c>
      <c r="J1157" s="3">
        <f>INDEX(PowerArray,MIN(MaximumPowerIndex,ROUND(G1157*100,0)))</f>
        <v>756.55999999996493</v>
      </c>
      <c r="K1157" s="3">
        <f>MIN(J1157-M1157+N1157,'Power Look Up'!$F$4)</f>
        <v>751.45418722271347</v>
      </c>
      <c r="M1157" s="50">
        <f t="array" ref="M1157">_xlfn.SUM(_xlfn.NORM.DIST($S$3:$S$1003,$G1157,$P1157,FALSE)*WindSpeedStep*$T$3:$T$1003)</f>
        <v>751.79540036651065</v>
      </c>
      <c r="N1157" s="50">
        <f t="array" ref="N1157">_xlfn.SUM(_xlfn.NORM.DIST($S$3:$S$1003,$G1157,$Q1157,FALSE)*WindSpeedStep*$T$3:$T$1003)</f>
        <v>746.68958758925919</v>
      </c>
      <c r="P1157" s="42">
        <f t="shared" si="54"/>
        <v>0.755804558637031</v>
      </c>
      <c r="Q1157" s="42">
        <f t="shared" si="56"/>
        <v>0.65774849470988683</v>
      </c>
    </row>
    <row r="1158" spans="5:17" x14ac:dyDescent="0.2">
      <c r="E1158" s="15">
        <v>41259.006944444445</v>
      </c>
      <c r="F1158" s="21">
        <v>7.1744916433484569</v>
      </c>
      <c r="G1158" s="21">
        <v>7.2632375912541098</v>
      </c>
      <c r="H1158" s="24">
        <v>8.5023445607541701E-2</v>
      </c>
      <c r="I1158" s="3">
        <f t="shared" si="55"/>
        <v>639.16999999996733</v>
      </c>
      <c r="J1158" s="3">
        <f>INDEX(PowerArray,MIN(MaximumPowerIndex,ROUND(G1158*100,0)))</f>
        <v>666.25999999996679</v>
      </c>
      <c r="K1158" s="3">
        <f>MIN(J1158-M1158+N1158,'Power Look Up'!$F$4)</f>
        <v>660.98425049950197</v>
      </c>
      <c r="M1158" s="50">
        <f t="array" ref="M1158">_xlfn.SUM(_xlfn.NORM.DIST($S$3:$S$1003,$G1158,$P1158,FALSE)*WindSpeedStep*$T$3:$T$1003)</f>
        <v>665.74975671884988</v>
      </c>
      <c r="N1158" s="50">
        <f t="array" ref="N1158">_xlfn.SUM(_xlfn.NORM.DIST($S$3:$S$1003,$G1158,$Q1158,FALSE)*WindSpeedStep*$T$3:$T$1003)</f>
        <v>660.47400721838505</v>
      </c>
      <c r="P1158" s="42">
        <f t="shared" si="54"/>
        <v>0.72632375912541103</v>
      </c>
      <c r="Q1158" s="42">
        <f t="shared" si="56"/>
        <v>0.617545486274646</v>
      </c>
    </row>
    <row r="1159" spans="5:17" x14ac:dyDescent="0.2">
      <c r="E1159" s="15">
        <v>41259.013888888891</v>
      </c>
      <c r="F1159" s="21">
        <v>7.8740947027108348</v>
      </c>
      <c r="G1159" s="21">
        <v>7.9477814175291925</v>
      </c>
      <c r="H1159" s="24">
        <v>0.10540894303877926</v>
      </c>
      <c r="I1159" s="3">
        <f t="shared" si="55"/>
        <v>849.86999999996283</v>
      </c>
      <c r="J1159" s="3">
        <f>INDEX(PowerArray,MIN(MaximumPowerIndex,ROUND(G1159*100,0)))</f>
        <v>873.9499999999623</v>
      </c>
      <c r="K1159" s="3">
        <f>MIN(J1159-M1159+N1159,'Power Look Up'!$F$4)</f>
        <v>876.54614985778869</v>
      </c>
      <c r="M1159" s="50">
        <f t="array" ref="M1159">_xlfn.SUM(_xlfn.NORM.DIST($S$3:$S$1003,$G1159,$P1159,FALSE)*WindSpeedStep*$T$3:$T$1003)</f>
        <v>875.57920274685989</v>
      </c>
      <c r="N1159" s="50">
        <f t="array" ref="N1159">_xlfn.SUM(_xlfn.NORM.DIST($S$3:$S$1003,$G1159,$Q1159,FALSE)*WindSpeedStep*$T$3:$T$1003)</f>
        <v>878.17535260468628</v>
      </c>
      <c r="P1159" s="42">
        <f t="shared" si="54"/>
        <v>0.79477814175291928</v>
      </c>
      <c r="Q1159" s="42">
        <f t="shared" si="56"/>
        <v>0.83776723872500292</v>
      </c>
    </row>
    <row r="1160" spans="5:17" x14ac:dyDescent="0.2">
      <c r="E1160" s="15">
        <v>41259.131944444445</v>
      </c>
      <c r="F1160" s="21">
        <v>7.6516401809626817</v>
      </c>
      <c r="G1160" s="21">
        <v>7.731751930867822</v>
      </c>
      <c r="H1160" s="24">
        <v>9.2790562965373552E-2</v>
      </c>
      <c r="I1160" s="3">
        <f t="shared" si="55"/>
        <v>783.64999999996428</v>
      </c>
      <c r="J1160" s="3">
        <f>INDEX(PowerArray,MIN(MaximumPowerIndex,ROUND(G1160*100,0)))</f>
        <v>807.72999999996375</v>
      </c>
      <c r="K1160" s="3">
        <f>MIN(J1160-M1160+N1160,'Power Look Up'!$F$4)</f>
        <v>804.63038077684143</v>
      </c>
      <c r="M1160" s="50">
        <f t="array" ref="M1160">_xlfn.SUM(_xlfn.NORM.DIST($S$3:$S$1003,$G1160,$P1160,FALSE)*WindSpeedStep*$T$3:$T$1003)</f>
        <v>805.54680374459883</v>
      </c>
      <c r="N1160" s="50">
        <f t="array" ref="N1160">_xlfn.SUM(_xlfn.NORM.DIST($S$3:$S$1003,$G1160,$Q1160,FALSE)*WindSpeedStep*$T$3:$T$1003)</f>
        <v>802.44718452147652</v>
      </c>
      <c r="P1160" s="42">
        <f t="shared" si="54"/>
        <v>0.77317519308678229</v>
      </c>
      <c r="Q1160" s="42">
        <f t="shared" si="56"/>
        <v>0.71743361437383912</v>
      </c>
    </row>
    <row r="1161" spans="5:17" x14ac:dyDescent="0.2">
      <c r="E1161" s="15">
        <v>41259.138888888891</v>
      </c>
      <c r="F1161" s="21">
        <v>7.8375143708648141</v>
      </c>
      <c r="G1161" s="21">
        <v>8.0372674115828833</v>
      </c>
      <c r="H1161" s="24">
        <v>0.11610824005412165</v>
      </c>
      <c r="I1161" s="3">
        <f t="shared" si="55"/>
        <v>840.83999999996308</v>
      </c>
      <c r="J1161" s="3">
        <f>INDEX(PowerArray,MIN(MaximumPowerIndex,ROUND(G1161*100,0)))</f>
        <v>903.67999999995345</v>
      </c>
      <c r="K1161" s="3">
        <f>MIN(J1161-M1161+N1161,'Power Look Up'!$F$4)</f>
        <v>911.72500178925804</v>
      </c>
      <c r="M1161" s="50">
        <f t="array" ref="M1161">_xlfn.SUM(_xlfn.NORM.DIST($S$3:$S$1003,$G1161,$P1161,FALSE)*WindSpeedStep*$T$3:$T$1003)</f>
        <v>905.61584375821201</v>
      </c>
      <c r="N1161" s="50">
        <f t="array" ref="N1161">_xlfn.SUM(_xlfn.NORM.DIST($S$3:$S$1003,$G1161,$Q1161,FALSE)*WindSpeedStep*$T$3:$T$1003)</f>
        <v>913.6608455475166</v>
      </c>
      <c r="P1161" s="42">
        <f t="shared" si="54"/>
        <v>0.80372674115828835</v>
      </c>
      <c r="Q1161" s="42">
        <f t="shared" si="56"/>
        <v>0.93319297400323442</v>
      </c>
    </row>
    <row r="1162" spans="5:17" x14ac:dyDescent="0.2">
      <c r="E1162" s="15">
        <v>41259.145833333336</v>
      </c>
      <c r="F1162" s="21">
        <v>8.2166501912043479</v>
      </c>
      <c r="G1162" s="21">
        <v>8.3055051834109612</v>
      </c>
      <c r="H1162" s="24">
        <v>0.11683593406807657</v>
      </c>
      <c r="I1162" s="3">
        <f t="shared" si="55"/>
        <v>969.73999999995203</v>
      </c>
      <c r="J1162" s="3">
        <f>INDEX(PowerArray,MIN(MaximumPowerIndex,ROUND(G1162*100,0)))</f>
        <v>1002.7699999999513</v>
      </c>
      <c r="K1162" s="3">
        <f>MIN(J1162-M1162+N1162,'Power Look Up'!$F$4)</f>
        <v>1010.9182565408242</v>
      </c>
      <c r="M1162" s="50">
        <f t="array" ref="M1162">_xlfn.SUM(_xlfn.NORM.DIST($S$3:$S$1003,$G1162,$P1162,FALSE)*WindSpeedStep*$T$3:$T$1003)</f>
        <v>999.12040425012344</v>
      </c>
      <c r="N1162" s="50">
        <f t="array" ref="N1162">_xlfn.SUM(_xlfn.NORM.DIST($S$3:$S$1003,$G1162,$Q1162,FALSE)*WindSpeedStep*$T$3:$T$1003)</f>
        <v>1007.2686607909964</v>
      </c>
      <c r="P1162" s="42">
        <f t="shared" si="54"/>
        <v>0.83055051834109617</v>
      </c>
      <c r="Q1162" s="42">
        <f t="shared" si="56"/>
        <v>0.97038145601107129</v>
      </c>
    </row>
    <row r="1163" spans="5:17" x14ac:dyDescent="0.2">
      <c r="E1163" s="15">
        <v>41259.152777777781</v>
      </c>
      <c r="F1163" s="21">
        <v>8.9887636929756951</v>
      </c>
      <c r="G1163" s="21">
        <v>9.0851776197958962</v>
      </c>
      <c r="H1163" s="24">
        <v>0.10346250405122477</v>
      </c>
      <c r="I1163" s="3">
        <f t="shared" si="55"/>
        <v>1252.329999999946</v>
      </c>
      <c r="J1163" s="3">
        <f>INDEX(PowerArray,MIN(MaximumPowerIndex,ROUND(G1163*100,0)))</f>
        <v>1290.2899999999431</v>
      </c>
      <c r="K1163" s="3">
        <f>MIN(J1163-M1163+N1163,'Power Look Up'!$F$4)</f>
        <v>1290.625029602001</v>
      </c>
      <c r="M1163" s="50">
        <f t="array" ref="M1163">_xlfn.SUM(_xlfn.NORM.DIST($S$3:$S$1003,$G1163,$P1163,FALSE)*WindSpeedStep*$T$3:$T$1003)</f>
        <v>1292.6527386419441</v>
      </c>
      <c r="N1163" s="50">
        <f t="array" ref="N1163">_xlfn.SUM(_xlfn.NORM.DIST($S$3:$S$1003,$G1163,$Q1163,FALSE)*WindSpeedStep*$T$3:$T$1003)</f>
        <v>1292.9877682440019</v>
      </c>
      <c r="P1163" s="42">
        <f t="shared" si="54"/>
        <v>0.90851776197958967</v>
      </c>
      <c r="Q1163" s="42">
        <f t="shared" si="56"/>
        <v>0.93997522629422958</v>
      </c>
    </row>
    <row r="1164" spans="5:17" x14ac:dyDescent="0.2">
      <c r="E1164" s="15">
        <v>41259.159722222219</v>
      </c>
      <c r="F1164" s="21">
        <v>8.8438371451097044</v>
      </c>
      <c r="G1164" s="21">
        <v>8.9518688550720373</v>
      </c>
      <c r="H1164" s="24">
        <v>0.11194235983273745</v>
      </c>
      <c r="I1164" s="3">
        <f t="shared" si="55"/>
        <v>1197.2799999999472</v>
      </c>
      <c r="J1164" s="3">
        <f>INDEX(PowerArray,MIN(MaximumPowerIndex,ROUND(G1164*100,0)))</f>
        <v>1237.6499999999462</v>
      </c>
      <c r="K1164" s="3">
        <f>MIN(J1164-M1164+N1164,'Power Look Up'!$F$4)</f>
        <v>1239.91712404583</v>
      </c>
      <c r="M1164" s="50">
        <f t="array" ref="M1164">_xlfn.SUM(_xlfn.NORM.DIST($S$3:$S$1003,$G1164,$P1164,FALSE)*WindSpeedStep*$T$3:$T$1003)</f>
        <v>1241.2404751536726</v>
      </c>
      <c r="N1164" s="50">
        <f t="array" ref="N1164">_xlfn.SUM(_xlfn.NORM.DIST($S$3:$S$1003,$G1164,$Q1164,FALSE)*WindSpeedStep*$T$3:$T$1003)</f>
        <v>1243.5075991995564</v>
      </c>
      <c r="P1164" s="42">
        <f t="shared" si="54"/>
        <v>0.89518688550720382</v>
      </c>
      <c r="Q1164" s="42">
        <f t="shared" si="56"/>
        <v>1.0020933245499495</v>
      </c>
    </row>
    <row r="1165" spans="5:17" x14ac:dyDescent="0.2">
      <c r="E1165" s="15">
        <v>41259.166666666664</v>
      </c>
      <c r="F1165" s="21">
        <v>8.1146019493886303</v>
      </c>
      <c r="G1165" s="21">
        <v>8.2505015634519481</v>
      </c>
      <c r="H1165" s="24">
        <v>9.7355360734548438E-2</v>
      </c>
      <c r="I1165" s="3">
        <f t="shared" si="55"/>
        <v>929.36999999995282</v>
      </c>
      <c r="J1165" s="3">
        <f>INDEX(PowerArray,MIN(MaximumPowerIndex,ROUND(G1165*100,0)))</f>
        <v>980.7499999999518</v>
      </c>
      <c r="K1165" s="3">
        <f>MIN(J1165-M1165+N1165,'Power Look Up'!$F$4)</f>
        <v>979.48266686268892</v>
      </c>
      <c r="M1165" s="50">
        <f t="array" ref="M1165">_xlfn.SUM(_xlfn.NORM.DIST($S$3:$S$1003,$G1165,$P1165,FALSE)*WindSpeedStep*$T$3:$T$1003)</f>
        <v>979.5381235077291</v>
      </c>
      <c r="N1165" s="50">
        <f t="array" ref="N1165">_xlfn.SUM(_xlfn.NORM.DIST($S$3:$S$1003,$G1165,$Q1165,FALSE)*WindSpeedStep*$T$3:$T$1003)</f>
        <v>978.27079037046622</v>
      </c>
      <c r="P1165" s="42">
        <f t="shared" si="54"/>
        <v>0.82505015634519485</v>
      </c>
      <c r="Q1165" s="42">
        <f t="shared" si="56"/>
        <v>0.80323055595082027</v>
      </c>
    </row>
    <row r="1166" spans="5:17" x14ac:dyDescent="0.2">
      <c r="E1166" s="15">
        <v>41259.173611111109</v>
      </c>
      <c r="F1166" s="21">
        <v>7.4443275222632339</v>
      </c>
      <c r="G1166" s="21">
        <v>7.5613836350444155</v>
      </c>
      <c r="H1166" s="24">
        <v>0.10612106971884322</v>
      </c>
      <c r="I1166" s="3">
        <f t="shared" si="55"/>
        <v>720.43999999996561</v>
      </c>
      <c r="J1166" s="3">
        <f>INDEX(PowerArray,MIN(MaximumPowerIndex,ROUND(G1166*100,0)))</f>
        <v>756.55999999996493</v>
      </c>
      <c r="K1166" s="3">
        <f>MIN(J1166-M1166+N1166,'Power Look Up'!$F$4)</f>
        <v>759.21543767387584</v>
      </c>
      <c r="M1166" s="50">
        <f t="array" ref="M1166">_xlfn.SUM(_xlfn.NORM.DIST($S$3:$S$1003,$G1166,$P1166,FALSE)*WindSpeedStep*$T$3:$T$1003)</f>
        <v>752.8068621085348</v>
      </c>
      <c r="N1166" s="50">
        <f t="array" ref="N1166">_xlfn.SUM(_xlfn.NORM.DIST($S$3:$S$1003,$G1166,$Q1166,FALSE)*WindSpeedStep*$T$3:$T$1003)</f>
        <v>755.46229978244571</v>
      </c>
      <c r="P1166" s="42">
        <f t="shared" si="54"/>
        <v>0.75613836350444164</v>
      </c>
      <c r="Q1166" s="42">
        <f t="shared" si="56"/>
        <v>0.80242211990546863</v>
      </c>
    </row>
    <row r="1167" spans="5:17" x14ac:dyDescent="0.2">
      <c r="E1167" s="15">
        <v>41259.180555555555</v>
      </c>
      <c r="F1167" s="21">
        <v>8.2652803271550752</v>
      </c>
      <c r="G1167" s="21">
        <v>8.3362929518244187</v>
      </c>
      <c r="H1167" s="24">
        <v>8.2271861701520455E-2</v>
      </c>
      <c r="I1167" s="3">
        <f t="shared" si="55"/>
        <v>988.0899999999516</v>
      </c>
      <c r="J1167" s="3">
        <f>INDEX(PowerArray,MIN(MaximumPowerIndex,ROUND(G1167*100,0)))</f>
        <v>1013.7799999999511</v>
      </c>
      <c r="K1167" s="3">
        <f>MIN(J1167-M1167+N1167,'Power Look Up'!$F$4)</f>
        <v>1005.6240229667121</v>
      </c>
      <c r="M1167" s="50">
        <f t="array" ref="M1167">_xlfn.SUM(_xlfn.NORM.DIST($S$3:$S$1003,$G1167,$P1167,FALSE)*WindSpeedStep*$T$3:$T$1003)</f>
        <v>1010.1687099556474</v>
      </c>
      <c r="N1167" s="50">
        <f t="array" ref="N1167">_xlfn.SUM(_xlfn.NORM.DIST($S$3:$S$1003,$G1167,$Q1167,FALSE)*WindSpeedStep*$T$3:$T$1003)</f>
        <v>1002.0127329224084</v>
      </c>
      <c r="P1167" s="42">
        <f t="shared" si="54"/>
        <v>0.83362929518244189</v>
      </c>
      <c r="Q1167" s="42">
        <f t="shared" si="56"/>
        <v>0.68584234083585827</v>
      </c>
    </row>
    <row r="1168" spans="5:17" x14ac:dyDescent="0.2">
      <c r="E1168" s="15">
        <v>41259.1875</v>
      </c>
      <c r="F1168" s="21">
        <v>8.33807208799516</v>
      </c>
      <c r="G1168" s="21">
        <v>8.4327691213091587</v>
      </c>
      <c r="H1168" s="24">
        <v>9.1148168542968006E-2</v>
      </c>
      <c r="I1168" s="3">
        <f t="shared" si="55"/>
        <v>1013.7799999999511</v>
      </c>
      <c r="J1168" s="3">
        <f>INDEX(PowerArray,MIN(MaximumPowerIndex,ROUND(G1168*100,0)))</f>
        <v>1046.8099999999504</v>
      </c>
      <c r="K1168" s="3">
        <f>MIN(J1168-M1168+N1168,'Power Look Up'!$F$4)</f>
        <v>1042.7449943259294</v>
      </c>
      <c r="M1168" s="50">
        <f t="array" ref="M1168">_xlfn.SUM(_xlfn.NORM.DIST($S$3:$S$1003,$G1168,$P1168,FALSE)*WindSpeedStep*$T$3:$T$1003)</f>
        <v>1045.1777045588301</v>
      </c>
      <c r="N1168" s="50">
        <f t="array" ref="N1168">_xlfn.SUM(_xlfn.NORM.DIST($S$3:$S$1003,$G1168,$Q1168,FALSE)*WindSpeedStep*$T$3:$T$1003)</f>
        <v>1041.1126988848091</v>
      </c>
      <c r="P1168" s="42">
        <f t="shared" si="54"/>
        <v>0.84327691213091593</v>
      </c>
      <c r="Q1168" s="42">
        <f t="shared" si="56"/>
        <v>0.76863146115302339</v>
      </c>
    </row>
    <row r="1169" spans="5:17" x14ac:dyDescent="0.2">
      <c r="E1169" s="15">
        <v>41259.194444444445</v>
      </c>
      <c r="F1169" s="21">
        <v>8.8347619232504204</v>
      </c>
      <c r="G1169" s="21">
        <v>8.8264981915919467</v>
      </c>
      <c r="H1169" s="24">
        <v>9.0551393116167861E-2</v>
      </c>
      <c r="I1169" s="3">
        <f t="shared" si="55"/>
        <v>1193.6099999999471</v>
      </c>
      <c r="J1169" s="3">
        <f>INDEX(PowerArray,MIN(MaximumPowerIndex,ROUND(G1169*100,0)))</f>
        <v>1193.6099999999471</v>
      </c>
      <c r="K1169" s="3">
        <f>MIN(J1169-M1169+N1169,'Power Look Up'!$F$4)</f>
        <v>1190.5443330525684</v>
      </c>
      <c r="M1169" s="50">
        <f t="array" ref="M1169">_xlfn.SUM(_xlfn.NORM.DIST($S$3:$S$1003,$G1169,$P1169,FALSE)*WindSpeedStep*$T$3:$T$1003)</f>
        <v>1193.0508462280552</v>
      </c>
      <c r="N1169" s="50">
        <f t="array" ref="N1169">_xlfn.SUM(_xlfn.NORM.DIST($S$3:$S$1003,$G1169,$Q1169,FALSE)*WindSpeedStep*$T$3:$T$1003)</f>
        <v>1189.9851792806764</v>
      </c>
      <c r="P1169" s="42">
        <f t="shared" si="54"/>
        <v>0.88264981915919472</v>
      </c>
      <c r="Q1169" s="42">
        <f t="shared" si="56"/>
        <v>0.79925170758598707</v>
      </c>
    </row>
    <row r="1170" spans="5:17" x14ac:dyDescent="0.2">
      <c r="E1170" s="15">
        <v>41259.208333333336</v>
      </c>
      <c r="F1170" s="21">
        <v>8.8185294557266918</v>
      </c>
      <c r="G1170" s="21">
        <v>8.8332205574601446</v>
      </c>
      <c r="H1170" s="24">
        <v>7.8244338068397423E-2</v>
      </c>
      <c r="I1170" s="3">
        <f t="shared" si="55"/>
        <v>1189.9399999999473</v>
      </c>
      <c r="J1170" s="3">
        <f>INDEX(PowerArray,MIN(MaximumPowerIndex,ROUND(G1170*100,0)))</f>
        <v>1193.6099999999471</v>
      </c>
      <c r="K1170" s="3">
        <f>MIN(J1170-M1170+N1170,'Power Look Up'!$F$4)</f>
        <v>1186.2446606540129</v>
      </c>
      <c r="M1170" s="50">
        <f t="array" ref="M1170">_xlfn.SUM(_xlfn.NORM.DIST($S$3:$S$1003,$G1170,$P1170,FALSE)*WindSpeedStep*$T$3:$T$1003)</f>
        <v>1195.6267218933333</v>
      </c>
      <c r="N1170" s="50">
        <f t="array" ref="N1170">_xlfn.SUM(_xlfn.NORM.DIST($S$3:$S$1003,$G1170,$Q1170,FALSE)*WindSpeedStep*$T$3:$T$1003)</f>
        <v>1188.2613825473991</v>
      </c>
      <c r="P1170" s="42">
        <f t="shared" si="54"/>
        <v>0.88332205574601452</v>
      </c>
      <c r="Q1170" s="42">
        <f t="shared" si="56"/>
        <v>0.69114949553062954</v>
      </c>
    </row>
    <row r="1171" spans="5:17" x14ac:dyDescent="0.2">
      <c r="E1171" s="15">
        <v>41259.222222222219</v>
      </c>
      <c r="F1171" s="21">
        <v>9.5948450469194206</v>
      </c>
      <c r="G1171" s="21">
        <v>9.6185707556117297</v>
      </c>
      <c r="H1171" s="24">
        <v>7.2955842077381566E-2</v>
      </c>
      <c r="I1171" s="3">
        <f t="shared" si="55"/>
        <v>1480.789999999939</v>
      </c>
      <c r="J1171" s="3">
        <f>INDEX(PowerArray,MIN(MaximumPowerIndex,ROUND(G1171*100,0)))</f>
        <v>1492.2199999999389</v>
      </c>
      <c r="K1171" s="3">
        <f>MIN(J1171-M1171+N1171,'Power Look Up'!$F$4)</f>
        <v>1503.7531120412925</v>
      </c>
      <c r="M1171" s="50">
        <f t="array" ref="M1171">_xlfn.SUM(_xlfn.NORM.DIST($S$3:$S$1003,$G1171,$P1171,FALSE)*WindSpeedStep*$T$3:$T$1003)</f>
        <v>1493.6969827858002</v>
      </c>
      <c r="N1171" s="50">
        <f t="array" ref="N1171">_xlfn.SUM(_xlfn.NORM.DIST($S$3:$S$1003,$G1171,$Q1171,FALSE)*WindSpeedStep*$T$3:$T$1003)</f>
        <v>1505.2300948271538</v>
      </c>
      <c r="P1171" s="42">
        <f t="shared" si="54"/>
        <v>0.96185707556117306</v>
      </c>
      <c r="Q1171" s="42">
        <f t="shared" si="56"/>
        <v>0.70173092905653001</v>
      </c>
    </row>
    <row r="1172" spans="5:17" x14ac:dyDescent="0.2">
      <c r="E1172" s="15">
        <v>41259.229166666664</v>
      </c>
      <c r="F1172" s="21">
        <v>8.7306119255597814</v>
      </c>
      <c r="G1172" s="21">
        <v>8.7443723152347275</v>
      </c>
      <c r="H1172" s="24">
        <v>0.10194016268143036</v>
      </c>
      <c r="I1172" s="3">
        <f t="shared" si="55"/>
        <v>1156.909999999948</v>
      </c>
      <c r="J1172" s="3">
        <f>INDEX(PowerArray,MIN(MaximumPowerIndex,ROUND(G1172*100,0)))</f>
        <v>1160.5799999999479</v>
      </c>
      <c r="K1172" s="3">
        <f>MIN(J1172-M1172+N1172,'Power Look Up'!$F$4)</f>
        <v>1161.2613873245346</v>
      </c>
      <c r="M1172" s="50">
        <f t="array" ref="M1172">_xlfn.SUM(_xlfn.NORM.DIST($S$3:$S$1003,$G1172,$P1172,FALSE)*WindSpeedStep*$T$3:$T$1003)</f>
        <v>1161.6839124399889</v>
      </c>
      <c r="N1172" s="50">
        <f t="array" ref="N1172">_xlfn.SUM(_xlfn.NORM.DIST($S$3:$S$1003,$G1172,$Q1172,FALSE)*WindSpeedStep*$T$3:$T$1003)</f>
        <v>1162.3652997645756</v>
      </c>
      <c r="P1172" s="42">
        <f t="shared" si="54"/>
        <v>0.87443723152347275</v>
      </c>
      <c r="Q1172" s="42">
        <f t="shared" si="56"/>
        <v>0.89140273636202394</v>
      </c>
    </row>
    <row r="1173" spans="5:17" x14ac:dyDescent="0.2">
      <c r="E1173" s="15">
        <v>41259.236111111109</v>
      </c>
      <c r="F1173" s="21">
        <v>8.3531072007855194</v>
      </c>
      <c r="G1173" s="21">
        <v>8.338373052199417</v>
      </c>
      <c r="H1173" s="24">
        <v>0.10415285941956855</v>
      </c>
      <c r="I1173" s="3">
        <f t="shared" si="55"/>
        <v>1017.4499999999509</v>
      </c>
      <c r="J1173" s="3">
        <f>INDEX(PowerArray,MIN(MaximumPowerIndex,ROUND(G1173*100,0)))</f>
        <v>1013.7799999999511</v>
      </c>
      <c r="K1173" s="3">
        <f>MIN(J1173-M1173+N1173,'Power Look Up'!$F$4)</f>
        <v>1015.7604975178516</v>
      </c>
      <c r="M1173" s="50">
        <f t="array" ref="M1173">_xlfn.SUM(_xlfn.NORM.DIST($S$3:$S$1003,$G1173,$P1173,FALSE)*WindSpeedStep*$T$3:$T$1003)</f>
        <v>1010.9173770257928</v>
      </c>
      <c r="N1173" s="50">
        <f t="array" ref="N1173">_xlfn.SUM(_xlfn.NORM.DIST($S$3:$S$1003,$G1173,$Q1173,FALSE)*WindSpeedStep*$T$3:$T$1003)</f>
        <v>1012.8978745436933</v>
      </c>
      <c r="P1173" s="42">
        <f t="shared" si="54"/>
        <v>0.8338373052199417</v>
      </c>
      <c r="Q1173" s="42">
        <f t="shared" si="56"/>
        <v>0.86846539629364461</v>
      </c>
    </row>
    <row r="1174" spans="5:17" x14ac:dyDescent="0.2">
      <c r="E1174" s="15">
        <v>41259.243055555555</v>
      </c>
      <c r="F1174" s="21">
        <v>8.2885252569718251</v>
      </c>
      <c r="G1174" s="21">
        <v>8.3646994997253845</v>
      </c>
      <c r="H1174" s="24">
        <v>7.9628158150914299E-2</v>
      </c>
      <c r="I1174" s="3">
        <f t="shared" si="55"/>
        <v>995.42999999995141</v>
      </c>
      <c r="J1174" s="3">
        <f>INDEX(PowerArray,MIN(MaximumPowerIndex,ROUND(G1174*100,0)))</f>
        <v>1021.1199999999509</v>
      </c>
      <c r="K1174" s="3">
        <f>MIN(J1174-M1174+N1174,'Power Look Up'!$F$4)</f>
        <v>1011.8318100326804</v>
      </c>
      <c r="M1174" s="50">
        <f t="array" ref="M1174">_xlfn.SUM(_xlfn.NORM.DIST($S$3:$S$1003,$G1174,$P1174,FALSE)*WindSpeedStep*$T$3:$T$1003)</f>
        <v>1020.4166363809783</v>
      </c>
      <c r="N1174" s="50">
        <f t="array" ref="N1174">_xlfn.SUM(_xlfn.NORM.DIST($S$3:$S$1003,$G1174,$Q1174,FALSE)*WindSpeedStep*$T$3:$T$1003)</f>
        <v>1011.1284464137078</v>
      </c>
      <c r="P1174" s="42">
        <f t="shared" si="54"/>
        <v>0.83646994997253854</v>
      </c>
      <c r="Q1174" s="42">
        <f t="shared" si="56"/>
        <v>0.6660656146490066</v>
      </c>
    </row>
    <row r="1175" spans="5:17" x14ac:dyDescent="0.2">
      <c r="E1175" s="15">
        <v>41259.25</v>
      </c>
      <c r="F1175" s="21">
        <v>8.4125470245307152</v>
      </c>
      <c r="G1175" s="21">
        <v>8.4881243412992955</v>
      </c>
      <c r="H1175" s="24">
        <v>8.9152547713911637E-2</v>
      </c>
      <c r="I1175" s="3">
        <f t="shared" si="55"/>
        <v>1039.4699999999505</v>
      </c>
      <c r="J1175" s="3">
        <f>INDEX(PowerArray,MIN(MaximumPowerIndex,ROUND(G1175*100,0)))</f>
        <v>1068.8299999999499</v>
      </c>
      <c r="K1175" s="3">
        <f>MIN(J1175-M1175+N1175,'Power Look Up'!$F$4)</f>
        <v>1063.9534032186527</v>
      </c>
      <c r="M1175" s="50">
        <f t="array" ref="M1175">_xlfn.SUM(_xlfn.NORM.DIST($S$3:$S$1003,$G1175,$P1175,FALSE)*WindSpeedStep*$T$3:$T$1003)</f>
        <v>1065.516538775837</v>
      </c>
      <c r="N1175" s="50">
        <f t="array" ref="N1175">_xlfn.SUM(_xlfn.NORM.DIST($S$3:$S$1003,$G1175,$Q1175,FALSE)*WindSpeedStep*$T$3:$T$1003)</f>
        <v>1060.6399419945399</v>
      </c>
      <c r="P1175" s="42">
        <f t="shared" si="54"/>
        <v>0.84881243412992957</v>
      </c>
      <c r="Q1175" s="42">
        <f t="shared" si="56"/>
        <v>0.75673791033930027</v>
      </c>
    </row>
    <row r="1176" spans="5:17" x14ac:dyDescent="0.2">
      <c r="E1176" s="15">
        <v>41259.256944444445</v>
      </c>
      <c r="F1176" s="21">
        <v>8.935855961954184</v>
      </c>
      <c r="G1176" s="21">
        <v>8.9580305235006783</v>
      </c>
      <c r="H1176" s="24">
        <v>0.13093317584587974</v>
      </c>
      <c r="I1176" s="3">
        <f t="shared" si="55"/>
        <v>1233.9799999999464</v>
      </c>
      <c r="J1176" s="3">
        <f>INDEX(PowerArray,MIN(MaximumPowerIndex,ROUND(G1176*100,0)))</f>
        <v>1241.3199999999463</v>
      </c>
      <c r="K1176" s="3">
        <f>MIN(J1176-M1176+N1176,'Power Look Up'!$F$4)</f>
        <v>1245.4158440620195</v>
      </c>
      <c r="M1176" s="50">
        <f t="array" ref="M1176">_xlfn.SUM(_xlfn.NORM.DIST($S$3:$S$1003,$G1176,$P1176,FALSE)*WindSpeedStep*$T$3:$T$1003)</f>
        <v>1243.6150581949455</v>
      </c>
      <c r="N1176" s="50">
        <f t="array" ref="N1176">_xlfn.SUM(_xlfn.NORM.DIST($S$3:$S$1003,$G1176,$Q1176,FALSE)*WindSpeedStep*$T$3:$T$1003)</f>
        <v>1247.7109022570187</v>
      </c>
      <c r="P1176" s="42">
        <f t="shared" si="54"/>
        <v>0.89580305235006785</v>
      </c>
      <c r="Q1176" s="42">
        <f t="shared" si="56"/>
        <v>1.1729033857662725</v>
      </c>
    </row>
    <row r="1177" spans="5:17" x14ac:dyDescent="0.2">
      <c r="E1177" s="15">
        <v>41259.263888888891</v>
      </c>
      <c r="F1177" s="21">
        <v>8.9537748546950002</v>
      </c>
      <c r="G1177" s="21">
        <v>8.9869304538952033</v>
      </c>
      <c r="H1177" s="24">
        <v>9.2698332655168483E-2</v>
      </c>
      <c r="I1177" s="3">
        <f t="shared" si="55"/>
        <v>1237.6499999999462</v>
      </c>
      <c r="J1177" s="3">
        <f>INDEX(PowerArray,MIN(MaximumPowerIndex,ROUND(G1177*100,0)))</f>
        <v>1252.329999999946</v>
      </c>
      <c r="K1177" s="3">
        <f>MIN(J1177-M1177+N1177,'Power Look Up'!$F$4)</f>
        <v>1250.784135536403</v>
      </c>
      <c r="M1177" s="50">
        <f t="array" ref="M1177">_xlfn.SUM(_xlfn.NORM.DIST($S$3:$S$1003,$G1177,$P1177,FALSE)*WindSpeedStep*$T$3:$T$1003)</f>
        <v>1254.7569082775806</v>
      </c>
      <c r="N1177" s="50">
        <f t="array" ref="N1177">_xlfn.SUM(_xlfn.NORM.DIST($S$3:$S$1003,$G1177,$Q1177,FALSE)*WindSpeedStep*$T$3:$T$1003)</f>
        <v>1253.2110438140376</v>
      </c>
      <c r="P1177" s="42">
        <f t="shared" si="54"/>
        <v>0.89869304538952033</v>
      </c>
      <c r="Q1177" s="42">
        <f t="shared" si="56"/>
        <v>0.83307346876404187</v>
      </c>
    </row>
    <row r="1178" spans="5:17" x14ac:dyDescent="0.2">
      <c r="E1178" s="15">
        <v>41259.270833333336</v>
      </c>
      <c r="F1178" s="21">
        <v>9.0228667343310747</v>
      </c>
      <c r="G1178" s="21">
        <v>9.0517384744890812</v>
      </c>
      <c r="H1178" s="24">
        <v>6.7606007930829021E-2</v>
      </c>
      <c r="I1178" s="3">
        <f t="shared" si="55"/>
        <v>1263.6199999999437</v>
      </c>
      <c r="J1178" s="3">
        <f>INDEX(PowerArray,MIN(MaximumPowerIndex,ROUND(G1178*100,0)))</f>
        <v>1275.0499999999433</v>
      </c>
      <c r="K1178" s="3">
        <f>MIN(J1178-M1178+N1178,'Power Look Up'!$F$4)</f>
        <v>1267.9511640182409</v>
      </c>
      <c r="M1178" s="50">
        <f t="array" ref="M1178">_xlfn.SUM(_xlfn.NORM.DIST($S$3:$S$1003,$G1178,$P1178,FALSE)*WindSpeedStep*$T$3:$T$1003)</f>
        <v>1279.755867748665</v>
      </c>
      <c r="N1178" s="50">
        <f t="array" ref="N1178">_xlfn.SUM(_xlfn.NORM.DIST($S$3:$S$1003,$G1178,$Q1178,FALSE)*WindSpeedStep*$T$3:$T$1003)</f>
        <v>1272.6570317669625</v>
      </c>
      <c r="P1178" s="42">
        <f t="shared" si="54"/>
        <v>0.90517384744890816</v>
      </c>
      <c r="Q1178" s="42">
        <f t="shared" si="56"/>
        <v>0.61195190309409897</v>
      </c>
    </row>
    <row r="1179" spans="5:17" x14ac:dyDescent="0.2">
      <c r="E1179" s="15">
        <v>41259.277777777781</v>
      </c>
      <c r="F1179" s="21">
        <v>8.3776186970005018</v>
      </c>
      <c r="G1179" s="21">
        <v>8.4885868096879964</v>
      </c>
      <c r="H1179" s="24">
        <v>0.10146081252233782</v>
      </c>
      <c r="I1179" s="3">
        <f t="shared" si="55"/>
        <v>1028.4599999999507</v>
      </c>
      <c r="J1179" s="3">
        <f>INDEX(PowerArray,MIN(MaximumPowerIndex,ROUND(G1179*100,0)))</f>
        <v>1068.8299999999499</v>
      </c>
      <c r="K1179" s="3">
        <f>MIN(J1179-M1179+N1179,'Power Look Up'!$F$4)</f>
        <v>1069.4861932663175</v>
      </c>
      <c r="M1179" s="50">
        <f t="array" ref="M1179">_xlfn.SUM(_xlfn.NORM.DIST($S$3:$S$1003,$G1179,$P1179,FALSE)*WindSpeedStep*$T$3:$T$1003)</f>
        <v>1065.6871940224478</v>
      </c>
      <c r="N1179" s="50">
        <f t="array" ref="N1179">_xlfn.SUM(_xlfn.NORM.DIST($S$3:$S$1003,$G1179,$Q1179,FALSE)*WindSpeedStep*$T$3:$T$1003)</f>
        <v>1066.3433872888154</v>
      </c>
      <c r="P1179" s="42">
        <f t="shared" si="54"/>
        <v>0.84885868096879968</v>
      </c>
      <c r="Q1179" s="42">
        <f t="shared" si="56"/>
        <v>0.86125891487734352</v>
      </c>
    </row>
    <row r="1180" spans="5:17" x14ac:dyDescent="0.2">
      <c r="E1180" s="15">
        <v>41259.284722222219</v>
      </c>
      <c r="F1180" s="21">
        <v>8.5610373986431245</v>
      </c>
      <c r="G1180" s="21">
        <v>8.5751429873552141</v>
      </c>
      <c r="H1180" s="24">
        <v>6.6580716034524243E-2</v>
      </c>
      <c r="I1180" s="3">
        <f t="shared" si="55"/>
        <v>1094.5199999999493</v>
      </c>
      <c r="J1180" s="3">
        <f>INDEX(PowerArray,MIN(MaximumPowerIndex,ROUND(G1180*100,0)))</f>
        <v>1101.8599999999492</v>
      </c>
      <c r="K1180" s="3">
        <f>MIN(J1180-M1180+N1180,'Power Look Up'!$F$4)</f>
        <v>1087.676464703349</v>
      </c>
      <c r="M1180" s="50">
        <f t="array" ref="M1180">_xlfn.SUM(_xlfn.NORM.DIST($S$3:$S$1003,$G1180,$P1180,FALSE)*WindSpeedStep*$T$3:$T$1003)</f>
        <v>1097.8289574944338</v>
      </c>
      <c r="N1180" s="50">
        <f t="array" ref="N1180">_xlfn.SUM(_xlfn.NORM.DIST($S$3:$S$1003,$G1180,$Q1180,FALSE)*WindSpeedStep*$T$3:$T$1003)</f>
        <v>1083.6454221978336</v>
      </c>
      <c r="P1180" s="42">
        <f t="shared" si="54"/>
        <v>0.85751429873552143</v>
      </c>
      <c r="Q1180" s="42">
        <f t="shared" si="56"/>
        <v>0.57093916019653945</v>
      </c>
    </row>
    <row r="1181" spans="5:17" x14ac:dyDescent="0.2">
      <c r="E1181" s="15">
        <v>41259.291666666664</v>
      </c>
      <c r="F1181" s="21">
        <v>8.4801129361299452</v>
      </c>
      <c r="G1181" s="21">
        <v>8.5439347646131925</v>
      </c>
      <c r="H1181" s="24">
        <v>7.3112233842837049E-2</v>
      </c>
      <c r="I1181" s="3">
        <f t="shared" si="55"/>
        <v>1065.1599999999498</v>
      </c>
      <c r="J1181" s="3">
        <f>INDEX(PowerArray,MIN(MaximumPowerIndex,ROUND(G1181*100,0)))</f>
        <v>1087.1799999999496</v>
      </c>
      <c r="K1181" s="3">
        <f>MIN(J1181-M1181+N1181,'Power Look Up'!$F$4)</f>
        <v>1075.522175006151</v>
      </c>
      <c r="M1181" s="50">
        <f t="array" ref="M1181">_xlfn.SUM(_xlfn.NORM.DIST($S$3:$S$1003,$G1181,$P1181,FALSE)*WindSpeedStep*$T$3:$T$1003)</f>
        <v>1086.1950015186444</v>
      </c>
      <c r="N1181" s="50">
        <f t="array" ref="N1181">_xlfn.SUM(_xlfn.NORM.DIST($S$3:$S$1003,$G1181,$Q1181,FALSE)*WindSpeedStep*$T$3:$T$1003)</f>
        <v>1074.5371765248458</v>
      </c>
      <c r="P1181" s="42">
        <f t="shared" si="54"/>
        <v>0.85439347646131925</v>
      </c>
      <c r="Q1181" s="42">
        <f t="shared" si="56"/>
        <v>0.62466615644834467</v>
      </c>
    </row>
    <row r="1182" spans="5:17" x14ac:dyDescent="0.2">
      <c r="E1182" s="15">
        <v>41259.298611111109</v>
      </c>
      <c r="F1182" s="21">
        <v>8.0423568558981255</v>
      </c>
      <c r="G1182" s="21">
        <v>8.0678446368345487</v>
      </c>
      <c r="H1182" s="24">
        <v>6.0927413291868848E-2</v>
      </c>
      <c r="I1182" s="3">
        <f t="shared" si="55"/>
        <v>903.67999999995345</v>
      </c>
      <c r="J1182" s="3">
        <f>INDEX(PowerArray,MIN(MaximumPowerIndex,ROUND(G1182*100,0)))</f>
        <v>914.68999999995322</v>
      </c>
      <c r="K1182" s="3">
        <f>MIN(J1182-M1182+N1182,'Power Look Up'!$F$4)</f>
        <v>899.06650135860309</v>
      </c>
      <c r="M1182" s="50">
        <f t="array" ref="M1182">_xlfn.SUM(_xlfn.NORM.DIST($S$3:$S$1003,$G1182,$P1182,FALSE)*WindSpeedStep*$T$3:$T$1003)</f>
        <v>916.01514836924002</v>
      </c>
      <c r="N1182" s="50">
        <f t="array" ref="N1182">_xlfn.SUM(_xlfn.NORM.DIST($S$3:$S$1003,$G1182,$Q1182,FALSE)*WindSpeedStep*$T$3:$T$1003)</f>
        <v>900.3916497278899</v>
      </c>
      <c r="P1182" s="42">
        <f t="shared" si="54"/>
        <v>0.80678446368345491</v>
      </c>
      <c r="Q1182" s="42">
        <f t="shared" si="56"/>
        <v>0.4915529045630061</v>
      </c>
    </row>
    <row r="1183" spans="5:17" x14ac:dyDescent="0.2">
      <c r="E1183" s="15">
        <v>41259.305555555555</v>
      </c>
      <c r="F1183" s="21">
        <v>8.2405362561896158</v>
      </c>
      <c r="G1183" s="21">
        <v>8.2599692442522201</v>
      </c>
      <c r="H1183" s="24">
        <v>4.9754043578419012E-2</v>
      </c>
      <c r="I1183" s="3">
        <f t="shared" si="55"/>
        <v>977.07999999995184</v>
      </c>
      <c r="J1183" s="3">
        <f>INDEX(PowerArray,MIN(MaximumPowerIndex,ROUND(G1183*100,0)))</f>
        <v>984.41999999995164</v>
      </c>
      <c r="K1183" s="3">
        <f>MIN(J1183-M1183+N1183,'Power Look Up'!$F$4)</f>
        <v>964.71569332364481</v>
      </c>
      <c r="M1183" s="50">
        <f t="array" ref="M1183">_xlfn.SUM(_xlfn.NORM.DIST($S$3:$S$1003,$G1183,$P1183,FALSE)*WindSpeedStep*$T$3:$T$1003)</f>
        <v>982.89430754504838</v>
      </c>
      <c r="N1183" s="50">
        <f t="array" ref="N1183">_xlfn.SUM(_xlfn.NORM.DIST($S$3:$S$1003,$G1183,$Q1183,FALSE)*WindSpeedStep*$T$3:$T$1003)</f>
        <v>963.19000086874155</v>
      </c>
      <c r="P1183" s="42">
        <f t="shared" si="54"/>
        <v>0.8259969244252221</v>
      </c>
      <c r="Q1183" s="42">
        <f t="shared" si="56"/>
        <v>0.41096686973492569</v>
      </c>
    </row>
    <row r="1184" spans="5:17" x14ac:dyDescent="0.2">
      <c r="E1184" s="15">
        <v>41259.3125</v>
      </c>
      <c r="F1184" s="21">
        <v>7.6597467832223414</v>
      </c>
      <c r="G1184" s="21">
        <v>7.6734641502424301</v>
      </c>
      <c r="H1184" s="24">
        <v>8.8775780615809624E-2</v>
      </c>
      <c r="I1184" s="3">
        <f t="shared" si="55"/>
        <v>786.65999999996416</v>
      </c>
      <c r="J1184" s="3">
        <f>INDEX(PowerArray,MIN(MaximumPowerIndex,ROUND(G1184*100,0)))</f>
        <v>789.66999999996415</v>
      </c>
      <c r="K1184" s="3">
        <f>MIN(J1184-M1184+N1184,'Power Look Up'!$F$4)</f>
        <v>785.03288834202453</v>
      </c>
      <c r="M1184" s="50">
        <f t="array" ref="M1184">_xlfn.SUM(_xlfn.NORM.DIST($S$3:$S$1003,$G1184,$P1184,FALSE)*WindSpeedStep*$T$3:$T$1003)</f>
        <v>787.25605892602346</v>
      </c>
      <c r="N1184" s="50">
        <f t="array" ref="N1184">_xlfn.SUM(_xlfn.NORM.DIST($S$3:$S$1003,$G1184,$Q1184,FALSE)*WindSpeedStep*$T$3:$T$1003)</f>
        <v>782.61894726808384</v>
      </c>
      <c r="P1184" s="42">
        <f t="shared" si="54"/>
        <v>0.76734641502424306</v>
      </c>
      <c r="Q1184" s="42">
        <f t="shared" si="56"/>
        <v>0.681217769965202</v>
      </c>
    </row>
    <row r="1185" spans="5:17" x14ac:dyDescent="0.2">
      <c r="E1185" s="15">
        <v>41259.319444444445</v>
      </c>
      <c r="F1185" s="21">
        <v>8.0627559869605445</v>
      </c>
      <c r="G1185" s="21">
        <v>8.1702521400267738</v>
      </c>
      <c r="H1185" s="24">
        <v>7.565651261014468E-2</v>
      </c>
      <c r="I1185" s="3">
        <f t="shared" si="55"/>
        <v>911.01999999995326</v>
      </c>
      <c r="J1185" s="3">
        <f>INDEX(PowerArray,MIN(MaximumPowerIndex,ROUND(G1185*100,0)))</f>
        <v>951.38999999995235</v>
      </c>
      <c r="K1185" s="3">
        <f>MIN(J1185-M1185+N1185,'Power Look Up'!$F$4)</f>
        <v>940.57913215498957</v>
      </c>
      <c r="M1185" s="50">
        <f t="array" ref="M1185">_xlfn.SUM(_xlfn.NORM.DIST($S$3:$S$1003,$G1185,$P1185,FALSE)*WindSpeedStep*$T$3:$T$1003)</f>
        <v>951.33852275359777</v>
      </c>
      <c r="N1185" s="50">
        <f t="array" ref="N1185">_xlfn.SUM(_xlfn.NORM.DIST($S$3:$S$1003,$G1185,$Q1185,FALSE)*WindSpeedStep*$T$3:$T$1003)</f>
        <v>940.52765490863499</v>
      </c>
      <c r="P1185" s="42">
        <f t="shared" si="54"/>
        <v>0.81702521400267747</v>
      </c>
      <c r="Q1185" s="42">
        <f t="shared" si="56"/>
        <v>0.61813278405999716</v>
      </c>
    </row>
    <row r="1186" spans="5:17" x14ac:dyDescent="0.2">
      <c r="E1186" s="15">
        <v>41259.326388888891</v>
      </c>
      <c r="F1186" s="21">
        <v>8.2120712728699097</v>
      </c>
      <c r="G1186" s="21">
        <v>8.3494948178622153</v>
      </c>
      <c r="H1186" s="24">
        <v>6.6974577025046819E-2</v>
      </c>
      <c r="I1186" s="3">
        <f t="shared" si="55"/>
        <v>966.06999999995207</v>
      </c>
      <c r="J1186" s="3">
        <f>INDEX(PowerArray,MIN(MaximumPowerIndex,ROUND(G1186*100,0)))</f>
        <v>1017.4499999999509</v>
      </c>
      <c r="K1186" s="3">
        <f>MIN(J1186-M1186+N1186,'Power Look Up'!$F$4)</f>
        <v>1003.0208176376843</v>
      </c>
      <c r="M1186" s="50">
        <f t="array" ref="M1186">_xlfn.SUM(_xlfn.NORM.DIST($S$3:$S$1003,$G1186,$P1186,FALSE)*WindSpeedStep*$T$3:$T$1003)</f>
        <v>1014.9250151503514</v>
      </c>
      <c r="N1186" s="50">
        <f t="array" ref="N1186">_xlfn.SUM(_xlfn.NORM.DIST($S$3:$S$1003,$G1186,$Q1186,FALSE)*WindSpeedStep*$T$3:$T$1003)</f>
        <v>1000.4958327880848</v>
      </c>
      <c r="P1186" s="42">
        <f t="shared" si="54"/>
        <v>0.83494948178622153</v>
      </c>
      <c r="Q1186" s="42">
        <f t="shared" si="56"/>
        <v>0.55920388379914221</v>
      </c>
    </row>
    <row r="1187" spans="5:17" x14ac:dyDescent="0.2">
      <c r="E1187" s="15">
        <v>41259.333333333336</v>
      </c>
      <c r="F1187" s="21">
        <v>8.8523725529857327</v>
      </c>
      <c r="G1187" s="21">
        <v>8.7926857864581489</v>
      </c>
      <c r="H1187" s="24">
        <v>5.8741314476717786E-2</v>
      </c>
      <c r="I1187" s="3">
        <f t="shared" si="55"/>
        <v>1200.9499999999471</v>
      </c>
      <c r="J1187" s="3">
        <f>INDEX(PowerArray,MIN(MaximumPowerIndex,ROUND(G1187*100,0)))</f>
        <v>1178.9299999999475</v>
      </c>
      <c r="K1187" s="3">
        <f>MIN(J1187-M1187+N1187,'Power Look Up'!$F$4)</f>
        <v>1163.640590156464</v>
      </c>
      <c r="M1187" s="50">
        <f t="array" ref="M1187">_xlfn.SUM(_xlfn.NORM.DIST($S$3:$S$1003,$G1187,$P1187,FALSE)*WindSpeedStep*$T$3:$T$1003)</f>
        <v>1180.1125889574628</v>
      </c>
      <c r="N1187" s="50">
        <f t="array" ref="N1187">_xlfn.SUM(_xlfn.NORM.DIST($S$3:$S$1003,$G1187,$Q1187,FALSE)*WindSpeedStep*$T$3:$T$1003)</f>
        <v>1164.8231791139792</v>
      </c>
      <c r="P1187" s="42">
        <f t="shared" si="54"/>
        <v>0.87926857864581498</v>
      </c>
      <c r="Q1187" s="42">
        <f t="shared" si="56"/>
        <v>0.51649392087730472</v>
      </c>
    </row>
    <row r="1188" spans="5:17" x14ac:dyDescent="0.2">
      <c r="E1188" s="15">
        <v>41259.340277777781</v>
      </c>
      <c r="F1188" s="21">
        <v>8.407387450894058</v>
      </c>
      <c r="G1188" s="21">
        <v>8.3573983648094217</v>
      </c>
      <c r="H1188" s="24">
        <v>7.6123528710686589E-2</v>
      </c>
      <c r="I1188" s="3">
        <f t="shared" si="55"/>
        <v>1039.4699999999505</v>
      </c>
      <c r="J1188" s="3">
        <f>INDEX(PowerArray,MIN(MaximumPowerIndex,ROUND(G1188*100,0)))</f>
        <v>1021.1199999999509</v>
      </c>
      <c r="K1188" s="3">
        <f>MIN(J1188-M1188+N1188,'Power Look Up'!$F$4)</f>
        <v>1010.3376190650634</v>
      </c>
      <c r="M1188" s="50">
        <f t="array" ref="M1188">_xlfn.SUM(_xlfn.NORM.DIST($S$3:$S$1003,$G1188,$P1188,FALSE)*WindSpeedStep*$T$3:$T$1003)</f>
        <v>1017.7777881727743</v>
      </c>
      <c r="N1188" s="50">
        <f t="array" ref="N1188">_xlfn.SUM(_xlfn.NORM.DIST($S$3:$S$1003,$G1188,$Q1188,FALSE)*WindSpeedStep*$T$3:$T$1003)</f>
        <v>1006.9954072378869</v>
      </c>
      <c r="P1188" s="42">
        <f t="shared" si="54"/>
        <v>0.83573983648094219</v>
      </c>
      <c r="Q1188" s="42">
        <f t="shared" si="56"/>
        <v>0.63619465437021516</v>
      </c>
    </row>
    <row r="1189" spans="5:17" x14ac:dyDescent="0.2">
      <c r="E1189" s="15">
        <v>41259.347222222219</v>
      </c>
      <c r="F1189" s="21">
        <v>7.002331732894465</v>
      </c>
      <c r="G1189" s="21">
        <v>7.0672707469716416</v>
      </c>
      <c r="H1189" s="24">
        <v>9.4254317729557807E-2</v>
      </c>
      <c r="I1189" s="3">
        <f t="shared" si="55"/>
        <v>587.99999999997635</v>
      </c>
      <c r="J1189" s="3">
        <f>INDEX(PowerArray,MIN(MaximumPowerIndex,ROUND(G1189*100,0)))</f>
        <v>609.06999999996799</v>
      </c>
      <c r="K1189" s="3">
        <f>MIN(J1189-M1189+N1189,'Power Look Up'!$F$4)</f>
        <v>607.08823350072419</v>
      </c>
      <c r="M1189" s="50">
        <f t="array" ref="M1189">_xlfn.SUM(_xlfn.NORM.DIST($S$3:$S$1003,$G1189,$P1189,FALSE)*WindSpeedStep*$T$3:$T$1003)</f>
        <v>612.10245204397188</v>
      </c>
      <c r="N1189" s="50">
        <f t="array" ref="N1189">_xlfn.SUM(_xlfn.NORM.DIST($S$3:$S$1003,$G1189,$Q1189,FALSE)*WindSpeedStep*$T$3:$T$1003)</f>
        <v>610.12068554472808</v>
      </c>
      <c r="P1189" s="42">
        <f t="shared" si="54"/>
        <v>0.70672707469716423</v>
      </c>
      <c r="Q1189" s="42">
        <f t="shared" si="56"/>
        <v>0.66612078246587447</v>
      </c>
    </row>
    <row r="1190" spans="5:17" x14ac:dyDescent="0.2">
      <c r="E1190" s="15">
        <v>41259.354166666664</v>
      </c>
      <c r="F1190" s="21">
        <v>7.1408680825754267</v>
      </c>
      <c r="G1190" s="21">
        <v>7.2583862026984729</v>
      </c>
      <c r="H1190" s="24">
        <v>0.10082807743737575</v>
      </c>
      <c r="I1190" s="3">
        <f t="shared" si="55"/>
        <v>630.13999999996759</v>
      </c>
      <c r="J1190" s="3">
        <f>INDEX(PowerArray,MIN(MaximumPowerIndex,ROUND(G1190*100,0)))</f>
        <v>666.25999999996679</v>
      </c>
      <c r="K1190" s="3">
        <f>MIN(J1190-M1190+N1190,'Power Look Up'!$F$4)</f>
        <v>666.57557934543502</v>
      </c>
      <c r="M1190" s="50">
        <f t="array" ref="M1190">_xlfn.SUM(_xlfn.NORM.DIST($S$3:$S$1003,$G1190,$P1190,FALSE)*WindSpeedStep*$T$3:$T$1003)</f>
        <v>664.38769335294717</v>
      </c>
      <c r="N1190" s="50">
        <f t="array" ref="N1190">_xlfn.SUM(_xlfn.NORM.DIST($S$3:$S$1003,$G1190,$Q1190,FALSE)*WindSpeedStep*$T$3:$T$1003)</f>
        <v>664.70327269841539</v>
      </c>
      <c r="P1190" s="42">
        <f t="shared" si="54"/>
        <v>0.72583862026984736</v>
      </c>
      <c r="Q1190" s="42">
        <f t="shared" si="56"/>
        <v>0.73184912611606134</v>
      </c>
    </row>
    <row r="1191" spans="5:17" x14ac:dyDescent="0.2">
      <c r="E1191" s="15">
        <v>41259.361111111109</v>
      </c>
      <c r="F1191" s="21">
        <v>7.9735725111789586</v>
      </c>
      <c r="G1191" s="21">
        <v>8.0420918253066951</v>
      </c>
      <c r="H1191" s="24">
        <v>0.11788944023298449</v>
      </c>
      <c r="I1191" s="3">
        <f t="shared" si="55"/>
        <v>879.96999999996228</v>
      </c>
      <c r="J1191" s="3">
        <f>INDEX(PowerArray,MIN(MaximumPowerIndex,ROUND(G1191*100,0)))</f>
        <v>903.67999999995345</v>
      </c>
      <c r="K1191" s="3">
        <f>MIN(J1191-M1191+N1191,'Power Look Up'!$F$4)</f>
        <v>912.64879840040123</v>
      </c>
      <c r="M1191" s="50">
        <f t="array" ref="M1191">_xlfn.SUM(_xlfn.NORM.DIST($S$3:$S$1003,$G1191,$P1191,FALSE)*WindSpeedStep*$T$3:$T$1003)</f>
        <v>907.25205899215382</v>
      </c>
      <c r="N1191" s="50">
        <f t="array" ref="N1191">_xlfn.SUM(_xlfn.NORM.DIST($S$3:$S$1003,$G1191,$Q1191,FALSE)*WindSpeedStep*$T$3:$T$1003)</f>
        <v>916.2208573926016</v>
      </c>
      <c r="P1191" s="42">
        <f t="shared" si="54"/>
        <v>0.80420918253066953</v>
      </c>
      <c r="Q1191" s="42">
        <f t="shared" si="56"/>
        <v>0.94807770358766674</v>
      </c>
    </row>
    <row r="1192" spans="5:17" x14ac:dyDescent="0.2">
      <c r="E1192" s="15">
        <v>41259.368055555555</v>
      </c>
      <c r="F1192" s="21">
        <v>7.6098145011409626</v>
      </c>
      <c r="G1192" s="21">
        <v>7.7332954760299133</v>
      </c>
      <c r="H1192" s="24">
        <v>0.10906967572935655</v>
      </c>
      <c r="I1192" s="3">
        <f t="shared" si="55"/>
        <v>771.60999999996454</v>
      </c>
      <c r="J1192" s="3">
        <f>INDEX(PowerArray,MIN(MaximumPowerIndex,ROUND(G1192*100,0)))</f>
        <v>807.72999999996375</v>
      </c>
      <c r="K1192" s="3">
        <f>MIN(J1192-M1192+N1192,'Power Look Up'!$F$4)</f>
        <v>811.9294770157062</v>
      </c>
      <c r="M1192" s="50">
        <f t="array" ref="M1192">_xlfn.SUM(_xlfn.NORM.DIST($S$3:$S$1003,$G1192,$P1192,FALSE)*WindSpeedStep*$T$3:$T$1003)</f>
        <v>806.03466624376097</v>
      </c>
      <c r="N1192" s="50">
        <f t="array" ref="N1192">_xlfn.SUM(_xlfn.NORM.DIST($S$3:$S$1003,$G1192,$Q1192,FALSE)*WindSpeedStep*$T$3:$T$1003)</f>
        <v>810.23414325950341</v>
      </c>
      <c r="P1192" s="42">
        <f t="shared" si="54"/>
        <v>0.77332954760299133</v>
      </c>
      <c r="Q1192" s="42">
        <f t="shared" si="56"/>
        <v>0.84346802988988268</v>
      </c>
    </row>
    <row r="1193" spans="5:17" x14ac:dyDescent="0.2">
      <c r="E1193" s="15">
        <v>41259.375</v>
      </c>
      <c r="F1193" s="21">
        <v>7.2223980903228977</v>
      </c>
      <c r="G1193" s="21">
        <v>7.4220349138288872</v>
      </c>
      <c r="H1193" s="24">
        <v>9.1382390134977023E-2</v>
      </c>
      <c r="I1193" s="3">
        <f t="shared" si="55"/>
        <v>654.21999999996706</v>
      </c>
      <c r="J1193" s="3">
        <f>INDEX(PowerArray,MIN(MaximumPowerIndex,ROUND(G1193*100,0)))</f>
        <v>714.41999999996574</v>
      </c>
      <c r="K1193" s="3">
        <f>MIN(J1193-M1193+N1193,'Power Look Up'!$F$4)</f>
        <v>711.10571139764363</v>
      </c>
      <c r="M1193" s="50">
        <f t="array" ref="M1193">_xlfn.SUM(_xlfn.NORM.DIST($S$3:$S$1003,$G1193,$P1193,FALSE)*WindSpeedStep*$T$3:$T$1003)</f>
        <v>711.29368535652952</v>
      </c>
      <c r="N1193" s="50">
        <f t="array" ref="N1193">_xlfn.SUM(_xlfn.NORM.DIST($S$3:$S$1003,$G1193,$Q1193,FALSE)*WindSpeedStep*$T$3:$T$1003)</f>
        <v>707.97939675420741</v>
      </c>
      <c r="P1193" s="42">
        <f t="shared" si="54"/>
        <v>0.74220349138288877</v>
      </c>
      <c r="Q1193" s="42">
        <f t="shared" si="56"/>
        <v>0.67824329009093198</v>
      </c>
    </row>
    <row r="1194" spans="5:17" x14ac:dyDescent="0.2">
      <c r="E1194" s="15">
        <v>41259.381944444445</v>
      </c>
      <c r="F1194" s="21">
        <v>6.7936723735533766</v>
      </c>
      <c r="G1194" s="21">
        <v>6.9304813816383142</v>
      </c>
      <c r="H1194" s="24">
        <v>0.13100425676466534</v>
      </c>
      <c r="I1194" s="3">
        <f t="shared" si="55"/>
        <v>540.53999999997734</v>
      </c>
      <c r="J1194" s="3">
        <f>INDEX(PowerArray,MIN(MaximumPowerIndex,ROUND(G1194*100,0)))</f>
        <v>572.17999999997664</v>
      </c>
      <c r="K1194" s="3">
        <f>MIN(J1194-M1194+N1194,'Power Look Up'!$F$4)</f>
        <v>584.00497522000182</v>
      </c>
      <c r="M1194" s="50">
        <f t="array" ref="M1194">_xlfn.SUM(_xlfn.NORM.DIST($S$3:$S$1003,$G1194,$P1194,FALSE)*WindSpeedStep*$T$3:$T$1003)</f>
        <v>576.30931393676326</v>
      </c>
      <c r="N1194" s="50">
        <f t="array" ref="N1194">_xlfn.SUM(_xlfn.NORM.DIST($S$3:$S$1003,$G1194,$Q1194,FALSE)*WindSpeedStep*$T$3:$T$1003)</f>
        <v>588.13428915678844</v>
      </c>
      <c r="P1194" s="42">
        <f t="shared" si="54"/>
        <v>0.69304813816383148</v>
      </c>
      <c r="Q1194" s="42">
        <f t="shared" si="56"/>
        <v>0.90792256242287839</v>
      </c>
    </row>
    <row r="1195" spans="5:17" x14ac:dyDescent="0.2">
      <c r="E1195" s="15">
        <v>41259.388888888891</v>
      </c>
      <c r="F1195" s="21">
        <v>6.9731479195279791</v>
      </c>
      <c r="G1195" s="21">
        <v>7.1318953481848437</v>
      </c>
      <c r="H1195" s="24">
        <v>0.13623689199817041</v>
      </c>
      <c r="I1195" s="3">
        <f t="shared" si="55"/>
        <v>581.21999999997649</v>
      </c>
      <c r="J1195" s="3">
        <f>INDEX(PowerArray,MIN(MaximumPowerIndex,ROUND(G1195*100,0)))</f>
        <v>627.12999999996759</v>
      </c>
      <c r="K1195" s="3">
        <f>MIN(J1195-M1195+N1195,'Power Look Up'!$F$4)</f>
        <v>642.40623372839866</v>
      </c>
      <c r="M1195" s="50">
        <f t="array" ref="M1195">_xlfn.SUM(_xlfn.NORM.DIST($S$3:$S$1003,$G1195,$P1195,FALSE)*WindSpeedStep*$T$3:$T$1003)</f>
        <v>629.48395561021107</v>
      </c>
      <c r="N1195" s="50">
        <f t="array" ref="N1195">_xlfn.SUM(_xlfn.NORM.DIST($S$3:$S$1003,$G1195,$Q1195,FALSE)*WindSpeedStep*$T$3:$T$1003)</f>
        <v>644.76018933864214</v>
      </c>
      <c r="P1195" s="42">
        <f t="shared" si="54"/>
        <v>0.71318953481848446</v>
      </c>
      <c r="Q1195" s="42">
        <f t="shared" si="56"/>
        <v>0.97162725629291247</v>
      </c>
    </row>
    <row r="1196" spans="5:17" x14ac:dyDescent="0.2">
      <c r="E1196" s="15">
        <v>41259.395833333336</v>
      </c>
      <c r="F1196" s="21">
        <v>6.4492430472452034</v>
      </c>
      <c r="G1196" s="21">
        <v>6.5841111675560935</v>
      </c>
      <c r="H1196" s="24">
        <v>0.12559613493648558</v>
      </c>
      <c r="I1196" s="3">
        <f t="shared" si="55"/>
        <v>463.69999999997896</v>
      </c>
      <c r="J1196" s="3">
        <f>INDEX(PowerArray,MIN(MaximumPowerIndex,ROUND(G1196*100,0)))</f>
        <v>493.07999999997833</v>
      </c>
      <c r="K1196" s="3">
        <f>MIN(J1196-M1196+N1196,'Power Look Up'!$F$4)</f>
        <v>501.21936259565848</v>
      </c>
      <c r="M1196" s="50">
        <f t="array" ref="M1196">_xlfn.SUM(_xlfn.NORM.DIST($S$3:$S$1003,$G1196,$P1196,FALSE)*WindSpeedStep*$T$3:$T$1003)</f>
        <v>491.64770432846416</v>
      </c>
      <c r="N1196" s="50">
        <f t="array" ref="N1196">_xlfn.SUM(_xlfn.NORM.DIST($S$3:$S$1003,$G1196,$Q1196,FALSE)*WindSpeedStep*$T$3:$T$1003)</f>
        <v>499.78706692414431</v>
      </c>
      <c r="P1196" s="42">
        <f t="shared" si="54"/>
        <v>0.65841111675560937</v>
      </c>
      <c r="Q1196" s="42">
        <f t="shared" si="56"/>
        <v>0.82693891463719671</v>
      </c>
    </row>
    <row r="1197" spans="5:17" x14ac:dyDescent="0.2">
      <c r="E1197" s="15">
        <v>41259.402777777781</v>
      </c>
      <c r="F1197" s="21">
        <v>6.6673461704663968</v>
      </c>
      <c r="G1197" s="21">
        <v>6.804664911831436</v>
      </c>
      <c r="H1197" s="24">
        <v>0.10948884028754949</v>
      </c>
      <c r="I1197" s="3">
        <f t="shared" si="55"/>
        <v>513.4199999999779</v>
      </c>
      <c r="J1197" s="3">
        <f>INDEX(PowerArray,MIN(MaximumPowerIndex,ROUND(G1197*100,0)))</f>
        <v>542.79999999997722</v>
      </c>
      <c r="K1197" s="3">
        <f>MIN(J1197-M1197+N1197,'Power Look Up'!$F$4)</f>
        <v>545.957880034602</v>
      </c>
      <c r="M1197" s="50">
        <f t="array" ref="M1197">_xlfn.SUM(_xlfn.NORM.DIST($S$3:$S$1003,$G1197,$P1197,FALSE)*WindSpeedStep*$T$3:$T$1003)</f>
        <v>544.57417902601151</v>
      </c>
      <c r="N1197" s="50">
        <f t="array" ref="N1197">_xlfn.SUM(_xlfn.NORM.DIST($S$3:$S$1003,$G1197,$Q1197,FALSE)*WindSpeedStep*$T$3:$T$1003)</f>
        <v>547.73205906063629</v>
      </c>
      <c r="P1197" s="42">
        <f t="shared" si="54"/>
        <v>0.68046649118314362</v>
      </c>
      <c r="Q1197" s="42">
        <f t="shared" si="56"/>
        <v>0.74503486974180411</v>
      </c>
    </row>
    <row r="1198" spans="5:17" x14ac:dyDescent="0.2">
      <c r="E1198" s="15">
        <v>41259.409722222219</v>
      </c>
      <c r="F1198" s="21">
        <v>6.6603438554930952</v>
      </c>
      <c r="G1198" s="21">
        <v>6.7735321319177348</v>
      </c>
      <c r="H1198" s="24">
        <v>0.12161534262708605</v>
      </c>
      <c r="I1198" s="3">
        <f t="shared" si="55"/>
        <v>511.15999999997791</v>
      </c>
      <c r="J1198" s="3">
        <f>INDEX(PowerArray,MIN(MaximumPowerIndex,ROUND(G1198*100,0)))</f>
        <v>536.01999999997747</v>
      </c>
      <c r="K1198" s="3">
        <f>MIN(J1198-M1198+N1198,'Power Look Up'!$F$4)</f>
        <v>543.45468091830844</v>
      </c>
      <c r="M1198" s="50">
        <f t="array" ref="M1198">_xlfn.SUM(_xlfn.NORM.DIST($S$3:$S$1003,$G1198,$P1198,FALSE)*WindSpeedStep*$T$3:$T$1003)</f>
        <v>536.89553543639272</v>
      </c>
      <c r="N1198" s="50">
        <f t="array" ref="N1198">_xlfn.SUM(_xlfn.NORM.DIST($S$3:$S$1003,$G1198,$Q1198,FALSE)*WindSpeedStep*$T$3:$T$1003)</f>
        <v>544.33021635472369</v>
      </c>
      <c r="P1198" s="42">
        <f t="shared" si="54"/>
        <v>0.67735321319177355</v>
      </c>
      <c r="Q1198" s="42">
        <f t="shared" si="56"/>
        <v>0.82376543101875199</v>
      </c>
    </row>
    <row r="1199" spans="5:17" x14ac:dyDescent="0.2">
      <c r="E1199" s="15">
        <v>41259.416666666664</v>
      </c>
      <c r="F1199" s="21">
        <v>6.0949701446301852</v>
      </c>
      <c r="G1199" s="21">
        <v>6.2402416649315358</v>
      </c>
      <c r="H1199" s="24">
        <v>0.17883598674561454</v>
      </c>
      <c r="I1199" s="3">
        <f t="shared" si="55"/>
        <v>382.33999999998071</v>
      </c>
      <c r="J1199" s="3">
        <f>INDEX(PowerArray,MIN(MaximumPowerIndex,ROUND(G1199*100,0)))</f>
        <v>416.23999999998</v>
      </c>
      <c r="K1199" s="3">
        <f>MIN(J1199-M1199+N1199,'Power Look Up'!$F$4)</f>
        <v>440.53930856185872</v>
      </c>
      <c r="M1199" s="50">
        <f t="array" ref="M1199">_xlfn.SUM(_xlfn.NORM.DIST($S$3:$S$1003,$G1199,$P1199,FALSE)*WindSpeedStep*$T$3:$T$1003)</f>
        <v>415.79131344478822</v>
      </c>
      <c r="N1199" s="50">
        <f t="array" ref="N1199">_xlfn.SUM(_xlfn.NORM.DIST($S$3:$S$1003,$G1199,$Q1199,FALSE)*WindSpeedStep*$T$3:$T$1003)</f>
        <v>440.09062200666693</v>
      </c>
      <c r="P1199" s="42">
        <f t="shared" si="54"/>
        <v>0.62402416649315362</v>
      </c>
      <c r="Q1199" s="42">
        <f t="shared" si="56"/>
        <v>1.1159797756791279</v>
      </c>
    </row>
    <row r="1200" spans="5:17" x14ac:dyDescent="0.2">
      <c r="E1200" s="15">
        <v>41259.423611111109</v>
      </c>
      <c r="F1200" s="21">
        <v>6.3480287605703625</v>
      </c>
      <c r="G1200" s="21">
        <v>6.3864458383735823</v>
      </c>
      <c r="H1200" s="24">
        <v>0.12917395792112385</v>
      </c>
      <c r="I1200" s="3">
        <f t="shared" si="55"/>
        <v>441.09999999997945</v>
      </c>
      <c r="J1200" s="3">
        <f>INDEX(PowerArray,MIN(MaximumPowerIndex,ROUND(G1200*100,0)))</f>
        <v>450.13999999997924</v>
      </c>
      <c r="K1200" s="3">
        <f>MIN(J1200-M1200+N1200,'Power Look Up'!$F$4)</f>
        <v>458.51723681442962</v>
      </c>
      <c r="M1200" s="50">
        <f t="array" ref="M1200">_xlfn.SUM(_xlfn.NORM.DIST($S$3:$S$1003,$G1200,$P1200,FALSE)*WindSpeedStep*$T$3:$T$1003)</f>
        <v>447.07575145371885</v>
      </c>
      <c r="N1200" s="50">
        <f t="array" ref="N1200">_xlfn.SUM(_xlfn.NORM.DIST($S$3:$S$1003,$G1200,$Q1200,FALSE)*WindSpeedStep*$T$3:$T$1003)</f>
        <v>455.45298826816924</v>
      </c>
      <c r="P1200" s="42">
        <f t="shared" si="54"/>
        <v>0.63864458383735823</v>
      </c>
      <c r="Q1200" s="42">
        <f t="shared" si="56"/>
        <v>0.8249624859916056</v>
      </c>
    </row>
    <row r="1201" spans="5:17" x14ac:dyDescent="0.2">
      <c r="E1201" s="15">
        <v>41259.430555555555</v>
      </c>
      <c r="F1201" s="21">
        <v>6.3666016199854853</v>
      </c>
      <c r="G1201" s="21">
        <v>6.4540357472038767</v>
      </c>
      <c r="H1201" s="24">
        <v>0.12251434070438638</v>
      </c>
      <c r="I1201" s="3">
        <f t="shared" si="55"/>
        <v>445.61999999997931</v>
      </c>
      <c r="J1201" s="3">
        <f>INDEX(PowerArray,MIN(MaximumPowerIndex,ROUND(G1201*100,0)))</f>
        <v>463.69999999997896</v>
      </c>
      <c r="K1201" s="3">
        <f>MIN(J1201-M1201+N1201,'Power Look Up'!$F$4)</f>
        <v>470.28928885102175</v>
      </c>
      <c r="M1201" s="50">
        <f t="array" ref="M1201">_xlfn.SUM(_xlfn.NORM.DIST($S$3:$S$1003,$G1201,$P1201,FALSE)*WindSpeedStep*$T$3:$T$1003)</f>
        <v>462.01792112526226</v>
      </c>
      <c r="N1201" s="50">
        <f t="array" ref="N1201">_xlfn.SUM(_xlfn.NORM.DIST($S$3:$S$1003,$G1201,$Q1201,FALSE)*WindSpeedStep*$T$3:$T$1003)</f>
        <v>468.60720997630506</v>
      </c>
      <c r="P1201" s="42">
        <f t="shared" si="54"/>
        <v>0.64540357472038767</v>
      </c>
      <c r="Q1201" s="42">
        <f t="shared" si="56"/>
        <v>0.79071193445122467</v>
      </c>
    </row>
    <row r="1202" spans="5:17" x14ac:dyDescent="0.2">
      <c r="E1202" s="15">
        <v>41259.4375</v>
      </c>
      <c r="F1202" s="21">
        <v>7.8564733030625158</v>
      </c>
      <c r="G1202" s="21">
        <v>7.9078523079264107</v>
      </c>
      <c r="H1202" s="24">
        <v>0.10819103778646626</v>
      </c>
      <c r="I1202" s="3">
        <f t="shared" si="55"/>
        <v>846.85999999996295</v>
      </c>
      <c r="J1202" s="3">
        <f>INDEX(PowerArray,MIN(MaximumPowerIndex,ROUND(G1202*100,0)))</f>
        <v>861.90999999996257</v>
      </c>
      <c r="K1202" s="3">
        <f>MIN(J1202-M1202+N1202,'Power Look Up'!$F$4)</f>
        <v>865.84966434287412</v>
      </c>
      <c r="M1202" s="50">
        <f t="array" ref="M1202">_xlfn.SUM(_xlfn.NORM.DIST($S$3:$S$1003,$G1202,$P1202,FALSE)*WindSpeedStep*$T$3:$T$1003)</f>
        <v>862.36968904426465</v>
      </c>
      <c r="N1202" s="50">
        <f t="array" ref="N1202">_xlfn.SUM(_xlfn.NORM.DIST($S$3:$S$1003,$G1202,$Q1202,FALSE)*WindSpeedStep*$T$3:$T$1003)</f>
        <v>866.3093533871762</v>
      </c>
      <c r="P1202" s="42">
        <f t="shared" si="54"/>
        <v>0.79078523079264107</v>
      </c>
      <c r="Q1202" s="42">
        <f t="shared" si="56"/>
        <v>0.85555874785666075</v>
      </c>
    </row>
    <row r="1203" spans="5:17" x14ac:dyDescent="0.2">
      <c r="E1203" s="15">
        <v>41259.444444444445</v>
      </c>
      <c r="F1203" s="21">
        <v>7.6002524809950387</v>
      </c>
      <c r="G1203" s="21">
        <v>7.589615341061509</v>
      </c>
      <c r="H1203" s="24">
        <v>0.14999501698800788</v>
      </c>
      <c r="I1203" s="3">
        <f t="shared" si="55"/>
        <v>768.59999999996467</v>
      </c>
      <c r="J1203" s="3">
        <f>INDEX(PowerArray,MIN(MaximumPowerIndex,ROUND(G1203*100,0)))</f>
        <v>765.58999999996468</v>
      </c>
      <c r="K1203" s="3">
        <f>MIN(J1203-M1203+N1203,'Power Look Up'!$F$4)</f>
        <v>790.92916117091886</v>
      </c>
      <c r="M1203" s="50">
        <f t="array" ref="M1203">_xlfn.SUM(_xlfn.NORM.DIST($S$3:$S$1003,$G1203,$P1203,FALSE)*WindSpeedStep*$T$3:$T$1003)</f>
        <v>761.39489822070504</v>
      </c>
      <c r="N1203" s="50">
        <f t="array" ref="N1203">_xlfn.SUM(_xlfn.NORM.DIST($S$3:$S$1003,$G1203,$Q1203,FALSE)*WindSpeedStep*$T$3:$T$1003)</f>
        <v>786.73405939165923</v>
      </c>
      <c r="P1203" s="42">
        <f t="shared" si="54"/>
        <v>0.75896153410615097</v>
      </c>
      <c r="Q1203" s="42">
        <f t="shared" si="56"/>
        <v>1.1384044820149664</v>
      </c>
    </row>
    <row r="1204" spans="5:17" x14ac:dyDescent="0.2">
      <c r="E1204" s="15">
        <v>41259.451388888891</v>
      </c>
      <c r="F1204" s="21">
        <v>6.2831484431147393</v>
      </c>
      <c r="G1204" s="21">
        <v>6.3041514644303316</v>
      </c>
      <c r="H1204" s="24">
        <v>0.14801496549379184</v>
      </c>
      <c r="I1204" s="3">
        <f t="shared" si="55"/>
        <v>425.27999999997979</v>
      </c>
      <c r="J1204" s="3">
        <f>INDEX(PowerArray,MIN(MaximumPowerIndex,ROUND(G1204*100,0)))</f>
        <v>429.79999999997972</v>
      </c>
      <c r="K1204" s="3">
        <f>MIN(J1204-M1204+N1204,'Power Look Up'!$F$4)</f>
        <v>443.70151959987436</v>
      </c>
      <c r="M1204" s="50">
        <f t="array" ref="M1204">_xlfn.SUM(_xlfn.NORM.DIST($S$3:$S$1003,$G1204,$P1204,FALSE)*WindSpeedStep*$T$3:$T$1003)</f>
        <v>429.29419451389685</v>
      </c>
      <c r="N1204" s="50">
        <f t="array" ref="N1204">_xlfn.SUM(_xlfn.NORM.DIST($S$3:$S$1003,$G1204,$Q1204,FALSE)*WindSpeedStep*$T$3:$T$1003)</f>
        <v>443.1957141137915</v>
      </c>
      <c r="P1204" s="42">
        <f t="shared" si="54"/>
        <v>0.6304151464430332</v>
      </c>
      <c r="Q1204" s="42">
        <f t="shared" si="56"/>
        <v>0.93310876147529287</v>
      </c>
    </row>
    <row r="1205" spans="5:17" x14ac:dyDescent="0.2">
      <c r="E1205" s="15">
        <v>41259.555555555555</v>
      </c>
      <c r="F1205" s="21">
        <v>9.2027318988397671</v>
      </c>
      <c r="G1205" s="21">
        <v>9.2567559922490688</v>
      </c>
      <c r="H1205" s="24">
        <v>0.11083665276922784</v>
      </c>
      <c r="I1205" s="3">
        <f t="shared" si="55"/>
        <v>1332.1999999999423</v>
      </c>
      <c r="J1205" s="3">
        <f>INDEX(PowerArray,MIN(MaximumPowerIndex,ROUND(G1205*100,0)))</f>
        <v>1355.0599999999417</v>
      </c>
      <c r="K1205" s="3">
        <f>MIN(J1205-M1205+N1205,'Power Look Up'!$F$4)</f>
        <v>1353.9015901729813</v>
      </c>
      <c r="M1205" s="50">
        <f t="array" ref="M1205">_xlfn.SUM(_xlfn.NORM.DIST($S$3:$S$1003,$G1205,$P1205,FALSE)*WindSpeedStep*$T$3:$T$1003)</f>
        <v>1358.5900980509739</v>
      </c>
      <c r="N1205" s="50">
        <f t="array" ref="N1205">_xlfn.SUM(_xlfn.NORM.DIST($S$3:$S$1003,$G1205,$Q1205,FALSE)*WindSpeedStep*$T$3:$T$1003)</f>
        <v>1357.4316882240134</v>
      </c>
      <c r="P1205" s="42">
        <f t="shared" si="54"/>
        <v>0.92567559922490694</v>
      </c>
      <c r="Q1205" s="42">
        <f t="shared" si="56"/>
        <v>1.0259878496823791</v>
      </c>
    </row>
    <row r="1206" spans="5:17" x14ac:dyDescent="0.2">
      <c r="E1206" s="15">
        <v>41259.5625</v>
      </c>
      <c r="F1206" s="21">
        <v>8.6762566635117526</v>
      </c>
      <c r="G1206" s="21">
        <v>8.6543419410530653</v>
      </c>
      <c r="H1206" s="24">
        <v>0.1509867735367077</v>
      </c>
      <c r="I1206" s="3">
        <f t="shared" si="55"/>
        <v>1138.5599999999483</v>
      </c>
      <c r="J1206" s="3">
        <f>INDEX(PowerArray,MIN(MaximumPowerIndex,ROUND(G1206*100,0)))</f>
        <v>1127.5499999999486</v>
      </c>
      <c r="K1206" s="3">
        <f>MIN(J1206-M1206+N1206,'Power Look Up'!$F$4)</f>
        <v>1143.3749353613455</v>
      </c>
      <c r="M1206" s="50">
        <f t="array" ref="M1206">_xlfn.SUM(_xlfn.NORM.DIST($S$3:$S$1003,$G1206,$P1206,FALSE)*WindSpeedStep*$T$3:$T$1003)</f>
        <v>1127.5626443722654</v>
      </c>
      <c r="N1206" s="50">
        <f t="array" ref="N1206">_xlfn.SUM(_xlfn.NORM.DIST($S$3:$S$1003,$G1206,$Q1206,FALSE)*WindSpeedStep*$T$3:$T$1003)</f>
        <v>1143.3875797336623</v>
      </c>
      <c r="P1206" s="42">
        <f t="shared" si="54"/>
        <v>0.86543419410530653</v>
      </c>
      <c r="Q1206" s="42">
        <f t="shared" si="56"/>
        <v>1.3066911667630106</v>
      </c>
    </row>
    <row r="1207" spans="5:17" x14ac:dyDescent="0.2">
      <c r="E1207" s="15">
        <v>41259.569444444445</v>
      </c>
      <c r="F1207" s="21">
        <v>8.640143477282189</v>
      </c>
      <c r="G1207" s="21">
        <v>8.6776320132833806</v>
      </c>
      <c r="H1207" s="24">
        <v>0.12615531245123102</v>
      </c>
      <c r="I1207" s="3">
        <f t="shared" si="55"/>
        <v>1123.8799999999487</v>
      </c>
      <c r="J1207" s="3">
        <f>INDEX(PowerArray,MIN(MaximumPowerIndex,ROUND(G1207*100,0)))</f>
        <v>1138.5599999999483</v>
      </c>
      <c r="K1207" s="3">
        <f>MIN(J1207-M1207+N1207,'Power Look Up'!$F$4)</f>
        <v>1147.6048878649542</v>
      </c>
      <c r="M1207" s="50">
        <f t="array" ref="M1207">_xlfn.SUM(_xlfn.NORM.DIST($S$3:$S$1003,$G1207,$P1207,FALSE)*WindSpeedStep*$T$3:$T$1003)</f>
        <v>1136.3591633094925</v>
      </c>
      <c r="N1207" s="50">
        <f t="array" ref="N1207">_xlfn.SUM(_xlfn.NORM.DIST($S$3:$S$1003,$G1207,$Q1207,FALSE)*WindSpeedStep*$T$3:$T$1003)</f>
        <v>1145.4040511744984</v>
      </c>
      <c r="P1207" s="42">
        <f t="shared" si="54"/>
        <v>0.86776320132833806</v>
      </c>
      <c r="Q1207" s="42">
        <f t="shared" si="56"/>
        <v>1.0947293779725698</v>
      </c>
    </row>
    <row r="1208" spans="5:17" x14ac:dyDescent="0.2">
      <c r="E1208" s="15">
        <v>41259.576388888891</v>
      </c>
      <c r="F1208" s="21">
        <v>8.3384484587481893</v>
      </c>
      <c r="G1208" s="21">
        <v>8.3382145514315855</v>
      </c>
      <c r="H1208" s="24">
        <v>0.10553522089313365</v>
      </c>
      <c r="I1208" s="3">
        <f t="shared" si="55"/>
        <v>1013.7799999999511</v>
      </c>
      <c r="J1208" s="3">
        <f>INDEX(PowerArray,MIN(MaximumPowerIndex,ROUND(G1208*100,0)))</f>
        <v>1013.7799999999511</v>
      </c>
      <c r="K1208" s="3">
        <f>MIN(J1208-M1208+N1208,'Power Look Up'!$F$4)</f>
        <v>1016.4223632025926</v>
      </c>
      <c r="M1208" s="50">
        <f t="array" ref="M1208">_xlfn.SUM(_xlfn.NORM.DIST($S$3:$S$1003,$G1208,$P1208,FALSE)*WindSpeedStep*$T$3:$T$1003)</f>
        <v>1010.8603198412641</v>
      </c>
      <c r="N1208" s="50">
        <f t="array" ref="N1208">_xlfn.SUM(_xlfn.NORM.DIST($S$3:$S$1003,$G1208,$Q1208,FALSE)*WindSpeedStep*$T$3:$T$1003)</f>
        <v>1013.5026830439056</v>
      </c>
      <c r="P1208" s="42">
        <f t="shared" si="54"/>
        <v>0.83382145514315864</v>
      </c>
      <c r="Q1208" s="42">
        <f t="shared" si="56"/>
        <v>0.8799753145396737</v>
      </c>
    </row>
    <row r="1209" spans="5:17" x14ac:dyDescent="0.2">
      <c r="E1209" s="15">
        <v>41259.583333333336</v>
      </c>
      <c r="F1209" s="21">
        <v>7.3508917317468336</v>
      </c>
      <c r="G1209" s="21">
        <v>7.3661828958698292</v>
      </c>
      <c r="H1209" s="24">
        <v>0.12379450455921102</v>
      </c>
      <c r="I1209" s="3">
        <f t="shared" si="55"/>
        <v>693.34999999996626</v>
      </c>
      <c r="J1209" s="3">
        <f>INDEX(PowerArray,MIN(MaximumPowerIndex,ROUND(G1209*100,0)))</f>
        <v>699.36999999996613</v>
      </c>
      <c r="K1209" s="3">
        <f>MIN(J1209-M1209+N1209,'Power Look Up'!$F$4)</f>
        <v>709.79259657718615</v>
      </c>
      <c r="M1209" s="50">
        <f t="array" ref="M1209">_xlfn.SUM(_xlfn.NORM.DIST($S$3:$S$1003,$G1209,$P1209,FALSE)*WindSpeedStep*$T$3:$T$1003)</f>
        <v>695.0619487520396</v>
      </c>
      <c r="N1209" s="50">
        <f t="array" ref="N1209">_xlfn.SUM(_xlfn.NORM.DIST($S$3:$S$1003,$G1209,$Q1209,FALSE)*WindSpeedStep*$T$3:$T$1003)</f>
        <v>705.48454532925962</v>
      </c>
      <c r="P1209" s="42">
        <f t="shared" si="54"/>
        <v>0.73661828958698294</v>
      </c>
      <c r="Q1209" s="42">
        <f t="shared" si="56"/>
        <v>0.91189296208673987</v>
      </c>
    </row>
    <row r="1210" spans="5:17" x14ac:dyDescent="0.2">
      <c r="E1210" s="15">
        <v>41259.590277777781</v>
      </c>
      <c r="F1210" s="21">
        <v>6.2833646553363325</v>
      </c>
      <c r="G1210" s="21">
        <v>6.2128127466976659</v>
      </c>
      <c r="H1210" s="24">
        <v>8.4349712148232864E-2</v>
      </c>
      <c r="I1210" s="3">
        <f t="shared" si="55"/>
        <v>425.27999999997979</v>
      </c>
      <c r="J1210" s="3">
        <f>INDEX(PowerArray,MIN(MaximumPowerIndex,ROUND(G1210*100,0)))</f>
        <v>409.45999999998014</v>
      </c>
      <c r="K1210" s="3">
        <f>MIN(J1210-M1210+N1210,'Power Look Up'!$F$4)</f>
        <v>406.04365628967076</v>
      </c>
      <c r="M1210" s="50">
        <f t="array" ref="M1210">_xlfn.SUM(_xlfn.NORM.DIST($S$3:$S$1003,$G1210,$P1210,FALSE)*WindSpeedStep*$T$3:$T$1003)</f>
        <v>410.07695170359841</v>
      </c>
      <c r="N1210" s="50">
        <f t="array" ref="N1210">_xlfn.SUM(_xlfn.NORM.DIST($S$3:$S$1003,$G1210,$Q1210,FALSE)*WindSpeedStep*$T$3:$T$1003)</f>
        <v>406.66060799328903</v>
      </c>
      <c r="P1210" s="42">
        <f t="shared" si="54"/>
        <v>0.62128127466976668</v>
      </c>
      <c r="Q1210" s="42">
        <f t="shared" si="56"/>
        <v>0.52404896681482005</v>
      </c>
    </row>
    <row r="1211" spans="5:17" x14ac:dyDescent="0.2">
      <c r="E1211" s="15">
        <v>41259.597222222219</v>
      </c>
      <c r="F1211" s="21">
        <v>5.7075941619400563</v>
      </c>
      <c r="G1211" s="21">
        <v>5.7657433901464312</v>
      </c>
      <c r="H1211" s="24">
        <v>0.14016413523838803</v>
      </c>
      <c r="I1211" s="3">
        <f t="shared" si="55"/>
        <v>315.01999999998748</v>
      </c>
      <c r="J1211" s="3">
        <f>INDEX(PowerArray,MIN(MaximumPowerIndex,ROUND(G1211*100,0)))</f>
        <v>324.73999999998728</v>
      </c>
      <c r="K1211" s="3">
        <f>MIN(J1211-M1211+N1211,'Power Look Up'!$F$4)</f>
        <v>331.68860568241638</v>
      </c>
      <c r="M1211" s="50">
        <f t="array" ref="M1211">_xlfn.SUM(_xlfn.NORM.DIST($S$3:$S$1003,$G1211,$P1211,FALSE)*WindSpeedStep*$T$3:$T$1003)</f>
        <v>323.3289746227365</v>
      </c>
      <c r="N1211" s="50">
        <f t="array" ref="N1211">_xlfn.SUM(_xlfn.NORM.DIST($S$3:$S$1003,$G1211,$Q1211,FALSE)*WindSpeedStep*$T$3:$T$1003)</f>
        <v>330.2775803051656</v>
      </c>
      <c r="P1211" s="42">
        <f t="shared" si="54"/>
        <v>0.57657433901464317</v>
      </c>
      <c r="Q1211" s="42">
        <f t="shared" si="56"/>
        <v>0.80815043628632621</v>
      </c>
    </row>
    <row r="1212" spans="5:17" x14ac:dyDescent="0.2">
      <c r="E1212" s="15">
        <v>41259.604166666664</v>
      </c>
      <c r="F1212" s="21">
        <v>5.4865940514682485</v>
      </c>
      <c r="G1212" s="21">
        <v>5.4917452440284462</v>
      </c>
      <c r="H1212" s="24">
        <v>0.12029320810118614</v>
      </c>
      <c r="I1212" s="3">
        <f t="shared" si="55"/>
        <v>279.37999999998823</v>
      </c>
      <c r="J1212" s="3">
        <f>INDEX(PowerArray,MIN(MaximumPowerIndex,ROUND(G1212*100,0)))</f>
        <v>279.37999999998823</v>
      </c>
      <c r="K1212" s="3">
        <f>MIN(J1212-M1212+N1212,'Power Look Up'!$F$4)</f>
        <v>281.41278303037745</v>
      </c>
      <c r="M1212" s="50">
        <f t="array" ref="M1212">_xlfn.SUM(_xlfn.NORM.DIST($S$3:$S$1003,$G1212,$P1212,FALSE)*WindSpeedStep*$T$3:$T$1003)</f>
        <v>275.25357151965244</v>
      </c>
      <c r="N1212" s="50">
        <f t="array" ref="N1212">_xlfn.SUM(_xlfn.NORM.DIST($S$3:$S$1003,$G1212,$Q1212,FALSE)*WindSpeedStep*$T$3:$T$1003)</f>
        <v>277.28635455004166</v>
      </c>
      <c r="P1212" s="42">
        <f t="shared" si="54"/>
        <v>0.54917452440284464</v>
      </c>
      <c r="Q1212" s="42">
        <f t="shared" si="56"/>
        <v>0.66061965347861318</v>
      </c>
    </row>
    <row r="1213" spans="5:17" x14ac:dyDescent="0.2">
      <c r="E1213" s="15">
        <v>41259.625</v>
      </c>
      <c r="F1213" s="21">
        <v>7.6632558824247177</v>
      </c>
      <c r="G1213" s="21">
        <v>7.6363930225890773</v>
      </c>
      <c r="H1213" s="24">
        <v>9.6564699307138083E-2</v>
      </c>
      <c r="I1213" s="3">
        <f t="shared" si="55"/>
        <v>786.65999999996416</v>
      </c>
      <c r="J1213" s="3">
        <f>INDEX(PowerArray,MIN(MaximumPowerIndex,ROUND(G1213*100,0)))</f>
        <v>780.6399999999644</v>
      </c>
      <c r="K1213" s="3">
        <f>MIN(J1213-M1213+N1213,'Power Look Up'!$F$4)</f>
        <v>779.18062847652743</v>
      </c>
      <c r="M1213" s="50">
        <f t="array" ref="M1213">_xlfn.SUM(_xlfn.NORM.DIST($S$3:$S$1003,$G1213,$P1213,FALSE)*WindSpeedStep*$T$3:$T$1003)</f>
        <v>775.75686246571502</v>
      </c>
      <c r="N1213" s="50">
        <f t="array" ref="N1213">_xlfn.SUM(_xlfn.NORM.DIST($S$3:$S$1003,$G1213,$Q1213,FALSE)*WindSpeedStep*$T$3:$T$1003)</f>
        <v>774.29749094227805</v>
      </c>
      <c r="P1213" s="42">
        <f t="shared" si="54"/>
        <v>0.76363930225890775</v>
      </c>
      <c r="Q1213" s="42">
        <f t="shared" si="56"/>
        <v>0.73740599601744161</v>
      </c>
    </row>
    <row r="1214" spans="5:17" x14ac:dyDescent="0.2">
      <c r="E1214" s="15">
        <v>41259.631944444445</v>
      </c>
      <c r="F1214" s="21">
        <v>8.0414923216921075</v>
      </c>
      <c r="G1214" s="21">
        <v>8.0091484073331998</v>
      </c>
      <c r="H1214" s="24">
        <v>0.12559857792508267</v>
      </c>
      <c r="I1214" s="3">
        <f t="shared" si="55"/>
        <v>903.67999999995345</v>
      </c>
      <c r="J1214" s="3">
        <f>INDEX(PowerArray,MIN(MaximumPowerIndex,ROUND(G1214*100,0)))</f>
        <v>892.66999999995369</v>
      </c>
      <c r="K1214" s="3">
        <f>MIN(J1214-M1214+N1214,'Power Look Up'!$F$4)</f>
        <v>905.6757670701013</v>
      </c>
      <c r="M1214" s="50">
        <f t="array" ref="M1214">_xlfn.SUM(_xlfn.NORM.DIST($S$3:$S$1003,$G1214,$P1214,FALSE)*WindSpeedStep*$T$3:$T$1003)</f>
        <v>896.11339294956156</v>
      </c>
      <c r="N1214" s="50">
        <f t="array" ref="N1214">_xlfn.SUM(_xlfn.NORM.DIST($S$3:$S$1003,$G1214,$Q1214,FALSE)*WindSpeedStep*$T$3:$T$1003)</f>
        <v>909.11916001970917</v>
      </c>
      <c r="P1214" s="42">
        <f t="shared" si="54"/>
        <v>0.80091484073331998</v>
      </c>
      <c r="Q1214" s="42">
        <f t="shared" si="56"/>
        <v>1.0059376503519906</v>
      </c>
    </row>
    <row r="1215" spans="5:17" x14ac:dyDescent="0.2">
      <c r="E1215" s="15">
        <v>41259.638888888891</v>
      </c>
      <c r="F1215" s="21">
        <v>7.9758470087244442</v>
      </c>
      <c r="G1215" s="21">
        <v>7.9554389302396542</v>
      </c>
      <c r="H1215" s="24">
        <v>0.10907932399509965</v>
      </c>
      <c r="I1215" s="3">
        <f t="shared" si="55"/>
        <v>882.97999999996216</v>
      </c>
      <c r="J1215" s="3">
        <f>INDEX(PowerArray,MIN(MaximumPowerIndex,ROUND(G1215*100,0)))</f>
        <v>876.95999999996229</v>
      </c>
      <c r="K1215" s="3">
        <f>MIN(J1215-M1215+N1215,'Power Look Up'!$F$4)</f>
        <v>881.37558303843036</v>
      </c>
      <c r="M1215" s="50">
        <f t="array" ref="M1215">_xlfn.SUM(_xlfn.NORM.DIST($S$3:$S$1003,$G1215,$P1215,FALSE)*WindSpeedStep*$T$3:$T$1003)</f>
        <v>878.12615670398634</v>
      </c>
      <c r="N1215" s="50">
        <f t="array" ref="N1215">_xlfn.SUM(_xlfn.NORM.DIST($S$3:$S$1003,$G1215,$Q1215,FALSE)*WindSpeedStep*$T$3:$T$1003)</f>
        <v>882.54173974245441</v>
      </c>
      <c r="P1215" s="42">
        <f t="shared" si="54"/>
        <v>0.79554389302396544</v>
      </c>
      <c r="Q1215" s="42">
        <f t="shared" si="56"/>
        <v>0.86777390059484016</v>
      </c>
    </row>
    <row r="1216" spans="5:17" x14ac:dyDescent="0.2">
      <c r="E1216" s="15">
        <v>41259.645833333336</v>
      </c>
      <c r="F1216" s="21">
        <v>8.7566081912968503</v>
      </c>
      <c r="G1216" s="21">
        <v>8.824437610063196</v>
      </c>
      <c r="H1216" s="24">
        <v>0.14389133012166833</v>
      </c>
      <c r="I1216" s="3">
        <f t="shared" si="55"/>
        <v>1167.9199999999478</v>
      </c>
      <c r="J1216" s="3">
        <f>INDEX(PowerArray,MIN(MaximumPowerIndex,ROUND(G1216*100,0)))</f>
        <v>1189.9399999999473</v>
      </c>
      <c r="K1216" s="3">
        <f>MIN(J1216-M1216+N1216,'Power Look Up'!$F$4)</f>
        <v>1199.0900024924179</v>
      </c>
      <c r="M1216" s="50">
        <f t="array" ref="M1216">_xlfn.SUM(_xlfn.NORM.DIST($S$3:$S$1003,$G1216,$P1216,FALSE)*WindSpeedStep*$T$3:$T$1003)</f>
        <v>1192.2614995656245</v>
      </c>
      <c r="N1216" s="50">
        <f t="array" ref="N1216">_xlfn.SUM(_xlfn.NORM.DIST($S$3:$S$1003,$G1216,$Q1216,FALSE)*WindSpeedStep*$T$3:$T$1003)</f>
        <v>1201.411502058095</v>
      </c>
      <c r="P1216" s="42">
        <f t="shared" si="54"/>
        <v>0.8824437610063196</v>
      </c>
      <c r="Q1216" s="42">
        <f t="shared" si="56"/>
        <v>1.2697600652876693</v>
      </c>
    </row>
    <row r="1217" spans="5:17" x14ac:dyDescent="0.2">
      <c r="E1217" s="15">
        <v>41259.6875</v>
      </c>
      <c r="F1217" s="21">
        <v>7.2824158909324312</v>
      </c>
      <c r="G1217" s="21">
        <v>7.2092794526352275</v>
      </c>
      <c r="H1217" s="24">
        <v>0.1345707268957585</v>
      </c>
      <c r="I1217" s="3">
        <f t="shared" si="55"/>
        <v>672.27999999996666</v>
      </c>
      <c r="J1217" s="3">
        <f>INDEX(PowerArray,MIN(MaximumPowerIndex,ROUND(G1217*100,0)))</f>
        <v>651.20999999996707</v>
      </c>
      <c r="K1217" s="3">
        <f>MIN(J1217-M1217+N1217,'Power Look Up'!$F$4)</f>
        <v>666.12394133719488</v>
      </c>
      <c r="M1217" s="50">
        <f t="array" ref="M1217">_xlfn.SUM(_xlfn.NORM.DIST($S$3:$S$1003,$G1217,$P1217,FALSE)*WindSpeedStep*$T$3:$T$1003)</f>
        <v>650.69800668870539</v>
      </c>
      <c r="N1217" s="50">
        <f t="array" ref="N1217">_xlfn.SUM(_xlfn.NORM.DIST($S$3:$S$1003,$G1217,$Q1217,FALSE)*WindSpeedStep*$T$3:$T$1003)</f>
        <v>665.6119480259332</v>
      </c>
      <c r="P1217" s="42">
        <f t="shared" si="54"/>
        <v>0.72092794526352277</v>
      </c>
      <c r="Q1217" s="42">
        <f t="shared" si="56"/>
        <v>0.97015797633577849</v>
      </c>
    </row>
    <row r="1218" spans="5:17" x14ac:dyDescent="0.2">
      <c r="E1218" s="15">
        <v>41259.694444444445</v>
      </c>
      <c r="F1218" s="21">
        <v>7.5099748959898429</v>
      </c>
      <c r="G1218" s="21">
        <v>7.4716379982879335</v>
      </c>
      <c r="H1218" s="24">
        <v>0.1171774888981187</v>
      </c>
      <c r="I1218" s="3">
        <f t="shared" si="55"/>
        <v>741.5099999999652</v>
      </c>
      <c r="J1218" s="3">
        <f>INDEX(PowerArray,MIN(MaximumPowerIndex,ROUND(G1218*100,0)))</f>
        <v>729.46999999996547</v>
      </c>
      <c r="K1218" s="3">
        <f>MIN(J1218-M1218+N1218,'Power Look Up'!$F$4)</f>
        <v>737.06127605229847</v>
      </c>
      <c r="M1218" s="50">
        <f t="array" ref="M1218">_xlfn.SUM(_xlfn.NORM.DIST($S$3:$S$1003,$G1218,$P1218,FALSE)*WindSpeedStep*$T$3:$T$1003)</f>
        <v>725.90423202179829</v>
      </c>
      <c r="N1218" s="50">
        <f t="array" ref="N1218">_xlfn.SUM(_xlfn.NORM.DIST($S$3:$S$1003,$G1218,$Q1218,FALSE)*WindSpeedStep*$T$3:$T$1003)</f>
        <v>733.49550807413129</v>
      </c>
      <c r="P1218" s="42">
        <f t="shared" si="54"/>
        <v>0.74716379982879344</v>
      </c>
      <c r="Q1218" s="42">
        <f t="shared" si="56"/>
        <v>0.87550777859514617</v>
      </c>
    </row>
    <row r="1219" spans="5:17" x14ac:dyDescent="0.2">
      <c r="E1219" s="15">
        <v>41259.701388888891</v>
      </c>
      <c r="F1219" s="21">
        <v>8.7532828577915058</v>
      </c>
      <c r="G1219" s="21">
        <v>8.795022975242448</v>
      </c>
      <c r="H1219" s="24">
        <v>0.16108242163623507</v>
      </c>
      <c r="I1219" s="3">
        <f t="shared" si="55"/>
        <v>1164.2499999999477</v>
      </c>
      <c r="J1219" s="3">
        <f>INDEX(PowerArray,MIN(MaximumPowerIndex,ROUND(G1219*100,0)))</f>
        <v>1182.5999999999474</v>
      </c>
      <c r="K1219" s="3">
        <f>MIN(J1219-M1219+N1219,'Power Look Up'!$F$4)</f>
        <v>1194.1685773812794</v>
      </c>
      <c r="M1219" s="50">
        <f t="array" ref="M1219">_xlfn.SUM(_xlfn.NORM.DIST($S$3:$S$1003,$G1219,$P1219,FALSE)*WindSpeedStep*$T$3:$T$1003)</f>
        <v>1181.0058939294249</v>
      </c>
      <c r="N1219" s="50">
        <f t="array" ref="N1219">_xlfn.SUM(_xlfn.NORM.DIST($S$3:$S$1003,$G1219,$Q1219,FALSE)*WindSpeedStep*$T$3:$T$1003)</f>
        <v>1192.574471310757</v>
      </c>
      <c r="P1219" s="42">
        <f t="shared" ref="P1219:P1282" si="57">ReferenceTurbulence*G1219</f>
        <v>0.8795022975242448</v>
      </c>
      <c r="Q1219" s="42">
        <f t="shared" si="56"/>
        <v>1.4167235991983786</v>
      </c>
    </row>
    <row r="1220" spans="5:17" x14ac:dyDescent="0.2">
      <c r="E1220" s="15">
        <v>41259.708333333336</v>
      </c>
      <c r="F1220" s="21">
        <v>8.2843864628342043</v>
      </c>
      <c r="G1220" s="21">
        <v>8.3211294706791605</v>
      </c>
      <c r="H1220" s="24">
        <v>0.1786493190098801</v>
      </c>
      <c r="I1220" s="3">
        <f t="shared" ref="I1220:I1283" si="58">INDEX(PowerArray,MIN(MaximumPowerIndex,ROUND(F1220*100,0)))</f>
        <v>991.75999999995156</v>
      </c>
      <c r="J1220" s="3">
        <f>INDEX(PowerArray,MIN(MaximumPowerIndex,ROUND(G1220*100,0)))</f>
        <v>1006.4399999999512</v>
      </c>
      <c r="K1220" s="3">
        <f>MIN(J1220-M1220+N1220,'Power Look Up'!$F$4)</f>
        <v>1040.1933176322059</v>
      </c>
      <c r="M1220" s="50">
        <f t="array" ref="M1220">_xlfn.SUM(_xlfn.NORM.DIST($S$3:$S$1003,$G1220,$P1220,FALSE)*WindSpeedStep*$T$3:$T$1003)</f>
        <v>1004.7195297173917</v>
      </c>
      <c r="N1220" s="50">
        <f t="array" ref="N1220">_xlfn.SUM(_xlfn.NORM.DIST($S$3:$S$1003,$G1220,$Q1220,FALSE)*WindSpeedStep*$T$3:$T$1003)</f>
        <v>1038.4728473496464</v>
      </c>
      <c r="P1220" s="42">
        <f t="shared" si="57"/>
        <v>0.83211294706791605</v>
      </c>
      <c r="Q1220" s="42">
        <f t="shared" ref="Q1220:Q1283" si="59">G1220*H1220</f>
        <v>1.4865641133298761</v>
      </c>
    </row>
    <row r="1221" spans="5:17" x14ac:dyDescent="0.2">
      <c r="E1221" s="15">
        <v>41259.722222222219</v>
      </c>
      <c r="F1221" s="21">
        <v>8.773326522101339</v>
      </c>
      <c r="G1221" s="21">
        <v>8.8013834400491984</v>
      </c>
      <c r="H1221" s="24">
        <v>0.14589676980282063</v>
      </c>
      <c r="I1221" s="3">
        <f t="shared" si="58"/>
        <v>1171.5899999999476</v>
      </c>
      <c r="J1221" s="3">
        <f>INDEX(PowerArray,MIN(MaximumPowerIndex,ROUND(G1221*100,0)))</f>
        <v>1182.5999999999474</v>
      </c>
      <c r="K1221" s="3">
        <f>MIN(J1221-M1221+N1221,'Power Look Up'!$F$4)</f>
        <v>1192.7482921378705</v>
      </c>
      <c r="M1221" s="50">
        <f t="array" ref="M1221">_xlfn.SUM(_xlfn.NORM.DIST($S$3:$S$1003,$G1221,$P1221,FALSE)*WindSpeedStep*$T$3:$T$1003)</f>
        <v>1183.437738416306</v>
      </c>
      <c r="N1221" s="50">
        <f t="array" ref="N1221">_xlfn.SUM(_xlfn.NORM.DIST($S$3:$S$1003,$G1221,$Q1221,FALSE)*WindSpeedStep*$T$3:$T$1003)</f>
        <v>1193.5860305542292</v>
      </c>
      <c r="P1221" s="42">
        <f t="shared" si="57"/>
        <v>0.88013834400491986</v>
      </c>
      <c r="Q1221" s="42">
        <f t="shared" si="59"/>
        <v>1.2840934136992155</v>
      </c>
    </row>
    <row r="1222" spans="5:17" x14ac:dyDescent="0.2">
      <c r="E1222" s="15">
        <v>41259.729166666664</v>
      </c>
      <c r="F1222" s="21">
        <v>9.6789979047028449</v>
      </c>
      <c r="G1222" s="21">
        <v>9.7826836460051823</v>
      </c>
      <c r="H1222" s="24">
        <v>0.12914560084703069</v>
      </c>
      <c r="I1222" s="3">
        <f t="shared" si="58"/>
        <v>1515.0799999999383</v>
      </c>
      <c r="J1222" s="3">
        <f>INDEX(PowerArray,MIN(MaximumPowerIndex,ROUND(G1222*100,0)))</f>
        <v>1553.1799999999375</v>
      </c>
      <c r="K1222" s="3">
        <f>MIN(J1222-M1222+N1222,'Power Look Up'!$F$4)</f>
        <v>1528.8895611469281</v>
      </c>
      <c r="M1222" s="50">
        <f t="array" ref="M1222">_xlfn.SUM(_xlfn.NORM.DIST($S$3:$S$1003,$G1222,$P1222,FALSE)*WindSpeedStep*$T$3:$T$1003)</f>
        <v>1551.7561790029515</v>
      </c>
      <c r="N1222" s="50">
        <f t="array" ref="N1222">_xlfn.SUM(_xlfn.NORM.DIST($S$3:$S$1003,$G1222,$Q1222,FALSE)*WindSpeedStep*$T$3:$T$1003)</f>
        <v>1527.4657401499421</v>
      </c>
      <c r="P1222" s="42">
        <f t="shared" si="57"/>
        <v>0.97826836460051825</v>
      </c>
      <c r="Q1222" s="42">
        <f t="shared" si="59"/>
        <v>1.2633905573597601</v>
      </c>
    </row>
    <row r="1223" spans="5:17" x14ac:dyDescent="0.2">
      <c r="E1223" s="15">
        <v>41259.736111111109</v>
      </c>
      <c r="F1223" s="21">
        <v>9.4591399456037202</v>
      </c>
      <c r="G1223" s="21">
        <v>9.4685699994339139</v>
      </c>
      <c r="H1223" s="24">
        <v>0.12368989218134735</v>
      </c>
      <c r="I1223" s="3">
        <f t="shared" si="58"/>
        <v>1431.2599999999402</v>
      </c>
      <c r="J1223" s="3">
        <f>INDEX(PowerArray,MIN(MaximumPowerIndex,ROUND(G1223*100,0)))</f>
        <v>1435.0699999999401</v>
      </c>
      <c r="K1223" s="3">
        <f>MIN(J1223-M1223+N1223,'Power Look Up'!$F$4)</f>
        <v>1425.4046323511036</v>
      </c>
      <c r="M1223" s="50">
        <f t="array" ref="M1223">_xlfn.SUM(_xlfn.NORM.DIST($S$3:$S$1003,$G1223,$P1223,FALSE)*WindSpeedStep*$T$3:$T$1003)</f>
        <v>1438.6312488863841</v>
      </c>
      <c r="N1223" s="50">
        <f t="array" ref="N1223">_xlfn.SUM(_xlfn.NORM.DIST($S$3:$S$1003,$G1223,$Q1223,FALSE)*WindSpeedStep*$T$3:$T$1003)</f>
        <v>1428.9658812375476</v>
      </c>
      <c r="P1223" s="42">
        <f t="shared" si="57"/>
        <v>0.94685699994339145</v>
      </c>
      <c r="Q1223" s="42">
        <f t="shared" si="59"/>
        <v>1.1711664023415209</v>
      </c>
    </row>
    <row r="1224" spans="5:17" x14ac:dyDescent="0.2">
      <c r="E1224" s="15">
        <v>41259.743055555555</v>
      </c>
      <c r="F1224" s="21">
        <v>10.029577727065437</v>
      </c>
      <c r="G1224" s="21">
        <v>10.053996370809912</v>
      </c>
      <c r="H1224" s="24">
        <v>9.4719840241764719E-2</v>
      </c>
      <c r="I1224" s="3">
        <f t="shared" si="58"/>
        <v>1645.0099999999547</v>
      </c>
      <c r="J1224" s="3">
        <f>INDEX(PowerArray,MIN(MaximumPowerIndex,ROUND(G1224*100,0)))</f>
        <v>1650.3499999999547</v>
      </c>
      <c r="K1224" s="3">
        <f>MIN(J1224-M1224+N1224,'Power Look Up'!$F$4)</f>
        <v>1656.2941767518648</v>
      </c>
      <c r="M1224" s="50">
        <f t="array" ref="M1224">_xlfn.SUM(_xlfn.NORM.DIST($S$3:$S$1003,$G1224,$P1224,FALSE)*WindSpeedStep*$T$3:$T$1003)</f>
        <v>1641.224709764617</v>
      </c>
      <c r="N1224" s="50">
        <f t="array" ref="N1224">_xlfn.SUM(_xlfn.NORM.DIST($S$3:$S$1003,$G1224,$Q1224,FALSE)*WindSpeedStep*$T$3:$T$1003)</f>
        <v>1647.1688865165272</v>
      </c>
      <c r="P1224" s="42">
        <f t="shared" si="57"/>
        <v>1.0053996370809912</v>
      </c>
      <c r="Q1224" s="42">
        <f t="shared" si="59"/>
        <v>0.95231293003439721</v>
      </c>
    </row>
    <row r="1225" spans="5:17" x14ac:dyDescent="0.2">
      <c r="E1225" s="15">
        <v>41259.75</v>
      </c>
      <c r="F1225" s="21">
        <v>9.1996792859587764</v>
      </c>
      <c r="G1225" s="21">
        <v>9.2756723372826961</v>
      </c>
      <c r="H1225" s="24">
        <v>0.11848239119201012</v>
      </c>
      <c r="I1225" s="3">
        <f t="shared" si="58"/>
        <v>1332.1999999999423</v>
      </c>
      <c r="J1225" s="3">
        <f>INDEX(PowerArray,MIN(MaximumPowerIndex,ROUND(G1225*100,0)))</f>
        <v>1362.6799999999416</v>
      </c>
      <c r="K1225" s="3">
        <f>MIN(J1225-M1225+N1225,'Power Look Up'!$F$4)</f>
        <v>1359.8270460490883</v>
      </c>
      <c r="M1225" s="50">
        <f t="array" ref="M1225">_xlfn.SUM(_xlfn.NORM.DIST($S$3:$S$1003,$G1225,$P1225,FALSE)*WindSpeedStep*$T$3:$T$1003)</f>
        <v>1365.8162516436823</v>
      </c>
      <c r="N1225" s="50">
        <f t="array" ref="N1225">_xlfn.SUM(_xlfn.NORM.DIST($S$3:$S$1003,$G1225,$Q1225,FALSE)*WindSpeedStep*$T$3:$T$1003)</f>
        <v>1362.963297692829</v>
      </c>
      <c r="P1225" s="42">
        <f t="shared" si="57"/>
        <v>0.92756723372826966</v>
      </c>
      <c r="Q1225" s="42">
        <f t="shared" si="59"/>
        <v>1.0990038384348353</v>
      </c>
    </row>
    <row r="1226" spans="5:17" x14ac:dyDescent="0.2">
      <c r="E1226" s="15">
        <v>41259.756944444445</v>
      </c>
      <c r="F1226" s="21">
        <v>8.392385864462506</v>
      </c>
      <c r="G1226" s="21">
        <v>8.4130083660046733</v>
      </c>
      <c r="H1226" s="24">
        <v>0.10604850806118177</v>
      </c>
      <c r="I1226" s="3">
        <f t="shared" si="58"/>
        <v>1032.1299999999505</v>
      </c>
      <c r="J1226" s="3">
        <f>INDEX(PowerArray,MIN(MaximumPowerIndex,ROUND(G1226*100,0)))</f>
        <v>1039.4699999999505</v>
      </c>
      <c r="K1226" s="3">
        <f>MIN(J1226-M1226+N1226,'Power Look Up'!$F$4)</f>
        <v>1042.2836872695812</v>
      </c>
      <c r="M1226" s="50">
        <f t="array" ref="M1226">_xlfn.SUM(_xlfn.NORM.DIST($S$3:$S$1003,$G1226,$P1226,FALSE)*WindSpeedStep*$T$3:$T$1003)</f>
        <v>1037.9604757223935</v>
      </c>
      <c r="N1226" s="50">
        <f t="array" ref="N1226">_xlfn.SUM(_xlfn.NORM.DIST($S$3:$S$1003,$G1226,$Q1226,FALSE)*WindSpeedStep*$T$3:$T$1003)</f>
        <v>1040.7741629920242</v>
      </c>
      <c r="P1226" s="42">
        <f t="shared" si="57"/>
        <v>0.84130083660046739</v>
      </c>
      <c r="Q1226" s="42">
        <f t="shared" si="59"/>
        <v>0.89218698552103626</v>
      </c>
    </row>
    <row r="1227" spans="5:17" x14ac:dyDescent="0.2">
      <c r="E1227" s="15">
        <v>41259.763888888891</v>
      </c>
      <c r="F1227" s="21">
        <v>7.9929934712443362</v>
      </c>
      <c r="G1227" s="21">
        <v>8.0075758652124183</v>
      </c>
      <c r="H1227" s="24">
        <v>0.10884532849049855</v>
      </c>
      <c r="I1227" s="3">
        <f t="shared" si="58"/>
        <v>885.98999999996204</v>
      </c>
      <c r="J1227" s="3">
        <f>INDEX(PowerArray,MIN(MaximumPowerIndex,ROUND(G1227*100,0)))</f>
        <v>892.66999999995369</v>
      </c>
      <c r="K1227" s="3">
        <f>MIN(J1227-M1227+N1227,'Power Look Up'!$F$4)</f>
        <v>896.99889607792147</v>
      </c>
      <c r="M1227" s="50">
        <f t="array" ref="M1227">_xlfn.SUM(_xlfn.NORM.DIST($S$3:$S$1003,$G1227,$P1227,FALSE)*WindSpeedStep*$T$3:$T$1003)</f>
        <v>895.58370080024861</v>
      </c>
      <c r="N1227" s="50">
        <f t="array" ref="N1227">_xlfn.SUM(_xlfn.NORM.DIST($S$3:$S$1003,$G1227,$Q1227,FALSE)*WindSpeedStep*$T$3:$T$1003)</f>
        <v>899.91259687821639</v>
      </c>
      <c r="P1227" s="42">
        <f t="shared" si="57"/>
        <v>0.80075758652124185</v>
      </c>
      <c r="Q1227" s="42">
        <f t="shared" si="59"/>
        <v>0.87158722546163381</v>
      </c>
    </row>
    <row r="1228" spans="5:17" x14ac:dyDescent="0.2">
      <c r="E1228" s="15">
        <v>41259.770833333336</v>
      </c>
      <c r="F1228" s="21">
        <v>7.3143611642392843</v>
      </c>
      <c r="G1228" s="21">
        <v>7.3660795156951764</v>
      </c>
      <c r="H1228" s="24">
        <v>0.10663952496815522</v>
      </c>
      <c r="I1228" s="3">
        <f t="shared" si="58"/>
        <v>681.30999999996652</v>
      </c>
      <c r="J1228" s="3">
        <f>INDEX(PowerArray,MIN(MaximumPowerIndex,ROUND(G1228*100,0)))</f>
        <v>699.36999999996613</v>
      </c>
      <c r="K1228" s="3">
        <f>MIN(J1228-M1228+N1228,'Power Look Up'!$F$4)</f>
        <v>702.07169079704022</v>
      </c>
      <c r="M1228" s="50">
        <f t="array" ref="M1228">_xlfn.SUM(_xlfn.NORM.DIST($S$3:$S$1003,$G1228,$P1228,FALSE)*WindSpeedStep*$T$3:$T$1003)</f>
        <v>695.03211929843928</v>
      </c>
      <c r="N1228" s="50">
        <f t="array" ref="N1228">_xlfn.SUM(_xlfn.NORM.DIST($S$3:$S$1003,$G1228,$Q1228,FALSE)*WindSpeedStep*$T$3:$T$1003)</f>
        <v>697.73381009551338</v>
      </c>
      <c r="P1228" s="42">
        <f t="shared" si="57"/>
        <v>0.73660795156951764</v>
      </c>
      <c r="Q1228" s="42">
        <f t="shared" si="59"/>
        <v>0.78551522043139244</v>
      </c>
    </row>
    <row r="1229" spans="5:17" x14ac:dyDescent="0.2">
      <c r="E1229" s="15">
        <v>41259.777777777781</v>
      </c>
      <c r="F1229" s="21">
        <v>8.4427841590648871</v>
      </c>
      <c r="G1229" s="21">
        <v>8.4972144716732156</v>
      </c>
      <c r="H1229" s="24">
        <v>0.11844434029813677</v>
      </c>
      <c r="I1229" s="3">
        <f t="shared" si="58"/>
        <v>1050.4799999999502</v>
      </c>
      <c r="J1229" s="3">
        <f>INDEX(PowerArray,MIN(MaximumPowerIndex,ROUND(G1229*100,0)))</f>
        <v>1072.4999999999498</v>
      </c>
      <c r="K1229" s="3">
        <f>MIN(J1229-M1229+N1229,'Power Look Up'!$F$4)</f>
        <v>1080.5595803186411</v>
      </c>
      <c r="M1229" s="50">
        <f t="array" ref="M1229">_xlfn.SUM(_xlfn.NORM.DIST($S$3:$S$1003,$G1229,$P1229,FALSE)*WindSpeedStep*$T$3:$T$1003)</f>
        <v>1068.873055849941</v>
      </c>
      <c r="N1229" s="50">
        <f t="array" ref="N1229">_xlfn.SUM(_xlfn.NORM.DIST($S$3:$S$1003,$G1229,$Q1229,FALSE)*WindSpeedStep*$T$3:$T$1003)</f>
        <v>1076.9326361686324</v>
      </c>
      <c r="P1229" s="42">
        <f t="shared" si="57"/>
        <v>0.84972144716732156</v>
      </c>
      <c r="Q1229" s="42">
        <f t="shared" si="59"/>
        <v>1.0064469624691148</v>
      </c>
    </row>
    <row r="1230" spans="5:17" x14ac:dyDescent="0.2">
      <c r="E1230" s="15">
        <v>41259.819444444445</v>
      </c>
      <c r="F1230" s="21">
        <v>7.6832143414397001</v>
      </c>
      <c r="G1230" s="21">
        <v>7.8258490182854485</v>
      </c>
      <c r="H1230" s="24">
        <v>9.2409240253859479E-2</v>
      </c>
      <c r="I1230" s="3">
        <f t="shared" si="58"/>
        <v>792.67999999996414</v>
      </c>
      <c r="J1230" s="3">
        <f>INDEX(PowerArray,MIN(MaximumPowerIndex,ROUND(G1230*100,0)))</f>
        <v>837.82999999996309</v>
      </c>
      <c r="K1230" s="3">
        <f>MIN(J1230-M1230+N1230,'Power Look Up'!$F$4)</f>
        <v>834.47714147091926</v>
      </c>
      <c r="M1230" s="50">
        <f t="array" ref="M1230">_xlfn.SUM(_xlfn.NORM.DIST($S$3:$S$1003,$G1230,$P1230,FALSE)*WindSpeedStep*$T$3:$T$1003)</f>
        <v>835.61758081036305</v>
      </c>
      <c r="N1230" s="50">
        <f t="array" ref="N1230">_xlfn.SUM(_xlfn.NORM.DIST($S$3:$S$1003,$G1230,$Q1230,FALSE)*WindSpeedStep*$T$3:$T$1003)</f>
        <v>832.26472228131922</v>
      </c>
      <c r="P1230" s="42">
        <f t="shared" si="57"/>
        <v>0.7825849018285449</v>
      </c>
      <c r="Q1230" s="42">
        <f t="shared" si="59"/>
        <v>0.72318076212117033</v>
      </c>
    </row>
    <row r="1231" spans="5:17" x14ac:dyDescent="0.2">
      <c r="E1231" s="15">
        <v>41259.826388888891</v>
      </c>
      <c r="F1231" s="21">
        <v>7.2804828779949746</v>
      </c>
      <c r="G1231" s="21">
        <v>7.3927217729426351</v>
      </c>
      <c r="H1231" s="24">
        <v>0.10301514508973723</v>
      </c>
      <c r="I1231" s="3">
        <f t="shared" si="58"/>
        <v>672.27999999996666</v>
      </c>
      <c r="J1231" s="3">
        <f>INDEX(PowerArray,MIN(MaximumPowerIndex,ROUND(G1231*100,0)))</f>
        <v>705.38999999996599</v>
      </c>
      <c r="K1231" s="3">
        <f>MIN(J1231-M1231+N1231,'Power Look Up'!$F$4)</f>
        <v>706.60729291061728</v>
      </c>
      <c r="M1231" s="50">
        <f t="array" ref="M1231">_xlfn.SUM(_xlfn.NORM.DIST($S$3:$S$1003,$G1231,$P1231,FALSE)*WindSpeedStep*$T$3:$T$1003)</f>
        <v>702.74576355153056</v>
      </c>
      <c r="N1231" s="50">
        <f t="array" ref="N1231">_xlfn.SUM(_xlfn.NORM.DIST($S$3:$S$1003,$G1231,$Q1231,FALSE)*WindSpeedStep*$T$3:$T$1003)</f>
        <v>703.96305646218184</v>
      </c>
      <c r="P1231" s="42">
        <f t="shared" si="57"/>
        <v>0.73927217729426353</v>
      </c>
      <c r="Q1231" s="42">
        <f t="shared" si="59"/>
        <v>0.761562306047745</v>
      </c>
    </row>
    <row r="1232" spans="5:17" x14ac:dyDescent="0.2">
      <c r="E1232" s="15">
        <v>41259.833333333336</v>
      </c>
      <c r="F1232" s="21">
        <v>6.8341251671898871</v>
      </c>
      <c r="G1232" s="21">
        <v>6.9490024298778694</v>
      </c>
      <c r="H1232" s="24">
        <v>0.11120662577980017</v>
      </c>
      <c r="I1232" s="3">
        <f t="shared" si="58"/>
        <v>549.57999999997719</v>
      </c>
      <c r="J1232" s="3">
        <f>INDEX(PowerArray,MIN(MaximumPowerIndex,ROUND(G1232*100,0)))</f>
        <v>576.69999999997663</v>
      </c>
      <c r="K1232" s="3">
        <f>MIN(J1232-M1232+N1232,'Power Look Up'!$F$4)</f>
        <v>580.68744492282622</v>
      </c>
      <c r="M1232" s="50">
        <f t="array" ref="M1232">_xlfn.SUM(_xlfn.NORM.DIST($S$3:$S$1003,$G1232,$P1232,FALSE)*WindSpeedStep*$T$3:$T$1003)</f>
        <v>581.076667000459</v>
      </c>
      <c r="N1232" s="50">
        <f t="array" ref="N1232">_xlfn.SUM(_xlfn.NORM.DIST($S$3:$S$1003,$G1232,$Q1232,FALSE)*WindSpeedStep*$T$3:$T$1003)</f>
        <v>585.06411192330859</v>
      </c>
      <c r="P1232" s="42">
        <f t="shared" si="57"/>
        <v>0.69490024298778696</v>
      </c>
      <c r="Q1232" s="42">
        <f t="shared" si="59"/>
        <v>0.77277511276235034</v>
      </c>
    </row>
    <row r="1233" spans="5:17" x14ac:dyDescent="0.2">
      <c r="E1233" s="15">
        <v>41259.840277777781</v>
      </c>
      <c r="F1233" s="21">
        <v>6.9750335887707804</v>
      </c>
      <c r="G1233" s="21">
        <v>7.0145935456365018</v>
      </c>
      <c r="H1233" s="24">
        <v>9.1755830542572067E-2</v>
      </c>
      <c r="I1233" s="3">
        <f t="shared" si="58"/>
        <v>583.47999999997637</v>
      </c>
      <c r="J1233" s="3">
        <f>INDEX(PowerArray,MIN(MaximumPowerIndex,ROUND(G1233*100,0)))</f>
        <v>591.00999999996839</v>
      </c>
      <c r="K1233" s="3">
        <f>MIN(J1233-M1233+N1233,'Power Look Up'!$F$4)</f>
        <v>588.25352481639982</v>
      </c>
      <c r="M1233" s="50">
        <f t="array" ref="M1233">_xlfn.SUM(_xlfn.NORM.DIST($S$3:$S$1003,$G1233,$P1233,FALSE)*WindSpeedStep*$T$3:$T$1003)</f>
        <v>598.15859879091283</v>
      </c>
      <c r="N1233" s="50">
        <f t="array" ref="N1233">_xlfn.SUM(_xlfn.NORM.DIST($S$3:$S$1003,$G1233,$Q1233,FALSE)*WindSpeedStep*$T$3:$T$1003)</f>
        <v>595.40212360734427</v>
      </c>
      <c r="P1233" s="42">
        <f t="shared" si="57"/>
        <v>0.70145935456365027</v>
      </c>
      <c r="Q1233" s="42">
        <f t="shared" si="59"/>
        <v>0.64362985669844264</v>
      </c>
    </row>
    <row r="1234" spans="5:17" x14ac:dyDescent="0.2">
      <c r="E1234" s="15">
        <v>41259.847222222219</v>
      </c>
      <c r="F1234" s="21">
        <v>7.2743928419161552</v>
      </c>
      <c r="G1234" s="21">
        <v>7.4731902617533832</v>
      </c>
      <c r="H1234" s="24">
        <v>9.6227962279751209E-2</v>
      </c>
      <c r="I1234" s="3">
        <f t="shared" si="58"/>
        <v>669.26999999996679</v>
      </c>
      <c r="J1234" s="3">
        <f>INDEX(PowerArray,MIN(MaximumPowerIndex,ROUND(G1234*100,0)))</f>
        <v>729.46999999996547</v>
      </c>
      <c r="K1234" s="3">
        <f>MIN(J1234-M1234+N1234,'Power Look Up'!$F$4)</f>
        <v>727.95598076346619</v>
      </c>
      <c r="M1234" s="50">
        <f t="array" ref="M1234">_xlfn.SUM(_xlfn.NORM.DIST($S$3:$S$1003,$G1234,$P1234,FALSE)*WindSpeedStep*$T$3:$T$1003)</f>
        <v>726.36441609241206</v>
      </c>
      <c r="N1234" s="50">
        <f t="array" ref="N1234">_xlfn.SUM(_xlfn.NORM.DIST($S$3:$S$1003,$G1234,$Q1234,FALSE)*WindSpeedStep*$T$3:$T$1003)</f>
        <v>724.85039685591278</v>
      </c>
      <c r="P1234" s="42">
        <f t="shared" si="57"/>
        <v>0.74731902617533841</v>
      </c>
      <c r="Q1234" s="42">
        <f t="shared" si="59"/>
        <v>0.71912987061740863</v>
      </c>
    </row>
    <row r="1235" spans="5:17" x14ac:dyDescent="0.2">
      <c r="E1235" s="15">
        <v>41259.854166666664</v>
      </c>
      <c r="F1235" s="21">
        <v>7.7651280607480633</v>
      </c>
      <c r="G1235" s="21">
        <v>7.9304240848888101</v>
      </c>
      <c r="H1235" s="24">
        <v>0.10044908389120086</v>
      </c>
      <c r="I1235" s="3">
        <f t="shared" si="58"/>
        <v>819.76999999996349</v>
      </c>
      <c r="J1235" s="3">
        <f>INDEX(PowerArray,MIN(MaximumPowerIndex,ROUND(G1235*100,0)))</f>
        <v>867.92999999996255</v>
      </c>
      <c r="K1235" s="3">
        <f>MIN(J1235-M1235+N1235,'Power Look Up'!$F$4)</f>
        <v>868.14100017698661</v>
      </c>
      <c r="M1235" s="50">
        <f t="array" ref="M1235">_xlfn.SUM(_xlfn.NORM.DIST($S$3:$S$1003,$G1235,$P1235,FALSE)*WindSpeedStep*$T$3:$T$1003)</f>
        <v>869.82227207724452</v>
      </c>
      <c r="N1235" s="50">
        <f t="array" ref="N1235">_xlfn.SUM(_xlfn.NORM.DIST($S$3:$S$1003,$G1235,$Q1235,FALSE)*WindSpeedStep*$T$3:$T$1003)</f>
        <v>870.03327225426858</v>
      </c>
      <c r="P1235" s="42">
        <f t="shared" si="57"/>
        <v>0.79304240848888108</v>
      </c>
      <c r="Q1235" s="42">
        <f t="shared" si="59"/>
        <v>0.79660383419579583</v>
      </c>
    </row>
    <row r="1236" spans="5:17" x14ac:dyDescent="0.2">
      <c r="E1236" s="15">
        <v>41259.861111111109</v>
      </c>
      <c r="F1236" s="21">
        <v>8.765297743605279</v>
      </c>
      <c r="G1236" s="21">
        <v>8.8853263733773513</v>
      </c>
      <c r="H1236" s="24">
        <v>9.5832454820239485E-2</v>
      </c>
      <c r="I1236" s="3">
        <f t="shared" si="58"/>
        <v>1171.5899999999476</v>
      </c>
      <c r="J1236" s="3">
        <f>INDEX(PowerArray,MIN(MaximumPowerIndex,ROUND(G1236*100,0)))</f>
        <v>1215.6299999999467</v>
      </c>
      <c r="K1236" s="3">
        <f>MIN(J1236-M1236+N1236,'Power Look Up'!$F$4)</f>
        <v>1214.4704314439164</v>
      </c>
      <c r="M1236" s="50">
        <f t="array" ref="M1236">_xlfn.SUM(_xlfn.NORM.DIST($S$3:$S$1003,$G1236,$P1236,FALSE)*WindSpeedStep*$T$3:$T$1003)</f>
        <v>1215.6275237334175</v>
      </c>
      <c r="N1236" s="50">
        <f t="array" ref="N1236">_xlfn.SUM(_xlfn.NORM.DIST($S$3:$S$1003,$G1236,$Q1236,FALSE)*WindSpeedStep*$T$3:$T$1003)</f>
        <v>1214.4679551773872</v>
      </c>
      <c r="P1236" s="42">
        <f t="shared" si="57"/>
        <v>0.88853263733773513</v>
      </c>
      <c r="Q1236" s="42">
        <f t="shared" si="59"/>
        <v>0.85150263823976735</v>
      </c>
    </row>
    <row r="1237" spans="5:17" x14ac:dyDescent="0.2">
      <c r="E1237" s="15">
        <v>41259.868055555555</v>
      </c>
      <c r="F1237" s="21">
        <v>8.333783282985344</v>
      </c>
      <c r="G1237" s="21">
        <v>8.4188334718615447</v>
      </c>
      <c r="H1237" s="24">
        <v>8.0395659120138699E-2</v>
      </c>
      <c r="I1237" s="3">
        <f t="shared" si="58"/>
        <v>1010.1099999999511</v>
      </c>
      <c r="J1237" s="3">
        <f>INDEX(PowerArray,MIN(MaximumPowerIndex,ROUND(G1237*100,0)))</f>
        <v>1043.1399999999503</v>
      </c>
      <c r="K1237" s="3">
        <f>MIN(J1237-M1237+N1237,'Power Look Up'!$F$4)</f>
        <v>1034.2473746163375</v>
      </c>
      <c r="M1237" s="50">
        <f t="array" ref="M1237">_xlfn.SUM(_xlfn.NORM.DIST($S$3:$S$1003,$G1237,$P1237,FALSE)*WindSpeedStep*$T$3:$T$1003)</f>
        <v>1040.0855539269094</v>
      </c>
      <c r="N1237" s="50">
        <f t="array" ref="N1237">_xlfn.SUM(_xlfn.NORM.DIST($S$3:$S$1003,$G1237,$Q1237,FALSE)*WindSpeedStep*$T$3:$T$1003)</f>
        <v>1031.1929285432966</v>
      </c>
      <c r="P1237" s="42">
        <f t="shared" si="57"/>
        <v>0.84188334718615454</v>
      </c>
      <c r="Q1237" s="42">
        <f t="shared" si="59"/>
        <v>0.67683766599299455</v>
      </c>
    </row>
    <row r="1238" spans="5:17" x14ac:dyDescent="0.2">
      <c r="E1238" s="15">
        <v>41259.875</v>
      </c>
      <c r="F1238" s="21">
        <v>7.3217941613080324</v>
      </c>
      <c r="G1238" s="21">
        <v>7.471865297648753</v>
      </c>
      <c r="H1238" s="24">
        <v>0.10789705126849225</v>
      </c>
      <c r="I1238" s="3">
        <f t="shared" si="58"/>
        <v>684.3199999999664</v>
      </c>
      <c r="J1238" s="3">
        <f>INDEX(PowerArray,MIN(MaximumPowerIndex,ROUND(G1238*100,0)))</f>
        <v>729.46999999996547</v>
      </c>
      <c r="K1238" s="3">
        <f>MIN(J1238-M1238+N1238,'Power Look Up'!$F$4)</f>
        <v>732.82222591273046</v>
      </c>
      <c r="M1238" s="50">
        <f t="array" ref="M1238">_xlfn.SUM(_xlfn.NORM.DIST($S$3:$S$1003,$G1238,$P1238,FALSE)*WindSpeedStep*$T$3:$T$1003)</f>
        <v>725.97160593328897</v>
      </c>
      <c r="N1238" s="50">
        <f t="array" ref="N1238">_xlfn.SUM(_xlfn.NORM.DIST($S$3:$S$1003,$G1238,$Q1238,FALSE)*WindSpeedStep*$T$3:$T$1003)</f>
        <v>729.32383184605396</v>
      </c>
      <c r="P1238" s="42">
        <f t="shared" si="57"/>
        <v>0.74718652976487532</v>
      </c>
      <c r="Q1238" s="42">
        <f t="shared" si="59"/>
        <v>0.80619223309167565</v>
      </c>
    </row>
    <row r="1239" spans="5:17" x14ac:dyDescent="0.2">
      <c r="E1239" s="15">
        <v>41259.881944444445</v>
      </c>
      <c r="F1239" s="21">
        <v>6.6263311404400271</v>
      </c>
      <c r="G1239" s="21">
        <v>6.7192469560031034</v>
      </c>
      <c r="H1239" s="24">
        <v>9.6584367191389756E-2</v>
      </c>
      <c r="I1239" s="3">
        <f t="shared" si="58"/>
        <v>504.37999999997811</v>
      </c>
      <c r="J1239" s="3">
        <f>INDEX(PowerArray,MIN(MaximumPowerIndex,ROUND(G1239*100,0)))</f>
        <v>524.71999999997763</v>
      </c>
      <c r="K1239" s="3">
        <f>MIN(J1239-M1239+N1239,'Power Look Up'!$F$4)</f>
        <v>523.68223502638068</v>
      </c>
      <c r="M1239" s="50">
        <f t="array" ref="M1239">_xlfn.SUM(_xlfn.NORM.DIST($S$3:$S$1003,$G1239,$P1239,FALSE)*WindSpeedStep*$T$3:$T$1003)</f>
        <v>523.67065808894267</v>
      </c>
      <c r="N1239" s="50">
        <f t="array" ref="N1239">_xlfn.SUM(_xlfn.NORM.DIST($S$3:$S$1003,$G1239,$Q1239,FALSE)*WindSpeedStep*$T$3:$T$1003)</f>
        <v>522.63289311534572</v>
      </c>
      <c r="P1239" s="42">
        <f t="shared" si="57"/>
        <v>0.67192469560031043</v>
      </c>
      <c r="Q1239" s="42">
        <f t="shared" si="59"/>
        <v>0.64897421524823162</v>
      </c>
    </row>
    <row r="1240" spans="5:17" x14ac:dyDescent="0.2">
      <c r="E1240" s="15">
        <v>41259.888888888891</v>
      </c>
      <c r="F1240" s="21">
        <v>7.917080542311095</v>
      </c>
      <c r="G1240" s="21">
        <v>7.9847281550479687</v>
      </c>
      <c r="H1240" s="24">
        <v>0.12378300242906531</v>
      </c>
      <c r="I1240" s="3">
        <f t="shared" si="58"/>
        <v>864.91999999996256</v>
      </c>
      <c r="J1240" s="3">
        <f>INDEX(PowerArray,MIN(MaximumPowerIndex,ROUND(G1240*100,0)))</f>
        <v>882.97999999996216</v>
      </c>
      <c r="K1240" s="3">
        <f>MIN(J1240-M1240+N1240,'Power Look Up'!$F$4)</f>
        <v>895.01521099139939</v>
      </c>
      <c r="M1240" s="50">
        <f t="array" ref="M1240">_xlfn.SUM(_xlfn.NORM.DIST($S$3:$S$1003,$G1240,$P1240,FALSE)*WindSpeedStep*$T$3:$T$1003)</f>
        <v>887.90844011688296</v>
      </c>
      <c r="N1240" s="50">
        <f t="array" ref="N1240">_xlfn.SUM(_xlfn.NORM.DIST($S$3:$S$1003,$G1240,$Q1240,FALSE)*WindSpeedStep*$T$3:$T$1003)</f>
        <v>899.94365110832018</v>
      </c>
      <c r="P1240" s="42">
        <f t="shared" si="57"/>
        <v>0.79847281550479687</v>
      </c>
      <c r="Q1240" s="42">
        <f t="shared" si="59"/>
        <v>0.98837362461172895</v>
      </c>
    </row>
    <row r="1241" spans="5:17" x14ac:dyDescent="0.2">
      <c r="E1241" s="15">
        <v>41259.902777777781</v>
      </c>
      <c r="F1241" s="21">
        <v>8.3520973111548447</v>
      </c>
      <c r="G1241" s="21">
        <v>8.3926840935483078</v>
      </c>
      <c r="H1241" s="24">
        <v>0.12092770981620032</v>
      </c>
      <c r="I1241" s="3">
        <f t="shared" si="58"/>
        <v>1017.4499999999509</v>
      </c>
      <c r="J1241" s="3">
        <f>INDEX(PowerArray,MIN(MaximumPowerIndex,ROUND(G1241*100,0)))</f>
        <v>1032.1299999999505</v>
      </c>
      <c r="K1241" s="3">
        <f>MIN(J1241-M1241+N1241,'Power Look Up'!$F$4)</f>
        <v>1041.8753490128586</v>
      </c>
      <c r="M1241" s="50">
        <f t="array" ref="M1241">_xlfn.SUM(_xlfn.NORM.DIST($S$3:$S$1003,$G1241,$P1241,FALSE)*WindSpeedStep*$T$3:$T$1003)</f>
        <v>1030.5620023741114</v>
      </c>
      <c r="N1241" s="50">
        <f t="array" ref="N1241">_xlfn.SUM(_xlfn.NORM.DIST($S$3:$S$1003,$G1241,$Q1241,FALSE)*WindSpeedStep*$T$3:$T$1003)</f>
        <v>1040.3073513870195</v>
      </c>
      <c r="P1241" s="42">
        <f t="shared" si="57"/>
        <v>0.83926840935483082</v>
      </c>
      <c r="Q1241" s="42">
        <f t="shared" si="59"/>
        <v>1.0149080666436501</v>
      </c>
    </row>
    <row r="1242" spans="5:17" x14ac:dyDescent="0.2">
      <c r="E1242" s="15">
        <v>41259.909722222219</v>
      </c>
      <c r="F1242" s="21">
        <v>8.3978749477021584</v>
      </c>
      <c r="G1242" s="21">
        <v>8.3900158025252658</v>
      </c>
      <c r="H1242" s="24">
        <v>0.14527484721998851</v>
      </c>
      <c r="I1242" s="3">
        <f t="shared" si="58"/>
        <v>1035.7999999999506</v>
      </c>
      <c r="J1242" s="3">
        <f>INDEX(PowerArray,MIN(MaximumPowerIndex,ROUND(G1242*100,0)))</f>
        <v>1032.1299999999505</v>
      </c>
      <c r="K1242" s="3">
        <f>MIN(J1242-M1242+N1242,'Power Look Up'!$F$4)</f>
        <v>1052.3492272727817</v>
      </c>
      <c r="M1242" s="50">
        <f t="array" ref="M1242">_xlfn.SUM(_xlfn.NORM.DIST($S$3:$S$1003,$G1242,$P1242,FALSE)*WindSpeedStep*$T$3:$T$1003)</f>
        <v>1029.5925619492054</v>
      </c>
      <c r="N1242" s="50">
        <f t="array" ref="N1242">_xlfn.SUM(_xlfn.NORM.DIST($S$3:$S$1003,$G1242,$Q1242,FALSE)*WindSpeedStep*$T$3:$T$1003)</f>
        <v>1049.8117892220366</v>
      </c>
      <c r="P1242" s="42">
        <f t="shared" si="57"/>
        <v>0.83900158025252658</v>
      </c>
      <c r="Q1242" s="42">
        <f t="shared" si="59"/>
        <v>1.2188582638851473</v>
      </c>
    </row>
    <row r="1243" spans="5:17" x14ac:dyDescent="0.2">
      <c r="E1243" s="15">
        <v>41259.916666666664</v>
      </c>
      <c r="F1243" s="21">
        <v>8.1073324166898839</v>
      </c>
      <c r="G1243" s="21">
        <v>8.1811440490851073</v>
      </c>
      <c r="H1243" s="24">
        <v>0.12457858492650405</v>
      </c>
      <c r="I1243" s="3">
        <f t="shared" si="58"/>
        <v>929.36999999995282</v>
      </c>
      <c r="J1243" s="3">
        <f>INDEX(PowerArray,MIN(MaximumPowerIndex,ROUND(G1243*100,0)))</f>
        <v>955.05999999995231</v>
      </c>
      <c r="K1243" s="3">
        <f>MIN(J1243-M1243+N1243,'Power Look Up'!$F$4)</f>
        <v>967.36244090115736</v>
      </c>
      <c r="M1243" s="50">
        <f t="array" ref="M1243">_xlfn.SUM(_xlfn.NORM.DIST($S$3:$S$1003,$G1243,$P1243,FALSE)*WindSpeedStep*$T$3:$T$1003)</f>
        <v>955.13958628036107</v>
      </c>
      <c r="N1243" s="50">
        <f t="array" ref="N1243">_xlfn.SUM(_xlfn.NORM.DIST($S$3:$S$1003,$G1243,$Q1243,FALSE)*WindSpeedStep*$T$3:$T$1003)</f>
        <v>967.44202718156612</v>
      </c>
      <c r="P1243" s="42">
        <f t="shared" si="57"/>
        <v>0.81811440490851073</v>
      </c>
      <c r="Q1243" s="42">
        <f t="shared" si="59"/>
        <v>1.0191953487149121</v>
      </c>
    </row>
    <row r="1244" spans="5:17" x14ac:dyDescent="0.2">
      <c r="E1244" s="15">
        <v>41259.923611111109</v>
      </c>
      <c r="F1244" s="21">
        <v>7.6619128116902955</v>
      </c>
      <c r="G1244" s="21">
        <v>7.7511360449654534</v>
      </c>
      <c r="H1244" s="24">
        <v>0.12398992566849901</v>
      </c>
      <c r="I1244" s="3">
        <f t="shared" si="58"/>
        <v>786.65999999996416</v>
      </c>
      <c r="J1244" s="3">
        <f>INDEX(PowerArray,MIN(MaximumPowerIndex,ROUND(G1244*100,0)))</f>
        <v>813.74999999996362</v>
      </c>
      <c r="K1244" s="3">
        <f>MIN(J1244-M1244+N1244,'Power Look Up'!$F$4)</f>
        <v>825.50927673280933</v>
      </c>
      <c r="M1244" s="50">
        <f t="array" ref="M1244">_xlfn.SUM(_xlfn.NORM.DIST($S$3:$S$1003,$G1244,$P1244,FALSE)*WindSpeedStep*$T$3:$T$1003)</f>
        <v>811.68656723167101</v>
      </c>
      <c r="N1244" s="50">
        <f t="array" ref="N1244">_xlfn.SUM(_xlfn.NORM.DIST($S$3:$S$1003,$G1244,$Q1244,FALSE)*WindSpeedStep*$T$3:$T$1003)</f>
        <v>823.44584396451671</v>
      </c>
      <c r="P1244" s="42">
        <f t="shared" si="57"/>
        <v>0.77511360449654543</v>
      </c>
      <c r="Q1244" s="42">
        <f t="shared" si="59"/>
        <v>0.96106278206168994</v>
      </c>
    </row>
    <row r="1245" spans="5:17" x14ac:dyDescent="0.2">
      <c r="E1245" s="15">
        <v>41259.930555555555</v>
      </c>
      <c r="F1245" s="21">
        <v>7.7397897675991016</v>
      </c>
      <c r="G1245" s="21">
        <v>7.869972150103556</v>
      </c>
      <c r="H1245" s="24">
        <v>0.14599879763278481</v>
      </c>
      <c r="I1245" s="3">
        <f t="shared" si="58"/>
        <v>810.73999999996374</v>
      </c>
      <c r="J1245" s="3">
        <f>INDEX(PowerArray,MIN(MaximumPowerIndex,ROUND(G1245*100,0)))</f>
        <v>849.86999999996283</v>
      </c>
      <c r="K1245" s="3">
        <f>MIN(J1245-M1245+N1245,'Power Look Up'!$F$4)</f>
        <v>873.85799463589149</v>
      </c>
      <c r="M1245" s="50">
        <f t="array" ref="M1245">_xlfn.SUM(_xlfn.NORM.DIST($S$3:$S$1003,$G1245,$P1245,FALSE)*WindSpeedStep*$T$3:$T$1003)</f>
        <v>849.9488831583426</v>
      </c>
      <c r="N1245" s="50">
        <f t="array" ref="N1245">_xlfn.SUM(_xlfn.NORM.DIST($S$3:$S$1003,$G1245,$Q1245,FALSE)*WindSpeedStep*$T$3:$T$1003)</f>
        <v>873.93687779427125</v>
      </c>
      <c r="P1245" s="42">
        <f t="shared" si="57"/>
        <v>0.78699721501035569</v>
      </c>
      <c r="Q1245" s="42">
        <f t="shared" si="59"/>
        <v>1.1490064713186214</v>
      </c>
    </row>
    <row r="1246" spans="5:17" x14ac:dyDescent="0.2">
      <c r="E1246" s="15">
        <v>41259.9375</v>
      </c>
      <c r="F1246" s="21">
        <v>8.4946391197786664</v>
      </c>
      <c r="G1246" s="21">
        <v>8.5530500681844952</v>
      </c>
      <c r="H1246" s="24">
        <v>0.11536687859030963</v>
      </c>
      <c r="I1246" s="3">
        <f t="shared" si="58"/>
        <v>1068.8299999999499</v>
      </c>
      <c r="J1246" s="3">
        <f>INDEX(PowerArray,MIN(MaximumPowerIndex,ROUND(G1246*100,0)))</f>
        <v>1090.8499999999494</v>
      </c>
      <c r="K1246" s="3">
        <f>MIN(J1246-M1246+N1246,'Power Look Up'!$F$4)</f>
        <v>1097.3038489131327</v>
      </c>
      <c r="M1246" s="50">
        <f t="array" ref="M1246">_xlfn.SUM(_xlfn.NORM.DIST($S$3:$S$1003,$G1246,$P1246,FALSE)*WindSpeedStep*$T$3:$T$1003)</f>
        <v>1089.5879527253699</v>
      </c>
      <c r="N1246" s="50">
        <f t="array" ref="N1246">_xlfn.SUM(_xlfn.NORM.DIST($S$3:$S$1003,$G1246,$Q1246,FALSE)*WindSpeedStep*$T$3:$T$1003)</f>
        <v>1096.0418016385531</v>
      </c>
      <c r="P1246" s="42">
        <f t="shared" si="57"/>
        <v>0.85530500681844956</v>
      </c>
      <c r="Q1246" s="42">
        <f t="shared" si="59"/>
        <v>0.98673868879308013</v>
      </c>
    </row>
    <row r="1247" spans="5:17" x14ac:dyDescent="0.2">
      <c r="E1247" s="15">
        <v>41259.944444444445</v>
      </c>
      <c r="F1247" s="21">
        <v>7.7445676795203271</v>
      </c>
      <c r="G1247" s="21">
        <v>7.8507619943826858</v>
      </c>
      <c r="H1247" s="24">
        <v>0.11104557873180929</v>
      </c>
      <c r="I1247" s="3">
        <f t="shared" si="58"/>
        <v>810.73999999996374</v>
      </c>
      <c r="J1247" s="3">
        <f>INDEX(PowerArray,MIN(MaximumPowerIndex,ROUND(G1247*100,0)))</f>
        <v>843.84999999996296</v>
      </c>
      <c r="K1247" s="3">
        <f>MIN(J1247-M1247+N1247,'Power Look Up'!$F$4)</f>
        <v>849.15338515064514</v>
      </c>
      <c r="M1247" s="50">
        <f t="array" ref="M1247">_xlfn.SUM(_xlfn.NORM.DIST($S$3:$S$1003,$G1247,$P1247,FALSE)*WindSpeedStep*$T$3:$T$1003)</f>
        <v>843.69129219753881</v>
      </c>
      <c r="N1247" s="50">
        <f t="array" ref="N1247">_xlfn.SUM(_xlfn.NORM.DIST($S$3:$S$1003,$G1247,$Q1247,FALSE)*WindSpeedStep*$T$3:$T$1003)</f>
        <v>848.99467734822099</v>
      </c>
      <c r="P1247" s="42">
        <f t="shared" si="57"/>
        <v>0.78507619943826867</v>
      </c>
      <c r="Q1247" s="42">
        <f t="shared" si="59"/>
        <v>0.87179240915191858</v>
      </c>
    </row>
    <row r="1248" spans="5:17" x14ac:dyDescent="0.2">
      <c r="E1248" s="15">
        <v>41259.951388888891</v>
      </c>
      <c r="F1248" s="21">
        <v>7.1544226723248565</v>
      </c>
      <c r="G1248" s="21">
        <v>7.2082126274704832</v>
      </c>
      <c r="H1248" s="24">
        <v>0.15794426073974213</v>
      </c>
      <c r="I1248" s="3">
        <f t="shared" si="58"/>
        <v>633.14999999996746</v>
      </c>
      <c r="J1248" s="3">
        <f>INDEX(PowerArray,MIN(MaximumPowerIndex,ROUND(G1248*100,0)))</f>
        <v>651.20999999996707</v>
      </c>
      <c r="K1248" s="3">
        <f>MIN(J1248-M1248+N1248,'Power Look Up'!$F$4)</f>
        <v>678.13115106267469</v>
      </c>
      <c r="M1248" s="50">
        <f t="array" ref="M1248">_xlfn.SUM(_xlfn.NORM.DIST($S$3:$S$1003,$G1248,$P1248,FALSE)*WindSpeedStep*$T$3:$T$1003)</f>
        <v>650.40256835505193</v>
      </c>
      <c r="N1248" s="50">
        <f t="array" ref="N1248">_xlfn.SUM(_xlfn.NORM.DIST($S$3:$S$1003,$G1248,$Q1248,FALSE)*WindSpeedStep*$T$3:$T$1003)</f>
        <v>677.32371941775955</v>
      </c>
      <c r="P1248" s="42">
        <f t="shared" si="57"/>
        <v>0.72082126274704839</v>
      </c>
      <c r="Q1248" s="42">
        <f t="shared" si="59"/>
        <v>1.1384958147006996</v>
      </c>
    </row>
    <row r="1249" spans="5:17" x14ac:dyDescent="0.2">
      <c r="E1249" s="15">
        <v>41259.958333333336</v>
      </c>
      <c r="F1249" s="21">
        <v>6.7824215064018674</v>
      </c>
      <c r="G1249" s="21">
        <v>6.9226001578209004</v>
      </c>
      <c r="H1249" s="24">
        <v>0.17250476085799848</v>
      </c>
      <c r="I1249" s="3">
        <f t="shared" si="58"/>
        <v>538.27999999997735</v>
      </c>
      <c r="J1249" s="3">
        <f>INDEX(PowerArray,MIN(MaximumPowerIndex,ROUND(G1249*100,0)))</f>
        <v>569.91999999997665</v>
      </c>
      <c r="K1249" s="3">
        <f>MIN(J1249-M1249+N1249,'Power Look Up'!$F$4)</f>
        <v>601.40549556020073</v>
      </c>
      <c r="M1249" s="50">
        <f t="array" ref="M1249">_xlfn.SUM(_xlfn.NORM.DIST($S$3:$S$1003,$G1249,$P1249,FALSE)*WindSpeedStep*$T$3:$T$1003)</f>
        <v>574.2881467277773</v>
      </c>
      <c r="N1249" s="50">
        <f t="array" ref="N1249">_xlfn.SUM(_xlfn.NORM.DIST($S$3:$S$1003,$G1249,$Q1249,FALSE)*WindSpeedStep*$T$3:$T$1003)</f>
        <v>605.77364228800138</v>
      </c>
      <c r="P1249" s="42">
        <f t="shared" si="57"/>
        <v>0.69226001578209007</v>
      </c>
      <c r="Q1249" s="42">
        <f t="shared" si="59"/>
        <v>1.1941814847404371</v>
      </c>
    </row>
    <row r="1250" spans="5:17" x14ac:dyDescent="0.2">
      <c r="E1250" s="15">
        <v>41259.965277777781</v>
      </c>
      <c r="F1250" s="21">
        <v>7.458431437545288</v>
      </c>
      <c r="G1250" s="21">
        <v>7.4774964565517195</v>
      </c>
      <c r="H1250" s="24">
        <v>0.10592039447103963</v>
      </c>
      <c r="I1250" s="3">
        <f t="shared" si="58"/>
        <v>726.45999999996548</v>
      </c>
      <c r="J1250" s="3">
        <f>INDEX(PowerArray,MIN(MaximumPowerIndex,ROUND(G1250*100,0)))</f>
        <v>732.47999999996534</v>
      </c>
      <c r="K1250" s="3">
        <f>MIN(J1250-M1250+N1250,'Power Look Up'!$F$4)</f>
        <v>734.97510074351794</v>
      </c>
      <c r="M1250" s="50">
        <f t="array" ref="M1250">_xlfn.SUM(_xlfn.NORM.DIST($S$3:$S$1003,$G1250,$P1250,FALSE)*WindSpeedStep*$T$3:$T$1003)</f>
        <v>727.64197435674612</v>
      </c>
      <c r="N1250" s="50">
        <f t="array" ref="N1250">_xlfn.SUM(_xlfn.NORM.DIST($S$3:$S$1003,$G1250,$Q1250,FALSE)*WindSpeedStep*$T$3:$T$1003)</f>
        <v>730.13707510029872</v>
      </c>
      <c r="P1250" s="42">
        <f t="shared" si="57"/>
        <v>0.74774964565517199</v>
      </c>
      <c r="Q1250" s="42">
        <f t="shared" si="59"/>
        <v>0.79201937433375913</v>
      </c>
    </row>
    <row r="1251" spans="5:17" x14ac:dyDescent="0.2">
      <c r="E1251" s="15">
        <v>41259.972222222219</v>
      </c>
      <c r="F1251" s="21">
        <v>7.7483516317425423</v>
      </c>
      <c r="G1251" s="21">
        <v>7.8348511614404837</v>
      </c>
      <c r="H1251" s="24">
        <v>0.10453836357680085</v>
      </c>
      <c r="I1251" s="3">
        <f t="shared" si="58"/>
        <v>813.74999999996362</v>
      </c>
      <c r="J1251" s="3">
        <f>INDEX(PowerArray,MIN(MaximumPowerIndex,ROUND(G1251*100,0)))</f>
        <v>837.82999999996309</v>
      </c>
      <c r="K1251" s="3">
        <f>MIN(J1251-M1251+N1251,'Power Look Up'!$F$4)</f>
        <v>839.94930527261033</v>
      </c>
      <c r="M1251" s="50">
        <f t="array" ref="M1251">_xlfn.SUM(_xlfn.NORM.DIST($S$3:$S$1003,$G1251,$P1251,FALSE)*WindSpeedStep*$T$3:$T$1003)</f>
        <v>838.52954850960691</v>
      </c>
      <c r="N1251" s="50">
        <f t="array" ref="N1251">_xlfn.SUM(_xlfn.NORM.DIST($S$3:$S$1003,$G1251,$Q1251,FALSE)*WindSpeedStep*$T$3:$T$1003)</f>
        <v>840.64885378225415</v>
      </c>
      <c r="P1251" s="42">
        <f t="shared" si="57"/>
        <v>0.78348511614404837</v>
      </c>
      <c r="Q1251" s="42">
        <f t="shared" si="59"/>
        <v>0.81904251928478566</v>
      </c>
    </row>
    <row r="1252" spans="5:17" x14ac:dyDescent="0.2">
      <c r="E1252" s="15">
        <v>41259.979166666664</v>
      </c>
      <c r="F1252" s="21">
        <v>7.2830072976813192</v>
      </c>
      <c r="G1252" s="21">
        <v>7.3331571054108604</v>
      </c>
      <c r="H1252" s="24">
        <v>9.8860260682318055E-2</v>
      </c>
      <c r="I1252" s="3">
        <f t="shared" si="58"/>
        <v>672.27999999996666</v>
      </c>
      <c r="J1252" s="3">
        <f>INDEX(PowerArray,MIN(MaximumPowerIndex,ROUND(G1252*100,0)))</f>
        <v>687.32999999996628</v>
      </c>
      <c r="K1252" s="3">
        <f>MIN(J1252-M1252+N1252,'Power Look Up'!$F$4)</f>
        <v>686.88835871594301</v>
      </c>
      <c r="M1252" s="50">
        <f t="array" ref="M1252">_xlfn.SUM(_xlfn.NORM.DIST($S$3:$S$1003,$G1252,$P1252,FALSE)*WindSpeedStep*$T$3:$T$1003)</f>
        <v>685.57295091679396</v>
      </c>
      <c r="N1252" s="50">
        <f t="array" ref="N1252">_xlfn.SUM(_xlfn.NORM.DIST($S$3:$S$1003,$G1252,$Q1252,FALSE)*WindSpeedStep*$T$3:$T$1003)</f>
        <v>685.13130963277069</v>
      </c>
      <c r="P1252" s="42">
        <f t="shared" si="57"/>
        <v>0.73331571054108613</v>
      </c>
      <c r="Q1252" s="42">
        <f t="shared" si="59"/>
        <v>0.72495782306531054</v>
      </c>
    </row>
    <row r="1253" spans="5:17" x14ac:dyDescent="0.2">
      <c r="E1253" s="15">
        <v>41259.993055555555</v>
      </c>
      <c r="F1253" s="21">
        <v>8.6174954298699937</v>
      </c>
      <c r="G1253" s="21">
        <v>8.7604179397923438</v>
      </c>
      <c r="H1253" s="24">
        <v>0.2100378253437967</v>
      </c>
      <c r="I1253" s="3">
        <f t="shared" si="58"/>
        <v>1116.5399999999488</v>
      </c>
      <c r="J1253" s="3">
        <f>INDEX(PowerArray,MIN(MaximumPowerIndex,ROUND(G1253*100,0)))</f>
        <v>1167.9199999999478</v>
      </c>
      <c r="K1253" s="3">
        <f>MIN(J1253-M1253+N1253,'Power Look Up'!$F$4)</f>
        <v>1179.9589860450735</v>
      </c>
      <c r="M1253" s="50">
        <f t="array" ref="M1253">_xlfn.SUM(_xlfn.NORM.DIST($S$3:$S$1003,$G1253,$P1253,FALSE)*WindSpeedStep*$T$3:$T$1003)</f>
        <v>1167.796128747226</v>
      </c>
      <c r="N1253" s="50">
        <f t="array" ref="N1253">_xlfn.SUM(_xlfn.NORM.DIST($S$3:$S$1003,$G1253,$Q1253,FALSE)*WindSpeedStep*$T$3:$T$1003)</f>
        <v>1179.8351147923518</v>
      </c>
      <c r="P1253" s="42">
        <f t="shared" si="57"/>
        <v>0.87604179397923443</v>
      </c>
      <c r="Q1253" s="42">
        <f t="shared" si="59"/>
        <v>1.8400191331767677</v>
      </c>
    </row>
    <row r="1254" spans="5:17" x14ac:dyDescent="0.2">
      <c r="E1254" s="15">
        <v>41260</v>
      </c>
      <c r="F1254" s="21">
        <v>9.3471764502448149</v>
      </c>
      <c r="G1254" s="21">
        <v>9.3832436449967354</v>
      </c>
      <c r="H1254" s="24">
        <v>0.11126354632716504</v>
      </c>
      <c r="I1254" s="3">
        <f t="shared" si="58"/>
        <v>1389.349999999941</v>
      </c>
      <c r="J1254" s="3">
        <f>INDEX(PowerArray,MIN(MaximumPowerIndex,ROUND(G1254*100,0)))</f>
        <v>1400.7799999999406</v>
      </c>
      <c r="K1254" s="3">
        <f>MIN(J1254-M1254+N1254,'Power Look Up'!$F$4)</f>
        <v>1397.8577320805782</v>
      </c>
      <c r="M1254" s="50">
        <f t="array" ref="M1254">_xlfn.SUM(_xlfn.NORM.DIST($S$3:$S$1003,$G1254,$P1254,FALSE)*WindSpeedStep*$T$3:$T$1003)</f>
        <v>1406.6469823660159</v>
      </c>
      <c r="N1254" s="50">
        <f t="array" ref="N1254">_xlfn.SUM(_xlfn.NORM.DIST($S$3:$S$1003,$G1254,$Q1254,FALSE)*WindSpeedStep*$T$3:$T$1003)</f>
        <v>1403.7247144466535</v>
      </c>
      <c r="P1254" s="42">
        <f t="shared" si="57"/>
        <v>0.9383243644996736</v>
      </c>
      <c r="Q1254" s="42">
        <f t="shared" si="59"/>
        <v>1.0440129639941711</v>
      </c>
    </row>
    <row r="1255" spans="5:17" x14ac:dyDescent="0.2">
      <c r="E1255" s="15">
        <v>41260.006944444445</v>
      </c>
      <c r="F1255" s="21">
        <v>8.9563989501881895</v>
      </c>
      <c r="G1255" s="21">
        <v>9.0047587354165834</v>
      </c>
      <c r="H1255" s="24">
        <v>0.13063285886515988</v>
      </c>
      <c r="I1255" s="3">
        <f t="shared" si="58"/>
        <v>1241.3199999999463</v>
      </c>
      <c r="J1255" s="3">
        <f>INDEX(PowerArray,MIN(MaximumPowerIndex,ROUND(G1255*100,0)))</f>
        <v>1255.9999999999459</v>
      </c>
      <c r="K1255" s="3">
        <f>MIN(J1255-M1255+N1255,'Power Look Up'!$F$4)</f>
        <v>1258.7919453435516</v>
      </c>
      <c r="M1255" s="50">
        <f t="array" ref="M1255">_xlfn.SUM(_xlfn.NORM.DIST($S$3:$S$1003,$G1255,$P1255,FALSE)*WindSpeedStep*$T$3:$T$1003)</f>
        <v>1261.6329644166995</v>
      </c>
      <c r="N1255" s="50">
        <f t="array" ref="N1255">_xlfn.SUM(_xlfn.NORM.DIST($S$3:$S$1003,$G1255,$Q1255,FALSE)*WindSpeedStep*$T$3:$T$1003)</f>
        <v>1264.4249097603051</v>
      </c>
      <c r="P1255" s="42">
        <f t="shared" si="57"/>
        <v>0.90047587354165837</v>
      </c>
      <c r="Q1255" s="42">
        <f t="shared" si="59"/>
        <v>1.17631737699849</v>
      </c>
    </row>
    <row r="1256" spans="5:17" x14ac:dyDescent="0.2">
      <c r="E1256" s="15">
        <v>41260.013888888891</v>
      </c>
      <c r="F1256" s="21">
        <v>8.2093529796986058</v>
      </c>
      <c r="G1256" s="21">
        <v>8.2760575170894004</v>
      </c>
      <c r="H1256" s="24">
        <v>0.1522653494241506</v>
      </c>
      <c r="I1256" s="3">
        <f t="shared" si="58"/>
        <v>966.06999999995207</v>
      </c>
      <c r="J1256" s="3">
        <f>INDEX(PowerArray,MIN(MaximumPowerIndex,ROUND(G1256*100,0)))</f>
        <v>991.75999999995156</v>
      </c>
      <c r="K1256" s="3">
        <f>MIN(J1256-M1256+N1256,'Power Look Up'!$F$4)</f>
        <v>1016.5694948393053</v>
      </c>
      <c r="M1256" s="50">
        <f t="array" ref="M1256">_xlfn.SUM(_xlfn.NORM.DIST($S$3:$S$1003,$G1256,$P1256,FALSE)*WindSpeedStep*$T$3:$T$1003)</f>
        <v>988.61130717732817</v>
      </c>
      <c r="N1256" s="50">
        <f t="array" ref="N1256">_xlfn.SUM(_xlfn.NORM.DIST($S$3:$S$1003,$G1256,$Q1256,FALSE)*WindSpeedStep*$T$3:$T$1003)</f>
        <v>1013.4208020166819</v>
      </c>
      <c r="P1256" s="42">
        <f t="shared" si="57"/>
        <v>0.82760575170894013</v>
      </c>
      <c r="Q1256" s="42">
        <f t="shared" si="59"/>
        <v>1.2601567896939858</v>
      </c>
    </row>
    <row r="1257" spans="5:17" x14ac:dyDescent="0.2">
      <c r="E1257" s="15">
        <v>41260.020833333336</v>
      </c>
      <c r="F1257" s="21">
        <v>8.098091731009033</v>
      </c>
      <c r="G1257" s="21">
        <v>8.2260047758064321</v>
      </c>
      <c r="H1257" s="24">
        <v>0.18646368183481321</v>
      </c>
      <c r="I1257" s="3">
        <f t="shared" si="58"/>
        <v>925.69999999995298</v>
      </c>
      <c r="J1257" s="3">
        <f>INDEX(PowerArray,MIN(MaximumPowerIndex,ROUND(G1257*100,0)))</f>
        <v>973.40999999995188</v>
      </c>
      <c r="K1257" s="3">
        <f>MIN(J1257-M1257+N1257,'Power Look Up'!$F$4)</f>
        <v>1012.6035626252929</v>
      </c>
      <c r="M1257" s="50">
        <f t="array" ref="M1257">_xlfn.SUM(_xlfn.NORM.DIST($S$3:$S$1003,$G1257,$P1257,FALSE)*WindSpeedStep*$T$3:$T$1003)</f>
        <v>970.88267003040494</v>
      </c>
      <c r="N1257" s="50">
        <f t="array" ref="N1257">_xlfn.SUM(_xlfn.NORM.DIST($S$3:$S$1003,$G1257,$Q1257,FALSE)*WindSpeedStep*$T$3:$T$1003)</f>
        <v>1010.0762326557459</v>
      </c>
      <c r="P1257" s="42">
        <f t="shared" si="57"/>
        <v>0.82260047758064325</v>
      </c>
      <c r="Q1257" s="42">
        <f t="shared" si="59"/>
        <v>1.5338511372876245</v>
      </c>
    </row>
    <row r="1258" spans="5:17" x14ac:dyDescent="0.2">
      <c r="E1258" s="15">
        <v>41260.027777777781</v>
      </c>
      <c r="F1258" s="21">
        <v>7.746564923652036</v>
      </c>
      <c r="G1258" s="21">
        <v>7.7733459624963981</v>
      </c>
      <c r="H1258" s="24">
        <v>0.23107016047005818</v>
      </c>
      <c r="I1258" s="3">
        <f t="shared" si="58"/>
        <v>813.74999999996362</v>
      </c>
      <c r="J1258" s="3">
        <f>INDEX(PowerArray,MIN(MaximumPowerIndex,ROUND(G1258*100,0)))</f>
        <v>819.76999999996349</v>
      </c>
      <c r="K1258" s="3">
        <f>MIN(J1258-M1258+N1258,'Power Look Up'!$F$4)</f>
        <v>887.69648473540906</v>
      </c>
      <c r="M1258" s="50">
        <f t="array" ref="M1258">_xlfn.SUM(_xlfn.NORM.DIST($S$3:$S$1003,$G1258,$P1258,FALSE)*WindSpeedStep*$T$3:$T$1003)</f>
        <v>818.75637597432387</v>
      </c>
      <c r="N1258" s="50">
        <f t="array" ref="N1258">_xlfn.SUM(_xlfn.NORM.DIST($S$3:$S$1003,$G1258,$Q1258,FALSE)*WindSpeedStep*$T$3:$T$1003)</f>
        <v>886.68286070976944</v>
      </c>
      <c r="P1258" s="42">
        <f t="shared" si="57"/>
        <v>0.77733459624963985</v>
      </c>
      <c r="Q1258" s="42">
        <f t="shared" si="59"/>
        <v>1.7961882989433215</v>
      </c>
    </row>
    <row r="1259" spans="5:17" x14ac:dyDescent="0.2">
      <c r="E1259" s="15">
        <v>41260.034722222219</v>
      </c>
      <c r="F1259" s="21">
        <v>7.5465289251815317</v>
      </c>
      <c r="G1259" s="21">
        <v>7.6607880434163862</v>
      </c>
      <c r="H1259" s="24">
        <v>0.17226462826666084</v>
      </c>
      <c r="I1259" s="3">
        <f t="shared" si="58"/>
        <v>753.54999999996494</v>
      </c>
      <c r="J1259" s="3">
        <f>INDEX(PowerArray,MIN(MaximumPowerIndex,ROUND(G1259*100,0)))</f>
        <v>786.65999999996416</v>
      </c>
      <c r="K1259" s="3">
        <f>MIN(J1259-M1259+N1259,'Power Look Up'!$F$4)</f>
        <v>824.97441119663188</v>
      </c>
      <c r="M1259" s="50">
        <f t="array" ref="M1259">_xlfn.SUM(_xlfn.NORM.DIST($S$3:$S$1003,$G1259,$P1259,FALSE)*WindSpeedStep*$T$3:$T$1003)</f>
        <v>783.31233099981444</v>
      </c>
      <c r="N1259" s="50">
        <f t="array" ref="N1259">_xlfn.SUM(_xlfn.NORM.DIST($S$3:$S$1003,$G1259,$Q1259,FALSE)*WindSpeedStep*$T$3:$T$1003)</f>
        <v>821.62674219648216</v>
      </c>
      <c r="P1259" s="42">
        <f t="shared" si="57"/>
        <v>0.76607880434163866</v>
      </c>
      <c r="Q1259" s="42">
        <f t="shared" si="59"/>
        <v>1.3196828045288038</v>
      </c>
    </row>
    <row r="1260" spans="5:17" x14ac:dyDescent="0.2">
      <c r="E1260" s="15">
        <v>41260.041666666664</v>
      </c>
      <c r="F1260" s="21">
        <v>6.5540779717705586</v>
      </c>
      <c r="G1260" s="21">
        <v>6.6723227349397938</v>
      </c>
      <c r="H1260" s="24">
        <v>0.14037062176595766</v>
      </c>
      <c r="I1260" s="3">
        <f t="shared" si="58"/>
        <v>486.29999999997847</v>
      </c>
      <c r="J1260" s="3">
        <f>INDEX(PowerArray,MIN(MaximumPowerIndex,ROUND(G1260*100,0)))</f>
        <v>513.4199999999779</v>
      </c>
      <c r="K1260" s="3">
        <f>MIN(J1260-M1260+N1260,'Power Look Up'!$F$4)</f>
        <v>527.54384199118522</v>
      </c>
      <c r="M1260" s="50">
        <f t="array" ref="M1260">_xlfn.SUM(_xlfn.NORM.DIST($S$3:$S$1003,$G1260,$P1260,FALSE)*WindSpeedStep*$T$3:$T$1003)</f>
        <v>512.40635115333293</v>
      </c>
      <c r="N1260" s="50">
        <f t="array" ref="N1260">_xlfn.SUM(_xlfn.NORM.DIST($S$3:$S$1003,$G1260,$Q1260,FALSE)*WindSpeedStep*$T$3:$T$1003)</f>
        <v>526.53019314454025</v>
      </c>
      <c r="P1260" s="42">
        <f t="shared" si="57"/>
        <v>0.6672322734939794</v>
      </c>
      <c r="Q1260" s="42">
        <f t="shared" si="59"/>
        <v>0.93659809092663393</v>
      </c>
    </row>
    <row r="1261" spans="5:17" x14ac:dyDescent="0.2">
      <c r="E1261" s="15">
        <v>41260.048611111109</v>
      </c>
      <c r="F1261" s="21">
        <v>6.9241515700845202</v>
      </c>
      <c r="G1261" s="21">
        <v>7.1071018301972817</v>
      </c>
      <c r="H1261" s="24">
        <v>0.18919285442274186</v>
      </c>
      <c r="I1261" s="3">
        <f t="shared" si="58"/>
        <v>569.91999999997665</v>
      </c>
      <c r="J1261" s="3">
        <f>INDEX(PowerArray,MIN(MaximumPowerIndex,ROUND(G1261*100,0)))</f>
        <v>621.10999999996773</v>
      </c>
      <c r="K1261" s="3">
        <f>MIN(J1261-M1261+N1261,'Power Look Up'!$F$4)</f>
        <v>664.3250299193337</v>
      </c>
      <c r="M1261" s="50">
        <f t="array" ref="M1261">_xlfn.SUM(_xlfn.NORM.DIST($S$3:$S$1003,$G1261,$P1261,FALSE)*WindSpeedStep*$T$3:$T$1003)</f>
        <v>622.77954099397459</v>
      </c>
      <c r="N1261" s="50">
        <f t="array" ref="N1261">_xlfn.SUM(_xlfn.NORM.DIST($S$3:$S$1003,$G1261,$Q1261,FALSE)*WindSpeedStep*$T$3:$T$1003)</f>
        <v>665.99457091334057</v>
      </c>
      <c r="P1261" s="42">
        <f t="shared" si="57"/>
        <v>0.71071018301972821</v>
      </c>
      <c r="Q1261" s="42">
        <f t="shared" si="59"/>
        <v>1.3446128819281167</v>
      </c>
    </row>
    <row r="1262" spans="5:17" x14ac:dyDescent="0.2">
      <c r="E1262" s="15">
        <v>41260.055555555555</v>
      </c>
      <c r="F1262" s="21">
        <v>8.4611922006980151</v>
      </c>
      <c r="G1262" s="21">
        <v>8.5501633179216139</v>
      </c>
      <c r="H1262" s="24">
        <v>0.13946025241013371</v>
      </c>
      <c r="I1262" s="3">
        <f t="shared" si="58"/>
        <v>1057.8199999999501</v>
      </c>
      <c r="J1262" s="3">
        <f>INDEX(PowerArray,MIN(MaximumPowerIndex,ROUND(G1262*100,0)))</f>
        <v>1090.8499999999494</v>
      </c>
      <c r="K1262" s="3">
        <f>MIN(J1262-M1262+N1262,'Power Look Up'!$F$4)</f>
        <v>1106.1963831939293</v>
      </c>
      <c r="M1262" s="50">
        <f t="array" ref="M1262">_xlfn.SUM(_xlfn.NORM.DIST($S$3:$S$1003,$G1262,$P1262,FALSE)*WindSpeedStep*$T$3:$T$1003)</f>
        <v>1088.5129689983282</v>
      </c>
      <c r="N1262" s="50">
        <f t="array" ref="N1262">_xlfn.SUM(_xlfn.NORM.DIST($S$3:$S$1003,$G1262,$Q1262,FALSE)*WindSpeedStep*$T$3:$T$1003)</f>
        <v>1103.8593521923081</v>
      </c>
      <c r="P1262" s="42">
        <f t="shared" si="57"/>
        <v>0.85501633179216141</v>
      </c>
      <c r="Q1262" s="42">
        <f t="shared" si="59"/>
        <v>1.1924079344652145</v>
      </c>
    </row>
    <row r="1263" spans="5:17" x14ac:dyDescent="0.2">
      <c r="E1263" s="15">
        <v>41260.0625</v>
      </c>
      <c r="F1263" s="21">
        <v>7.1393221296540839</v>
      </c>
      <c r="G1263" s="21">
        <v>7.2371461826100569</v>
      </c>
      <c r="H1263" s="24">
        <v>0.20450120802585781</v>
      </c>
      <c r="I1263" s="3">
        <f t="shared" si="58"/>
        <v>630.13999999996759</v>
      </c>
      <c r="J1263" s="3">
        <f>INDEX(PowerArray,MIN(MaximumPowerIndex,ROUND(G1263*100,0)))</f>
        <v>660.23999999996693</v>
      </c>
      <c r="K1263" s="3">
        <f>MIN(J1263-M1263+N1263,'Power Look Up'!$F$4)</f>
        <v>714.11791250499903</v>
      </c>
      <c r="M1263" s="50">
        <f t="array" ref="M1263">_xlfn.SUM(_xlfn.NORM.DIST($S$3:$S$1003,$G1263,$P1263,FALSE)*WindSpeedStep*$T$3:$T$1003)</f>
        <v>658.44478486350761</v>
      </c>
      <c r="N1263" s="50">
        <f t="array" ref="N1263">_xlfn.SUM(_xlfn.NORM.DIST($S$3:$S$1003,$G1263,$Q1263,FALSE)*WindSpeedStep*$T$3:$T$1003)</f>
        <v>712.32269736853971</v>
      </c>
      <c r="P1263" s="42">
        <f t="shared" si="57"/>
        <v>0.72371461826100569</v>
      </c>
      <c r="Q1263" s="42">
        <f t="shared" si="59"/>
        <v>1.4800051370034819</v>
      </c>
    </row>
    <row r="1264" spans="5:17" x14ac:dyDescent="0.2">
      <c r="E1264" s="15">
        <v>41260.069444444445</v>
      </c>
      <c r="F1264" s="21">
        <v>6.8577731102997275</v>
      </c>
      <c r="G1264" s="21">
        <v>6.9629469836321123</v>
      </c>
      <c r="H1264" s="24">
        <v>0.19977330511888611</v>
      </c>
      <c r="I1264" s="3">
        <f t="shared" si="58"/>
        <v>556.35999999997694</v>
      </c>
      <c r="J1264" s="3">
        <f>INDEX(PowerArray,MIN(MaximumPowerIndex,ROUND(G1264*100,0)))</f>
        <v>578.9599999999765</v>
      </c>
      <c r="K1264" s="3">
        <f>MIN(J1264-M1264+N1264,'Power Look Up'!$F$4)</f>
        <v>626.05252182782181</v>
      </c>
      <c r="M1264" s="50">
        <f t="array" ref="M1264">_xlfn.SUM(_xlfn.NORM.DIST($S$3:$S$1003,$G1264,$P1264,FALSE)*WindSpeedStep*$T$3:$T$1003)</f>
        <v>584.68230145227335</v>
      </c>
      <c r="N1264" s="50">
        <f t="array" ref="N1264">_xlfn.SUM(_xlfn.NORM.DIST($S$3:$S$1003,$G1264,$Q1264,FALSE)*WindSpeedStep*$T$3:$T$1003)</f>
        <v>631.77482328011865</v>
      </c>
      <c r="P1264" s="42">
        <f t="shared" si="57"/>
        <v>0.69629469836321123</v>
      </c>
      <c r="Q1264" s="42">
        <f t="shared" si="59"/>
        <v>1.3910109322877657</v>
      </c>
    </row>
    <row r="1265" spans="5:17" x14ac:dyDescent="0.2">
      <c r="E1265" s="15">
        <v>41260.076388888891</v>
      </c>
      <c r="F1265" s="21">
        <v>8.5278870765961869</v>
      </c>
      <c r="G1265" s="21">
        <v>8.5394452009345816</v>
      </c>
      <c r="H1265" s="24">
        <v>0.11257184709148066</v>
      </c>
      <c r="I1265" s="3">
        <f t="shared" si="58"/>
        <v>1083.5099999999495</v>
      </c>
      <c r="J1265" s="3">
        <f>INDEX(PowerArray,MIN(MaximumPowerIndex,ROUND(G1265*100,0)))</f>
        <v>1087.1799999999496</v>
      </c>
      <c r="K1265" s="3">
        <f>MIN(J1265-M1265+N1265,'Power Look Up'!$F$4)</f>
        <v>1092.5561234308125</v>
      </c>
      <c r="M1265" s="50">
        <f t="array" ref="M1265">_xlfn.SUM(_xlfn.NORM.DIST($S$3:$S$1003,$G1265,$P1265,FALSE)*WindSpeedStep*$T$3:$T$1003)</f>
        <v>1084.5254435952565</v>
      </c>
      <c r="N1265" s="50">
        <f t="array" ref="N1265">_xlfn.SUM(_xlfn.NORM.DIST($S$3:$S$1003,$G1265,$Q1265,FALSE)*WindSpeedStep*$T$3:$T$1003)</f>
        <v>1089.9015670261194</v>
      </c>
      <c r="P1265" s="42">
        <f t="shared" si="57"/>
        <v>0.85394452009345823</v>
      </c>
      <c r="Q1265" s="42">
        <f t="shared" si="59"/>
        <v>0.96130111940568608</v>
      </c>
    </row>
    <row r="1266" spans="5:17" x14ac:dyDescent="0.2">
      <c r="E1266" s="15">
        <v>41260.083333333336</v>
      </c>
      <c r="F1266" s="21">
        <v>7.8551917759459515</v>
      </c>
      <c r="G1266" s="21">
        <v>7.9466329755592895</v>
      </c>
      <c r="H1266" s="24">
        <v>0.13876172996027691</v>
      </c>
      <c r="I1266" s="3">
        <f t="shared" si="58"/>
        <v>846.85999999996295</v>
      </c>
      <c r="J1266" s="3">
        <f>INDEX(PowerArray,MIN(MaximumPowerIndex,ROUND(G1266*100,0)))</f>
        <v>873.9499999999623</v>
      </c>
      <c r="K1266" s="3">
        <f>MIN(J1266-M1266+N1266,'Power Look Up'!$F$4)</f>
        <v>894.01010286850999</v>
      </c>
      <c r="M1266" s="50">
        <f t="array" ref="M1266">_xlfn.SUM(_xlfn.NORM.DIST($S$3:$S$1003,$G1266,$P1266,FALSE)*WindSpeedStep*$T$3:$T$1003)</f>
        <v>875.19759976351042</v>
      </c>
      <c r="N1266" s="50">
        <f t="array" ref="N1266">_xlfn.SUM(_xlfn.NORM.DIST($S$3:$S$1003,$G1266,$Q1266,FALSE)*WindSpeedStep*$T$3:$T$1003)</f>
        <v>895.25770263205811</v>
      </c>
      <c r="P1266" s="42">
        <f t="shared" si="57"/>
        <v>0.79466329755592902</v>
      </c>
      <c r="Q1266" s="42">
        <f t="shared" si="59"/>
        <v>1.1026885390479899</v>
      </c>
    </row>
    <row r="1267" spans="5:17" x14ac:dyDescent="0.2">
      <c r="E1267" s="15">
        <v>41260.090277777781</v>
      </c>
      <c r="F1267" s="21">
        <v>8.0767929648578551</v>
      </c>
      <c r="G1267" s="21">
        <v>8.1597134869619925</v>
      </c>
      <c r="H1267" s="24">
        <v>0.16095497379421547</v>
      </c>
      <c r="I1267" s="3">
        <f t="shared" si="58"/>
        <v>918.35999999995306</v>
      </c>
      <c r="J1267" s="3">
        <f>INDEX(PowerArray,MIN(MaximumPowerIndex,ROUND(G1267*100,0)))</f>
        <v>947.71999999995251</v>
      </c>
      <c r="K1267" s="3">
        <f>MIN(J1267-M1267+N1267,'Power Look Up'!$F$4)</f>
        <v>977.95152391090653</v>
      </c>
      <c r="M1267" s="50">
        <f t="array" ref="M1267">_xlfn.SUM(_xlfn.NORM.DIST($S$3:$S$1003,$G1267,$P1267,FALSE)*WindSpeedStep*$T$3:$T$1003)</f>
        <v>947.6687220579505</v>
      </c>
      <c r="N1267" s="50">
        <f t="array" ref="N1267">_xlfn.SUM(_xlfn.NORM.DIST($S$3:$S$1003,$G1267,$Q1267,FALSE)*WindSpeedStep*$T$3:$T$1003)</f>
        <v>977.90024596890453</v>
      </c>
      <c r="P1267" s="42">
        <f t="shared" si="57"/>
        <v>0.81597134869619925</v>
      </c>
      <c r="Q1267" s="42">
        <f t="shared" si="59"/>
        <v>1.3133464704622742</v>
      </c>
    </row>
    <row r="1268" spans="5:17" x14ac:dyDescent="0.2">
      <c r="E1268" s="15">
        <v>41260.097222222219</v>
      </c>
      <c r="F1268" s="21">
        <v>7.8585847307562267</v>
      </c>
      <c r="G1268" s="21">
        <v>7.8972061742123127</v>
      </c>
      <c r="H1268" s="24">
        <v>0.1272493755887481</v>
      </c>
      <c r="I1268" s="3">
        <f t="shared" si="58"/>
        <v>846.85999999996295</v>
      </c>
      <c r="J1268" s="3">
        <f>INDEX(PowerArray,MIN(MaximumPowerIndex,ROUND(G1268*100,0)))</f>
        <v>858.89999999996269</v>
      </c>
      <c r="K1268" s="3">
        <f>MIN(J1268-M1268+N1268,'Power Look Up'!$F$4)</f>
        <v>872.69528910947156</v>
      </c>
      <c r="M1268" s="50">
        <f t="array" ref="M1268">_xlfn.SUM(_xlfn.NORM.DIST($S$3:$S$1003,$G1268,$P1268,FALSE)*WindSpeedStep*$T$3:$T$1003)</f>
        <v>858.86792570689045</v>
      </c>
      <c r="N1268" s="50">
        <f t="array" ref="N1268">_xlfn.SUM(_xlfn.NORM.DIST($S$3:$S$1003,$G1268,$Q1268,FALSE)*WindSpeedStep*$T$3:$T$1003)</f>
        <v>872.66321481639932</v>
      </c>
      <c r="P1268" s="42">
        <f t="shared" si="57"/>
        <v>0.78972061742123134</v>
      </c>
      <c r="Q1268" s="42">
        <f t="shared" si="59"/>
        <v>1.0049145545641232</v>
      </c>
    </row>
    <row r="1269" spans="5:17" x14ac:dyDescent="0.2">
      <c r="E1269" s="15">
        <v>41260.104166666664</v>
      </c>
      <c r="F1269" s="21">
        <v>7.4936740702747375</v>
      </c>
      <c r="G1269" s="21">
        <v>7.6160531841550823</v>
      </c>
      <c r="H1269" s="24">
        <v>0.11342900585598018</v>
      </c>
      <c r="I1269" s="3">
        <f t="shared" si="58"/>
        <v>735.48999999996533</v>
      </c>
      <c r="J1269" s="3">
        <f>INDEX(PowerArray,MIN(MaximumPowerIndex,ROUND(G1269*100,0)))</f>
        <v>774.61999999996442</v>
      </c>
      <c r="K1269" s="3">
        <f>MIN(J1269-M1269+N1269,'Power Look Up'!$F$4)</f>
        <v>780.73767255761493</v>
      </c>
      <c r="M1269" s="50">
        <f t="array" ref="M1269">_xlfn.SUM(_xlfn.NORM.DIST($S$3:$S$1003,$G1269,$P1269,FALSE)*WindSpeedStep*$T$3:$T$1003)</f>
        <v>769.49171182745954</v>
      </c>
      <c r="N1269" s="50">
        <f t="array" ref="N1269">_xlfn.SUM(_xlfn.NORM.DIST($S$3:$S$1003,$G1269,$Q1269,FALSE)*WindSpeedStep*$T$3:$T$1003)</f>
        <v>775.60938438511005</v>
      </c>
      <c r="P1269" s="42">
        <f t="shared" si="57"/>
        <v>0.76160531841550827</v>
      </c>
      <c r="Q1269" s="42">
        <f t="shared" si="59"/>
        <v>0.86388134122498328</v>
      </c>
    </row>
    <row r="1270" spans="5:17" x14ac:dyDescent="0.2">
      <c r="E1270" s="15">
        <v>41260.111111111109</v>
      </c>
      <c r="F1270" s="21">
        <v>7.6952275938435468</v>
      </c>
      <c r="G1270" s="21">
        <v>7.7946746241812681</v>
      </c>
      <c r="H1270" s="24">
        <v>0.12345313876876539</v>
      </c>
      <c r="I1270" s="3">
        <f t="shared" si="58"/>
        <v>798.69999999996389</v>
      </c>
      <c r="J1270" s="3">
        <f>INDEX(PowerArray,MIN(MaximumPowerIndex,ROUND(G1270*100,0)))</f>
        <v>825.78999999996336</v>
      </c>
      <c r="K1270" s="3">
        <f>MIN(J1270-M1270+N1270,'Power Look Up'!$F$4)</f>
        <v>837.37014650467358</v>
      </c>
      <c r="M1270" s="50">
        <f t="array" ref="M1270">_xlfn.SUM(_xlfn.NORM.DIST($S$3:$S$1003,$G1270,$P1270,FALSE)*WindSpeedStep*$T$3:$T$1003)</f>
        <v>825.5808393671133</v>
      </c>
      <c r="N1270" s="50">
        <f t="array" ref="N1270">_xlfn.SUM(_xlfn.NORM.DIST($S$3:$S$1003,$G1270,$Q1270,FALSE)*WindSpeedStep*$T$3:$T$1003)</f>
        <v>837.16098587182353</v>
      </c>
      <c r="P1270" s="42">
        <f t="shared" si="57"/>
        <v>0.77946746241812681</v>
      </c>
      <c r="Q1270" s="42">
        <f t="shared" si="59"/>
        <v>0.96227704803642433</v>
      </c>
    </row>
    <row r="1271" spans="5:17" x14ac:dyDescent="0.2">
      <c r="E1271" s="15">
        <v>41260.118055555555</v>
      </c>
      <c r="F1271" s="21">
        <v>8.5856129390106641</v>
      </c>
      <c r="G1271" s="21">
        <v>8.629221744173817</v>
      </c>
      <c r="H1271" s="24">
        <v>0.10249705015253156</v>
      </c>
      <c r="I1271" s="3">
        <f t="shared" si="58"/>
        <v>1105.529999999949</v>
      </c>
      <c r="J1271" s="3">
        <f>INDEX(PowerArray,MIN(MaximumPowerIndex,ROUND(G1271*100,0)))</f>
        <v>1120.2099999999489</v>
      </c>
      <c r="K1271" s="3">
        <f>MIN(J1271-M1271+N1271,'Power Look Up'!$F$4)</f>
        <v>1121.2177677478362</v>
      </c>
      <c r="M1271" s="50">
        <f t="array" ref="M1271">_xlfn.SUM(_xlfn.NORM.DIST($S$3:$S$1003,$G1271,$P1271,FALSE)*WindSpeedStep*$T$3:$T$1003)</f>
        <v>1118.1008049229627</v>
      </c>
      <c r="N1271" s="50">
        <f t="array" ref="N1271">_xlfn.SUM(_xlfn.NORM.DIST($S$3:$S$1003,$G1271,$Q1271,FALSE)*WindSpeedStep*$T$3:$T$1003)</f>
        <v>1119.10857267085</v>
      </c>
      <c r="P1271" s="42">
        <f t="shared" si="57"/>
        <v>0.86292217441738173</v>
      </c>
      <c r="Q1271" s="42">
        <f t="shared" si="59"/>
        <v>0.88446977388989967</v>
      </c>
    </row>
    <row r="1272" spans="5:17" x14ac:dyDescent="0.2">
      <c r="E1272" s="15">
        <v>41260.125</v>
      </c>
      <c r="F1272" s="21">
        <v>8.0215841834814174</v>
      </c>
      <c r="G1272" s="21">
        <v>8.0649084474404287</v>
      </c>
      <c r="H1272" s="24">
        <v>0.10845737950261274</v>
      </c>
      <c r="I1272" s="3">
        <f t="shared" si="58"/>
        <v>896.33999999995353</v>
      </c>
      <c r="J1272" s="3">
        <f>INDEX(PowerArray,MIN(MaximumPowerIndex,ROUND(G1272*100,0)))</f>
        <v>911.01999999995326</v>
      </c>
      <c r="K1272" s="3">
        <f>MIN(J1272-M1272+N1272,'Power Look Up'!$F$4)</f>
        <v>915.17596192940016</v>
      </c>
      <c r="M1272" s="50">
        <f t="array" ref="M1272">_xlfn.SUM(_xlfn.NORM.DIST($S$3:$S$1003,$G1272,$P1272,FALSE)*WindSpeedStep*$T$3:$T$1003)</f>
        <v>915.01357395130026</v>
      </c>
      <c r="N1272" s="50">
        <f t="array" ref="N1272">_xlfn.SUM(_xlfn.NORM.DIST($S$3:$S$1003,$G1272,$Q1272,FALSE)*WindSpeedStep*$T$3:$T$1003)</f>
        <v>919.16953588074716</v>
      </c>
      <c r="P1272" s="42">
        <f t="shared" si="57"/>
        <v>0.80649084474404287</v>
      </c>
      <c r="Q1272" s="42">
        <f t="shared" si="59"/>
        <v>0.8746988361378738</v>
      </c>
    </row>
    <row r="1273" spans="5:17" x14ac:dyDescent="0.2">
      <c r="E1273" s="15">
        <v>41260.131944444445</v>
      </c>
      <c r="F1273" s="21">
        <v>8.2920073983154907</v>
      </c>
      <c r="G1273" s="21">
        <v>8.3408740425713663</v>
      </c>
      <c r="H1273" s="24">
        <v>0.13386384583128749</v>
      </c>
      <c r="I1273" s="3">
        <f t="shared" si="58"/>
        <v>995.42999999995141</v>
      </c>
      <c r="J1273" s="3">
        <f>INDEX(PowerArray,MIN(MaximumPowerIndex,ROUND(G1273*100,0)))</f>
        <v>1013.7799999999511</v>
      </c>
      <c r="K1273" s="3">
        <f>MIN(J1273-M1273+N1273,'Power Look Up'!$F$4)</f>
        <v>1029.7453513438329</v>
      </c>
      <c r="M1273" s="50">
        <f t="array" ref="M1273">_xlfn.SUM(_xlfn.NORM.DIST($S$3:$S$1003,$G1273,$P1273,FALSE)*WindSpeedStep*$T$3:$T$1003)</f>
        <v>1011.817898336973</v>
      </c>
      <c r="N1273" s="50">
        <f t="array" ref="N1273">_xlfn.SUM(_xlfn.NORM.DIST($S$3:$S$1003,$G1273,$Q1273,FALSE)*WindSpeedStep*$T$3:$T$1003)</f>
        <v>1027.7832496808549</v>
      </c>
      <c r="P1273" s="42">
        <f t="shared" si="57"/>
        <v>0.83408740425713668</v>
      </c>
      <c r="Q1273" s="42">
        <f t="shared" si="59"/>
        <v>1.1165414769329611</v>
      </c>
    </row>
    <row r="1274" spans="5:17" x14ac:dyDescent="0.2">
      <c r="E1274" s="15">
        <v>41260.138888888891</v>
      </c>
      <c r="F1274" s="21">
        <v>6.8426165238592116</v>
      </c>
      <c r="G1274" s="21">
        <v>6.9276289747376838</v>
      </c>
      <c r="H1274" s="24">
        <v>0.1183757700253474</v>
      </c>
      <c r="I1274" s="3">
        <f t="shared" si="58"/>
        <v>551.83999999997707</v>
      </c>
      <c r="J1274" s="3">
        <f>INDEX(PowerArray,MIN(MaximumPowerIndex,ROUND(G1274*100,0)))</f>
        <v>572.17999999997664</v>
      </c>
      <c r="K1274" s="3">
        <f>MIN(J1274-M1274+N1274,'Power Look Up'!$F$4)</f>
        <v>578.85285127509053</v>
      </c>
      <c r="M1274" s="50">
        <f t="array" ref="M1274">_xlfn.SUM(_xlfn.NORM.DIST($S$3:$S$1003,$G1274,$P1274,FALSE)*WindSpeedStep*$T$3:$T$1003)</f>
        <v>575.57728929494931</v>
      </c>
      <c r="N1274" s="50">
        <f t="array" ref="N1274">_xlfn.SUM(_xlfn.NORM.DIST($S$3:$S$1003,$G1274,$Q1274,FALSE)*WindSpeedStep*$T$3:$T$1003)</f>
        <v>582.25014057006319</v>
      </c>
      <c r="P1274" s="42">
        <f t="shared" si="57"/>
        <v>0.6927628974737684</v>
      </c>
      <c r="Q1274" s="42">
        <f t="shared" si="59"/>
        <v>0.82006341433448127</v>
      </c>
    </row>
    <row r="1275" spans="5:17" x14ac:dyDescent="0.2">
      <c r="E1275" s="15">
        <v>41260.145833333336</v>
      </c>
      <c r="F1275" s="21">
        <v>6.7352967314791572</v>
      </c>
      <c r="G1275" s="21">
        <v>6.7574016145484102</v>
      </c>
      <c r="H1275" s="24">
        <v>0.12174667764339427</v>
      </c>
      <c r="I1275" s="3">
        <f t="shared" si="58"/>
        <v>529.2399999999775</v>
      </c>
      <c r="J1275" s="3">
        <f>INDEX(PowerArray,MIN(MaximumPowerIndex,ROUND(G1275*100,0)))</f>
        <v>533.75999999997748</v>
      </c>
      <c r="K1275" s="3">
        <f>MIN(J1275-M1275+N1275,'Power Look Up'!$F$4)</f>
        <v>541.18847350922613</v>
      </c>
      <c r="M1275" s="50">
        <f t="array" ref="M1275">_xlfn.SUM(_xlfn.NORM.DIST($S$3:$S$1003,$G1275,$P1275,FALSE)*WindSpeedStep*$T$3:$T$1003)</f>
        <v>532.94409384067058</v>
      </c>
      <c r="N1275" s="50">
        <f t="array" ref="N1275">_xlfn.SUM(_xlfn.NORM.DIST($S$3:$S$1003,$G1275,$Q1275,FALSE)*WindSpeedStep*$T$3:$T$1003)</f>
        <v>540.37256734991922</v>
      </c>
      <c r="P1275" s="42">
        <f t="shared" si="57"/>
        <v>0.67574016145484106</v>
      </c>
      <c r="Q1275" s="42">
        <f t="shared" si="59"/>
        <v>0.82269119607337726</v>
      </c>
    </row>
    <row r="1276" spans="5:17" x14ac:dyDescent="0.2">
      <c r="E1276" s="15">
        <v>41260.180555555555</v>
      </c>
      <c r="F1276" s="21">
        <v>8.2196101343565964</v>
      </c>
      <c r="G1276" s="21">
        <v>8.3854101430265242</v>
      </c>
      <c r="H1276" s="24">
        <v>0.12409347685926983</v>
      </c>
      <c r="I1276" s="3">
        <f t="shared" si="58"/>
        <v>969.73999999995203</v>
      </c>
      <c r="J1276" s="3">
        <f>INDEX(PowerArray,MIN(MaximumPowerIndex,ROUND(G1276*100,0)))</f>
        <v>1032.1299999999505</v>
      </c>
      <c r="K1276" s="3">
        <f>MIN(J1276-M1276+N1276,'Power Look Up'!$F$4)</f>
        <v>1043.354714475556</v>
      </c>
      <c r="M1276" s="50">
        <f t="array" ref="M1276">_xlfn.SUM(_xlfn.NORM.DIST($S$3:$S$1003,$G1276,$P1276,FALSE)*WindSpeedStep*$T$3:$T$1003)</f>
        <v>1027.9202714511048</v>
      </c>
      <c r="N1276" s="50">
        <f t="array" ref="N1276">_xlfn.SUM(_xlfn.NORM.DIST($S$3:$S$1003,$G1276,$Q1276,FALSE)*WindSpeedStep*$T$3:$T$1003)</f>
        <v>1039.1449859267102</v>
      </c>
      <c r="P1276" s="42">
        <f t="shared" si="57"/>
        <v>0.83854101430265249</v>
      </c>
      <c r="Q1276" s="42">
        <f t="shared" si="59"/>
        <v>1.0405746995391485</v>
      </c>
    </row>
    <row r="1277" spans="5:17" x14ac:dyDescent="0.2">
      <c r="E1277" s="15">
        <v>41260.194444444445</v>
      </c>
      <c r="F1277" s="21">
        <v>10.343222056726846</v>
      </c>
      <c r="G1277" s="21">
        <v>10.368359924554817</v>
      </c>
      <c r="H1277" s="24">
        <v>9.7648488494272795E-2</v>
      </c>
      <c r="I1277" s="3">
        <f t="shared" si="58"/>
        <v>1727.7799999999529</v>
      </c>
      <c r="J1277" s="3">
        <f>INDEX(PowerArray,MIN(MaximumPowerIndex,ROUND(G1277*100,0)))</f>
        <v>1735.7899999999529</v>
      </c>
      <c r="K1277" s="3">
        <f>MIN(J1277-M1277+N1277,'Power Look Up'!$F$4)</f>
        <v>1739.3248651681231</v>
      </c>
      <c r="M1277" s="50">
        <f t="array" ref="M1277">_xlfn.SUM(_xlfn.NORM.DIST($S$3:$S$1003,$G1277,$P1277,FALSE)*WindSpeedStep*$T$3:$T$1003)</f>
        <v>1732.3560246513719</v>
      </c>
      <c r="N1277" s="50">
        <f t="array" ref="N1277">_xlfn.SUM(_xlfn.NORM.DIST($S$3:$S$1003,$G1277,$Q1277,FALSE)*WindSpeedStep*$T$3:$T$1003)</f>
        <v>1735.8908898195421</v>
      </c>
      <c r="P1277" s="42">
        <f t="shared" si="57"/>
        <v>1.0368359924554817</v>
      </c>
      <c r="Q1277" s="42">
        <f t="shared" si="59"/>
        <v>1.0124546747973702</v>
      </c>
    </row>
    <row r="1278" spans="5:17" x14ac:dyDescent="0.2">
      <c r="E1278" s="15">
        <v>41260.201388888891</v>
      </c>
      <c r="F1278" s="21">
        <v>10.291678168759065</v>
      </c>
      <c r="G1278" s="21">
        <v>10.331193464086432</v>
      </c>
      <c r="H1278" s="24">
        <v>0.10396749514068968</v>
      </c>
      <c r="I1278" s="3">
        <f t="shared" si="58"/>
        <v>1714.4299999999532</v>
      </c>
      <c r="J1278" s="3">
        <f>INDEX(PowerArray,MIN(MaximumPowerIndex,ROUND(G1278*100,0)))</f>
        <v>1725.1099999999531</v>
      </c>
      <c r="K1278" s="3">
        <f>MIN(J1278-M1278+N1278,'Power Look Up'!$F$4)</f>
        <v>1719.2843381025336</v>
      </c>
      <c r="M1278" s="50">
        <f t="array" ref="M1278">_xlfn.SUM(_xlfn.NORM.DIST($S$3:$S$1003,$G1278,$P1278,FALSE)*WindSpeedStep*$T$3:$T$1003)</f>
        <v>1722.3554136131818</v>
      </c>
      <c r="N1278" s="50">
        <f t="array" ref="N1278">_xlfn.SUM(_xlfn.NORM.DIST($S$3:$S$1003,$G1278,$Q1278,FALSE)*WindSpeedStep*$T$3:$T$1003)</f>
        <v>1716.5297517157624</v>
      </c>
      <c r="P1278" s="42">
        <f t="shared" si="57"/>
        <v>1.0331193464086432</v>
      </c>
      <c r="Q1278" s="42">
        <f t="shared" si="59"/>
        <v>1.074108306274931</v>
      </c>
    </row>
    <row r="1279" spans="5:17" x14ac:dyDescent="0.2">
      <c r="E1279" s="15">
        <v>41260.208333333336</v>
      </c>
      <c r="F1279" s="21">
        <v>10.459666618078131</v>
      </c>
      <c r="G1279" s="21">
        <v>10.544561531172588</v>
      </c>
      <c r="H1279" s="24">
        <v>0.11568246333097053</v>
      </c>
      <c r="I1279" s="3">
        <f t="shared" si="58"/>
        <v>1759.8199999999524</v>
      </c>
      <c r="J1279" s="3">
        <f>INDEX(PowerArray,MIN(MaximumPowerIndex,ROUND(G1279*100,0)))</f>
        <v>1781.1799999999519</v>
      </c>
      <c r="K1279" s="3">
        <f>MIN(J1279-M1279+N1279,'Power Look Up'!$F$4)</f>
        <v>1755.3279338380282</v>
      </c>
      <c r="M1279" s="50">
        <f t="array" ref="M1279">_xlfn.SUM(_xlfn.NORM.DIST($S$3:$S$1003,$G1279,$P1279,FALSE)*WindSpeedStep*$T$3:$T$1003)</f>
        <v>1776.8067068065864</v>
      </c>
      <c r="N1279" s="50">
        <f t="array" ref="N1279">_xlfn.SUM(_xlfn.NORM.DIST($S$3:$S$1003,$G1279,$Q1279,FALSE)*WindSpeedStep*$T$3:$T$1003)</f>
        <v>1750.9546406446627</v>
      </c>
      <c r="P1279" s="42">
        <f t="shared" si="57"/>
        <v>1.0544561531172589</v>
      </c>
      <c r="Q1279" s="42">
        <f t="shared" si="59"/>
        <v>1.2198208526710355</v>
      </c>
    </row>
    <row r="1280" spans="5:17" x14ac:dyDescent="0.2">
      <c r="E1280" s="15">
        <v>41260.215277777781</v>
      </c>
      <c r="F1280" s="21">
        <v>10.065160685130383</v>
      </c>
      <c r="G1280" s="21">
        <v>10.197758280140519</v>
      </c>
      <c r="H1280" s="24">
        <v>0.10730082050210307</v>
      </c>
      <c r="I1280" s="3">
        <f t="shared" si="58"/>
        <v>1655.6899999999546</v>
      </c>
      <c r="J1280" s="3">
        <f>INDEX(PowerArray,MIN(MaximumPowerIndex,ROUND(G1280*100,0)))</f>
        <v>1690.3999999999537</v>
      </c>
      <c r="K1280" s="3">
        <f>MIN(J1280-M1280+N1280,'Power Look Up'!$F$4)</f>
        <v>1680.7279708215299</v>
      </c>
      <c r="M1280" s="50">
        <f t="array" ref="M1280">_xlfn.SUM(_xlfn.NORM.DIST($S$3:$S$1003,$G1280,$P1280,FALSE)*WindSpeedStep*$T$3:$T$1003)</f>
        <v>1684.7091807792458</v>
      </c>
      <c r="N1280" s="50">
        <f t="array" ref="N1280">_xlfn.SUM(_xlfn.NORM.DIST($S$3:$S$1003,$G1280,$Q1280,FALSE)*WindSpeedStep*$T$3:$T$1003)</f>
        <v>1675.037151600822</v>
      </c>
      <c r="P1280" s="42">
        <f t="shared" si="57"/>
        <v>1.0197758280140519</v>
      </c>
      <c r="Q1280" s="42">
        <f t="shared" si="59"/>
        <v>1.0942278307411932</v>
      </c>
    </row>
    <row r="1281" spans="5:17" x14ac:dyDescent="0.2">
      <c r="E1281" s="15">
        <v>41260.222222222219</v>
      </c>
      <c r="F1281" s="21">
        <v>11.002506891088462</v>
      </c>
      <c r="G1281" s="21">
        <v>11.046440405192834</v>
      </c>
      <c r="H1281" s="24">
        <v>0.11815489077793187</v>
      </c>
      <c r="I1281" s="3">
        <f t="shared" si="58"/>
        <v>1903.9999999999493</v>
      </c>
      <c r="J1281" s="3">
        <f>INDEX(PowerArray,MIN(MaximumPowerIndex,ROUND(G1281*100,0)))</f>
        <v>1908.1999999999839</v>
      </c>
      <c r="K1281" s="3">
        <f>MIN(J1281-M1281+N1281,'Power Look Up'!$F$4)</f>
        <v>1875.1925128007122</v>
      </c>
      <c r="M1281" s="50">
        <f t="array" ref="M1281">_xlfn.SUM(_xlfn.NORM.DIST($S$3:$S$1003,$G1281,$P1281,FALSE)*WindSpeedStep*$T$3:$T$1003)</f>
        <v>1876.4568020510328</v>
      </c>
      <c r="N1281" s="50">
        <f t="array" ref="N1281">_xlfn.SUM(_xlfn.NORM.DIST($S$3:$S$1003,$G1281,$Q1281,FALSE)*WindSpeedStep*$T$3:$T$1003)</f>
        <v>1843.4493148517611</v>
      </c>
      <c r="P1281" s="42">
        <f t="shared" si="57"/>
        <v>1.1046440405192834</v>
      </c>
      <c r="Q1281" s="42">
        <f t="shared" si="59"/>
        <v>1.3051909595604929</v>
      </c>
    </row>
    <row r="1282" spans="5:17" x14ac:dyDescent="0.2">
      <c r="E1282" s="15">
        <v>41260.229166666664</v>
      </c>
      <c r="F1282" s="21">
        <v>10.899091082501963</v>
      </c>
      <c r="G1282" s="21">
        <v>10.996458518375082</v>
      </c>
      <c r="H1282" s="24">
        <v>0.12019350880580772</v>
      </c>
      <c r="I1282" s="3">
        <f t="shared" si="58"/>
        <v>1877.2999999999497</v>
      </c>
      <c r="J1282" s="3">
        <f>INDEX(PowerArray,MIN(MaximumPowerIndex,ROUND(G1282*100,0)))</f>
        <v>1903.9999999999493</v>
      </c>
      <c r="K1282" s="3">
        <f>MIN(J1282-M1282+N1282,'Power Look Up'!$F$4)</f>
        <v>1867.3588996743931</v>
      </c>
      <c r="M1282" s="50">
        <f t="array" ref="M1282">_xlfn.SUM(_xlfn.NORM.DIST($S$3:$S$1003,$G1282,$P1282,FALSE)*WindSpeedStep*$T$3:$T$1003)</f>
        <v>1868.272751109761</v>
      </c>
      <c r="N1282" s="50">
        <f t="array" ref="N1282">_xlfn.SUM(_xlfn.NORM.DIST($S$3:$S$1003,$G1282,$Q1282,FALSE)*WindSpeedStep*$T$3:$T$1003)</f>
        <v>1831.6316507842048</v>
      </c>
      <c r="P1282" s="42">
        <f t="shared" si="57"/>
        <v>1.0996458518375083</v>
      </c>
      <c r="Q1282" s="42">
        <f t="shared" si="59"/>
        <v>1.3217029337610147</v>
      </c>
    </row>
    <row r="1283" spans="5:17" x14ac:dyDescent="0.2">
      <c r="E1283" s="15">
        <v>41260.236111111109</v>
      </c>
      <c r="F1283" s="21">
        <v>11.137107686882082</v>
      </c>
      <c r="G1283" s="21">
        <v>11.15084618018115</v>
      </c>
      <c r="H1283" s="24">
        <v>0.10954370149774031</v>
      </c>
      <c r="I1283" s="3">
        <f t="shared" si="58"/>
        <v>1915.7599999999838</v>
      </c>
      <c r="J1283" s="3">
        <f>INDEX(PowerArray,MIN(MaximumPowerIndex,ROUND(G1283*100,0)))</f>
        <v>1916.5999999999838</v>
      </c>
      <c r="K1283" s="3">
        <f>MIN(J1283-M1283+N1283,'Power Look Up'!$F$4)</f>
        <v>1899.2808580246328</v>
      </c>
      <c r="M1283" s="50">
        <f t="array" ref="M1283">_xlfn.SUM(_xlfn.NORM.DIST($S$3:$S$1003,$G1283,$P1283,FALSE)*WindSpeedStep*$T$3:$T$1003)</f>
        <v>1892.3844649248247</v>
      </c>
      <c r="N1283" s="50">
        <f t="array" ref="N1283">_xlfn.SUM(_xlfn.NORM.DIST($S$3:$S$1003,$G1283,$Q1283,FALSE)*WindSpeedStep*$T$3:$T$1003)</f>
        <v>1875.0653229494737</v>
      </c>
      <c r="P1283" s="42">
        <f t="shared" ref="P1283:P1346" si="60">ReferenceTurbulence*G1283</f>
        <v>1.1150846180181151</v>
      </c>
      <c r="Q1283" s="42">
        <f t="shared" si="59"/>
        <v>1.2215049654089816</v>
      </c>
    </row>
    <row r="1284" spans="5:17" x14ac:dyDescent="0.2">
      <c r="E1284" s="15">
        <v>41260.243055555555</v>
      </c>
      <c r="F1284" s="21">
        <v>11.155300870031784</v>
      </c>
      <c r="G1284" s="21">
        <v>11.151837442224508</v>
      </c>
      <c r="H1284" s="24">
        <v>9.3229220091581161E-2</v>
      </c>
      <c r="I1284" s="3">
        <f t="shared" ref="I1284:I1347" si="61">INDEX(PowerArray,MIN(MaximumPowerIndex,ROUND(F1284*100,0)))</f>
        <v>1917.4399999999837</v>
      </c>
      <c r="J1284" s="3">
        <f>INDEX(PowerArray,MIN(MaximumPowerIndex,ROUND(G1284*100,0)))</f>
        <v>1916.5999999999838</v>
      </c>
      <c r="K1284" s="3">
        <f>MIN(J1284-M1284+N1284,'Power Look Up'!$F$4)</f>
        <v>1928.8784907831387</v>
      </c>
      <c r="M1284" s="50">
        <f t="array" ref="M1284">_xlfn.SUM(_xlfn.NORM.DIST($S$3:$S$1003,$G1284,$P1284,FALSE)*WindSpeedStep*$T$3:$T$1003)</f>
        <v>1892.5282824309625</v>
      </c>
      <c r="N1284" s="50">
        <f t="array" ref="N1284">_xlfn.SUM(_xlfn.NORM.DIST($S$3:$S$1003,$G1284,$Q1284,FALSE)*WindSpeedStep*$T$3:$T$1003)</f>
        <v>1904.8067732141174</v>
      </c>
      <c r="P1284" s="42">
        <f t="shared" si="60"/>
        <v>1.1151837442224508</v>
      </c>
      <c r="Q1284" s="42">
        <f t="shared" ref="Q1284:Q1347" si="62">G1284*H1284</f>
        <v>1.0396771073266842</v>
      </c>
    </row>
    <row r="1285" spans="5:17" x14ac:dyDescent="0.2">
      <c r="E1285" s="15">
        <v>41260.25</v>
      </c>
      <c r="F1285" s="21">
        <v>10.635485269985145</v>
      </c>
      <c r="G1285" s="21">
        <v>10.618763531413364</v>
      </c>
      <c r="H1285" s="24">
        <v>9.6845604488476594E-2</v>
      </c>
      <c r="I1285" s="3">
        <f t="shared" si="61"/>
        <v>1807.8799999999512</v>
      </c>
      <c r="J1285" s="3">
        <f>INDEX(PowerArray,MIN(MaximumPowerIndex,ROUND(G1285*100,0)))</f>
        <v>1802.5399999999513</v>
      </c>
      <c r="K1285" s="3">
        <f>MIN(J1285-M1285+N1285,'Power Look Up'!$F$4)</f>
        <v>1807.9299468816682</v>
      </c>
      <c r="M1285" s="50">
        <f t="array" ref="M1285">_xlfn.SUM(_xlfn.NORM.DIST($S$3:$S$1003,$G1285,$P1285,FALSE)*WindSpeedStep*$T$3:$T$1003)</f>
        <v>1794.0439576382341</v>
      </c>
      <c r="N1285" s="50">
        <f t="array" ref="N1285">_xlfn.SUM(_xlfn.NORM.DIST($S$3:$S$1003,$G1285,$Q1285,FALSE)*WindSpeedStep*$T$3:$T$1003)</f>
        <v>1799.4339045199511</v>
      </c>
      <c r="P1285" s="42">
        <f t="shared" si="60"/>
        <v>1.0618763531413364</v>
      </c>
      <c r="Q1285" s="42">
        <f t="shared" si="62"/>
        <v>1.0283805731199176</v>
      </c>
    </row>
    <row r="1286" spans="5:17" x14ac:dyDescent="0.2">
      <c r="E1286" s="15">
        <v>41260.256944444445</v>
      </c>
      <c r="F1286" s="21">
        <v>10.355866820505163</v>
      </c>
      <c r="G1286" s="21">
        <v>10.38189032147641</v>
      </c>
      <c r="H1286" s="24">
        <v>9.8494893539992828E-2</v>
      </c>
      <c r="I1286" s="3">
        <f t="shared" si="61"/>
        <v>1733.1199999999528</v>
      </c>
      <c r="J1286" s="3">
        <f>INDEX(PowerArray,MIN(MaximumPowerIndex,ROUND(G1286*100,0)))</f>
        <v>1738.4599999999527</v>
      </c>
      <c r="K1286" s="3">
        <f>MIN(J1286-M1286+N1286,'Power Look Up'!$F$4)</f>
        <v>1740.7432411757131</v>
      </c>
      <c r="M1286" s="50">
        <f t="array" ref="M1286">_xlfn.SUM(_xlfn.NORM.DIST($S$3:$S$1003,$G1286,$P1286,FALSE)*WindSpeedStep*$T$3:$T$1003)</f>
        <v>1735.943280357071</v>
      </c>
      <c r="N1286" s="50">
        <f t="array" ref="N1286">_xlfn.SUM(_xlfn.NORM.DIST($S$3:$S$1003,$G1286,$Q1286,FALSE)*WindSpeedStep*$T$3:$T$1003)</f>
        <v>1738.2265215328314</v>
      </c>
      <c r="P1286" s="42">
        <f t="shared" si="60"/>
        <v>1.038189032147641</v>
      </c>
      <c r="Q1286" s="42">
        <f t="shared" si="62"/>
        <v>1.022563181957701</v>
      </c>
    </row>
    <row r="1287" spans="5:17" x14ac:dyDescent="0.2">
      <c r="E1287" s="15">
        <v>41260.263888888891</v>
      </c>
      <c r="F1287" s="21">
        <v>10.371985590801271</v>
      </c>
      <c r="G1287" s="21">
        <v>10.309761977085271</v>
      </c>
      <c r="H1287" s="24">
        <v>0.10701904570562065</v>
      </c>
      <c r="I1287" s="3">
        <f t="shared" si="61"/>
        <v>1735.7899999999529</v>
      </c>
      <c r="J1287" s="3">
        <f>INDEX(PowerArray,MIN(MaximumPowerIndex,ROUND(G1287*100,0)))</f>
        <v>1719.7699999999531</v>
      </c>
      <c r="K1287" s="3">
        <f>MIN(J1287-M1287+N1287,'Power Look Up'!$F$4)</f>
        <v>1709.6107207485782</v>
      </c>
      <c r="M1287" s="50">
        <f t="array" ref="M1287">_xlfn.SUM(_xlfn.NORM.DIST($S$3:$S$1003,$G1287,$P1287,FALSE)*WindSpeedStep*$T$3:$T$1003)</f>
        <v>1716.491465030716</v>
      </c>
      <c r="N1287" s="50">
        <f t="array" ref="N1287">_xlfn.SUM(_xlfn.NORM.DIST($S$3:$S$1003,$G1287,$Q1287,FALSE)*WindSpeedStep*$T$3:$T$1003)</f>
        <v>1706.332185779341</v>
      </c>
      <c r="P1287" s="42">
        <f t="shared" si="60"/>
        <v>1.0309761977085272</v>
      </c>
      <c r="Q1287" s="42">
        <f t="shared" si="62"/>
        <v>1.1033408882397586</v>
      </c>
    </row>
    <row r="1288" spans="5:17" x14ac:dyDescent="0.2">
      <c r="E1288" s="15">
        <v>41260.270833333336</v>
      </c>
      <c r="F1288" s="21">
        <v>8.8132661613983068</v>
      </c>
      <c r="G1288" s="21">
        <v>8.8521472248238435</v>
      </c>
      <c r="H1288" s="24">
        <v>0.14410094699766821</v>
      </c>
      <c r="I1288" s="3">
        <f t="shared" si="61"/>
        <v>1186.2699999999475</v>
      </c>
      <c r="J1288" s="3">
        <f>INDEX(PowerArray,MIN(MaximumPowerIndex,ROUND(G1288*100,0)))</f>
        <v>1200.9499999999471</v>
      </c>
      <c r="K1288" s="3">
        <f>MIN(J1288-M1288+N1288,'Power Look Up'!$F$4)</f>
        <v>1209.1617465340687</v>
      </c>
      <c r="M1288" s="50">
        <f t="array" ref="M1288">_xlfn.SUM(_xlfn.NORM.DIST($S$3:$S$1003,$G1288,$P1288,FALSE)*WindSpeedStep*$T$3:$T$1003)</f>
        <v>1202.8848736032187</v>
      </c>
      <c r="N1288" s="50">
        <f t="array" ref="N1288">_xlfn.SUM(_xlfn.NORM.DIST($S$3:$S$1003,$G1288,$Q1288,FALSE)*WindSpeedStep*$T$3:$T$1003)</f>
        <v>1211.0966201373403</v>
      </c>
      <c r="P1288" s="42">
        <f t="shared" si="60"/>
        <v>0.88521472248238442</v>
      </c>
      <c r="Q1288" s="42">
        <f t="shared" si="62"/>
        <v>1.2756027980598963</v>
      </c>
    </row>
    <row r="1289" spans="5:17" x14ac:dyDescent="0.2">
      <c r="E1289" s="15">
        <v>41260.277777777781</v>
      </c>
      <c r="F1289" s="21">
        <v>7.7550184990560345</v>
      </c>
      <c r="G1289" s="21">
        <v>7.913146451596476</v>
      </c>
      <c r="H1289" s="24">
        <v>0.13410670782108283</v>
      </c>
      <c r="I1289" s="3">
        <f t="shared" si="61"/>
        <v>816.75999999996361</v>
      </c>
      <c r="J1289" s="3">
        <f>INDEX(PowerArray,MIN(MaximumPowerIndex,ROUND(G1289*100,0)))</f>
        <v>861.90999999996257</v>
      </c>
      <c r="K1289" s="3">
        <f>MIN(J1289-M1289+N1289,'Power Look Up'!$F$4)</f>
        <v>879.42762878973099</v>
      </c>
      <c r="M1289" s="50">
        <f t="array" ref="M1289">_xlfn.SUM(_xlfn.NORM.DIST($S$3:$S$1003,$G1289,$P1289,FALSE)*WindSpeedStep*$T$3:$T$1003)</f>
        <v>864.11423254243482</v>
      </c>
      <c r="N1289" s="50">
        <f t="array" ref="N1289">_xlfn.SUM(_xlfn.NORM.DIST($S$3:$S$1003,$G1289,$Q1289,FALSE)*WindSpeedStep*$T$3:$T$1003)</f>
        <v>881.63186133220324</v>
      </c>
      <c r="P1289" s="42">
        <f t="shared" si="60"/>
        <v>0.79131464515964767</v>
      </c>
      <c r="Q1289" s="42">
        <f t="shared" si="62"/>
        <v>1.061206019129687</v>
      </c>
    </row>
    <row r="1290" spans="5:17" x14ac:dyDescent="0.2">
      <c r="E1290" s="15">
        <v>41260.284722222219</v>
      </c>
      <c r="F1290" s="21">
        <v>8.517378638094133</v>
      </c>
      <c r="G1290" s="21">
        <v>8.5934205861009012</v>
      </c>
      <c r="H1290" s="24">
        <v>0.10449224319081679</v>
      </c>
      <c r="I1290" s="3">
        <f t="shared" si="61"/>
        <v>1079.8399999999497</v>
      </c>
      <c r="J1290" s="3">
        <f>INDEX(PowerArray,MIN(MaximumPowerIndex,ROUND(G1290*100,0)))</f>
        <v>1105.529999999949</v>
      </c>
      <c r="K1290" s="3">
        <f>MIN(J1290-M1290+N1290,'Power Look Up'!$F$4)</f>
        <v>1107.3960608823545</v>
      </c>
      <c r="M1290" s="50">
        <f t="array" ref="M1290">_xlfn.SUM(_xlfn.NORM.DIST($S$3:$S$1003,$G1290,$P1290,FALSE)*WindSpeedStep*$T$3:$T$1003)</f>
        <v>1104.6649889852501</v>
      </c>
      <c r="N1290" s="50">
        <f t="array" ref="N1290">_xlfn.SUM(_xlfn.NORM.DIST($S$3:$S$1003,$G1290,$Q1290,FALSE)*WindSpeedStep*$T$3:$T$1003)</f>
        <v>1106.5310498676556</v>
      </c>
      <c r="P1290" s="42">
        <f t="shared" si="60"/>
        <v>0.85934205861009016</v>
      </c>
      <c r="Q1290" s="42">
        <f t="shared" si="62"/>
        <v>0.89794579372382677</v>
      </c>
    </row>
    <row r="1291" spans="5:17" x14ac:dyDescent="0.2">
      <c r="E1291" s="15">
        <v>41260.291666666664</v>
      </c>
      <c r="F1291" s="21">
        <v>8.6310240173043127</v>
      </c>
      <c r="G1291" s="21">
        <v>8.7363831197114497</v>
      </c>
      <c r="H1291" s="24">
        <v>0.11006805195946019</v>
      </c>
      <c r="I1291" s="3">
        <f t="shared" si="61"/>
        <v>1120.2099999999489</v>
      </c>
      <c r="J1291" s="3">
        <f>INDEX(PowerArray,MIN(MaximumPowerIndex,ROUND(G1291*100,0)))</f>
        <v>1160.5799999999479</v>
      </c>
      <c r="K1291" s="3">
        <f>MIN(J1291-M1291+N1291,'Power Look Up'!$F$4)</f>
        <v>1164.0236338088298</v>
      </c>
      <c r="M1291" s="50">
        <f t="array" ref="M1291">_xlfn.SUM(_xlfn.NORM.DIST($S$3:$S$1003,$G1291,$P1291,FALSE)*WindSpeedStep*$T$3:$T$1003)</f>
        <v>1158.643844652247</v>
      </c>
      <c r="N1291" s="50">
        <f t="array" ref="N1291">_xlfn.SUM(_xlfn.NORM.DIST($S$3:$S$1003,$G1291,$Q1291,FALSE)*WindSpeedStep*$T$3:$T$1003)</f>
        <v>1162.087478461129</v>
      </c>
      <c r="P1291" s="42">
        <f t="shared" si="60"/>
        <v>0.87363831197114505</v>
      </c>
      <c r="Q1291" s="42">
        <f t="shared" si="62"/>
        <v>0.96159667115815073</v>
      </c>
    </row>
    <row r="1292" spans="5:17" x14ac:dyDescent="0.2">
      <c r="E1292" s="15">
        <v>41260.298611111109</v>
      </c>
      <c r="F1292" s="21">
        <v>9.5473748576617687</v>
      </c>
      <c r="G1292" s="21">
        <v>9.679613995997995</v>
      </c>
      <c r="H1292" s="24">
        <v>0.1152149168121591</v>
      </c>
      <c r="I1292" s="3">
        <f t="shared" si="61"/>
        <v>1465.5499999999392</v>
      </c>
      <c r="J1292" s="3">
        <f>INDEX(PowerArray,MIN(MaximumPowerIndex,ROUND(G1292*100,0)))</f>
        <v>1515.0799999999383</v>
      </c>
      <c r="K1292" s="3">
        <f>MIN(J1292-M1292+N1292,'Power Look Up'!$F$4)</f>
        <v>1504.9887325103218</v>
      </c>
      <c r="M1292" s="50">
        <f t="array" ref="M1292">_xlfn.SUM(_xlfn.NORM.DIST($S$3:$S$1003,$G1292,$P1292,FALSE)*WindSpeedStep*$T$3:$T$1003)</f>
        <v>1515.5902931856658</v>
      </c>
      <c r="N1292" s="50">
        <f t="array" ref="N1292">_xlfn.SUM(_xlfn.NORM.DIST($S$3:$S$1003,$G1292,$Q1292,FALSE)*WindSpeedStep*$T$3:$T$1003)</f>
        <v>1505.4990256960493</v>
      </c>
      <c r="P1292" s="42">
        <f t="shared" si="60"/>
        <v>0.96796139959979954</v>
      </c>
      <c r="Q1292" s="42">
        <f t="shared" si="62"/>
        <v>1.1152359213227199</v>
      </c>
    </row>
    <row r="1293" spans="5:17" x14ac:dyDescent="0.2">
      <c r="E1293" s="15">
        <v>41260.305555555555</v>
      </c>
      <c r="F1293" s="21">
        <v>10.305115590008899</v>
      </c>
      <c r="G1293" s="21">
        <v>10.337569884255137</v>
      </c>
      <c r="H1293" s="24">
        <v>0.11256545255296822</v>
      </c>
      <c r="I1293" s="3">
        <f t="shared" si="61"/>
        <v>1719.7699999999531</v>
      </c>
      <c r="J1293" s="3">
        <f>INDEX(PowerArray,MIN(MaximumPowerIndex,ROUND(G1293*100,0)))</f>
        <v>1727.7799999999529</v>
      </c>
      <c r="K1293" s="3">
        <f>MIN(J1293-M1293+N1293,'Power Look Up'!$F$4)</f>
        <v>1709.230922479456</v>
      </c>
      <c r="M1293" s="50">
        <f t="array" ref="M1293">_xlfn.SUM(_xlfn.NORM.DIST($S$3:$S$1003,$G1293,$P1293,FALSE)*WindSpeedStep*$T$3:$T$1003)</f>
        <v>1724.0863982509911</v>
      </c>
      <c r="N1293" s="50">
        <f t="array" ref="N1293">_xlfn.SUM(_xlfn.NORM.DIST($S$3:$S$1003,$G1293,$Q1293,FALSE)*WindSpeedStep*$T$3:$T$1003)</f>
        <v>1705.5373207304942</v>
      </c>
      <c r="P1293" s="42">
        <f t="shared" si="60"/>
        <v>1.0337569884255138</v>
      </c>
      <c r="Q1293" s="42">
        <f t="shared" si="62"/>
        <v>1.1636532323191149</v>
      </c>
    </row>
    <row r="1294" spans="5:17" x14ac:dyDescent="0.2">
      <c r="E1294" s="15">
        <v>41260.3125</v>
      </c>
      <c r="F1294" s="21">
        <v>10.240792065575516</v>
      </c>
      <c r="G1294" s="21">
        <v>10.283250591666205</v>
      </c>
      <c r="H1294" s="24">
        <v>8.6907340203863759E-2</v>
      </c>
      <c r="I1294" s="3">
        <f t="shared" si="61"/>
        <v>1701.0799999999535</v>
      </c>
      <c r="J1294" s="3">
        <f>INDEX(PowerArray,MIN(MaximumPowerIndex,ROUND(G1294*100,0)))</f>
        <v>1711.7599999999534</v>
      </c>
      <c r="K1294" s="3">
        <f>MIN(J1294-M1294+N1294,'Power Look Up'!$F$4)</f>
        <v>1730.0954365236041</v>
      </c>
      <c r="M1294" s="50">
        <f t="array" ref="M1294">_xlfn.SUM(_xlfn.NORM.DIST($S$3:$S$1003,$G1294,$P1294,FALSE)*WindSpeedStep*$T$3:$T$1003)</f>
        <v>1709.1399785177016</v>
      </c>
      <c r="N1294" s="50">
        <f t="array" ref="N1294">_xlfn.SUM(_xlfn.NORM.DIST($S$3:$S$1003,$G1294,$Q1294,FALSE)*WindSpeedStep*$T$3:$T$1003)</f>
        <v>1727.4754150413523</v>
      </c>
      <c r="P1294" s="42">
        <f t="shared" si="60"/>
        <v>1.0283250591666204</v>
      </c>
      <c r="Q1294" s="42">
        <f t="shared" si="62"/>
        <v>0.89368995757151815</v>
      </c>
    </row>
    <row r="1295" spans="5:17" x14ac:dyDescent="0.2">
      <c r="E1295" s="15">
        <v>41260.319444444445</v>
      </c>
      <c r="F1295" s="21">
        <v>10.407922455054168</v>
      </c>
      <c r="G1295" s="21">
        <v>10.399178133579719</v>
      </c>
      <c r="H1295" s="24">
        <v>9.2237428184701403E-2</v>
      </c>
      <c r="I1295" s="3">
        <f t="shared" si="61"/>
        <v>1746.4699999999525</v>
      </c>
      <c r="J1295" s="3">
        <f>INDEX(PowerArray,MIN(MaximumPowerIndex,ROUND(G1295*100,0)))</f>
        <v>1743.7999999999527</v>
      </c>
      <c r="K1295" s="3">
        <f>MIN(J1295-M1295+N1295,'Power Look Up'!$F$4)</f>
        <v>1755.6822400380852</v>
      </c>
      <c r="M1295" s="50">
        <f t="array" ref="M1295">_xlfn.SUM(_xlfn.NORM.DIST($S$3:$S$1003,$G1295,$P1295,FALSE)*WindSpeedStep*$T$3:$T$1003)</f>
        <v>1740.4849833600383</v>
      </c>
      <c r="N1295" s="50">
        <f t="array" ref="N1295">_xlfn.SUM(_xlfn.NORM.DIST($S$3:$S$1003,$G1295,$Q1295,FALSE)*WindSpeedStep*$T$3:$T$1003)</f>
        <v>1752.3672233981708</v>
      </c>
      <c r="P1295" s="42">
        <f t="shared" si="60"/>
        <v>1.0399178133579718</v>
      </c>
      <c r="Q1295" s="42">
        <f t="shared" si="62"/>
        <v>0.95919344627597647</v>
      </c>
    </row>
    <row r="1296" spans="5:17" x14ac:dyDescent="0.2">
      <c r="E1296" s="15">
        <v>41260.326388888891</v>
      </c>
      <c r="F1296" s="21">
        <v>10.241081024176616</v>
      </c>
      <c r="G1296" s="21">
        <v>10.177793281640653</v>
      </c>
      <c r="H1296" s="24">
        <v>8.1046131559801032E-2</v>
      </c>
      <c r="I1296" s="3">
        <f t="shared" si="61"/>
        <v>1701.0799999999535</v>
      </c>
      <c r="J1296" s="3">
        <f>INDEX(PowerArray,MIN(MaximumPowerIndex,ROUND(G1296*100,0)))</f>
        <v>1685.059999999954</v>
      </c>
      <c r="K1296" s="3">
        <f>MIN(J1296-M1296+N1296,'Power Look Up'!$F$4)</f>
        <v>1708.9035611193872</v>
      </c>
      <c r="M1296" s="50">
        <f t="array" ref="M1296">_xlfn.SUM(_xlfn.NORM.DIST($S$3:$S$1003,$G1296,$P1296,FALSE)*WindSpeedStep*$T$3:$T$1003)</f>
        <v>1678.8473669026837</v>
      </c>
      <c r="N1296" s="50">
        <f t="array" ref="N1296">_xlfn.SUM(_xlfn.NORM.DIST($S$3:$S$1003,$G1296,$Q1296,FALSE)*WindSpeedStep*$T$3:$T$1003)</f>
        <v>1702.6909280221169</v>
      </c>
      <c r="P1296" s="42">
        <f t="shared" si="60"/>
        <v>1.0177793281640655</v>
      </c>
      <c r="Q1296" s="42">
        <f t="shared" si="62"/>
        <v>0.82487077329230751</v>
      </c>
    </row>
    <row r="1297" spans="5:17" x14ac:dyDescent="0.2">
      <c r="E1297" s="15">
        <v>41260.333333333336</v>
      </c>
      <c r="F1297" s="21">
        <v>10.059939252147275</v>
      </c>
      <c r="G1297" s="21">
        <v>10.118863663131716</v>
      </c>
      <c r="H1297" s="24">
        <v>7.7535259453332228E-2</v>
      </c>
      <c r="I1297" s="3">
        <f t="shared" si="61"/>
        <v>1653.0199999999545</v>
      </c>
      <c r="J1297" s="3">
        <f>INDEX(PowerArray,MIN(MaximumPowerIndex,ROUND(G1297*100,0)))</f>
        <v>1669.0399999999543</v>
      </c>
      <c r="K1297" s="3">
        <f>MIN(J1297-M1297+N1297,'Power Look Up'!$F$4)</f>
        <v>1695.2999975435521</v>
      </c>
      <c r="M1297" s="50">
        <f t="array" ref="M1297">_xlfn.SUM(_xlfn.NORM.DIST($S$3:$S$1003,$G1297,$P1297,FALSE)*WindSpeedStep*$T$3:$T$1003)</f>
        <v>1661.2083504055499</v>
      </c>
      <c r="N1297" s="50">
        <f t="array" ref="N1297">_xlfn.SUM(_xlfn.NORM.DIST($S$3:$S$1003,$G1297,$Q1297,FALSE)*WindSpeedStep*$T$3:$T$1003)</f>
        <v>1687.4683479491478</v>
      </c>
      <c r="P1297" s="42">
        <f t="shared" si="60"/>
        <v>1.0118863663131716</v>
      </c>
      <c r="Q1297" s="42">
        <f t="shared" si="62"/>
        <v>0.78456871949381335</v>
      </c>
    </row>
    <row r="1298" spans="5:17" x14ac:dyDescent="0.2">
      <c r="E1298" s="15">
        <v>41260.340277777781</v>
      </c>
      <c r="F1298" s="21">
        <v>10.277977210342419</v>
      </c>
      <c r="G1298" s="21">
        <v>10.344445016118081</v>
      </c>
      <c r="H1298" s="24">
        <v>8.8538822511135207E-2</v>
      </c>
      <c r="I1298" s="3">
        <f t="shared" si="61"/>
        <v>1711.7599999999534</v>
      </c>
      <c r="J1298" s="3">
        <f>INDEX(PowerArray,MIN(MaximumPowerIndex,ROUND(G1298*100,0)))</f>
        <v>1727.7799999999529</v>
      </c>
      <c r="K1298" s="3">
        <f>MIN(J1298-M1298+N1298,'Power Look Up'!$F$4)</f>
        <v>1744.6407009361592</v>
      </c>
      <c r="M1298" s="50">
        <f t="array" ref="M1298">_xlfn.SUM(_xlfn.NORM.DIST($S$3:$S$1003,$G1298,$P1298,FALSE)*WindSpeedStep*$T$3:$T$1003)</f>
        <v>1725.9457086289049</v>
      </c>
      <c r="N1298" s="50">
        <f t="array" ref="N1298">_xlfn.SUM(_xlfn.NORM.DIST($S$3:$S$1003,$G1298,$Q1298,FALSE)*WindSpeedStep*$T$3:$T$1003)</f>
        <v>1742.8064095651112</v>
      </c>
      <c r="P1298" s="42">
        <f t="shared" si="60"/>
        <v>1.0344445016118082</v>
      </c>
      <c r="Q1298" s="42">
        <f t="shared" si="62"/>
        <v>0.915884981258276</v>
      </c>
    </row>
    <row r="1299" spans="5:17" x14ac:dyDescent="0.2">
      <c r="E1299" s="15">
        <v>41260.347222222219</v>
      </c>
      <c r="F1299" s="21">
        <v>10.532911670227216</v>
      </c>
      <c r="G1299" s="21">
        <v>10.565153901472144</v>
      </c>
      <c r="H1299" s="24">
        <v>8.5446458508142531E-2</v>
      </c>
      <c r="I1299" s="3">
        <f t="shared" si="61"/>
        <v>1778.509999999952</v>
      </c>
      <c r="J1299" s="3">
        <f>INDEX(PowerArray,MIN(MaximumPowerIndex,ROUND(G1299*100,0)))</f>
        <v>1789.1899999999516</v>
      </c>
      <c r="K1299" s="3">
        <f>MIN(J1299-M1299+N1299,'Power Look Up'!$F$4)</f>
        <v>1813.5189930296349</v>
      </c>
      <c r="M1299" s="50">
        <f t="array" ref="M1299">_xlfn.SUM(_xlfn.NORM.DIST($S$3:$S$1003,$G1299,$P1299,FALSE)*WindSpeedStep*$T$3:$T$1003)</f>
        <v>1781.6787873453954</v>
      </c>
      <c r="N1299" s="50">
        <f t="array" ref="N1299">_xlfn.SUM(_xlfn.NORM.DIST($S$3:$S$1003,$G1299,$Q1299,FALSE)*WindSpeedStep*$T$3:$T$1003)</f>
        <v>1806.0077803750787</v>
      </c>
      <c r="P1299" s="42">
        <f t="shared" si="60"/>
        <v>1.0565153901472144</v>
      </c>
      <c r="Q1299" s="42">
        <f t="shared" si="62"/>
        <v>0.90275498447427971</v>
      </c>
    </row>
    <row r="1300" spans="5:17" x14ac:dyDescent="0.2">
      <c r="E1300" s="15">
        <v>41260.354166666664</v>
      </c>
      <c r="F1300" s="21">
        <v>10.5557264427171</v>
      </c>
      <c r="G1300" s="21">
        <v>10.66184055965533</v>
      </c>
      <c r="H1300" s="24">
        <v>8.9998542985684354E-2</v>
      </c>
      <c r="I1300" s="3">
        <f t="shared" si="61"/>
        <v>1786.5199999999518</v>
      </c>
      <c r="J1300" s="3">
        <f>INDEX(PowerArray,MIN(MaximumPowerIndex,ROUND(G1300*100,0)))</f>
        <v>1813.2199999999511</v>
      </c>
      <c r="K1300" s="3">
        <f>MIN(J1300-M1300+N1300,'Power Look Up'!$F$4)</f>
        <v>1830.5838545429121</v>
      </c>
      <c r="M1300" s="50">
        <f t="array" ref="M1300">_xlfn.SUM(_xlfn.NORM.DIST($S$3:$S$1003,$G1300,$P1300,FALSE)*WindSpeedStep*$T$3:$T$1003)</f>
        <v>1803.6461791615786</v>
      </c>
      <c r="N1300" s="50">
        <f t="array" ref="N1300">_xlfn.SUM(_xlfn.NORM.DIST($S$3:$S$1003,$G1300,$Q1300,FALSE)*WindSpeedStep*$T$3:$T$1003)</f>
        <v>1821.0100337045396</v>
      </c>
      <c r="P1300" s="42">
        <f t="shared" si="60"/>
        <v>1.0661840559655331</v>
      </c>
      <c r="Q1300" s="42">
        <f t="shared" si="62"/>
        <v>0.95955011591465311</v>
      </c>
    </row>
    <row r="1301" spans="5:17" x14ac:dyDescent="0.2">
      <c r="E1301" s="15">
        <v>41260.361111111109</v>
      </c>
      <c r="F1301" s="21">
        <v>10.533277983057134</v>
      </c>
      <c r="G1301" s="21">
        <v>10.6258339030306</v>
      </c>
      <c r="H1301" s="24">
        <v>0.1091777888943769</v>
      </c>
      <c r="I1301" s="3">
        <f t="shared" si="61"/>
        <v>1778.509999999952</v>
      </c>
      <c r="J1301" s="3">
        <f>INDEX(PowerArray,MIN(MaximumPowerIndex,ROUND(G1301*100,0)))</f>
        <v>1805.2099999999514</v>
      </c>
      <c r="K1301" s="3">
        <f>MIN(J1301-M1301+N1301,'Power Look Up'!$F$4)</f>
        <v>1789.5521830952669</v>
      </c>
      <c r="M1301" s="50">
        <f t="array" ref="M1301">_xlfn.SUM(_xlfn.NORM.DIST($S$3:$S$1003,$G1301,$P1301,FALSE)*WindSpeedStep*$T$3:$T$1003)</f>
        <v>1795.6403806029082</v>
      </c>
      <c r="N1301" s="50">
        <f t="array" ref="N1301">_xlfn.SUM(_xlfn.NORM.DIST($S$3:$S$1003,$G1301,$Q1301,FALSE)*WindSpeedStep*$T$3:$T$1003)</f>
        <v>1779.9825636982237</v>
      </c>
      <c r="P1301" s="42">
        <f t="shared" si="60"/>
        <v>1.0625833903030599</v>
      </c>
      <c r="Q1301" s="42">
        <f t="shared" si="62"/>
        <v>1.1601050506917878</v>
      </c>
    </row>
    <row r="1302" spans="5:17" x14ac:dyDescent="0.2">
      <c r="E1302" s="15">
        <v>41260.368055555555</v>
      </c>
      <c r="F1302" s="21">
        <v>10.08449674963162</v>
      </c>
      <c r="G1302" s="21">
        <v>10.19489763035538</v>
      </c>
      <c r="H1302" s="24">
        <v>0.1070950813722511</v>
      </c>
      <c r="I1302" s="3">
        <f t="shared" si="61"/>
        <v>1658.3599999999544</v>
      </c>
      <c r="J1302" s="3">
        <f>INDEX(PowerArray,MIN(MaximumPowerIndex,ROUND(G1302*100,0)))</f>
        <v>1687.7299999999539</v>
      </c>
      <c r="K1302" s="3">
        <f>MIN(J1302-M1302+N1302,'Power Look Up'!$F$4)</f>
        <v>1678.3552590995287</v>
      </c>
      <c r="M1302" s="50">
        <f t="array" ref="M1302">_xlfn.SUM(_xlfn.NORM.DIST($S$3:$S$1003,$G1302,$P1302,FALSE)*WindSpeedStep*$T$3:$T$1003)</f>
        <v>1683.8728718415853</v>
      </c>
      <c r="N1302" s="50">
        <f t="array" ref="N1302">_xlfn.SUM(_xlfn.NORM.DIST($S$3:$S$1003,$G1302,$Q1302,FALSE)*WindSpeedStep*$T$3:$T$1003)</f>
        <v>1674.4981309411601</v>
      </c>
      <c r="P1302" s="42">
        <f t="shared" si="60"/>
        <v>1.019489763035538</v>
      </c>
      <c r="Q1302" s="42">
        <f t="shared" si="62"/>
        <v>1.0918233913046793</v>
      </c>
    </row>
    <row r="1303" spans="5:17" x14ac:dyDescent="0.2">
      <c r="E1303" s="15">
        <v>41260.375</v>
      </c>
      <c r="F1303" s="21">
        <v>9.6568074045745984</v>
      </c>
      <c r="G1303" s="21">
        <v>9.7977861855698283</v>
      </c>
      <c r="H1303" s="24">
        <v>0.12115805472580415</v>
      </c>
      <c r="I1303" s="3">
        <f t="shared" si="61"/>
        <v>1507.4599999999384</v>
      </c>
      <c r="J1303" s="3">
        <f>INDEX(PowerArray,MIN(MaximumPowerIndex,ROUND(G1303*100,0)))</f>
        <v>1560.7999999999374</v>
      </c>
      <c r="K1303" s="3">
        <f>MIN(J1303-M1303+N1303,'Power Look Up'!$F$4)</f>
        <v>1543.0810895986183</v>
      </c>
      <c r="M1303" s="50">
        <f t="array" ref="M1303">_xlfn.SUM(_xlfn.NORM.DIST($S$3:$S$1003,$G1303,$P1303,FALSE)*WindSpeedStep*$T$3:$T$1003)</f>
        <v>1556.9639760575708</v>
      </c>
      <c r="N1303" s="50">
        <f t="array" ref="N1303">_xlfn.SUM(_xlfn.NORM.DIST($S$3:$S$1003,$G1303,$Q1303,FALSE)*WindSpeedStep*$T$3:$T$1003)</f>
        <v>1539.2450656562517</v>
      </c>
      <c r="P1303" s="42">
        <f t="shared" si="60"/>
        <v>0.97977861855698289</v>
      </c>
      <c r="Q1303" s="42">
        <f t="shared" si="62"/>
        <v>1.1870807148629972</v>
      </c>
    </row>
    <row r="1304" spans="5:17" x14ac:dyDescent="0.2">
      <c r="E1304" s="15">
        <v>41260.381944444445</v>
      </c>
      <c r="F1304" s="21">
        <v>10.239378324498427</v>
      </c>
      <c r="G1304" s="21">
        <v>10.305345977804711</v>
      </c>
      <c r="H1304" s="24">
        <v>0.11817123673465513</v>
      </c>
      <c r="I1304" s="3">
        <f t="shared" si="61"/>
        <v>1701.0799999999535</v>
      </c>
      <c r="J1304" s="3">
        <f>INDEX(PowerArray,MIN(MaximumPowerIndex,ROUND(G1304*100,0)))</f>
        <v>1719.7699999999531</v>
      </c>
      <c r="K1304" s="3">
        <f>MIN(J1304-M1304+N1304,'Power Look Up'!$F$4)</f>
        <v>1693.5251104522904</v>
      </c>
      <c r="M1304" s="50">
        <f t="array" ref="M1304">_xlfn.SUM(_xlfn.NORM.DIST($S$3:$S$1003,$G1304,$P1304,FALSE)*WindSpeedStep*$T$3:$T$1003)</f>
        <v>1715.2744015011092</v>
      </c>
      <c r="N1304" s="50">
        <f t="array" ref="N1304">_xlfn.SUM(_xlfn.NORM.DIST($S$3:$S$1003,$G1304,$Q1304,FALSE)*WindSpeedStep*$T$3:$T$1003)</f>
        <v>1689.0295119534464</v>
      </c>
      <c r="P1304" s="42">
        <f t="shared" si="60"/>
        <v>1.0305345977804712</v>
      </c>
      <c r="Q1304" s="42">
        <f t="shared" si="62"/>
        <v>1.2177954791756864</v>
      </c>
    </row>
    <row r="1305" spans="5:17" x14ac:dyDescent="0.2">
      <c r="E1305" s="15">
        <v>41260.388888888891</v>
      </c>
      <c r="F1305" s="21">
        <v>9.9746258562868206</v>
      </c>
      <c r="G1305" s="21">
        <v>10.066859677776879</v>
      </c>
      <c r="H1305" s="24">
        <v>0.15338921199091088</v>
      </c>
      <c r="I1305" s="3">
        <f t="shared" si="61"/>
        <v>1625.569999999936</v>
      </c>
      <c r="J1305" s="3">
        <f>INDEX(PowerArray,MIN(MaximumPowerIndex,ROUND(G1305*100,0)))</f>
        <v>1655.6899999999546</v>
      </c>
      <c r="K1305" s="3">
        <f>MIN(J1305-M1305+N1305,'Power Look Up'!$F$4)</f>
        <v>1591.8869257983667</v>
      </c>
      <c r="M1305" s="50">
        <f t="array" ref="M1305">_xlfn.SUM(_xlfn.NORM.DIST($S$3:$S$1003,$G1305,$P1305,FALSE)*WindSpeedStep*$T$3:$T$1003)</f>
        <v>1645.2337484769012</v>
      </c>
      <c r="N1305" s="50">
        <f t="array" ref="N1305">_xlfn.SUM(_xlfn.NORM.DIST($S$3:$S$1003,$G1305,$Q1305,FALSE)*WindSpeedStep*$T$3:$T$1003)</f>
        <v>1581.4306742753133</v>
      </c>
      <c r="P1305" s="42">
        <f t="shared" si="60"/>
        <v>1.006685967777688</v>
      </c>
      <c r="Q1305" s="42">
        <f t="shared" si="62"/>
        <v>1.5441476731972705</v>
      </c>
    </row>
    <row r="1306" spans="5:17" x14ac:dyDescent="0.2">
      <c r="E1306" s="15">
        <v>41260.395833333336</v>
      </c>
      <c r="F1306" s="21">
        <v>10.14795655186389</v>
      </c>
      <c r="G1306" s="21">
        <v>10.210636591822048</v>
      </c>
      <c r="H1306" s="24">
        <v>0.11726498767689647</v>
      </c>
      <c r="I1306" s="3">
        <f t="shared" si="61"/>
        <v>1677.049999999954</v>
      </c>
      <c r="J1306" s="3">
        <f>INDEX(PowerArray,MIN(MaximumPowerIndex,ROUND(G1306*100,0)))</f>
        <v>1693.0699999999538</v>
      </c>
      <c r="K1306" s="3">
        <f>MIN(J1306-M1306+N1306,'Power Look Up'!$F$4)</f>
        <v>1669.8443191138267</v>
      </c>
      <c r="M1306" s="50">
        <f t="array" ref="M1306">_xlfn.SUM(_xlfn.NORM.DIST($S$3:$S$1003,$G1306,$P1306,FALSE)*WindSpeedStep*$T$3:$T$1003)</f>
        <v>1688.4591968269383</v>
      </c>
      <c r="N1306" s="50">
        <f t="array" ref="N1306">_xlfn.SUM(_xlfn.NORM.DIST($S$3:$S$1003,$G1306,$Q1306,FALSE)*WindSpeedStep*$T$3:$T$1003)</f>
        <v>1665.2335159408112</v>
      </c>
      <c r="P1306" s="42">
        <f t="shared" si="60"/>
        <v>1.0210636591822049</v>
      </c>
      <c r="Q1306" s="42">
        <f t="shared" si="62"/>
        <v>1.1973501741132806</v>
      </c>
    </row>
    <row r="1307" spans="5:17" x14ac:dyDescent="0.2">
      <c r="E1307" s="15">
        <v>41260.402777777781</v>
      </c>
      <c r="F1307" s="21">
        <v>10.289258878709832</v>
      </c>
      <c r="G1307" s="21">
        <v>10.392665156020344</v>
      </c>
      <c r="H1307" s="24">
        <v>0.11079515186063082</v>
      </c>
      <c r="I1307" s="3">
        <f t="shared" si="61"/>
        <v>1714.4299999999532</v>
      </c>
      <c r="J1307" s="3">
        <f>INDEX(PowerArray,MIN(MaximumPowerIndex,ROUND(G1307*100,0)))</f>
        <v>1741.1299999999528</v>
      </c>
      <c r="K1307" s="3">
        <f>MIN(J1307-M1307+N1307,'Power Look Up'!$F$4)</f>
        <v>1724.6301359384927</v>
      </c>
      <c r="M1307" s="50">
        <f t="array" ref="M1307">_xlfn.SUM(_xlfn.NORM.DIST($S$3:$S$1003,$G1307,$P1307,FALSE)*WindSpeedStep*$T$3:$T$1003)</f>
        <v>1738.7794584112132</v>
      </c>
      <c r="N1307" s="50">
        <f t="array" ref="N1307">_xlfn.SUM(_xlfn.NORM.DIST($S$3:$S$1003,$G1307,$Q1307,FALSE)*WindSpeedStep*$T$3:$T$1003)</f>
        <v>1722.2795943497531</v>
      </c>
      <c r="P1307" s="42">
        <f t="shared" si="60"/>
        <v>1.0392665156020344</v>
      </c>
      <c r="Q1307" s="42">
        <f t="shared" si="62"/>
        <v>1.1514569141979605</v>
      </c>
    </row>
    <row r="1308" spans="5:17" x14ac:dyDescent="0.2">
      <c r="E1308" s="15">
        <v>41260.409722222219</v>
      </c>
      <c r="F1308" s="21">
        <v>9.8196808293570204</v>
      </c>
      <c r="G1308" s="21">
        <v>9.8740141001263577</v>
      </c>
      <c r="H1308" s="24">
        <v>0.14460755137323333</v>
      </c>
      <c r="I1308" s="3">
        <f t="shared" si="61"/>
        <v>1568.4199999999371</v>
      </c>
      <c r="J1308" s="3">
        <f>INDEX(PowerArray,MIN(MaximumPowerIndex,ROUND(G1308*100,0)))</f>
        <v>1587.4699999999368</v>
      </c>
      <c r="K1308" s="3">
        <f>MIN(J1308-M1308+N1308,'Power Look Up'!$F$4)</f>
        <v>1544.1862638068517</v>
      </c>
      <c r="M1308" s="50">
        <f t="array" ref="M1308">_xlfn.SUM(_xlfn.NORM.DIST($S$3:$S$1003,$G1308,$P1308,FALSE)*WindSpeedStep*$T$3:$T$1003)</f>
        <v>1582.8641985294964</v>
      </c>
      <c r="N1308" s="50">
        <f t="array" ref="N1308">_xlfn.SUM(_xlfn.NORM.DIST($S$3:$S$1003,$G1308,$Q1308,FALSE)*WindSpeedStep*$T$3:$T$1003)</f>
        <v>1539.5804623364113</v>
      </c>
      <c r="P1308" s="42">
        <f t="shared" si="60"/>
        <v>0.98740141001263582</v>
      </c>
      <c r="Q1308" s="42">
        <f t="shared" si="62"/>
        <v>1.4278570012440526</v>
      </c>
    </row>
    <row r="1309" spans="5:17" x14ac:dyDescent="0.2">
      <c r="E1309" s="15">
        <v>41260.416666666664</v>
      </c>
      <c r="F1309" s="21">
        <v>9.4960249650166801</v>
      </c>
      <c r="G1309" s="21">
        <v>9.5757536325383121</v>
      </c>
      <c r="H1309" s="24">
        <v>0.11794408756569995</v>
      </c>
      <c r="I1309" s="3">
        <f t="shared" si="61"/>
        <v>1446.4999999999397</v>
      </c>
      <c r="J1309" s="3">
        <f>INDEX(PowerArray,MIN(MaximumPowerIndex,ROUND(G1309*100,0)))</f>
        <v>1476.9799999999391</v>
      </c>
      <c r="K1309" s="3">
        <f>MIN(J1309-M1309+N1309,'Power Look Up'!$F$4)</f>
        <v>1467.4518188462284</v>
      </c>
      <c r="M1309" s="50">
        <f t="array" ref="M1309">_xlfn.SUM(_xlfn.NORM.DIST($S$3:$S$1003,$G1309,$P1309,FALSE)*WindSpeedStep*$T$3:$T$1003)</f>
        <v>1478.1511421871176</v>
      </c>
      <c r="N1309" s="50">
        <f t="array" ref="N1309">_xlfn.SUM(_xlfn.NORM.DIST($S$3:$S$1003,$G1309,$Q1309,FALSE)*WindSpeedStep*$T$3:$T$1003)</f>
        <v>1468.6229610334069</v>
      </c>
      <c r="P1309" s="42">
        <f t="shared" si="60"/>
        <v>0.9575753632538313</v>
      </c>
      <c r="Q1309" s="42">
        <f t="shared" si="62"/>
        <v>1.129403524943668</v>
      </c>
    </row>
    <row r="1310" spans="5:17" x14ac:dyDescent="0.2">
      <c r="E1310" s="15">
        <v>41260.423611111109</v>
      </c>
      <c r="F1310" s="21">
        <v>9.8200895729724973</v>
      </c>
      <c r="G1310" s="21">
        <v>9.8685394944496707</v>
      </c>
      <c r="H1310" s="24">
        <v>0.14256489104266146</v>
      </c>
      <c r="I1310" s="3">
        <f t="shared" si="61"/>
        <v>1568.4199999999371</v>
      </c>
      <c r="J1310" s="3">
        <f>INDEX(PowerArray,MIN(MaximumPowerIndex,ROUND(G1310*100,0)))</f>
        <v>1587.4699999999368</v>
      </c>
      <c r="K1310" s="3">
        <f>MIN(J1310-M1310+N1310,'Power Look Up'!$F$4)</f>
        <v>1546.5412416049642</v>
      </c>
      <c r="M1310" s="50">
        <f t="array" ref="M1310">_xlfn.SUM(_xlfn.NORM.DIST($S$3:$S$1003,$G1310,$P1310,FALSE)*WindSpeedStep*$T$3:$T$1003)</f>
        <v>1581.0261854560185</v>
      </c>
      <c r="N1310" s="50">
        <f t="array" ref="N1310">_xlfn.SUM(_xlfn.NORM.DIST($S$3:$S$1003,$G1310,$Q1310,FALSE)*WindSpeedStep*$T$3:$T$1003)</f>
        <v>1540.0974270610459</v>
      </c>
      <c r="P1310" s="42">
        <f t="shared" si="60"/>
        <v>0.98685394944496707</v>
      </c>
      <c r="Q1310" s="42">
        <f t="shared" si="62"/>
        <v>1.4069072577764188</v>
      </c>
    </row>
    <row r="1311" spans="5:17" x14ac:dyDescent="0.2">
      <c r="E1311" s="15">
        <v>41260.430555555555</v>
      </c>
      <c r="F1311" s="21">
        <v>9.3377898480502104</v>
      </c>
      <c r="G1311" s="21">
        <v>9.4283899216031433</v>
      </c>
      <c r="H1311" s="24">
        <v>0.15742483220555079</v>
      </c>
      <c r="I1311" s="3">
        <f t="shared" si="61"/>
        <v>1385.5399999999411</v>
      </c>
      <c r="J1311" s="3">
        <f>INDEX(PowerArray,MIN(MaximumPowerIndex,ROUND(G1311*100,0)))</f>
        <v>1419.8299999999404</v>
      </c>
      <c r="K1311" s="3">
        <f>MIN(J1311-M1311+N1311,'Power Look Up'!$F$4)</f>
        <v>1394.2838072523382</v>
      </c>
      <c r="M1311" s="50">
        <f t="array" ref="M1311">_xlfn.SUM(_xlfn.NORM.DIST($S$3:$S$1003,$G1311,$P1311,FALSE)*WindSpeedStep*$T$3:$T$1003)</f>
        <v>1423.6211426785235</v>
      </c>
      <c r="N1311" s="50">
        <f t="array" ref="N1311">_xlfn.SUM(_xlfn.NORM.DIST($S$3:$S$1003,$G1311,$Q1311,FALSE)*WindSpeedStep*$T$3:$T$1003)</f>
        <v>1398.0749499309213</v>
      </c>
      <c r="P1311" s="42">
        <f t="shared" si="60"/>
        <v>0.94283899216031442</v>
      </c>
      <c r="Q1311" s="42">
        <f t="shared" si="62"/>
        <v>1.484262701376881</v>
      </c>
    </row>
    <row r="1312" spans="5:17" x14ac:dyDescent="0.2">
      <c r="E1312" s="15">
        <v>41260.4375</v>
      </c>
      <c r="F1312" s="21">
        <v>9.3517183950268024</v>
      </c>
      <c r="G1312" s="21">
        <v>9.3803074304720493</v>
      </c>
      <c r="H1312" s="24">
        <v>0.12831866287143057</v>
      </c>
      <c r="I1312" s="3">
        <f t="shared" si="61"/>
        <v>1389.349999999941</v>
      </c>
      <c r="J1312" s="3">
        <f>INDEX(PowerArray,MIN(MaximumPowerIndex,ROUND(G1312*100,0)))</f>
        <v>1400.7799999999406</v>
      </c>
      <c r="K1312" s="3">
        <f>MIN(J1312-M1312+N1312,'Power Look Up'!$F$4)</f>
        <v>1391.9684194455483</v>
      </c>
      <c r="M1312" s="50">
        <f t="array" ref="M1312">_xlfn.SUM(_xlfn.NORM.DIST($S$3:$S$1003,$G1312,$P1312,FALSE)*WindSpeedStep*$T$3:$T$1003)</f>
        <v>1405.5393392314452</v>
      </c>
      <c r="N1312" s="50">
        <f t="array" ref="N1312">_xlfn.SUM(_xlfn.NORM.DIST($S$3:$S$1003,$G1312,$Q1312,FALSE)*WindSpeedStep*$T$3:$T$1003)</f>
        <v>1396.7277586770529</v>
      </c>
      <c r="P1312" s="42">
        <f t="shared" si="60"/>
        <v>0.93803074304720502</v>
      </c>
      <c r="Q1312" s="42">
        <f t="shared" si="62"/>
        <v>1.2036685068011179</v>
      </c>
    </row>
    <row r="1313" spans="5:17" x14ac:dyDescent="0.2">
      <c r="E1313" s="15">
        <v>41260.444444444445</v>
      </c>
      <c r="F1313" s="21">
        <v>10.219868015727858</v>
      </c>
      <c r="G1313" s="21">
        <v>10.267317428228223</v>
      </c>
      <c r="H1313" s="24">
        <v>0.12720320829969292</v>
      </c>
      <c r="I1313" s="3">
        <f t="shared" si="61"/>
        <v>1695.7399999999536</v>
      </c>
      <c r="J1313" s="3">
        <f>INDEX(PowerArray,MIN(MaximumPowerIndex,ROUND(G1313*100,0)))</f>
        <v>1709.0899999999533</v>
      </c>
      <c r="K1313" s="3">
        <f>MIN(J1313-M1313+N1313,'Power Look Up'!$F$4)</f>
        <v>1670.8573993592045</v>
      </c>
      <c r="M1313" s="50">
        <f t="array" ref="M1313">_xlfn.SUM(_xlfn.NORM.DIST($S$3:$S$1003,$G1313,$P1313,FALSE)*WindSpeedStep*$T$3:$T$1003)</f>
        <v>1704.6702067597464</v>
      </c>
      <c r="N1313" s="50">
        <f t="array" ref="N1313">_xlfn.SUM(_xlfn.NORM.DIST($S$3:$S$1003,$G1313,$Q1313,FALSE)*WindSpeedStep*$T$3:$T$1003)</f>
        <v>1666.4376061189976</v>
      </c>
      <c r="P1313" s="42">
        <f t="shared" si="60"/>
        <v>1.0267317428228224</v>
      </c>
      <c r="Q1313" s="42">
        <f t="shared" si="62"/>
        <v>1.3060357175019821</v>
      </c>
    </row>
    <row r="1314" spans="5:17" x14ac:dyDescent="0.2">
      <c r="E1314" s="15">
        <v>41260.451388888891</v>
      </c>
      <c r="F1314" s="21">
        <v>9.7490712920935536</v>
      </c>
      <c r="G1314" s="21">
        <v>9.7102695928140772</v>
      </c>
      <c r="H1314" s="24">
        <v>0.12411438625762268</v>
      </c>
      <c r="I1314" s="3">
        <f t="shared" si="61"/>
        <v>1541.7499999999377</v>
      </c>
      <c r="J1314" s="3">
        <f>INDEX(PowerArray,MIN(MaximumPowerIndex,ROUND(G1314*100,0)))</f>
        <v>1526.5099999999379</v>
      </c>
      <c r="K1314" s="3">
        <f>MIN(J1314-M1314+N1314,'Power Look Up'!$F$4)</f>
        <v>1508.9707468808631</v>
      </c>
      <c r="M1314" s="50">
        <f t="array" ref="M1314">_xlfn.SUM(_xlfn.NORM.DIST($S$3:$S$1003,$G1314,$P1314,FALSE)*WindSpeedStep*$T$3:$T$1003)</f>
        <v>1526.4565599296463</v>
      </c>
      <c r="N1314" s="50">
        <f t="array" ref="N1314">_xlfn.SUM(_xlfn.NORM.DIST($S$3:$S$1003,$G1314,$Q1314,FALSE)*WindSpeedStep*$T$3:$T$1003)</f>
        <v>1508.9173068105715</v>
      </c>
      <c r="P1314" s="42">
        <f t="shared" si="60"/>
        <v>0.97102695928140781</v>
      </c>
      <c r="Q1314" s="42">
        <f t="shared" si="62"/>
        <v>1.2051841509081749</v>
      </c>
    </row>
    <row r="1315" spans="5:17" x14ac:dyDescent="0.2">
      <c r="E1315" s="15">
        <v>41260.458333333336</v>
      </c>
      <c r="F1315" s="21">
        <v>9.246311301517192</v>
      </c>
      <c r="G1315" s="21">
        <v>9.2512907573099454</v>
      </c>
      <c r="H1315" s="24">
        <v>0.16114534233294867</v>
      </c>
      <c r="I1315" s="3">
        <f t="shared" si="61"/>
        <v>1351.2499999999418</v>
      </c>
      <c r="J1315" s="3">
        <f>INDEX(PowerArray,MIN(MaximumPowerIndex,ROUND(G1315*100,0)))</f>
        <v>1351.2499999999418</v>
      </c>
      <c r="K1315" s="3">
        <f>MIN(J1315-M1315+N1315,'Power Look Up'!$F$4)</f>
        <v>1336.0507737212333</v>
      </c>
      <c r="M1315" s="50">
        <f t="array" ref="M1315">_xlfn.SUM(_xlfn.NORM.DIST($S$3:$S$1003,$G1315,$P1315,FALSE)*WindSpeedStep*$T$3:$T$1003)</f>
        <v>1356.5002101464381</v>
      </c>
      <c r="N1315" s="50">
        <f t="array" ref="N1315">_xlfn.SUM(_xlfn.NORM.DIST($S$3:$S$1003,$G1315,$Q1315,FALSE)*WindSpeedStep*$T$3:$T$1003)</f>
        <v>1341.3009838677297</v>
      </c>
      <c r="P1315" s="42">
        <f t="shared" si="60"/>
        <v>0.92512907573099457</v>
      </c>
      <c r="Q1315" s="42">
        <f t="shared" si="62"/>
        <v>1.4908024161083551</v>
      </c>
    </row>
    <row r="1316" spans="5:17" x14ac:dyDescent="0.2">
      <c r="E1316" s="15">
        <v>41260.465277777781</v>
      </c>
      <c r="F1316" s="21">
        <v>8.3261058521825113</v>
      </c>
      <c r="G1316" s="21">
        <v>8.3737119043617572</v>
      </c>
      <c r="H1316" s="24">
        <v>0.17895520744663945</v>
      </c>
      <c r="I1316" s="3">
        <f t="shared" si="61"/>
        <v>1010.1099999999511</v>
      </c>
      <c r="J1316" s="3">
        <f>INDEX(PowerArray,MIN(MaximumPowerIndex,ROUND(G1316*100,0)))</f>
        <v>1024.7899999999509</v>
      </c>
      <c r="K1316" s="3">
        <f>MIN(J1316-M1316+N1316,'Power Look Up'!$F$4)</f>
        <v>1056.9277837397137</v>
      </c>
      <c r="M1316" s="50">
        <f t="array" ref="M1316">_xlfn.SUM(_xlfn.NORM.DIST($S$3:$S$1003,$G1316,$P1316,FALSE)*WindSpeedStep*$T$3:$T$1003)</f>
        <v>1023.678613400235</v>
      </c>
      <c r="N1316" s="50">
        <f t="array" ref="N1316">_xlfn.SUM(_xlfn.NORM.DIST($S$3:$S$1003,$G1316,$Q1316,FALSE)*WindSpeedStep*$T$3:$T$1003)</f>
        <v>1055.8163971399979</v>
      </c>
      <c r="P1316" s="42">
        <f t="shared" si="60"/>
        <v>0.83737119043617581</v>
      </c>
      <c r="Q1316" s="42">
        <f t="shared" si="62"/>
        <v>1.4985193509434525</v>
      </c>
    </row>
    <row r="1317" spans="5:17" x14ac:dyDescent="0.2">
      <c r="E1317" s="15">
        <v>41260.472222222219</v>
      </c>
      <c r="F1317" s="21">
        <v>8.6732985425222839</v>
      </c>
      <c r="G1317" s="21">
        <v>8.6903126778858457</v>
      </c>
      <c r="H1317" s="24">
        <v>0.14527344975186096</v>
      </c>
      <c r="I1317" s="3">
        <f t="shared" si="61"/>
        <v>1134.8899999999485</v>
      </c>
      <c r="J1317" s="3">
        <f>INDEX(PowerArray,MIN(MaximumPowerIndex,ROUND(G1317*100,0)))</f>
        <v>1142.2299999999484</v>
      </c>
      <c r="K1317" s="3">
        <f>MIN(J1317-M1317+N1317,'Power Look Up'!$F$4)</f>
        <v>1155.8021948058033</v>
      </c>
      <c r="M1317" s="50">
        <f t="array" ref="M1317">_xlfn.SUM(_xlfn.NORM.DIST($S$3:$S$1003,$G1317,$P1317,FALSE)*WindSpeedStep*$T$3:$T$1003)</f>
        <v>1141.1578692939345</v>
      </c>
      <c r="N1317" s="50">
        <f t="array" ref="N1317">_xlfn.SUM(_xlfn.NORM.DIST($S$3:$S$1003,$G1317,$Q1317,FALSE)*WindSpeedStep*$T$3:$T$1003)</f>
        <v>1154.7300640997894</v>
      </c>
      <c r="P1317" s="42">
        <f t="shared" si="60"/>
        <v>0.86903126778858464</v>
      </c>
      <c r="Q1317" s="42">
        <f t="shared" si="62"/>
        <v>1.2624717021388097</v>
      </c>
    </row>
    <row r="1318" spans="5:17" x14ac:dyDescent="0.2">
      <c r="E1318" s="15">
        <v>41260.479166666664</v>
      </c>
      <c r="F1318" s="21">
        <v>8.3251211443808337</v>
      </c>
      <c r="G1318" s="21">
        <v>8.3276626297460883</v>
      </c>
      <c r="H1318" s="24">
        <v>0.14173967916328264</v>
      </c>
      <c r="I1318" s="3">
        <f t="shared" si="61"/>
        <v>1010.1099999999511</v>
      </c>
      <c r="J1318" s="3">
        <f>INDEX(PowerArray,MIN(MaximumPowerIndex,ROUND(G1318*100,0)))</f>
        <v>1010.1099999999511</v>
      </c>
      <c r="K1318" s="3">
        <f>MIN(J1318-M1318+N1318,'Power Look Up'!$F$4)</f>
        <v>1029.6980340901512</v>
      </c>
      <c r="M1318" s="50">
        <f t="array" ref="M1318">_xlfn.SUM(_xlfn.NORM.DIST($S$3:$S$1003,$G1318,$P1318,FALSE)*WindSpeedStep*$T$3:$T$1003)</f>
        <v>1007.0654745467715</v>
      </c>
      <c r="N1318" s="50">
        <f t="array" ref="N1318">_xlfn.SUM(_xlfn.NORM.DIST($S$3:$S$1003,$G1318,$Q1318,FALSE)*WindSpeedStep*$T$3:$T$1003)</f>
        <v>1026.6535086369715</v>
      </c>
      <c r="P1318" s="42">
        <f t="shared" si="60"/>
        <v>0.83276626297460887</v>
      </c>
      <c r="Q1318" s="42">
        <f t="shared" si="62"/>
        <v>1.1803602293202693</v>
      </c>
    </row>
    <row r="1319" spans="5:17" x14ac:dyDescent="0.2">
      <c r="E1319" s="15">
        <v>41260.486111111109</v>
      </c>
      <c r="F1319" s="21">
        <v>8.9422706731223496</v>
      </c>
      <c r="G1319" s="21">
        <v>8.8783433979225368</v>
      </c>
      <c r="H1319" s="24">
        <v>0.15879635630668984</v>
      </c>
      <c r="I1319" s="3">
        <f t="shared" si="61"/>
        <v>1233.9799999999464</v>
      </c>
      <c r="J1319" s="3">
        <f>INDEX(PowerArray,MIN(MaximumPowerIndex,ROUND(G1319*100,0)))</f>
        <v>1211.9599999999468</v>
      </c>
      <c r="K1319" s="3">
        <f>MIN(J1319-M1319+N1319,'Power Look Up'!$F$4)</f>
        <v>1219.4546588188962</v>
      </c>
      <c r="M1319" s="50">
        <f t="array" ref="M1319">_xlfn.SUM(_xlfn.NORM.DIST($S$3:$S$1003,$G1319,$P1319,FALSE)*WindSpeedStep*$T$3:$T$1003)</f>
        <v>1212.9438353948706</v>
      </c>
      <c r="N1319" s="50">
        <f t="array" ref="N1319">_xlfn.SUM(_xlfn.NORM.DIST($S$3:$S$1003,$G1319,$Q1319,FALSE)*WindSpeedStep*$T$3:$T$1003)</f>
        <v>1220.4384942138199</v>
      </c>
      <c r="P1319" s="42">
        <f t="shared" si="60"/>
        <v>0.88783433979225368</v>
      </c>
      <c r="Q1319" s="42">
        <f t="shared" si="62"/>
        <v>1.4098485816296544</v>
      </c>
    </row>
    <row r="1320" spans="5:17" x14ac:dyDescent="0.2">
      <c r="E1320" s="15">
        <v>41260.493055555555</v>
      </c>
      <c r="F1320" s="21">
        <v>8.1990287112122964</v>
      </c>
      <c r="G1320" s="21">
        <v>8.2673484646651776</v>
      </c>
      <c r="H1320" s="24">
        <v>0.1841681561542835</v>
      </c>
      <c r="I1320" s="3">
        <f t="shared" si="61"/>
        <v>962.39999999995212</v>
      </c>
      <c r="J1320" s="3">
        <f>INDEX(PowerArray,MIN(MaximumPowerIndex,ROUND(G1320*100,0)))</f>
        <v>988.0899999999516</v>
      </c>
      <c r="K1320" s="3">
        <f>MIN(J1320-M1320+N1320,'Power Look Up'!$F$4)</f>
        <v>1025.2797645177955</v>
      </c>
      <c r="M1320" s="50">
        <f t="array" ref="M1320">_xlfn.SUM(_xlfn.NORM.DIST($S$3:$S$1003,$G1320,$P1320,FALSE)*WindSpeedStep*$T$3:$T$1003)</f>
        <v>985.51436383113673</v>
      </c>
      <c r="N1320" s="50">
        <f t="array" ref="N1320">_xlfn.SUM(_xlfn.NORM.DIST($S$3:$S$1003,$G1320,$Q1320,FALSE)*WindSpeedStep*$T$3:$T$1003)</f>
        <v>1022.7041283489806</v>
      </c>
      <c r="P1320" s="42">
        <f t="shared" si="60"/>
        <v>0.82673484646651785</v>
      </c>
      <c r="Q1320" s="42">
        <f t="shared" si="62"/>
        <v>1.5225823230223323</v>
      </c>
    </row>
    <row r="1321" spans="5:17" x14ac:dyDescent="0.2">
      <c r="E1321" s="15">
        <v>41260.5</v>
      </c>
      <c r="F1321" s="21">
        <v>8.8795817818474507</v>
      </c>
      <c r="G1321" s="21">
        <v>8.7917197281094559</v>
      </c>
      <c r="H1321" s="24">
        <v>0.19595517477603347</v>
      </c>
      <c r="I1321" s="3">
        <f t="shared" si="61"/>
        <v>1211.9599999999468</v>
      </c>
      <c r="J1321" s="3">
        <f>INDEX(PowerArray,MIN(MaximumPowerIndex,ROUND(G1321*100,0)))</f>
        <v>1178.9299999999475</v>
      </c>
      <c r="K1321" s="3">
        <f>MIN(J1321-M1321+N1321,'Power Look Up'!$F$4)</f>
        <v>1189.7924279843239</v>
      </c>
      <c r="M1321" s="50">
        <f t="array" ref="M1321">_xlfn.SUM(_xlfn.NORM.DIST($S$3:$S$1003,$G1321,$P1321,FALSE)*WindSpeedStep*$T$3:$T$1003)</f>
        <v>1179.7433945542132</v>
      </c>
      <c r="N1321" s="50">
        <f t="array" ref="N1321">_xlfn.SUM(_xlfn.NORM.DIST($S$3:$S$1003,$G1321,$Q1321,FALSE)*WindSpeedStep*$T$3:$T$1003)</f>
        <v>1190.6058225385896</v>
      </c>
      <c r="P1321" s="42">
        <f t="shared" si="60"/>
        <v>0.87917197281094561</v>
      </c>
      <c r="Q1321" s="42">
        <f t="shared" si="62"/>
        <v>1.72278297590359</v>
      </c>
    </row>
    <row r="1322" spans="5:17" x14ac:dyDescent="0.2">
      <c r="E1322" s="15">
        <v>41260.506944444445</v>
      </c>
      <c r="F1322" s="21">
        <v>8.9954949568565308</v>
      </c>
      <c r="G1322" s="21">
        <v>8.9660169711027162</v>
      </c>
      <c r="H1322" s="24">
        <v>0.16230346490130165</v>
      </c>
      <c r="I1322" s="3">
        <f t="shared" si="61"/>
        <v>1255.9999999999459</v>
      </c>
      <c r="J1322" s="3">
        <f>INDEX(PowerArray,MIN(MaximumPowerIndex,ROUND(G1322*100,0)))</f>
        <v>1244.9899999999461</v>
      </c>
      <c r="K1322" s="3">
        <f>MIN(J1322-M1322+N1322,'Power Look Up'!$F$4)</f>
        <v>1247.54422237883</v>
      </c>
      <c r="M1322" s="50">
        <f t="array" ref="M1322">_xlfn.SUM(_xlfn.NORM.DIST($S$3:$S$1003,$G1322,$P1322,FALSE)*WindSpeedStep*$T$3:$T$1003)</f>
        <v>1246.6934146344522</v>
      </c>
      <c r="N1322" s="50">
        <f t="array" ref="N1322">_xlfn.SUM(_xlfn.NORM.DIST($S$3:$S$1003,$G1322,$Q1322,FALSE)*WindSpeedStep*$T$3:$T$1003)</f>
        <v>1249.2476370133361</v>
      </c>
      <c r="P1322" s="42">
        <f t="shared" si="60"/>
        <v>0.89660169711027171</v>
      </c>
      <c r="Q1322" s="42">
        <f t="shared" si="62"/>
        <v>1.4552156207738447</v>
      </c>
    </row>
    <row r="1323" spans="5:17" x14ac:dyDescent="0.2">
      <c r="E1323" s="15">
        <v>41260.513888888891</v>
      </c>
      <c r="F1323" s="21">
        <v>8.8453290683480557</v>
      </c>
      <c r="G1323" s="21">
        <v>8.8508289076724704</v>
      </c>
      <c r="H1323" s="24">
        <v>0.16618940783788563</v>
      </c>
      <c r="I1323" s="3">
        <f t="shared" si="61"/>
        <v>1200.9499999999471</v>
      </c>
      <c r="J1323" s="3">
        <f>INDEX(PowerArray,MIN(MaximumPowerIndex,ROUND(G1323*100,0)))</f>
        <v>1200.9499999999471</v>
      </c>
      <c r="K1323" s="3">
        <f>MIN(J1323-M1323+N1323,'Power Look Up'!$F$4)</f>
        <v>1209.7086000589643</v>
      </c>
      <c r="M1323" s="50">
        <f t="array" ref="M1323">_xlfn.SUM(_xlfn.NORM.DIST($S$3:$S$1003,$G1323,$P1323,FALSE)*WindSpeedStep*$T$3:$T$1003)</f>
        <v>1202.3790463814319</v>
      </c>
      <c r="N1323" s="50">
        <f t="array" ref="N1323">_xlfn.SUM(_xlfn.NORM.DIST($S$3:$S$1003,$G1323,$Q1323,FALSE)*WindSpeedStep*$T$3:$T$1003)</f>
        <v>1211.1376464404491</v>
      </c>
      <c r="P1323" s="42">
        <f t="shared" si="60"/>
        <v>0.88508289076724711</v>
      </c>
      <c r="Q1323" s="42">
        <f t="shared" si="62"/>
        <v>1.470914015040528</v>
      </c>
    </row>
    <row r="1324" spans="5:17" x14ac:dyDescent="0.2">
      <c r="E1324" s="15">
        <v>41260.520833333336</v>
      </c>
      <c r="F1324" s="21">
        <v>9.7760163577955606</v>
      </c>
      <c r="G1324" s="21">
        <v>9.6909986779983832</v>
      </c>
      <c r="H1324" s="24">
        <v>0.17389496271089924</v>
      </c>
      <c r="I1324" s="3">
        <f t="shared" si="61"/>
        <v>1553.1799999999375</v>
      </c>
      <c r="J1324" s="3">
        <f>INDEX(PowerArray,MIN(MaximumPowerIndex,ROUND(G1324*100,0)))</f>
        <v>1518.8899999999383</v>
      </c>
      <c r="K1324" s="3">
        <f>MIN(J1324-M1324+N1324,'Power Look Up'!$F$4)</f>
        <v>1461.1227817472541</v>
      </c>
      <c r="M1324" s="50">
        <f t="array" ref="M1324">_xlfn.SUM(_xlfn.NORM.DIST($S$3:$S$1003,$G1324,$P1324,FALSE)*WindSpeedStep*$T$3:$T$1003)</f>
        <v>1519.636124111591</v>
      </c>
      <c r="N1324" s="50">
        <f t="array" ref="N1324">_xlfn.SUM(_xlfn.NORM.DIST($S$3:$S$1003,$G1324,$Q1324,FALSE)*WindSpeedStep*$T$3:$T$1003)</f>
        <v>1461.8689058589068</v>
      </c>
      <c r="P1324" s="42">
        <f t="shared" si="60"/>
        <v>0.96909986779983837</v>
      </c>
      <c r="Q1324" s="42">
        <f t="shared" si="62"/>
        <v>1.6852158537419026</v>
      </c>
    </row>
    <row r="1325" spans="5:17" x14ac:dyDescent="0.2">
      <c r="E1325" s="15">
        <v>41260.527777777781</v>
      </c>
      <c r="F1325" s="21">
        <v>9.5301327233475259</v>
      </c>
      <c r="G1325" s="21">
        <v>9.4617931904814476</v>
      </c>
      <c r="H1325" s="24">
        <v>0.19936763266111279</v>
      </c>
      <c r="I1325" s="3">
        <f t="shared" si="61"/>
        <v>1457.9299999999396</v>
      </c>
      <c r="J1325" s="3">
        <f>INDEX(PowerArray,MIN(MaximumPowerIndex,ROUND(G1325*100,0)))</f>
        <v>1431.2599999999402</v>
      </c>
      <c r="K1325" s="3">
        <f>MIN(J1325-M1325+N1325,'Power Look Up'!$F$4)</f>
        <v>1376.517931198722</v>
      </c>
      <c r="M1325" s="50">
        <f t="array" ref="M1325">_xlfn.SUM(_xlfn.NORM.DIST($S$3:$S$1003,$G1325,$P1325,FALSE)*WindSpeedStep*$T$3:$T$1003)</f>
        <v>1436.1064635449316</v>
      </c>
      <c r="N1325" s="50">
        <f t="array" ref="N1325">_xlfn.SUM(_xlfn.NORM.DIST($S$3:$S$1003,$G1325,$Q1325,FALSE)*WindSpeedStep*$T$3:$T$1003)</f>
        <v>1381.3643947437133</v>
      </c>
      <c r="P1325" s="42">
        <f t="shared" si="60"/>
        <v>0.94617931904814478</v>
      </c>
      <c r="Q1325" s="42">
        <f t="shared" si="62"/>
        <v>1.8863753091153237</v>
      </c>
    </row>
    <row r="1326" spans="5:17" x14ac:dyDescent="0.2">
      <c r="E1326" s="15">
        <v>41260.534722222219</v>
      </c>
      <c r="F1326" s="21">
        <v>10.286494717710992</v>
      </c>
      <c r="G1326" s="21">
        <v>10.192463464866346</v>
      </c>
      <c r="H1326" s="24">
        <v>0.17498672282413286</v>
      </c>
      <c r="I1326" s="3">
        <f t="shared" si="61"/>
        <v>1714.4299999999532</v>
      </c>
      <c r="J1326" s="3">
        <f>INDEX(PowerArray,MIN(MaximumPowerIndex,ROUND(G1326*100,0)))</f>
        <v>1687.7299999999539</v>
      </c>
      <c r="K1326" s="3">
        <f>MIN(J1326-M1326+N1326,'Power Look Up'!$F$4)</f>
        <v>1589.5118826942817</v>
      </c>
      <c r="M1326" s="50">
        <f t="array" ref="M1326">_xlfn.SUM(_xlfn.NORM.DIST($S$3:$S$1003,$G1326,$P1326,FALSE)*WindSpeedStep*$T$3:$T$1003)</f>
        <v>1683.1602973066351</v>
      </c>
      <c r="N1326" s="50">
        <f t="array" ref="N1326">_xlfn.SUM(_xlfn.NORM.DIST($S$3:$S$1003,$G1326,$Q1326,FALSE)*WindSpeedStep*$T$3:$T$1003)</f>
        <v>1584.9421800009629</v>
      </c>
      <c r="P1326" s="42">
        <f t="shared" si="60"/>
        <v>1.0192463464866346</v>
      </c>
      <c r="Q1326" s="42">
        <f t="shared" si="62"/>
        <v>1.7835457792216682</v>
      </c>
    </row>
    <row r="1327" spans="5:17" x14ac:dyDescent="0.2">
      <c r="E1327" s="15">
        <v>41260.541666666664</v>
      </c>
      <c r="F1327" s="21">
        <v>10.184451491092247</v>
      </c>
      <c r="G1327" s="21">
        <v>10.159150414187408</v>
      </c>
      <c r="H1327" s="24">
        <v>0.19539589360708706</v>
      </c>
      <c r="I1327" s="3">
        <f t="shared" si="61"/>
        <v>1685.059999999954</v>
      </c>
      <c r="J1327" s="3">
        <f>INDEX(PowerArray,MIN(MaximumPowerIndex,ROUND(G1327*100,0)))</f>
        <v>1679.7199999999541</v>
      </c>
      <c r="K1327" s="3">
        <f>MIN(J1327-M1327+N1327,'Power Look Up'!$F$4)</f>
        <v>1559.148960403644</v>
      </c>
      <c r="M1327" s="50">
        <f t="array" ref="M1327">_xlfn.SUM(_xlfn.NORM.DIST($S$3:$S$1003,$G1327,$P1327,FALSE)*WindSpeedStep*$T$3:$T$1003)</f>
        <v>1673.3212126026544</v>
      </c>
      <c r="N1327" s="50">
        <f t="array" ref="N1327">_xlfn.SUM(_xlfn.NORM.DIST($S$3:$S$1003,$G1327,$Q1327,FALSE)*WindSpeedStep*$T$3:$T$1003)</f>
        <v>1552.7501730063443</v>
      </c>
      <c r="P1327" s="42">
        <f t="shared" si="60"/>
        <v>1.0159150414187408</v>
      </c>
      <c r="Q1327" s="42">
        <f t="shared" si="62"/>
        <v>1.9850562734689572</v>
      </c>
    </row>
    <row r="1328" spans="5:17" x14ac:dyDescent="0.2">
      <c r="E1328" s="15">
        <v>41260.548611111109</v>
      </c>
      <c r="F1328" s="21">
        <v>11.116443198230954</v>
      </c>
      <c r="G1328" s="21">
        <v>11.06080684326343</v>
      </c>
      <c r="H1328" s="24">
        <v>0.15382618068629411</v>
      </c>
      <c r="I1328" s="3">
        <f t="shared" si="61"/>
        <v>1914.0799999999838</v>
      </c>
      <c r="J1328" s="3">
        <f>INDEX(PowerArray,MIN(MaximumPowerIndex,ROUND(G1328*100,0)))</f>
        <v>1909.0399999999838</v>
      </c>
      <c r="K1328" s="3">
        <f>MIN(J1328-M1328+N1328,'Power Look Up'!$F$4)</f>
        <v>1813.3709171653363</v>
      </c>
      <c r="M1328" s="50">
        <f t="array" ref="M1328">_xlfn.SUM(_xlfn.NORM.DIST($S$3:$S$1003,$G1328,$P1328,FALSE)*WindSpeedStep*$T$3:$T$1003)</f>
        <v>1878.7413774865693</v>
      </c>
      <c r="N1328" s="50">
        <f t="array" ref="N1328">_xlfn.SUM(_xlfn.NORM.DIST($S$3:$S$1003,$G1328,$Q1328,FALSE)*WindSpeedStep*$T$3:$T$1003)</f>
        <v>1783.0722946519218</v>
      </c>
      <c r="P1328" s="42">
        <f t="shared" si="60"/>
        <v>1.1060806843263431</v>
      </c>
      <c r="Q1328" s="42">
        <f t="shared" si="62"/>
        <v>1.7014416720080388</v>
      </c>
    </row>
    <row r="1329" spans="5:17" x14ac:dyDescent="0.2">
      <c r="E1329" s="15">
        <v>41260.555555555555</v>
      </c>
      <c r="F1329" s="21">
        <v>9.9726649429982466</v>
      </c>
      <c r="G1329" s="21">
        <v>9.9637007183163675</v>
      </c>
      <c r="H1329" s="24">
        <v>0.17949063868397075</v>
      </c>
      <c r="I1329" s="3">
        <f t="shared" si="61"/>
        <v>1625.569999999936</v>
      </c>
      <c r="J1329" s="3">
        <f>INDEX(PowerArray,MIN(MaximumPowerIndex,ROUND(G1329*100,0)))</f>
        <v>1621.7599999999361</v>
      </c>
      <c r="K1329" s="3">
        <f>MIN(J1329-M1329+N1329,'Power Look Up'!$F$4)</f>
        <v>1535.4953441207974</v>
      </c>
      <c r="M1329" s="50">
        <f t="array" ref="M1329">_xlfn.SUM(_xlfn.NORM.DIST($S$3:$S$1003,$G1329,$P1329,FALSE)*WindSpeedStep*$T$3:$T$1003)</f>
        <v>1612.4606165063669</v>
      </c>
      <c r="N1329" s="50">
        <f t="array" ref="N1329">_xlfn.SUM(_xlfn.NORM.DIST($S$3:$S$1003,$G1329,$Q1329,FALSE)*WindSpeedStep*$T$3:$T$1003)</f>
        <v>1526.1959606272283</v>
      </c>
      <c r="P1329" s="42">
        <f t="shared" si="60"/>
        <v>0.99637007183163684</v>
      </c>
      <c r="Q1329" s="42">
        <f t="shared" si="62"/>
        <v>1.7883910055865428</v>
      </c>
    </row>
    <row r="1330" spans="5:17" x14ac:dyDescent="0.2">
      <c r="E1330" s="15">
        <v>41260.583333333336</v>
      </c>
      <c r="F1330" s="21">
        <v>10.125744010215252</v>
      </c>
      <c r="G1330" s="21">
        <v>10.106370688849816</v>
      </c>
      <c r="H1330" s="24">
        <v>0.11949739187355557</v>
      </c>
      <c r="I1330" s="3">
        <f t="shared" si="61"/>
        <v>1671.7099999999541</v>
      </c>
      <c r="J1330" s="3">
        <f>INDEX(PowerArray,MIN(MaximumPowerIndex,ROUND(G1330*100,0)))</f>
        <v>1666.3699999999544</v>
      </c>
      <c r="K1330" s="3">
        <f>MIN(J1330-M1330+N1330,'Power Look Up'!$F$4)</f>
        <v>1642.4332286908641</v>
      </c>
      <c r="M1330" s="50">
        <f t="array" ref="M1330">_xlfn.SUM(_xlfn.NORM.DIST($S$3:$S$1003,$G1330,$P1330,FALSE)*WindSpeedStep*$T$3:$T$1003)</f>
        <v>1657.4052443900091</v>
      </c>
      <c r="N1330" s="50">
        <f t="array" ref="N1330">_xlfn.SUM(_xlfn.NORM.DIST($S$3:$S$1003,$G1330,$Q1330,FALSE)*WindSpeedStep*$T$3:$T$1003)</f>
        <v>1633.4684730809188</v>
      </c>
      <c r="P1330" s="42">
        <f t="shared" si="60"/>
        <v>1.0106370688849817</v>
      </c>
      <c r="Q1330" s="42">
        <f t="shared" si="62"/>
        <v>1.2076849386249022</v>
      </c>
    </row>
    <row r="1331" spans="5:17" x14ac:dyDescent="0.2">
      <c r="E1331" s="15">
        <v>41260.590277777781</v>
      </c>
      <c r="F1331" s="21">
        <v>10.635507433583703</v>
      </c>
      <c r="G1331" s="21">
        <v>10.501148620348706</v>
      </c>
      <c r="H1331" s="24">
        <v>0.13539551441174469</v>
      </c>
      <c r="I1331" s="3">
        <f t="shared" si="61"/>
        <v>1807.8799999999512</v>
      </c>
      <c r="J1331" s="3">
        <f>INDEX(PowerArray,MIN(MaximumPowerIndex,ROUND(G1331*100,0)))</f>
        <v>1770.499999999952</v>
      </c>
      <c r="K1331" s="3">
        <f>MIN(J1331-M1331+N1331,'Power Look Up'!$F$4)</f>
        <v>1713.8907214988676</v>
      </c>
      <c r="M1331" s="50">
        <f t="array" ref="M1331">_xlfn.SUM(_xlfn.NORM.DIST($S$3:$S$1003,$G1331,$P1331,FALSE)*WindSpeedStep*$T$3:$T$1003)</f>
        <v>1766.3130679272235</v>
      </c>
      <c r="N1331" s="50">
        <f t="array" ref="N1331">_xlfn.SUM(_xlfn.NORM.DIST($S$3:$S$1003,$G1331,$Q1331,FALSE)*WindSpeedStep*$T$3:$T$1003)</f>
        <v>1709.7037894261391</v>
      </c>
      <c r="P1331" s="42">
        <f t="shared" si="60"/>
        <v>1.0501148620348706</v>
      </c>
      <c r="Q1331" s="42">
        <f t="shared" si="62"/>
        <v>1.4218084193662961</v>
      </c>
    </row>
    <row r="1332" spans="5:17" x14ac:dyDescent="0.2">
      <c r="E1332" s="15">
        <v>41260.597222222219</v>
      </c>
      <c r="F1332" s="21">
        <v>10.192213854307091</v>
      </c>
      <c r="G1332" s="21">
        <v>10.18069870903668</v>
      </c>
      <c r="H1332" s="24">
        <v>0.10105753418475771</v>
      </c>
      <c r="I1332" s="3">
        <f t="shared" si="61"/>
        <v>1687.7299999999539</v>
      </c>
      <c r="J1332" s="3">
        <f>INDEX(PowerArray,MIN(MaximumPowerIndex,ROUND(G1332*100,0)))</f>
        <v>1685.059999999954</v>
      </c>
      <c r="K1332" s="3">
        <f>MIN(J1332-M1332+N1332,'Power Look Up'!$F$4)</f>
        <v>1683.6870336064012</v>
      </c>
      <c r="M1332" s="50">
        <f t="array" ref="M1332">_xlfn.SUM(_xlfn.NORM.DIST($S$3:$S$1003,$G1332,$P1332,FALSE)*WindSpeedStep*$T$3:$T$1003)</f>
        <v>1679.7040429551228</v>
      </c>
      <c r="N1332" s="50">
        <f t="array" ref="N1332">_xlfn.SUM(_xlfn.NORM.DIST($S$3:$S$1003,$G1332,$Q1332,FALSE)*WindSpeedStep*$T$3:$T$1003)</f>
        <v>1678.3310765615699</v>
      </c>
      <c r="P1332" s="42">
        <f t="shared" si="60"/>
        <v>1.018069870903668</v>
      </c>
      <c r="Q1332" s="42">
        <f t="shared" si="62"/>
        <v>1.028836307813193</v>
      </c>
    </row>
    <row r="1333" spans="5:17" x14ac:dyDescent="0.2">
      <c r="E1333" s="15">
        <v>41260.604166666664</v>
      </c>
      <c r="F1333" s="21">
        <v>10.460015287350856</v>
      </c>
      <c r="G1333" s="21">
        <v>10.415353019867439</v>
      </c>
      <c r="H1333" s="24">
        <v>0.12045871496227158</v>
      </c>
      <c r="I1333" s="3">
        <f t="shared" si="61"/>
        <v>1759.8199999999524</v>
      </c>
      <c r="J1333" s="3">
        <f>INDEX(PowerArray,MIN(MaximumPowerIndex,ROUND(G1333*100,0)))</f>
        <v>1749.1399999999526</v>
      </c>
      <c r="K1333" s="3">
        <f>MIN(J1333-M1333+N1333,'Power Look Up'!$F$4)</f>
        <v>1717.5300033454275</v>
      </c>
      <c r="M1333" s="50">
        <f t="array" ref="M1333">_xlfn.SUM(_xlfn.NORM.DIST($S$3:$S$1003,$G1333,$P1333,FALSE)*WindSpeedStep*$T$3:$T$1003)</f>
        <v>1744.6917628601868</v>
      </c>
      <c r="N1333" s="50">
        <f t="array" ref="N1333">_xlfn.SUM(_xlfn.NORM.DIST($S$3:$S$1003,$G1333,$Q1333,FALSE)*WindSpeedStep*$T$3:$T$1003)</f>
        <v>1713.0817662056618</v>
      </c>
      <c r="P1333" s="42">
        <f t="shared" si="60"/>
        <v>1.0415353019867439</v>
      </c>
      <c r="Q1333" s="42">
        <f t="shared" si="62"/>
        <v>1.2546200406516463</v>
      </c>
    </row>
    <row r="1334" spans="5:17" x14ac:dyDescent="0.2">
      <c r="E1334" s="15">
        <v>41260.611111111109</v>
      </c>
      <c r="F1334" s="21">
        <v>10.003895222523997</v>
      </c>
      <c r="G1334" s="21">
        <v>10.0353841558384</v>
      </c>
      <c r="H1334" s="24">
        <v>0.1549396475594966</v>
      </c>
      <c r="I1334" s="3">
        <f t="shared" si="61"/>
        <v>1636.9999999999357</v>
      </c>
      <c r="J1334" s="3">
        <f>INDEX(PowerArray,MIN(MaximumPowerIndex,ROUND(G1334*100,0)))</f>
        <v>1647.6799999999548</v>
      </c>
      <c r="K1334" s="3">
        <f>MIN(J1334-M1334+N1334,'Power Look Up'!$F$4)</f>
        <v>1583.8786564469187</v>
      </c>
      <c r="M1334" s="50">
        <f t="array" ref="M1334">_xlfn.SUM(_xlfn.NORM.DIST($S$3:$S$1003,$G1334,$P1334,FALSE)*WindSpeedStep*$T$3:$T$1003)</f>
        <v>1635.3841558629754</v>
      </c>
      <c r="N1334" s="50">
        <f t="array" ref="N1334">_xlfn.SUM(_xlfn.NORM.DIST($S$3:$S$1003,$G1334,$Q1334,FALSE)*WindSpeedStep*$T$3:$T$1003)</f>
        <v>1571.5828123099393</v>
      </c>
      <c r="P1334" s="42">
        <f t="shared" si="60"/>
        <v>1.00353841558384</v>
      </c>
      <c r="Q1334" s="42">
        <f t="shared" si="62"/>
        <v>1.5548788842297581</v>
      </c>
    </row>
    <row r="1335" spans="5:17" x14ac:dyDescent="0.2">
      <c r="E1335" s="15">
        <v>41260.618055555555</v>
      </c>
      <c r="F1335" s="21">
        <v>11.303297864768078</v>
      </c>
      <c r="G1335" s="21">
        <v>11.192509104452672</v>
      </c>
      <c r="H1335" s="24">
        <v>0.12385765789325461</v>
      </c>
      <c r="I1335" s="3">
        <f t="shared" si="61"/>
        <v>1929.1999999999834</v>
      </c>
      <c r="J1335" s="3">
        <f>INDEX(PowerArray,MIN(MaximumPowerIndex,ROUND(G1335*100,0)))</f>
        <v>1919.9599999999837</v>
      </c>
      <c r="K1335" s="3">
        <f>MIN(J1335-M1335+N1335,'Power Look Up'!$F$4)</f>
        <v>1876.9585101006037</v>
      </c>
      <c r="M1335" s="50">
        <f t="array" ref="M1335">_xlfn.SUM(_xlfn.NORM.DIST($S$3:$S$1003,$G1335,$P1335,FALSE)*WindSpeedStep*$T$3:$T$1003)</f>
        <v>1898.3117010522412</v>
      </c>
      <c r="N1335" s="50">
        <f t="array" ref="N1335">_xlfn.SUM(_xlfn.NORM.DIST($S$3:$S$1003,$G1335,$Q1335,FALSE)*WindSpeedStep*$T$3:$T$1003)</f>
        <v>1855.3102111528613</v>
      </c>
      <c r="P1335" s="42">
        <f t="shared" si="60"/>
        <v>1.1192509104452673</v>
      </c>
      <c r="Q1335" s="42">
        <f t="shared" si="62"/>
        <v>1.3862779636264364</v>
      </c>
    </row>
    <row r="1336" spans="5:17" x14ac:dyDescent="0.2">
      <c r="E1336" s="15">
        <v>41260.625</v>
      </c>
      <c r="F1336" s="21">
        <v>11.145865862387822</v>
      </c>
      <c r="G1336" s="21">
        <v>11.115359904770177</v>
      </c>
      <c r="H1336" s="24">
        <v>0.12201833547893084</v>
      </c>
      <c r="I1336" s="3">
        <f t="shared" si="61"/>
        <v>1916.5999999999838</v>
      </c>
      <c r="J1336" s="3">
        <f>INDEX(PowerArray,MIN(MaximumPowerIndex,ROUND(G1336*100,0)))</f>
        <v>1914.0799999999838</v>
      </c>
      <c r="K1336" s="3">
        <f>MIN(J1336-M1336+N1336,'Power Look Up'!$F$4)</f>
        <v>1874.1710928609882</v>
      </c>
      <c r="M1336" s="50">
        <f t="array" ref="M1336">_xlfn.SUM(_xlfn.NORM.DIST($S$3:$S$1003,$G1336,$P1336,FALSE)*WindSpeedStep*$T$3:$T$1003)</f>
        <v>1887.1451215530017</v>
      </c>
      <c r="N1336" s="50">
        <f t="array" ref="N1336">_xlfn.SUM(_xlfn.NORM.DIST($S$3:$S$1003,$G1336,$Q1336,FALSE)*WindSpeedStep*$T$3:$T$1003)</f>
        <v>1847.2362144140061</v>
      </c>
      <c r="P1336" s="42">
        <f t="shared" si="60"/>
        <v>1.1115359904770177</v>
      </c>
      <c r="Q1336" s="42">
        <f t="shared" si="62"/>
        <v>1.3562777138293043</v>
      </c>
    </row>
    <row r="1337" spans="5:17" x14ac:dyDescent="0.2">
      <c r="E1337" s="15">
        <v>41260.631944444445</v>
      </c>
      <c r="F1337" s="21">
        <v>11.155953903987253</v>
      </c>
      <c r="G1337" s="21">
        <v>11.09453671237433</v>
      </c>
      <c r="H1337" s="24">
        <v>0.16224520247910734</v>
      </c>
      <c r="I1337" s="3">
        <f t="shared" si="61"/>
        <v>1917.4399999999837</v>
      </c>
      <c r="J1337" s="3">
        <f>INDEX(PowerArray,MIN(MaximumPowerIndex,ROUND(G1337*100,0)))</f>
        <v>1911.5599999999838</v>
      </c>
      <c r="K1337" s="3">
        <f>MIN(J1337-M1337+N1337,'Power Look Up'!$F$4)</f>
        <v>1801.5754737906636</v>
      </c>
      <c r="M1337" s="50">
        <f t="array" ref="M1337">_xlfn.SUM(_xlfn.NORM.DIST($S$3:$S$1003,$G1337,$P1337,FALSE)*WindSpeedStep*$T$3:$T$1003)</f>
        <v>1883.9877252095077</v>
      </c>
      <c r="N1337" s="50">
        <f t="array" ref="N1337">_xlfn.SUM(_xlfn.NORM.DIST($S$3:$S$1003,$G1337,$Q1337,FALSE)*WindSpeedStep*$T$3:$T$1003)</f>
        <v>1774.0031990001876</v>
      </c>
      <c r="P1337" s="42">
        <f t="shared" si="60"/>
        <v>1.109453671237433</v>
      </c>
      <c r="Q1337" s="42">
        <f t="shared" si="62"/>
        <v>1.8000353553110631</v>
      </c>
    </row>
    <row r="1338" spans="5:17" x14ac:dyDescent="0.2">
      <c r="E1338" s="15">
        <v>41260.638888888891</v>
      </c>
      <c r="F1338" s="21">
        <v>10.63256010069971</v>
      </c>
      <c r="G1338" s="21">
        <v>10.551758274859079</v>
      </c>
      <c r="H1338" s="24">
        <v>0.13261152409636606</v>
      </c>
      <c r="I1338" s="3">
        <f t="shared" si="61"/>
        <v>1805.2099999999514</v>
      </c>
      <c r="J1338" s="3">
        <f>INDEX(PowerArray,MIN(MaximumPowerIndex,ROUND(G1338*100,0)))</f>
        <v>1783.8499999999517</v>
      </c>
      <c r="K1338" s="3">
        <f>MIN(J1338-M1338+N1338,'Power Look Up'!$F$4)</f>
        <v>1730.473309457826</v>
      </c>
      <c r="M1338" s="50">
        <f t="array" ref="M1338">_xlfn.SUM(_xlfn.NORM.DIST($S$3:$S$1003,$G1338,$P1338,FALSE)*WindSpeedStep*$T$3:$T$1003)</f>
        <v>1778.5171497457725</v>
      </c>
      <c r="N1338" s="50">
        <f t="array" ref="N1338">_xlfn.SUM(_xlfn.NORM.DIST($S$3:$S$1003,$G1338,$Q1338,FALSE)*WindSpeedStep*$T$3:$T$1003)</f>
        <v>1725.1404592036467</v>
      </c>
      <c r="P1338" s="42">
        <f t="shared" si="60"/>
        <v>1.055175827485908</v>
      </c>
      <c r="Q1338" s="42">
        <f t="shared" si="62"/>
        <v>1.3992847467255047</v>
      </c>
    </row>
    <row r="1339" spans="5:17" x14ac:dyDescent="0.2">
      <c r="E1339" s="15">
        <v>41260.645833333336</v>
      </c>
      <c r="F1339" s="21">
        <v>10.984916725694003</v>
      </c>
      <c r="G1339" s="21">
        <v>10.831056690251746</v>
      </c>
      <c r="H1339" s="24">
        <v>9.3764934748281112E-2</v>
      </c>
      <c r="I1339" s="3">
        <f t="shared" si="61"/>
        <v>1898.6599999999494</v>
      </c>
      <c r="J1339" s="3">
        <f>INDEX(PowerArray,MIN(MaximumPowerIndex,ROUND(G1339*100,0)))</f>
        <v>1858.6099999999501</v>
      </c>
      <c r="K1339" s="3">
        <f>MIN(J1339-M1339+N1339,'Power Look Up'!$F$4)</f>
        <v>1869.8761825439194</v>
      </c>
      <c r="M1339" s="50">
        <f t="array" ref="M1339">_xlfn.SUM(_xlfn.NORM.DIST($S$3:$S$1003,$G1339,$P1339,FALSE)*WindSpeedStep*$T$3:$T$1003)</f>
        <v>1838.5074506034157</v>
      </c>
      <c r="N1339" s="50">
        <f t="array" ref="N1339">_xlfn.SUM(_xlfn.NORM.DIST($S$3:$S$1003,$G1339,$Q1339,FALSE)*WindSpeedStep*$T$3:$T$1003)</f>
        <v>1849.773633147385</v>
      </c>
      <c r="P1339" s="42">
        <f t="shared" si="60"/>
        <v>1.0831056690251746</v>
      </c>
      <c r="Q1339" s="42">
        <f t="shared" si="62"/>
        <v>1.0155733238163884</v>
      </c>
    </row>
    <row r="1340" spans="5:17" x14ac:dyDescent="0.2">
      <c r="E1340" s="15">
        <v>41260.652777777781</v>
      </c>
      <c r="F1340" s="21">
        <v>10.141360793641264</v>
      </c>
      <c r="G1340" s="21">
        <v>10.107664931617496</v>
      </c>
      <c r="H1340" s="24">
        <v>0.12720186435027961</v>
      </c>
      <c r="I1340" s="3">
        <f t="shared" si="61"/>
        <v>1674.3799999999542</v>
      </c>
      <c r="J1340" s="3">
        <f>INDEX(PowerArray,MIN(MaximumPowerIndex,ROUND(G1340*100,0)))</f>
        <v>1666.3699999999544</v>
      </c>
      <c r="K1340" s="3">
        <f>MIN(J1340-M1340+N1340,'Power Look Up'!$F$4)</f>
        <v>1632.8000547240451</v>
      </c>
      <c r="M1340" s="50">
        <f t="array" ref="M1340">_xlfn.SUM(_xlfn.NORM.DIST($S$3:$S$1003,$G1340,$P1340,FALSE)*WindSpeedStep*$T$3:$T$1003)</f>
        <v>1657.8002581306746</v>
      </c>
      <c r="N1340" s="50">
        <f t="array" ref="N1340">_xlfn.SUM(_xlfn.NORM.DIST($S$3:$S$1003,$G1340,$Q1340,FALSE)*WindSpeedStep*$T$3:$T$1003)</f>
        <v>1624.2303128547653</v>
      </c>
      <c r="P1340" s="42">
        <f t="shared" si="60"/>
        <v>1.0107664931617497</v>
      </c>
      <c r="Q1340" s="42">
        <f t="shared" si="62"/>
        <v>1.285713823529687</v>
      </c>
    </row>
    <row r="1341" spans="5:17" x14ac:dyDescent="0.2">
      <c r="E1341" s="15">
        <v>41260.659722222219</v>
      </c>
      <c r="F1341" s="21">
        <v>10.314419425306049</v>
      </c>
      <c r="G1341" s="21">
        <v>10.274021498015067</v>
      </c>
      <c r="H1341" s="24">
        <v>0.10082971780732498</v>
      </c>
      <c r="I1341" s="3">
        <f t="shared" si="61"/>
        <v>1719.7699999999531</v>
      </c>
      <c r="J1341" s="3">
        <f>INDEX(PowerArray,MIN(MaximumPowerIndex,ROUND(G1341*100,0)))</f>
        <v>1709.0899999999533</v>
      </c>
      <c r="K1341" s="3">
        <f>MIN(J1341-M1341+N1341,'Power Look Up'!$F$4)</f>
        <v>1707.9235556758852</v>
      </c>
      <c r="M1341" s="50">
        <f t="array" ref="M1341">_xlfn.SUM(_xlfn.NORM.DIST($S$3:$S$1003,$G1341,$P1341,FALSE)*WindSpeedStep*$T$3:$T$1003)</f>
        <v>1706.5556166200161</v>
      </c>
      <c r="N1341" s="50">
        <f t="array" ref="N1341">_xlfn.SUM(_xlfn.NORM.DIST($S$3:$S$1003,$G1341,$Q1341,FALSE)*WindSpeedStep*$T$3:$T$1003)</f>
        <v>1705.3891722959479</v>
      </c>
      <c r="P1341" s="42">
        <f t="shared" si="60"/>
        <v>1.0274021498015067</v>
      </c>
      <c r="Q1341" s="42">
        <f t="shared" si="62"/>
        <v>1.0359266883912495</v>
      </c>
    </row>
    <row r="1342" spans="5:17" x14ac:dyDescent="0.2">
      <c r="E1342" s="15">
        <v>41260.666666666664</v>
      </c>
      <c r="F1342" s="21">
        <v>9.8233661054529549</v>
      </c>
      <c r="G1342" s="21">
        <v>9.802053415507304</v>
      </c>
      <c r="H1342" s="24">
        <v>0.12521166235647335</v>
      </c>
      <c r="I1342" s="3">
        <f t="shared" si="61"/>
        <v>1568.4199999999371</v>
      </c>
      <c r="J1342" s="3">
        <f>INDEX(PowerArray,MIN(MaximumPowerIndex,ROUND(G1342*100,0)))</f>
        <v>1560.7999999999374</v>
      </c>
      <c r="K1342" s="3">
        <f>MIN(J1342-M1342+N1342,'Power Look Up'!$F$4)</f>
        <v>1539.3372571263637</v>
      </c>
      <c r="M1342" s="50">
        <f t="array" ref="M1342">_xlfn.SUM(_xlfn.NORM.DIST($S$3:$S$1003,$G1342,$P1342,FALSE)*WindSpeedStep*$T$3:$T$1003)</f>
        <v>1558.4309879355922</v>
      </c>
      <c r="N1342" s="50">
        <f t="array" ref="N1342">_xlfn.SUM(_xlfn.NORM.DIST($S$3:$S$1003,$G1342,$Q1342,FALSE)*WindSpeedStep*$T$3:$T$1003)</f>
        <v>1536.9682450620185</v>
      </c>
      <c r="P1342" s="42">
        <f t="shared" si="60"/>
        <v>0.98020534155073047</v>
      </c>
      <c r="Q1342" s="42">
        <f t="shared" si="62"/>
        <v>1.227331402662617</v>
      </c>
    </row>
    <row r="1343" spans="5:17" x14ac:dyDescent="0.2">
      <c r="E1343" s="15">
        <v>41260.673611111109</v>
      </c>
      <c r="F1343" s="21">
        <v>8.8910417044771766</v>
      </c>
      <c r="G1343" s="21">
        <v>8.8733632470925219</v>
      </c>
      <c r="H1343" s="24">
        <v>0.15408768123426103</v>
      </c>
      <c r="I1343" s="3">
        <f t="shared" si="61"/>
        <v>1215.6299999999467</v>
      </c>
      <c r="J1343" s="3">
        <f>INDEX(PowerArray,MIN(MaximumPowerIndex,ROUND(G1343*100,0)))</f>
        <v>1208.289999999947</v>
      </c>
      <c r="K1343" s="3">
        <f>MIN(J1343-M1343+N1343,'Power Look Up'!$F$4)</f>
        <v>1216.0524237053774</v>
      </c>
      <c r="M1343" s="50">
        <f t="array" ref="M1343">_xlfn.SUM(_xlfn.NORM.DIST($S$3:$S$1003,$G1343,$P1343,FALSE)*WindSpeedStep*$T$3:$T$1003)</f>
        <v>1211.0304431736199</v>
      </c>
      <c r="N1343" s="50">
        <f t="array" ref="N1343">_xlfn.SUM(_xlfn.NORM.DIST($S$3:$S$1003,$G1343,$Q1343,FALSE)*WindSpeedStep*$T$3:$T$1003)</f>
        <v>1218.7928668790503</v>
      </c>
      <c r="P1343" s="42">
        <f t="shared" si="60"/>
        <v>0.88733632470925228</v>
      </c>
      <c r="Q1343" s="42">
        <f t="shared" si="62"/>
        <v>1.3672759674938</v>
      </c>
    </row>
    <row r="1344" spans="5:17" x14ac:dyDescent="0.2">
      <c r="E1344" s="15">
        <v>41260.680555555555</v>
      </c>
      <c r="F1344" s="21">
        <v>8.7881580594611641</v>
      </c>
      <c r="G1344" s="21">
        <v>8.7842850377080133</v>
      </c>
      <c r="H1344" s="24">
        <v>0.1376852796471198</v>
      </c>
      <c r="I1344" s="3">
        <f t="shared" si="61"/>
        <v>1178.9299999999475</v>
      </c>
      <c r="J1344" s="3">
        <f>INDEX(PowerArray,MIN(MaximumPowerIndex,ROUND(G1344*100,0)))</f>
        <v>1175.2599999999477</v>
      </c>
      <c r="K1344" s="3">
        <f>MIN(J1344-M1344+N1344,'Power Look Up'!$F$4)</f>
        <v>1184.8053558727681</v>
      </c>
      <c r="M1344" s="50">
        <f t="array" ref="M1344">_xlfn.SUM(_xlfn.NORM.DIST($S$3:$S$1003,$G1344,$P1344,FALSE)*WindSpeedStep*$T$3:$T$1003)</f>
        <v>1176.9030245192769</v>
      </c>
      <c r="N1344" s="50">
        <f t="array" ref="N1344">_xlfn.SUM(_xlfn.NORM.DIST($S$3:$S$1003,$G1344,$Q1344,FALSE)*WindSpeedStep*$T$3:$T$1003)</f>
        <v>1186.4483803920973</v>
      </c>
      <c r="P1344" s="42">
        <f t="shared" si="60"/>
        <v>0.87842850377080139</v>
      </c>
      <c r="Q1344" s="42">
        <f t="shared" si="62"/>
        <v>1.2094667419168381</v>
      </c>
    </row>
    <row r="1345" spans="5:17" x14ac:dyDescent="0.2">
      <c r="E1345" s="15">
        <v>41260.6875</v>
      </c>
      <c r="F1345" s="21">
        <v>7.8916813192061914</v>
      </c>
      <c r="G1345" s="21">
        <v>7.9587764811583872</v>
      </c>
      <c r="H1345" s="24">
        <v>0.13051718110984312</v>
      </c>
      <c r="I1345" s="3">
        <f t="shared" si="61"/>
        <v>855.88999999996281</v>
      </c>
      <c r="J1345" s="3">
        <f>INDEX(PowerArray,MIN(MaximumPowerIndex,ROUND(G1345*100,0)))</f>
        <v>876.95999999996229</v>
      </c>
      <c r="K1345" s="3">
        <f>MIN(J1345-M1345+N1345,'Power Look Up'!$F$4)</f>
        <v>892.57259776486649</v>
      </c>
      <c r="M1345" s="50">
        <f t="array" ref="M1345">_xlfn.SUM(_xlfn.NORM.DIST($S$3:$S$1003,$G1345,$P1345,FALSE)*WindSpeedStep*$T$3:$T$1003)</f>
        <v>879.23762759351393</v>
      </c>
      <c r="N1345" s="50">
        <f t="array" ref="N1345">_xlfn.SUM(_xlfn.NORM.DIST($S$3:$S$1003,$G1345,$Q1345,FALSE)*WindSpeedStep*$T$3:$T$1003)</f>
        <v>894.85022535841813</v>
      </c>
      <c r="P1345" s="42">
        <f t="shared" si="60"/>
        <v>0.79587764811583872</v>
      </c>
      <c r="Q1345" s="42">
        <f t="shared" si="62"/>
        <v>1.0387570714041092</v>
      </c>
    </row>
    <row r="1346" spans="5:17" x14ac:dyDescent="0.2">
      <c r="E1346" s="15">
        <v>41260.694444444445</v>
      </c>
      <c r="F1346" s="21">
        <v>7.2596092447770744</v>
      </c>
      <c r="G1346" s="21">
        <v>7.3276465894329172</v>
      </c>
      <c r="H1346" s="24">
        <v>0.18320545295972623</v>
      </c>
      <c r="I1346" s="3">
        <f t="shared" si="61"/>
        <v>666.25999999996679</v>
      </c>
      <c r="J1346" s="3">
        <f>INDEX(PowerArray,MIN(MaximumPowerIndex,ROUND(G1346*100,0)))</f>
        <v>687.32999999996628</v>
      </c>
      <c r="K1346" s="3">
        <f>MIN(J1346-M1346+N1346,'Power Look Up'!$F$4)</f>
        <v>729.72894758780285</v>
      </c>
      <c r="M1346" s="50">
        <f t="array" ref="M1346">_xlfn.SUM(_xlfn.NORM.DIST($S$3:$S$1003,$G1346,$P1346,FALSE)*WindSpeedStep*$T$3:$T$1003)</f>
        <v>683.99752950440063</v>
      </c>
      <c r="N1346" s="50">
        <f t="array" ref="N1346">_xlfn.SUM(_xlfn.NORM.DIST($S$3:$S$1003,$G1346,$Q1346,FALSE)*WindSpeedStep*$T$3:$T$1003)</f>
        <v>726.39647709223721</v>
      </c>
      <c r="P1346" s="42">
        <f t="shared" si="60"/>
        <v>0.73276465894329179</v>
      </c>
      <c r="Q1346" s="42">
        <f t="shared" si="62"/>
        <v>1.3424648125458507</v>
      </c>
    </row>
    <row r="1347" spans="5:17" x14ac:dyDescent="0.2">
      <c r="E1347" s="15">
        <v>41260.701388888891</v>
      </c>
      <c r="F1347" s="21">
        <v>8.6418593824719316</v>
      </c>
      <c r="G1347" s="21">
        <v>8.6198278716180248</v>
      </c>
      <c r="H1347" s="24">
        <v>0.18283102398132917</v>
      </c>
      <c r="I1347" s="3">
        <f t="shared" si="61"/>
        <v>1123.8799999999487</v>
      </c>
      <c r="J1347" s="3">
        <f>INDEX(PowerArray,MIN(MaximumPowerIndex,ROUND(G1347*100,0)))</f>
        <v>1116.5399999999488</v>
      </c>
      <c r="K1347" s="3">
        <f>MIN(J1347-M1347+N1347,'Power Look Up'!$F$4)</f>
        <v>1138.5839029086208</v>
      </c>
      <c r="M1347" s="50">
        <f t="array" ref="M1347">_xlfn.SUM(_xlfn.NORM.DIST($S$3:$S$1003,$G1347,$P1347,FALSE)*WindSpeedStep*$T$3:$T$1003)</f>
        <v>1114.5696672126617</v>
      </c>
      <c r="N1347" s="50">
        <f t="array" ref="N1347">_xlfn.SUM(_xlfn.NORM.DIST($S$3:$S$1003,$G1347,$Q1347,FALSE)*WindSpeedStep*$T$3:$T$1003)</f>
        <v>1136.6135701213336</v>
      </c>
      <c r="P1347" s="42">
        <f t="shared" ref="P1347:P1410" si="63">ReferenceTurbulence*G1347</f>
        <v>0.86198278716180254</v>
      </c>
      <c r="Q1347" s="42">
        <f t="shared" si="62"/>
        <v>1.5759719563107246</v>
      </c>
    </row>
    <row r="1348" spans="5:17" x14ac:dyDescent="0.2">
      <c r="E1348" s="15">
        <v>41260.708333333336</v>
      </c>
      <c r="F1348" s="21">
        <v>9.0336503263774421</v>
      </c>
      <c r="G1348" s="21">
        <v>9.0777152067117726</v>
      </c>
      <c r="H1348" s="24">
        <v>0.12619483362902623</v>
      </c>
      <c r="I1348" s="3">
        <f t="shared" ref="I1348:I1411" si="64">INDEX(PowerArray,MIN(MaximumPowerIndex,ROUND(F1348*100,0)))</f>
        <v>1267.4299999999437</v>
      </c>
      <c r="J1348" s="3">
        <f>INDEX(PowerArray,MIN(MaximumPowerIndex,ROUND(G1348*100,0)))</f>
        <v>1286.4799999999432</v>
      </c>
      <c r="K1348" s="3">
        <f>MIN(J1348-M1348+N1348,'Power Look Up'!$F$4)</f>
        <v>1287.3810485414683</v>
      </c>
      <c r="M1348" s="50">
        <f t="array" ref="M1348">_xlfn.SUM(_xlfn.NORM.DIST($S$3:$S$1003,$G1348,$P1348,FALSE)*WindSpeedStep*$T$3:$T$1003)</f>
        <v>1289.7751263093855</v>
      </c>
      <c r="N1348" s="50">
        <f t="array" ref="N1348">_xlfn.SUM(_xlfn.NORM.DIST($S$3:$S$1003,$G1348,$Q1348,FALSE)*WindSpeedStep*$T$3:$T$1003)</f>
        <v>1290.6761748509107</v>
      </c>
      <c r="P1348" s="42">
        <f t="shared" si="63"/>
        <v>0.90777152067117728</v>
      </c>
      <c r="Q1348" s="42">
        <f t="shared" ref="Q1348:Q1411" si="65">G1348*H1348</f>
        <v>1.1455607602426736</v>
      </c>
    </row>
    <row r="1349" spans="5:17" x14ac:dyDescent="0.2">
      <c r="E1349" s="15">
        <v>41260.715277777781</v>
      </c>
      <c r="F1349" s="21">
        <v>9.1277665159442556</v>
      </c>
      <c r="G1349" s="21">
        <v>9.2326840102423287</v>
      </c>
      <c r="H1349" s="24">
        <v>0.12379808335655076</v>
      </c>
      <c r="I1349" s="3">
        <f t="shared" si="64"/>
        <v>1305.5299999999427</v>
      </c>
      <c r="J1349" s="3">
        <f>INDEX(PowerArray,MIN(MaximumPowerIndex,ROUND(G1349*100,0)))</f>
        <v>1343.6299999999419</v>
      </c>
      <c r="K1349" s="3">
        <f>MIN(J1349-M1349+N1349,'Power Look Up'!$F$4)</f>
        <v>1340.7163961636143</v>
      </c>
      <c r="M1349" s="50">
        <f t="array" ref="M1349">_xlfn.SUM(_xlfn.NORM.DIST($S$3:$S$1003,$G1349,$P1349,FALSE)*WindSpeedStep*$T$3:$T$1003)</f>
        <v>1349.3783381431431</v>
      </c>
      <c r="N1349" s="50">
        <f t="array" ref="N1349">_xlfn.SUM(_xlfn.NORM.DIST($S$3:$S$1003,$G1349,$Q1349,FALSE)*WindSpeedStep*$T$3:$T$1003)</f>
        <v>1346.4647343068154</v>
      </c>
      <c r="P1349" s="42">
        <f t="shared" si="63"/>
        <v>0.92326840102423291</v>
      </c>
      <c r="Q1349" s="42">
        <f t="shared" si="65"/>
        <v>1.1429885847046732</v>
      </c>
    </row>
    <row r="1350" spans="5:17" x14ac:dyDescent="0.2">
      <c r="E1350" s="15">
        <v>41260.722222222219</v>
      </c>
      <c r="F1350" s="21">
        <v>8.7944906721817642</v>
      </c>
      <c r="G1350" s="21">
        <v>8.792106044688957</v>
      </c>
      <c r="H1350" s="24">
        <v>0.13190075960501571</v>
      </c>
      <c r="I1350" s="3">
        <f t="shared" si="64"/>
        <v>1178.9299999999475</v>
      </c>
      <c r="J1350" s="3">
        <f>INDEX(PowerArray,MIN(MaximumPowerIndex,ROUND(G1350*100,0)))</f>
        <v>1178.9299999999475</v>
      </c>
      <c r="K1350" s="3">
        <f>MIN(J1350-M1350+N1350,'Power Look Up'!$F$4)</f>
        <v>1187.2659509969924</v>
      </c>
      <c r="M1350" s="50">
        <f t="array" ref="M1350">_xlfn.SUM(_xlfn.NORM.DIST($S$3:$S$1003,$G1350,$P1350,FALSE)*WindSpeedStep*$T$3:$T$1003)</f>
        <v>1179.8910282694924</v>
      </c>
      <c r="N1350" s="50">
        <f t="array" ref="N1350">_xlfn.SUM(_xlfn.NORM.DIST($S$3:$S$1003,$G1350,$Q1350,FALSE)*WindSpeedStep*$T$3:$T$1003)</f>
        <v>1188.2269792665372</v>
      </c>
      <c r="P1350" s="42">
        <f t="shared" si="63"/>
        <v>0.87921060446889576</v>
      </c>
      <c r="Q1350" s="42">
        <f t="shared" si="65"/>
        <v>1.1596854658223237</v>
      </c>
    </row>
    <row r="1351" spans="5:17" x14ac:dyDescent="0.2">
      <c r="E1351" s="15">
        <v>41260.729166666664</v>
      </c>
      <c r="F1351" s="21">
        <v>8.5321763065886191</v>
      </c>
      <c r="G1351" s="21">
        <v>8.5974827909249445</v>
      </c>
      <c r="H1351" s="24">
        <v>0.13595593413889467</v>
      </c>
      <c r="I1351" s="3">
        <f t="shared" si="64"/>
        <v>1083.5099999999495</v>
      </c>
      <c r="J1351" s="3">
        <f>INDEX(PowerArray,MIN(MaximumPowerIndex,ROUND(G1351*100,0)))</f>
        <v>1109.1999999999491</v>
      </c>
      <c r="K1351" s="3">
        <f>MIN(J1351-M1351+N1351,'Power Look Up'!$F$4)</f>
        <v>1122.5508262621213</v>
      </c>
      <c r="M1351" s="50">
        <f t="array" ref="M1351">_xlfn.SUM(_xlfn.NORM.DIST($S$3:$S$1003,$G1351,$P1351,FALSE)*WindSpeedStep*$T$3:$T$1003)</f>
        <v>1106.1864850934978</v>
      </c>
      <c r="N1351" s="50">
        <f t="array" ref="N1351">_xlfn.SUM(_xlfn.NORM.DIST($S$3:$S$1003,$G1351,$Q1351,FALSE)*WindSpeedStep*$T$3:$T$1003)</f>
        <v>1119.53731135567</v>
      </c>
      <c r="P1351" s="42">
        <f t="shared" si="63"/>
        <v>0.85974827909249452</v>
      </c>
      <c r="Q1351" s="42">
        <f t="shared" si="65"/>
        <v>1.168878804083272</v>
      </c>
    </row>
    <row r="1352" spans="5:17" x14ac:dyDescent="0.2">
      <c r="E1352" s="15">
        <v>41260.736111111109</v>
      </c>
      <c r="F1352" s="21">
        <v>8.2042076017820431</v>
      </c>
      <c r="G1352" s="21">
        <v>8.2789498941420021</v>
      </c>
      <c r="H1352" s="24">
        <v>0.13163976978903025</v>
      </c>
      <c r="I1352" s="3">
        <f t="shared" si="64"/>
        <v>962.39999999995212</v>
      </c>
      <c r="J1352" s="3">
        <f>INDEX(PowerArray,MIN(MaximumPowerIndex,ROUND(G1352*100,0)))</f>
        <v>991.75999999995156</v>
      </c>
      <c r="K1352" s="3">
        <f>MIN(J1352-M1352+N1352,'Power Look Up'!$F$4)</f>
        <v>1007.1513391956483</v>
      </c>
      <c r="M1352" s="50">
        <f t="array" ref="M1352">_xlfn.SUM(_xlfn.NORM.DIST($S$3:$S$1003,$G1352,$P1352,FALSE)*WindSpeedStep*$T$3:$T$1003)</f>
        <v>989.64096369999368</v>
      </c>
      <c r="N1352" s="50">
        <f t="array" ref="N1352">_xlfn.SUM(_xlfn.NORM.DIST($S$3:$S$1003,$G1352,$Q1352,FALSE)*WindSpeedStep*$T$3:$T$1003)</f>
        <v>1005.0323028956905</v>
      </c>
      <c r="P1352" s="42">
        <f t="shared" si="63"/>
        <v>0.82789498941420026</v>
      </c>
      <c r="Q1352" s="42">
        <f t="shared" si="65"/>
        <v>1.0898390581597694</v>
      </c>
    </row>
    <row r="1353" spans="5:17" x14ac:dyDescent="0.2">
      <c r="E1353" s="15">
        <v>41260.743055555555</v>
      </c>
      <c r="F1353" s="21">
        <v>8.0047639366400709</v>
      </c>
      <c r="G1353" s="21">
        <v>8.116197830082843</v>
      </c>
      <c r="H1353" s="24">
        <v>0.13616891249106816</v>
      </c>
      <c r="I1353" s="3">
        <f t="shared" si="64"/>
        <v>888.99999999996203</v>
      </c>
      <c r="J1353" s="3">
        <f>INDEX(PowerArray,MIN(MaximumPowerIndex,ROUND(G1353*100,0)))</f>
        <v>933.03999999995278</v>
      </c>
      <c r="K1353" s="3">
        <f>MIN(J1353-M1353+N1353,'Power Look Up'!$F$4)</f>
        <v>951.45155011302313</v>
      </c>
      <c r="M1353" s="50">
        <f t="array" ref="M1353">_xlfn.SUM(_xlfn.NORM.DIST($S$3:$S$1003,$G1353,$P1353,FALSE)*WindSpeedStep*$T$3:$T$1003)</f>
        <v>932.59942397489078</v>
      </c>
      <c r="N1353" s="50">
        <f t="array" ref="N1353">_xlfn.SUM(_xlfn.NORM.DIST($S$3:$S$1003,$G1353,$Q1353,FALSE)*WindSpeedStep*$T$3:$T$1003)</f>
        <v>951.01097408796113</v>
      </c>
      <c r="P1353" s="42">
        <f t="shared" si="63"/>
        <v>0.8116197830082843</v>
      </c>
      <c r="Q1353" s="42">
        <f t="shared" si="65"/>
        <v>1.105173832084748</v>
      </c>
    </row>
    <row r="1354" spans="5:17" x14ac:dyDescent="0.2">
      <c r="E1354" s="15">
        <v>41260.75</v>
      </c>
      <c r="F1354" s="21">
        <v>7.0358276294628155</v>
      </c>
      <c r="G1354" s="21">
        <v>7.121629251752954</v>
      </c>
      <c r="H1354" s="24">
        <v>0.12791672101675902</v>
      </c>
      <c r="I1354" s="3">
        <f t="shared" si="64"/>
        <v>600.03999999996824</v>
      </c>
      <c r="J1354" s="3">
        <f>INDEX(PowerArray,MIN(MaximumPowerIndex,ROUND(G1354*100,0)))</f>
        <v>624.11999999996772</v>
      </c>
      <c r="K1354" s="3">
        <f>MIN(J1354-M1354+N1354,'Power Look Up'!$F$4)</f>
        <v>635.4877454117551</v>
      </c>
      <c r="M1354" s="50">
        <f t="array" ref="M1354">_xlfn.SUM(_xlfn.NORM.DIST($S$3:$S$1003,$G1354,$P1354,FALSE)*WindSpeedStep*$T$3:$T$1003)</f>
        <v>626.70246848500108</v>
      </c>
      <c r="N1354" s="50">
        <f t="array" ref="N1354">_xlfn.SUM(_xlfn.NORM.DIST($S$3:$S$1003,$G1354,$Q1354,FALSE)*WindSpeedStep*$T$3:$T$1003)</f>
        <v>638.07021389678846</v>
      </c>
      <c r="P1354" s="42">
        <f t="shared" si="63"/>
        <v>0.71216292517529545</v>
      </c>
      <c r="Q1354" s="42">
        <f t="shared" si="65"/>
        <v>0.9109754621812729</v>
      </c>
    </row>
    <row r="1355" spans="5:17" x14ac:dyDescent="0.2">
      <c r="E1355" s="15">
        <v>41260.756944444445</v>
      </c>
      <c r="F1355" s="21">
        <v>6.9800101332161191</v>
      </c>
      <c r="G1355" s="21">
        <v>7.0074428748829778</v>
      </c>
      <c r="H1355" s="24">
        <v>0.11174768877314024</v>
      </c>
      <c r="I1355" s="3">
        <f t="shared" si="64"/>
        <v>583.47999999997637</v>
      </c>
      <c r="J1355" s="3">
        <f>INDEX(PowerArray,MIN(MaximumPowerIndex,ROUND(G1355*100,0)))</f>
        <v>591.00999999996839</v>
      </c>
      <c r="K1355" s="3">
        <f>MIN(J1355-M1355+N1355,'Power Look Up'!$F$4)</f>
        <v>595.29724351516791</v>
      </c>
      <c r="M1355" s="50">
        <f t="array" ref="M1355">_xlfn.SUM(_xlfn.NORM.DIST($S$3:$S$1003,$G1355,$P1355,FALSE)*WindSpeedStep*$T$3:$T$1003)</f>
        <v>596.28126907024853</v>
      </c>
      <c r="N1355" s="50">
        <f t="array" ref="N1355">_xlfn.SUM(_xlfn.NORM.DIST($S$3:$S$1003,$G1355,$Q1355,FALSE)*WindSpeedStep*$T$3:$T$1003)</f>
        <v>600.56851258544805</v>
      </c>
      <c r="P1355" s="42">
        <f t="shared" si="63"/>
        <v>0.70074428748829787</v>
      </c>
      <c r="Q1355" s="42">
        <f t="shared" si="65"/>
        <v>0.78306554547798213</v>
      </c>
    </row>
    <row r="1356" spans="5:17" x14ac:dyDescent="0.2">
      <c r="E1356" s="15">
        <v>41260.763888888891</v>
      </c>
      <c r="F1356" s="21">
        <v>7.7876669228012885</v>
      </c>
      <c r="G1356" s="21">
        <v>7.8236490106687624</v>
      </c>
      <c r="H1356" s="24">
        <v>9.7590203527428435E-2</v>
      </c>
      <c r="I1356" s="3">
        <f t="shared" si="64"/>
        <v>825.78999999996336</v>
      </c>
      <c r="J1356" s="3">
        <f>INDEX(PowerArray,MIN(MaximumPowerIndex,ROUND(G1356*100,0)))</f>
        <v>834.81999999996322</v>
      </c>
      <c r="K1356" s="3">
        <f>MIN(J1356-M1356+N1356,'Power Look Up'!$F$4)</f>
        <v>833.73038164120419</v>
      </c>
      <c r="M1356" s="50">
        <f t="array" ref="M1356">_xlfn.SUM(_xlfn.NORM.DIST($S$3:$S$1003,$G1356,$P1356,FALSE)*WindSpeedStep*$T$3:$T$1003)</f>
        <v>834.90686571856406</v>
      </c>
      <c r="N1356" s="50">
        <f t="array" ref="N1356">_xlfn.SUM(_xlfn.NORM.DIST($S$3:$S$1003,$G1356,$Q1356,FALSE)*WindSpeedStep*$T$3:$T$1003)</f>
        <v>833.81724735980504</v>
      </c>
      <c r="P1356" s="42">
        <f t="shared" si="63"/>
        <v>0.78236490106687628</v>
      </c>
      <c r="Q1356" s="42">
        <f t="shared" si="65"/>
        <v>0.76351149927832862</v>
      </c>
    </row>
    <row r="1357" spans="5:17" x14ac:dyDescent="0.2">
      <c r="E1357" s="15">
        <v>41260.770833333336</v>
      </c>
      <c r="F1357" s="21">
        <v>7.6521732549481598</v>
      </c>
      <c r="G1357" s="21">
        <v>7.7178595538617669</v>
      </c>
      <c r="H1357" s="24">
        <v>8.8863644006006867E-2</v>
      </c>
      <c r="I1357" s="3">
        <f t="shared" si="64"/>
        <v>783.64999999996428</v>
      </c>
      <c r="J1357" s="3">
        <f>INDEX(PowerArray,MIN(MaximumPowerIndex,ROUND(G1357*100,0)))</f>
        <v>804.71999999996387</v>
      </c>
      <c r="K1357" s="3">
        <f>MIN(J1357-M1357+N1357,'Power Look Up'!$F$4)</f>
        <v>800.04892147873977</v>
      </c>
      <c r="M1357" s="50">
        <f t="array" ref="M1357">_xlfn.SUM(_xlfn.NORM.DIST($S$3:$S$1003,$G1357,$P1357,FALSE)*WindSpeedStep*$T$3:$T$1003)</f>
        <v>801.16401462610384</v>
      </c>
      <c r="N1357" s="50">
        <f t="array" ref="N1357">_xlfn.SUM(_xlfn.NORM.DIST($S$3:$S$1003,$G1357,$Q1357,FALSE)*WindSpeedStep*$T$3:$T$1003)</f>
        <v>796.49293610487973</v>
      </c>
      <c r="P1357" s="42">
        <f t="shared" si="63"/>
        <v>0.77178595538617678</v>
      </c>
      <c r="Q1357" s="42">
        <f t="shared" si="65"/>
        <v>0.68583712388273099</v>
      </c>
    </row>
    <row r="1358" spans="5:17" x14ac:dyDescent="0.2">
      <c r="E1358" s="15">
        <v>41260.777777777781</v>
      </c>
      <c r="F1358" s="21">
        <v>7.6720642514782913</v>
      </c>
      <c r="G1358" s="21">
        <v>7.7192750148800862</v>
      </c>
      <c r="H1358" s="24">
        <v>8.4722960952100315E-2</v>
      </c>
      <c r="I1358" s="3">
        <f t="shared" si="64"/>
        <v>789.66999999996415</v>
      </c>
      <c r="J1358" s="3">
        <f>INDEX(PowerArray,MIN(MaximumPowerIndex,ROUND(G1358*100,0)))</f>
        <v>804.71999999996387</v>
      </c>
      <c r="K1358" s="3">
        <f>MIN(J1358-M1358+N1358,'Power Look Up'!$F$4)</f>
        <v>798.45059490315725</v>
      </c>
      <c r="M1358" s="50">
        <f t="array" ref="M1358">_xlfn.SUM(_xlfn.NORM.DIST($S$3:$S$1003,$G1358,$P1358,FALSE)*WindSpeedStep*$T$3:$T$1003)</f>
        <v>801.60989764743999</v>
      </c>
      <c r="N1358" s="50">
        <f t="array" ref="N1358">_xlfn.SUM(_xlfn.NORM.DIST($S$3:$S$1003,$G1358,$Q1358,FALSE)*WindSpeedStep*$T$3:$T$1003)</f>
        <v>795.34049255063337</v>
      </c>
      <c r="P1358" s="42">
        <f t="shared" si="63"/>
        <v>0.7719275014880087</v>
      </c>
      <c r="Q1358" s="42">
        <f t="shared" si="65"/>
        <v>0.65399983566420916</v>
      </c>
    </row>
    <row r="1359" spans="5:17" x14ac:dyDescent="0.2">
      <c r="E1359" s="15">
        <v>41260.784722222219</v>
      </c>
      <c r="F1359" s="21">
        <v>7.7428548901013805</v>
      </c>
      <c r="G1359" s="21">
        <v>7.744086021880678</v>
      </c>
      <c r="H1359" s="24">
        <v>0.10848711643477559</v>
      </c>
      <c r="I1359" s="3">
        <f t="shared" si="64"/>
        <v>810.73999999996374</v>
      </c>
      <c r="J1359" s="3">
        <f>INDEX(PowerArray,MIN(MaximumPowerIndex,ROUND(G1359*100,0)))</f>
        <v>810.73999999996374</v>
      </c>
      <c r="K1359" s="3">
        <f>MIN(J1359-M1359+N1359,'Power Look Up'!$F$4)</f>
        <v>814.67215458218209</v>
      </c>
      <c r="M1359" s="50">
        <f t="array" ref="M1359">_xlfn.SUM(_xlfn.NORM.DIST($S$3:$S$1003,$G1359,$P1359,FALSE)*WindSpeedStep*$T$3:$T$1003)</f>
        <v>809.45023475181949</v>
      </c>
      <c r="N1359" s="50">
        <f t="array" ref="N1359">_xlfn.SUM(_xlfn.NORM.DIST($S$3:$S$1003,$G1359,$Q1359,FALSE)*WindSpeedStep*$T$3:$T$1003)</f>
        <v>813.38238933403784</v>
      </c>
      <c r="P1359" s="42">
        <f t="shared" si="63"/>
        <v>0.77440860218806784</v>
      </c>
      <c r="Q1359" s="42">
        <f t="shared" si="65"/>
        <v>0.8401335619366872</v>
      </c>
    </row>
    <row r="1360" spans="5:17" x14ac:dyDescent="0.2">
      <c r="E1360" s="15">
        <v>41260.791666666664</v>
      </c>
      <c r="F1360" s="21">
        <v>7.9533286449337162</v>
      </c>
      <c r="G1360" s="21">
        <v>8.0169408160264286</v>
      </c>
      <c r="H1360" s="24">
        <v>0.11693217286983502</v>
      </c>
      <c r="I1360" s="3">
        <f t="shared" si="64"/>
        <v>873.9499999999623</v>
      </c>
      <c r="J1360" s="3">
        <f>INDEX(PowerArray,MIN(MaximumPowerIndex,ROUND(G1360*100,0)))</f>
        <v>896.33999999995353</v>
      </c>
      <c r="K1360" s="3">
        <f>MIN(J1360-M1360+N1360,'Power Look Up'!$F$4)</f>
        <v>904.80289172250775</v>
      </c>
      <c r="M1360" s="50">
        <f t="array" ref="M1360">_xlfn.SUM(_xlfn.NORM.DIST($S$3:$S$1003,$G1360,$P1360,FALSE)*WindSpeedStep*$T$3:$T$1003)</f>
        <v>898.74087775460885</v>
      </c>
      <c r="N1360" s="50">
        <f t="array" ref="N1360">_xlfn.SUM(_xlfn.NORM.DIST($S$3:$S$1003,$G1360,$Q1360,FALSE)*WindSpeedStep*$T$3:$T$1003)</f>
        <v>907.20376947716306</v>
      </c>
      <c r="P1360" s="42">
        <f t="shared" si="63"/>
        <v>0.80169408160264288</v>
      </c>
      <c r="Q1360" s="42">
        <f t="shared" si="65"/>
        <v>0.93743830938683859</v>
      </c>
    </row>
    <row r="1361" spans="5:17" x14ac:dyDescent="0.2">
      <c r="E1361" s="15">
        <v>41260.8125</v>
      </c>
      <c r="F1361" s="21">
        <v>8.9791522391438132</v>
      </c>
      <c r="G1361" s="21">
        <v>8.8845902893664519</v>
      </c>
      <c r="H1361" s="24">
        <v>0.10245956138145672</v>
      </c>
      <c r="I1361" s="3">
        <f t="shared" si="64"/>
        <v>1248.659999999946</v>
      </c>
      <c r="J1361" s="3">
        <f>INDEX(PowerArray,MIN(MaximumPowerIndex,ROUND(G1361*100,0)))</f>
        <v>1211.9599999999468</v>
      </c>
      <c r="K1361" s="3">
        <f>MIN(J1361-M1361+N1361,'Power Look Up'!$F$4)</f>
        <v>1212.6102657811755</v>
      </c>
      <c r="M1361" s="50">
        <f t="array" ref="M1361">_xlfn.SUM(_xlfn.NORM.DIST($S$3:$S$1003,$G1361,$P1361,FALSE)*WindSpeedStep*$T$3:$T$1003)</f>
        <v>1215.3445896327526</v>
      </c>
      <c r="N1361" s="50">
        <f t="array" ref="N1361">_xlfn.SUM(_xlfn.NORM.DIST($S$3:$S$1003,$G1361,$Q1361,FALSE)*WindSpeedStep*$T$3:$T$1003)</f>
        <v>1215.9948554139812</v>
      </c>
      <c r="P1361" s="42">
        <f t="shared" si="63"/>
        <v>0.88845902893664519</v>
      </c>
      <c r="Q1361" s="42">
        <f t="shared" si="65"/>
        <v>0.91031122410243626</v>
      </c>
    </row>
    <row r="1362" spans="5:17" x14ac:dyDescent="0.2">
      <c r="E1362" s="15">
        <v>41260.840277777781</v>
      </c>
      <c r="F1362" s="21">
        <v>11.670906882068515</v>
      </c>
      <c r="G1362" s="21">
        <v>11.699119940843586</v>
      </c>
      <c r="H1362" s="24">
        <v>0.16108431152753697</v>
      </c>
      <c r="I1362" s="3">
        <f t="shared" si="64"/>
        <v>1960.2799999999829</v>
      </c>
      <c r="J1362" s="3">
        <f>INDEX(PowerArray,MIN(MaximumPowerIndex,ROUND(G1362*100,0)))</f>
        <v>1962.7999999999827</v>
      </c>
      <c r="K1362" s="3">
        <f>MIN(J1362-M1362+N1362,'Power Look Up'!$F$4)</f>
        <v>1862.5175566396977</v>
      </c>
      <c r="M1362" s="50">
        <f t="array" ref="M1362">_xlfn.SUM(_xlfn.NORM.DIST($S$3:$S$1003,$G1362,$P1362,FALSE)*WindSpeedStep*$T$3:$T$1003)</f>
        <v>1952.9895826859433</v>
      </c>
      <c r="N1362" s="50">
        <f t="array" ref="N1362">_xlfn.SUM(_xlfn.NORM.DIST($S$3:$S$1003,$G1362,$Q1362,FALSE)*WindSpeedStep*$T$3:$T$1003)</f>
        <v>1852.7071393256583</v>
      </c>
      <c r="P1362" s="42">
        <f t="shared" si="63"/>
        <v>1.1699119940843585</v>
      </c>
      <c r="Q1362" s="42">
        <f t="shared" si="65"/>
        <v>1.884544681148868</v>
      </c>
    </row>
    <row r="1363" spans="5:17" x14ac:dyDescent="0.2">
      <c r="E1363" s="15">
        <v>41260.847222222219</v>
      </c>
      <c r="F1363" s="21">
        <v>11.262288268281921</v>
      </c>
      <c r="G1363" s="21">
        <v>11.257381175939173</v>
      </c>
      <c r="H1363" s="24">
        <v>0.16604085736879043</v>
      </c>
      <c r="I1363" s="3">
        <f t="shared" si="64"/>
        <v>1925.8399999999835</v>
      </c>
      <c r="J1363" s="3">
        <f>INDEX(PowerArray,MIN(MaximumPowerIndex,ROUND(G1363*100,0)))</f>
        <v>1925.8399999999835</v>
      </c>
      <c r="K1363" s="3">
        <f>MIN(J1363-M1363+N1363,'Power Look Up'!$F$4)</f>
        <v>1809.824036872322</v>
      </c>
      <c r="M1363" s="50">
        <f t="array" ref="M1363">_xlfn.SUM(_xlfn.NORM.DIST($S$3:$S$1003,$G1363,$P1363,FALSE)*WindSpeedStep*$T$3:$T$1003)</f>
        <v>1907.0701093758369</v>
      </c>
      <c r="N1363" s="50">
        <f t="array" ref="N1363">_xlfn.SUM(_xlfn.NORM.DIST($S$3:$S$1003,$G1363,$Q1363,FALSE)*WindSpeedStep*$T$3:$T$1003)</f>
        <v>1791.0541462481754</v>
      </c>
      <c r="P1363" s="42">
        <f t="shared" si="63"/>
        <v>1.1257381175939174</v>
      </c>
      <c r="Q1363" s="42">
        <f t="shared" si="65"/>
        <v>1.8691852221802225</v>
      </c>
    </row>
    <row r="1364" spans="5:17" x14ac:dyDescent="0.2">
      <c r="E1364" s="15">
        <v>41260.861111111109</v>
      </c>
      <c r="F1364" s="21">
        <v>12.318522995130213</v>
      </c>
      <c r="G1364" s="21">
        <v>12.351242620539457</v>
      </c>
      <c r="H1364" s="24">
        <v>0.14612141412664328</v>
      </c>
      <c r="I1364" s="3">
        <f t="shared" si="64"/>
        <v>1991.5199999999977</v>
      </c>
      <c r="J1364" s="3">
        <f>INDEX(PowerArray,MIN(MaximumPowerIndex,ROUND(G1364*100,0)))</f>
        <v>1991.8499999999976</v>
      </c>
      <c r="K1364" s="3">
        <f>MIN(J1364-M1364+N1364,'Power Look Up'!$F$4)</f>
        <v>1934.0601056796042</v>
      </c>
      <c r="M1364" s="50">
        <f t="array" ref="M1364">_xlfn.SUM(_xlfn.NORM.DIST($S$3:$S$1003,$G1364,$P1364,FALSE)*WindSpeedStep*$T$3:$T$1003)</f>
        <v>1987.8338084778177</v>
      </c>
      <c r="N1364" s="50">
        <f t="array" ref="N1364">_xlfn.SUM(_xlfn.NORM.DIST($S$3:$S$1003,$G1364,$Q1364,FALSE)*WindSpeedStep*$T$3:$T$1003)</f>
        <v>1930.0439141574243</v>
      </c>
      <c r="P1364" s="42">
        <f t="shared" si="63"/>
        <v>1.2351242620539458</v>
      </c>
      <c r="Q1364" s="42">
        <f t="shared" si="65"/>
        <v>1.8047810379344928</v>
      </c>
    </row>
    <row r="1365" spans="5:17" x14ac:dyDescent="0.2">
      <c r="E1365" s="15">
        <v>41260.868055555555</v>
      </c>
      <c r="F1365" s="21">
        <v>11.895312511227027</v>
      </c>
      <c r="G1365" s="21">
        <v>11.889652962198547</v>
      </c>
      <c r="H1365" s="24">
        <v>0.1572047811467801</v>
      </c>
      <c r="I1365" s="3">
        <f t="shared" si="64"/>
        <v>1979.5999999999824</v>
      </c>
      <c r="J1365" s="3">
        <f>INDEX(PowerArray,MIN(MaximumPowerIndex,ROUND(G1365*100,0)))</f>
        <v>1978.7599999999825</v>
      </c>
      <c r="K1365" s="3">
        <f>MIN(J1365-M1365+N1365,'Power Look Up'!$F$4)</f>
        <v>1890.0438277932653</v>
      </c>
      <c r="M1365" s="50">
        <f t="array" ref="M1365">_xlfn.SUM(_xlfn.NORM.DIST($S$3:$S$1003,$G1365,$P1365,FALSE)*WindSpeedStep*$T$3:$T$1003)</f>
        <v>1966.5143886787243</v>
      </c>
      <c r="N1365" s="50">
        <f t="array" ref="N1365">_xlfn.SUM(_xlfn.NORM.DIST($S$3:$S$1003,$G1365,$Q1365,FALSE)*WindSpeedStep*$T$3:$T$1003)</f>
        <v>1877.7982164720072</v>
      </c>
      <c r="P1365" s="42">
        <f t="shared" si="63"/>
        <v>1.1889652962198547</v>
      </c>
      <c r="Q1365" s="42">
        <f t="shared" si="65"/>
        <v>1.8691102918335882</v>
      </c>
    </row>
    <row r="1366" spans="5:17" x14ac:dyDescent="0.2">
      <c r="E1366" s="15">
        <v>41260.875</v>
      </c>
      <c r="F1366" s="21">
        <v>11.223216065257482</v>
      </c>
      <c r="G1366" s="21">
        <v>11.19949471955819</v>
      </c>
      <c r="H1366" s="24">
        <v>0.15414476473952748</v>
      </c>
      <c r="I1366" s="3">
        <f t="shared" si="64"/>
        <v>1922.4799999999836</v>
      </c>
      <c r="J1366" s="3">
        <f>INDEX(PowerArray,MIN(MaximumPowerIndex,ROUND(G1366*100,0)))</f>
        <v>1920.7999999999836</v>
      </c>
      <c r="K1366" s="3">
        <f>MIN(J1366-M1366+N1366,'Power Look Up'!$F$4)</f>
        <v>1824.6691213675344</v>
      </c>
      <c r="M1366" s="50">
        <f t="array" ref="M1366">_xlfn.SUM(_xlfn.NORM.DIST($S$3:$S$1003,$G1366,$P1366,FALSE)*WindSpeedStep*$T$3:$T$1003)</f>
        <v>1899.2821478733233</v>
      </c>
      <c r="N1366" s="50">
        <f t="array" ref="N1366">_xlfn.SUM(_xlfn.NORM.DIST($S$3:$S$1003,$G1366,$Q1366,FALSE)*WindSpeedStep*$T$3:$T$1003)</f>
        <v>1803.1512692408742</v>
      </c>
      <c r="P1366" s="42">
        <f t="shared" si="63"/>
        <v>1.1199494719558192</v>
      </c>
      <c r="Q1366" s="42">
        <f t="shared" si="65"/>
        <v>1.7263434787478775</v>
      </c>
    </row>
    <row r="1367" spans="5:17" x14ac:dyDescent="0.2">
      <c r="E1367" s="15">
        <v>41260.888888888891</v>
      </c>
      <c r="F1367" s="21">
        <v>14.349610069629593</v>
      </c>
      <c r="G1367" s="21">
        <v>14.204896963146245</v>
      </c>
      <c r="H1367" s="24">
        <v>0.11150128764727479</v>
      </c>
      <c r="I1367" s="3">
        <f t="shared" si="64"/>
        <v>2000</v>
      </c>
      <c r="J1367" s="3">
        <f>INDEX(PowerArray,MIN(MaximumPowerIndex,ROUND(G1367*100,0)))</f>
        <v>2000</v>
      </c>
      <c r="K1367" s="3">
        <f>MIN(J1367-M1367+N1367,'Power Look Up'!$F$4)</f>
        <v>1998.251516157851</v>
      </c>
      <c r="M1367" s="50">
        <f t="array" ref="M1367">_xlfn.SUM(_xlfn.NORM.DIST($S$3:$S$1003,$G1367,$P1367,FALSE)*WindSpeedStep*$T$3:$T$1003)</f>
        <v>2003.2175607222591</v>
      </c>
      <c r="N1367" s="50">
        <f t="array" ref="N1367">_xlfn.SUM(_xlfn.NORM.DIST($S$3:$S$1003,$G1367,$Q1367,FALSE)*WindSpeedStep*$T$3:$T$1003)</f>
        <v>2001.4690768801102</v>
      </c>
      <c r="P1367" s="42">
        <f t="shared" si="63"/>
        <v>1.4204896963146245</v>
      </c>
      <c r="Q1367" s="42">
        <f t="shared" si="65"/>
        <v>1.5838643022876697</v>
      </c>
    </row>
    <row r="1368" spans="5:17" x14ac:dyDescent="0.2">
      <c r="E1368" s="15">
        <v>41260.895833333336</v>
      </c>
      <c r="F1368" s="21">
        <v>13.330604340304632</v>
      </c>
      <c r="G1368" s="21">
        <v>13.221841912740462</v>
      </c>
      <c r="H1368" s="24">
        <v>0.12452548718898257</v>
      </c>
      <c r="I1368" s="3">
        <f t="shared" si="64"/>
        <v>1999.3299999999997</v>
      </c>
      <c r="J1368" s="3">
        <f>INDEX(PowerArray,MIN(MaximumPowerIndex,ROUND(G1368*100,0)))</f>
        <v>1999.2199999999998</v>
      </c>
      <c r="K1368" s="3">
        <f>MIN(J1368-M1368+N1368,'Power Look Up'!$F$4)</f>
        <v>1984.6048972255494</v>
      </c>
      <c r="M1368" s="50">
        <f t="array" ref="M1368">_xlfn.SUM(_xlfn.NORM.DIST($S$3:$S$1003,$G1368,$P1368,FALSE)*WindSpeedStep*$T$3:$T$1003)</f>
        <v>2002.054728514508</v>
      </c>
      <c r="N1368" s="50">
        <f t="array" ref="N1368">_xlfn.SUM(_xlfn.NORM.DIST($S$3:$S$1003,$G1368,$Q1368,FALSE)*WindSpeedStep*$T$3:$T$1003)</f>
        <v>1987.4396257400576</v>
      </c>
      <c r="P1368" s="42">
        <f t="shared" si="63"/>
        <v>1.3221841912740464</v>
      </c>
      <c r="Q1368" s="42">
        <f t="shared" si="65"/>
        <v>1.6464563057197152</v>
      </c>
    </row>
    <row r="1369" spans="5:17" x14ac:dyDescent="0.2">
      <c r="E1369" s="15">
        <v>41260.916666666664</v>
      </c>
      <c r="F1369" s="21">
        <v>13.70715076328964</v>
      </c>
      <c r="G1369" s="21">
        <v>13.675967134721143</v>
      </c>
      <c r="H1369" s="24">
        <v>0.12548194950963024</v>
      </c>
      <c r="I1369" s="3">
        <f t="shared" si="64"/>
        <v>1999.7099999999998</v>
      </c>
      <c r="J1369" s="3">
        <f>INDEX(PowerArray,MIN(MaximumPowerIndex,ROUND(G1369*100,0)))</f>
        <v>1999.6799999999998</v>
      </c>
      <c r="K1369" s="3">
        <f>MIN(J1369-M1369+N1369,'Power Look Up'!$F$4)</f>
        <v>1989.6493889366122</v>
      </c>
      <c r="M1369" s="50">
        <f t="array" ref="M1369">_xlfn.SUM(_xlfn.NORM.DIST($S$3:$S$1003,$G1369,$P1369,FALSE)*WindSpeedStep*$T$3:$T$1003)</f>
        <v>2003.3980195317397</v>
      </c>
      <c r="N1369" s="50">
        <f t="array" ref="N1369">_xlfn.SUM(_xlfn.NORM.DIST($S$3:$S$1003,$G1369,$Q1369,FALSE)*WindSpeedStep*$T$3:$T$1003)</f>
        <v>1993.3674084683521</v>
      </c>
      <c r="P1369" s="42">
        <f t="shared" si="63"/>
        <v>1.3675967134721143</v>
      </c>
      <c r="Q1369" s="42">
        <f t="shared" si="65"/>
        <v>1.7160870174944409</v>
      </c>
    </row>
    <row r="1370" spans="5:17" x14ac:dyDescent="0.2">
      <c r="E1370" s="15">
        <v>41260.923611111109</v>
      </c>
      <c r="F1370" s="21">
        <v>13.12160244301305</v>
      </c>
      <c r="G1370" s="21">
        <v>13.176401837954851</v>
      </c>
      <c r="H1370" s="24">
        <v>0.12193632652328704</v>
      </c>
      <c r="I1370" s="3">
        <f t="shared" si="64"/>
        <v>1999.1199999999997</v>
      </c>
      <c r="J1370" s="3">
        <f>INDEX(PowerArray,MIN(MaximumPowerIndex,ROUND(G1370*100,0)))</f>
        <v>1999.1799999999998</v>
      </c>
      <c r="K1370" s="3">
        <f>MIN(J1370-M1370+N1370,'Power Look Up'!$F$4)</f>
        <v>1985.9606087438326</v>
      </c>
      <c r="M1370" s="50">
        <f t="array" ref="M1370">_xlfn.SUM(_xlfn.NORM.DIST($S$3:$S$1003,$G1370,$P1370,FALSE)*WindSpeedStep*$T$3:$T$1003)</f>
        <v>2001.7817693522586</v>
      </c>
      <c r="N1370" s="50">
        <f t="array" ref="N1370">_xlfn.SUM(_xlfn.NORM.DIST($S$3:$S$1003,$G1370,$Q1370,FALSE)*WindSpeedStep*$T$3:$T$1003)</f>
        <v>1988.5623780960914</v>
      </c>
      <c r="P1370" s="42">
        <f t="shared" si="63"/>
        <v>1.3176401837954852</v>
      </c>
      <c r="Q1370" s="42">
        <f t="shared" si="65"/>
        <v>1.6066820369149022</v>
      </c>
    </row>
    <row r="1371" spans="5:17" x14ac:dyDescent="0.2">
      <c r="E1371" s="15">
        <v>41260.930555555555</v>
      </c>
      <c r="F1371" s="21">
        <v>12.966421465034548</v>
      </c>
      <c r="G1371" s="21">
        <v>12.933670099988611</v>
      </c>
      <c r="H1371" s="24">
        <v>0.13187910053758567</v>
      </c>
      <c r="I1371" s="3">
        <f t="shared" si="64"/>
        <v>1998.6699999999973</v>
      </c>
      <c r="J1371" s="3">
        <f>INDEX(PowerArray,MIN(MaximumPowerIndex,ROUND(G1371*100,0)))</f>
        <v>1998.2299999999975</v>
      </c>
      <c r="K1371" s="3">
        <f>MIN(J1371-M1371+N1371,'Power Look Up'!$F$4)</f>
        <v>1972.4540611150035</v>
      </c>
      <c r="M1371" s="50">
        <f t="array" ref="M1371">_xlfn.SUM(_xlfn.NORM.DIST($S$3:$S$1003,$G1371,$P1371,FALSE)*WindSpeedStep*$T$3:$T$1003)</f>
        <v>1999.688640193079</v>
      </c>
      <c r="N1371" s="50">
        <f t="array" ref="N1371">_xlfn.SUM(_xlfn.NORM.DIST($S$3:$S$1003,$G1371,$Q1371,FALSE)*WindSpeedStep*$T$3:$T$1003)</f>
        <v>1973.9127013080849</v>
      </c>
      <c r="P1371" s="42">
        <f t="shared" si="63"/>
        <v>1.2933670099988612</v>
      </c>
      <c r="Q1371" s="42">
        <f t="shared" si="65"/>
        <v>1.7056807794363638</v>
      </c>
    </row>
    <row r="1372" spans="5:17" x14ac:dyDescent="0.2">
      <c r="E1372" s="15">
        <v>41260.9375</v>
      </c>
      <c r="F1372" s="21">
        <v>12.628901280392215</v>
      </c>
      <c r="G1372" s="21">
        <v>12.591391297693962</v>
      </c>
      <c r="H1372" s="24">
        <v>0.14015471027144091</v>
      </c>
      <c r="I1372" s="3">
        <f t="shared" si="64"/>
        <v>1994.9299999999976</v>
      </c>
      <c r="J1372" s="3">
        <f>INDEX(PowerArray,MIN(MaximumPowerIndex,ROUND(G1372*100,0)))</f>
        <v>1994.4899999999975</v>
      </c>
      <c r="K1372" s="3">
        <f>MIN(J1372-M1372+N1372,'Power Look Up'!$F$4)</f>
        <v>1951.4555435118637</v>
      </c>
      <c r="M1372" s="50">
        <f t="array" ref="M1372">_xlfn.SUM(_xlfn.NORM.DIST($S$3:$S$1003,$G1372,$P1372,FALSE)*WindSpeedStep*$T$3:$T$1003)</f>
        <v>1994.2237938963033</v>
      </c>
      <c r="N1372" s="50">
        <f t="array" ref="N1372">_xlfn.SUM(_xlfn.NORM.DIST($S$3:$S$1003,$G1372,$Q1372,FALSE)*WindSpeedStep*$T$3:$T$1003)</f>
        <v>1951.1893374081694</v>
      </c>
      <c r="P1372" s="42">
        <f t="shared" si="63"/>
        <v>1.2591391297693963</v>
      </c>
      <c r="Q1372" s="42">
        <f t="shared" si="65"/>
        <v>1.7647427992426397</v>
      </c>
    </row>
    <row r="1373" spans="5:17" x14ac:dyDescent="0.2">
      <c r="E1373" s="15">
        <v>41260.944444444445</v>
      </c>
      <c r="F1373" s="21">
        <v>13.760962954759943</v>
      </c>
      <c r="G1373" s="21">
        <v>13.681615113860911</v>
      </c>
      <c r="H1373" s="24">
        <v>0.14897213274532514</v>
      </c>
      <c r="I1373" s="3">
        <f t="shared" si="64"/>
        <v>1999.7599999999998</v>
      </c>
      <c r="J1373" s="3">
        <f>INDEX(PowerArray,MIN(MaximumPowerIndex,ROUND(G1373*100,0)))</f>
        <v>1999.6799999999998</v>
      </c>
      <c r="K1373" s="3">
        <f>MIN(J1373-M1373+N1373,'Power Look Up'!$F$4)</f>
        <v>1973.3487091965223</v>
      </c>
      <c r="M1373" s="50">
        <f t="array" ref="M1373">_xlfn.SUM(_xlfn.NORM.DIST($S$3:$S$1003,$G1373,$P1373,FALSE)*WindSpeedStep*$T$3:$T$1003)</f>
        <v>2003.4030012271467</v>
      </c>
      <c r="N1373" s="50">
        <f t="array" ref="N1373">_xlfn.SUM(_xlfn.NORM.DIST($S$3:$S$1003,$G1373,$Q1373,FALSE)*WindSpeedStep*$T$3:$T$1003)</f>
        <v>1977.0717104236692</v>
      </c>
      <c r="P1373" s="42">
        <f t="shared" si="63"/>
        <v>1.3681615113860912</v>
      </c>
      <c r="Q1373" s="42">
        <f t="shared" si="65"/>
        <v>2.0381793829125345</v>
      </c>
    </row>
    <row r="1374" spans="5:17" x14ac:dyDescent="0.2">
      <c r="E1374" s="15">
        <v>41260.951388888891</v>
      </c>
      <c r="F1374" s="21">
        <v>13.001686183267312</v>
      </c>
      <c r="G1374" s="21">
        <v>12.998248883609993</v>
      </c>
      <c r="H1374" s="24">
        <v>0.13152140237015617</v>
      </c>
      <c r="I1374" s="3">
        <f t="shared" si="64"/>
        <v>1998.9999999999975</v>
      </c>
      <c r="J1374" s="3">
        <f>INDEX(PowerArray,MIN(MaximumPowerIndex,ROUND(G1374*100,0)))</f>
        <v>1998.9999999999975</v>
      </c>
      <c r="K1374" s="3">
        <f>MIN(J1374-M1374+N1374,'Power Look Up'!$F$4)</f>
        <v>1974.8022521247722</v>
      </c>
      <c r="M1374" s="50">
        <f t="array" ref="M1374">_xlfn.SUM(_xlfn.NORM.DIST($S$3:$S$1003,$G1374,$P1374,FALSE)*WindSpeedStep*$T$3:$T$1003)</f>
        <v>2000.3625428112432</v>
      </c>
      <c r="N1374" s="50">
        <f t="array" ref="N1374">_xlfn.SUM(_xlfn.NORM.DIST($S$3:$S$1003,$G1374,$Q1374,FALSE)*WindSpeedStep*$T$3:$T$1003)</f>
        <v>1976.1647949360179</v>
      </c>
      <c r="P1374" s="42">
        <f t="shared" si="63"/>
        <v>1.2998248883609993</v>
      </c>
      <c r="Q1374" s="42">
        <f t="shared" si="65"/>
        <v>1.7095479215287031</v>
      </c>
    </row>
    <row r="1375" spans="5:17" x14ac:dyDescent="0.2">
      <c r="E1375" s="15">
        <v>41260.958333333336</v>
      </c>
      <c r="F1375" s="21">
        <v>12.001408837617342</v>
      </c>
      <c r="G1375" s="21">
        <v>12.021716933960926</v>
      </c>
      <c r="H1375" s="24">
        <v>0.15164886261481009</v>
      </c>
      <c r="I1375" s="3">
        <f t="shared" si="64"/>
        <v>1987.9999999999823</v>
      </c>
      <c r="J1375" s="3">
        <f>INDEX(PowerArray,MIN(MaximumPowerIndex,ROUND(G1375*100,0)))</f>
        <v>1988.2199999999978</v>
      </c>
      <c r="K1375" s="3">
        <f>MIN(J1375-M1375+N1375,'Power Look Up'!$F$4)</f>
        <v>1912.274480201879</v>
      </c>
      <c r="M1375" s="50">
        <f t="array" ref="M1375">_xlfn.SUM(_xlfn.NORM.DIST($S$3:$S$1003,$G1375,$P1375,FALSE)*WindSpeedStep*$T$3:$T$1003)</f>
        <v>1974.0971141555958</v>
      </c>
      <c r="N1375" s="50">
        <f t="array" ref="N1375">_xlfn.SUM(_xlfn.NORM.DIST($S$3:$S$1003,$G1375,$Q1375,FALSE)*WindSpeedStep*$T$3:$T$1003)</f>
        <v>1898.1515943574771</v>
      </c>
      <c r="P1375" s="42">
        <f t="shared" si="63"/>
        <v>1.2021716933960926</v>
      </c>
      <c r="Q1375" s="42">
        <f t="shared" si="65"/>
        <v>1.8230796997123764</v>
      </c>
    </row>
    <row r="1376" spans="5:17" x14ac:dyDescent="0.2">
      <c r="E1376" s="15">
        <v>41260.965277777781</v>
      </c>
      <c r="F1376" s="21">
        <v>11.718269909042171</v>
      </c>
      <c r="G1376" s="21">
        <v>11.665448954363161</v>
      </c>
      <c r="H1376" s="24">
        <v>0.12715187579441833</v>
      </c>
      <c r="I1376" s="3">
        <f t="shared" si="64"/>
        <v>1964.4799999999827</v>
      </c>
      <c r="J1376" s="3">
        <f>INDEX(PowerArray,MIN(MaximumPowerIndex,ROUND(G1376*100,0)))</f>
        <v>1960.2799999999829</v>
      </c>
      <c r="K1376" s="3">
        <f>MIN(J1376-M1376+N1376,'Power Look Up'!$F$4)</f>
        <v>1916.0769788801797</v>
      </c>
      <c r="M1376" s="50">
        <f t="array" ref="M1376">_xlfn.SUM(_xlfn.NORM.DIST($S$3:$S$1003,$G1376,$P1376,FALSE)*WindSpeedStep*$T$3:$T$1003)</f>
        <v>1950.2469449275218</v>
      </c>
      <c r="N1376" s="50">
        <f t="array" ref="N1376">_xlfn.SUM(_xlfn.NORM.DIST($S$3:$S$1003,$G1376,$Q1376,FALSE)*WindSpeedStep*$T$3:$T$1003)</f>
        <v>1906.0439238077186</v>
      </c>
      <c r="P1376" s="42">
        <f t="shared" si="63"/>
        <v>1.166544895436316</v>
      </c>
      <c r="Q1376" s="42">
        <f t="shared" si="65"/>
        <v>1.4832837165313117</v>
      </c>
    </row>
    <row r="1377" spans="5:17" x14ac:dyDescent="0.2">
      <c r="E1377" s="15">
        <v>41260.972222222219</v>
      </c>
      <c r="F1377" s="21">
        <v>12.091347307253832</v>
      </c>
      <c r="G1377" s="21">
        <v>12.083463376704131</v>
      </c>
      <c r="H1377" s="24">
        <v>0.13728825728164587</v>
      </c>
      <c r="I1377" s="3">
        <f t="shared" si="64"/>
        <v>1988.9899999999977</v>
      </c>
      <c r="J1377" s="3">
        <f>INDEX(PowerArray,MIN(MaximumPowerIndex,ROUND(G1377*100,0)))</f>
        <v>1988.8799999999976</v>
      </c>
      <c r="K1377" s="3">
        <f>MIN(J1377-M1377+N1377,'Power Look Up'!$F$4)</f>
        <v>1936.8128235263734</v>
      </c>
      <c r="M1377" s="50">
        <f t="array" ref="M1377">_xlfn.SUM(_xlfn.NORM.DIST($S$3:$S$1003,$G1377,$P1377,FALSE)*WindSpeedStep*$T$3:$T$1003)</f>
        <v>1977.197089366485</v>
      </c>
      <c r="N1377" s="50">
        <f t="array" ref="N1377">_xlfn.SUM(_xlfn.NORM.DIST($S$3:$S$1003,$G1377,$Q1377,FALSE)*WindSpeedStep*$T$3:$T$1003)</f>
        <v>1925.1299128928608</v>
      </c>
      <c r="P1377" s="42">
        <f t="shared" si="63"/>
        <v>1.2083463376704131</v>
      </c>
      <c r="Q1377" s="42">
        <f t="shared" si="65"/>
        <v>1.6589176289143022</v>
      </c>
    </row>
    <row r="1378" spans="5:17" x14ac:dyDescent="0.2">
      <c r="E1378" s="15">
        <v>41260.979166666664</v>
      </c>
      <c r="F1378" s="21">
        <v>10.988619511406554</v>
      </c>
      <c r="G1378" s="21">
        <v>11.060535680079617</v>
      </c>
      <c r="H1378" s="24">
        <v>0.15197541404236303</v>
      </c>
      <c r="I1378" s="3">
        <f t="shared" si="64"/>
        <v>1901.3299999999495</v>
      </c>
      <c r="J1378" s="3">
        <f>INDEX(PowerArray,MIN(MaximumPowerIndex,ROUND(G1378*100,0)))</f>
        <v>1909.0399999999838</v>
      </c>
      <c r="K1378" s="3">
        <f>MIN(J1378-M1378+N1378,'Power Look Up'!$F$4)</f>
        <v>1816.5267461164287</v>
      </c>
      <c r="M1378" s="50">
        <f t="array" ref="M1378">_xlfn.SUM(_xlfn.NORM.DIST($S$3:$S$1003,$G1378,$P1378,FALSE)*WindSpeedStep*$T$3:$T$1003)</f>
        <v>1878.6985346086296</v>
      </c>
      <c r="N1378" s="50">
        <f t="array" ref="N1378">_xlfn.SUM(_xlfn.NORM.DIST($S$3:$S$1003,$G1378,$Q1378,FALSE)*WindSpeedStep*$T$3:$T$1003)</f>
        <v>1786.1852807250746</v>
      </c>
      <c r="P1378" s="42">
        <f t="shared" si="63"/>
        <v>1.1060535680079617</v>
      </c>
      <c r="Q1378" s="42">
        <f t="shared" si="65"/>
        <v>1.6809294895104292</v>
      </c>
    </row>
    <row r="1379" spans="5:17" x14ac:dyDescent="0.2">
      <c r="E1379" s="15">
        <v>41260.986111111109</v>
      </c>
      <c r="F1379" s="21">
        <v>10.840032511768765</v>
      </c>
      <c r="G1379" s="21">
        <v>10.867690713787129</v>
      </c>
      <c r="H1379" s="24">
        <v>0.13007341061654534</v>
      </c>
      <c r="I1379" s="3">
        <f t="shared" si="64"/>
        <v>1861.2799999999502</v>
      </c>
      <c r="J1379" s="3">
        <f>INDEX(PowerArray,MIN(MaximumPowerIndex,ROUND(G1379*100,0)))</f>
        <v>1869.2899999999499</v>
      </c>
      <c r="K1379" s="3">
        <f>MIN(J1379-M1379+N1379,'Power Look Up'!$F$4)</f>
        <v>1815.6912328182166</v>
      </c>
      <c r="M1379" s="50">
        <f t="array" ref="M1379">_xlfn.SUM(_xlfn.NORM.DIST($S$3:$S$1003,$G1379,$P1379,FALSE)*WindSpeedStep*$T$3:$T$1003)</f>
        <v>1845.4617106188282</v>
      </c>
      <c r="N1379" s="50">
        <f t="array" ref="N1379">_xlfn.SUM(_xlfn.NORM.DIST($S$3:$S$1003,$G1379,$Q1379,FALSE)*WindSpeedStep*$T$3:$T$1003)</f>
        <v>1791.8629434370948</v>
      </c>
      <c r="P1379" s="42">
        <f t="shared" si="63"/>
        <v>1.0867690713787128</v>
      </c>
      <c r="Q1379" s="42">
        <f t="shared" si="65"/>
        <v>1.4135975966680498</v>
      </c>
    </row>
    <row r="1380" spans="5:17" x14ac:dyDescent="0.2">
      <c r="E1380" s="15">
        <v>41260.993055555555</v>
      </c>
      <c r="F1380" s="21">
        <v>12.036862358807968</v>
      </c>
      <c r="G1380" s="21">
        <v>11.950146462698756</v>
      </c>
      <c r="H1380" s="24">
        <v>0.13957125618958838</v>
      </c>
      <c r="I1380" s="3">
        <f t="shared" si="64"/>
        <v>1988.4399999999976</v>
      </c>
      <c r="J1380" s="3">
        <f>INDEX(PowerArray,MIN(MaximumPowerIndex,ROUND(G1380*100,0)))</f>
        <v>1983.7999999999824</v>
      </c>
      <c r="K1380" s="3">
        <f>MIN(J1380-M1380+N1380,'Power Look Up'!$F$4)</f>
        <v>1924.9847700512353</v>
      </c>
      <c r="M1380" s="50">
        <f t="array" ref="M1380">_xlfn.SUM(_xlfn.NORM.DIST($S$3:$S$1003,$G1380,$P1380,FALSE)*WindSpeedStep*$T$3:$T$1003)</f>
        <v>1970.1559598070696</v>
      </c>
      <c r="N1380" s="50">
        <f t="array" ref="N1380">_xlfn.SUM(_xlfn.NORM.DIST($S$3:$S$1003,$G1380,$Q1380,FALSE)*WindSpeedStep*$T$3:$T$1003)</f>
        <v>1911.3407298583224</v>
      </c>
      <c r="P1380" s="42">
        <f t="shared" si="63"/>
        <v>1.1950146462698756</v>
      </c>
      <c r="Q1380" s="42">
        <f t="shared" si="65"/>
        <v>1.6678969534484314</v>
      </c>
    </row>
    <row r="1381" spans="5:17" x14ac:dyDescent="0.2">
      <c r="E1381" s="15">
        <v>41261</v>
      </c>
      <c r="F1381" s="21">
        <v>11.119823467965091</v>
      </c>
      <c r="G1381" s="21">
        <v>11.212733860151895</v>
      </c>
      <c r="H1381" s="24">
        <v>0.16996672702987314</v>
      </c>
      <c r="I1381" s="3">
        <f t="shared" si="64"/>
        <v>1914.0799999999838</v>
      </c>
      <c r="J1381" s="3">
        <f>INDEX(PowerArray,MIN(MaximumPowerIndex,ROUND(G1381*100,0)))</f>
        <v>1921.6399999999837</v>
      </c>
      <c r="K1381" s="3">
        <f>MIN(J1381-M1381+N1381,'Power Look Up'!$F$4)</f>
        <v>1798.8282715495013</v>
      </c>
      <c r="M1381" s="50">
        <f t="array" ref="M1381">_xlfn.SUM(_xlfn.NORM.DIST($S$3:$S$1003,$G1381,$P1381,FALSE)*WindSpeedStep*$T$3:$T$1003)</f>
        <v>1901.1031127624847</v>
      </c>
      <c r="N1381" s="50">
        <f t="array" ref="N1381">_xlfn.SUM(_xlfn.NORM.DIST($S$3:$S$1003,$G1381,$Q1381,FALSE)*WindSpeedStep*$T$3:$T$1003)</f>
        <v>1778.2913843120023</v>
      </c>
      <c r="P1381" s="42">
        <f t="shared" si="63"/>
        <v>1.1212733860151896</v>
      </c>
      <c r="Q1381" s="42">
        <f t="shared" si="65"/>
        <v>1.905791675267053</v>
      </c>
    </row>
    <row r="1382" spans="5:17" x14ac:dyDescent="0.2">
      <c r="E1382" s="15">
        <v>41261.006944444445</v>
      </c>
      <c r="F1382" s="21">
        <v>10.556949792590787</v>
      </c>
      <c r="G1382" s="21">
        <v>10.625352961444118</v>
      </c>
      <c r="H1382" s="24">
        <v>0.13450854914518987</v>
      </c>
      <c r="I1382" s="3">
        <f t="shared" si="64"/>
        <v>1786.5199999999518</v>
      </c>
      <c r="J1382" s="3">
        <f>INDEX(PowerArray,MIN(MaximumPowerIndex,ROUND(G1382*100,0)))</f>
        <v>1805.2099999999514</v>
      </c>
      <c r="K1382" s="3">
        <f>MIN(J1382-M1382+N1382,'Power Look Up'!$F$4)</f>
        <v>1747.2799762127477</v>
      </c>
      <c r="M1382" s="50">
        <f t="array" ref="M1382">_xlfn.SUM(_xlfn.NORM.DIST($S$3:$S$1003,$G1382,$P1382,FALSE)*WindSpeedStep*$T$3:$T$1003)</f>
        <v>1795.5320423622586</v>
      </c>
      <c r="N1382" s="50">
        <f t="array" ref="N1382">_xlfn.SUM(_xlfn.NORM.DIST($S$3:$S$1003,$G1382,$Q1382,FALSE)*WindSpeedStep*$T$3:$T$1003)</f>
        <v>1737.6020185750549</v>
      </c>
      <c r="P1382" s="42">
        <f t="shared" si="63"/>
        <v>1.0625352961444119</v>
      </c>
      <c r="Q1382" s="42">
        <f t="shared" si="65"/>
        <v>1.4292008109993948</v>
      </c>
    </row>
    <row r="1383" spans="5:17" x14ac:dyDescent="0.2">
      <c r="E1383" s="15">
        <v>41261.013888888891</v>
      </c>
      <c r="F1383" s="21">
        <v>10.831099931821816</v>
      </c>
      <c r="G1383" s="21">
        <v>10.803306677754001</v>
      </c>
      <c r="H1383" s="24">
        <v>0.14125989138968736</v>
      </c>
      <c r="I1383" s="3">
        <f t="shared" si="64"/>
        <v>1858.6099999999501</v>
      </c>
      <c r="J1383" s="3">
        <f>INDEX(PowerArray,MIN(MaximumPowerIndex,ROUND(G1383*100,0)))</f>
        <v>1850.5999999999503</v>
      </c>
      <c r="K1383" s="3">
        <f>MIN(J1383-M1383+N1383,'Power Look Up'!$F$4)</f>
        <v>1778.4932059160653</v>
      </c>
      <c r="M1383" s="50">
        <f t="array" ref="M1383">_xlfn.SUM(_xlfn.NORM.DIST($S$3:$S$1003,$G1383,$P1383,FALSE)*WindSpeedStep*$T$3:$T$1003)</f>
        <v>1833.1003878990321</v>
      </c>
      <c r="N1383" s="50">
        <f t="array" ref="N1383">_xlfn.SUM(_xlfn.NORM.DIST($S$3:$S$1003,$G1383,$Q1383,FALSE)*WindSpeedStep*$T$3:$T$1003)</f>
        <v>1760.9935938151471</v>
      </c>
      <c r="P1383" s="42">
        <f t="shared" si="63"/>
        <v>1.0803306677754001</v>
      </c>
      <c r="Q1383" s="42">
        <f t="shared" si="65"/>
        <v>1.5260739279490145</v>
      </c>
    </row>
    <row r="1384" spans="5:17" x14ac:dyDescent="0.2">
      <c r="E1384" s="15">
        <v>41261.020833333336</v>
      </c>
      <c r="F1384" s="21">
        <v>10.421830315210888</v>
      </c>
      <c r="G1384" s="21">
        <v>10.466811365762679</v>
      </c>
      <c r="H1384" s="24">
        <v>0.11898101988766724</v>
      </c>
      <c r="I1384" s="3">
        <f t="shared" si="64"/>
        <v>1749.1399999999526</v>
      </c>
      <c r="J1384" s="3">
        <f>INDEX(PowerArray,MIN(MaximumPowerIndex,ROUND(G1384*100,0)))</f>
        <v>1762.4899999999523</v>
      </c>
      <c r="K1384" s="3">
        <f>MIN(J1384-M1384+N1384,'Power Look Up'!$F$4)</f>
        <v>1732.3438678731861</v>
      </c>
      <c r="M1384" s="50">
        <f t="array" ref="M1384">_xlfn.SUM(_xlfn.NORM.DIST($S$3:$S$1003,$G1384,$P1384,FALSE)*WindSpeedStep*$T$3:$T$1003)</f>
        <v>1757.8000945008509</v>
      </c>
      <c r="N1384" s="50">
        <f t="array" ref="N1384">_xlfn.SUM(_xlfn.NORM.DIST($S$3:$S$1003,$G1384,$Q1384,FALSE)*WindSpeedStep*$T$3:$T$1003)</f>
        <v>1727.6539623740848</v>
      </c>
      <c r="P1384" s="42">
        <f t="shared" si="63"/>
        <v>1.0466811365762678</v>
      </c>
      <c r="Q1384" s="42">
        <f t="shared" si="65"/>
        <v>1.2453518912702708</v>
      </c>
    </row>
    <row r="1385" spans="5:17" x14ac:dyDescent="0.2">
      <c r="E1385" s="15">
        <v>41261.027777777781</v>
      </c>
      <c r="F1385" s="21">
        <v>11.642426785881597</v>
      </c>
      <c r="G1385" s="21">
        <v>11.680587151779052</v>
      </c>
      <c r="H1385" s="24">
        <v>0.12883911813119603</v>
      </c>
      <c r="I1385" s="3">
        <f t="shared" si="64"/>
        <v>1957.7599999999829</v>
      </c>
      <c r="J1385" s="3">
        <f>INDEX(PowerArray,MIN(MaximumPowerIndex,ROUND(G1385*100,0)))</f>
        <v>1961.1199999999828</v>
      </c>
      <c r="K1385" s="3">
        <f>MIN(J1385-M1385+N1385,'Power Look Up'!$F$4)</f>
        <v>1914.3350484625282</v>
      </c>
      <c r="M1385" s="50">
        <f t="array" ref="M1385">_xlfn.SUM(_xlfn.NORM.DIST($S$3:$S$1003,$G1385,$P1385,FALSE)*WindSpeedStep*$T$3:$T$1003)</f>
        <v>1951.4938932795335</v>
      </c>
      <c r="N1385" s="50">
        <f t="array" ref="N1385">_xlfn.SUM(_xlfn.NORM.DIST($S$3:$S$1003,$G1385,$Q1385,FALSE)*WindSpeedStep*$T$3:$T$1003)</f>
        <v>1904.7089417420789</v>
      </c>
      <c r="P1385" s="42">
        <f t="shared" si="63"/>
        <v>1.1680587151779054</v>
      </c>
      <c r="Q1385" s="42">
        <f t="shared" si="65"/>
        <v>1.5049165478897919</v>
      </c>
    </row>
    <row r="1386" spans="5:17" x14ac:dyDescent="0.2">
      <c r="E1386" s="15">
        <v>41261.034722222219</v>
      </c>
      <c r="F1386" s="21">
        <v>11.497496928651117</v>
      </c>
      <c r="G1386" s="21">
        <v>11.426799227233873</v>
      </c>
      <c r="H1386" s="24">
        <v>0.15133728765467358</v>
      </c>
      <c r="I1386" s="3">
        <f t="shared" si="64"/>
        <v>1945.9999999999832</v>
      </c>
      <c r="J1386" s="3">
        <f>INDEX(PowerArray,MIN(MaximumPowerIndex,ROUND(G1386*100,0)))</f>
        <v>1940.1199999999833</v>
      </c>
      <c r="K1386" s="3">
        <f>MIN(J1386-M1386+N1386,'Power Look Up'!$F$4)</f>
        <v>1850.9497322135296</v>
      </c>
      <c r="M1386" s="50">
        <f t="array" ref="M1386">_xlfn.SUM(_xlfn.NORM.DIST($S$3:$S$1003,$G1386,$P1386,FALSE)*WindSpeedStep*$T$3:$T$1003)</f>
        <v>1927.3710929020797</v>
      </c>
      <c r="N1386" s="50">
        <f t="array" ref="N1386">_xlfn.SUM(_xlfn.NORM.DIST($S$3:$S$1003,$G1386,$Q1386,FALSE)*WindSpeedStep*$T$3:$T$1003)</f>
        <v>1838.200825115626</v>
      </c>
      <c r="P1386" s="42">
        <f t="shared" si="63"/>
        <v>1.1426799227233875</v>
      </c>
      <c r="Q1386" s="42">
        <f t="shared" si="65"/>
        <v>1.7293008016240945</v>
      </c>
    </row>
    <row r="1387" spans="5:17" x14ac:dyDescent="0.2">
      <c r="E1387" s="15">
        <v>41261.041666666664</v>
      </c>
      <c r="F1387" s="21">
        <v>10.928648193896482</v>
      </c>
      <c r="G1387" s="21">
        <v>10.95149025953379</v>
      </c>
      <c r="H1387" s="24">
        <v>0.13542388534627386</v>
      </c>
      <c r="I1387" s="3">
        <f t="shared" si="64"/>
        <v>1885.3099999999497</v>
      </c>
      <c r="J1387" s="3">
        <f>INDEX(PowerArray,MIN(MaximumPowerIndex,ROUND(G1387*100,0)))</f>
        <v>1890.6499999999496</v>
      </c>
      <c r="K1387" s="3">
        <f>MIN(J1387-M1387+N1387,'Power Look Up'!$F$4)</f>
        <v>1827.1806719904455</v>
      </c>
      <c r="M1387" s="50">
        <f t="array" ref="M1387">_xlfn.SUM(_xlfn.NORM.DIST($S$3:$S$1003,$G1387,$P1387,FALSE)*WindSpeedStep*$T$3:$T$1003)</f>
        <v>1860.5923075647718</v>
      </c>
      <c r="N1387" s="50">
        <f t="array" ref="N1387">_xlfn.SUM(_xlfn.NORM.DIST($S$3:$S$1003,$G1387,$Q1387,FALSE)*WindSpeedStep*$T$3:$T$1003)</f>
        <v>1797.1229795552676</v>
      </c>
      <c r="P1387" s="42">
        <f t="shared" si="63"/>
        <v>1.0951490259533789</v>
      </c>
      <c r="Q1387" s="42">
        <f t="shared" si="65"/>
        <v>1.4830933612779389</v>
      </c>
    </row>
    <row r="1388" spans="5:17" x14ac:dyDescent="0.2">
      <c r="E1388" s="15">
        <v>41261.048611111109</v>
      </c>
      <c r="F1388" s="21">
        <v>10.589175661001537</v>
      </c>
      <c r="G1388" s="21">
        <v>10.553519347416319</v>
      </c>
      <c r="H1388" s="24">
        <v>0.1473202494642962</v>
      </c>
      <c r="I1388" s="3">
        <f t="shared" si="64"/>
        <v>1794.5299999999515</v>
      </c>
      <c r="J1388" s="3">
        <f>INDEX(PowerArray,MIN(MaximumPowerIndex,ROUND(G1388*100,0)))</f>
        <v>1783.8499999999517</v>
      </c>
      <c r="K1388" s="3">
        <f>MIN(J1388-M1388+N1388,'Power Look Up'!$F$4)</f>
        <v>1707.2203724509056</v>
      </c>
      <c r="M1388" s="50">
        <f t="array" ref="M1388">_xlfn.SUM(_xlfn.NORM.DIST($S$3:$S$1003,$G1388,$P1388,FALSE)*WindSpeedStep*$T$3:$T$1003)</f>
        <v>1778.9344391340335</v>
      </c>
      <c r="N1388" s="50">
        <f t="array" ref="N1388">_xlfn.SUM(_xlfn.NORM.DIST($S$3:$S$1003,$G1388,$Q1388,FALSE)*WindSpeedStep*$T$3:$T$1003)</f>
        <v>1702.3048115849874</v>
      </c>
      <c r="P1388" s="42">
        <f t="shared" si="63"/>
        <v>1.055351934741632</v>
      </c>
      <c r="Q1388" s="42">
        <f t="shared" si="65"/>
        <v>1.5547471029876485</v>
      </c>
    </row>
    <row r="1389" spans="5:17" x14ac:dyDescent="0.2">
      <c r="E1389" s="15">
        <v>41261.055555555555</v>
      </c>
      <c r="F1389" s="21">
        <v>10.934116639691206</v>
      </c>
      <c r="G1389" s="21">
        <v>10.89378857870655</v>
      </c>
      <c r="H1389" s="24">
        <v>0.1435872738270276</v>
      </c>
      <c r="I1389" s="3">
        <f t="shared" si="64"/>
        <v>1885.3099999999497</v>
      </c>
      <c r="J1389" s="3">
        <f>INDEX(PowerArray,MIN(MaximumPowerIndex,ROUND(G1389*100,0)))</f>
        <v>1874.6299999999499</v>
      </c>
      <c r="K1389" s="3">
        <f>MIN(J1389-M1389+N1389,'Power Look Up'!$F$4)</f>
        <v>1797.5123390447452</v>
      </c>
      <c r="M1389" s="50">
        <f t="array" ref="M1389">_xlfn.SUM(_xlfn.NORM.DIST($S$3:$S$1003,$G1389,$P1389,FALSE)*WindSpeedStep*$T$3:$T$1003)</f>
        <v>1850.2891765300024</v>
      </c>
      <c r="N1389" s="50">
        <f t="array" ref="N1389">_xlfn.SUM(_xlfn.NORM.DIST($S$3:$S$1003,$G1389,$Q1389,FALSE)*WindSpeedStep*$T$3:$T$1003)</f>
        <v>1773.1715155747977</v>
      </c>
      <c r="P1389" s="42">
        <f t="shared" si="63"/>
        <v>1.0893788578706551</v>
      </c>
      <c r="Q1389" s="42">
        <f t="shared" si="65"/>
        <v>1.5642094036644831</v>
      </c>
    </row>
    <row r="1390" spans="5:17" x14ac:dyDescent="0.2">
      <c r="E1390" s="15">
        <v>41261.0625</v>
      </c>
      <c r="F1390" s="21">
        <v>11.61357256980776</v>
      </c>
      <c r="G1390" s="21">
        <v>11.579551243248972</v>
      </c>
      <c r="H1390" s="24">
        <v>0.12485391478670563</v>
      </c>
      <c r="I1390" s="3">
        <f t="shared" si="64"/>
        <v>1955.239999999983</v>
      </c>
      <c r="J1390" s="3">
        <f>INDEX(PowerArray,MIN(MaximumPowerIndex,ROUND(G1390*100,0)))</f>
        <v>1952.719999999983</v>
      </c>
      <c r="K1390" s="3">
        <f>MIN(J1390-M1390+N1390,'Power Look Up'!$F$4)</f>
        <v>1911.2157965243077</v>
      </c>
      <c r="M1390" s="50">
        <f t="array" ref="M1390">_xlfn.SUM(_xlfn.NORM.DIST($S$3:$S$1003,$G1390,$P1390,FALSE)*WindSpeedStep*$T$3:$T$1003)</f>
        <v>1942.7281333726107</v>
      </c>
      <c r="N1390" s="50">
        <f t="array" ref="N1390">_xlfn.SUM(_xlfn.NORM.DIST($S$3:$S$1003,$G1390,$Q1390,FALSE)*WindSpeedStep*$T$3:$T$1003)</f>
        <v>1901.2239298969355</v>
      </c>
      <c r="P1390" s="42">
        <f t="shared" si="63"/>
        <v>1.1579551243248971</v>
      </c>
      <c r="Q1390" s="42">
        <f t="shared" si="65"/>
        <v>1.4457523041928984</v>
      </c>
    </row>
    <row r="1391" spans="5:17" x14ac:dyDescent="0.2">
      <c r="E1391" s="15">
        <v>41261.069444444445</v>
      </c>
      <c r="F1391" s="21">
        <v>11.305890012675011</v>
      </c>
      <c r="G1391" s="21">
        <v>11.243314765015</v>
      </c>
      <c r="H1391" s="24">
        <v>0.12913622884737042</v>
      </c>
      <c r="I1391" s="3">
        <f t="shared" si="64"/>
        <v>1930.0399999999836</v>
      </c>
      <c r="J1391" s="3">
        <f>INDEX(PowerArray,MIN(MaximumPowerIndex,ROUND(G1391*100,0)))</f>
        <v>1924.1599999999837</v>
      </c>
      <c r="K1391" s="3">
        <f>MIN(J1391-M1391+N1391,'Power Look Up'!$F$4)</f>
        <v>1871.9833040393746</v>
      </c>
      <c r="M1391" s="50">
        <f t="array" ref="M1391">_xlfn.SUM(_xlfn.NORM.DIST($S$3:$S$1003,$G1391,$P1391,FALSE)*WindSpeedStep*$T$3:$T$1003)</f>
        <v>1905.218905696071</v>
      </c>
      <c r="N1391" s="50">
        <f t="array" ref="N1391">_xlfn.SUM(_xlfn.NORM.DIST($S$3:$S$1003,$G1391,$Q1391,FALSE)*WindSpeedStep*$T$3:$T$1003)</f>
        <v>1853.0422097354619</v>
      </c>
      <c r="P1391" s="42">
        <f t="shared" si="63"/>
        <v>1.1243314765015</v>
      </c>
      <c r="Q1391" s="42">
        <f t="shared" si="65"/>
        <v>1.4519192684979958</v>
      </c>
    </row>
    <row r="1392" spans="5:17" x14ac:dyDescent="0.2">
      <c r="E1392" s="15">
        <v>41261.076388888891</v>
      </c>
      <c r="F1392" s="21">
        <v>8.9742818756471952</v>
      </c>
      <c r="G1392" s="21">
        <v>9.0609347968005878</v>
      </c>
      <c r="H1392" s="24">
        <v>0.1782872459513217</v>
      </c>
      <c r="I1392" s="3">
        <f t="shared" si="64"/>
        <v>1244.9899999999461</v>
      </c>
      <c r="J1392" s="3">
        <f>INDEX(PowerArray,MIN(MaximumPowerIndex,ROUND(G1392*100,0)))</f>
        <v>1278.8599999999433</v>
      </c>
      <c r="K1392" s="3">
        <f>MIN(J1392-M1392+N1392,'Power Look Up'!$F$4)</f>
        <v>1271.9223954044132</v>
      </c>
      <c r="M1392" s="50">
        <f t="array" ref="M1392">_xlfn.SUM(_xlfn.NORM.DIST($S$3:$S$1003,$G1392,$P1392,FALSE)*WindSpeedStep*$T$3:$T$1003)</f>
        <v>1283.3032183938503</v>
      </c>
      <c r="N1392" s="50">
        <f t="array" ref="N1392">_xlfn.SUM(_xlfn.NORM.DIST($S$3:$S$1003,$G1392,$Q1392,FALSE)*WindSpeedStep*$T$3:$T$1003)</f>
        <v>1276.3656137983203</v>
      </c>
      <c r="P1392" s="42">
        <f t="shared" si="63"/>
        <v>0.90609347968005882</v>
      </c>
      <c r="Q1392" s="42">
        <f t="shared" si="65"/>
        <v>1.6154491106660755</v>
      </c>
    </row>
    <row r="1393" spans="5:17" x14ac:dyDescent="0.2">
      <c r="E1393" s="15">
        <v>41261.083333333336</v>
      </c>
      <c r="F1393" s="21">
        <v>9.6524778717654005</v>
      </c>
      <c r="G1393" s="21">
        <v>9.6683098323901362</v>
      </c>
      <c r="H1393" s="24">
        <v>0.1160323820348895</v>
      </c>
      <c r="I1393" s="3">
        <f t="shared" si="64"/>
        <v>1503.6499999999385</v>
      </c>
      <c r="J1393" s="3">
        <f>INDEX(PowerArray,MIN(MaximumPowerIndex,ROUND(G1393*100,0)))</f>
        <v>1511.2699999999384</v>
      </c>
      <c r="K1393" s="3">
        <f>MIN(J1393-M1393+N1393,'Power Look Up'!$F$4)</f>
        <v>1500.8464554176733</v>
      </c>
      <c r="M1393" s="50">
        <f t="array" ref="M1393">_xlfn.SUM(_xlfn.NORM.DIST($S$3:$S$1003,$G1393,$P1393,FALSE)*WindSpeedStep*$T$3:$T$1003)</f>
        <v>1511.5611784642267</v>
      </c>
      <c r="N1393" s="50">
        <f t="array" ref="N1393">_xlfn.SUM(_xlfn.NORM.DIST($S$3:$S$1003,$G1393,$Q1393,FALSE)*WindSpeedStep*$T$3:$T$1003)</f>
        <v>1501.1376338819616</v>
      </c>
      <c r="P1393" s="42">
        <f t="shared" si="63"/>
        <v>0.96683098323901362</v>
      </c>
      <c r="Q1393" s="42">
        <f t="shared" si="65"/>
        <v>1.1218370201035708</v>
      </c>
    </row>
    <row r="1394" spans="5:17" x14ac:dyDescent="0.2">
      <c r="E1394" s="15">
        <v>41261.090277777781</v>
      </c>
      <c r="F1394" s="21">
        <v>10.201183992293025</v>
      </c>
      <c r="G1394" s="21">
        <v>10.16416659536937</v>
      </c>
      <c r="H1394" s="24">
        <v>0.11469256910608933</v>
      </c>
      <c r="I1394" s="3">
        <f t="shared" si="64"/>
        <v>1690.3999999999537</v>
      </c>
      <c r="J1394" s="3">
        <f>INDEX(PowerArray,MIN(MaximumPowerIndex,ROUND(G1394*100,0)))</f>
        <v>1679.7199999999541</v>
      </c>
      <c r="K1394" s="3">
        <f>MIN(J1394-M1394+N1394,'Power Look Up'!$F$4)</f>
        <v>1660.7426853729262</v>
      </c>
      <c r="M1394" s="50">
        <f t="array" ref="M1394">_xlfn.SUM(_xlfn.NORM.DIST($S$3:$S$1003,$G1394,$P1394,FALSE)*WindSpeedStep*$T$3:$T$1003)</f>
        <v>1674.8130796825671</v>
      </c>
      <c r="N1394" s="50">
        <f t="array" ref="N1394">_xlfn.SUM(_xlfn.NORM.DIST($S$3:$S$1003,$G1394,$Q1394,FALSE)*WindSpeedStep*$T$3:$T$1003)</f>
        <v>1655.8357650555392</v>
      </c>
      <c r="P1394" s="42">
        <f t="shared" si="63"/>
        <v>1.0164166595369371</v>
      </c>
      <c r="Q1394" s="42">
        <f t="shared" si="65"/>
        <v>1.1657543796452061</v>
      </c>
    </row>
    <row r="1395" spans="5:17" x14ac:dyDescent="0.2">
      <c r="E1395" s="15">
        <v>41261.097222222219</v>
      </c>
      <c r="F1395" s="21">
        <v>9.9859060220743352</v>
      </c>
      <c r="G1395" s="21">
        <v>9.9367578796047056</v>
      </c>
      <c r="H1395" s="24">
        <v>0.13118489169677552</v>
      </c>
      <c r="I1395" s="3">
        <f t="shared" si="64"/>
        <v>1633.1899999999357</v>
      </c>
      <c r="J1395" s="3">
        <f>INDEX(PowerArray,MIN(MaximumPowerIndex,ROUND(G1395*100,0)))</f>
        <v>1614.1399999999362</v>
      </c>
      <c r="K1395" s="3">
        <f>MIN(J1395-M1395+N1395,'Power Look Up'!$F$4)</f>
        <v>1581.9265181564817</v>
      </c>
      <c r="M1395" s="50">
        <f t="array" ref="M1395">_xlfn.SUM(_xlfn.NORM.DIST($S$3:$S$1003,$G1395,$P1395,FALSE)*WindSpeedStep*$T$3:$T$1003)</f>
        <v>1603.6735621846076</v>
      </c>
      <c r="N1395" s="50">
        <f t="array" ref="N1395">_xlfn.SUM(_xlfn.NORM.DIST($S$3:$S$1003,$G1395,$Q1395,FALSE)*WindSpeedStep*$T$3:$T$1003)</f>
        <v>1571.4600803411531</v>
      </c>
      <c r="P1395" s="42">
        <f t="shared" si="63"/>
        <v>0.99367578796047062</v>
      </c>
      <c r="Q1395" s="42">
        <f t="shared" si="65"/>
        <v>1.3035525062530242</v>
      </c>
    </row>
    <row r="1396" spans="5:17" x14ac:dyDescent="0.2">
      <c r="E1396" s="15">
        <v>41261.104166666664</v>
      </c>
      <c r="F1396" s="21">
        <v>8.9084086356912042</v>
      </c>
      <c r="G1396" s="21">
        <v>9.0025567874916614</v>
      </c>
      <c r="H1396" s="24">
        <v>0.1470520778258346</v>
      </c>
      <c r="I1396" s="3">
        <f t="shared" si="64"/>
        <v>1222.9699999999466</v>
      </c>
      <c r="J1396" s="3">
        <f>INDEX(PowerArray,MIN(MaximumPowerIndex,ROUND(G1396*100,0)))</f>
        <v>1255.9999999999459</v>
      </c>
      <c r="K1396" s="3">
        <f>MIN(J1396-M1396+N1396,'Power Look Up'!$F$4)</f>
        <v>1258.2142565940169</v>
      </c>
      <c r="M1396" s="50">
        <f t="array" ref="M1396">_xlfn.SUM(_xlfn.NORM.DIST($S$3:$S$1003,$G1396,$P1396,FALSE)*WindSpeedStep*$T$3:$T$1003)</f>
        <v>1260.7836336741889</v>
      </c>
      <c r="N1396" s="50">
        <f t="array" ref="N1396">_xlfn.SUM(_xlfn.NORM.DIST($S$3:$S$1003,$G1396,$Q1396,FALSE)*WindSpeedStep*$T$3:$T$1003)</f>
        <v>1262.9978902682599</v>
      </c>
      <c r="P1396" s="42">
        <f t="shared" si="63"/>
        <v>0.90025567874916623</v>
      </c>
      <c r="Q1396" s="42">
        <f t="shared" si="65"/>
        <v>1.3238446813457192</v>
      </c>
    </row>
    <row r="1397" spans="5:17" x14ac:dyDescent="0.2">
      <c r="E1397" s="15">
        <v>41261.111111111109</v>
      </c>
      <c r="F1397" s="21">
        <v>8.4975757503026479</v>
      </c>
      <c r="G1397" s="21">
        <v>8.483104659545285</v>
      </c>
      <c r="H1397" s="24">
        <v>0.1647528708349717</v>
      </c>
      <c r="I1397" s="3">
        <f t="shared" si="64"/>
        <v>1072.4999999999498</v>
      </c>
      <c r="J1397" s="3">
        <f>INDEX(PowerArray,MIN(MaximumPowerIndex,ROUND(G1397*100,0)))</f>
        <v>1065.1599999999498</v>
      </c>
      <c r="K1397" s="3">
        <f>MIN(J1397-M1397+N1397,'Power Look Up'!$F$4)</f>
        <v>1089.7261829947915</v>
      </c>
      <c r="M1397" s="50">
        <f t="array" ref="M1397">_xlfn.SUM(_xlfn.NORM.DIST($S$3:$S$1003,$G1397,$P1397,FALSE)*WindSpeedStep*$T$3:$T$1003)</f>
        <v>1063.6649949167338</v>
      </c>
      <c r="N1397" s="50">
        <f t="array" ref="N1397">_xlfn.SUM(_xlfn.NORM.DIST($S$3:$S$1003,$G1397,$Q1397,FALSE)*WindSpeedStep*$T$3:$T$1003)</f>
        <v>1088.2311779115755</v>
      </c>
      <c r="P1397" s="42">
        <f t="shared" si="63"/>
        <v>0.84831046595452853</v>
      </c>
      <c r="Q1397" s="42">
        <f t="shared" si="65"/>
        <v>1.397615846253611</v>
      </c>
    </row>
    <row r="1398" spans="5:17" x14ac:dyDescent="0.2">
      <c r="E1398" s="15">
        <v>41261.118055555555</v>
      </c>
      <c r="F1398" s="21">
        <v>8.1834191387832824</v>
      </c>
      <c r="G1398" s="21">
        <v>8.1618424443077959</v>
      </c>
      <c r="H1398" s="24">
        <v>0.19429531507980449</v>
      </c>
      <c r="I1398" s="3">
        <f t="shared" si="64"/>
        <v>955.05999999995231</v>
      </c>
      <c r="J1398" s="3">
        <f>INDEX(PowerArray,MIN(MaximumPowerIndex,ROUND(G1398*100,0)))</f>
        <v>947.71999999995251</v>
      </c>
      <c r="K1398" s="3">
        <f>MIN(J1398-M1398+N1398,'Power Look Up'!$F$4)</f>
        <v>991.52270323762309</v>
      </c>
      <c r="M1398" s="50">
        <f t="array" ref="M1398">_xlfn.SUM(_xlfn.NORM.DIST($S$3:$S$1003,$G1398,$P1398,FALSE)*WindSpeedStep*$T$3:$T$1003)</f>
        <v>948.40943929882405</v>
      </c>
      <c r="N1398" s="50">
        <f t="array" ref="N1398">_xlfn.SUM(_xlfn.NORM.DIST($S$3:$S$1003,$G1398,$Q1398,FALSE)*WindSpeedStep*$T$3:$T$1003)</f>
        <v>992.21214253649464</v>
      </c>
      <c r="P1398" s="42">
        <f t="shared" si="63"/>
        <v>0.81618424443077964</v>
      </c>
      <c r="Q1398" s="42">
        <f t="shared" si="65"/>
        <v>1.5858077493485048</v>
      </c>
    </row>
    <row r="1399" spans="5:17" x14ac:dyDescent="0.2">
      <c r="E1399" s="15">
        <v>41261.125</v>
      </c>
      <c r="F1399" s="21">
        <v>8.7032553884658714</v>
      </c>
      <c r="G1399" s="21">
        <v>8.6598673597836893</v>
      </c>
      <c r="H1399" s="24">
        <v>0.16085934946311839</v>
      </c>
      <c r="I1399" s="3">
        <f t="shared" si="64"/>
        <v>1145.8999999999482</v>
      </c>
      <c r="J1399" s="3">
        <f>INDEX(PowerArray,MIN(MaximumPowerIndex,ROUND(G1399*100,0)))</f>
        <v>1131.2199999999486</v>
      </c>
      <c r="K1399" s="3">
        <f>MIN(J1399-M1399+N1399,'Power Look Up'!$F$4)</f>
        <v>1148.6310522965848</v>
      </c>
      <c r="M1399" s="50">
        <f t="array" ref="M1399">_xlfn.SUM(_xlfn.NORM.DIST($S$3:$S$1003,$G1399,$P1399,FALSE)*WindSpeedStep*$T$3:$T$1003)</f>
        <v>1129.6475153901802</v>
      </c>
      <c r="N1399" s="50">
        <f t="array" ref="N1399">_xlfn.SUM(_xlfn.NORM.DIST($S$3:$S$1003,$G1399,$Q1399,FALSE)*WindSpeedStep*$T$3:$T$1003)</f>
        <v>1147.0585676868163</v>
      </c>
      <c r="P1399" s="42">
        <f t="shared" si="63"/>
        <v>0.86598673597836895</v>
      </c>
      <c r="Q1399" s="42">
        <f t="shared" si="65"/>
        <v>1.393020629931697</v>
      </c>
    </row>
    <row r="1400" spans="5:17" x14ac:dyDescent="0.2">
      <c r="E1400" s="15">
        <v>41261.131944444445</v>
      </c>
      <c r="F1400" s="21">
        <v>8.65253640822921</v>
      </c>
      <c r="G1400" s="21">
        <v>8.6765441549984015</v>
      </c>
      <c r="H1400" s="24">
        <v>0.16758091865651573</v>
      </c>
      <c r="I1400" s="3">
        <f t="shared" si="64"/>
        <v>1127.5499999999486</v>
      </c>
      <c r="J1400" s="3">
        <f>INDEX(PowerArray,MIN(MaximumPowerIndex,ROUND(G1400*100,0)))</f>
        <v>1138.5599999999483</v>
      </c>
      <c r="K1400" s="3">
        <f>MIN(J1400-M1400+N1400,'Power Look Up'!$F$4)</f>
        <v>1156.1693340848212</v>
      </c>
      <c r="M1400" s="50">
        <f t="array" ref="M1400">_xlfn.SUM(_xlfn.NORM.DIST($S$3:$S$1003,$G1400,$P1400,FALSE)*WindSpeedStep*$T$3:$T$1003)</f>
        <v>1135.9477884925668</v>
      </c>
      <c r="N1400" s="50">
        <f t="array" ref="N1400">_xlfn.SUM(_xlfn.NORM.DIST($S$3:$S$1003,$G1400,$Q1400,FALSE)*WindSpeedStep*$T$3:$T$1003)</f>
        <v>1153.5571225774397</v>
      </c>
      <c r="P1400" s="42">
        <f t="shared" si="63"/>
        <v>0.86765441549984024</v>
      </c>
      <c r="Q1400" s="42">
        <f t="shared" si="65"/>
        <v>1.4540232402584541</v>
      </c>
    </row>
    <row r="1401" spans="5:17" x14ac:dyDescent="0.2">
      <c r="E1401" s="15">
        <v>41261.138888888891</v>
      </c>
      <c r="F1401" s="21">
        <v>7.3087931373751927</v>
      </c>
      <c r="G1401" s="21">
        <v>7.3497088637611334</v>
      </c>
      <c r="H1401" s="24">
        <v>0.18334080262137975</v>
      </c>
      <c r="I1401" s="3">
        <f t="shared" si="64"/>
        <v>681.30999999996652</v>
      </c>
      <c r="J1401" s="3">
        <f>INDEX(PowerArray,MIN(MaximumPowerIndex,ROUND(G1401*100,0)))</f>
        <v>693.34999999996626</v>
      </c>
      <c r="K1401" s="3">
        <f>MIN(J1401-M1401+N1401,'Power Look Up'!$F$4)</f>
        <v>736.04601219277458</v>
      </c>
      <c r="M1401" s="50">
        <f t="array" ref="M1401">_xlfn.SUM(_xlfn.NORM.DIST($S$3:$S$1003,$G1401,$P1401,FALSE)*WindSpeedStep*$T$3:$T$1003)</f>
        <v>690.31851170468804</v>
      </c>
      <c r="N1401" s="50">
        <f t="array" ref="N1401">_xlfn.SUM(_xlfn.NORM.DIST($S$3:$S$1003,$G1401,$Q1401,FALSE)*WindSpeedStep*$T$3:$T$1003)</f>
        <v>733.01452389749636</v>
      </c>
      <c r="P1401" s="42">
        <f t="shared" si="63"/>
        <v>0.73497088637611341</v>
      </c>
      <c r="Q1401" s="42">
        <f t="shared" si="65"/>
        <v>1.3475015221154352</v>
      </c>
    </row>
    <row r="1402" spans="5:17" x14ac:dyDescent="0.2">
      <c r="E1402" s="15">
        <v>41261.145833333336</v>
      </c>
      <c r="F1402" s="21">
        <v>6.4842157441948602</v>
      </c>
      <c r="G1402" s="21">
        <v>6.5159471157793396</v>
      </c>
      <c r="H1402" s="24">
        <v>0.21282450406365272</v>
      </c>
      <c r="I1402" s="3">
        <f t="shared" si="64"/>
        <v>470.47999999997882</v>
      </c>
      <c r="J1402" s="3">
        <f>INDEX(PowerArray,MIN(MaximumPowerIndex,ROUND(G1402*100,0)))</f>
        <v>479.51999999997861</v>
      </c>
      <c r="K1402" s="3">
        <f>MIN(J1402-M1402+N1402,'Power Look Up'!$F$4)</f>
        <v>524.9724425474767</v>
      </c>
      <c r="M1402" s="50">
        <f t="array" ref="M1402">_xlfn.SUM(_xlfn.NORM.DIST($S$3:$S$1003,$G1402,$P1402,FALSE)*WindSpeedStep*$T$3:$T$1003)</f>
        <v>475.97610480238188</v>
      </c>
      <c r="N1402" s="50">
        <f t="array" ref="N1402">_xlfn.SUM(_xlfn.NORM.DIST($S$3:$S$1003,$G1402,$Q1402,FALSE)*WindSpeedStep*$T$3:$T$1003)</f>
        <v>521.42854734987998</v>
      </c>
      <c r="P1402" s="42">
        <f t="shared" si="63"/>
        <v>0.65159471157793403</v>
      </c>
      <c r="Q1402" s="42">
        <f t="shared" si="65"/>
        <v>1.3867532134207263</v>
      </c>
    </row>
    <row r="1403" spans="5:17" x14ac:dyDescent="0.2">
      <c r="E1403" s="15">
        <v>41261.152777777781</v>
      </c>
      <c r="F1403" s="21">
        <v>6.0975147640563252</v>
      </c>
      <c r="G1403" s="21">
        <v>6.1389991633714693</v>
      </c>
      <c r="H1403" s="24">
        <v>0.16728126777366797</v>
      </c>
      <c r="I1403" s="3">
        <f t="shared" si="64"/>
        <v>384.59999999998064</v>
      </c>
      <c r="J1403" s="3">
        <f>INDEX(PowerArray,MIN(MaximumPowerIndex,ROUND(G1403*100,0)))</f>
        <v>393.63999999998043</v>
      </c>
      <c r="K1403" s="3">
        <f>MIN(J1403-M1403+N1403,'Power Look Up'!$F$4)</f>
        <v>412.1657355901167</v>
      </c>
      <c r="M1403" s="50">
        <f t="array" ref="M1403">_xlfn.SUM(_xlfn.NORM.DIST($S$3:$S$1003,$G1403,$P1403,FALSE)*WindSpeedStep*$T$3:$T$1003)</f>
        <v>394.93613113875</v>
      </c>
      <c r="N1403" s="50">
        <f t="array" ref="N1403">_xlfn.SUM(_xlfn.NORM.DIST($S$3:$S$1003,$G1403,$Q1403,FALSE)*WindSpeedStep*$T$3:$T$1003)</f>
        <v>413.46186672888626</v>
      </c>
      <c r="P1403" s="42">
        <f t="shared" si="63"/>
        <v>0.61389991633714702</v>
      </c>
      <c r="Q1403" s="42">
        <f t="shared" si="65"/>
        <v>1.0269395629102664</v>
      </c>
    </row>
    <row r="1404" spans="5:17" x14ac:dyDescent="0.2">
      <c r="E1404" s="15">
        <v>41261.159722222219</v>
      </c>
      <c r="F1404" s="21">
        <v>6.366828893185243</v>
      </c>
      <c r="G1404" s="21">
        <v>6.4393261062282763</v>
      </c>
      <c r="H1404" s="24">
        <v>0.14449893588073728</v>
      </c>
      <c r="I1404" s="3">
        <f t="shared" si="64"/>
        <v>445.61999999997931</v>
      </c>
      <c r="J1404" s="3">
        <f>INDEX(PowerArray,MIN(MaximumPowerIndex,ROUND(G1404*100,0)))</f>
        <v>461.43999999997902</v>
      </c>
      <c r="K1404" s="3">
        <f>MIN(J1404-M1404+N1404,'Power Look Up'!$F$4)</f>
        <v>475.32227559908</v>
      </c>
      <c r="M1404" s="50">
        <f t="array" ref="M1404">_xlfn.SUM(_xlfn.NORM.DIST($S$3:$S$1003,$G1404,$P1404,FALSE)*WindSpeedStep*$T$3:$T$1003)</f>
        <v>458.73984932529697</v>
      </c>
      <c r="N1404" s="50">
        <f t="array" ref="N1404">_xlfn.SUM(_xlfn.NORM.DIST($S$3:$S$1003,$G1404,$Q1404,FALSE)*WindSpeedStep*$T$3:$T$1003)</f>
        <v>472.62212492439795</v>
      </c>
      <c r="P1404" s="42">
        <f t="shared" si="63"/>
        <v>0.64393261062282769</v>
      </c>
      <c r="Q1404" s="42">
        <f t="shared" si="65"/>
        <v>0.93047577013903737</v>
      </c>
    </row>
    <row r="1405" spans="5:17" x14ac:dyDescent="0.2">
      <c r="E1405" s="15">
        <v>41261.166666666664</v>
      </c>
      <c r="F1405" s="21">
        <v>7.6098479675338009</v>
      </c>
      <c r="G1405" s="21">
        <v>7.6332076175412844</v>
      </c>
      <c r="H1405" s="24">
        <v>0.19317074483899282</v>
      </c>
      <c r="I1405" s="3">
        <f t="shared" si="64"/>
        <v>771.60999999996454</v>
      </c>
      <c r="J1405" s="3">
        <f>INDEX(PowerArray,MIN(MaximumPowerIndex,ROUND(G1405*100,0)))</f>
        <v>777.62999999996441</v>
      </c>
      <c r="K1405" s="3">
        <f>MIN(J1405-M1405+N1405,'Power Look Up'!$F$4)</f>
        <v>827.61406662465242</v>
      </c>
      <c r="M1405" s="50">
        <f t="array" ref="M1405">_xlfn.SUM(_xlfn.NORM.DIST($S$3:$S$1003,$G1405,$P1405,FALSE)*WindSpeedStep*$T$3:$T$1003)</f>
        <v>774.77361905081159</v>
      </c>
      <c r="N1405" s="50">
        <f t="array" ref="N1405">_xlfn.SUM(_xlfn.NORM.DIST($S$3:$S$1003,$G1405,$Q1405,FALSE)*WindSpeedStep*$T$3:$T$1003)</f>
        <v>824.7576856754996</v>
      </c>
      <c r="P1405" s="42">
        <f t="shared" si="63"/>
        <v>0.76332076175412844</v>
      </c>
      <c r="Q1405" s="42">
        <f t="shared" si="65"/>
        <v>1.4745124009911237</v>
      </c>
    </row>
    <row r="1406" spans="5:17" x14ac:dyDescent="0.2">
      <c r="E1406" s="15">
        <v>41261.173611111109</v>
      </c>
      <c r="F1406" s="21">
        <v>8.8431589316456698</v>
      </c>
      <c r="G1406" s="21">
        <v>8.8275562125948959</v>
      </c>
      <c r="H1406" s="24">
        <v>0.19789308475928674</v>
      </c>
      <c r="I1406" s="3">
        <f t="shared" si="64"/>
        <v>1197.2799999999472</v>
      </c>
      <c r="J1406" s="3">
        <f>INDEX(PowerArray,MIN(MaximumPowerIndex,ROUND(G1406*100,0)))</f>
        <v>1193.6099999999471</v>
      </c>
      <c r="K1406" s="3">
        <f>MIN(J1406-M1406+N1406,'Power Look Up'!$F$4)</f>
        <v>1201.4438618625895</v>
      </c>
      <c r="M1406" s="50">
        <f t="array" ref="M1406">_xlfn.SUM(_xlfn.NORM.DIST($S$3:$S$1003,$G1406,$P1406,FALSE)*WindSpeedStep*$T$3:$T$1003)</f>
        <v>1193.4561838772047</v>
      </c>
      <c r="N1406" s="50">
        <f t="array" ref="N1406">_xlfn.SUM(_xlfn.NORM.DIST($S$3:$S$1003,$G1406,$Q1406,FALSE)*WindSpeedStep*$T$3:$T$1003)</f>
        <v>1201.2900457398471</v>
      </c>
      <c r="P1406" s="42">
        <f t="shared" si="63"/>
        <v>0.88275562125948959</v>
      </c>
      <c r="Q1406" s="42">
        <f t="shared" si="65"/>
        <v>1.74691232979641</v>
      </c>
    </row>
    <row r="1407" spans="5:17" x14ac:dyDescent="0.2">
      <c r="E1407" s="15">
        <v>41261.180555555555</v>
      </c>
      <c r="F1407" s="21">
        <v>8.3608454157681251</v>
      </c>
      <c r="G1407" s="21">
        <v>8.4357515914297654</v>
      </c>
      <c r="H1407" s="24">
        <v>0.17342743800350313</v>
      </c>
      <c r="I1407" s="3">
        <f t="shared" si="64"/>
        <v>1021.1199999999509</v>
      </c>
      <c r="J1407" s="3">
        <f>INDEX(PowerArray,MIN(MaximumPowerIndex,ROUND(G1407*100,0)))</f>
        <v>1050.4799999999502</v>
      </c>
      <c r="K1407" s="3">
        <f>MIN(J1407-M1407+N1407,'Power Look Up'!$F$4)</f>
        <v>1078.9471823360479</v>
      </c>
      <c r="M1407" s="50">
        <f t="array" ref="M1407">_xlfn.SUM(_xlfn.NORM.DIST($S$3:$S$1003,$G1407,$P1407,FALSE)*WindSpeedStep*$T$3:$T$1003)</f>
        <v>1046.2690105462409</v>
      </c>
      <c r="N1407" s="50">
        <f t="array" ref="N1407">_xlfn.SUM(_xlfn.NORM.DIST($S$3:$S$1003,$G1407,$Q1407,FALSE)*WindSpeedStep*$T$3:$T$1003)</f>
        <v>1074.7361928823386</v>
      </c>
      <c r="P1407" s="42">
        <f t="shared" si="63"/>
        <v>0.84357515914297654</v>
      </c>
      <c r="Q1407" s="42">
        <f t="shared" si="65"/>
        <v>1.4629907861356386</v>
      </c>
    </row>
    <row r="1408" spans="5:17" x14ac:dyDescent="0.2">
      <c r="E1408" s="15">
        <v>41261.1875</v>
      </c>
      <c r="F1408" s="21">
        <v>6.8352447364993827</v>
      </c>
      <c r="G1408" s="21">
        <v>6.9833595327233455</v>
      </c>
      <c r="H1408" s="24">
        <v>0.1697086270818863</v>
      </c>
      <c r="I1408" s="3">
        <f t="shared" si="64"/>
        <v>551.83999999997707</v>
      </c>
      <c r="J1408" s="3">
        <f>INDEX(PowerArray,MIN(MaximumPowerIndex,ROUND(G1408*100,0)))</f>
        <v>583.47999999997637</v>
      </c>
      <c r="K1408" s="3">
        <f>MIN(J1408-M1408+N1408,'Power Look Up'!$F$4)</f>
        <v>614.26772595894761</v>
      </c>
      <c r="M1408" s="50">
        <f t="array" ref="M1408">_xlfn.SUM(_xlfn.NORM.DIST($S$3:$S$1003,$G1408,$P1408,FALSE)*WindSpeedStep*$T$3:$T$1003)</f>
        <v>589.98561498424635</v>
      </c>
      <c r="N1408" s="50">
        <f t="array" ref="N1408">_xlfn.SUM(_xlfn.NORM.DIST($S$3:$S$1003,$G1408,$Q1408,FALSE)*WindSpeedStep*$T$3:$T$1003)</f>
        <v>620.77334094321759</v>
      </c>
      <c r="P1408" s="42">
        <f t="shared" si="63"/>
        <v>0.69833595327233455</v>
      </c>
      <c r="Q1408" s="42">
        <f t="shared" si="65"/>
        <v>1.185136358717682</v>
      </c>
    </row>
    <row r="1409" spans="5:17" x14ac:dyDescent="0.2">
      <c r="E1409" s="15">
        <v>41261.194444444445</v>
      </c>
      <c r="F1409" s="21">
        <v>6.1390932051319655</v>
      </c>
      <c r="G1409" s="21">
        <v>6.1275931774696391</v>
      </c>
      <c r="H1409" s="24">
        <v>0.23130451885189707</v>
      </c>
      <c r="I1409" s="3">
        <f t="shared" si="64"/>
        <v>393.63999999998043</v>
      </c>
      <c r="J1409" s="3">
        <f>INDEX(PowerArray,MIN(MaximumPowerIndex,ROUND(G1409*100,0)))</f>
        <v>391.3799999999805</v>
      </c>
      <c r="K1409" s="3">
        <f>MIN(J1409-M1409+N1409,'Power Look Up'!$F$4)</f>
        <v>436.55466257088375</v>
      </c>
      <c r="M1409" s="50">
        <f t="array" ref="M1409">_xlfn.SUM(_xlfn.NORM.DIST($S$3:$S$1003,$G1409,$P1409,FALSE)*WindSpeedStep*$T$3:$T$1003)</f>
        <v>392.62694565310062</v>
      </c>
      <c r="N1409" s="50">
        <f t="array" ref="N1409">_xlfn.SUM(_xlfn.NORM.DIST($S$3:$S$1003,$G1409,$Q1409,FALSE)*WindSpeedStep*$T$3:$T$1003)</f>
        <v>437.80160822400387</v>
      </c>
      <c r="P1409" s="42">
        <f t="shared" si="63"/>
        <v>0.61275931774696391</v>
      </c>
      <c r="Q1409" s="42">
        <f t="shared" si="65"/>
        <v>1.417339991634782</v>
      </c>
    </row>
    <row r="1410" spans="5:17" x14ac:dyDescent="0.2">
      <c r="E1410" s="15">
        <v>41261.201388888891</v>
      </c>
      <c r="F1410" s="21">
        <v>7.1991334439159207</v>
      </c>
      <c r="G1410" s="21">
        <v>7.172695410124863</v>
      </c>
      <c r="H1410" s="24">
        <v>0.1625195600435469</v>
      </c>
      <c r="I1410" s="3">
        <f t="shared" si="64"/>
        <v>648.19999999996719</v>
      </c>
      <c r="J1410" s="3">
        <f>INDEX(PowerArray,MIN(MaximumPowerIndex,ROUND(G1410*100,0)))</f>
        <v>639.16999999996733</v>
      </c>
      <c r="K1410" s="3">
        <f>MIN(J1410-M1410+N1410,'Power Look Up'!$F$4)</f>
        <v>668.22564067062228</v>
      </c>
      <c r="M1410" s="50">
        <f t="array" ref="M1410">_xlfn.SUM(_xlfn.NORM.DIST($S$3:$S$1003,$G1410,$P1410,FALSE)*WindSpeedStep*$T$3:$T$1003)</f>
        <v>640.6142988552582</v>
      </c>
      <c r="N1410" s="50">
        <f t="array" ref="N1410">_xlfn.SUM(_xlfn.NORM.DIST($S$3:$S$1003,$G1410,$Q1410,FALSE)*WindSpeedStep*$T$3:$T$1003)</f>
        <v>669.66993952591315</v>
      </c>
      <c r="P1410" s="42">
        <f t="shared" si="63"/>
        <v>0.7172695410124863</v>
      </c>
      <c r="Q1410" s="42">
        <f t="shared" si="65"/>
        <v>1.1657033023798609</v>
      </c>
    </row>
    <row r="1411" spans="5:17" x14ac:dyDescent="0.2">
      <c r="E1411" s="15">
        <v>41261.208333333336</v>
      </c>
      <c r="F1411" s="21">
        <v>6.1058332956546035</v>
      </c>
      <c r="G1411" s="21">
        <v>6.1099535684245803</v>
      </c>
      <c r="H1411" s="24">
        <v>0.1932578147588441</v>
      </c>
      <c r="I1411" s="3">
        <f t="shared" si="64"/>
        <v>386.85999999998057</v>
      </c>
      <c r="J1411" s="3">
        <f>INDEX(PowerArray,MIN(MaximumPowerIndex,ROUND(G1411*100,0)))</f>
        <v>386.85999999998057</v>
      </c>
      <c r="K1411" s="3">
        <f>MIN(J1411-M1411+N1411,'Power Look Up'!$F$4)</f>
        <v>414.56675672753084</v>
      </c>
      <c r="M1411" s="50">
        <f t="array" ref="M1411">_xlfn.SUM(_xlfn.NORM.DIST($S$3:$S$1003,$G1411,$P1411,FALSE)*WindSpeedStep*$T$3:$T$1003)</f>
        <v>389.07158408910811</v>
      </c>
      <c r="N1411" s="50">
        <f t="array" ref="N1411">_xlfn.SUM(_xlfn.NORM.DIST($S$3:$S$1003,$G1411,$Q1411,FALSE)*WindSpeedStep*$T$3:$T$1003)</f>
        <v>416.77834081665839</v>
      </c>
      <c r="P1411" s="42">
        <f t="shared" ref="P1411:P1474" si="66">ReferenceTurbulence*G1411</f>
        <v>0.61099535684245809</v>
      </c>
      <c r="Q1411" s="42">
        <f t="shared" si="65"/>
        <v>1.180796274911736</v>
      </c>
    </row>
    <row r="1412" spans="5:17" x14ac:dyDescent="0.2">
      <c r="E1412" s="15">
        <v>41261.215277777781</v>
      </c>
      <c r="F1412" s="21">
        <v>6.5338679600441552</v>
      </c>
      <c r="G1412" s="21">
        <v>6.5329252209751907</v>
      </c>
      <c r="H1412" s="24">
        <v>0.17753649248708736</v>
      </c>
      <c r="I1412" s="3">
        <f t="shared" ref="I1412:I1475" si="67">INDEX(PowerArray,MIN(MaximumPowerIndex,ROUND(F1412*100,0)))</f>
        <v>481.7799999999786</v>
      </c>
      <c r="J1412" s="3">
        <f>INDEX(PowerArray,MIN(MaximumPowerIndex,ROUND(G1412*100,0)))</f>
        <v>481.7799999999786</v>
      </c>
      <c r="K1412" s="3">
        <f>MIN(J1412-M1412+N1412,'Power Look Up'!$F$4)</f>
        <v>510.16202590657349</v>
      </c>
      <c r="M1412" s="50">
        <f t="array" ref="M1412">_xlfn.SUM(_xlfn.NORM.DIST($S$3:$S$1003,$G1412,$P1412,FALSE)*WindSpeedStep*$T$3:$T$1003)</f>
        <v>479.84964092600126</v>
      </c>
      <c r="N1412" s="50">
        <f t="array" ref="N1412">_xlfn.SUM(_xlfn.NORM.DIST($S$3:$S$1003,$G1412,$Q1412,FALSE)*WindSpeedStep*$T$3:$T$1003)</f>
        <v>508.23166683259615</v>
      </c>
      <c r="P1412" s="42">
        <f t="shared" si="66"/>
        <v>0.65329252209751909</v>
      </c>
      <c r="Q1412" s="42">
        <f t="shared" ref="Q1412:Q1475" si="68">G1412*H1412</f>
        <v>1.1598326294123655</v>
      </c>
    </row>
    <row r="1413" spans="5:17" x14ac:dyDescent="0.2">
      <c r="E1413" s="15">
        <v>41261.222222222219</v>
      </c>
      <c r="F1413" s="21">
        <v>6.7510341715977313</v>
      </c>
      <c r="G1413" s="21">
        <v>6.8041224249690488</v>
      </c>
      <c r="H1413" s="24">
        <v>0.17775054450894631</v>
      </c>
      <c r="I1413" s="3">
        <f t="shared" si="67"/>
        <v>531.49999999997749</v>
      </c>
      <c r="J1413" s="3">
        <f>INDEX(PowerArray,MIN(MaximumPowerIndex,ROUND(G1413*100,0)))</f>
        <v>542.79999999997722</v>
      </c>
      <c r="K1413" s="3">
        <f>MIN(J1413-M1413+N1413,'Power Look Up'!$F$4)</f>
        <v>575.35997761732654</v>
      </c>
      <c r="M1413" s="50">
        <f t="array" ref="M1413">_xlfn.SUM(_xlfn.NORM.DIST($S$3:$S$1003,$G1413,$P1413,FALSE)*WindSpeedStep*$T$3:$T$1003)</f>
        <v>544.4397901256209</v>
      </c>
      <c r="N1413" s="50">
        <f t="array" ref="N1413">_xlfn.SUM(_xlfn.NORM.DIST($S$3:$S$1003,$G1413,$Q1413,FALSE)*WindSpeedStep*$T$3:$T$1003)</f>
        <v>576.99976774297022</v>
      </c>
      <c r="P1413" s="42">
        <f t="shared" si="66"/>
        <v>0.68041224249690491</v>
      </c>
      <c r="Q1413" s="42">
        <f t="shared" si="68"/>
        <v>1.2094364659437806</v>
      </c>
    </row>
    <row r="1414" spans="5:17" x14ac:dyDescent="0.2">
      <c r="E1414" s="15">
        <v>41261.229166666664</v>
      </c>
      <c r="F1414" s="21">
        <v>7.1338429947318698</v>
      </c>
      <c r="G1414" s="21">
        <v>7.1333112705981234</v>
      </c>
      <c r="H1414" s="24">
        <v>0.12475744148802244</v>
      </c>
      <c r="I1414" s="3">
        <f t="shared" si="67"/>
        <v>627.12999999996759</v>
      </c>
      <c r="J1414" s="3">
        <f>INDEX(PowerArray,MIN(MaximumPowerIndex,ROUND(G1414*100,0)))</f>
        <v>627.12999999996759</v>
      </c>
      <c r="K1414" s="3">
        <f>MIN(J1414-M1414+N1414,'Power Look Up'!$F$4)</f>
        <v>637.13327956314117</v>
      </c>
      <c r="M1414" s="50">
        <f t="array" ref="M1414">_xlfn.SUM(_xlfn.NORM.DIST($S$3:$S$1003,$G1414,$P1414,FALSE)*WindSpeedStep*$T$3:$T$1003)</f>
        <v>629.86818724493332</v>
      </c>
      <c r="N1414" s="50">
        <f t="array" ref="N1414">_xlfn.SUM(_xlfn.NORM.DIST($S$3:$S$1003,$G1414,$Q1414,FALSE)*WindSpeedStep*$T$3:$T$1003)</f>
        <v>639.8714668081069</v>
      </c>
      <c r="P1414" s="42">
        <f t="shared" si="66"/>
        <v>0.71333112705981239</v>
      </c>
      <c r="Q1414" s="42">
        <f t="shared" si="68"/>
        <v>0.88993366345749636</v>
      </c>
    </row>
    <row r="1415" spans="5:17" x14ac:dyDescent="0.2">
      <c r="E1415" s="15">
        <v>41261.236111111109</v>
      </c>
      <c r="F1415" s="21">
        <v>7.1148001818075137</v>
      </c>
      <c r="G1415" s="21">
        <v>7.2130306515252114</v>
      </c>
      <c r="H1415" s="24">
        <v>0.11946927226058197</v>
      </c>
      <c r="I1415" s="3">
        <f t="shared" si="67"/>
        <v>621.10999999996773</v>
      </c>
      <c r="J1415" s="3">
        <f>INDEX(PowerArray,MIN(MaximumPowerIndex,ROUND(G1415*100,0)))</f>
        <v>651.20999999996707</v>
      </c>
      <c r="K1415" s="3">
        <f>MIN(J1415-M1415+N1415,'Power Look Up'!$F$4)</f>
        <v>659.14424463424791</v>
      </c>
      <c r="M1415" s="50">
        <f t="array" ref="M1415">_xlfn.SUM(_xlfn.NORM.DIST($S$3:$S$1003,$G1415,$P1415,FALSE)*WindSpeedStep*$T$3:$T$1003)</f>
        <v>651.73749745615476</v>
      </c>
      <c r="N1415" s="50">
        <f t="array" ref="N1415">_xlfn.SUM(_xlfn.NORM.DIST($S$3:$S$1003,$G1415,$Q1415,FALSE)*WindSpeedStep*$T$3:$T$1003)</f>
        <v>659.6717420904356</v>
      </c>
      <c r="P1415" s="42">
        <f t="shared" si="66"/>
        <v>0.72130306515252118</v>
      </c>
      <c r="Q1415" s="42">
        <f t="shared" si="68"/>
        <v>0.86173552273098841</v>
      </c>
    </row>
    <row r="1416" spans="5:17" x14ac:dyDescent="0.2">
      <c r="E1416" s="15">
        <v>41261.243055555555</v>
      </c>
      <c r="F1416" s="21">
        <v>6.751558304444865</v>
      </c>
      <c r="G1416" s="21">
        <v>6.8187223286738945</v>
      </c>
      <c r="H1416" s="24">
        <v>0.15255737320995999</v>
      </c>
      <c r="I1416" s="3">
        <f t="shared" si="67"/>
        <v>531.49999999997749</v>
      </c>
      <c r="J1416" s="3">
        <f>INDEX(PowerArray,MIN(MaximumPowerIndex,ROUND(G1416*100,0)))</f>
        <v>547.3199999999772</v>
      </c>
      <c r="K1416" s="3">
        <f>MIN(J1416-M1416+N1416,'Power Look Up'!$F$4)</f>
        <v>567.85266058975526</v>
      </c>
      <c r="M1416" s="50">
        <f t="array" ref="M1416">_xlfn.SUM(_xlfn.NORM.DIST($S$3:$S$1003,$G1416,$P1416,FALSE)*WindSpeedStep*$T$3:$T$1003)</f>
        <v>548.06388210441014</v>
      </c>
      <c r="N1416" s="50">
        <f t="array" ref="N1416">_xlfn.SUM(_xlfn.NORM.DIST($S$3:$S$1003,$G1416,$Q1416,FALSE)*WindSpeedStep*$T$3:$T$1003)</f>
        <v>568.5965426941882</v>
      </c>
      <c r="P1416" s="42">
        <f t="shared" si="66"/>
        <v>0.68187223286738952</v>
      </c>
      <c r="Q1416" s="42">
        <f t="shared" si="68"/>
        <v>1.0402463671105908</v>
      </c>
    </row>
    <row r="1417" spans="5:17" x14ac:dyDescent="0.2">
      <c r="E1417" s="15">
        <v>41261.25</v>
      </c>
      <c r="F1417" s="21">
        <v>7.4728384761726421</v>
      </c>
      <c r="G1417" s="21">
        <v>7.4347287817491337</v>
      </c>
      <c r="H1417" s="24">
        <v>0.1431852171583429</v>
      </c>
      <c r="I1417" s="3">
        <f t="shared" si="67"/>
        <v>729.46999999996547</v>
      </c>
      <c r="J1417" s="3">
        <f>INDEX(PowerArray,MIN(MaximumPowerIndex,ROUND(G1417*100,0)))</f>
        <v>717.42999999996573</v>
      </c>
      <c r="K1417" s="3">
        <f>MIN(J1417-M1417+N1417,'Power Look Up'!$F$4)</f>
        <v>738.10476508745433</v>
      </c>
      <c r="M1417" s="50">
        <f t="array" ref="M1417">_xlfn.SUM(_xlfn.NORM.DIST($S$3:$S$1003,$G1417,$P1417,FALSE)*WindSpeedStep*$T$3:$T$1003)</f>
        <v>715.0151687060328</v>
      </c>
      <c r="N1417" s="50">
        <f t="array" ref="N1417">_xlfn.SUM(_xlfn.NORM.DIST($S$3:$S$1003,$G1417,$Q1417,FALSE)*WindSpeedStep*$T$3:$T$1003)</f>
        <v>735.68993379352139</v>
      </c>
      <c r="P1417" s="42">
        <f t="shared" si="66"/>
        <v>0.74347287817491337</v>
      </c>
      <c r="Q1417" s="42">
        <f t="shared" si="68"/>
        <v>1.0645432551281317</v>
      </c>
    </row>
    <row r="1418" spans="5:17" x14ac:dyDescent="0.2">
      <c r="E1418" s="15">
        <v>41261.256944444445</v>
      </c>
      <c r="F1418" s="21">
        <v>5.8770237454550518</v>
      </c>
      <c r="G1418" s="21">
        <v>5.8205741092434753</v>
      </c>
      <c r="H1418" s="24">
        <v>0.21099115023296339</v>
      </c>
      <c r="I1418" s="3">
        <f t="shared" si="67"/>
        <v>342.55999999998687</v>
      </c>
      <c r="J1418" s="3">
        <f>INDEX(PowerArray,MIN(MaximumPowerIndex,ROUND(G1418*100,0)))</f>
        <v>332.83999999998707</v>
      </c>
      <c r="K1418" s="3">
        <f>MIN(J1418-M1418+N1418,'Power Look Up'!$F$4)</f>
        <v>361.50572476345928</v>
      </c>
      <c r="M1418" s="50">
        <f t="array" ref="M1418">_xlfn.SUM(_xlfn.NORM.DIST($S$3:$S$1003,$G1418,$P1418,FALSE)*WindSpeedStep*$T$3:$T$1003)</f>
        <v>333.36472453589408</v>
      </c>
      <c r="N1418" s="50">
        <f t="array" ref="N1418">_xlfn.SUM(_xlfn.NORM.DIST($S$3:$S$1003,$G1418,$Q1418,FALSE)*WindSpeedStep*$T$3:$T$1003)</f>
        <v>362.0304492993663</v>
      </c>
      <c r="P1418" s="42">
        <f t="shared" si="66"/>
        <v>0.5820574109243476</v>
      </c>
      <c r="Q1418" s="42">
        <f t="shared" si="68"/>
        <v>1.2280896263254872</v>
      </c>
    </row>
    <row r="1419" spans="5:17" x14ac:dyDescent="0.2">
      <c r="E1419" s="15">
        <v>41261.263888888891</v>
      </c>
      <c r="F1419" s="21">
        <v>5.4328764773359746</v>
      </c>
      <c r="G1419" s="21">
        <v>5.534308611503012</v>
      </c>
      <c r="H1419" s="24">
        <v>0.13988906303510659</v>
      </c>
      <c r="I1419" s="3">
        <f t="shared" si="67"/>
        <v>269.65999999998843</v>
      </c>
      <c r="J1419" s="3">
        <f>INDEX(PowerArray,MIN(MaximumPowerIndex,ROUND(G1419*100,0)))</f>
        <v>285.85999999998808</v>
      </c>
      <c r="K1419" s="3">
        <f>MIN(J1419-M1419+N1419,'Power Look Up'!$F$4)</f>
        <v>290.92184005097175</v>
      </c>
      <c r="M1419" s="50">
        <f t="array" ref="M1419">_xlfn.SUM(_xlfn.NORM.DIST($S$3:$S$1003,$G1419,$P1419,FALSE)*WindSpeedStep*$T$3:$T$1003)</f>
        <v>282.52052425425103</v>
      </c>
      <c r="N1419" s="50">
        <f t="array" ref="N1419">_xlfn.SUM(_xlfn.NORM.DIST($S$3:$S$1003,$G1419,$Q1419,FALSE)*WindSpeedStep*$T$3:$T$1003)</f>
        <v>287.58236430523471</v>
      </c>
      <c r="P1419" s="42">
        <f t="shared" si="66"/>
        <v>0.55343086115030127</v>
      </c>
      <c r="Q1419" s="42">
        <f t="shared" si="68"/>
        <v>0.77418924621027807</v>
      </c>
    </row>
    <row r="1420" spans="5:17" x14ac:dyDescent="0.2">
      <c r="E1420" s="15">
        <v>41261.270833333336</v>
      </c>
      <c r="F1420" s="21">
        <v>5.6493530693192886</v>
      </c>
      <c r="G1420" s="21">
        <v>5.6372393358491344</v>
      </c>
      <c r="H1420" s="24">
        <v>0.13098844963661749</v>
      </c>
      <c r="I1420" s="3">
        <f t="shared" si="67"/>
        <v>305.29999999998768</v>
      </c>
      <c r="J1420" s="3">
        <f>INDEX(PowerArray,MIN(MaximumPowerIndex,ROUND(G1420*100,0)))</f>
        <v>303.67999999998773</v>
      </c>
      <c r="K1420" s="3">
        <f>MIN(J1420-M1420+N1420,'Power Look Up'!$F$4)</f>
        <v>307.9739848414635</v>
      </c>
      <c r="M1420" s="50">
        <f t="array" ref="M1420">_xlfn.SUM(_xlfn.NORM.DIST($S$3:$S$1003,$G1420,$P1420,FALSE)*WindSpeedStep*$T$3:$T$1003)</f>
        <v>300.38133606323441</v>
      </c>
      <c r="N1420" s="50">
        <f t="array" ref="N1420">_xlfn.SUM(_xlfn.NORM.DIST($S$3:$S$1003,$G1420,$Q1420,FALSE)*WindSpeedStep*$T$3:$T$1003)</f>
        <v>304.67532090471019</v>
      </c>
      <c r="P1420" s="42">
        <f t="shared" si="66"/>
        <v>0.56372393358491346</v>
      </c>
      <c r="Q1420" s="42">
        <f t="shared" si="68"/>
        <v>0.7384132408334334</v>
      </c>
    </row>
    <row r="1421" spans="5:17" x14ac:dyDescent="0.2">
      <c r="E1421" s="15">
        <v>41261.277777777781</v>
      </c>
      <c r="F1421" s="21">
        <v>5.5957762817904202</v>
      </c>
      <c r="G1421" s="21">
        <v>5.6092418805724575</v>
      </c>
      <c r="H1421" s="24">
        <v>0.12688141273811412</v>
      </c>
      <c r="I1421" s="3">
        <f t="shared" si="67"/>
        <v>297.19999999998788</v>
      </c>
      <c r="J1421" s="3">
        <f>INDEX(PowerArray,MIN(MaximumPowerIndex,ROUND(G1421*100,0)))</f>
        <v>298.81999999998783</v>
      </c>
      <c r="K1421" s="3">
        <f>MIN(J1421-M1421+N1421,'Power Look Up'!$F$4)</f>
        <v>302.295783486132</v>
      </c>
      <c r="M1421" s="50">
        <f t="array" ref="M1421">_xlfn.SUM(_xlfn.NORM.DIST($S$3:$S$1003,$G1421,$P1421,FALSE)*WindSpeedStep*$T$3:$T$1003)</f>
        <v>295.48040889094409</v>
      </c>
      <c r="N1421" s="50">
        <f t="array" ref="N1421">_xlfn.SUM(_xlfn.NORM.DIST($S$3:$S$1003,$G1421,$Q1421,FALSE)*WindSpeedStep*$T$3:$T$1003)</f>
        <v>298.95619237708826</v>
      </c>
      <c r="P1421" s="42">
        <f t="shared" si="66"/>
        <v>0.56092418805724575</v>
      </c>
      <c r="Q1421" s="42">
        <f t="shared" si="68"/>
        <v>0.71170853419682945</v>
      </c>
    </row>
    <row r="1422" spans="5:17" x14ac:dyDescent="0.2">
      <c r="E1422" s="15">
        <v>41261.284722222219</v>
      </c>
      <c r="F1422" s="21">
        <v>6.3530828966787691</v>
      </c>
      <c r="G1422" s="21">
        <v>6.3578491062205078</v>
      </c>
      <c r="H1422" s="24">
        <v>0.10703464932835786</v>
      </c>
      <c r="I1422" s="3">
        <f t="shared" si="67"/>
        <v>441.09999999997945</v>
      </c>
      <c r="J1422" s="3">
        <f>INDEX(PowerArray,MIN(MaximumPowerIndex,ROUND(G1422*100,0)))</f>
        <v>443.35999999997938</v>
      </c>
      <c r="K1422" s="3">
        <f>MIN(J1422-M1422+N1422,'Power Look Up'!$F$4)</f>
        <v>445.20028322669253</v>
      </c>
      <c r="M1422" s="50">
        <f t="array" ref="M1422">_xlfn.SUM(_xlfn.NORM.DIST($S$3:$S$1003,$G1422,$P1422,FALSE)*WindSpeedStep*$T$3:$T$1003)</f>
        <v>440.8459461493191</v>
      </c>
      <c r="N1422" s="50">
        <f t="array" ref="N1422">_xlfn.SUM(_xlfn.NORM.DIST($S$3:$S$1003,$G1422,$Q1422,FALSE)*WindSpeedStep*$T$3:$T$1003)</f>
        <v>442.68622937603226</v>
      </c>
      <c r="P1422" s="42">
        <f t="shared" si="66"/>
        <v>0.63578491062205078</v>
      </c>
      <c r="Q1422" s="42">
        <f t="shared" si="68"/>
        <v>0.68051014956692557</v>
      </c>
    </row>
    <row r="1423" spans="5:17" x14ac:dyDescent="0.2">
      <c r="E1423" s="15">
        <v>41261.291666666664</v>
      </c>
      <c r="F1423" s="21">
        <v>5.5872230394942042</v>
      </c>
      <c r="G1423" s="21">
        <v>5.5498365156444471</v>
      </c>
      <c r="H1423" s="24">
        <v>0.10201847965811661</v>
      </c>
      <c r="I1423" s="3">
        <f t="shared" si="67"/>
        <v>295.57999999998788</v>
      </c>
      <c r="J1423" s="3">
        <f>INDEX(PowerArray,MIN(MaximumPowerIndex,ROUND(G1423*100,0)))</f>
        <v>289.09999999998803</v>
      </c>
      <c r="K1423" s="3">
        <f>MIN(J1423-M1423+N1423,'Power Look Up'!$F$4)</f>
        <v>289.29678820573048</v>
      </c>
      <c r="M1423" s="50">
        <f t="array" ref="M1423">_xlfn.SUM(_xlfn.NORM.DIST($S$3:$S$1003,$G1423,$P1423,FALSE)*WindSpeedStep*$T$3:$T$1003)</f>
        <v>285.18812810440738</v>
      </c>
      <c r="N1423" s="50">
        <f t="array" ref="N1423">_xlfn.SUM(_xlfn.NORM.DIST($S$3:$S$1003,$G1423,$Q1423,FALSE)*WindSpeedStep*$T$3:$T$1003)</f>
        <v>285.38491631014983</v>
      </c>
      <c r="P1423" s="42">
        <f t="shared" si="66"/>
        <v>0.55498365156444474</v>
      </c>
      <c r="Q1423" s="42">
        <f t="shared" si="68"/>
        <v>0.56618588367714584</v>
      </c>
    </row>
    <row r="1424" spans="5:17" x14ac:dyDescent="0.2">
      <c r="E1424" s="15">
        <v>41261.298611111109</v>
      </c>
      <c r="F1424" s="21">
        <v>5.9432137310683331</v>
      </c>
      <c r="G1424" s="21">
        <v>5.9448386816786654</v>
      </c>
      <c r="H1424" s="24">
        <v>7.5716610635692128E-2</v>
      </c>
      <c r="I1424" s="3">
        <f t="shared" si="67"/>
        <v>352.27999999998667</v>
      </c>
      <c r="J1424" s="3">
        <f>INDEX(PowerArray,MIN(MaximumPowerIndex,ROUND(G1424*100,0)))</f>
        <v>352.27999999998667</v>
      </c>
      <c r="K1424" s="3">
        <f>MIN(J1424-M1424+N1424,'Power Look Up'!$F$4)</f>
        <v>348.1467033080682</v>
      </c>
      <c r="M1424" s="50">
        <f t="array" ref="M1424">_xlfn.SUM(_xlfn.NORM.DIST($S$3:$S$1003,$G1424,$P1424,FALSE)*WindSpeedStep*$T$3:$T$1003)</f>
        <v>356.69994149879977</v>
      </c>
      <c r="N1424" s="50">
        <f t="array" ref="N1424">_xlfn.SUM(_xlfn.NORM.DIST($S$3:$S$1003,$G1424,$Q1424,FALSE)*WindSpeedStep*$T$3:$T$1003)</f>
        <v>352.5666448068813</v>
      </c>
      <c r="P1424" s="42">
        <f t="shared" si="66"/>
        <v>0.59448386816786658</v>
      </c>
      <c r="Q1424" s="42">
        <f t="shared" si="68"/>
        <v>0.45012303575266482</v>
      </c>
    </row>
    <row r="1425" spans="5:17" x14ac:dyDescent="0.2">
      <c r="E1425" s="15">
        <v>41261.305555555555</v>
      </c>
      <c r="F1425" s="21">
        <v>5.5490393823065798</v>
      </c>
      <c r="G1425" s="21">
        <v>5.5443831802275509</v>
      </c>
      <c r="H1425" s="24">
        <v>8.4699344808872881E-2</v>
      </c>
      <c r="I1425" s="3">
        <f t="shared" si="67"/>
        <v>289.09999999998803</v>
      </c>
      <c r="J1425" s="3">
        <f>INDEX(PowerArray,MIN(MaximumPowerIndex,ROUND(G1425*100,0)))</f>
        <v>287.47999999998808</v>
      </c>
      <c r="K1425" s="3">
        <f>MIN(J1425-M1425+N1425,'Power Look Up'!$F$4)</f>
        <v>286.17330036791566</v>
      </c>
      <c r="M1425" s="50">
        <f t="array" ref="M1425">_xlfn.SUM(_xlfn.NORM.DIST($S$3:$S$1003,$G1425,$P1425,FALSE)*WindSpeedStep*$T$3:$T$1003)</f>
        <v>284.25024217316059</v>
      </c>
      <c r="N1425" s="50">
        <f t="array" ref="N1425">_xlfn.SUM(_xlfn.NORM.DIST($S$3:$S$1003,$G1425,$Q1425,FALSE)*WindSpeedStep*$T$3:$T$1003)</f>
        <v>282.94354254108816</v>
      </c>
      <c r="P1425" s="42">
        <f t="shared" si="66"/>
        <v>0.55443831802275512</v>
      </c>
      <c r="Q1425" s="42">
        <f t="shared" si="68"/>
        <v>0.46960562273460854</v>
      </c>
    </row>
    <row r="1426" spans="5:17" x14ac:dyDescent="0.2">
      <c r="E1426" s="15">
        <v>41261.3125</v>
      </c>
      <c r="F1426" s="21">
        <v>5.3950953133759461</v>
      </c>
      <c r="G1426" s="21">
        <v>5.3508472387413732</v>
      </c>
      <c r="H1426" s="24">
        <v>0.10750505159047297</v>
      </c>
      <c r="I1426" s="3">
        <f t="shared" si="67"/>
        <v>264.79999999998853</v>
      </c>
      <c r="J1426" s="3">
        <f>INDEX(PowerArray,MIN(MaximumPowerIndex,ROUND(G1426*100,0)))</f>
        <v>256.69999999998873</v>
      </c>
      <c r="K1426" s="3">
        <f>MIN(J1426-M1426+N1426,'Power Look Up'!$F$4)</f>
        <v>257.17169275501556</v>
      </c>
      <c r="M1426" s="50">
        <f t="array" ref="M1426">_xlfn.SUM(_xlfn.NORM.DIST($S$3:$S$1003,$G1426,$P1426,FALSE)*WindSpeedStep*$T$3:$T$1003)</f>
        <v>251.61414186860438</v>
      </c>
      <c r="N1426" s="50">
        <f t="array" ref="N1426">_xlfn.SUM(_xlfn.NORM.DIST($S$3:$S$1003,$G1426,$Q1426,FALSE)*WindSpeedStep*$T$3:$T$1003)</f>
        <v>252.08583462363123</v>
      </c>
      <c r="P1426" s="42">
        <f t="shared" si="66"/>
        <v>0.5350847238741373</v>
      </c>
      <c r="Q1426" s="42">
        <f t="shared" si="68"/>
        <v>0.57524310845363114</v>
      </c>
    </row>
    <row r="1427" spans="5:17" x14ac:dyDescent="0.2">
      <c r="E1427" s="15">
        <v>41261.319444444445</v>
      </c>
      <c r="F1427" s="21">
        <v>5.2216157056260153</v>
      </c>
      <c r="G1427" s="21">
        <v>5.1596723749337903</v>
      </c>
      <c r="H1427" s="24">
        <v>0.1034162662369386</v>
      </c>
      <c r="I1427" s="3">
        <f t="shared" si="67"/>
        <v>235.63999999998919</v>
      </c>
      <c r="J1427" s="3">
        <f>INDEX(PowerArray,MIN(MaximumPowerIndex,ROUND(G1427*100,0)))</f>
        <v>225.91999999998939</v>
      </c>
      <c r="K1427" s="3">
        <f>MIN(J1427-M1427+N1427,'Power Look Up'!$F$4)</f>
        <v>226.03902711360169</v>
      </c>
      <c r="M1427" s="50">
        <f t="array" ref="M1427">_xlfn.SUM(_xlfn.NORM.DIST($S$3:$S$1003,$G1427,$P1427,FALSE)*WindSpeedStep*$T$3:$T$1003)</f>
        <v>220.30153003580426</v>
      </c>
      <c r="N1427" s="50">
        <f t="array" ref="N1427">_xlfn.SUM(_xlfn.NORM.DIST($S$3:$S$1003,$G1427,$Q1427,FALSE)*WindSpeedStep*$T$3:$T$1003)</f>
        <v>220.42055714941657</v>
      </c>
      <c r="P1427" s="42">
        <f t="shared" si="66"/>
        <v>0.51596723749337903</v>
      </c>
      <c r="Q1427" s="42">
        <f t="shared" si="68"/>
        <v>0.5335940520215301</v>
      </c>
    </row>
    <row r="1428" spans="5:17" x14ac:dyDescent="0.2">
      <c r="E1428" s="15">
        <v>41261.326388888891</v>
      </c>
      <c r="F1428" s="21">
        <v>4.5624305253994759</v>
      </c>
      <c r="G1428" s="21">
        <v>4.5598852580730096</v>
      </c>
      <c r="H1428" s="24">
        <v>0.15342699381459832</v>
      </c>
      <c r="I1428" s="3">
        <f t="shared" si="67"/>
        <v>152.03999999999425</v>
      </c>
      <c r="J1428" s="3">
        <f>INDEX(PowerArray,MIN(MaximumPowerIndex,ROUND(G1428*100,0)))</f>
        <v>152.03999999999425</v>
      </c>
      <c r="K1428" s="3">
        <f>MIN(J1428-M1428+N1428,'Power Look Up'!$F$4)</f>
        <v>159.87133224586103</v>
      </c>
      <c r="M1428" s="50">
        <f t="array" ref="M1428">_xlfn.SUM(_xlfn.NORM.DIST($S$3:$S$1003,$G1428,$P1428,FALSE)*WindSpeedStep*$T$3:$T$1003)</f>
        <v>125.08660255378466</v>
      </c>
      <c r="N1428" s="50">
        <f t="array" ref="N1428">_xlfn.SUM(_xlfn.NORM.DIST($S$3:$S$1003,$G1428,$Q1428,FALSE)*WindSpeedStep*$T$3:$T$1003)</f>
        <v>132.91793479965142</v>
      </c>
      <c r="P1428" s="42">
        <f t="shared" si="66"/>
        <v>0.45598852580730098</v>
      </c>
      <c r="Q1428" s="42">
        <f t="shared" si="68"/>
        <v>0.69960948728564565</v>
      </c>
    </row>
    <row r="1429" spans="5:17" x14ac:dyDescent="0.2">
      <c r="E1429" s="15">
        <v>41261.333333333336</v>
      </c>
      <c r="F1429" s="21">
        <v>4.9936593113589147</v>
      </c>
      <c r="G1429" s="21">
        <v>5.0009577188387579</v>
      </c>
      <c r="H1429" s="24">
        <v>9.6121895802574991E-2</v>
      </c>
      <c r="I1429" s="3">
        <f t="shared" si="67"/>
        <v>198.90999999999326</v>
      </c>
      <c r="J1429" s="3">
        <f>INDEX(PowerArray,MIN(MaximumPowerIndex,ROUND(G1429*100,0)))</f>
        <v>199.99999999999324</v>
      </c>
      <c r="K1429" s="3">
        <f>MIN(J1429-M1429+N1429,'Power Look Up'!$F$4)</f>
        <v>199.91076775950611</v>
      </c>
      <c r="M1429" s="50">
        <f t="array" ref="M1429">_xlfn.SUM(_xlfn.NORM.DIST($S$3:$S$1003,$G1429,$P1429,FALSE)*WindSpeedStep*$T$3:$T$1003)</f>
        <v>194.71068448425186</v>
      </c>
      <c r="N1429" s="50">
        <f t="array" ref="N1429">_xlfn.SUM(_xlfn.NORM.DIST($S$3:$S$1003,$G1429,$Q1429,FALSE)*WindSpeedStep*$T$3:$T$1003)</f>
        <v>194.62145224376474</v>
      </c>
      <c r="P1429" s="42">
        <f t="shared" si="66"/>
        <v>0.50009577188387577</v>
      </c>
      <c r="Q1429" s="42">
        <f t="shared" si="68"/>
        <v>0.48070153676330218</v>
      </c>
    </row>
    <row r="1430" spans="5:17" x14ac:dyDescent="0.2">
      <c r="E1430" s="15">
        <v>41261.340277777781</v>
      </c>
      <c r="F1430" s="21">
        <v>4.7283085987617923</v>
      </c>
      <c r="G1430" s="21">
        <v>4.7111779554150743</v>
      </c>
      <c r="H1430" s="24">
        <v>0.11632066488723455</v>
      </c>
      <c r="I1430" s="3">
        <f t="shared" si="67"/>
        <v>170.56999999999385</v>
      </c>
      <c r="J1430" s="3">
        <f>INDEX(PowerArray,MIN(MaximumPowerIndex,ROUND(G1430*100,0)))</f>
        <v>168.3899999999939</v>
      </c>
      <c r="K1430" s="3">
        <f>MIN(J1430-M1430+N1430,'Power Look Up'!$F$4)</f>
        <v>169.73306837107387</v>
      </c>
      <c r="M1430" s="50">
        <f t="array" ref="M1430">_xlfn.SUM(_xlfn.NORM.DIST($S$3:$S$1003,$G1430,$P1430,FALSE)*WindSpeedStep*$T$3:$T$1003)</f>
        <v>148.60957434751649</v>
      </c>
      <c r="N1430" s="50">
        <f t="array" ref="N1430">_xlfn.SUM(_xlfn.NORM.DIST($S$3:$S$1003,$G1430,$Q1430,FALSE)*WindSpeedStep*$T$3:$T$1003)</f>
        <v>149.95264271859645</v>
      </c>
      <c r="P1430" s="42">
        <f t="shared" si="66"/>
        <v>0.47111779554150746</v>
      </c>
      <c r="Q1430" s="42">
        <f t="shared" si="68"/>
        <v>0.54800735217596375</v>
      </c>
    </row>
    <row r="1431" spans="5:17" x14ac:dyDescent="0.2">
      <c r="E1431" s="15">
        <v>41261.347222222219</v>
      </c>
      <c r="F1431" s="21">
        <v>4.4918308059360053</v>
      </c>
      <c r="G1431" s="21">
        <v>4.4861617004446837</v>
      </c>
      <c r="H1431" s="24">
        <v>0.10686065899135705</v>
      </c>
      <c r="I1431" s="3">
        <f t="shared" si="67"/>
        <v>144.4099999999944</v>
      </c>
      <c r="J1431" s="3">
        <f>INDEX(PowerArray,MIN(MaximumPowerIndex,ROUND(G1431*100,0)))</f>
        <v>144.4099999999944</v>
      </c>
      <c r="K1431" s="3">
        <f>MIN(J1431-M1431+N1431,'Power Look Up'!$F$4)</f>
        <v>145.31995376003829</v>
      </c>
      <c r="M1431" s="50">
        <f t="array" ref="M1431">_xlfn.SUM(_xlfn.NORM.DIST($S$3:$S$1003,$G1431,$P1431,FALSE)*WindSpeedStep*$T$3:$T$1003)</f>
        <v>113.89506042642003</v>
      </c>
      <c r="N1431" s="50">
        <f t="array" ref="N1431">_xlfn.SUM(_xlfn.NORM.DIST($S$3:$S$1003,$G1431,$Q1431,FALSE)*WindSpeedStep*$T$3:$T$1003)</f>
        <v>114.80501418646392</v>
      </c>
      <c r="P1431" s="42">
        <f t="shared" si="66"/>
        <v>0.44861617004446841</v>
      </c>
      <c r="Q1431" s="42">
        <f t="shared" si="68"/>
        <v>0.47939419565130581</v>
      </c>
    </row>
    <row r="1432" spans="5:17" x14ac:dyDescent="0.2">
      <c r="E1432" s="15">
        <v>41261.354166666664</v>
      </c>
      <c r="F1432" s="21">
        <v>5.217633936439201</v>
      </c>
      <c r="G1432" s="21">
        <v>5.1495254686663463</v>
      </c>
      <c r="H1432" s="24">
        <v>9.5828876860845347E-2</v>
      </c>
      <c r="I1432" s="3">
        <f t="shared" si="67"/>
        <v>235.63999999998919</v>
      </c>
      <c r="J1432" s="3">
        <f>INDEX(PowerArray,MIN(MaximumPowerIndex,ROUND(G1432*100,0)))</f>
        <v>224.29999999998941</v>
      </c>
      <c r="K1432" s="3">
        <f>MIN(J1432-M1432+N1432,'Power Look Up'!$F$4)</f>
        <v>224.19133482080591</v>
      </c>
      <c r="M1432" s="50">
        <f t="array" ref="M1432">_xlfn.SUM(_xlfn.NORM.DIST($S$3:$S$1003,$G1432,$P1432,FALSE)*WindSpeedStep*$T$3:$T$1003)</f>
        <v>218.65688775045098</v>
      </c>
      <c r="N1432" s="50">
        <f t="array" ref="N1432">_xlfn.SUM(_xlfn.NORM.DIST($S$3:$S$1003,$G1432,$Q1432,FALSE)*WindSpeedStep*$T$3:$T$1003)</f>
        <v>218.54822257126747</v>
      </c>
      <c r="P1432" s="42">
        <f t="shared" si="66"/>
        <v>0.51495254686663461</v>
      </c>
      <c r="Q1432" s="42">
        <f t="shared" si="68"/>
        <v>0.4934732420286142</v>
      </c>
    </row>
    <row r="1433" spans="5:17" x14ac:dyDescent="0.2">
      <c r="E1433" s="15">
        <v>41261.361111111109</v>
      </c>
      <c r="F1433" s="21">
        <v>4.2663884262706375</v>
      </c>
      <c r="G1433" s="21">
        <v>4.2530735635112089</v>
      </c>
      <c r="H1433" s="24">
        <v>0.10781953119118555</v>
      </c>
      <c r="I1433" s="3">
        <f t="shared" si="67"/>
        <v>120.42999999999492</v>
      </c>
      <c r="J1433" s="3">
        <f>INDEX(PowerArray,MIN(MaximumPowerIndex,ROUND(G1433*100,0)))</f>
        <v>118.24999999999497</v>
      </c>
      <c r="K1433" s="3">
        <f>MIN(J1433-M1433+N1433,'Power Look Up'!$F$4)</f>
        <v>119.80014047271263</v>
      </c>
      <c r="M1433" s="50">
        <f t="array" ref="M1433">_xlfn.SUM(_xlfn.NORM.DIST($S$3:$S$1003,$G1433,$P1433,FALSE)*WindSpeedStep*$T$3:$T$1003)</f>
        <v>80.572922749474742</v>
      </c>
      <c r="N1433" s="50">
        <f t="array" ref="N1433">_xlfn.SUM(_xlfn.NORM.DIST($S$3:$S$1003,$G1433,$Q1433,FALSE)*WindSpeedStep*$T$3:$T$1003)</f>
        <v>82.1230632221924</v>
      </c>
      <c r="P1433" s="42">
        <f t="shared" si="66"/>
        <v>0.42530735635112094</v>
      </c>
      <c r="Q1433" s="42">
        <f t="shared" si="68"/>
        <v>0.45856439773940344</v>
      </c>
    </row>
    <row r="1434" spans="5:17" x14ac:dyDescent="0.2">
      <c r="E1434" s="15">
        <v>41261.368055555555</v>
      </c>
      <c r="F1434" s="21">
        <v>4.0494358090758311</v>
      </c>
      <c r="G1434" s="21">
        <v>4.0506849550423158</v>
      </c>
      <c r="H1434" s="24">
        <v>6.9145434870815273E-2</v>
      </c>
      <c r="I1434" s="3">
        <f t="shared" si="67"/>
        <v>96.449999999995427</v>
      </c>
      <c r="J1434" s="3">
        <f>INDEX(PowerArray,MIN(MaximumPowerIndex,ROUND(G1434*100,0)))</f>
        <v>96.449999999995427</v>
      </c>
      <c r="K1434" s="3">
        <f>MIN(J1434-M1434+N1434,'Power Look Up'!$F$4)</f>
        <v>89.472273722490684</v>
      </c>
      <c r="M1434" s="50">
        <f t="array" ref="M1434">_xlfn.SUM(_xlfn.NORM.DIST($S$3:$S$1003,$G1434,$P1434,FALSE)*WindSpeedStep*$T$3:$T$1003)</f>
        <v>55.694645501845486</v>
      </c>
      <c r="N1434" s="50">
        <f t="array" ref="N1434">_xlfn.SUM(_xlfn.NORM.DIST($S$3:$S$1003,$G1434,$Q1434,FALSE)*WindSpeedStep*$T$3:$T$1003)</f>
        <v>48.716919224340749</v>
      </c>
      <c r="P1434" s="42">
        <f t="shared" si="66"/>
        <v>0.40506849550423163</v>
      </c>
      <c r="Q1434" s="42">
        <f t="shared" si="68"/>
        <v>0.28008637274106973</v>
      </c>
    </row>
    <row r="1435" spans="5:17" x14ac:dyDescent="0.2">
      <c r="E1435" s="15">
        <v>41261.375</v>
      </c>
      <c r="F1435" s="21">
        <v>4.3558667866168417</v>
      </c>
      <c r="G1435" s="21">
        <v>4.3042009058550112</v>
      </c>
      <c r="H1435" s="24">
        <v>8.0351401258494756E-2</v>
      </c>
      <c r="I1435" s="3">
        <f t="shared" si="67"/>
        <v>130.23999999999472</v>
      </c>
      <c r="J1435" s="3">
        <f>INDEX(PowerArray,MIN(MaximumPowerIndex,ROUND(G1435*100,0)))</f>
        <v>123.69999999999484</v>
      </c>
      <c r="K1435" s="3">
        <f>MIN(J1435-M1435+N1435,'Power Look Up'!$F$4)</f>
        <v>120.30375578260053</v>
      </c>
      <c r="M1435" s="50">
        <f t="array" ref="M1435">_xlfn.SUM(_xlfn.NORM.DIST($S$3:$S$1003,$G1435,$P1435,FALSE)*WindSpeedStep*$T$3:$T$1003)</f>
        <v>87.536751199782188</v>
      </c>
      <c r="N1435" s="50">
        <f t="array" ref="N1435">_xlfn.SUM(_xlfn.NORM.DIST($S$3:$S$1003,$G1435,$Q1435,FALSE)*WindSpeedStep*$T$3:$T$1003)</f>
        <v>84.140506982387876</v>
      </c>
      <c r="P1435" s="42">
        <f t="shared" si="66"/>
        <v>0.43042009058550112</v>
      </c>
      <c r="Q1435" s="42">
        <f t="shared" si="68"/>
        <v>0.34584857408353264</v>
      </c>
    </row>
    <row r="1436" spans="5:17" x14ac:dyDescent="0.2">
      <c r="E1436" s="15">
        <v>41261.381944444445</v>
      </c>
      <c r="F1436" s="21">
        <v>4.8370590574360923</v>
      </c>
      <c r="G1436" s="21">
        <v>4.7324312813140148</v>
      </c>
      <c r="H1436" s="24">
        <v>8.0627504309761622E-2</v>
      </c>
      <c r="I1436" s="3">
        <f t="shared" si="67"/>
        <v>182.55999999999358</v>
      </c>
      <c r="J1436" s="3">
        <f>INDEX(PowerArray,MIN(MaximumPowerIndex,ROUND(G1436*100,0)))</f>
        <v>170.56999999999385</v>
      </c>
      <c r="K1436" s="3">
        <f>MIN(J1436-M1436+N1436,'Power Look Up'!$F$4)</f>
        <v>169.7812580026557</v>
      </c>
      <c r="M1436" s="50">
        <f t="array" ref="M1436">_xlfn.SUM(_xlfn.NORM.DIST($S$3:$S$1003,$G1436,$P1436,FALSE)*WindSpeedStep*$T$3:$T$1003)</f>
        <v>151.95577771373922</v>
      </c>
      <c r="N1436" s="50">
        <f t="array" ref="N1436">_xlfn.SUM(_xlfn.NORM.DIST($S$3:$S$1003,$G1436,$Q1436,FALSE)*WindSpeedStep*$T$3:$T$1003)</f>
        <v>151.16703571640107</v>
      </c>
      <c r="P1436" s="42">
        <f t="shared" si="66"/>
        <v>0.47324312813140151</v>
      </c>
      <c r="Q1436" s="42">
        <f t="shared" si="68"/>
        <v>0.38156412352979646</v>
      </c>
    </row>
    <row r="1437" spans="5:17" x14ac:dyDescent="0.2">
      <c r="E1437" s="15">
        <v>41261.388888888891</v>
      </c>
      <c r="F1437" s="21">
        <v>4.4008285817355786</v>
      </c>
      <c r="G1437" s="21">
        <v>4.3495807189678226</v>
      </c>
      <c r="H1437" s="24">
        <v>0.10225347150934269</v>
      </c>
      <c r="I1437" s="3">
        <f t="shared" si="67"/>
        <v>134.59999999999462</v>
      </c>
      <c r="J1437" s="3">
        <f>INDEX(PowerArray,MIN(MaximumPowerIndex,ROUND(G1437*100,0)))</f>
        <v>129.14999999999475</v>
      </c>
      <c r="K1437" s="3">
        <f>MIN(J1437-M1437+N1437,'Power Look Up'!$F$4)</f>
        <v>129.53450009744205</v>
      </c>
      <c r="M1437" s="50">
        <f t="array" ref="M1437">_xlfn.SUM(_xlfn.NORM.DIST($S$3:$S$1003,$G1437,$P1437,FALSE)*WindSpeedStep*$T$3:$T$1003)</f>
        <v>93.900892722154182</v>
      </c>
      <c r="N1437" s="50">
        <f t="array" ref="N1437">_xlfn.SUM(_xlfn.NORM.DIST($S$3:$S$1003,$G1437,$Q1437,FALSE)*WindSpeedStep*$T$3:$T$1003)</f>
        <v>94.285392819601483</v>
      </c>
      <c r="P1437" s="42">
        <f t="shared" si="66"/>
        <v>0.43495807189678226</v>
      </c>
      <c r="Q1437" s="42">
        <f t="shared" si="68"/>
        <v>0.44475972812456255</v>
      </c>
    </row>
    <row r="1438" spans="5:17" x14ac:dyDescent="0.2">
      <c r="E1438" s="15">
        <v>41261.395833333336</v>
      </c>
      <c r="F1438" s="21">
        <v>4.0645366620093126</v>
      </c>
      <c r="G1438" s="21">
        <v>4.0486142841446942</v>
      </c>
      <c r="H1438" s="24">
        <v>0.12793586163470275</v>
      </c>
      <c r="I1438" s="3">
        <f t="shared" si="67"/>
        <v>97.539999999995402</v>
      </c>
      <c r="J1438" s="3">
        <f>INDEX(PowerArray,MIN(MaximumPowerIndex,ROUND(G1438*100,0)))</f>
        <v>96.449999999995427</v>
      </c>
      <c r="K1438" s="3">
        <f>MIN(J1438-M1438+N1438,'Power Look Up'!$F$4)</f>
        <v>102.80325885043094</v>
      </c>
      <c r="M1438" s="50">
        <f t="array" ref="M1438">_xlfn.SUM(_xlfn.NORM.DIST($S$3:$S$1003,$G1438,$P1438,FALSE)*WindSpeedStep*$T$3:$T$1003)</f>
        <v>55.46589803900887</v>
      </c>
      <c r="N1438" s="50">
        <f t="array" ref="N1438">_xlfn.SUM(_xlfn.NORM.DIST($S$3:$S$1003,$G1438,$Q1438,FALSE)*WindSpeedStep*$T$3:$T$1003)</f>
        <v>61.819156889444379</v>
      </c>
      <c r="P1438" s="42">
        <f t="shared" si="66"/>
        <v>0.40486142841446943</v>
      </c>
      <c r="Q1438" s="42">
        <f t="shared" si="68"/>
        <v>0.51796295686861671</v>
      </c>
    </row>
    <row r="1439" spans="5:17" x14ac:dyDescent="0.2">
      <c r="E1439" s="15">
        <v>41261.402777777781</v>
      </c>
      <c r="F1439" s="21">
        <v>3.1777525691585784</v>
      </c>
      <c r="G1439" s="21">
        <v>3.1754898976410697</v>
      </c>
      <c r="H1439" s="24">
        <v>0.11643449008302446</v>
      </c>
      <c r="I1439" s="3">
        <f t="shared" si="67"/>
        <v>16.379999999997832</v>
      </c>
      <c r="J1439" s="3">
        <f>INDEX(PowerArray,MIN(MaximumPowerIndex,ROUND(G1439*100,0)))</f>
        <v>16.379999999997832</v>
      </c>
      <c r="K1439" s="3">
        <f>MIN(J1439-M1439+N1439,'Power Look Up'!$F$4)</f>
        <v>17.055507336713081</v>
      </c>
      <c r="M1439" s="50">
        <f t="array" ref="M1439">_xlfn.SUM(_xlfn.NORM.DIST($S$3:$S$1003,$G1439,$P1439,FALSE)*WindSpeedStep*$T$3:$T$1003)</f>
        <v>6.5364826198444108</v>
      </c>
      <c r="N1439" s="50">
        <f t="array" ref="N1439">_xlfn.SUM(_xlfn.NORM.DIST($S$3:$S$1003,$G1439,$Q1439,FALSE)*WindSpeedStep*$T$3:$T$1003)</f>
        <v>7.2119899565596581</v>
      </c>
      <c r="P1439" s="42">
        <f t="shared" si="66"/>
        <v>0.317548989764107</v>
      </c>
      <c r="Q1439" s="42">
        <f t="shared" si="68"/>
        <v>0.36973654699563352</v>
      </c>
    </row>
    <row r="1440" spans="5:17" x14ac:dyDescent="0.2">
      <c r="E1440" s="15">
        <v>41261.409722222219</v>
      </c>
      <c r="F1440" s="21">
        <v>2.7417076266358609</v>
      </c>
      <c r="G1440" s="21">
        <v>2.7579696731445393</v>
      </c>
      <c r="H1440" s="24">
        <v>0.1568365626671944</v>
      </c>
      <c r="I1440" s="3">
        <f t="shared" si="67"/>
        <v>0</v>
      </c>
      <c r="J1440" s="3">
        <f>INDEX(PowerArray,MIN(MaximumPowerIndex,ROUND(G1440*100,0)))</f>
        <v>0</v>
      </c>
      <c r="K1440" s="3">
        <f>MIN(J1440-M1440+N1440,'Power Look Up'!$F$4)</f>
        <v>1.4113671556105958</v>
      </c>
      <c r="M1440" s="50">
        <f t="array" ref="M1440">_xlfn.SUM(_xlfn.NORM.DIST($S$3:$S$1003,$G1440,$P1440,FALSE)*WindSpeedStep*$T$3:$T$1003)</f>
        <v>0.76508216516180927</v>
      </c>
      <c r="N1440" s="50">
        <f t="array" ref="N1440">_xlfn.SUM(_xlfn.NORM.DIST($S$3:$S$1003,$G1440,$Q1440,FALSE)*WindSpeedStep*$T$3:$T$1003)</f>
        <v>2.1764493207724049</v>
      </c>
      <c r="P1440" s="42">
        <f t="shared" si="66"/>
        <v>0.27579696731445397</v>
      </c>
      <c r="Q1440" s="42">
        <f t="shared" si="68"/>
        <v>0.43255048347635516</v>
      </c>
    </row>
    <row r="1441" spans="5:17" x14ac:dyDescent="0.2">
      <c r="E1441" s="15">
        <v>41261.416666666664</v>
      </c>
      <c r="F1441" s="21">
        <v>2.2428370935590798</v>
      </c>
      <c r="G1441" s="21">
        <v>2.2550914383192064</v>
      </c>
      <c r="H1441" s="24">
        <v>0.13375915748028783</v>
      </c>
      <c r="I1441" s="3">
        <f t="shared" si="67"/>
        <v>0</v>
      </c>
      <c r="J1441" s="3">
        <f>INDEX(PowerArray,MIN(MaximumPowerIndex,ROUND(G1441*100,0)))</f>
        <v>0</v>
      </c>
      <c r="K1441" s="3">
        <f>MIN(J1441-M1441+N1441,'Power Look Up'!$F$4)</f>
        <v>1.6043946067766889E-2</v>
      </c>
      <c r="M1441" s="50">
        <f t="array" ref="M1441">_xlfn.SUM(_xlfn.NORM.DIST($S$3:$S$1003,$G1441,$P1441,FALSE)*WindSpeedStep*$T$3:$T$1003)</f>
        <v>-6.3804839933728026E-3</v>
      </c>
      <c r="N1441" s="50">
        <f t="array" ref="N1441">_xlfn.SUM(_xlfn.NORM.DIST($S$3:$S$1003,$G1441,$Q1441,FALSE)*WindSpeedStep*$T$3:$T$1003)</f>
        <v>9.6634620743940875E-3</v>
      </c>
      <c r="P1441" s="42">
        <f t="shared" si="66"/>
        <v>0.22550914383192067</v>
      </c>
      <c r="Q1441" s="42">
        <f t="shared" si="68"/>
        <v>0.30163913083058752</v>
      </c>
    </row>
    <row r="1442" spans="5:17" x14ac:dyDescent="0.2">
      <c r="E1442" s="15">
        <v>41261.423611111109</v>
      </c>
      <c r="F1442" s="21">
        <v>2.2482997994868708</v>
      </c>
      <c r="G1442" s="21">
        <v>2.2758867279612396</v>
      </c>
      <c r="H1442" s="24">
        <v>0.10674732971767162</v>
      </c>
      <c r="I1442" s="3">
        <f t="shared" si="67"/>
        <v>0</v>
      </c>
      <c r="J1442" s="3">
        <f>INDEX(PowerArray,MIN(MaximumPowerIndex,ROUND(G1442*100,0)))</f>
        <v>0</v>
      </c>
      <c r="K1442" s="3">
        <f>MIN(J1442-M1442+N1442,'Power Look Up'!$F$4)</f>
        <v>1.2559158655205066E-3</v>
      </c>
      <c r="M1442" s="50">
        <f t="array" ref="M1442">_xlfn.SUM(_xlfn.NORM.DIST($S$3:$S$1003,$G1442,$P1442,FALSE)*WindSpeedStep*$T$3:$T$1003)</f>
        <v>-6.4782660216345005E-3</v>
      </c>
      <c r="N1442" s="50">
        <f t="array" ref="N1442">_xlfn.SUM(_xlfn.NORM.DIST($S$3:$S$1003,$G1442,$Q1442,FALSE)*WindSpeedStep*$T$3:$T$1003)</f>
        <v>-5.2223501561139939E-3</v>
      </c>
      <c r="P1442" s="42">
        <f t="shared" si="66"/>
        <v>0.22758867279612396</v>
      </c>
      <c r="Q1442" s="42">
        <f t="shared" si="68"/>
        <v>0.24294483094975125</v>
      </c>
    </row>
    <row r="1443" spans="5:17" x14ac:dyDescent="0.2">
      <c r="E1443" s="15">
        <v>41261.430555555555</v>
      </c>
      <c r="F1443" s="21">
        <v>2.107616419991329</v>
      </c>
      <c r="G1443" s="21">
        <v>2.1253997687604516</v>
      </c>
      <c r="H1443" s="24">
        <v>0.12336210590021389</v>
      </c>
      <c r="I1443" s="3">
        <f t="shared" si="67"/>
        <v>0</v>
      </c>
      <c r="J1443" s="3">
        <f>INDEX(PowerArray,MIN(MaximumPowerIndex,ROUND(G1443*100,0)))</f>
        <v>0</v>
      </c>
      <c r="K1443" s="3">
        <f>MIN(J1443-M1443+N1443,'Power Look Up'!$F$4)</f>
        <v>2.1742867927874738E-4</v>
      </c>
      <c r="M1443" s="50">
        <f t="array" ref="M1443">_xlfn.SUM(_xlfn.NORM.DIST($S$3:$S$1003,$G1443,$P1443,FALSE)*WindSpeedStep*$T$3:$T$1003)</f>
        <v>-4.1699350902909679E-3</v>
      </c>
      <c r="N1443" s="50">
        <f t="array" ref="N1443">_xlfn.SUM(_xlfn.NORM.DIST($S$3:$S$1003,$G1443,$Q1443,FALSE)*WindSpeedStep*$T$3:$T$1003)</f>
        <v>-3.9525064110122205E-3</v>
      </c>
      <c r="P1443" s="42">
        <f t="shared" si="66"/>
        <v>0.21253997687604517</v>
      </c>
      <c r="Q1443" s="42">
        <f t="shared" si="68"/>
        <v>0.26219379135411691</v>
      </c>
    </row>
    <row r="1444" spans="5:17" x14ac:dyDescent="0.2">
      <c r="E1444" s="15">
        <v>41261.4375</v>
      </c>
      <c r="F1444" s="21">
        <v>2.0587823048599172</v>
      </c>
      <c r="G1444" s="21">
        <v>2.0634149209404846</v>
      </c>
      <c r="H1444" s="24">
        <v>0.11657376276911899</v>
      </c>
      <c r="I1444" s="3">
        <f t="shared" si="67"/>
        <v>0</v>
      </c>
      <c r="J1444" s="3">
        <f>INDEX(PowerArray,MIN(MaximumPowerIndex,ROUND(G1444*100,0)))</f>
        <v>0</v>
      </c>
      <c r="K1444" s="3">
        <f>MIN(J1444-M1444+N1444,'Power Look Up'!$F$4)</f>
        <v>-2.90133163488384E-4</v>
      </c>
      <c r="M1444" s="50">
        <f t="array" ref="M1444">_xlfn.SUM(_xlfn.NORM.DIST($S$3:$S$1003,$G1444,$P1444,FALSE)*WindSpeedStep*$T$3:$T$1003)</f>
        <v>-3.0328070683465708E-3</v>
      </c>
      <c r="N1444" s="50">
        <f t="array" ref="N1444">_xlfn.SUM(_xlfn.NORM.DIST($S$3:$S$1003,$G1444,$Q1444,FALSE)*WindSpeedStep*$T$3:$T$1003)</f>
        <v>-3.3229402318349548E-3</v>
      </c>
      <c r="P1444" s="42">
        <f t="shared" si="66"/>
        <v>0.20634149209404848</v>
      </c>
      <c r="Q1444" s="42">
        <f t="shared" si="68"/>
        <v>0.24054004148797647</v>
      </c>
    </row>
    <row r="1445" spans="5:17" x14ac:dyDescent="0.2">
      <c r="E1445" s="15">
        <v>41261.444444444445</v>
      </c>
      <c r="F1445" s="21">
        <v>2.0543764028366081</v>
      </c>
      <c r="G1445" s="21">
        <v>2.048466238249341</v>
      </c>
      <c r="H1445" s="24">
        <v>8.2750171665362887E-2</v>
      </c>
      <c r="I1445" s="3">
        <f t="shared" si="67"/>
        <v>0</v>
      </c>
      <c r="J1445" s="3">
        <f>INDEX(PowerArray,MIN(MaximumPowerIndex,ROUND(G1445*100,0)))</f>
        <v>0</v>
      </c>
      <c r="K1445" s="3">
        <f>MIN(J1445-M1445+N1445,'Power Look Up'!$F$4)</f>
        <v>3.6263465299703375E-4</v>
      </c>
      <c r="M1445" s="50">
        <f t="array" ref="M1445">_xlfn.SUM(_xlfn.NORM.DIST($S$3:$S$1003,$G1445,$P1445,FALSE)*WindSpeedStep*$T$3:$T$1003)</f>
        <v>-2.7808026328411187E-3</v>
      </c>
      <c r="N1445" s="50">
        <f t="array" ref="N1445">_xlfn.SUM(_xlfn.NORM.DIST($S$3:$S$1003,$G1445,$Q1445,FALSE)*WindSpeedStep*$T$3:$T$1003)</f>
        <v>-2.4181679798440849E-3</v>
      </c>
      <c r="P1445" s="42">
        <f t="shared" si="66"/>
        <v>0.20484662382493413</v>
      </c>
      <c r="Q1445" s="42">
        <f t="shared" si="68"/>
        <v>0.16951093286583313</v>
      </c>
    </row>
    <row r="1446" spans="5:17" x14ac:dyDescent="0.2">
      <c r="E1446" s="15">
        <v>41261.451388888891</v>
      </c>
      <c r="F1446" s="21">
        <v>2.364552243458677</v>
      </c>
      <c r="G1446" s="21">
        <v>2.3253026696105841</v>
      </c>
      <c r="H1446" s="24">
        <v>0.10149913188170767</v>
      </c>
      <c r="I1446" s="3">
        <f t="shared" si="67"/>
        <v>0</v>
      </c>
      <c r="J1446" s="3">
        <f>INDEX(PowerArray,MIN(MaximumPowerIndex,ROUND(G1446*100,0)))</f>
        <v>0</v>
      </c>
      <c r="K1446" s="3">
        <f>MIN(J1446-M1446+N1446,'Power Look Up'!$F$4)</f>
        <v>5.3593572611012035E-4</v>
      </c>
      <c r="M1446" s="50">
        <f t="array" ref="M1446">_xlfn.SUM(_xlfn.NORM.DIST($S$3:$S$1003,$G1446,$P1446,FALSE)*WindSpeedStep*$T$3:$T$1003)</f>
        <v>-5.7431132118701935E-3</v>
      </c>
      <c r="N1446" s="50">
        <f t="array" ref="N1446">_xlfn.SUM(_xlfn.NORM.DIST($S$3:$S$1003,$G1446,$Q1446,FALSE)*WindSpeedStep*$T$3:$T$1003)</f>
        <v>-5.2071774857600731E-3</v>
      </c>
      <c r="P1446" s="42">
        <f t="shared" si="66"/>
        <v>0.23253026696105841</v>
      </c>
      <c r="Q1446" s="42">
        <f t="shared" si="68"/>
        <v>0.2360162023276916</v>
      </c>
    </row>
    <row r="1447" spans="5:17" x14ac:dyDescent="0.2">
      <c r="E1447" s="15">
        <v>41261.458333333336</v>
      </c>
      <c r="F1447" s="21">
        <v>2.2080168864220369</v>
      </c>
      <c r="G1447" s="21">
        <v>2.1966444452035474</v>
      </c>
      <c r="H1447" s="24">
        <v>0.1403974769877494</v>
      </c>
      <c r="I1447" s="3">
        <f t="shared" si="67"/>
        <v>0</v>
      </c>
      <c r="J1447" s="3">
        <f>INDEX(PowerArray,MIN(MaximumPowerIndex,ROUND(G1447*100,0)))</f>
        <v>0</v>
      </c>
      <c r="K1447" s="3">
        <f>MIN(J1447-M1447+N1447,'Power Look Up'!$F$4)</f>
        <v>1.0617254152664365E-2</v>
      </c>
      <c r="M1447" s="50">
        <f t="array" ref="M1447">_xlfn.SUM(_xlfn.NORM.DIST($S$3:$S$1003,$G1447,$P1447,FALSE)*WindSpeedStep*$T$3:$T$1003)</f>
        <v>-5.5405386371451685E-3</v>
      </c>
      <c r="N1447" s="50">
        <f t="array" ref="N1447">_xlfn.SUM(_xlfn.NORM.DIST($S$3:$S$1003,$G1447,$Q1447,FALSE)*WindSpeedStep*$T$3:$T$1003)</f>
        <v>5.0767155155191966E-3</v>
      </c>
      <c r="P1447" s="42">
        <f t="shared" si="66"/>
        <v>0.21966444452035475</v>
      </c>
      <c r="Q1447" s="42">
        <f t="shared" si="68"/>
        <v>0.3084033379457326</v>
      </c>
    </row>
    <row r="1448" spans="5:17" x14ac:dyDescent="0.2">
      <c r="E1448" s="15">
        <v>41261.465277777781</v>
      </c>
      <c r="F1448" s="21">
        <v>1.989962017293637</v>
      </c>
      <c r="G1448" s="21">
        <v>2.0029775068144917</v>
      </c>
      <c r="H1448" s="24">
        <v>8.5428766239066853E-2</v>
      </c>
      <c r="I1448" s="3">
        <f t="shared" si="67"/>
        <v>0</v>
      </c>
      <c r="J1448" s="3">
        <f>INDEX(PowerArray,MIN(MaximumPowerIndex,ROUND(G1448*100,0)))</f>
        <v>0</v>
      </c>
      <c r="K1448" s="3">
        <f>MIN(J1448-M1448+N1448,'Power Look Up'!$F$4)</f>
        <v>3.1126435750946117E-4</v>
      </c>
      <c r="M1448" s="50">
        <f t="array" ref="M1448">_xlfn.SUM(_xlfn.NORM.DIST($S$3:$S$1003,$G1448,$P1448,FALSE)*WindSpeedStep*$T$3:$T$1003)</f>
        <v>-2.0797162616633764E-3</v>
      </c>
      <c r="N1448" s="50">
        <f t="array" ref="N1448">_xlfn.SUM(_xlfn.NORM.DIST($S$3:$S$1003,$G1448,$Q1448,FALSE)*WindSpeedStep*$T$3:$T$1003)</f>
        <v>-1.7684519041539152E-3</v>
      </c>
      <c r="P1448" s="42">
        <f t="shared" si="66"/>
        <v>0.20029775068144917</v>
      </c>
      <c r="Q1448" s="42">
        <f t="shared" si="68"/>
        <v>0.17111189721176415</v>
      </c>
    </row>
    <row r="1449" spans="5:17" x14ac:dyDescent="0.2">
      <c r="E1449" s="15">
        <v>41261.472222222219</v>
      </c>
      <c r="F1449" s="21">
        <v>1.4793078200992238</v>
      </c>
      <c r="G1449" s="21">
        <v>1.5512065673657309</v>
      </c>
      <c r="H1449" s="24">
        <v>0.10815869275217384</v>
      </c>
      <c r="I1449" s="3">
        <f t="shared" si="67"/>
        <v>0</v>
      </c>
      <c r="J1449" s="3">
        <f>INDEX(PowerArray,MIN(MaximumPowerIndex,ROUND(G1449*100,0)))</f>
        <v>0</v>
      </c>
      <c r="K1449" s="3">
        <f>MIN(J1449-M1449+N1449,'Power Look Up'!$F$4)</f>
        <v>-2.227553890856728E-6</v>
      </c>
      <c r="M1449" s="50">
        <f t="array" ref="M1449">_xlfn.SUM(_xlfn.NORM.DIST($S$3:$S$1003,$G1449,$P1449,FALSE)*WindSpeedStep*$T$3:$T$1003)</f>
        <v>-1.516450342581999E-6</v>
      </c>
      <c r="N1449" s="50">
        <f t="array" ref="N1449">_xlfn.SUM(_xlfn.NORM.DIST($S$3:$S$1003,$G1449,$Q1449,FALSE)*WindSpeedStep*$T$3:$T$1003)</f>
        <v>-3.7440042334387271E-6</v>
      </c>
      <c r="P1449" s="42">
        <f t="shared" si="66"/>
        <v>0.1551206567365731</v>
      </c>
      <c r="Q1449" s="42">
        <f t="shared" si="68"/>
        <v>0.16777647451486433</v>
      </c>
    </row>
    <row r="1450" spans="5:17" x14ac:dyDescent="0.2">
      <c r="E1450" s="15">
        <v>41261.479166666664</v>
      </c>
      <c r="F1450" s="21">
        <v>1.7529544309974772</v>
      </c>
      <c r="G1450" s="21">
        <v>1.8185432520319447</v>
      </c>
      <c r="H1450" s="24">
        <v>0.11979775189050663</v>
      </c>
      <c r="I1450" s="3">
        <f t="shared" si="67"/>
        <v>0</v>
      </c>
      <c r="J1450" s="3">
        <f>INDEX(PowerArray,MIN(MaximumPowerIndex,ROUND(G1450*100,0)))</f>
        <v>0</v>
      </c>
      <c r="K1450" s="3">
        <f>MIN(J1450-M1450+N1450,'Power Look Up'!$F$4)</f>
        <v>-2.4827068391990691E-4</v>
      </c>
      <c r="M1450" s="50">
        <f t="array" ref="M1450">_xlfn.SUM(_xlfn.NORM.DIST($S$3:$S$1003,$G1450,$P1450,FALSE)*WindSpeedStep*$T$3:$T$1003)</f>
        <v>-3.6794697157300723E-4</v>
      </c>
      <c r="N1450" s="50">
        <f t="array" ref="N1450">_xlfn.SUM(_xlfn.NORM.DIST($S$3:$S$1003,$G1450,$Q1450,FALSE)*WindSpeedStep*$T$3:$T$1003)</f>
        <v>-6.1621765549291414E-4</v>
      </c>
      <c r="P1450" s="42">
        <f t="shared" si="66"/>
        <v>0.18185432520319447</v>
      </c>
      <c r="Q1450" s="42">
        <f t="shared" si="68"/>
        <v>0.217857393309078</v>
      </c>
    </row>
    <row r="1451" spans="5:17" x14ac:dyDescent="0.2">
      <c r="E1451" s="15">
        <v>41261.486111111109</v>
      </c>
      <c r="F1451" s="21">
        <v>1.6592986233258356</v>
      </c>
      <c r="G1451" s="21">
        <v>1.6692077253136144</v>
      </c>
      <c r="H1451" s="24">
        <v>0.15066606847350325</v>
      </c>
      <c r="I1451" s="3">
        <f t="shared" si="67"/>
        <v>0</v>
      </c>
      <c r="J1451" s="3">
        <f>INDEX(PowerArray,MIN(MaximumPowerIndex,ROUND(G1451*100,0)))</f>
        <v>0</v>
      </c>
      <c r="K1451" s="3">
        <f>MIN(J1451-M1451+N1451,'Power Look Up'!$F$4)</f>
        <v>-2.4271269830316742E-4</v>
      </c>
      <c r="M1451" s="50">
        <f t="array" ref="M1451">_xlfn.SUM(_xlfn.NORM.DIST($S$3:$S$1003,$G1451,$P1451,FALSE)*WindSpeedStep*$T$3:$T$1003)</f>
        <v>-3.1924475297287877E-5</v>
      </c>
      <c r="N1451" s="50">
        <f t="array" ref="N1451">_xlfn.SUM(_xlfn.NORM.DIST($S$3:$S$1003,$G1451,$Q1451,FALSE)*WindSpeedStep*$T$3:$T$1003)</f>
        <v>-2.7463717360045529E-4</v>
      </c>
      <c r="P1451" s="42">
        <f t="shared" si="66"/>
        <v>0.16692077253136145</v>
      </c>
      <c r="Q1451" s="42">
        <f t="shared" si="68"/>
        <v>0.25149296543860161</v>
      </c>
    </row>
    <row r="1452" spans="5:17" x14ac:dyDescent="0.2">
      <c r="E1452" s="15">
        <v>41261.5</v>
      </c>
      <c r="F1452" s="21">
        <v>1.4039451067645745</v>
      </c>
      <c r="G1452" s="21">
        <v>1.3911840490295877</v>
      </c>
      <c r="H1452" s="24">
        <v>0.19231521139898522</v>
      </c>
      <c r="I1452" s="3">
        <f t="shared" si="67"/>
        <v>0</v>
      </c>
      <c r="J1452" s="3">
        <f>INDEX(PowerArray,MIN(MaximumPowerIndex,ROUND(G1452*100,0)))</f>
        <v>0</v>
      </c>
      <c r="K1452" s="3">
        <f>MIN(J1452-M1452+N1452,'Power Look Up'!$F$4)</f>
        <v>-2.5081995492769401E-5</v>
      </c>
      <c r="M1452" s="50">
        <f t="array" ref="M1452">_xlfn.SUM(_xlfn.NORM.DIST($S$3:$S$1003,$G1452,$P1452,FALSE)*WindSpeedStep*$T$3:$T$1003)</f>
        <v>-1.7952018463421072E-9</v>
      </c>
      <c r="N1452" s="50">
        <f t="array" ref="N1452">_xlfn.SUM(_xlfn.NORM.DIST($S$3:$S$1003,$G1452,$Q1452,FALSE)*WindSpeedStep*$T$3:$T$1003)</f>
        <v>-2.5083790694615743E-5</v>
      </c>
      <c r="P1452" s="42">
        <f t="shared" si="66"/>
        <v>0.13911840490295876</v>
      </c>
      <c r="Q1452" s="42">
        <f t="shared" si="68"/>
        <v>0.26754585448402135</v>
      </c>
    </row>
    <row r="1453" spans="5:17" x14ac:dyDescent="0.2">
      <c r="E1453" s="15">
        <v>41261.506944444445</v>
      </c>
      <c r="F1453" s="21">
        <v>1.3698252271309008</v>
      </c>
      <c r="G1453" s="21">
        <v>1.3347838986737433</v>
      </c>
      <c r="H1453" s="24">
        <v>0.2847078534367885</v>
      </c>
      <c r="I1453" s="3">
        <f t="shared" si="67"/>
        <v>0</v>
      </c>
      <c r="J1453" s="3">
        <f>INDEX(PowerArray,MIN(MaximumPowerIndex,ROUND(G1453*100,0)))</f>
        <v>0</v>
      </c>
      <c r="K1453" s="3">
        <f>MIN(J1453-M1453+N1453,'Power Look Up'!$F$4)</f>
        <v>-1.4375018593868402E-4</v>
      </c>
      <c r="M1453" s="50">
        <f t="array" ref="M1453">_xlfn.SUM(_xlfn.NORM.DIST($S$3:$S$1003,$G1453,$P1453,FALSE)*WindSpeedStep*$T$3:$T$1003)</f>
        <v>-5.8094613486941501E-11</v>
      </c>
      <c r="N1453" s="50">
        <f t="array" ref="N1453">_xlfn.SUM(_xlfn.NORM.DIST($S$3:$S$1003,$G1453,$Q1453,FALSE)*WindSpeedStep*$T$3:$T$1003)</f>
        <v>-1.437502440332975E-4</v>
      </c>
      <c r="P1453" s="42">
        <f t="shared" si="66"/>
        <v>0.13347838986737434</v>
      </c>
      <c r="Q1453" s="42">
        <f t="shared" si="68"/>
        <v>0.38002345859338926</v>
      </c>
    </row>
    <row r="1454" spans="5:17" x14ac:dyDescent="0.2">
      <c r="E1454" s="15">
        <v>41261.527777777781</v>
      </c>
      <c r="F1454" s="21">
        <v>2.1863208778897389</v>
      </c>
      <c r="G1454" s="21">
        <v>2.2144101794100557</v>
      </c>
      <c r="H1454" s="24">
        <v>0.24241638332226964</v>
      </c>
      <c r="I1454" s="3">
        <f t="shared" si="67"/>
        <v>0</v>
      </c>
      <c r="J1454" s="3">
        <f>INDEX(PowerArray,MIN(MaximumPowerIndex,ROUND(G1454*100,0)))</f>
        <v>0</v>
      </c>
      <c r="K1454" s="3">
        <f>MIN(J1454-M1454+N1454,'Power Look Up'!$F$4)</f>
        <v>0.47791521056007097</v>
      </c>
      <c r="M1454" s="50">
        <f t="array" ref="M1454">_xlfn.SUM(_xlfn.NORM.DIST($S$3:$S$1003,$G1454,$P1454,FALSE)*WindSpeedStep*$T$3:$T$1003)</f>
        <v>-5.8497680755795669E-3</v>
      </c>
      <c r="N1454" s="50">
        <f t="array" ref="N1454">_xlfn.SUM(_xlfn.NORM.DIST($S$3:$S$1003,$G1454,$Q1454,FALSE)*WindSpeedStep*$T$3:$T$1003)</f>
        <v>0.47206544248449139</v>
      </c>
      <c r="P1454" s="42">
        <f t="shared" si="66"/>
        <v>0.22144101794100557</v>
      </c>
      <c r="Q1454" s="42">
        <f t="shared" si="68"/>
        <v>0.53680930688460393</v>
      </c>
    </row>
    <row r="1455" spans="5:17" x14ac:dyDescent="0.2">
      <c r="E1455" s="15">
        <v>41261.534722222219</v>
      </c>
      <c r="F1455" s="21">
        <v>1.7000019945103535</v>
      </c>
      <c r="G1455" s="21">
        <v>1.6864063667662956</v>
      </c>
      <c r="H1455" s="24">
        <v>0.17058803515317511</v>
      </c>
      <c r="I1455" s="3">
        <f t="shared" si="67"/>
        <v>0</v>
      </c>
      <c r="J1455" s="3">
        <f>INDEX(PowerArray,MIN(MaximumPowerIndex,ROUND(G1455*100,0)))</f>
        <v>0</v>
      </c>
      <c r="K1455" s="3">
        <f>MIN(J1455-M1455+N1455,'Power Look Up'!$F$4)</f>
        <v>-4.6011858920057177E-4</v>
      </c>
      <c r="M1455" s="50">
        <f t="array" ref="M1455">_xlfn.SUM(_xlfn.NORM.DIST($S$3:$S$1003,$G1455,$P1455,FALSE)*WindSpeedStep*$T$3:$T$1003)</f>
        <v>-4.5269689312983378E-5</v>
      </c>
      <c r="N1455" s="50">
        <f t="array" ref="N1455">_xlfn.SUM(_xlfn.NORM.DIST($S$3:$S$1003,$G1455,$Q1455,FALSE)*WindSpeedStep*$T$3:$T$1003)</f>
        <v>-5.0538827851355516E-4</v>
      </c>
      <c r="P1455" s="42">
        <f t="shared" si="66"/>
        <v>0.16864063667662957</v>
      </c>
      <c r="Q1455" s="42">
        <f t="shared" si="68"/>
        <v>0.28768074857646714</v>
      </c>
    </row>
    <row r="1456" spans="5:17" x14ac:dyDescent="0.2">
      <c r="E1456" s="15">
        <v>41261.541666666664</v>
      </c>
      <c r="F1456" s="21">
        <v>1.6486979629087872</v>
      </c>
      <c r="G1456" s="21">
        <v>1.5772539769549485</v>
      </c>
      <c r="H1456" s="24">
        <v>0.22441951668770874</v>
      </c>
      <c r="I1456" s="3">
        <f t="shared" si="67"/>
        <v>0</v>
      </c>
      <c r="J1456" s="3">
        <f>INDEX(PowerArray,MIN(MaximumPowerIndex,ROUND(G1456*100,0)))</f>
        <v>0</v>
      </c>
      <c r="K1456" s="3">
        <f>MIN(J1456-M1456+N1456,'Power Look Up'!$F$4)</f>
        <v>-4.5158399015973294E-4</v>
      </c>
      <c r="M1456" s="50">
        <f t="array" ref="M1456">_xlfn.SUM(_xlfn.NORM.DIST($S$3:$S$1003,$G1456,$P1456,FALSE)*WindSpeedStep*$T$3:$T$1003)</f>
        <v>-3.3195172866616022E-6</v>
      </c>
      <c r="N1456" s="50">
        <f t="array" ref="N1456">_xlfn.SUM(_xlfn.NORM.DIST($S$3:$S$1003,$G1456,$Q1456,FALSE)*WindSpeedStep*$T$3:$T$1003)</f>
        <v>-4.5490350744639452E-4</v>
      </c>
      <c r="P1456" s="42">
        <f t="shared" si="66"/>
        <v>0.15772539769549487</v>
      </c>
      <c r="Q1456" s="42">
        <f t="shared" si="68"/>
        <v>0.35396657520199604</v>
      </c>
    </row>
    <row r="1457" spans="5:17" x14ac:dyDescent="0.2">
      <c r="E1457" s="15">
        <v>41261.548611111109</v>
      </c>
      <c r="F1457" s="21">
        <v>1.2476615788962535</v>
      </c>
      <c r="G1457" s="21">
        <v>1.235338927278177</v>
      </c>
      <c r="H1457" s="24">
        <v>0.20838984256452744</v>
      </c>
      <c r="I1457" s="3">
        <f t="shared" si="67"/>
        <v>0</v>
      </c>
      <c r="J1457" s="3">
        <f>INDEX(PowerArray,MIN(MaximumPowerIndex,ROUND(G1457*100,0)))</f>
        <v>0</v>
      </c>
      <c r="K1457" s="3">
        <f>MIN(J1457-M1457+N1457,'Power Look Up'!$F$4)</f>
        <v>-2.4636514782854295E-6</v>
      </c>
      <c r="M1457" s="50">
        <f t="array" ref="M1457">_xlfn.SUM(_xlfn.NORM.DIST($S$3:$S$1003,$G1457,$P1457,FALSE)*WindSpeedStep*$T$3:$T$1003)</f>
        <v>-1.9471747757122957E-14</v>
      </c>
      <c r="N1457" s="50">
        <f t="array" ref="N1457">_xlfn.SUM(_xlfn.NORM.DIST($S$3:$S$1003,$G1457,$Q1457,FALSE)*WindSpeedStep*$T$3:$T$1003)</f>
        <v>-2.4636514977571771E-6</v>
      </c>
      <c r="P1457" s="42">
        <f t="shared" si="66"/>
        <v>0.1235338927278177</v>
      </c>
      <c r="Q1457" s="42">
        <f t="shared" si="68"/>
        <v>0.25743208456933153</v>
      </c>
    </row>
    <row r="1458" spans="5:17" x14ac:dyDescent="0.2">
      <c r="E1458" s="15">
        <v>41261.555555555555</v>
      </c>
      <c r="F1458" s="21">
        <v>1.0282156773365763</v>
      </c>
      <c r="G1458" s="21">
        <v>1.0120087624658662</v>
      </c>
      <c r="H1458" s="24">
        <v>0.32094433811280798</v>
      </c>
      <c r="I1458" s="3">
        <f t="shared" si="67"/>
        <v>0</v>
      </c>
      <c r="J1458" s="3">
        <f>INDEX(PowerArray,MIN(MaximumPowerIndex,ROUND(G1458*100,0)))</f>
        <v>0</v>
      </c>
      <c r="K1458" s="3">
        <f>MIN(J1458-M1458+N1458,'Power Look Up'!$F$4)</f>
        <v>-2.5391638768909834E-6</v>
      </c>
      <c r="M1458" s="50">
        <f t="array" ref="M1458">_xlfn.SUM(_xlfn.NORM.DIST($S$3:$S$1003,$G1458,$P1458,FALSE)*WindSpeedStep*$T$3:$T$1003)</f>
        <v>-1.1535584169847781E-24</v>
      </c>
      <c r="N1458" s="50">
        <f t="array" ref="N1458">_xlfn.SUM(_xlfn.NORM.DIST($S$3:$S$1003,$G1458,$Q1458,FALSE)*WindSpeedStep*$T$3:$T$1003)</f>
        <v>-2.5391638768909834E-6</v>
      </c>
      <c r="P1458" s="42">
        <f t="shared" si="66"/>
        <v>0.10120087624658664</v>
      </c>
      <c r="Q1458" s="42">
        <f t="shared" si="68"/>
        <v>0.32479848243396936</v>
      </c>
    </row>
    <row r="1459" spans="5:17" x14ac:dyDescent="0.2">
      <c r="E1459" s="15">
        <v>41261.569444444445</v>
      </c>
      <c r="F1459" s="21">
        <v>1.7052320557416387</v>
      </c>
      <c r="G1459" s="21">
        <v>1.6509941921855418</v>
      </c>
      <c r="H1459" s="24">
        <v>0.14074330774624061</v>
      </c>
      <c r="I1459" s="3">
        <f t="shared" si="67"/>
        <v>0</v>
      </c>
      <c r="J1459" s="3">
        <f>INDEX(PowerArray,MIN(MaximumPowerIndex,ROUND(G1459*100,0)))</f>
        <v>0</v>
      </c>
      <c r="K1459" s="3">
        <f>MIN(J1459-M1459+N1459,'Power Look Up'!$F$4)</f>
        <v>-1.4338342435409436E-4</v>
      </c>
      <c r="M1459" s="50">
        <f t="array" ref="M1459">_xlfn.SUM(_xlfn.NORM.DIST($S$3:$S$1003,$G1459,$P1459,FALSE)*WindSpeedStep*$T$3:$T$1003)</f>
        <v>-2.1546841892083161E-5</v>
      </c>
      <c r="N1459" s="50">
        <f t="array" ref="N1459">_xlfn.SUM(_xlfn.NORM.DIST($S$3:$S$1003,$G1459,$Q1459,FALSE)*WindSpeedStep*$T$3:$T$1003)</f>
        <v>-1.6493026624617754E-4</v>
      </c>
      <c r="P1459" s="42">
        <f t="shared" si="66"/>
        <v>0.1650994192185542</v>
      </c>
      <c r="Q1459" s="42">
        <f t="shared" si="68"/>
        <v>0.23236638367802562</v>
      </c>
    </row>
    <row r="1460" spans="5:17" x14ac:dyDescent="0.2">
      <c r="E1460" s="15">
        <v>41261.576388888891</v>
      </c>
      <c r="F1460" s="21">
        <v>1.7563855446797272</v>
      </c>
      <c r="G1460" s="21">
        <v>1.7195760695965672</v>
      </c>
      <c r="H1460" s="24">
        <v>0.41562628559045317</v>
      </c>
      <c r="I1460" s="3">
        <f t="shared" si="67"/>
        <v>0</v>
      </c>
      <c r="J1460" s="3">
        <f>INDEX(PowerArray,MIN(MaximumPowerIndex,ROUND(G1460*100,0)))</f>
        <v>0</v>
      </c>
      <c r="K1460" s="3">
        <f>MIN(J1460-M1460+N1460,'Power Look Up'!$F$4)</f>
        <v>0.30375336325026647</v>
      </c>
      <c r="M1460" s="50">
        <f t="array" ref="M1460">_xlfn.SUM(_xlfn.NORM.DIST($S$3:$S$1003,$G1460,$P1460,FALSE)*WindSpeedStep*$T$3:$T$1003)</f>
        <v>-8.3983276487404923E-5</v>
      </c>
      <c r="N1460" s="50">
        <f t="array" ref="N1460">_xlfn.SUM(_xlfn.NORM.DIST($S$3:$S$1003,$G1460,$Q1460,FALSE)*WindSpeedStep*$T$3:$T$1003)</f>
        <v>0.30366937997377907</v>
      </c>
      <c r="P1460" s="42">
        <f t="shared" si="66"/>
        <v>0.17195760695965673</v>
      </c>
      <c r="Q1460" s="42">
        <f t="shared" si="68"/>
        <v>0.71470101459665181</v>
      </c>
    </row>
    <row r="1461" spans="5:17" x14ac:dyDescent="0.2">
      <c r="E1461" s="15">
        <v>41261.597222222219</v>
      </c>
      <c r="F1461" s="21">
        <v>2.4652029970271094</v>
      </c>
      <c r="G1461" s="21">
        <v>2.4369186827175136</v>
      </c>
      <c r="H1461" s="24">
        <v>0.11358091010665801</v>
      </c>
      <c r="I1461" s="3">
        <f t="shared" si="67"/>
        <v>0</v>
      </c>
      <c r="J1461" s="3">
        <f>INDEX(PowerArray,MIN(MaximumPowerIndex,ROUND(G1461*100,0)))</f>
        <v>0</v>
      </c>
      <c r="K1461" s="3">
        <f>MIN(J1461-M1461+N1461,'Power Look Up'!$F$4)</f>
        <v>3.4074598831794999E-2</v>
      </c>
      <c r="M1461" s="50">
        <f t="array" ref="M1461">_xlfn.SUM(_xlfn.NORM.DIST($S$3:$S$1003,$G1461,$P1461,FALSE)*WindSpeedStep*$T$3:$T$1003)</f>
        <v>1.0179944529344192E-2</v>
      </c>
      <c r="N1461" s="50">
        <f t="array" ref="N1461">_xlfn.SUM(_xlfn.NORM.DIST($S$3:$S$1003,$G1461,$Q1461,FALSE)*WindSpeedStep*$T$3:$T$1003)</f>
        <v>4.4254543361139188E-2</v>
      </c>
      <c r="P1461" s="42">
        <f t="shared" si="66"/>
        <v>0.24369186827175138</v>
      </c>
      <c r="Q1461" s="42">
        <f t="shared" si="68"/>
        <v>0.27678744183897336</v>
      </c>
    </row>
    <row r="1462" spans="5:17" x14ac:dyDescent="0.2">
      <c r="E1462" s="15">
        <v>41261.604166666664</v>
      </c>
      <c r="F1462" s="21">
        <v>2.7350634616115612</v>
      </c>
      <c r="G1462" s="21">
        <v>2.695773151529314</v>
      </c>
      <c r="H1462" s="24">
        <v>5.4843334388890781E-2</v>
      </c>
      <c r="I1462" s="3">
        <f t="shared" si="67"/>
        <v>0</v>
      </c>
      <c r="J1462" s="3">
        <f>INDEX(PowerArray,MIN(MaximumPowerIndex,ROUND(G1462*100,0)))</f>
        <v>0</v>
      </c>
      <c r="K1462" s="3">
        <f>MIN(J1462-M1462+N1462,'Power Look Up'!$F$4)</f>
        <v>-0.44802331629550468</v>
      </c>
      <c r="M1462" s="50">
        <f t="array" ref="M1462">_xlfn.SUM(_xlfn.NORM.DIST($S$3:$S$1003,$G1462,$P1462,FALSE)*WindSpeedStep*$T$3:$T$1003)</f>
        <v>0.45293172666106574</v>
      </c>
      <c r="N1462" s="50">
        <f t="array" ref="N1462">_xlfn.SUM(_xlfn.NORM.DIST($S$3:$S$1003,$G1462,$Q1462,FALSE)*WindSpeedStep*$T$3:$T$1003)</f>
        <v>4.9084103655610539E-3</v>
      </c>
      <c r="P1462" s="42">
        <f t="shared" si="66"/>
        <v>0.26957731515293143</v>
      </c>
      <c r="Q1462" s="42">
        <f t="shared" si="68"/>
        <v>0.14784518838591609</v>
      </c>
    </row>
    <row r="1463" spans="5:17" x14ac:dyDescent="0.2">
      <c r="E1463" s="15">
        <v>41261.618055555555</v>
      </c>
      <c r="F1463" s="21">
        <v>2.537409222150806</v>
      </c>
      <c r="G1463" s="21">
        <v>2.4994294199618219</v>
      </c>
      <c r="H1463" s="24">
        <v>4.3351304566773725E-2</v>
      </c>
      <c r="I1463" s="3">
        <f t="shared" si="67"/>
        <v>0</v>
      </c>
      <c r="J1463" s="3">
        <f>INDEX(PowerArray,MIN(MaximumPowerIndex,ROUND(G1463*100,0)))</f>
        <v>0</v>
      </c>
      <c r="K1463" s="3">
        <f>MIN(J1463-M1463+N1463,'Power Look Up'!$F$4)</f>
        <v>-5.403597505305615E-2</v>
      </c>
      <c r="M1463" s="50">
        <f t="array" ref="M1463">_xlfn.SUM(_xlfn.NORM.DIST($S$3:$S$1003,$G1463,$P1463,FALSE)*WindSpeedStep*$T$3:$T$1003)</f>
        <v>4.1006636919215175E-2</v>
      </c>
      <c r="N1463" s="50">
        <f t="array" ref="N1463">_xlfn.SUM(_xlfn.NORM.DIST($S$3:$S$1003,$G1463,$Q1463,FALSE)*WindSpeedStep*$T$3:$T$1003)</f>
        <v>-1.3029338133840976E-2</v>
      </c>
      <c r="P1463" s="42">
        <f t="shared" si="66"/>
        <v>0.24994294199618219</v>
      </c>
      <c r="Q1463" s="42">
        <f t="shared" si="68"/>
        <v>0.10835352602791953</v>
      </c>
    </row>
    <row r="1464" spans="5:17" x14ac:dyDescent="0.2">
      <c r="E1464" s="15">
        <v>41261.625</v>
      </c>
      <c r="F1464" s="21">
        <v>2.7720316733218513</v>
      </c>
      <c r="G1464" s="21">
        <v>2.6953188871081353</v>
      </c>
      <c r="H1464" s="24">
        <v>5.7719398208846848E-2</v>
      </c>
      <c r="I1464" s="3">
        <f t="shared" si="67"/>
        <v>0</v>
      </c>
      <c r="J1464" s="3">
        <f>INDEX(PowerArray,MIN(MaximumPowerIndex,ROUND(G1464*100,0)))</f>
        <v>0</v>
      </c>
      <c r="K1464" s="3">
        <f>MIN(J1464-M1464+N1464,'Power Look Up'!$F$4)</f>
        <v>-0.43616181290889483</v>
      </c>
      <c r="M1464" s="50">
        <f t="array" ref="M1464">_xlfn.SUM(_xlfn.NORM.DIST($S$3:$S$1003,$G1464,$P1464,FALSE)*WindSpeedStep*$T$3:$T$1003)</f>
        <v>0.45106646882301943</v>
      </c>
      <c r="N1464" s="50">
        <f t="array" ref="N1464">_xlfn.SUM(_xlfn.NORM.DIST($S$3:$S$1003,$G1464,$Q1464,FALSE)*WindSpeedStep*$T$3:$T$1003)</f>
        <v>1.49046559141246E-2</v>
      </c>
      <c r="P1464" s="42">
        <f t="shared" si="66"/>
        <v>0.26953188871081352</v>
      </c>
      <c r="Q1464" s="42">
        <f t="shared" si="68"/>
        <v>0.15557218414482038</v>
      </c>
    </row>
    <row r="1465" spans="5:17" x14ac:dyDescent="0.2">
      <c r="E1465" s="15">
        <v>41261.666666666664</v>
      </c>
      <c r="F1465" s="21">
        <v>4.1121545792250362</v>
      </c>
      <c r="G1465" s="21">
        <v>4.0698725683154526</v>
      </c>
      <c r="H1465" s="24">
        <v>6.8090825528443033E-2</v>
      </c>
      <c r="I1465" s="3">
        <f t="shared" si="67"/>
        <v>102.98999999999529</v>
      </c>
      <c r="J1465" s="3">
        <f>INDEX(PowerArray,MIN(MaximumPowerIndex,ROUND(G1465*100,0)))</f>
        <v>98.629999999995391</v>
      </c>
      <c r="K1465" s="3">
        <f>MIN(J1465-M1465+N1465,'Power Look Up'!$F$4)</f>
        <v>91.459764598523137</v>
      </c>
      <c r="M1465" s="50">
        <f t="array" ref="M1465">_xlfn.SUM(_xlfn.NORM.DIST($S$3:$S$1003,$G1465,$P1465,FALSE)*WindSpeedStep*$T$3:$T$1003)</f>
        <v>57.841400047618947</v>
      </c>
      <c r="N1465" s="50">
        <f t="array" ref="N1465">_xlfn.SUM(_xlfn.NORM.DIST($S$3:$S$1003,$G1465,$Q1465,FALSE)*WindSpeedStep*$T$3:$T$1003)</f>
        <v>50.671164646146693</v>
      </c>
      <c r="P1465" s="42">
        <f t="shared" si="66"/>
        <v>0.4069872568315453</v>
      </c>
      <c r="Q1465" s="42">
        <f t="shared" si="68"/>
        <v>0.27712098297216381</v>
      </c>
    </row>
    <row r="1466" spans="5:17" x14ac:dyDescent="0.2">
      <c r="E1466" s="15">
        <v>41261.673611111109</v>
      </c>
      <c r="F1466" s="21">
        <v>4.211331858003021</v>
      </c>
      <c r="G1466" s="21">
        <v>4.2067912899836895</v>
      </c>
      <c r="H1466" s="24">
        <v>6.8861825611984798E-2</v>
      </c>
      <c r="I1466" s="3">
        <f t="shared" si="67"/>
        <v>113.88999999999506</v>
      </c>
      <c r="J1466" s="3">
        <f>INDEX(PowerArray,MIN(MaximumPowerIndex,ROUND(G1466*100,0)))</f>
        <v>113.88999999999506</v>
      </c>
      <c r="K1466" s="3">
        <f>MIN(J1466-M1466+N1466,'Power Look Up'!$F$4)</f>
        <v>107.75117721936174</v>
      </c>
      <c r="M1466" s="50">
        <f t="array" ref="M1466">_xlfn.SUM(_xlfn.NORM.DIST($S$3:$S$1003,$G1466,$P1466,FALSE)*WindSpeedStep*$T$3:$T$1003)</f>
        <v>74.48064665843782</v>
      </c>
      <c r="N1466" s="50">
        <f t="array" ref="N1466">_xlfn.SUM(_xlfn.NORM.DIST($S$3:$S$1003,$G1466,$Q1466,FALSE)*WindSpeedStep*$T$3:$T$1003)</f>
        <v>68.341823877804501</v>
      </c>
      <c r="P1466" s="42">
        <f t="shared" si="66"/>
        <v>0.42067912899836896</v>
      </c>
      <c r="Q1466" s="42">
        <f t="shared" si="68"/>
        <v>0.28968732819687337</v>
      </c>
    </row>
    <row r="1467" spans="5:17" x14ac:dyDescent="0.2">
      <c r="E1467" s="15">
        <v>41261.763888888891</v>
      </c>
      <c r="F1467" s="21">
        <v>8.134117824179123</v>
      </c>
      <c r="G1467" s="21">
        <v>7.746161618180194</v>
      </c>
      <c r="H1467" s="24">
        <v>7.1304597810953427E-2</v>
      </c>
      <c r="I1467" s="3">
        <f t="shared" si="67"/>
        <v>936.70999999995274</v>
      </c>
      <c r="J1467" s="3">
        <f>INDEX(PowerArray,MIN(MaximumPowerIndex,ROUND(G1467*100,0)))</f>
        <v>813.74999999996362</v>
      </c>
      <c r="K1467" s="3">
        <f>MIN(J1467-M1467+N1467,'Power Look Up'!$F$4)</f>
        <v>802.76068721686431</v>
      </c>
      <c r="M1467" s="50">
        <f t="array" ref="M1467">_xlfn.SUM(_xlfn.NORM.DIST($S$3:$S$1003,$G1467,$P1467,FALSE)*WindSpeedStep*$T$3:$T$1003)</f>
        <v>810.10824195991461</v>
      </c>
      <c r="N1467" s="50">
        <f t="array" ref="N1467">_xlfn.SUM(_xlfn.NORM.DIST($S$3:$S$1003,$G1467,$Q1467,FALSE)*WindSpeedStep*$T$3:$T$1003)</f>
        <v>799.1189291768153</v>
      </c>
      <c r="P1467" s="42">
        <f t="shared" si="66"/>
        <v>0.7746161618180194</v>
      </c>
      <c r="Q1467" s="42">
        <f t="shared" si="68"/>
        <v>0.55233693876298295</v>
      </c>
    </row>
    <row r="1468" spans="5:17" x14ac:dyDescent="0.2">
      <c r="E1468" s="15">
        <v>41261.791666666664</v>
      </c>
      <c r="F1468" s="21">
        <v>8.9979559557586359</v>
      </c>
      <c r="G1468" s="21">
        <v>8.6765763545063503</v>
      </c>
      <c r="H1468" s="24">
        <v>5.0011358381011277E-2</v>
      </c>
      <c r="I1468" s="3">
        <f t="shared" si="67"/>
        <v>1255.9999999999459</v>
      </c>
      <c r="J1468" s="3">
        <f>INDEX(PowerArray,MIN(MaximumPowerIndex,ROUND(G1468*100,0)))</f>
        <v>1138.5599999999483</v>
      </c>
      <c r="K1468" s="3">
        <f>MIN(J1468-M1468+N1468,'Power Look Up'!$F$4)</f>
        <v>1118.859706357199</v>
      </c>
      <c r="M1468" s="50">
        <f t="array" ref="M1468">_xlfn.SUM(_xlfn.NORM.DIST($S$3:$S$1003,$G1468,$P1468,FALSE)*WindSpeedStep*$T$3:$T$1003)</f>
        <v>1135.9599640838294</v>
      </c>
      <c r="N1468" s="50">
        <f t="array" ref="N1468">_xlfn.SUM(_xlfn.NORM.DIST($S$3:$S$1003,$G1468,$Q1468,FALSE)*WindSpeedStep*$T$3:$T$1003)</f>
        <v>1116.2596704410801</v>
      </c>
      <c r="P1468" s="42">
        <f t="shared" si="66"/>
        <v>0.86765763545063512</v>
      </c>
      <c r="Q1468" s="42">
        <f t="shared" si="68"/>
        <v>0.43392736958542544</v>
      </c>
    </row>
    <row r="1469" spans="5:17" x14ac:dyDescent="0.2">
      <c r="E1469" s="15">
        <v>41261.819444444445</v>
      </c>
      <c r="F1469" s="21">
        <v>9.3622318646304237</v>
      </c>
      <c r="G1469" s="21">
        <v>9.1113757852717487</v>
      </c>
      <c r="H1469" s="24">
        <v>4.4861097874185109E-2</v>
      </c>
      <c r="I1469" s="3">
        <f t="shared" si="67"/>
        <v>1393.159999999941</v>
      </c>
      <c r="J1469" s="3">
        <f>INDEX(PowerArray,MIN(MaximumPowerIndex,ROUND(G1469*100,0)))</f>
        <v>1297.909999999943</v>
      </c>
      <c r="K1469" s="3">
        <f>MIN(J1469-M1469+N1469,'Power Look Up'!$F$4)</f>
        <v>1285.8285669422892</v>
      </c>
      <c r="M1469" s="50">
        <f t="array" ref="M1469">_xlfn.SUM(_xlfn.NORM.DIST($S$3:$S$1003,$G1469,$P1469,FALSE)*WindSpeedStep*$T$3:$T$1003)</f>
        <v>1302.751631196239</v>
      </c>
      <c r="N1469" s="50">
        <f t="array" ref="N1469">_xlfn.SUM(_xlfn.NORM.DIST($S$3:$S$1003,$G1469,$Q1469,FALSE)*WindSpeedStep*$T$3:$T$1003)</f>
        <v>1290.6701981385852</v>
      </c>
      <c r="P1469" s="42">
        <f t="shared" si="66"/>
        <v>0.91113757852717492</v>
      </c>
      <c r="Q1469" s="42">
        <f t="shared" si="68"/>
        <v>0.4087463208715561</v>
      </c>
    </row>
    <row r="1470" spans="5:17" x14ac:dyDescent="0.2">
      <c r="E1470" s="15">
        <v>41261.826388888891</v>
      </c>
      <c r="F1470" s="21">
        <v>9.2500223171203899</v>
      </c>
      <c r="G1470" s="21">
        <v>8.9824086077950707</v>
      </c>
      <c r="H1470" s="24">
        <v>5.1891766694615718E-2</v>
      </c>
      <c r="I1470" s="3">
        <f t="shared" si="67"/>
        <v>1351.2499999999418</v>
      </c>
      <c r="J1470" s="3">
        <f>INDEX(PowerArray,MIN(MaximumPowerIndex,ROUND(G1470*100,0)))</f>
        <v>1248.659999999946</v>
      </c>
      <c r="K1470" s="3">
        <f>MIN(J1470-M1470+N1470,'Power Look Up'!$F$4)</f>
        <v>1234.6600392230971</v>
      </c>
      <c r="M1470" s="50">
        <f t="array" ref="M1470">_xlfn.SUM(_xlfn.NORM.DIST($S$3:$S$1003,$G1470,$P1470,FALSE)*WindSpeedStep*$T$3:$T$1003)</f>
        <v>1253.013184171687</v>
      </c>
      <c r="N1470" s="50">
        <f t="array" ref="N1470">_xlfn.SUM(_xlfn.NORM.DIST($S$3:$S$1003,$G1470,$Q1470,FALSE)*WindSpeedStep*$T$3:$T$1003)</f>
        <v>1239.0132233948382</v>
      </c>
      <c r="P1470" s="42">
        <f t="shared" si="66"/>
        <v>0.89824086077950716</v>
      </c>
      <c r="Q1470" s="42">
        <f t="shared" si="68"/>
        <v>0.46611305183140977</v>
      </c>
    </row>
    <row r="1471" spans="5:17" x14ac:dyDescent="0.2">
      <c r="E1471" s="15">
        <v>41261.833333333336</v>
      </c>
      <c r="F1471" s="21">
        <v>8.8912473004135801</v>
      </c>
      <c r="G1471" s="21">
        <v>8.7015508033114521</v>
      </c>
      <c r="H1471" s="24">
        <v>4.4988063708608562E-2</v>
      </c>
      <c r="I1471" s="3">
        <f t="shared" si="67"/>
        <v>1215.6299999999467</v>
      </c>
      <c r="J1471" s="3">
        <f>INDEX(PowerArray,MIN(MaximumPowerIndex,ROUND(G1471*100,0)))</f>
        <v>1145.8999999999482</v>
      </c>
      <c r="K1471" s="3">
        <f>MIN(J1471-M1471+N1471,'Power Look Up'!$F$4)</f>
        <v>1124.7421299263578</v>
      </c>
      <c r="M1471" s="50">
        <f t="array" ref="M1471">_xlfn.SUM(_xlfn.NORM.DIST($S$3:$S$1003,$G1471,$P1471,FALSE)*WindSpeedStep*$T$3:$T$1003)</f>
        <v>1145.415960815486</v>
      </c>
      <c r="N1471" s="50">
        <f t="array" ref="N1471">_xlfn.SUM(_xlfn.NORM.DIST($S$3:$S$1003,$G1471,$Q1471,FALSE)*WindSpeedStep*$T$3:$T$1003)</f>
        <v>1124.2580907418956</v>
      </c>
      <c r="P1471" s="42">
        <f t="shared" si="66"/>
        <v>0.8701550803311453</v>
      </c>
      <c r="Q1471" s="42">
        <f t="shared" si="68"/>
        <v>0.39146592190306961</v>
      </c>
    </row>
    <row r="1472" spans="5:17" x14ac:dyDescent="0.2">
      <c r="E1472" s="15">
        <v>41261.840277777781</v>
      </c>
      <c r="F1472" s="21">
        <v>9.2867900845498212</v>
      </c>
      <c r="G1472" s="21">
        <v>9.0892260484711986</v>
      </c>
      <c r="H1472" s="24">
        <v>6.1377504477924331E-2</v>
      </c>
      <c r="I1472" s="3">
        <f t="shared" si="67"/>
        <v>1366.4899999999416</v>
      </c>
      <c r="J1472" s="3">
        <f>INDEX(PowerArray,MIN(MaximumPowerIndex,ROUND(G1472*100,0)))</f>
        <v>1290.2899999999431</v>
      </c>
      <c r="K1472" s="3">
        <f>MIN(J1472-M1472+N1472,'Power Look Up'!$F$4)</f>
        <v>1282.4323127802516</v>
      </c>
      <c r="M1472" s="50">
        <f t="array" ref="M1472">_xlfn.SUM(_xlfn.NORM.DIST($S$3:$S$1003,$G1472,$P1472,FALSE)*WindSpeedStep*$T$3:$T$1003)</f>
        <v>1294.2137092240532</v>
      </c>
      <c r="N1472" s="50">
        <f t="array" ref="N1472">_xlfn.SUM(_xlfn.NORM.DIST($S$3:$S$1003,$G1472,$Q1472,FALSE)*WindSpeedStep*$T$3:$T$1003)</f>
        <v>1286.3560220043616</v>
      </c>
      <c r="P1472" s="42">
        <f t="shared" si="66"/>
        <v>0.90892260484711995</v>
      </c>
      <c r="Q1472" s="42">
        <f t="shared" si="68"/>
        <v>0.55787401249090751</v>
      </c>
    </row>
    <row r="1473" spans="5:17" x14ac:dyDescent="0.2">
      <c r="E1473" s="15">
        <v>41261.847222222219</v>
      </c>
      <c r="F1473" s="21">
        <v>9.0533996382701289</v>
      </c>
      <c r="G1473" s="21">
        <v>8.8829101419761276</v>
      </c>
      <c r="H1473" s="24">
        <v>8.9469153286463141E-2</v>
      </c>
      <c r="I1473" s="3">
        <f t="shared" si="67"/>
        <v>1275.0499999999433</v>
      </c>
      <c r="J1473" s="3">
        <f>INDEX(PowerArray,MIN(MaximumPowerIndex,ROUND(G1473*100,0)))</f>
        <v>1211.9599999999468</v>
      </c>
      <c r="K1473" s="3">
        <f>MIN(J1473-M1473+N1473,'Power Look Up'!$F$4)</f>
        <v>1208.8802509159809</v>
      </c>
      <c r="M1473" s="50">
        <f t="array" ref="M1473">_xlfn.SUM(_xlfn.NORM.DIST($S$3:$S$1003,$G1473,$P1473,FALSE)*WindSpeedStep*$T$3:$T$1003)</f>
        <v>1214.6988166443768</v>
      </c>
      <c r="N1473" s="50">
        <f t="array" ref="N1473">_xlfn.SUM(_xlfn.NORM.DIST($S$3:$S$1003,$G1473,$Q1473,FALSE)*WindSpeedStep*$T$3:$T$1003)</f>
        <v>1211.6190675604109</v>
      </c>
      <c r="P1473" s="42">
        <f t="shared" si="66"/>
        <v>0.8882910141976128</v>
      </c>
      <c r="Q1473" s="42">
        <f t="shared" si="68"/>
        <v>0.79474644912234027</v>
      </c>
    </row>
    <row r="1474" spans="5:17" x14ac:dyDescent="0.2">
      <c r="E1474" s="15">
        <v>41261.854166666664</v>
      </c>
      <c r="F1474" s="21">
        <v>8.1679978880886921</v>
      </c>
      <c r="G1474" s="21">
        <v>8.1263572054420248</v>
      </c>
      <c r="H1474" s="24">
        <v>5.3868770049714083E-2</v>
      </c>
      <c r="I1474" s="3">
        <f t="shared" si="67"/>
        <v>951.38999999995235</v>
      </c>
      <c r="J1474" s="3">
        <f>INDEX(PowerArray,MIN(MaximumPowerIndex,ROUND(G1474*100,0)))</f>
        <v>936.70999999995274</v>
      </c>
      <c r="K1474" s="3">
        <f>MIN(J1474-M1474+N1474,'Power Look Up'!$F$4)</f>
        <v>918.74388544464853</v>
      </c>
      <c r="M1474" s="50">
        <f t="array" ref="M1474">_xlfn.SUM(_xlfn.NORM.DIST($S$3:$S$1003,$G1474,$P1474,FALSE)*WindSpeedStep*$T$3:$T$1003)</f>
        <v>936.10542944294423</v>
      </c>
      <c r="N1474" s="50">
        <f t="array" ref="N1474">_xlfn.SUM(_xlfn.NORM.DIST($S$3:$S$1003,$G1474,$Q1474,FALSE)*WindSpeedStep*$T$3:$T$1003)</f>
        <v>918.13931488764001</v>
      </c>
      <c r="P1474" s="42">
        <f t="shared" si="66"/>
        <v>0.81263572054420252</v>
      </c>
      <c r="Q1474" s="42">
        <f t="shared" si="68"/>
        <v>0.43775686764179356</v>
      </c>
    </row>
    <row r="1475" spans="5:17" x14ac:dyDescent="0.2">
      <c r="E1475" s="15">
        <v>41261.861111111109</v>
      </c>
      <c r="F1475" s="21">
        <v>7.863989218913443</v>
      </c>
      <c r="G1475" s="21">
        <v>7.9066776853048157</v>
      </c>
      <c r="H1475" s="24">
        <v>5.0864769630911001E-2</v>
      </c>
      <c r="I1475" s="3">
        <f t="shared" si="67"/>
        <v>846.85999999996295</v>
      </c>
      <c r="J1475" s="3">
        <f>INDEX(PowerArray,MIN(MaximumPowerIndex,ROUND(G1475*100,0)))</f>
        <v>861.90999999996257</v>
      </c>
      <c r="K1475" s="3">
        <f>MIN(J1475-M1475+N1475,'Power Look Up'!$F$4)</f>
        <v>844.41356261713804</v>
      </c>
      <c r="M1475" s="50">
        <f t="array" ref="M1475">_xlfn.SUM(_xlfn.NORM.DIST($S$3:$S$1003,$G1475,$P1475,FALSE)*WindSpeedStep*$T$3:$T$1003)</f>
        <v>861.9829093803645</v>
      </c>
      <c r="N1475" s="50">
        <f t="array" ref="N1475">_xlfn.SUM(_xlfn.NORM.DIST($S$3:$S$1003,$G1475,$Q1475,FALSE)*WindSpeedStep*$T$3:$T$1003)</f>
        <v>844.48647199753998</v>
      </c>
      <c r="P1475" s="42">
        <f t="shared" ref="P1475:P1538" si="69">ReferenceTurbulence*G1475</f>
        <v>0.7906677685304816</v>
      </c>
      <c r="Q1475" s="42">
        <f t="shared" si="68"/>
        <v>0.40217133900889407</v>
      </c>
    </row>
    <row r="1476" spans="5:17" x14ac:dyDescent="0.2">
      <c r="E1476" s="15">
        <v>41261.875</v>
      </c>
      <c r="F1476" s="21">
        <v>9.7859513150607675</v>
      </c>
      <c r="G1476" s="21">
        <v>9.6290817356176763</v>
      </c>
      <c r="H1476" s="24">
        <v>5.8246764330695061E-2</v>
      </c>
      <c r="I1476" s="3">
        <f t="shared" ref="I1476:I1539" si="70">INDEX(PowerArray,MIN(MaximumPowerIndex,ROUND(F1476*100,0)))</f>
        <v>1556.9899999999375</v>
      </c>
      <c r="J1476" s="3">
        <f>INDEX(PowerArray,MIN(MaximumPowerIndex,ROUND(G1476*100,0)))</f>
        <v>1496.0299999999388</v>
      </c>
      <c r="K1476" s="3">
        <f>MIN(J1476-M1476+N1476,'Power Look Up'!$F$4)</f>
        <v>1512.0697178888679</v>
      </c>
      <c r="M1476" s="50">
        <f t="array" ref="M1476">_xlfn.SUM(_xlfn.NORM.DIST($S$3:$S$1003,$G1476,$P1476,FALSE)*WindSpeedStep*$T$3:$T$1003)</f>
        <v>1497.49005125655</v>
      </c>
      <c r="N1476" s="50">
        <f t="array" ref="N1476">_xlfn.SUM(_xlfn.NORM.DIST($S$3:$S$1003,$G1476,$Q1476,FALSE)*WindSpeedStep*$T$3:$T$1003)</f>
        <v>1513.5297691454791</v>
      </c>
      <c r="P1476" s="42">
        <f t="shared" si="69"/>
        <v>0.96290817356176772</v>
      </c>
      <c r="Q1476" s="42">
        <f t="shared" ref="Q1476:Q1539" si="71">G1476*H1476</f>
        <v>0.56086285457552298</v>
      </c>
    </row>
    <row r="1477" spans="5:17" x14ac:dyDescent="0.2">
      <c r="E1477" s="15">
        <v>41261.881944444445</v>
      </c>
      <c r="F1477" s="21">
        <v>9.9559506219430016</v>
      </c>
      <c r="G1477" s="21">
        <v>9.8325028220169113</v>
      </c>
      <c r="H1477" s="24">
        <v>5.0221221356602119E-2</v>
      </c>
      <c r="I1477" s="3">
        <f t="shared" si="70"/>
        <v>1621.7599999999361</v>
      </c>
      <c r="J1477" s="3">
        <f>INDEX(PowerArray,MIN(MaximumPowerIndex,ROUND(G1477*100,0)))</f>
        <v>1572.229999999937</v>
      </c>
      <c r="K1477" s="3">
        <f>MIN(J1477-M1477+N1477,'Power Look Up'!$F$4)</f>
        <v>1604.0954964002869</v>
      </c>
      <c r="M1477" s="50">
        <f t="array" ref="M1477">_xlfn.SUM(_xlfn.NORM.DIST($S$3:$S$1003,$G1477,$P1477,FALSE)*WindSpeedStep*$T$3:$T$1003)</f>
        <v>1568.8410042448832</v>
      </c>
      <c r="N1477" s="50">
        <f t="array" ref="N1477">_xlfn.SUM(_xlfn.NORM.DIST($S$3:$S$1003,$G1477,$Q1477,FALSE)*WindSpeedStep*$T$3:$T$1003)</f>
        <v>1600.7065006452331</v>
      </c>
      <c r="P1477" s="42">
        <f t="shared" si="69"/>
        <v>0.98325028220169119</v>
      </c>
      <c r="Q1477" s="42">
        <f t="shared" si="71"/>
        <v>0.49380030071392633</v>
      </c>
    </row>
    <row r="1478" spans="5:17" x14ac:dyDescent="0.2">
      <c r="E1478" s="15">
        <v>41261.888888888891</v>
      </c>
      <c r="F1478" s="21">
        <v>9.8637443484739382</v>
      </c>
      <c r="G1478" s="21">
        <v>9.686434274679522</v>
      </c>
      <c r="H1478" s="24">
        <v>4.5621620360590691E-2</v>
      </c>
      <c r="I1478" s="3">
        <f t="shared" si="70"/>
        <v>1583.6599999999369</v>
      </c>
      <c r="J1478" s="3">
        <f>INDEX(PowerArray,MIN(MaximumPowerIndex,ROUND(G1478*100,0)))</f>
        <v>1518.8899999999383</v>
      </c>
      <c r="K1478" s="3">
        <f>MIN(J1478-M1478+N1478,'Power Look Up'!$F$4)</f>
        <v>1541.8087359195758</v>
      </c>
      <c r="M1478" s="50">
        <f t="array" ref="M1478">_xlfn.SUM(_xlfn.NORM.DIST($S$3:$S$1003,$G1478,$P1478,FALSE)*WindSpeedStep*$T$3:$T$1003)</f>
        <v>1518.0155063800432</v>
      </c>
      <c r="N1478" s="50">
        <f t="array" ref="N1478">_xlfn.SUM(_xlfn.NORM.DIST($S$3:$S$1003,$G1478,$Q1478,FALSE)*WindSpeedStep*$T$3:$T$1003)</f>
        <v>1540.9342422996808</v>
      </c>
      <c r="P1478" s="42">
        <f t="shared" si="69"/>
        <v>0.96864342746795229</v>
      </c>
      <c r="Q1478" s="42">
        <f t="shared" si="71"/>
        <v>0.44191082712724278</v>
      </c>
    </row>
    <row r="1479" spans="5:17" x14ac:dyDescent="0.2">
      <c r="E1479" s="15">
        <v>41261.895833333336</v>
      </c>
      <c r="F1479" s="21">
        <v>9.85354880765105</v>
      </c>
      <c r="G1479" s="21">
        <v>9.6797994045515932</v>
      </c>
      <c r="H1479" s="24">
        <v>6.7995806696543759E-2</v>
      </c>
      <c r="I1479" s="3">
        <f t="shared" si="70"/>
        <v>1579.8499999999369</v>
      </c>
      <c r="J1479" s="3">
        <f>INDEX(PowerArray,MIN(MaximumPowerIndex,ROUND(G1479*100,0)))</f>
        <v>1515.0799999999383</v>
      </c>
      <c r="K1479" s="3">
        <f>MIN(J1479-M1479+N1479,'Power Look Up'!$F$4)</f>
        <v>1530.8521428032332</v>
      </c>
      <c r="M1479" s="50">
        <f t="array" ref="M1479">_xlfn.SUM(_xlfn.NORM.DIST($S$3:$S$1003,$G1479,$P1479,FALSE)*WindSpeedStep*$T$3:$T$1003)</f>
        <v>1515.6562796101014</v>
      </c>
      <c r="N1479" s="50">
        <f t="array" ref="N1479">_xlfn.SUM(_xlfn.NORM.DIST($S$3:$S$1003,$G1479,$Q1479,FALSE)*WindSpeedStep*$T$3:$T$1003)</f>
        <v>1531.4284224133962</v>
      </c>
      <c r="P1479" s="42">
        <f t="shared" si="69"/>
        <v>0.96797994045515934</v>
      </c>
      <c r="Q1479" s="42">
        <f t="shared" si="71"/>
        <v>0.65818576917320948</v>
      </c>
    </row>
    <row r="1480" spans="5:17" x14ac:dyDescent="0.2">
      <c r="E1480" s="15">
        <v>41261.902777777781</v>
      </c>
      <c r="F1480" s="21">
        <v>9.5785163124767472</v>
      </c>
      <c r="G1480" s="21">
        <v>9.4118661988386894</v>
      </c>
      <c r="H1480" s="24">
        <v>8.45642449807089E-2</v>
      </c>
      <c r="I1480" s="3">
        <f t="shared" si="70"/>
        <v>1476.9799999999391</v>
      </c>
      <c r="J1480" s="3">
        <f>INDEX(PowerArray,MIN(MaximumPowerIndex,ROUND(G1480*100,0)))</f>
        <v>1412.2099999999405</v>
      </c>
      <c r="K1480" s="3">
        <f>MIN(J1480-M1480+N1480,'Power Look Up'!$F$4)</f>
        <v>1415.2587166805401</v>
      </c>
      <c r="M1480" s="50">
        <f t="array" ref="M1480">_xlfn.SUM(_xlfn.NORM.DIST($S$3:$S$1003,$G1480,$P1480,FALSE)*WindSpeedStep*$T$3:$T$1003)</f>
        <v>1417.4212302801127</v>
      </c>
      <c r="N1480" s="50">
        <f t="array" ref="N1480">_xlfn.SUM(_xlfn.NORM.DIST($S$3:$S$1003,$G1480,$Q1480,FALSE)*WindSpeedStep*$T$3:$T$1003)</f>
        <v>1420.4699469607124</v>
      </c>
      <c r="P1480" s="42">
        <f t="shared" si="69"/>
        <v>0.94118661988386898</v>
      </c>
      <c r="Q1480" s="42">
        <f t="shared" si="71"/>
        <v>0.79590735896424836</v>
      </c>
    </row>
    <row r="1481" spans="5:17" x14ac:dyDescent="0.2">
      <c r="E1481" s="15">
        <v>41261.909722222219</v>
      </c>
      <c r="F1481" s="21">
        <v>9.7214354908333469</v>
      </c>
      <c r="G1481" s="21">
        <v>9.5562015493619814</v>
      </c>
      <c r="H1481" s="24">
        <v>9.1550265476658205E-2</v>
      </c>
      <c r="I1481" s="3">
        <f t="shared" si="70"/>
        <v>1530.3199999999379</v>
      </c>
      <c r="J1481" s="3">
        <f>INDEX(PowerArray,MIN(MaximumPowerIndex,ROUND(G1481*100,0)))</f>
        <v>1469.3599999999392</v>
      </c>
      <c r="K1481" s="3">
        <f>MIN(J1481-M1481+N1481,'Power Look Up'!$F$4)</f>
        <v>1472.8561132020227</v>
      </c>
      <c r="M1481" s="50">
        <f t="array" ref="M1481">_xlfn.SUM(_xlfn.NORM.DIST($S$3:$S$1003,$G1481,$P1481,FALSE)*WindSpeedStep*$T$3:$T$1003)</f>
        <v>1471.0038742277184</v>
      </c>
      <c r="N1481" s="50">
        <f t="array" ref="N1481">_xlfn.SUM(_xlfn.NORM.DIST($S$3:$S$1003,$G1481,$Q1481,FALSE)*WindSpeedStep*$T$3:$T$1003)</f>
        <v>1474.4999874298019</v>
      </c>
      <c r="P1481" s="42">
        <f t="shared" si="69"/>
        <v>0.95562015493619823</v>
      </c>
      <c r="Q1481" s="42">
        <f t="shared" si="71"/>
        <v>0.87487278879254182</v>
      </c>
    </row>
    <row r="1482" spans="5:17" x14ac:dyDescent="0.2">
      <c r="E1482" s="15">
        <v>41261.916666666664</v>
      </c>
      <c r="F1482" s="21">
        <v>10.392035822312698</v>
      </c>
      <c r="G1482" s="21">
        <v>10.183648743843955</v>
      </c>
      <c r="H1482" s="24">
        <v>5.1000594018550165E-2</v>
      </c>
      <c r="I1482" s="3">
        <f t="shared" si="70"/>
        <v>1741.1299999999528</v>
      </c>
      <c r="J1482" s="3">
        <f>INDEX(PowerArray,MIN(MaximumPowerIndex,ROUND(G1482*100,0)))</f>
        <v>1685.059999999954</v>
      </c>
      <c r="K1482" s="3">
        <f>MIN(J1482-M1482+N1482,'Power Look Up'!$F$4)</f>
        <v>1741.1321306780535</v>
      </c>
      <c r="M1482" s="50">
        <f t="array" ref="M1482">_xlfn.SUM(_xlfn.NORM.DIST($S$3:$S$1003,$G1482,$P1482,FALSE)*WindSpeedStep*$T$3:$T$1003)</f>
        <v>1680.5726095864406</v>
      </c>
      <c r="N1482" s="50">
        <f t="array" ref="N1482">_xlfn.SUM(_xlfn.NORM.DIST($S$3:$S$1003,$G1482,$Q1482,FALSE)*WindSpeedStep*$T$3:$T$1003)</f>
        <v>1736.6447402645401</v>
      </c>
      <c r="P1482" s="42">
        <f t="shared" si="69"/>
        <v>1.0183648743843956</v>
      </c>
      <c r="Q1482" s="42">
        <f t="shared" si="71"/>
        <v>0.51937213521230396</v>
      </c>
    </row>
    <row r="1483" spans="5:17" x14ac:dyDescent="0.2">
      <c r="E1483" s="15">
        <v>41261.923611111109</v>
      </c>
      <c r="F1483" s="21">
        <v>10.310615590799021</v>
      </c>
      <c r="G1483" s="21">
        <v>9.9832256937865829</v>
      </c>
      <c r="H1483" s="24">
        <v>8.3409180802690983E-2</v>
      </c>
      <c r="I1483" s="3">
        <f t="shared" si="70"/>
        <v>1719.7699999999531</v>
      </c>
      <c r="J1483" s="3">
        <f>INDEX(PowerArray,MIN(MaximumPowerIndex,ROUND(G1483*100,0)))</f>
        <v>1629.379999999936</v>
      </c>
      <c r="K1483" s="3">
        <f>MIN(J1483-M1483+N1483,'Power Look Up'!$F$4)</f>
        <v>1645.9140427202478</v>
      </c>
      <c r="M1483" s="50">
        <f t="array" ref="M1483">_xlfn.SUM(_xlfn.NORM.DIST($S$3:$S$1003,$G1483,$P1483,FALSE)*WindSpeedStep*$T$3:$T$1003)</f>
        <v>1618.7708304762191</v>
      </c>
      <c r="N1483" s="50">
        <f t="array" ref="N1483">_xlfn.SUM(_xlfn.NORM.DIST($S$3:$S$1003,$G1483,$Q1483,FALSE)*WindSpeedStep*$T$3:$T$1003)</f>
        <v>1635.3048731965309</v>
      </c>
      <c r="P1483" s="42">
        <f t="shared" si="69"/>
        <v>0.99832256937865838</v>
      </c>
      <c r="Q1483" s="42">
        <f t="shared" si="71"/>
        <v>0.83269267688711524</v>
      </c>
    </row>
    <row r="1484" spans="5:17" x14ac:dyDescent="0.2">
      <c r="E1484" s="15">
        <v>41261.930555555555</v>
      </c>
      <c r="F1484" s="21">
        <v>10.517129468373071</v>
      </c>
      <c r="G1484" s="21">
        <v>10.169590540271727</v>
      </c>
      <c r="H1484" s="24">
        <v>8.4623851277707718E-2</v>
      </c>
      <c r="I1484" s="3">
        <f t="shared" si="70"/>
        <v>1775.8399999999519</v>
      </c>
      <c r="J1484" s="3">
        <f>INDEX(PowerArray,MIN(MaximumPowerIndex,ROUND(G1484*100,0)))</f>
        <v>1682.3899999999539</v>
      </c>
      <c r="K1484" s="3">
        <f>MIN(J1484-M1484+N1484,'Power Look Up'!$F$4)</f>
        <v>1701.7015495108433</v>
      </c>
      <c r="M1484" s="50">
        <f t="array" ref="M1484">_xlfn.SUM(_xlfn.NORM.DIST($S$3:$S$1003,$G1484,$P1484,FALSE)*WindSpeedStep*$T$3:$T$1003)</f>
        <v>1676.4221157623488</v>
      </c>
      <c r="N1484" s="50">
        <f t="array" ref="N1484">_xlfn.SUM(_xlfn.NORM.DIST($S$3:$S$1003,$G1484,$Q1484,FALSE)*WindSpeedStep*$T$3:$T$1003)</f>
        <v>1695.7336652732381</v>
      </c>
      <c r="P1484" s="42">
        <f t="shared" si="69"/>
        <v>1.0169590540271727</v>
      </c>
      <c r="Q1484" s="42">
        <f t="shared" si="71"/>
        <v>0.86058991743513791</v>
      </c>
    </row>
    <row r="1485" spans="5:17" x14ac:dyDescent="0.2">
      <c r="E1485" s="15">
        <v>41261.9375</v>
      </c>
      <c r="F1485" s="21">
        <v>10.436078152755918</v>
      </c>
      <c r="G1485" s="21">
        <v>10.281457797200984</v>
      </c>
      <c r="H1485" s="24">
        <v>6.9949648643367474E-2</v>
      </c>
      <c r="I1485" s="3">
        <f t="shared" si="70"/>
        <v>1754.4799999999525</v>
      </c>
      <c r="J1485" s="3">
        <f>INDEX(PowerArray,MIN(MaximumPowerIndex,ROUND(G1485*100,0)))</f>
        <v>1711.7599999999534</v>
      </c>
      <c r="K1485" s="3">
        <f>MIN(J1485-M1485+N1485,'Power Look Up'!$F$4)</f>
        <v>1752.6247060773599</v>
      </c>
      <c r="M1485" s="50">
        <f t="array" ref="M1485">_xlfn.SUM(_xlfn.NORM.DIST($S$3:$S$1003,$G1485,$P1485,FALSE)*WindSpeedStep*$T$3:$T$1003)</f>
        <v>1708.6389685005524</v>
      </c>
      <c r="N1485" s="50">
        <f t="array" ref="N1485">_xlfn.SUM(_xlfn.NORM.DIST($S$3:$S$1003,$G1485,$Q1485,FALSE)*WindSpeedStep*$T$3:$T$1003)</f>
        <v>1749.5036745779589</v>
      </c>
      <c r="P1485" s="42">
        <f t="shared" si="69"/>
        <v>1.0281457797200984</v>
      </c>
      <c r="Q1485" s="42">
        <f t="shared" si="71"/>
        <v>0.71918436045581979</v>
      </c>
    </row>
    <row r="1486" spans="5:17" x14ac:dyDescent="0.2">
      <c r="E1486" s="15">
        <v>41261.965277777781</v>
      </c>
      <c r="F1486" s="21">
        <v>9.4473195082652133</v>
      </c>
      <c r="G1486" s="21">
        <v>9.3687182948726253</v>
      </c>
      <c r="H1486" s="24">
        <v>6.2451576818570005E-2</v>
      </c>
      <c r="I1486" s="3">
        <f t="shared" si="70"/>
        <v>1427.4499999999402</v>
      </c>
      <c r="J1486" s="3">
        <f>INDEX(PowerArray,MIN(MaximumPowerIndex,ROUND(G1486*100,0)))</f>
        <v>1396.9699999999409</v>
      </c>
      <c r="K1486" s="3">
        <f>MIN(J1486-M1486+N1486,'Power Look Up'!$F$4)</f>
        <v>1399.5497600112933</v>
      </c>
      <c r="M1486" s="50">
        <f t="array" ref="M1486">_xlfn.SUM(_xlfn.NORM.DIST($S$3:$S$1003,$G1486,$P1486,FALSE)*WindSpeedStep*$T$3:$T$1003)</f>
        <v>1401.163369595967</v>
      </c>
      <c r="N1486" s="50">
        <f t="array" ref="N1486">_xlfn.SUM(_xlfn.NORM.DIST($S$3:$S$1003,$G1486,$Q1486,FALSE)*WindSpeedStep*$T$3:$T$1003)</f>
        <v>1403.7431296073194</v>
      </c>
      <c r="P1486" s="42">
        <f t="shared" si="69"/>
        <v>0.93687182948726255</v>
      </c>
      <c r="Q1486" s="42">
        <f t="shared" si="71"/>
        <v>0.58509123028377996</v>
      </c>
    </row>
    <row r="1487" spans="5:17" x14ac:dyDescent="0.2">
      <c r="E1487" s="15">
        <v>41261.986111111109</v>
      </c>
      <c r="F1487" s="21">
        <v>10.795398720636305</v>
      </c>
      <c r="G1487" s="21">
        <v>10.622964020898173</v>
      </c>
      <c r="H1487" s="24">
        <v>8.7074134483158233E-2</v>
      </c>
      <c r="I1487" s="3">
        <f t="shared" si="70"/>
        <v>1850.5999999999503</v>
      </c>
      <c r="J1487" s="3">
        <f>INDEX(PowerArray,MIN(MaximumPowerIndex,ROUND(G1487*100,0)))</f>
        <v>1802.5399999999513</v>
      </c>
      <c r="K1487" s="3">
        <f>MIN(J1487-M1487+N1487,'Power Look Up'!$F$4)</f>
        <v>1824.674808654167</v>
      </c>
      <c r="M1487" s="50">
        <f t="array" ref="M1487">_xlfn.SUM(_xlfn.NORM.DIST($S$3:$S$1003,$G1487,$P1487,FALSE)*WindSpeedStep*$T$3:$T$1003)</f>
        <v>1794.9933538928099</v>
      </c>
      <c r="N1487" s="50">
        <f t="array" ref="N1487">_xlfn.SUM(_xlfn.NORM.DIST($S$3:$S$1003,$G1487,$Q1487,FALSE)*WindSpeedStep*$T$3:$T$1003)</f>
        <v>1817.1281625470256</v>
      </c>
      <c r="P1487" s="42">
        <f t="shared" si="69"/>
        <v>1.0622964020898173</v>
      </c>
      <c r="Q1487" s="42">
        <f t="shared" si="71"/>
        <v>0.92498539776543887</v>
      </c>
    </row>
    <row r="1488" spans="5:17" x14ac:dyDescent="0.2">
      <c r="E1488" s="15">
        <v>41261.993055555555</v>
      </c>
      <c r="F1488" s="21">
        <v>11.666935227372138</v>
      </c>
      <c r="G1488" s="21">
        <v>11.466756003289312</v>
      </c>
      <c r="H1488" s="24">
        <v>8.4855189534037354E-2</v>
      </c>
      <c r="I1488" s="3">
        <f t="shared" si="70"/>
        <v>1960.2799999999829</v>
      </c>
      <c r="J1488" s="3">
        <f>INDEX(PowerArray,MIN(MaximumPowerIndex,ROUND(G1488*100,0)))</f>
        <v>1943.4799999999832</v>
      </c>
      <c r="K1488" s="3">
        <f>MIN(J1488-M1488+N1488,'Power Look Up'!$F$4)</f>
        <v>1968.5926884082151</v>
      </c>
      <c r="M1488" s="50">
        <f t="array" ref="M1488">_xlfn.SUM(_xlfn.NORM.DIST($S$3:$S$1003,$G1488,$P1488,FALSE)*WindSpeedStep*$T$3:$T$1003)</f>
        <v>1931.6457232485859</v>
      </c>
      <c r="N1488" s="50">
        <f t="array" ref="N1488">_xlfn.SUM(_xlfn.NORM.DIST($S$3:$S$1003,$G1488,$Q1488,FALSE)*WindSpeedStep*$T$3:$T$1003)</f>
        <v>1956.7584116568178</v>
      </c>
      <c r="P1488" s="42">
        <f t="shared" si="69"/>
        <v>1.1466756003289313</v>
      </c>
      <c r="Q1488" s="42">
        <f t="shared" si="71"/>
        <v>0.97301375399967527</v>
      </c>
    </row>
    <row r="1489" spans="5:17" x14ac:dyDescent="0.2">
      <c r="E1489" s="15">
        <v>41262</v>
      </c>
      <c r="F1489" s="21">
        <v>11.509745704947305</v>
      </c>
      <c r="G1489" s="21">
        <v>11.377510424614911</v>
      </c>
      <c r="H1489" s="24">
        <v>9.2964695087926694E-2</v>
      </c>
      <c r="I1489" s="3">
        <f t="shared" si="70"/>
        <v>1946.8399999999831</v>
      </c>
      <c r="J1489" s="3">
        <f>INDEX(PowerArray,MIN(MaximumPowerIndex,ROUND(G1489*100,0)))</f>
        <v>1935.9199999999832</v>
      </c>
      <c r="K1489" s="3">
        <f>MIN(J1489-M1489+N1489,'Power Look Up'!$F$4)</f>
        <v>1948.081037197735</v>
      </c>
      <c r="M1489" s="50">
        <f t="array" ref="M1489">_xlfn.SUM(_xlfn.NORM.DIST($S$3:$S$1003,$G1489,$P1489,FALSE)*WindSpeedStep*$T$3:$T$1003)</f>
        <v>1921.8350111935704</v>
      </c>
      <c r="N1489" s="50">
        <f t="array" ref="N1489">_xlfn.SUM(_xlfn.NORM.DIST($S$3:$S$1003,$G1489,$Q1489,FALSE)*WindSpeedStep*$T$3:$T$1003)</f>
        <v>1933.9960483913221</v>
      </c>
      <c r="P1489" s="42">
        <f t="shared" si="69"/>
        <v>1.1377510424614912</v>
      </c>
      <c r="Q1489" s="42">
        <f t="shared" si="71"/>
        <v>1.0577067874840327</v>
      </c>
    </row>
    <row r="1490" spans="5:17" x14ac:dyDescent="0.2">
      <c r="E1490" s="15">
        <v>41262.006944444445</v>
      </c>
      <c r="F1490" s="21">
        <v>11.606549594896778</v>
      </c>
      <c r="G1490" s="21">
        <v>11.415018279806413</v>
      </c>
      <c r="H1490" s="24">
        <v>8.5296667360581294E-2</v>
      </c>
      <c r="I1490" s="3">
        <f t="shared" si="70"/>
        <v>1955.239999999983</v>
      </c>
      <c r="J1490" s="3">
        <f>INDEX(PowerArray,MIN(MaximumPowerIndex,ROUND(G1490*100,0)))</f>
        <v>1939.2799999999834</v>
      </c>
      <c r="K1490" s="3">
        <f>MIN(J1490-M1490+N1490,'Power Look Up'!$F$4)</f>
        <v>1964.1583460976751</v>
      </c>
      <c r="M1490" s="50">
        <f t="array" ref="M1490">_xlfn.SUM(_xlfn.NORM.DIST($S$3:$S$1003,$G1490,$P1490,FALSE)*WindSpeedStep*$T$3:$T$1003)</f>
        <v>1926.0745934638574</v>
      </c>
      <c r="N1490" s="50">
        <f t="array" ref="N1490">_xlfn.SUM(_xlfn.NORM.DIST($S$3:$S$1003,$G1490,$Q1490,FALSE)*WindSpeedStep*$T$3:$T$1003)</f>
        <v>1950.9529395615491</v>
      </c>
      <c r="P1490" s="42">
        <f t="shared" si="69"/>
        <v>1.1415018279806413</v>
      </c>
      <c r="Q1490" s="42">
        <f t="shared" si="71"/>
        <v>0.9736630171276025</v>
      </c>
    </row>
    <row r="1491" spans="5:17" x14ac:dyDescent="0.2">
      <c r="E1491" s="15">
        <v>41262.013888888891</v>
      </c>
      <c r="F1491" s="21">
        <v>11.11080458407209</v>
      </c>
      <c r="G1491" s="21">
        <v>10.945406584526976</v>
      </c>
      <c r="H1491" s="24">
        <v>9.2702557425639362E-2</v>
      </c>
      <c r="I1491" s="3">
        <f t="shared" si="70"/>
        <v>1913.2399999999839</v>
      </c>
      <c r="J1491" s="3">
        <f>INDEX(PowerArray,MIN(MaximumPowerIndex,ROUND(G1491*100,0)))</f>
        <v>1890.6499999999496</v>
      </c>
      <c r="K1491" s="3">
        <f>MIN(J1491-M1491+N1491,'Power Look Up'!$F$4)</f>
        <v>1903.992275935417</v>
      </c>
      <c r="M1491" s="50">
        <f t="array" ref="M1491">_xlfn.SUM(_xlfn.NORM.DIST($S$3:$S$1003,$G1491,$P1491,FALSE)*WindSpeedStep*$T$3:$T$1003)</f>
        <v>1859.5298820857126</v>
      </c>
      <c r="N1491" s="50">
        <f t="array" ref="N1491">_xlfn.SUM(_xlfn.NORM.DIST($S$3:$S$1003,$G1491,$Q1491,FALSE)*WindSpeedStep*$T$3:$T$1003)</f>
        <v>1872.87215802118</v>
      </c>
      <c r="P1491" s="42">
        <f t="shared" si="69"/>
        <v>1.0945406584526978</v>
      </c>
      <c r="Q1491" s="42">
        <f t="shared" si="71"/>
        <v>1.0146671824490832</v>
      </c>
    </row>
    <row r="1492" spans="5:17" x14ac:dyDescent="0.2">
      <c r="E1492" s="15">
        <v>41262.020833333336</v>
      </c>
      <c r="F1492" s="21">
        <v>11.83125625396975</v>
      </c>
      <c r="G1492" s="21">
        <v>11.715509003662149</v>
      </c>
      <c r="H1492" s="24">
        <v>0.10565234774460967</v>
      </c>
      <c r="I1492" s="3">
        <f t="shared" si="70"/>
        <v>1973.7199999999825</v>
      </c>
      <c r="J1492" s="3">
        <f>INDEX(PowerArray,MIN(MaximumPowerIndex,ROUND(G1492*100,0)))</f>
        <v>1964.4799999999827</v>
      </c>
      <c r="K1492" s="3">
        <f>MIN(J1492-M1492+N1492,'Power Look Up'!$F$4)</f>
        <v>1955.724095710591</v>
      </c>
      <c r="M1492" s="50">
        <f t="array" ref="M1492">_xlfn.SUM(_xlfn.NORM.DIST($S$3:$S$1003,$G1492,$P1492,FALSE)*WindSpeedStep*$T$3:$T$1003)</f>
        <v>1954.2843283191439</v>
      </c>
      <c r="N1492" s="50">
        <f t="array" ref="N1492">_xlfn.SUM(_xlfn.NORM.DIST($S$3:$S$1003,$G1492,$Q1492,FALSE)*WindSpeedStep*$T$3:$T$1003)</f>
        <v>1945.5284240297522</v>
      </c>
      <c r="P1492" s="42">
        <f t="shared" si="69"/>
        <v>1.171550900366215</v>
      </c>
      <c r="Q1492" s="42">
        <f t="shared" si="71"/>
        <v>1.237771031260019</v>
      </c>
    </row>
    <row r="1493" spans="5:17" x14ac:dyDescent="0.2">
      <c r="E1493" s="15">
        <v>41262.027777777781</v>
      </c>
      <c r="F1493" s="21">
        <v>11.805789966021374</v>
      </c>
      <c r="G1493" s="21">
        <v>11.708740841424929</v>
      </c>
      <c r="H1493" s="24">
        <v>8.1316032452127901E-2</v>
      </c>
      <c r="I1493" s="3">
        <f t="shared" si="70"/>
        <v>1972.0399999999827</v>
      </c>
      <c r="J1493" s="3">
        <f>INDEX(PowerArray,MIN(MaximumPowerIndex,ROUND(G1493*100,0)))</f>
        <v>1963.6399999999828</v>
      </c>
      <c r="K1493" s="3">
        <f>MIN(J1493-M1493+N1493,'Power Look Up'!$F$4)</f>
        <v>1990.8748515871305</v>
      </c>
      <c r="M1493" s="50">
        <f t="array" ref="M1493">_xlfn.SUM(_xlfn.NORM.DIST($S$3:$S$1003,$G1493,$P1493,FALSE)*WindSpeedStep*$T$3:$T$1003)</f>
        <v>1953.7527931354293</v>
      </c>
      <c r="N1493" s="50">
        <f t="array" ref="N1493">_xlfn.SUM(_xlfn.NORM.DIST($S$3:$S$1003,$G1493,$Q1493,FALSE)*WindSpeedStep*$T$3:$T$1003)</f>
        <v>1980.987644722577</v>
      </c>
      <c r="P1493" s="42">
        <f t="shared" si="69"/>
        <v>1.1708740841424929</v>
      </c>
      <c r="Q1493" s="42">
        <f t="shared" si="71"/>
        <v>0.95210835023486484</v>
      </c>
    </row>
    <row r="1494" spans="5:17" x14ac:dyDescent="0.2">
      <c r="E1494" s="15">
        <v>41262.041666666664</v>
      </c>
      <c r="F1494" s="21">
        <v>10.215116992802198</v>
      </c>
      <c r="G1494" s="21">
        <v>10.196444489855521</v>
      </c>
      <c r="H1494" s="24">
        <v>9.9852013512788454E-2</v>
      </c>
      <c r="I1494" s="3">
        <f t="shared" si="70"/>
        <v>1695.7399999999536</v>
      </c>
      <c r="J1494" s="3">
        <f>INDEX(PowerArray,MIN(MaximumPowerIndex,ROUND(G1494*100,0)))</f>
        <v>1690.3999999999537</v>
      </c>
      <c r="K1494" s="3">
        <f>MIN(J1494-M1494+N1494,'Power Look Up'!$F$4)</f>
        <v>1690.594702844159</v>
      </c>
      <c r="M1494" s="50">
        <f t="array" ref="M1494">_xlfn.SUM(_xlfn.NORM.DIST($S$3:$S$1003,$G1494,$P1494,FALSE)*WindSpeedStep*$T$3:$T$1003)</f>
        <v>1684.325244687883</v>
      </c>
      <c r="N1494" s="50">
        <f t="array" ref="N1494">_xlfn.SUM(_xlfn.NORM.DIST($S$3:$S$1003,$G1494,$Q1494,FALSE)*WindSpeedStep*$T$3:$T$1003)</f>
        <v>1684.5199475320883</v>
      </c>
      <c r="P1494" s="42">
        <f t="shared" si="69"/>
        <v>1.0196444489855521</v>
      </c>
      <c r="Q1494" s="42">
        <f t="shared" si="71"/>
        <v>1.0181355129834508</v>
      </c>
    </row>
    <row r="1495" spans="5:17" x14ac:dyDescent="0.2">
      <c r="E1495" s="15">
        <v>41262.048611111109</v>
      </c>
      <c r="F1495" s="21">
        <v>10.518470752296199</v>
      </c>
      <c r="G1495" s="21">
        <v>10.516657034869434</v>
      </c>
      <c r="H1495" s="24">
        <v>0.10172581406535901</v>
      </c>
      <c r="I1495" s="3">
        <f t="shared" si="70"/>
        <v>1775.8399999999519</v>
      </c>
      <c r="J1495" s="3">
        <f>INDEX(PowerArray,MIN(MaximumPowerIndex,ROUND(G1495*100,0)))</f>
        <v>1775.8399999999519</v>
      </c>
      <c r="K1495" s="3">
        <f>MIN(J1495-M1495+N1495,'Power Look Up'!$F$4)</f>
        <v>1773.0175227004706</v>
      </c>
      <c r="M1495" s="50">
        <f t="array" ref="M1495">_xlfn.SUM(_xlfn.NORM.DIST($S$3:$S$1003,$G1495,$P1495,FALSE)*WindSpeedStep*$T$3:$T$1003)</f>
        <v>1770.0963034558304</v>
      </c>
      <c r="N1495" s="50">
        <f t="array" ref="N1495">_xlfn.SUM(_xlfn.NORM.DIST($S$3:$S$1003,$G1495,$Q1495,FALSE)*WindSpeedStep*$T$3:$T$1003)</f>
        <v>1767.2738261563491</v>
      </c>
      <c r="P1495" s="42">
        <f t="shared" si="69"/>
        <v>1.0516657034869434</v>
      </c>
      <c r="Q1495" s="42">
        <f t="shared" si="71"/>
        <v>1.0698154981182779</v>
      </c>
    </row>
    <row r="1496" spans="5:17" x14ac:dyDescent="0.2">
      <c r="E1496" s="15">
        <v>41262.055555555555</v>
      </c>
      <c r="F1496" s="21">
        <v>11.147670547977743</v>
      </c>
      <c r="G1496" s="21">
        <v>11.034332182376337</v>
      </c>
      <c r="H1496" s="24">
        <v>9.7778275318490898E-2</v>
      </c>
      <c r="I1496" s="3">
        <f t="shared" si="70"/>
        <v>1916.5999999999838</v>
      </c>
      <c r="J1496" s="3">
        <f>INDEX(PowerArray,MIN(MaximumPowerIndex,ROUND(G1496*100,0)))</f>
        <v>1906.5199999999841</v>
      </c>
      <c r="K1496" s="3">
        <f>MIN(J1496-M1496+N1496,'Power Look Up'!$F$4)</f>
        <v>1910.5842968532008</v>
      </c>
      <c r="M1496" s="50">
        <f t="array" ref="M1496">_xlfn.SUM(_xlfn.NORM.DIST($S$3:$S$1003,$G1496,$P1496,FALSE)*WindSpeedStep*$T$3:$T$1003)</f>
        <v>1874.5079391273655</v>
      </c>
      <c r="N1496" s="50">
        <f t="array" ref="N1496">_xlfn.SUM(_xlfn.NORM.DIST($S$3:$S$1003,$G1496,$Q1496,FALSE)*WindSpeedStep*$T$3:$T$1003)</f>
        <v>1878.5722359805823</v>
      </c>
      <c r="P1496" s="42">
        <f t="shared" si="69"/>
        <v>1.1034332182376339</v>
      </c>
      <c r="Q1496" s="42">
        <f t="shared" si="71"/>
        <v>1.0789179700840781</v>
      </c>
    </row>
    <row r="1497" spans="5:17" x14ac:dyDescent="0.2">
      <c r="E1497" s="15">
        <v>41262.0625</v>
      </c>
      <c r="F1497" s="21">
        <v>10.854711003702988</v>
      </c>
      <c r="G1497" s="21">
        <v>10.729569399301228</v>
      </c>
      <c r="H1497" s="24">
        <v>0.127133739399347</v>
      </c>
      <c r="I1497" s="3">
        <f t="shared" si="70"/>
        <v>1863.94999999995</v>
      </c>
      <c r="J1497" s="3">
        <f>INDEX(PowerArray,MIN(MaximumPowerIndex,ROUND(G1497*100,0)))</f>
        <v>1831.9099999999507</v>
      </c>
      <c r="K1497" s="3">
        <f>MIN(J1497-M1497+N1497,'Power Look Up'!$F$4)</f>
        <v>1784.7073541318987</v>
      </c>
      <c r="M1497" s="50">
        <f t="array" ref="M1497">_xlfn.SUM(_xlfn.NORM.DIST($S$3:$S$1003,$G1497,$P1497,FALSE)*WindSpeedStep*$T$3:$T$1003)</f>
        <v>1818.1440773426975</v>
      </c>
      <c r="N1497" s="50">
        <f t="array" ref="N1497">_xlfn.SUM(_xlfn.NORM.DIST($S$3:$S$1003,$G1497,$Q1497,FALSE)*WindSpeedStep*$T$3:$T$1003)</f>
        <v>1770.9414314746455</v>
      </c>
      <c r="P1497" s="42">
        <f t="shared" si="69"/>
        <v>1.0729569399301229</v>
      </c>
      <c r="Q1497" s="42">
        <f t="shared" si="71"/>
        <v>1.3640902798779704</v>
      </c>
    </row>
    <row r="1498" spans="5:17" x14ac:dyDescent="0.2">
      <c r="E1498" s="15">
        <v>41262.069444444445</v>
      </c>
      <c r="F1498" s="21">
        <v>10.848573341502993</v>
      </c>
      <c r="G1498" s="21">
        <v>10.742046704245395</v>
      </c>
      <c r="H1498" s="24">
        <v>0.11153540303506516</v>
      </c>
      <c r="I1498" s="3">
        <f t="shared" si="70"/>
        <v>1863.94999999995</v>
      </c>
      <c r="J1498" s="3">
        <f>INDEX(PowerArray,MIN(MaximumPowerIndex,ROUND(G1498*100,0)))</f>
        <v>1834.5799999999508</v>
      </c>
      <c r="K1498" s="3">
        <f>MIN(J1498-M1498+N1498,'Power Look Up'!$F$4)</f>
        <v>1814.2459456855195</v>
      </c>
      <c r="M1498" s="50">
        <f t="array" ref="M1498">_xlfn.SUM(_xlfn.NORM.DIST($S$3:$S$1003,$G1498,$P1498,FALSE)*WindSpeedStep*$T$3:$T$1003)</f>
        <v>1820.7353145590187</v>
      </c>
      <c r="N1498" s="50">
        <f t="array" ref="N1498">_xlfn.SUM(_xlfn.NORM.DIST($S$3:$S$1003,$G1498,$Q1498,FALSE)*WindSpeedStep*$T$3:$T$1003)</f>
        <v>1800.4012602445873</v>
      </c>
      <c r="P1498" s="42">
        <f t="shared" si="69"/>
        <v>1.0742046704245396</v>
      </c>
      <c r="Q1498" s="42">
        <f t="shared" si="71"/>
        <v>1.1981185085795036</v>
      </c>
    </row>
    <row r="1499" spans="5:17" x14ac:dyDescent="0.2">
      <c r="E1499" s="15">
        <v>41262.076388888891</v>
      </c>
      <c r="F1499" s="21">
        <v>10.432983257608299</v>
      </c>
      <c r="G1499" s="21">
        <v>10.3735245647896</v>
      </c>
      <c r="H1499" s="24">
        <v>0.16006926866120916</v>
      </c>
      <c r="I1499" s="3">
        <f t="shared" si="70"/>
        <v>1751.8099999999524</v>
      </c>
      <c r="J1499" s="3">
        <f>INDEX(PowerArray,MIN(MaximumPowerIndex,ROUND(G1499*100,0)))</f>
        <v>1735.7899999999529</v>
      </c>
      <c r="K1499" s="3">
        <f>MIN(J1499-M1499+N1499,'Power Look Up'!$F$4)</f>
        <v>1647.0835813960457</v>
      </c>
      <c r="M1499" s="50">
        <f t="array" ref="M1499">_xlfn.SUM(_xlfn.NORM.DIST($S$3:$S$1003,$G1499,$P1499,FALSE)*WindSpeedStep*$T$3:$T$1003)</f>
        <v>1733.7286818533796</v>
      </c>
      <c r="N1499" s="50">
        <f t="array" ref="N1499">_xlfn.SUM(_xlfn.NORM.DIST($S$3:$S$1003,$G1499,$Q1499,FALSE)*WindSpeedStep*$T$3:$T$1003)</f>
        <v>1645.0222632494724</v>
      </c>
      <c r="P1499" s="42">
        <f t="shared" si="69"/>
        <v>1.03735245647896</v>
      </c>
      <c r="Q1499" s="42">
        <f t="shared" si="71"/>
        <v>1.6604824905249593</v>
      </c>
    </row>
    <row r="1500" spans="5:17" x14ac:dyDescent="0.2">
      <c r="E1500" s="15">
        <v>41262.083333333336</v>
      </c>
      <c r="F1500" s="21">
        <v>10.422458638659005</v>
      </c>
      <c r="G1500" s="21">
        <v>10.304155401108714</v>
      </c>
      <c r="H1500" s="24">
        <v>0.13816317722372617</v>
      </c>
      <c r="I1500" s="3">
        <f t="shared" si="70"/>
        <v>1749.1399999999526</v>
      </c>
      <c r="J1500" s="3">
        <f>INDEX(PowerArray,MIN(MaximumPowerIndex,ROUND(G1500*100,0)))</f>
        <v>1717.0999999999533</v>
      </c>
      <c r="K1500" s="3">
        <f>MIN(J1500-M1500+N1500,'Power Look Up'!$F$4)</f>
        <v>1662.2763877315433</v>
      </c>
      <c r="M1500" s="50">
        <f t="array" ref="M1500">_xlfn.SUM(_xlfn.NORM.DIST($S$3:$S$1003,$G1500,$P1500,FALSE)*WindSpeedStep*$T$3:$T$1003)</f>
        <v>1714.945762383589</v>
      </c>
      <c r="N1500" s="50">
        <f t="array" ref="N1500">_xlfn.SUM(_xlfn.NORM.DIST($S$3:$S$1003,$G1500,$Q1500,FALSE)*WindSpeedStep*$T$3:$T$1003)</f>
        <v>1660.122150115179</v>
      </c>
      <c r="P1500" s="42">
        <f t="shared" si="69"/>
        <v>1.0304155401108714</v>
      </c>
      <c r="Q1500" s="42">
        <f t="shared" si="71"/>
        <v>1.4236548488241985</v>
      </c>
    </row>
    <row r="1501" spans="5:17" x14ac:dyDescent="0.2">
      <c r="E1501" s="15">
        <v>41262.090277777781</v>
      </c>
      <c r="F1501" s="21">
        <v>9.6684542333991068</v>
      </c>
      <c r="G1501" s="21">
        <v>9.5923308548414568</v>
      </c>
      <c r="H1501" s="24">
        <v>0.11687493912899555</v>
      </c>
      <c r="I1501" s="3">
        <f t="shared" si="70"/>
        <v>1511.2699999999384</v>
      </c>
      <c r="J1501" s="3">
        <f>INDEX(PowerArray,MIN(MaximumPowerIndex,ROUND(G1501*100,0)))</f>
        <v>1480.789999999939</v>
      </c>
      <c r="K1501" s="3">
        <f>MIN(J1501-M1501+N1501,'Power Look Up'!$F$4)</f>
        <v>1471.509135396898</v>
      </c>
      <c r="M1501" s="50">
        <f t="array" ref="M1501">_xlfn.SUM(_xlfn.NORM.DIST($S$3:$S$1003,$G1501,$P1501,FALSE)*WindSpeedStep*$T$3:$T$1003)</f>
        <v>1484.1875563535593</v>
      </c>
      <c r="N1501" s="50">
        <f t="array" ref="N1501">_xlfn.SUM(_xlfn.NORM.DIST($S$3:$S$1003,$G1501,$Q1501,FALSE)*WindSpeedStep*$T$3:$T$1003)</f>
        <v>1474.9066917505183</v>
      </c>
      <c r="P1501" s="42">
        <f t="shared" si="69"/>
        <v>0.95923308548414576</v>
      </c>
      <c r="Q1501" s="42">
        <f t="shared" si="71"/>
        <v>1.1211030847647812</v>
      </c>
    </row>
    <row r="1502" spans="5:17" x14ac:dyDescent="0.2">
      <c r="E1502" s="15">
        <v>41262.097222222219</v>
      </c>
      <c r="F1502" s="21">
        <v>9.962067727469897</v>
      </c>
      <c r="G1502" s="21">
        <v>9.8344961252555816</v>
      </c>
      <c r="H1502" s="24">
        <v>0.13551403553274824</v>
      </c>
      <c r="I1502" s="3">
        <f t="shared" si="70"/>
        <v>1621.7599999999361</v>
      </c>
      <c r="J1502" s="3">
        <f>INDEX(PowerArray,MIN(MaximumPowerIndex,ROUND(G1502*100,0)))</f>
        <v>1572.229999999937</v>
      </c>
      <c r="K1502" s="3">
        <f>MIN(J1502-M1502+N1502,'Power Look Up'!$F$4)</f>
        <v>1539.8963476634628</v>
      </c>
      <c r="M1502" s="50">
        <f t="array" ref="M1502">_xlfn.SUM(_xlfn.NORM.DIST($S$3:$S$1003,$G1502,$P1502,FALSE)*WindSpeedStep*$T$3:$T$1003)</f>
        <v>1569.5188733548091</v>
      </c>
      <c r="N1502" s="50">
        <f t="array" ref="N1502">_xlfn.SUM(_xlfn.NORM.DIST($S$3:$S$1003,$G1502,$Q1502,FALSE)*WindSpeedStep*$T$3:$T$1003)</f>
        <v>1537.1852210183349</v>
      </c>
      <c r="P1502" s="42">
        <f t="shared" si="69"/>
        <v>0.98344961252555818</v>
      </c>
      <c r="Q1502" s="42">
        <f t="shared" si="71"/>
        <v>1.3327122573645598</v>
      </c>
    </row>
    <row r="1503" spans="5:17" x14ac:dyDescent="0.2">
      <c r="E1503" s="15">
        <v>41262.104166666664</v>
      </c>
      <c r="F1503" s="21">
        <v>9.7888939158598642</v>
      </c>
      <c r="G1503" s="21">
        <v>9.6684765488646622</v>
      </c>
      <c r="H1503" s="24">
        <v>0.13484669579076242</v>
      </c>
      <c r="I1503" s="3">
        <f t="shared" si="70"/>
        <v>1556.9899999999375</v>
      </c>
      <c r="J1503" s="3">
        <f>INDEX(PowerArray,MIN(MaximumPowerIndex,ROUND(G1503*100,0)))</f>
        <v>1511.2699999999384</v>
      </c>
      <c r="K1503" s="3">
        <f>MIN(J1503-M1503+N1503,'Power Look Up'!$F$4)</f>
        <v>1487.008944567564</v>
      </c>
      <c r="M1503" s="50">
        <f t="array" ref="M1503">_xlfn.SUM(_xlfn.NORM.DIST($S$3:$S$1003,$G1503,$P1503,FALSE)*WindSpeedStep*$T$3:$T$1003)</f>
        <v>1511.6206859865736</v>
      </c>
      <c r="N1503" s="50">
        <f t="array" ref="N1503">_xlfn.SUM(_xlfn.NORM.DIST($S$3:$S$1003,$G1503,$Q1503,FALSE)*WindSpeedStep*$T$3:$T$1003)</f>
        <v>1487.3596305541992</v>
      </c>
      <c r="P1503" s="42">
        <f t="shared" si="69"/>
        <v>0.96684765488646629</v>
      </c>
      <c r="Q1503" s="42">
        <f t="shared" si="71"/>
        <v>1.3037621159448736</v>
      </c>
    </row>
    <row r="1504" spans="5:17" x14ac:dyDescent="0.2">
      <c r="E1504" s="15">
        <v>41262.111111111109</v>
      </c>
      <c r="F1504" s="21">
        <v>9.2889552504231254</v>
      </c>
      <c r="G1504" s="21">
        <v>9.2049134612576733</v>
      </c>
      <c r="H1504" s="24">
        <v>0.13564496394173126</v>
      </c>
      <c r="I1504" s="3">
        <f t="shared" si="70"/>
        <v>1366.4899999999416</v>
      </c>
      <c r="J1504" s="3">
        <f>INDEX(PowerArray,MIN(MaximumPowerIndex,ROUND(G1504*100,0)))</f>
        <v>1332.1999999999423</v>
      </c>
      <c r="K1504" s="3">
        <f>MIN(J1504-M1504+N1504,'Power Look Up'!$F$4)</f>
        <v>1327.6375750335378</v>
      </c>
      <c r="M1504" s="50">
        <f t="array" ref="M1504">_xlfn.SUM(_xlfn.NORM.DIST($S$3:$S$1003,$G1504,$P1504,FALSE)*WindSpeedStep*$T$3:$T$1003)</f>
        <v>1338.7312658959543</v>
      </c>
      <c r="N1504" s="50">
        <f t="array" ref="N1504">_xlfn.SUM(_xlfn.NORM.DIST($S$3:$S$1003,$G1504,$Q1504,FALSE)*WindSpeedStep*$T$3:$T$1003)</f>
        <v>1334.1688409295498</v>
      </c>
      <c r="P1504" s="42">
        <f t="shared" si="69"/>
        <v>0.92049134612576733</v>
      </c>
      <c r="Q1504" s="42">
        <f t="shared" si="71"/>
        <v>1.2486001545390537</v>
      </c>
    </row>
    <row r="1505" spans="5:17" x14ac:dyDescent="0.2">
      <c r="E1505" s="15">
        <v>41262.118055555555</v>
      </c>
      <c r="F1505" s="21">
        <v>9.8078590312024883</v>
      </c>
      <c r="G1505" s="21">
        <v>9.7625199034870853</v>
      </c>
      <c r="H1505" s="24">
        <v>0.17638915837760508</v>
      </c>
      <c r="I1505" s="3">
        <f t="shared" si="70"/>
        <v>1564.6099999999374</v>
      </c>
      <c r="J1505" s="3">
        <f>INDEX(PowerArray,MIN(MaximumPowerIndex,ROUND(G1505*100,0)))</f>
        <v>1545.5599999999376</v>
      </c>
      <c r="K1505" s="3">
        <f>MIN(J1505-M1505+N1505,'Power Look Up'!$F$4)</f>
        <v>1479.4445986839112</v>
      </c>
      <c r="M1505" s="50">
        <f t="array" ref="M1505">_xlfn.SUM(_xlfn.NORM.DIST($S$3:$S$1003,$G1505,$P1505,FALSE)*WindSpeedStep*$T$3:$T$1003)</f>
        <v>1544.7654051520178</v>
      </c>
      <c r="N1505" s="50">
        <f t="array" ref="N1505">_xlfn.SUM(_xlfn.NORM.DIST($S$3:$S$1003,$G1505,$Q1505,FALSE)*WindSpeedStep*$T$3:$T$1003)</f>
        <v>1478.6500038359914</v>
      </c>
      <c r="P1505" s="42">
        <f t="shared" si="69"/>
        <v>0.97625199034870858</v>
      </c>
      <c r="Q1505" s="42">
        <f t="shared" si="71"/>
        <v>1.7220026694207053</v>
      </c>
    </row>
    <row r="1506" spans="5:17" x14ac:dyDescent="0.2">
      <c r="E1506" s="15">
        <v>41262.125</v>
      </c>
      <c r="F1506" s="21">
        <v>9.8747384122809549</v>
      </c>
      <c r="G1506" s="21">
        <v>9.8249516275425766</v>
      </c>
      <c r="H1506" s="24">
        <v>0.19544821537750401</v>
      </c>
      <c r="I1506" s="3">
        <f t="shared" si="70"/>
        <v>1587.4699999999368</v>
      </c>
      <c r="J1506" s="3">
        <f>INDEX(PowerArray,MIN(MaximumPowerIndex,ROUND(G1506*100,0)))</f>
        <v>1568.4199999999371</v>
      </c>
      <c r="K1506" s="3">
        <f>MIN(J1506-M1506+N1506,'Power Look Up'!$F$4)</f>
        <v>1478.6149767983336</v>
      </c>
      <c r="M1506" s="50">
        <f t="array" ref="M1506">_xlfn.SUM(_xlfn.NORM.DIST($S$3:$S$1003,$G1506,$P1506,FALSE)*WindSpeedStep*$T$3:$T$1003)</f>
        <v>1566.2689997021218</v>
      </c>
      <c r="N1506" s="50">
        <f t="array" ref="N1506">_xlfn.SUM(_xlfn.NORM.DIST($S$3:$S$1003,$G1506,$Q1506,FALSE)*WindSpeedStep*$T$3:$T$1003)</f>
        <v>1476.4639765005184</v>
      </c>
      <c r="P1506" s="42">
        <f t="shared" si="69"/>
        <v>0.98249516275425774</v>
      </c>
      <c r="Q1506" s="42">
        <f t="shared" si="71"/>
        <v>1.9202692617735</v>
      </c>
    </row>
    <row r="1507" spans="5:17" x14ac:dyDescent="0.2">
      <c r="E1507" s="15">
        <v>41262.131944444445</v>
      </c>
      <c r="F1507" s="21">
        <v>11.601402481852952</v>
      </c>
      <c r="G1507" s="21">
        <v>11.388246493288392</v>
      </c>
      <c r="H1507" s="24">
        <v>0.15946347891074303</v>
      </c>
      <c r="I1507" s="3">
        <f t="shared" si="70"/>
        <v>1954.399999999983</v>
      </c>
      <c r="J1507" s="3">
        <f>INDEX(PowerArray,MIN(MaximumPowerIndex,ROUND(G1507*100,0)))</f>
        <v>1936.7599999999834</v>
      </c>
      <c r="K1507" s="3">
        <f>MIN(J1507-M1507+N1507,'Power Look Up'!$F$4)</f>
        <v>1833.1747429370027</v>
      </c>
      <c r="M1507" s="50">
        <f t="array" ref="M1507">_xlfn.SUM(_xlfn.NORM.DIST($S$3:$S$1003,$G1507,$P1507,FALSE)*WindSpeedStep*$T$3:$T$1003)</f>
        <v>1923.0660580017379</v>
      </c>
      <c r="N1507" s="50">
        <f t="array" ref="N1507">_xlfn.SUM(_xlfn.NORM.DIST($S$3:$S$1003,$G1507,$Q1507,FALSE)*WindSpeedStep*$T$3:$T$1003)</f>
        <v>1819.4808009387573</v>
      </c>
      <c r="P1507" s="42">
        <f t="shared" si="69"/>
        <v>1.1388246493288392</v>
      </c>
      <c r="Q1507" s="42">
        <f t="shared" si="71"/>
        <v>1.8160094045128368</v>
      </c>
    </row>
    <row r="1508" spans="5:17" x14ac:dyDescent="0.2">
      <c r="E1508" s="15">
        <v>41262.138888888891</v>
      </c>
      <c r="F1508" s="21">
        <v>11.900079134386464</v>
      </c>
      <c r="G1508" s="21">
        <v>11.656297381350088</v>
      </c>
      <c r="H1508" s="24">
        <v>0.15462082051901124</v>
      </c>
      <c r="I1508" s="3">
        <f t="shared" si="70"/>
        <v>1979.5999999999824</v>
      </c>
      <c r="J1508" s="3">
        <f>INDEX(PowerArray,MIN(MaximumPowerIndex,ROUND(G1508*100,0)))</f>
        <v>1959.4399999999828</v>
      </c>
      <c r="K1508" s="3">
        <f>MIN(J1508-M1508+N1508,'Power Look Up'!$F$4)</f>
        <v>1868.9356634370972</v>
      </c>
      <c r="M1508" s="50">
        <f t="array" ref="M1508">_xlfn.SUM(_xlfn.NORM.DIST($S$3:$S$1003,$G1508,$P1508,FALSE)*WindSpeedStep*$T$3:$T$1003)</f>
        <v>1949.4819948214758</v>
      </c>
      <c r="N1508" s="50">
        <f t="array" ref="N1508">_xlfn.SUM(_xlfn.NORM.DIST($S$3:$S$1003,$G1508,$Q1508,FALSE)*WindSpeedStep*$T$3:$T$1003)</f>
        <v>1858.9776582585903</v>
      </c>
      <c r="P1508" s="42">
        <f t="shared" si="69"/>
        <v>1.1656297381350089</v>
      </c>
      <c r="Q1508" s="42">
        <f t="shared" si="71"/>
        <v>1.8023062653179527</v>
      </c>
    </row>
    <row r="1509" spans="5:17" x14ac:dyDescent="0.2">
      <c r="E1509" s="15">
        <v>41262.145833333336</v>
      </c>
      <c r="F1509" s="21">
        <v>13.285097255104903</v>
      </c>
      <c r="G1509" s="21">
        <v>13.215423906889765</v>
      </c>
      <c r="H1509" s="24">
        <v>0.14226467173763085</v>
      </c>
      <c r="I1509" s="3">
        <f t="shared" si="70"/>
        <v>1999.2899999999997</v>
      </c>
      <c r="J1509" s="3">
        <f>INDEX(PowerArray,MIN(MaximumPowerIndex,ROUND(G1509*100,0)))</f>
        <v>1999.2199999999998</v>
      </c>
      <c r="K1509" s="3">
        <f>MIN(J1509-M1509+N1509,'Power Look Up'!$F$4)</f>
        <v>1969.0718629720959</v>
      </c>
      <c r="M1509" s="50">
        <f t="array" ref="M1509">_xlfn.SUM(_xlfn.NORM.DIST($S$3:$S$1003,$G1509,$P1509,FALSE)*WindSpeedStep*$T$3:$T$1003)</f>
        <v>2002.0181255762627</v>
      </c>
      <c r="N1509" s="50">
        <f t="array" ref="N1509">_xlfn.SUM(_xlfn.NORM.DIST($S$3:$S$1003,$G1509,$Q1509,FALSE)*WindSpeedStep*$T$3:$T$1003)</f>
        <v>1971.8699885483588</v>
      </c>
      <c r="P1509" s="42">
        <f t="shared" si="69"/>
        <v>1.3215423906889765</v>
      </c>
      <c r="Q1509" s="42">
        <f t="shared" si="71"/>
        <v>1.8800879439873115</v>
      </c>
    </row>
    <row r="1510" spans="5:17" x14ac:dyDescent="0.2">
      <c r="E1510" s="15">
        <v>41262.152777777781</v>
      </c>
      <c r="F1510" s="21">
        <v>13.158271960207834</v>
      </c>
      <c r="G1510" s="21">
        <v>13.029759547432951</v>
      </c>
      <c r="H1510" s="24">
        <v>0.13603609998434224</v>
      </c>
      <c r="I1510" s="3">
        <f t="shared" si="70"/>
        <v>1999.1599999999999</v>
      </c>
      <c r="J1510" s="3">
        <f>INDEX(PowerArray,MIN(MaximumPowerIndex,ROUND(G1510*100,0)))</f>
        <v>1999.0299999999997</v>
      </c>
      <c r="K1510" s="3">
        <f>MIN(J1510-M1510+N1510,'Power Look Up'!$F$4)</f>
        <v>1971.0151163591427</v>
      </c>
      <c r="M1510" s="50">
        <f t="array" ref="M1510">_xlfn.SUM(_xlfn.NORM.DIST($S$3:$S$1003,$G1510,$P1510,FALSE)*WindSpeedStep*$T$3:$T$1003)</f>
        <v>2000.6582758930701</v>
      </c>
      <c r="N1510" s="50">
        <f t="array" ref="N1510">_xlfn.SUM(_xlfn.NORM.DIST($S$3:$S$1003,$G1510,$Q1510,FALSE)*WindSpeedStep*$T$3:$T$1003)</f>
        <v>1972.6433922522131</v>
      </c>
      <c r="P1510" s="42">
        <f t="shared" si="69"/>
        <v>1.3029759547432951</v>
      </c>
      <c r="Q1510" s="42">
        <f t="shared" si="71"/>
        <v>1.7725176725665268</v>
      </c>
    </row>
    <row r="1511" spans="5:17" x14ac:dyDescent="0.2">
      <c r="E1511" s="15">
        <v>41262.159722222219</v>
      </c>
      <c r="F1511" s="21">
        <v>13.440596843001613</v>
      </c>
      <c r="G1511" s="21">
        <v>13.269027129842012</v>
      </c>
      <c r="H1511" s="24">
        <v>0.14731488661762565</v>
      </c>
      <c r="I1511" s="3">
        <f t="shared" si="70"/>
        <v>1999.4399999999998</v>
      </c>
      <c r="J1511" s="3">
        <f>INDEX(PowerArray,MIN(MaximumPowerIndex,ROUND(G1511*100,0)))</f>
        <v>1999.2699999999998</v>
      </c>
      <c r="K1511" s="3">
        <f>MIN(J1511-M1511+N1511,'Power Look Up'!$F$4)</f>
        <v>1965.4033305869382</v>
      </c>
      <c r="M1511" s="50">
        <f t="array" ref="M1511">_xlfn.SUM(_xlfn.NORM.DIST($S$3:$S$1003,$G1511,$P1511,FALSE)*WindSpeedStep*$T$3:$T$1003)</f>
        <v>2002.3051079769104</v>
      </c>
      <c r="N1511" s="50">
        <f t="array" ref="N1511">_xlfn.SUM(_xlfn.NORM.DIST($S$3:$S$1003,$G1511,$Q1511,FALSE)*WindSpeedStep*$T$3:$T$1003)</f>
        <v>1968.4384385638489</v>
      </c>
      <c r="P1511" s="42">
        <f t="shared" si="69"/>
        <v>1.3269027129842013</v>
      </c>
      <c r="Q1511" s="42">
        <f t="shared" si="71"/>
        <v>1.9547252271588746</v>
      </c>
    </row>
    <row r="1512" spans="5:17" x14ac:dyDescent="0.2">
      <c r="E1512" s="15">
        <v>41262.166666666664</v>
      </c>
      <c r="F1512" s="21">
        <v>12.91074483179675</v>
      </c>
      <c r="G1512" s="21">
        <v>12.687874016607296</v>
      </c>
      <c r="H1512" s="24">
        <v>0.14406604918867019</v>
      </c>
      <c r="I1512" s="3">
        <f t="shared" si="70"/>
        <v>1998.0099999999975</v>
      </c>
      <c r="J1512" s="3">
        <f>INDEX(PowerArray,MIN(MaximumPowerIndex,ROUND(G1512*100,0)))</f>
        <v>1995.5899999999974</v>
      </c>
      <c r="K1512" s="3">
        <f>MIN(J1512-M1512+N1512,'Power Look Up'!$F$4)</f>
        <v>1950.227808224008</v>
      </c>
      <c r="M1512" s="50">
        <f t="array" ref="M1512">_xlfn.SUM(_xlfn.NORM.DIST($S$3:$S$1003,$G1512,$P1512,FALSE)*WindSpeedStep*$T$3:$T$1003)</f>
        <v>1996.1355124272009</v>
      </c>
      <c r="N1512" s="50">
        <f t="array" ref="N1512">_xlfn.SUM(_xlfn.NORM.DIST($S$3:$S$1003,$G1512,$Q1512,FALSE)*WindSpeedStep*$T$3:$T$1003)</f>
        <v>1950.7733206512114</v>
      </c>
      <c r="P1512" s="42">
        <f t="shared" si="69"/>
        <v>1.2687874016607297</v>
      </c>
      <c r="Q1512" s="42">
        <f t="shared" si="71"/>
        <v>1.8278918821761971</v>
      </c>
    </row>
    <row r="1513" spans="5:17" x14ac:dyDescent="0.2">
      <c r="E1513" s="15">
        <v>41262.173611111109</v>
      </c>
      <c r="F1513" s="21">
        <v>12.306251674357394</v>
      </c>
      <c r="G1513" s="21">
        <v>12.047474291698688</v>
      </c>
      <c r="H1513" s="24">
        <v>0.14464193054892546</v>
      </c>
      <c r="I1513" s="3">
        <f t="shared" si="70"/>
        <v>1991.4099999999976</v>
      </c>
      <c r="J1513" s="3">
        <f>INDEX(PowerArray,MIN(MaximumPowerIndex,ROUND(G1513*100,0)))</f>
        <v>1988.5499999999977</v>
      </c>
      <c r="K1513" s="3">
        <f>MIN(J1513-M1513+N1513,'Power Look Up'!$F$4)</f>
        <v>1924.2936928028107</v>
      </c>
      <c r="M1513" s="50">
        <f t="array" ref="M1513">_xlfn.SUM(_xlfn.NORM.DIST($S$3:$S$1003,$G1513,$P1513,FALSE)*WindSpeedStep*$T$3:$T$1003)</f>
        <v>1975.4229757952946</v>
      </c>
      <c r="N1513" s="50">
        <f t="array" ref="N1513">_xlfn.SUM(_xlfn.NORM.DIST($S$3:$S$1003,$G1513,$Q1513,FALSE)*WindSpeedStep*$T$3:$T$1003)</f>
        <v>1911.1666685981077</v>
      </c>
      <c r="P1513" s="42">
        <f t="shared" si="69"/>
        <v>1.2047474291698688</v>
      </c>
      <c r="Q1513" s="42">
        <f t="shared" si="71"/>
        <v>1.7425699397898466</v>
      </c>
    </row>
    <row r="1514" spans="5:17" x14ac:dyDescent="0.2">
      <c r="E1514" s="15">
        <v>41262.180555555555</v>
      </c>
      <c r="F1514" s="21">
        <v>12.521333371442189</v>
      </c>
      <c r="G1514" s="21">
        <v>12.442461901654692</v>
      </c>
      <c r="H1514" s="24">
        <v>0.1325737404121845</v>
      </c>
      <c r="I1514" s="3">
        <f t="shared" si="70"/>
        <v>1993.7199999999975</v>
      </c>
      <c r="J1514" s="3">
        <f>INDEX(PowerArray,MIN(MaximumPowerIndex,ROUND(G1514*100,0)))</f>
        <v>1992.8399999999976</v>
      </c>
      <c r="K1514" s="3">
        <f>MIN(J1514-M1514+N1514,'Power Look Up'!$F$4)</f>
        <v>1955.8901922949271</v>
      </c>
      <c r="M1514" s="50">
        <f t="array" ref="M1514">_xlfn.SUM(_xlfn.NORM.DIST($S$3:$S$1003,$G1514,$P1514,FALSE)*WindSpeedStep*$T$3:$T$1003)</f>
        <v>1990.564091619008</v>
      </c>
      <c r="N1514" s="50">
        <f t="array" ref="N1514">_xlfn.SUM(_xlfn.NORM.DIST($S$3:$S$1003,$G1514,$Q1514,FALSE)*WindSpeedStep*$T$3:$T$1003)</f>
        <v>1953.6142839139375</v>
      </c>
      <c r="P1514" s="42">
        <f t="shared" si="69"/>
        <v>1.2442461901654693</v>
      </c>
      <c r="Q1514" s="42">
        <f t="shared" si="71"/>
        <v>1.6495437142384648</v>
      </c>
    </row>
    <row r="1515" spans="5:17" x14ac:dyDescent="0.2">
      <c r="E1515" s="15">
        <v>41262.1875</v>
      </c>
      <c r="F1515" s="21">
        <v>11.775528589068657</v>
      </c>
      <c r="G1515" s="21">
        <v>11.680709810018326</v>
      </c>
      <c r="H1515" s="24">
        <v>0.1503117237253459</v>
      </c>
      <c r="I1515" s="3">
        <f t="shared" si="70"/>
        <v>1969.5199999999827</v>
      </c>
      <c r="J1515" s="3">
        <f>INDEX(PowerArray,MIN(MaximumPowerIndex,ROUND(G1515*100,0)))</f>
        <v>1961.1199999999828</v>
      </c>
      <c r="K1515" s="3">
        <f>MIN(J1515-M1515+N1515,'Power Look Up'!$F$4)</f>
        <v>1878.3893664159436</v>
      </c>
      <c r="M1515" s="50">
        <f t="array" ref="M1515">_xlfn.SUM(_xlfn.NORM.DIST($S$3:$S$1003,$G1515,$P1515,FALSE)*WindSpeedStep*$T$3:$T$1003)</f>
        <v>1951.5039036832886</v>
      </c>
      <c r="N1515" s="50">
        <f t="array" ref="N1515">_xlfn.SUM(_xlfn.NORM.DIST($S$3:$S$1003,$G1515,$Q1515,FALSE)*WindSpeedStep*$T$3:$T$1003)</f>
        <v>1868.7732700992494</v>
      </c>
      <c r="P1515" s="42">
        <f t="shared" si="69"/>
        <v>1.1680709810018326</v>
      </c>
      <c r="Q1515" s="42">
        <f t="shared" si="71"/>
        <v>1.7557476258794122</v>
      </c>
    </row>
    <row r="1516" spans="5:17" x14ac:dyDescent="0.2">
      <c r="E1516" s="15">
        <v>41262.194444444445</v>
      </c>
      <c r="F1516" s="21">
        <v>11.238012792824438</v>
      </c>
      <c r="G1516" s="21">
        <v>11.183641013741019</v>
      </c>
      <c r="H1516" s="24">
        <v>0.16906903693980177</v>
      </c>
      <c r="I1516" s="3">
        <f t="shared" si="70"/>
        <v>1924.1599999999837</v>
      </c>
      <c r="J1516" s="3">
        <f>INDEX(PowerArray,MIN(MaximumPowerIndex,ROUND(G1516*100,0)))</f>
        <v>1919.1199999999837</v>
      </c>
      <c r="K1516" s="3">
        <f>MIN(J1516-M1516+N1516,'Power Look Up'!$F$4)</f>
        <v>1797.7181164089277</v>
      </c>
      <c r="M1516" s="50">
        <f t="array" ref="M1516">_xlfn.SUM(_xlfn.NORM.DIST($S$3:$S$1003,$G1516,$P1516,FALSE)*WindSpeedStep*$T$3:$T$1003)</f>
        <v>1897.0701224046713</v>
      </c>
      <c r="N1516" s="50">
        <f t="array" ref="N1516">_xlfn.SUM(_xlfn.NORM.DIST($S$3:$S$1003,$G1516,$Q1516,FALSE)*WindSpeedStep*$T$3:$T$1003)</f>
        <v>1775.6682388136153</v>
      </c>
      <c r="P1516" s="42">
        <f t="shared" si="69"/>
        <v>1.1183641013741019</v>
      </c>
      <c r="Q1516" s="42">
        <f t="shared" si="71"/>
        <v>1.8908074156736625</v>
      </c>
    </row>
    <row r="1517" spans="5:17" x14ac:dyDescent="0.2">
      <c r="E1517" s="15">
        <v>41262.201388888891</v>
      </c>
      <c r="F1517" s="21">
        <v>11.522375013758818</v>
      </c>
      <c r="G1517" s="21">
        <v>11.420600773065315</v>
      </c>
      <c r="H1517" s="24">
        <v>0.13972813747838497</v>
      </c>
      <c r="I1517" s="3">
        <f t="shared" si="70"/>
        <v>1947.679999999983</v>
      </c>
      <c r="J1517" s="3">
        <f>INDEX(PowerArray,MIN(MaximumPowerIndex,ROUND(G1517*100,0)))</f>
        <v>1939.2799999999834</v>
      </c>
      <c r="K1517" s="3">
        <f>MIN(J1517-M1517+N1517,'Power Look Up'!$F$4)</f>
        <v>1870.0788568848761</v>
      </c>
      <c r="M1517" s="50">
        <f t="array" ref="M1517">_xlfn.SUM(_xlfn.NORM.DIST($S$3:$S$1003,$G1517,$P1517,FALSE)*WindSpeedStep*$T$3:$T$1003)</f>
        <v>1926.6910233931094</v>
      </c>
      <c r="N1517" s="50">
        <f t="array" ref="N1517">_xlfn.SUM(_xlfn.NORM.DIST($S$3:$S$1003,$G1517,$Q1517,FALSE)*WindSpeedStep*$T$3:$T$1003)</f>
        <v>1857.4898802780021</v>
      </c>
      <c r="P1517" s="42">
        <f t="shared" si="69"/>
        <v>1.1420600773065315</v>
      </c>
      <c r="Q1517" s="42">
        <f t="shared" si="71"/>
        <v>1.59577927490462</v>
      </c>
    </row>
    <row r="1518" spans="5:17" x14ac:dyDescent="0.2">
      <c r="E1518" s="15">
        <v>41262.208333333336</v>
      </c>
      <c r="F1518" s="21">
        <v>11.375263658375955</v>
      </c>
      <c r="G1518" s="21">
        <v>11.260601869080984</v>
      </c>
      <c r="H1518" s="24">
        <v>0.14417248243669656</v>
      </c>
      <c r="I1518" s="3">
        <f t="shared" si="70"/>
        <v>1935.9199999999832</v>
      </c>
      <c r="J1518" s="3">
        <f>INDEX(PowerArray,MIN(MaximumPowerIndex,ROUND(G1518*100,0)))</f>
        <v>1925.8399999999835</v>
      </c>
      <c r="K1518" s="3">
        <f>MIN(J1518-M1518+N1518,'Power Look Up'!$F$4)</f>
        <v>1847.3052554152273</v>
      </c>
      <c r="M1518" s="50">
        <f t="array" ref="M1518">_xlfn.SUM(_xlfn.NORM.DIST($S$3:$S$1003,$G1518,$P1518,FALSE)*WindSpeedStep*$T$3:$T$1003)</f>
        <v>1907.4902797141449</v>
      </c>
      <c r="N1518" s="50">
        <f t="array" ref="N1518">_xlfn.SUM(_xlfn.NORM.DIST($S$3:$S$1003,$G1518,$Q1518,FALSE)*WindSpeedStep*$T$3:$T$1003)</f>
        <v>1828.9555351293886</v>
      </c>
      <c r="P1518" s="42">
        <f t="shared" si="69"/>
        <v>1.1260601869080984</v>
      </c>
      <c r="Q1518" s="42">
        <f t="shared" si="71"/>
        <v>1.6234689251967107</v>
      </c>
    </row>
    <row r="1519" spans="5:17" x14ac:dyDescent="0.2">
      <c r="E1519" s="15">
        <v>41262.215277777781</v>
      </c>
      <c r="F1519" s="21">
        <v>11.450462946137179</v>
      </c>
      <c r="G1519" s="21">
        <v>11.363378187714709</v>
      </c>
      <c r="H1519" s="24">
        <v>0.16418550139356758</v>
      </c>
      <c r="I1519" s="3">
        <f t="shared" si="70"/>
        <v>1941.7999999999831</v>
      </c>
      <c r="J1519" s="3">
        <f>INDEX(PowerArray,MIN(MaximumPowerIndex,ROUND(G1519*100,0)))</f>
        <v>1934.2399999999834</v>
      </c>
      <c r="K1519" s="3">
        <f>MIN(J1519-M1519+N1519,'Power Look Up'!$F$4)</f>
        <v>1822.3397041995745</v>
      </c>
      <c r="M1519" s="50">
        <f t="array" ref="M1519">_xlfn.SUM(_xlfn.NORM.DIST($S$3:$S$1003,$G1519,$P1519,FALSE)*WindSpeedStep*$T$3:$T$1003)</f>
        <v>1920.1928766339415</v>
      </c>
      <c r="N1519" s="50">
        <f t="array" ref="N1519">_xlfn.SUM(_xlfn.NORM.DIST($S$3:$S$1003,$G1519,$Q1519,FALSE)*WindSpeedStep*$T$3:$T$1003)</f>
        <v>1808.2925808335326</v>
      </c>
      <c r="P1519" s="42">
        <f t="shared" si="69"/>
        <v>1.136337818771471</v>
      </c>
      <c r="Q1519" s="42">
        <f t="shared" si="71"/>
        <v>1.8657019452746688</v>
      </c>
    </row>
    <row r="1520" spans="5:17" x14ac:dyDescent="0.2">
      <c r="E1520" s="15">
        <v>41262.222222222219</v>
      </c>
      <c r="F1520" s="21">
        <v>11.188587878121725</v>
      </c>
      <c r="G1520" s="21">
        <v>11.109605541680844</v>
      </c>
      <c r="H1520" s="24">
        <v>0.15998444303236728</v>
      </c>
      <c r="I1520" s="3">
        <f t="shared" si="70"/>
        <v>1919.9599999999837</v>
      </c>
      <c r="J1520" s="3">
        <f>INDEX(PowerArray,MIN(MaximumPowerIndex,ROUND(G1520*100,0)))</f>
        <v>1913.2399999999839</v>
      </c>
      <c r="K1520" s="3">
        <f>MIN(J1520-M1520+N1520,'Power Look Up'!$F$4)</f>
        <v>1807.0320831621552</v>
      </c>
      <c r="M1520" s="50">
        <f t="array" ref="M1520">_xlfn.SUM(_xlfn.NORM.DIST($S$3:$S$1003,$G1520,$P1520,FALSE)*WindSpeedStep*$T$3:$T$1003)</f>
        <v>1886.2787678101681</v>
      </c>
      <c r="N1520" s="50">
        <f t="array" ref="N1520">_xlfn.SUM(_xlfn.NORM.DIST($S$3:$S$1003,$G1520,$Q1520,FALSE)*WindSpeedStep*$T$3:$T$1003)</f>
        <v>1780.0708509723395</v>
      </c>
      <c r="P1520" s="42">
        <f t="shared" si="69"/>
        <v>1.1109605541680845</v>
      </c>
      <c r="Q1520" s="42">
        <f t="shared" si="71"/>
        <v>1.7773640548951108</v>
      </c>
    </row>
    <row r="1521" spans="5:17" x14ac:dyDescent="0.2">
      <c r="E1521" s="15">
        <v>41262.229166666664</v>
      </c>
      <c r="F1521" s="21">
        <v>11.282434283190572</v>
      </c>
      <c r="G1521" s="21">
        <v>11.194833653735051</v>
      </c>
      <c r="H1521" s="24">
        <v>0.15333570367677526</v>
      </c>
      <c r="I1521" s="3">
        <f t="shared" si="70"/>
        <v>1927.5199999999836</v>
      </c>
      <c r="J1521" s="3">
        <f>INDEX(PowerArray,MIN(MaximumPowerIndex,ROUND(G1521*100,0)))</f>
        <v>1919.9599999999837</v>
      </c>
      <c r="K1521" s="3">
        <f>MIN(J1521-M1521+N1521,'Power Look Up'!$F$4)</f>
        <v>1825.1980580053682</v>
      </c>
      <c r="M1521" s="50">
        <f t="array" ref="M1521">_xlfn.SUM(_xlfn.NORM.DIST($S$3:$S$1003,$G1521,$P1521,FALSE)*WindSpeedStep*$T$3:$T$1003)</f>
        <v>1898.6353689149155</v>
      </c>
      <c r="N1521" s="50">
        <f t="array" ref="N1521">_xlfn.SUM(_xlfn.NORM.DIST($S$3:$S$1003,$G1521,$Q1521,FALSE)*WindSpeedStep*$T$3:$T$1003)</f>
        <v>1803.8734269203001</v>
      </c>
      <c r="P1521" s="42">
        <f t="shared" si="69"/>
        <v>1.1194833653735052</v>
      </c>
      <c r="Q1521" s="42">
        <f t="shared" si="71"/>
        <v>1.7165676958399092</v>
      </c>
    </row>
    <row r="1522" spans="5:17" x14ac:dyDescent="0.2">
      <c r="E1522" s="15">
        <v>41262.236111111109</v>
      </c>
      <c r="F1522" s="21">
        <v>11.481615692617872</v>
      </c>
      <c r="G1522" s="21">
        <v>11.388283125924332</v>
      </c>
      <c r="H1522" s="24">
        <v>0.16548193659030139</v>
      </c>
      <c r="I1522" s="3">
        <f t="shared" si="70"/>
        <v>1944.3199999999831</v>
      </c>
      <c r="J1522" s="3">
        <f>INDEX(PowerArray,MIN(MaximumPowerIndex,ROUND(G1522*100,0)))</f>
        <v>1936.7599999999834</v>
      </c>
      <c r="K1522" s="3">
        <f>MIN(J1522-M1522+N1522,'Power Look Up'!$F$4)</f>
        <v>1822.9876650692452</v>
      </c>
      <c r="M1522" s="50">
        <f t="array" ref="M1522">_xlfn.SUM(_xlfn.NORM.DIST($S$3:$S$1003,$G1522,$P1522,FALSE)*WindSpeedStep*$T$3:$T$1003)</f>
        <v>1923.0702342637587</v>
      </c>
      <c r="N1522" s="50">
        <f t="array" ref="N1522">_xlfn.SUM(_xlfn.NORM.DIST($S$3:$S$1003,$G1522,$Q1522,FALSE)*WindSpeedStep*$T$3:$T$1003)</f>
        <v>1809.2978993330205</v>
      </c>
      <c r="P1522" s="42">
        <f t="shared" si="69"/>
        <v>1.1388283125924332</v>
      </c>
      <c r="Q1522" s="42">
        <f t="shared" si="71"/>
        <v>1.8845551461166095</v>
      </c>
    </row>
    <row r="1523" spans="5:17" x14ac:dyDescent="0.2">
      <c r="E1523" s="15">
        <v>41262.243055555555</v>
      </c>
      <c r="F1523" s="21">
        <v>11.221938369443279</v>
      </c>
      <c r="G1523" s="21">
        <v>11.153802383812257</v>
      </c>
      <c r="H1523" s="24">
        <v>0.15238009189715707</v>
      </c>
      <c r="I1523" s="3">
        <f t="shared" si="70"/>
        <v>1922.4799999999836</v>
      </c>
      <c r="J1523" s="3">
        <f>INDEX(PowerArray,MIN(MaximumPowerIndex,ROUND(G1523*100,0)))</f>
        <v>1916.5999999999838</v>
      </c>
      <c r="K1523" s="3">
        <f>MIN(J1523-M1523+N1523,'Power Look Up'!$F$4)</f>
        <v>1823.3567633831799</v>
      </c>
      <c r="M1523" s="50">
        <f t="array" ref="M1523">_xlfn.SUM(_xlfn.NORM.DIST($S$3:$S$1003,$G1523,$P1523,FALSE)*WindSpeedStep*$T$3:$T$1003)</f>
        <v>1892.8129614082275</v>
      </c>
      <c r="N1523" s="50">
        <f t="array" ref="N1523">_xlfn.SUM(_xlfn.NORM.DIST($S$3:$S$1003,$G1523,$Q1523,FALSE)*WindSpeedStep*$T$3:$T$1003)</f>
        <v>1799.5697247914236</v>
      </c>
      <c r="P1523" s="42">
        <f t="shared" si="69"/>
        <v>1.1153802383812257</v>
      </c>
      <c r="Q1523" s="42">
        <f t="shared" si="71"/>
        <v>1.6996174322480413</v>
      </c>
    </row>
    <row r="1524" spans="5:17" x14ac:dyDescent="0.2">
      <c r="E1524" s="15">
        <v>41262.25</v>
      </c>
      <c r="F1524" s="21">
        <v>11.372596005066452</v>
      </c>
      <c r="G1524" s="21">
        <v>11.273492801074831</v>
      </c>
      <c r="H1524" s="24">
        <v>0.14596491419025839</v>
      </c>
      <c r="I1524" s="3">
        <f t="shared" si="70"/>
        <v>1935.0799999999833</v>
      </c>
      <c r="J1524" s="3">
        <f>INDEX(PowerArray,MIN(MaximumPowerIndex,ROUND(G1524*100,0)))</f>
        <v>1926.6799999999835</v>
      </c>
      <c r="K1524" s="3">
        <f>MIN(J1524-M1524+N1524,'Power Look Up'!$F$4)</f>
        <v>1845.1203226409978</v>
      </c>
      <c r="M1524" s="50">
        <f t="array" ref="M1524">_xlfn.SUM(_xlfn.NORM.DIST($S$3:$S$1003,$G1524,$P1524,FALSE)*WindSpeedStep*$T$3:$T$1003)</f>
        <v>1909.1583450504284</v>
      </c>
      <c r="N1524" s="50">
        <f t="array" ref="N1524">_xlfn.SUM(_xlfn.NORM.DIST($S$3:$S$1003,$G1524,$Q1524,FALSE)*WindSpeedStep*$T$3:$T$1003)</f>
        <v>1827.5986676914426</v>
      </c>
      <c r="P1524" s="42">
        <f t="shared" si="69"/>
        <v>1.1273492801074831</v>
      </c>
      <c r="Q1524" s="42">
        <f t="shared" si="71"/>
        <v>1.6455344093333835</v>
      </c>
    </row>
    <row r="1525" spans="5:17" x14ac:dyDescent="0.2">
      <c r="E1525" s="15">
        <v>41262.256944444445</v>
      </c>
      <c r="F1525" s="21">
        <v>11.857224964948369</v>
      </c>
      <c r="G1525" s="21">
        <v>11.869962825335433</v>
      </c>
      <c r="H1525" s="24">
        <v>0.16108322188760268</v>
      </c>
      <c r="I1525" s="3">
        <f t="shared" si="70"/>
        <v>1976.2399999999825</v>
      </c>
      <c r="J1525" s="3">
        <f>INDEX(PowerArray,MIN(MaximumPowerIndex,ROUND(G1525*100,0)))</f>
        <v>1977.0799999999824</v>
      </c>
      <c r="K1525" s="3">
        <f>MIN(J1525-M1525+N1525,'Power Look Up'!$F$4)</f>
        <v>1881.484278983723</v>
      </c>
      <c r="M1525" s="50">
        <f t="array" ref="M1525">_xlfn.SUM(_xlfn.NORM.DIST($S$3:$S$1003,$G1525,$P1525,FALSE)*WindSpeedStep*$T$3:$T$1003)</f>
        <v>1965.2647333328682</v>
      </c>
      <c r="N1525" s="50">
        <f t="array" ref="N1525">_xlfn.SUM(_xlfn.NORM.DIST($S$3:$S$1003,$G1525,$Q1525,FALSE)*WindSpeedStep*$T$3:$T$1003)</f>
        <v>1869.6690123166088</v>
      </c>
      <c r="P1525" s="42">
        <f t="shared" si="69"/>
        <v>1.1869962825335434</v>
      </c>
      <c r="Q1525" s="42">
        <f t="shared" si="71"/>
        <v>1.9120518555911028</v>
      </c>
    </row>
    <row r="1526" spans="5:17" x14ac:dyDescent="0.2">
      <c r="E1526" s="15">
        <v>41262.263888888891</v>
      </c>
      <c r="F1526" s="21">
        <v>11.230910770321273</v>
      </c>
      <c r="G1526" s="21">
        <v>11.097530561028986</v>
      </c>
      <c r="H1526" s="24">
        <v>0.15403915456008127</v>
      </c>
      <c r="I1526" s="3">
        <f t="shared" si="70"/>
        <v>1923.3199999999836</v>
      </c>
      <c r="J1526" s="3">
        <f>INDEX(PowerArray,MIN(MaximumPowerIndex,ROUND(G1526*100,0)))</f>
        <v>1912.3999999999839</v>
      </c>
      <c r="K1526" s="3">
        <f>MIN(J1526-M1526+N1526,'Power Look Up'!$F$4)</f>
        <v>1816.2917799092384</v>
      </c>
      <c r="M1526" s="50">
        <f t="array" ref="M1526">_xlfn.SUM(_xlfn.NORM.DIST($S$3:$S$1003,$G1526,$P1526,FALSE)*WindSpeedStep*$T$3:$T$1003)</f>
        <v>1884.4454860497854</v>
      </c>
      <c r="N1526" s="50">
        <f t="array" ref="N1526">_xlfn.SUM(_xlfn.NORM.DIST($S$3:$S$1003,$G1526,$Q1526,FALSE)*WindSpeedStep*$T$3:$T$1003)</f>
        <v>1788.3372659590398</v>
      </c>
      <c r="P1526" s="42">
        <f t="shared" si="69"/>
        <v>1.1097530561028985</v>
      </c>
      <c r="Q1526" s="42">
        <f t="shared" si="71"/>
        <v>1.7094542253255693</v>
      </c>
    </row>
    <row r="1527" spans="5:17" x14ac:dyDescent="0.2">
      <c r="E1527" s="15">
        <v>41262.270833333336</v>
      </c>
      <c r="F1527" s="21">
        <v>12.03322478605023</v>
      </c>
      <c r="G1527" s="21">
        <v>11.801800175168333</v>
      </c>
      <c r="H1527" s="24">
        <v>0.18033403668446535</v>
      </c>
      <c r="I1527" s="3">
        <f t="shared" si="70"/>
        <v>1988.3299999999977</v>
      </c>
      <c r="J1527" s="3">
        <f>INDEX(PowerArray,MIN(MaximumPowerIndex,ROUND(G1527*100,0)))</f>
        <v>1971.1999999999825</v>
      </c>
      <c r="K1527" s="3">
        <f>MIN(J1527-M1527+N1527,'Power Look Up'!$F$4)</f>
        <v>1842.1838404477476</v>
      </c>
      <c r="M1527" s="50">
        <f t="array" ref="M1527">_xlfn.SUM(_xlfn.NORM.DIST($S$3:$S$1003,$G1527,$P1527,FALSE)*WindSpeedStep*$T$3:$T$1003)</f>
        <v>1960.6832368828082</v>
      </c>
      <c r="N1527" s="50">
        <f t="array" ref="N1527">_xlfn.SUM(_xlfn.NORM.DIST($S$3:$S$1003,$G1527,$Q1527,FALSE)*WindSpeedStep*$T$3:$T$1003)</f>
        <v>1831.6670773305732</v>
      </c>
      <c r="P1527" s="42">
        <f t="shared" si="69"/>
        <v>1.1801800175168333</v>
      </c>
      <c r="Q1527" s="42">
        <f t="shared" si="71"/>
        <v>2.1282662657315359</v>
      </c>
    </row>
    <row r="1528" spans="5:17" x14ac:dyDescent="0.2">
      <c r="E1528" s="15">
        <v>41262.277777777781</v>
      </c>
      <c r="F1528" s="21">
        <v>11.048753729447144</v>
      </c>
      <c r="G1528" s="21">
        <v>10.923271575164209</v>
      </c>
      <c r="H1528" s="24">
        <v>0.19097176493095569</v>
      </c>
      <c r="I1528" s="3">
        <f t="shared" si="70"/>
        <v>1908.1999999999839</v>
      </c>
      <c r="J1528" s="3">
        <f>INDEX(PowerArray,MIN(MaximumPowerIndex,ROUND(G1528*100,0)))</f>
        <v>1882.6399999999496</v>
      </c>
      <c r="K1528" s="3">
        <f>MIN(J1528-M1528+N1528,'Power Look Up'!$F$4)</f>
        <v>1728.2822539539241</v>
      </c>
      <c r="M1528" s="50">
        <f t="array" ref="M1528">_xlfn.SUM(_xlfn.NORM.DIST($S$3:$S$1003,$G1528,$P1528,FALSE)*WindSpeedStep*$T$3:$T$1003)</f>
        <v>1855.6169914063109</v>
      </c>
      <c r="N1528" s="50">
        <f t="array" ref="N1528">_xlfn.SUM(_xlfn.NORM.DIST($S$3:$S$1003,$G1528,$Q1528,FALSE)*WindSpeedStep*$T$3:$T$1003)</f>
        <v>1701.2592453602854</v>
      </c>
      <c r="P1528" s="42">
        <f t="shared" si="69"/>
        <v>1.0923271575164211</v>
      </c>
      <c r="Q1528" s="42">
        <f t="shared" si="71"/>
        <v>2.0860364515292495</v>
      </c>
    </row>
    <row r="1529" spans="5:17" x14ac:dyDescent="0.2">
      <c r="E1529" s="15">
        <v>41262.298611111109</v>
      </c>
      <c r="F1529" s="21">
        <v>11.415360896863943</v>
      </c>
      <c r="G1529" s="21">
        <v>11.286158505170302</v>
      </c>
      <c r="H1529" s="24">
        <v>0.15855828092979943</v>
      </c>
      <c r="I1529" s="3">
        <f t="shared" si="70"/>
        <v>1939.2799999999834</v>
      </c>
      <c r="J1529" s="3">
        <f>INDEX(PowerArray,MIN(MaximumPowerIndex,ROUND(G1529*100,0)))</f>
        <v>1928.3599999999835</v>
      </c>
      <c r="K1529" s="3">
        <f>MIN(J1529-M1529+N1529,'Power Look Up'!$F$4)</f>
        <v>1825.2224674853553</v>
      </c>
      <c r="M1529" s="50">
        <f t="array" ref="M1529">_xlfn.SUM(_xlfn.NORM.DIST($S$3:$S$1003,$G1529,$P1529,FALSE)*WindSpeedStep*$T$3:$T$1003)</f>
        <v>1910.7760579555138</v>
      </c>
      <c r="N1529" s="50">
        <f t="array" ref="N1529">_xlfn.SUM(_xlfn.NORM.DIST($S$3:$S$1003,$G1529,$Q1529,FALSE)*WindSpeedStep*$T$3:$T$1003)</f>
        <v>1807.6385254408856</v>
      </c>
      <c r="P1529" s="42">
        <f t="shared" si="69"/>
        <v>1.1286158505170303</v>
      </c>
      <c r="Q1529" s="42">
        <f t="shared" si="71"/>
        <v>1.789513890881038</v>
      </c>
    </row>
    <row r="1530" spans="5:17" x14ac:dyDescent="0.2">
      <c r="E1530" s="15">
        <v>41262.361111111109</v>
      </c>
      <c r="F1530" s="21">
        <v>11.754847731321561</v>
      </c>
      <c r="G1530" s="21">
        <v>11.57821104226656</v>
      </c>
      <c r="H1530" s="24">
        <v>0.12165193736960721</v>
      </c>
      <c r="I1530" s="3">
        <f t="shared" si="70"/>
        <v>1966.9999999999827</v>
      </c>
      <c r="J1530" s="3">
        <f>INDEX(PowerArray,MIN(MaximumPowerIndex,ROUND(G1530*100,0)))</f>
        <v>1952.719999999983</v>
      </c>
      <c r="K1530" s="3">
        <f>MIN(J1530-M1530+N1530,'Power Look Up'!$F$4)</f>
        <v>1916.6329667356626</v>
      </c>
      <c r="M1530" s="50">
        <f t="array" ref="M1530">_xlfn.SUM(_xlfn.NORM.DIST($S$3:$S$1003,$G1530,$P1530,FALSE)*WindSpeedStep*$T$3:$T$1003)</f>
        <v>1942.6046894604694</v>
      </c>
      <c r="N1530" s="50">
        <f t="array" ref="N1530">_xlfn.SUM(_xlfn.NORM.DIST($S$3:$S$1003,$G1530,$Q1530,FALSE)*WindSpeedStep*$T$3:$T$1003)</f>
        <v>1906.5176561961491</v>
      </c>
      <c r="P1530" s="42">
        <f t="shared" si="69"/>
        <v>1.157821104226656</v>
      </c>
      <c r="Q1530" s="42">
        <f t="shared" si="71"/>
        <v>1.4085118045659062</v>
      </c>
    </row>
    <row r="1531" spans="5:17" x14ac:dyDescent="0.2">
      <c r="E1531" s="15">
        <v>41262.368055555555</v>
      </c>
      <c r="F1531" s="21">
        <v>12.300692482858395</v>
      </c>
      <c r="G1531" s="21">
        <v>12.111186036606936</v>
      </c>
      <c r="H1531" s="24">
        <v>0.12194435411586152</v>
      </c>
      <c r="I1531" s="3">
        <f t="shared" si="70"/>
        <v>1991.2999999999977</v>
      </c>
      <c r="J1531" s="3">
        <f>INDEX(PowerArray,MIN(MaximumPowerIndex,ROUND(G1531*100,0)))</f>
        <v>1989.2099999999978</v>
      </c>
      <c r="K1531" s="3">
        <f>MIN(J1531-M1531+N1531,'Power Look Up'!$F$4)</f>
        <v>1960.1992700481771</v>
      </c>
      <c r="M1531" s="50">
        <f t="array" ref="M1531">_xlfn.SUM(_xlfn.NORM.DIST($S$3:$S$1003,$G1531,$P1531,FALSE)*WindSpeedStep*$T$3:$T$1003)</f>
        <v>1978.5032381704946</v>
      </c>
      <c r="N1531" s="50">
        <f t="array" ref="N1531">_xlfn.SUM(_xlfn.NORM.DIST($S$3:$S$1003,$G1531,$Q1531,FALSE)*WindSpeedStep*$T$3:$T$1003)</f>
        <v>1949.4925082186739</v>
      </c>
      <c r="P1531" s="42">
        <f t="shared" si="69"/>
        <v>1.2111186036606938</v>
      </c>
      <c r="Q1531" s="42">
        <f t="shared" si="71"/>
        <v>1.4768907588110736</v>
      </c>
    </row>
    <row r="1532" spans="5:17" x14ac:dyDescent="0.2">
      <c r="E1532" s="15">
        <v>41262.375</v>
      </c>
      <c r="F1532" s="21">
        <v>11.247542742872387</v>
      </c>
      <c r="G1532" s="21">
        <v>11.130118971142206</v>
      </c>
      <c r="H1532" s="24">
        <v>0.14492054284771999</v>
      </c>
      <c r="I1532" s="3">
        <f t="shared" si="70"/>
        <v>1924.9999999999836</v>
      </c>
      <c r="J1532" s="3">
        <f>INDEX(PowerArray,MIN(MaximumPowerIndex,ROUND(G1532*100,0)))</f>
        <v>1914.9199999999837</v>
      </c>
      <c r="K1532" s="3">
        <f>MIN(J1532-M1532+N1532,'Power Look Up'!$F$4)</f>
        <v>1834.5226338984119</v>
      </c>
      <c r="M1532" s="50">
        <f t="array" ref="M1532">_xlfn.SUM(_xlfn.NORM.DIST($S$3:$S$1003,$G1532,$P1532,FALSE)*WindSpeedStep*$T$3:$T$1003)</f>
        <v>1889.3457443567559</v>
      </c>
      <c r="N1532" s="50">
        <f t="array" ref="N1532">_xlfn.SUM(_xlfn.NORM.DIST($S$3:$S$1003,$G1532,$Q1532,FALSE)*WindSpeedStep*$T$3:$T$1003)</f>
        <v>1808.948378255184</v>
      </c>
      <c r="P1532" s="42">
        <f t="shared" si="69"/>
        <v>1.1130118971142207</v>
      </c>
      <c r="Q1532" s="42">
        <f t="shared" si="71"/>
        <v>1.6129828832576352</v>
      </c>
    </row>
    <row r="1533" spans="5:17" x14ac:dyDescent="0.2">
      <c r="E1533" s="15">
        <v>41262.444444444445</v>
      </c>
      <c r="F1533" s="21">
        <v>10.848057830862986</v>
      </c>
      <c r="G1533" s="21">
        <v>10.808147794337343</v>
      </c>
      <c r="H1533" s="24">
        <v>0.18620844684778978</v>
      </c>
      <c r="I1533" s="3">
        <f t="shared" si="70"/>
        <v>1863.94999999995</v>
      </c>
      <c r="J1533" s="3">
        <f>INDEX(PowerArray,MIN(MaximumPowerIndex,ROUND(G1533*100,0)))</f>
        <v>1853.2699999999504</v>
      </c>
      <c r="K1533" s="3">
        <f>MIN(J1533-M1533+N1533,'Power Look Up'!$F$4)</f>
        <v>1708.9698854416229</v>
      </c>
      <c r="M1533" s="50">
        <f t="array" ref="M1533">_xlfn.SUM(_xlfn.NORM.DIST($S$3:$S$1003,$G1533,$P1533,FALSE)*WindSpeedStep*$T$3:$T$1003)</f>
        <v>1834.0523563161307</v>
      </c>
      <c r="N1533" s="50">
        <f t="array" ref="N1533">_xlfn.SUM(_xlfn.NORM.DIST($S$3:$S$1003,$G1533,$Q1533,FALSE)*WindSpeedStep*$T$3:$T$1003)</f>
        <v>1689.7522417578032</v>
      </c>
      <c r="P1533" s="42">
        <f t="shared" si="69"/>
        <v>1.0808147794337344</v>
      </c>
      <c r="Q1533" s="42">
        <f t="shared" si="71"/>
        <v>2.0125684140849214</v>
      </c>
    </row>
    <row r="1534" spans="5:17" x14ac:dyDescent="0.2">
      <c r="E1534" s="15">
        <v>41262.451388888891</v>
      </c>
      <c r="F1534" s="21">
        <v>10.641429711459477</v>
      </c>
      <c r="G1534" s="21">
        <v>10.575765451768241</v>
      </c>
      <c r="H1534" s="24">
        <v>0.20016107400552191</v>
      </c>
      <c r="I1534" s="3">
        <f t="shared" si="70"/>
        <v>1807.8799999999512</v>
      </c>
      <c r="J1534" s="3">
        <f>INDEX(PowerArray,MIN(MaximumPowerIndex,ROUND(G1534*100,0)))</f>
        <v>1791.8599999999517</v>
      </c>
      <c r="K1534" s="3">
        <f>MIN(J1534-M1534+N1534,'Power Look Up'!$F$4)</f>
        <v>1636.6065331921441</v>
      </c>
      <c r="M1534" s="50">
        <f t="array" ref="M1534">_xlfn.SUM(_xlfn.NORM.DIST($S$3:$S$1003,$G1534,$P1534,FALSE)*WindSpeedStep*$T$3:$T$1003)</f>
        <v>1784.1629214075363</v>
      </c>
      <c r="N1534" s="50">
        <f t="array" ref="N1534">_xlfn.SUM(_xlfn.NORM.DIST($S$3:$S$1003,$G1534,$Q1534,FALSE)*WindSpeedStep*$T$3:$T$1003)</f>
        <v>1628.9094545997286</v>
      </c>
      <c r="P1534" s="42">
        <f t="shared" si="69"/>
        <v>1.0575765451768242</v>
      </c>
      <c r="Q1534" s="42">
        <f t="shared" si="71"/>
        <v>2.1168565712564247</v>
      </c>
    </row>
    <row r="1535" spans="5:17" x14ac:dyDescent="0.2">
      <c r="E1535" s="15">
        <v>41262.479166666664</v>
      </c>
      <c r="F1535" s="21">
        <v>9.1416948129561835</v>
      </c>
      <c r="G1535" s="21">
        <v>9.1510097379081863</v>
      </c>
      <c r="H1535" s="24">
        <v>0.19799392093408702</v>
      </c>
      <c r="I1535" s="3">
        <f t="shared" si="70"/>
        <v>1309.3399999999426</v>
      </c>
      <c r="J1535" s="3">
        <f>INDEX(PowerArray,MIN(MaximumPowerIndex,ROUND(G1535*100,0)))</f>
        <v>1313.1499999999426</v>
      </c>
      <c r="K1535" s="3">
        <f>MIN(J1535-M1535+N1535,'Power Look Up'!$F$4)</f>
        <v>1291.6372022193088</v>
      </c>
      <c r="M1535" s="50">
        <f t="array" ref="M1535">_xlfn.SUM(_xlfn.NORM.DIST($S$3:$S$1003,$G1535,$P1535,FALSE)*WindSpeedStep*$T$3:$T$1003)</f>
        <v>1318.0150292109176</v>
      </c>
      <c r="N1535" s="50">
        <f t="array" ref="N1535">_xlfn.SUM(_xlfn.NORM.DIST($S$3:$S$1003,$G1535,$Q1535,FALSE)*WindSpeedStep*$T$3:$T$1003)</f>
        <v>1296.5022314302839</v>
      </c>
      <c r="P1535" s="42">
        <f t="shared" si="69"/>
        <v>0.91510097379081867</v>
      </c>
      <c r="Q1535" s="42">
        <f t="shared" si="71"/>
        <v>1.8118442985144538</v>
      </c>
    </row>
    <row r="1536" spans="5:17" x14ac:dyDescent="0.2">
      <c r="E1536" s="15">
        <v>41262.486111111109</v>
      </c>
      <c r="F1536" s="21">
        <v>10.245589689509348</v>
      </c>
      <c r="G1536" s="21">
        <v>10.151535451180214</v>
      </c>
      <c r="H1536" s="24">
        <v>0.14250033860861336</v>
      </c>
      <c r="I1536" s="3">
        <f t="shared" si="70"/>
        <v>1703.7499999999536</v>
      </c>
      <c r="J1536" s="3">
        <f>INDEX(PowerArray,MIN(MaximumPowerIndex,ROUND(G1536*100,0)))</f>
        <v>1677.049999999954</v>
      </c>
      <c r="K1536" s="3">
        <f>MIN(J1536-M1536+N1536,'Power Look Up'!$F$4)</f>
        <v>1622.4363883765529</v>
      </c>
      <c r="M1536" s="50">
        <f t="array" ref="M1536">_xlfn.SUM(_xlfn.NORM.DIST($S$3:$S$1003,$G1536,$P1536,FALSE)*WindSpeedStep*$T$3:$T$1003)</f>
        <v>1671.0494888068315</v>
      </c>
      <c r="N1536" s="50">
        <f t="array" ref="N1536">_xlfn.SUM(_xlfn.NORM.DIST($S$3:$S$1003,$G1536,$Q1536,FALSE)*WindSpeedStep*$T$3:$T$1003)</f>
        <v>1616.4358771834304</v>
      </c>
      <c r="P1536" s="42">
        <f t="shared" si="69"/>
        <v>1.0151535451180214</v>
      </c>
      <c r="Q1536" s="42">
        <f t="shared" si="71"/>
        <v>1.4465972391905231</v>
      </c>
    </row>
    <row r="1537" spans="5:17" x14ac:dyDescent="0.2">
      <c r="E1537" s="15">
        <v>41262.534722222219</v>
      </c>
      <c r="F1537" s="21">
        <v>10.431615864323966</v>
      </c>
      <c r="G1537" s="21">
        <v>10.269089147501338</v>
      </c>
      <c r="H1537" s="24">
        <v>0.160090250802983</v>
      </c>
      <c r="I1537" s="3">
        <f t="shared" si="70"/>
        <v>1751.8099999999524</v>
      </c>
      <c r="J1537" s="3">
        <f>INDEX(PowerArray,MIN(MaximumPowerIndex,ROUND(G1537*100,0)))</f>
        <v>1709.0899999999533</v>
      </c>
      <c r="K1537" s="3">
        <f>MIN(J1537-M1537+N1537,'Power Look Up'!$F$4)</f>
        <v>1625.5789371913704</v>
      </c>
      <c r="M1537" s="50">
        <f t="array" ref="M1537">_xlfn.SUM(_xlfn.NORM.DIST($S$3:$S$1003,$G1537,$P1537,FALSE)*WindSpeedStep*$T$3:$T$1003)</f>
        <v>1705.1691364699691</v>
      </c>
      <c r="N1537" s="50">
        <f t="array" ref="N1537">_xlfn.SUM(_xlfn.NORM.DIST($S$3:$S$1003,$G1537,$Q1537,FALSE)*WindSpeedStep*$T$3:$T$1003)</f>
        <v>1621.6580736613862</v>
      </c>
      <c r="P1537" s="42">
        <f t="shared" si="69"/>
        <v>1.0269089147501338</v>
      </c>
      <c r="Q1537" s="42">
        <f t="shared" si="71"/>
        <v>1.6439810571416802</v>
      </c>
    </row>
    <row r="1538" spans="5:17" x14ac:dyDescent="0.2">
      <c r="E1538" s="15">
        <v>41262.548611111109</v>
      </c>
      <c r="F1538" s="21">
        <v>9.9879934127178913</v>
      </c>
      <c r="G1538" s="21">
        <v>9.9234785809149955</v>
      </c>
      <c r="H1538" s="24">
        <v>0.14116949638799536</v>
      </c>
      <c r="I1538" s="3">
        <f t="shared" si="70"/>
        <v>1633.1899999999357</v>
      </c>
      <c r="J1538" s="3">
        <f>INDEX(PowerArray,MIN(MaximumPowerIndex,ROUND(G1538*100,0)))</f>
        <v>1606.5199999999363</v>
      </c>
      <c r="K1538" s="3">
        <f>MIN(J1538-M1538+N1538,'Power Look Up'!$F$4)</f>
        <v>1564.2463089749983</v>
      </c>
      <c r="M1538" s="50">
        <f t="array" ref="M1538">_xlfn.SUM(_xlfn.NORM.DIST($S$3:$S$1003,$G1538,$P1538,FALSE)*WindSpeedStep*$T$3:$T$1003)</f>
        <v>1599.309342646658</v>
      </c>
      <c r="N1538" s="50">
        <f t="array" ref="N1538">_xlfn.SUM(_xlfn.NORM.DIST($S$3:$S$1003,$G1538,$Q1538,FALSE)*WindSpeedStep*$T$3:$T$1003)</f>
        <v>1557.03565162172</v>
      </c>
      <c r="P1538" s="42">
        <f t="shared" si="69"/>
        <v>0.99234785809149961</v>
      </c>
      <c r="Q1538" s="42">
        <f t="shared" si="71"/>
        <v>1.4008924736848287</v>
      </c>
    </row>
    <row r="1539" spans="5:17" x14ac:dyDescent="0.2">
      <c r="E1539" s="15">
        <v>41262.972222222219</v>
      </c>
      <c r="F1539" s="21">
        <v>6.5906848406331378</v>
      </c>
      <c r="G1539" s="21">
        <v>6.5665068570922704</v>
      </c>
      <c r="H1539" s="24">
        <v>0.13200449134454789</v>
      </c>
      <c r="I1539" s="3">
        <f t="shared" si="70"/>
        <v>495.33999999997832</v>
      </c>
      <c r="J1539" s="3">
        <f>INDEX(PowerArray,MIN(MaximumPowerIndex,ROUND(G1539*100,0)))</f>
        <v>490.81999999997839</v>
      </c>
      <c r="K1539" s="3">
        <f>MIN(J1539-M1539+N1539,'Power Look Up'!$F$4)</f>
        <v>501.12393427214744</v>
      </c>
      <c r="M1539" s="50">
        <f t="array" ref="M1539">_xlfn.SUM(_xlfn.NORM.DIST($S$3:$S$1003,$G1539,$P1539,FALSE)*WindSpeedStep*$T$3:$T$1003)</f>
        <v>487.56961827676946</v>
      </c>
      <c r="N1539" s="50">
        <f t="array" ref="N1539">_xlfn.SUM(_xlfn.NORM.DIST($S$3:$S$1003,$G1539,$Q1539,FALSE)*WindSpeedStep*$T$3:$T$1003)</f>
        <v>497.87355254893851</v>
      </c>
      <c r="P1539" s="42">
        <f t="shared" ref="P1539:P1602" si="72">ReferenceTurbulence*G1539</f>
        <v>0.65665068570922713</v>
      </c>
      <c r="Q1539" s="42">
        <f t="shared" si="71"/>
        <v>0.86680839758095096</v>
      </c>
    </row>
    <row r="1540" spans="5:17" x14ac:dyDescent="0.2">
      <c r="E1540" s="15">
        <v>41262.979166666664</v>
      </c>
      <c r="F1540" s="21">
        <v>6.2203657794601011</v>
      </c>
      <c r="G1540" s="21">
        <v>6.2200002921777413</v>
      </c>
      <c r="H1540" s="24">
        <v>0.11735644267263019</v>
      </c>
      <c r="I1540" s="3">
        <f t="shared" ref="I1540:I1603" si="73">INDEX(PowerArray,MIN(MaximumPowerIndex,ROUND(F1540*100,0)))</f>
        <v>411.71999999998008</v>
      </c>
      <c r="J1540" s="3">
        <f>INDEX(PowerArray,MIN(MaximumPowerIndex,ROUND(G1540*100,0)))</f>
        <v>411.71999999998008</v>
      </c>
      <c r="K1540" s="3">
        <f>MIN(J1540-M1540+N1540,'Power Look Up'!$F$4)</f>
        <v>415.99543885574315</v>
      </c>
      <c r="M1540" s="50">
        <f t="array" ref="M1540">_xlfn.SUM(_xlfn.NORM.DIST($S$3:$S$1003,$G1540,$P1540,FALSE)*WindSpeedStep*$T$3:$T$1003)</f>
        <v>411.56970330878363</v>
      </c>
      <c r="N1540" s="50">
        <f t="array" ref="N1540">_xlfn.SUM(_xlfn.NORM.DIST($S$3:$S$1003,$G1540,$Q1540,FALSE)*WindSpeedStep*$T$3:$T$1003)</f>
        <v>415.8451421645467</v>
      </c>
      <c r="P1540" s="42">
        <f t="shared" si="72"/>
        <v>0.6220000292177742</v>
      </c>
      <c r="Q1540" s="42">
        <f t="shared" ref="Q1540:Q1603" si="74">G1540*H1540</f>
        <v>0.72995710771270017</v>
      </c>
    </row>
    <row r="1541" spans="5:17" x14ac:dyDescent="0.2">
      <c r="E1541" s="15">
        <v>41262.986111111109</v>
      </c>
      <c r="F1541" s="21">
        <v>6.6677621299020551</v>
      </c>
      <c r="G1541" s="21">
        <v>6.6628898895769106</v>
      </c>
      <c r="H1541" s="24">
        <v>0.12148003846260461</v>
      </c>
      <c r="I1541" s="3">
        <f t="shared" si="73"/>
        <v>513.4199999999779</v>
      </c>
      <c r="J1541" s="3">
        <f>INDEX(PowerArray,MIN(MaximumPowerIndex,ROUND(G1541*100,0)))</f>
        <v>511.15999999997791</v>
      </c>
      <c r="K1541" s="3">
        <f>MIN(J1541-M1541+N1541,'Power Look Up'!$F$4)</f>
        <v>518.16822115721698</v>
      </c>
      <c r="M1541" s="50">
        <f t="array" ref="M1541">_xlfn.SUM(_xlfn.NORM.DIST($S$3:$S$1003,$G1541,$P1541,FALSE)*WindSpeedStep*$T$3:$T$1003)</f>
        <v>510.16061638004197</v>
      </c>
      <c r="N1541" s="50">
        <f t="array" ref="N1541">_xlfn.SUM(_xlfn.NORM.DIST($S$3:$S$1003,$G1541,$Q1541,FALSE)*WindSpeedStep*$T$3:$T$1003)</f>
        <v>517.16883753728098</v>
      </c>
      <c r="P1541" s="42">
        <f t="shared" si="72"/>
        <v>0.66628898895769106</v>
      </c>
      <c r="Q1541" s="42">
        <f t="shared" si="74"/>
        <v>0.80940812005790241</v>
      </c>
    </row>
    <row r="1542" spans="5:17" x14ac:dyDescent="0.2">
      <c r="E1542" s="15">
        <v>41262.993055555555</v>
      </c>
      <c r="F1542" s="21">
        <v>6.8139506589956991</v>
      </c>
      <c r="G1542" s="21">
        <v>6.7886577974430846</v>
      </c>
      <c r="H1542" s="24">
        <v>0.11593861469440656</v>
      </c>
      <c r="I1542" s="3">
        <f t="shared" si="73"/>
        <v>545.05999999997721</v>
      </c>
      <c r="J1542" s="3">
        <f>INDEX(PowerArray,MIN(MaximumPowerIndex,ROUND(G1542*100,0)))</f>
        <v>540.53999999997734</v>
      </c>
      <c r="K1542" s="3">
        <f>MIN(J1542-M1542+N1542,'Power Look Up'!$F$4)</f>
        <v>545.94268284870191</v>
      </c>
      <c r="M1542" s="50">
        <f t="array" ref="M1542">_xlfn.SUM(_xlfn.NORM.DIST($S$3:$S$1003,$G1542,$P1542,FALSE)*WindSpeedStep*$T$3:$T$1003)</f>
        <v>540.61756713173099</v>
      </c>
      <c r="N1542" s="50">
        <f t="array" ref="N1542">_xlfn.SUM(_xlfn.NORM.DIST($S$3:$S$1003,$G1542,$Q1542,FALSE)*WindSpeedStep*$T$3:$T$1003)</f>
        <v>546.02024998045556</v>
      </c>
      <c r="P1542" s="42">
        <f t="shared" si="72"/>
        <v>0.67886577974430851</v>
      </c>
      <c r="Q1542" s="42">
        <f t="shared" si="74"/>
        <v>0.78706758066993243</v>
      </c>
    </row>
    <row r="1543" spans="5:17" x14ac:dyDescent="0.2">
      <c r="E1543" s="15">
        <v>41263</v>
      </c>
      <c r="F1543" s="21">
        <v>6.2530820125878641</v>
      </c>
      <c r="G1543" s="21">
        <v>6.2465686159730858</v>
      </c>
      <c r="H1543" s="24">
        <v>0.10394874058768258</v>
      </c>
      <c r="I1543" s="3">
        <f t="shared" si="73"/>
        <v>418.49999999997993</v>
      </c>
      <c r="J1543" s="3">
        <f>INDEX(PowerArray,MIN(MaximumPowerIndex,ROUND(G1543*100,0)))</f>
        <v>418.49999999997993</v>
      </c>
      <c r="K1543" s="3">
        <f>MIN(J1543-M1543+N1543,'Power Look Up'!$F$4)</f>
        <v>419.44824035697548</v>
      </c>
      <c r="M1543" s="50">
        <f t="array" ref="M1543">_xlfn.SUM(_xlfn.NORM.DIST($S$3:$S$1003,$G1543,$P1543,FALSE)*WindSpeedStep*$T$3:$T$1003)</f>
        <v>417.11628071268359</v>
      </c>
      <c r="N1543" s="50">
        <f t="array" ref="N1543">_xlfn.SUM(_xlfn.NORM.DIST($S$3:$S$1003,$G1543,$Q1543,FALSE)*WindSpeedStep*$T$3:$T$1003)</f>
        <v>418.06452106967913</v>
      </c>
      <c r="P1543" s="42">
        <f t="shared" si="72"/>
        <v>0.6246568615973086</v>
      </c>
      <c r="Q1543" s="42">
        <f t="shared" si="74"/>
        <v>0.64932294062494567</v>
      </c>
    </row>
    <row r="1544" spans="5:17" x14ac:dyDescent="0.2">
      <c r="E1544" s="15">
        <v>41263.006944444445</v>
      </c>
      <c r="F1544" s="21">
        <v>6.4868157073480281</v>
      </c>
      <c r="G1544" s="21">
        <v>6.5016626874236971</v>
      </c>
      <c r="H1544" s="24">
        <v>0.14182613496447227</v>
      </c>
      <c r="I1544" s="3">
        <f t="shared" si="73"/>
        <v>472.73999999997875</v>
      </c>
      <c r="J1544" s="3">
        <f>INDEX(PowerArray,MIN(MaximumPowerIndex,ROUND(G1544*100,0)))</f>
        <v>474.99999999997874</v>
      </c>
      <c r="K1544" s="3">
        <f>MIN(J1544-M1544+N1544,'Power Look Up'!$F$4)</f>
        <v>488.41753630269432</v>
      </c>
      <c r="M1544" s="50">
        <f t="array" ref="M1544">_xlfn.SUM(_xlfn.NORM.DIST($S$3:$S$1003,$G1544,$P1544,FALSE)*WindSpeedStep*$T$3:$T$1003)</f>
        <v>472.73242391649705</v>
      </c>
      <c r="N1544" s="50">
        <f t="array" ref="N1544">_xlfn.SUM(_xlfn.NORM.DIST($S$3:$S$1003,$G1544,$Q1544,FALSE)*WindSpeedStep*$T$3:$T$1003)</f>
        <v>486.14996021921263</v>
      </c>
      <c r="P1544" s="42">
        <f t="shared" si="72"/>
        <v>0.65016626874236971</v>
      </c>
      <c r="Q1544" s="42">
        <f t="shared" si="74"/>
        <v>0.92210568980002672</v>
      </c>
    </row>
    <row r="1545" spans="5:17" x14ac:dyDescent="0.2">
      <c r="E1545" s="15">
        <v>41263.548611111109</v>
      </c>
      <c r="F1545" s="21">
        <v>5.9274453380981784</v>
      </c>
      <c r="G1545" s="21">
        <v>5.9595919078466162</v>
      </c>
      <c r="H1545" s="24">
        <v>0.16027140628256009</v>
      </c>
      <c r="I1545" s="3">
        <f t="shared" si="73"/>
        <v>350.65999999998672</v>
      </c>
      <c r="J1545" s="3">
        <f>INDEX(PowerArray,MIN(MaximumPowerIndex,ROUND(G1545*100,0)))</f>
        <v>355.51999999998662</v>
      </c>
      <c r="K1545" s="3">
        <f>MIN(J1545-M1545+N1545,'Power Look Up'!$F$4)</f>
        <v>369.47614153224276</v>
      </c>
      <c r="M1545" s="50">
        <f t="array" ref="M1545">_xlfn.SUM(_xlfn.NORM.DIST($S$3:$S$1003,$G1545,$P1545,FALSE)*WindSpeedStep*$T$3:$T$1003)</f>
        <v>359.52735202013514</v>
      </c>
      <c r="N1545" s="50">
        <f t="array" ref="N1545">_xlfn.SUM(_xlfn.NORM.DIST($S$3:$S$1003,$G1545,$Q1545,FALSE)*WindSpeedStep*$T$3:$T$1003)</f>
        <v>373.48349355239128</v>
      </c>
      <c r="P1545" s="42">
        <f t="shared" si="72"/>
        <v>0.59595919078466164</v>
      </c>
      <c r="Q1545" s="42">
        <f t="shared" si="74"/>
        <v>0.95515217594074242</v>
      </c>
    </row>
    <row r="1546" spans="5:17" x14ac:dyDescent="0.2">
      <c r="E1546" s="15">
        <v>41263.555555555555</v>
      </c>
      <c r="F1546" s="21">
        <v>5.3848978616065946</v>
      </c>
      <c r="G1546" s="21">
        <v>5.3679928669111909</v>
      </c>
      <c r="H1546" s="24">
        <v>0.14484954404822928</v>
      </c>
      <c r="I1546" s="3">
        <f t="shared" si="73"/>
        <v>261.55999999998863</v>
      </c>
      <c r="J1546" s="3">
        <f>INDEX(PowerArray,MIN(MaximumPowerIndex,ROUND(G1546*100,0)))</f>
        <v>259.93999999998863</v>
      </c>
      <c r="K1546" s="3">
        <f>MIN(J1546-M1546+N1546,'Power Look Up'!$F$4)</f>
        <v>264.64097987483086</v>
      </c>
      <c r="M1546" s="50">
        <f t="array" ref="M1546">_xlfn.SUM(_xlfn.NORM.DIST($S$3:$S$1003,$G1546,$P1546,FALSE)*WindSpeedStep*$T$3:$T$1003)</f>
        <v>254.46050915194627</v>
      </c>
      <c r="N1546" s="50">
        <f t="array" ref="N1546">_xlfn.SUM(_xlfn.NORM.DIST($S$3:$S$1003,$G1546,$Q1546,FALSE)*WindSpeedStep*$T$3:$T$1003)</f>
        <v>259.1614890267885</v>
      </c>
      <c r="P1546" s="42">
        <f t="shared" si="72"/>
        <v>0.53679928669111909</v>
      </c>
      <c r="Q1546" s="42">
        <f t="shared" si="74"/>
        <v>0.77755131922623311</v>
      </c>
    </row>
    <row r="1547" spans="5:17" x14ac:dyDescent="0.2">
      <c r="E1547" s="15">
        <v>41263.5625</v>
      </c>
      <c r="F1547" s="21">
        <v>6.3178493149124604</v>
      </c>
      <c r="G1547" s="21">
        <v>6.3049140225224471</v>
      </c>
      <c r="H1547" s="24">
        <v>0.13295663731917273</v>
      </c>
      <c r="I1547" s="3">
        <f t="shared" si="73"/>
        <v>434.31999999997959</v>
      </c>
      <c r="J1547" s="3">
        <f>INDEX(PowerArray,MIN(MaximumPowerIndex,ROUND(G1547*100,0)))</f>
        <v>429.79999999997972</v>
      </c>
      <c r="K1547" s="3">
        <f>MIN(J1547-M1547+N1547,'Power Look Up'!$F$4)</f>
        <v>438.882096768606</v>
      </c>
      <c r="M1547" s="50">
        <f t="array" ref="M1547">_xlfn.SUM(_xlfn.NORM.DIST($S$3:$S$1003,$G1547,$P1547,FALSE)*WindSpeedStep*$T$3:$T$1003)</f>
        <v>429.45691304652036</v>
      </c>
      <c r="N1547" s="50">
        <f t="array" ref="N1547">_xlfn.SUM(_xlfn.NORM.DIST($S$3:$S$1003,$G1547,$Q1547,FALSE)*WindSpeedStep*$T$3:$T$1003)</f>
        <v>438.53900981514664</v>
      </c>
      <c r="P1547" s="42">
        <f t="shared" si="72"/>
        <v>0.63049140225224476</v>
      </c>
      <c r="Q1547" s="42">
        <f t="shared" si="74"/>
        <v>0.83828016702108343</v>
      </c>
    </row>
    <row r="1548" spans="5:17" x14ac:dyDescent="0.2">
      <c r="E1548" s="15">
        <v>41263.604166666664</v>
      </c>
      <c r="F1548" s="21">
        <v>9.4352656629808624</v>
      </c>
      <c r="G1548" s="21">
        <v>9.3207498560139896</v>
      </c>
      <c r="H1548" s="24">
        <v>0.10386564989314681</v>
      </c>
      <c r="I1548" s="3">
        <f t="shared" si="73"/>
        <v>1423.6399999999403</v>
      </c>
      <c r="J1548" s="3">
        <f>INDEX(PowerArray,MIN(MaximumPowerIndex,ROUND(G1548*100,0)))</f>
        <v>1377.9199999999412</v>
      </c>
      <c r="K1548" s="3">
        <f>MIN(J1548-M1548+N1548,'Power Look Up'!$F$4)</f>
        <v>1377.3121468654745</v>
      </c>
      <c r="M1548" s="50">
        <f t="array" ref="M1548">_xlfn.SUM(_xlfn.NORM.DIST($S$3:$S$1003,$G1548,$P1548,FALSE)*WindSpeedStep*$T$3:$T$1003)</f>
        <v>1382.9849788136373</v>
      </c>
      <c r="N1548" s="50">
        <f t="array" ref="N1548">_xlfn.SUM(_xlfn.NORM.DIST($S$3:$S$1003,$G1548,$Q1548,FALSE)*WindSpeedStep*$T$3:$T$1003)</f>
        <v>1382.3771256791706</v>
      </c>
      <c r="P1548" s="42">
        <f t="shared" si="72"/>
        <v>0.93207498560139901</v>
      </c>
      <c r="Q1548" s="42">
        <f t="shared" si="74"/>
        <v>0.96810574128634763</v>
      </c>
    </row>
    <row r="1549" spans="5:17" x14ac:dyDescent="0.2">
      <c r="E1549" s="15">
        <v>41263.729166666664</v>
      </c>
      <c r="F1549" s="21">
        <v>7.8607668227811525</v>
      </c>
      <c r="G1549" s="21">
        <v>7.8160860491794422</v>
      </c>
      <c r="H1549" s="24">
        <v>0.14629615989463074</v>
      </c>
      <c r="I1549" s="3">
        <f t="shared" si="73"/>
        <v>846.85999999996295</v>
      </c>
      <c r="J1549" s="3">
        <f>INDEX(PowerArray,MIN(MaximumPowerIndex,ROUND(G1549*100,0)))</f>
        <v>834.81999999996322</v>
      </c>
      <c r="K1549" s="3">
        <f>MIN(J1549-M1549+N1549,'Power Look Up'!$F$4)</f>
        <v>858.90425286194034</v>
      </c>
      <c r="M1549" s="50">
        <f t="array" ref="M1549">_xlfn.SUM(_xlfn.NORM.DIST($S$3:$S$1003,$G1549,$P1549,FALSE)*WindSpeedStep*$T$3:$T$1003)</f>
        <v>832.46643566739976</v>
      </c>
      <c r="N1549" s="50">
        <f t="array" ref="N1549">_xlfn.SUM(_xlfn.NORM.DIST($S$3:$S$1003,$G1549,$Q1549,FALSE)*WindSpeedStep*$T$3:$T$1003)</f>
        <v>856.55068852937688</v>
      </c>
      <c r="P1549" s="42">
        <f t="shared" si="72"/>
        <v>0.78160860491794426</v>
      </c>
      <c r="Q1549" s="42">
        <f t="shared" si="74"/>
        <v>1.1434633744009484</v>
      </c>
    </row>
    <row r="1550" spans="5:17" x14ac:dyDescent="0.2">
      <c r="E1550" s="15">
        <v>41263.770833333336</v>
      </c>
      <c r="F1550" s="21">
        <v>7.998646575092641</v>
      </c>
      <c r="G1550" s="21">
        <v>8.1253371958459208</v>
      </c>
      <c r="H1550" s="24">
        <v>0.10626797821607153</v>
      </c>
      <c r="I1550" s="3">
        <f t="shared" si="73"/>
        <v>888.99999999996203</v>
      </c>
      <c r="J1550" s="3">
        <f>INDEX(PowerArray,MIN(MaximumPowerIndex,ROUND(G1550*100,0)))</f>
        <v>936.70999999995274</v>
      </c>
      <c r="K1550" s="3">
        <f>MIN(J1550-M1550+N1550,'Power Look Up'!$F$4)</f>
        <v>939.78156250837014</v>
      </c>
      <c r="M1550" s="50">
        <f t="array" ref="M1550">_xlfn.SUM(_xlfn.NORM.DIST($S$3:$S$1003,$G1550,$P1550,FALSE)*WindSpeedStep*$T$3:$T$1003)</f>
        <v>935.753088165093</v>
      </c>
      <c r="N1550" s="50">
        <f t="array" ref="N1550">_xlfn.SUM(_xlfn.NORM.DIST($S$3:$S$1003,$G1550,$Q1550,FALSE)*WindSpeedStep*$T$3:$T$1003)</f>
        <v>938.8246506735104</v>
      </c>
      <c r="P1550" s="42">
        <f t="shared" si="72"/>
        <v>0.81253371958459208</v>
      </c>
      <c r="Q1550" s="42">
        <f t="shared" si="74"/>
        <v>0.86346315612639013</v>
      </c>
    </row>
    <row r="1551" spans="5:17" x14ac:dyDescent="0.2">
      <c r="E1551" s="15">
        <v>41263.784722222219</v>
      </c>
      <c r="F1551" s="21">
        <v>7.6740040699232441</v>
      </c>
      <c r="G1551" s="21">
        <v>7.7205078025325813</v>
      </c>
      <c r="H1551" s="24">
        <v>0.13291627039887693</v>
      </c>
      <c r="I1551" s="3">
        <f t="shared" si="73"/>
        <v>789.66999999996415</v>
      </c>
      <c r="J1551" s="3">
        <f>INDEX(PowerArray,MIN(MaximumPowerIndex,ROUND(G1551*100,0)))</f>
        <v>804.71999999996387</v>
      </c>
      <c r="K1551" s="3">
        <f>MIN(J1551-M1551+N1551,'Power Look Up'!$F$4)</f>
        <v>821.16255522357596</v>
      </c>
      <c r="M1551" s="50">
        <f t="array" ref="M1551">_xlfn.SUM(_xlfn.NORM.DIST($S$3:$S$1003,$G1551,$P1551,FALSE)*WindSpeedStep*$T$3:$T$1003)</f>
        <v>801.99836054590264</v>
      </c>
      <c r="N1551" s="50">
        <f t="array" ref="N1551">_xlfn.SUM(_xlfn.NORM.DIST($S$3:$S$1003,$G1551,$Q1551,FALSE)*WindSpeedStep*$T$3:$T$1003)</f>
        <v>818.44091576951473</v>
      </c>
      <c r="P1551" s="42">
        <f t="shared" si="72"/>
        <v>0.77205078025325813</v>
      </c>
      <c r="Q1551" s="42">
        <f t="shared" si="74"/>
        <v>1.0261811026980598</v>
      </c>
    </row>
    <row r="1552" spans="5:17" x14ac:dyDescent="0.2">
      <c r="E1552" s="15">
        <v>41263.833333333336</v>
      </c>
      <c r="F1552" s="21">
        <v>7.7691767332313253</v>
      </c>
      <c r="G1552" s="21">
        <v>7.7212642060526058</v>
      </c>
      <c r="H1552" s="24">
        <v>0.17376358478570914</v>
      </c>
      <c r="I1552" s="3">
        <f t="shared" si="73"/>
        <v>819.76999999996349</v>
      </c>
      <c r="J1552" s="3">
        <f>INDEX(PowerArray,MIN(MaximumPowerIndex,ROUND(G1552*100,0)))</f>
        <v>804.71999999996387</v>
      </c>
      <c r="K1552" s="3">
        <f>MIN(J1552-M1552+N1552,'Power Look Up'!$F$4)</f>
        <v>843.99828342404874</v>
      </c>
      <c r="M1552" s="50">
        <f t="array" ref="M1552">_xlfn.SUM(_xlfn.NORM.DIST($S$3:$S$1003,$G1552,$P1552,FALSE)*WindSpeedStep*$T$3:$T$1003)</f>
        <v>802.23676734001833</v>
      </c>
      <c r="N1552" s="50">
        <f t="array" ref="N1552">_xlfn.SUM(_xlfn.NORM.DIST($S$3:$S$1003,$G1552,$Q1552,FALSE)*WindSpeedStep*$T$3:$T$1003)</f>
        <v>841.51505076410319</v>
      </c>
      <c r="P1552" s="42">
        <f t="shared" si="72"/>
        <v>0.7721264206052606</v>
      </c>
      <c r="Q1552" s="42">
        <f t="shared" si="74"/>
        <v>1.341674547521283</v>
      </c>
    </row>
    <row r="1553" spans="5:17" x14ac:dyDescent="0.2">
      <c r="E1553" s="15">
        <v>41263.840277777781</v>
      </c>
      <c r="F1553" s="21">
        <v>7.6207113784477487</v>
      </c>
      <c r="G1553" s="21">
        <v>7.6030786191504243</v>
      </c>
      <c r="H1553" s="24">
        <v>0.13122134540196803</v>
      </c>
      <c r="I1553" s="3">
        <f t="shared" si="73"/>
        <v>774.61999999996442</v>
      </c>
      <c r="J1553" s="3">
        <f>INDEX(PowerArray,MIN(MaximumPowerIndex,ROUND(G1553*100,0)))</f>
        <v>768.59999999996467</v>
      </c>
      <c r="K1553" s="3">
        <f>MIN(J1553-M1553+N1553,'Power Look Up'!$F$4)</f>
        <v>783.70541824805935</v>
      </c>
      <c r="M1553" s="50">
        <f t="array" ref="M1553">_xlfn.SUM(_xlfn.NORM.DIST($S$3:$S$1003,$G1553,$P1553,FALSE)*WindSpeedStep*$T$3:$T$1003)</f>
        <v>765.51155348914858</v>
      </c>
      <c r="N1553" s="50">
        <f t="array" ref="N1553">_xlfn.SUM(_xlfn.NORM.DIST($S$3:$S$1003,$G1553,$Q1553,FALSE)*WindSpeedStep*$T$3:$T$1003)</f>
        <v>780.61697173724326</v>
      </c>
      <c r="P1553" s="42">
        <f t="shared" si="72"/>
        <v>0.76030786191504252</v>
      </c>
      <c r="Q1553" s="42">
        <f t="shared" si="74"/>
        <v>0.99768620560185595</v>
      </c>
    </row>
    <row r="1554" spans="5:17" x14ac:dyDescent="0.2">
      <c r="E1554" s="15">
        <v>41263.847222222219</v>
      </c>
      <c r="F1554" s="21">
        <v>7.6532645591106077</v>
      </c>
      <c r="G1554" s="21">
        <v>7.67863337377704</v>
      </c>
      <c r="H1554" s="24">
        <v>0.1581024660332159</v>
      </c>
      <c r="I1554" s="3">
        <f t="shared" si="73"/>
        <v>783.64999999996428</v>
      </c>
      <c r="J1554" s="3">
        <f>INDEX(PowerArray,MIN(MaximumPowerIndex,ROUND(G1554*100,0)))</f>
        <v>792.67999999996414</v>
      </c>
      <c r="K1554" s="3">
        <f>MIN(J1554-M1554+N1554,'Power Look Up'!$F$4)</f>
        <v>823.01873522126414</v>
      </c>
      <c r="M1554" s="50">
        <f t="array" ref="M1554">_xlfn.SUM(_xlfn.NORM.DIST($S$3:$S$1003,$G1554,$P1554,FALSE)*WindSpeedStep*$T$3:$T$1003)</f>
        <v>788.86777158078712</v>
      </c>
      <c r="N1554" s="50">
        <f t="array" ref="N1554">_xlfn.SUM(_xlfn.NORM.DIST($S$3:$S$1003,$G1554,$Q1554,FALSE)*WindSpeedStep*$T$3:$T$1003)</f>
        <v>819.20650680208712</v>
      </c>
      <c r="P1554" s="42">
        <f t="shared" si="72"/>
        <v>0.76786333737770407</v>
      </c>
      <c r="Q1554" s="42">
        <f t="shared" si="74"/>
        <v>1.2140108721591025</v>
      </c>
    </row>
    <row r="1555" spans="5:17" x14ac:dyDescent="0.2">
      <c r="E1555" s="15">
        <v>41263.854166666664</v>
      </c>
      <c r="F1555" s="21">
        <v>7.95796394753798</v>
      </c>
      <c r="G1555" s="21">
        <v>7.9635040691627763</v>
      </c>
      <c r="H1555" s="24">
        <v>0.12817348843551443</v>
      </c>
      <c r="I1555" s="3">
        <f t="shared" si="73"/>
        <v>876.95999999996229</v>
      </c>
      <c r="J1555" s="3">
        <f>INDEX(PowerArray,MIN(MaximumPowerIndex,ROUND(G1555*100,0)))</f>
        <v>876.95999999996229</v>
      </c>
      <c r="K1555" s="3">
        <f>MIN(J1555-M1555+N1555,'Power Look Up'!$F$4)</f>
        <v>891.31890509380196</v>
      </c>
      <c r="M1555" s="50">
        <f t="array" ref="M1555">_xlfn.SUM(_xlfn.NORM.DIST($S$3:$S$1003,$G1555,$P1555,FALSE)*WindSpeedStep*$T$3:$T$1003)</f>
        <v>880.81343405064854</v>
      </c>
      <c r="N1555" s="50">
        <f t="array" ref="N1555">_xlfn.SUM(_xlfn.NORM.DIST($S$3:$S$1003,$G1555,$Q1555,FALSE)*WindSpeedStep*$T$3:$T$1003)</f>
        <v>895.17233914448821</v>
      </c>
      <c r="P1555" s="42">
        <f t="shared" si="72"/>
        <v>0.79635040691627768</v>
      </c>
      <c r="Q1555" s="42">
        <f t="shared" si="74"/>
        <v>1.0207100967150073</v>
      </c>
    </row>
    <row r="1556" spans="5:17" x14ac:dyDescent="0.2">
      <c r="E1556" s="15">
        <v>41263.861111111109</v>
      </c>
      <c r="F1556" s="21">
        <v>7.4436864544513952</v>
      </c>
      <c r="G1556" s="21">
        <v>7.4903089757989596</v>
      </c>
      <c r="H1556" s="24">
        <v>0.15583676275164826</v>
      </c>
      <c r="I1556" s="3">
        <f t="shared" si="73"/>
        <v>720.43999999996561</v>
      </c>
      <c r="J1556" s="3">
        <f>INDEX(PowerArray,MIN(MaximumPowerIndex,ROUND(G1556*100,0)))</f>
        <v>735.48999999996533</v>
      </c>
      <c r="K1556" s="3">
        <f>MIN(J1556-M1556+N1556,'Power Look Up'!$F$4)</f>
        <v>763.52998920178709</v>
      </c>
      <c r="M1556" s="50">
        <f t="array" ref="M1556">_xlfn.SUM(_xlfn.NORM.DIST($S$3:$S$1003,$G1556,$P1556,FALSE)*WindSpeedStep*$T$3:$T$1003)</f>
        <v>731.45138960885515</v>
      </c>
      <c r="N1556" s="50">
        <f t="array" ref="N1556">_xlfn.SUM(_xlfn.NORM.DIST($S$3:$S$1003,$G1556,$Q1556,FALSE)*WindSpeedStep*$T$3:$T$1003)</f>
        <v>759.49137881067691</v>
      </c>
      <c r="P1556" s="42">
        <f t="shared" si="72"/>
        <v>0.74903089757989605</v>
      </c>
      <c r="Q1556" s="42">
        <f t="shared" si="74"/>
        <v>1.167265502798124</v>
      </c>
    </row>
    <row r="1557" spans="5:17" x14ac:dyDescent="0.2">
      <c r="E1557" s="15">
        <v>41263.868055555555</v>
      </c>
      <c r="F1557" s="21">
        <v>6.6623386946062171</v>
      </c>
      <c r="G1557" s="21">
        <v>6.6699878596053503</v>
      </c>
      <c r="H1557" s="24">
        <v>0.13358672394132975</v>
      </c>
      <c r="I1557" s="3">
        <f t="shared" si="73"/>
        <v>511.15999999997791</v>
      </c>
      <c r="J1557" s="3">
        <f>INDEX(PowerArray,MIN(MaximumPowerIndex,ROUND(G1557*100,0)))</f>
        <v>513.4199999999779</v>
      </c>
      <c r="K1557" s="3">
        <f>MIN(J1557-M1557+N1557,'Power Look Up'!$F$4)</f>
        <v>524.89151747474034</v>
      </c>
      <c r="M1557" s="50">
        <f t="array" ref="M1557">_xlfn.SUM(_xlfn.NORM.DIST($S$3:$S$1003,$G1557,$P1557,FALSE)*WindSpeedStep*$T$3:$T$1003)</f>
        <v>511.8498929480993</v>
      </c>
      <c r="N1557" s="50">
        <f t="array" ref="N1557">_xlfn.SUM(_xlfn.NORM.DIST($S$3:$S$1003,$G1557,$Q1557,FALSE)*WindSpeedStep*$T$3:$T$1003)</f>
        <v>523.32141042286173</v>
      </c>
      <c r="P1557" s="42">
        <f t="shared" si="72"/>
        <v>0.66699878596053508</v>
      </c>
      <c r="Q1557" s="42">
        <f t="shared" si="74"/>
        <v>0.89102182689312082</v>
      </c>
    </row>
    <row r="1558" spans="5:17" x14ac:dyDescent="0.2">
      <c r="E1558" s="15">
        <v>41263.875</v>
      </c>
      <c r="F1558" s="21">
        <v>6.5614851785470272</v>
      </c>
      <c r="G1558" s="21">
        <v>6.6457951315909476</v>
      </c>
      <c r="H1558" s="24">
        <v>0.17221710775093554</v>
      </c>
      <c r="I1558" s="3">
        <f t="shared" si="73"/>
        <v>488.55999999997846</v>
      </c>
      <c r="J1558" s="3">
        <f>INDEX(PowerArray,MIN(MaximumPowerIndex,ROUND(G1558*100,0)))</f>
        <v>508.89999999997804</v>
      </c>
      <c r="K1558" s="3">
        <f>MIN(J1558-M1558+N1558,'Power Look Up'!$F$4)</f>
        <v>536.49039389690358</v>
      </c>
      <c r="M1558" s="50">
        <f t="array" ref="M1558">_xlfn.SUM(_xlfn.NORM.DIST($S$3:$S$1003,$G1558,$P1558,FALSE)*WindSpeedStep*$T$3:$T$1003)</f>
        <v>506.10662519943003</v>
      </c>
      <c r="N1558" s="50">
        <f t="array" ref="N1558">_xlfn.SUM(_xlfn.NORM.DIST($S$3:$S$1003,$G1558,$Q1558,FALSE)*WindSpeedStep*$T$3:$T$1003)</f>
        <v>533.69701909635558</v>
      </c>
      <c r="P1558" s="42">
        <f t="shared" si="72"/>
        <v>0.6645795131590948</v>
      </c>
      <c r="Q1558" s="42">
        <f t="shared" si="74"/>
        <v>1.144519616267841</v>
      </c>
    </row>
    <row r="1559" spans="5:17" x14ac:dyDescent="0.2">
      <c r="E1559" s="15">
        <v>41263.881944444445</v>
      </c>
      <c r="F1559" s="21">
        <v>6.8844135004930163</v>
      </c>
      <c r="G1559" s="21">
        <v>6.9060612879029852</v>
      </c>
      <c r="H1559" s="24">
        <v>0.15542355204599109</v>
      </c>
      <c r="I1559" s="3">
        <f t="shared" si="73"/>
        <v>560.87999999997692</v>
      </c>
      <c r="J1559" s="3">
        <f>INDEX(PowerArray,MIN(MaximumPowerIndex,ROUND(G1559*100,0)))</f>
        <v>567.65999999997678</v>
      </c>
      <c r="K1559" s="3">
        <f>MIN(J1559-M1559+N1559,'Power Look Up'!$F$4)</f>
        <v>590.3780092564441</v>
      </c>
      <c r="M1559" s="50">
        <f t="array" ref="M1559">_xlfn.SUM(_xlfn.NORM.DIST($S$3:$S$1003,$G1559,$P1559,FALSE)*WindSpeedStep*$T$3:$T$1003)</f>
        <v>570.06118803693278</v>
      </c>
      <c r="N1559" s="50">
        <f t="array" ref="N1559">_xlfn.SUM(_xlfn.NORM.DIST($S$3:$S$1003,$G1559,$Q1559,FALSE)*WindSpeedStep*$T$3:$T$1003)</f>
        <v>592.7791972934001</v>
      </c>
      <c r="P1559" s="42">
        <f t="shared" si="72"/>
        <v>0.69060612879029859</v>
      </c>
      <c r="Q1559" s="42">
        <f t="shared" si="74"/>
        <v>1.0733645760131938</v>
      </c>
    </row>
    <row r="1560" spans="5:17" x14ac:dyDescent="0.2">
      <c r="E1560" s="15">
        <v>41263.888888888891</v>
      </c>
      <c r="F1560" s="21">
        <v>7.5685817595746316</v>
      </c>
      <c r="G1560" s="21">
        <v>7.6025979535036123</v>
      </c>
      <c r="H1560" s="24">
        <v>0.11362762896919985</v>
      </c>
      <c r="I1560" s="3">
        <f t="shared" si="73"/>
        <v>759.56999999996481</v>
      </c>
      <c r="J1560" s="3">
        <f>INDEX(PowerArray,MIN(MaximumPowerIndex,ROUND(G1560*100,0)))</f>
        <v>768.59999999996467</v>
      </c>
      <c r="K1560" s="3">
        <f>MIN(J1560-M1560+N1560,'Power Look Up'!$F$4)</f>
        <v>774.78783622874414</v>
      </c>
      <c r="M1560" s="50">
        <f t="array" ref="M1560">_xlfn.SUM(_xlfn.NORM.DIST($S$3:$S$1003,$G1560,$P1560,FALSE)*WindSpeedStep*$T$3:$T$1003)</f>
        <v>765.36434546898181</v>
      </c>
      <c r="N1560" s="50">
        <f t="array" ref="N1560">_xlfn.SUM(_xlfn.NORM.DIST($S$3:$S$1003,$G1560,$Q1560,FALSE)*WindSpeedStep*$T$3:$T$1003)</f>
        <v>771.55218169776128</v>
      </c>
      <c r="P1560" s="42">
        <f t="shared" si="72"/>
        <v>0.76025979535036126</v>
      </c>
      <c r="Q1560" s="42">
        <f t="shared" si="74"/>
        <v>0.86386517946270658</v>
      </c>
    </row>
    <row r="1561" spans="5:17" x14ac:dyDescent="0.2">
      <c r="E1561" s="15">
        <v>41263.895833333336</v>
      </c>
      <c r="F1561" s="21">
        <v>7.6038395004972967</v>
      </c>
      <c r="G1561" s="21">
        <v>7.6130866700007704</v>
      </c>
      <c r="H1561" s="24">
        <v>0.1065251311455253</v>
      </c>
      <c r="I1561" s="3">
        <f t="shared" si="73"/>
        <v>768.59999999996467</v>
      </c>
      <c r="J1561" s="3">
        <f>INDEX(PowerArray,MIN(MaximumPowerIndex,ROUND(G1561*100,0)))</f>
        <v>771.60999999996454</v>
      </c>
      <c r="K1561" s="3">
        <f>MIN(J1561-M1561+N1561,'Power Look Up'!$F$4)</f>
        <v>774.49358499779225</v>
      </c>
      <c r="M1561" s="50">
        <f t="array" ref="M1561">_xlfn.SUM(_xlfn.NORM.DIST($S$3:$S$1003,$G1561,$P1561,FALSE)*WindSpeedStep*$T$3:$T$1003)</f>
        <v>768.58056534474554</v>
      </c>
      <c r="N1561" s="50">
        <f t="array" ref="N1561">_xlfn.SUM(_xlfn.NORM.DIST($S$3:$S$1003,$G1561,$Q1561,FALSE)*WindSpeedStep*$T$3:$T$1003)</f>
        <v>771.46415034257325</v>
      </c>
      <c r="P1561" s="42">
        <f t="shared" si="72"/>
        <v>0.76130866700007704</v>
      </c>
      <c r="Q1561" s="42">
        <f t="shared" si="74"/>
        <v>0.81098505594408254</v>
      </c>
    </row>
    <row r="1562" spans="5:17" x14ac:dyDescent="0.2">
      <c r="E1562" s="15">
        <v>41263.902777777781</v>
      </c>
      <c r="F1562" s="21">
        <v>7.5082406013659373</v>
      </c>
      <c r="G1562" s="21">
        <v>7.515697225940845</v>
      </c>
      <c r="H1562" s="24">
        <v>0.12253203497935708</v>
      </c>
      <c r="I1562" s="3">
        <f t="shared" si="73"/>
        <v>741.5099999999652</v>
      </c>
      <c r="J1562" s="3">
        <f>INDEX(PowerArray,MIN(MaximumPowerIndex,ROUND(G1562*100,0)))</f>
        <v>744.51999999996508</v>
      </c>
      <c r="K1562" s="3">
        <f>MIN(J1562-M1562+N1562,'Power Look Up'!$F$4)</f>
        <v>754.83581424043098</v>
      </c>
      <c r="M1562" s="50">
        <f t="array" ref="M1562">_xlfn.SUM(_xlfn.NORM.DIST($S$3:$S$1003,$G1562,$P1562,FALSE)*WindSpeedStep*$T$3:$T$1003)</f>
        <v>739.03614775657184</v>
      </c>
      <c r="N1562" s="50">
        <f t="array" ref="N1562">_xlfn.SUM(_xlfn.NORM.DIST($S$3:$S$1003,$G1562,$Q1562,FALSE)*WindSpeedStep*$T$3:$T$1003)</f>
        <v>749.35196199703773</v>
      </c>
      <c r="P1562" s="42">
        <f t="shared" si="72"/>
        <v>0.7515697225940845</v>
      </c>
      <c r="Q1562" s="42">
        <f t="shared" si="74"/>
        <v>0.92091367538324054</v>
      </c>
    </row>
    <row r="1563" spans="5:17" x14ac:dyDescent="0.2">
      <c r="E1563" s="15">
        <v>41263.909722222219</v>
      </c>
      <c r="F1563" s="21">
        <v>7.3009719181464021</v>
      </c>
      <c r="G1563" s="21">
        <v>7.2849522844296679</v>
      </c>
      <c r="H1563" s="24">
        <v>0.10820477175600042</v>
      </c>
      <c r="I1563" s="3">
        <f t="shared" si="73"/>
        <v>678.29999999996653</v>
      </c>
      <c r="J1563" s="3">
        <f>INDEX(PowerArray,MIN(MaximumPowerIndex,ROUND(G1563*100,0)))</f>
        <v>672.27999999996666</v>
      </c>
      <c r="K1563" s="3">
        <f>MIN(J1563-M1563+N1563,'Power Look Up'!$F$4)</f>
        <v>675.54781926728322</v>
      </c>
      <c r="M1563" s="50">
        <f t="array" ref="M1563">_xlfn.SUM(_xlfn.NORM.DIST($S$3:$S$1003,$G1563,$P1563,FALSE)*WindSpeedStep*$T$3:$T$1003)</f>
        <v>671.86756329937998</v>
      </c>
      <c r="N1563" s="50">
        <f t="array" ref="N1563">_xlfn.SUM(_xlfn.NORM.DIST($S$3:$S$1003,$G1563,$Q1563,FALSE)*WindSpeedStep*$T$3:$T$1003)</f>
        <v>675.13538256669653</v>
      </c>
      <c r="P1563" s="42">
        <f t="shared" si="72"/>
        <v>0.72849522844296688</v>
      </c>
      <c r="Q1563" s="42">
        <f t="shared" si="74"/>
        <v>0.78826659919006603</v>
      </c>
    </row>
    <row r="1564" spans="5:17" x14ac:dyDescent="0.2">
      <c r="E1564" s="15">
        <v>41263.916666666664</v>
      </c>
      <c r="F1564" s="21">
        <v>7.1624428578076129</v>
      </c>
      <c r="G1564" s="21">
        <v>7.1300389959750659</v>
      </c>
      <c r="H1564" s="24">
        <v>0.12565545273690121</v>
      </c>
      <c r="I1564" s="3">
        <f t="shared" si="73"/>
        <v>636.15999999996745</v>
      </c>
      <c r="J1564" s="3">
        <f>INDEX(PowerArray,MIN(MaximumPowerIndex,ROUND(G1564*100,0)))</f>
        <v>627.12999999996759</v>
      </c>
      <c r="K1564" s="3">
        <f>MIN(J1564-M1564+N1564,'Power Look Up'!$F$4)</f>
        <v>637.51961092680381</v>
      </c>
      <c r="M1564" s="50">
        <f t="array" ref="M1564">_xlfn.SUM(_xlfn.NORM.DIST($S$3:$S$1003,$G1564,$P1564,FALSE)*WindSpeedStep*$T$3:$T$1003)</f>
        <v>628.98042823296987</v>
      </c>
      <c r="N1564" s="50">
        <f t="array" ref="N1564">_xlfn.SUM(_xlfn.NORM.DIST($S$3:$S$1003,$G1564,$Q1564,FALSE)*WindSpeedStep*$T$3:$T$1003)</f>
        <v>639.37003915980608</v>
      </c>
      <c r="P1564" s="42">
        <f t="shared" si="72"/>
        <v>0.71300389959750665</v>
      </c>
      <c r="Q1564" s="42">
        <f t="shared" si="74"/>
        <v>0.89592827807100739</v>
      </c>
    </row>
    <row r="1565" spans="5:17" x14ac:dyDescent="0.2">
      <c r="E1565" s="15">
        <v>41263.923611111109</v>
      </c>
      <c r="F1565" s="21">
        <v>6.7789768133317034</v>
      </c>
      <c r="G1565" s="21">
        <v>6.7830618087301593</v>
      </c>
      <c r="H1565" s="24">
        <v>0.15931607818395918</v>
      </c>
      <c r="I1565" s="3">
        <f t="shared" si="73"/>
        <v>538.27999999997735</v>
      </c>
      <c r="J1565" s="3">
        <f>INDEX(PowerArray,MIN(MaximumPowerIndex,ROUND(G1565*100,0)))</f>
        <v>538.27999999997735</v>
      </c>
      <c r="K1565" s="3">
        <f>MIN(J1565-M1565+N1565,'Power Look Up'!$F$4)</f>
        <v>561.5656066227715</v>
      </c>
      <c r="M1565" s="50">
        <f t="array" ref="M1565">_xlfn.SUM(_xlfn.NORM.DIST($S$3:$S$1003,$G1565,$P1565,FALSE)*WindSpeedStep*$T$3:$T$1003)</f>
        <v>539.23864982595194</v>
      </c>
      <c r="N1565" s="50">
        <f t="array" ref="N1565">_xlfn.SUM(_xlfn.NORM.DIST($S$3:$S$1003,$G1565,$Q1565,FALSE)*WindSpeedStep*$T$3:$T$1003)</f>
        <v>562.52425644874609</v>
      </c>
      <c r="P1565" s="42">
        <f t="shared" si="72"/>
        <v>0.67830618087301597</v>
      </c>
      <c r="Q1565" s="42">
        <f t="shared" si="74"/>
        <v>1.0806508054462816</v>
      </c>
    </row>
    <row r="1566" spans="5:17" x14ac:dyDescent="0.2">
      <c r="E1566" s="15">
        <v>41263.930555555555</v>
      </c>
      <c r="F1566" s="21">
        <v>6.2462244741243058</v>
      </c>
      <c r="G1566" s="21">
        <v>6.3114529785233406</v>
      </c>
      <c r="H1566" s="24">
        <v>0.13448123798300804</v>
      </c>
      <c r="I1566" s="3">
        <f t="shared" si="73"/>
        <v>418.49999999997993</v>
      </c>
      <c r="J1566" s="3">
        <f>INDEX(PowerArray,MIN(MaximumPowerIndex,ROUND(G1566*100,0)))</f>
        <v>432.05999999997965</v>
      </c>
      <c r="K1566" s="3">
        <f>MIN(J1566-M1566+N1566,'Power Look Up'!$F$4)</f>
        <v>441.65270191682339</v>
      </c>
      <c r="M1566" s="50">
        <f t="array" ref="M1566">_xlfn.SUM(_xlfn.NORM.DIST($S$3:$S$1003,$G1566,$P1566,FALSE)*WindSpeedStep*$T$3:$T$1003)</f>
        <v>430.85379268623683</v>
      </c>
      <c r="N1566" s="50">
        <f t="array" ref="N1566">_xlfn.SUM(_xlfn.NORM.DIST($S$3:$S$1003,$G1566,$Q1566,FALSE)*WindSpeedStep*$T$3:$T$1003)</f>
        <v>440.44649460308057</v>
      </c>
      <c r="P1566" s="42">
        <f t="shared" si="72"/>
        <v>0.63114529785233409</v>
      </c>
      <c r="Q1566" s="42">
        <f t="shared" si="74"/>
        <v>0.84877201002336233</v>
      </c>
    </row>
    <row r="1567" spans="5:17" x14ac:dyDescent="0.2">
      <c r="E1567" s="15">
        <v>41263.9375</v>
      </c>
      <c r="F1567" s="21">
        <v>5.9655347564961723</v>
      </c>
      <c r="G1567" s="21">
        <v>5.9441013653784012</v>
      </c>
      <c r="H1567" s="24">
        <v>0.14583772210070742</v>
      </c>
      <c r="I1567" s="3">
        <f t="shared" si="73"/>
        <v>357.13999999998657</v>
      </c>
      <c r="J1567" s="3">
        <f>INDEX(PowerArray,MIN(MaximumPowerIndex,ROUND(G1567*100,0)))</f>
        <v>352.27999999998667</v>
      </c>
      <c r="K1567" s="3">
        <f>MIN(J1567-M1567+N1567,'Power Look Up'!$F$4)</f>
        <v>362.13129903610604</v>
      </c>
      <c r="M1567" s="50">
        <f t="array" ref="M1567">_xlfn.SUM(_xlfn.NORM.DIST($S$3:$S$1003,$G1567,$P1567,FALSE)*WindSpeedStep*$T$3:$T$1003)</f>
        <v>356.55896239809834</v>
      </c>
      <c r="N1567" s="50">
        <f t="array" ref="N1567">_xlfn.SUM(_xlfn.NORM.DIST($S$3:$S$1003,$G1567,$Q1567,FALSE)*WindSpeedStep*$T$3:$T$1003)</f>
        <v>366.41026143421772</v>
      </c>
      <c r="P1567" s="42">
        <f t="shared" si="72"/>
        <v>0.59441013653784014</v>
      </c>
      <c r="Q1567" s="42">
        <f t="shared" si="74"/>
        <v>0.86687420306249074</v>
      </c>
    </row>
    <row r="1568" spans="5:17" x14ac:dyDescent="0.2">
      <c r="E1568" s="15">
        <v>41263.944444444445</v>
      </c>
      <c r="F1568" s="21">
        <v>5.7867492454870382</v>
      </c>
      <c r="G1568" s="21">
        <v>5.8004946270583115</v>
      </c>
      <c r="H1568" s="24">
        <v>0.14170304694634908</v>
      </c>
      <c r="I1568" s="3">
        <f t="shared" si="73"/>
        <v>327.97999999998717</v>
      </c>
      <c r="J1568" s="3">
        <f>INDEX(PowerArray,MIN(MaximumPowerIndex,ROUND(G1568*100,0)))</f>
        <v>329.59999999998718</v>
      </c>
      <c r="K1568" s="3">
        <f>MIN(J1568-M1568+N1568,'Power Look Up'!$F$4)</f>
        <v>337.17100673487755</v>
      </c>
      <c r="M1568" s="50">
        <f t="array" ref="M1568">_xlfn.SUM(_xlfn.NORM.DIST($S$3:$S$1003,$G1568,$P1568,FALSE)*WindSpeedStep*$T$3:$T$1003)</f>
        <v>329.6717012210861</v>
      </c>
      <c r="N1568" s="50">
        <f t="array" ref="N1568">_xlfn.SUM(_xlfn.NORM.DIST($S$3:$S$1003,$G1568,$Q1568,FALSE)*WindSpeedStep*$T$3:$T$1003)</f>
        <v>337.24270795597647</v>
      </c>
      <c r="P1568" s="42">
        <f t="shared" si="72"/>
        <v>0.58004946270583113</v>
      </c>
      <c r="Q1568" s="42">
        <f t="shared" si="74"/>
        <v>0.82194776245008949</v>
      </c>
    </row>
    <row r="1569" spans="5:17" x14ac:dyDescent="0.2">
      <c r="E1569" s="15">
        <v>41263.951388888891</v>
      </c>
      <c r="F1569" s="21">
        <v>5.6237641187038676</v>
      </c>
      <c r="G1569" s="21">
        <v>5.6277808550920643</v>
      </c>
      <c r="H1569" s="24">
        <v>0.13336263473526619</v>
      </c>
      <c r="I1569" s="3">
        <f t="shared" si="73"/>
        <v>300.43999999998778</v>
      </c>
      <c r="J1569" s="3">
        <f>INDEX(PowerArray,MIN(MaximumPowerIndex,ROUND(G1569*100,0)))</f>
        <v>302.05999999998778</v>
      </c>
      <c r="K1569" s="3">
        <f>MIN(J1569-M1569+N1569,'Power Look Up'!$F$4)</f>
        <v>306.68948122356062</v>
      </c>
      <c r="M1569" s="50">
        <f t="array" ref="M1569">_xlfn.SUM(_xlfn.NORM.DIST($S$3:$S$1003,$G1569,$P1569,FALSE)*WindSpeedStep*$T$3:$T$1003)</f>
        <v>298.72190618098824</v>
      </c>
      <c r="N1569" s="50">
        <f t="array" ref="N1569">_xlfn.SUM(_xlfn.NORM.DIST($S$3:$S$1003,$G1569,$Q1569,FALSE)*WindSpeedStep*$T$3:$T$1003)</f>
        <v>303.35138740456108</v>
      </c>
      <c r="P1569" s="42">
        <f t="shared" si="72"/>
        <v>0.56277808550920649</v>
      </c>
      <c r="Q1569" s="42">
        <f t="shared" si="74"/>
        <v>0.75053568254776704</v>
      </c>
    </row>
    <row r="1570" spans="5:17" x14ac:dyDescent="0.2">
      <c r="E1570" s="15">
        <v>41263.958333333336</v>
      </c>
      <c r="F1570" s="21">
        <v>6.1160479802786991</v>
      </c>
      <c r="G1570" s="21">
        <v>6.055505761781026</v>
      </c>
      <c r="H1570" s="24">
        <v>0.13243846395774833</v>
      </c>
      <c r="I1570" s="3">
        <f t="shared" si="73"/>
        <v>389.11999999998056</v>
      </c>
      <c r="J1570" s="3">
        <f>INDEX(PowerArray,MIN(MaximumPowerIndex,ROUND(G1570*100,0)))</f>
        <v>375.55999999998085</v>
      </c>
      <c r="K1570" s="3">
        <f>MIN(J1570-M1570+N1570,'Power Look Up'!$F$4)</f>
        <v>382.90499656787551</v>
      </c>
      <c r="M1570" s="50">
        <f t="array" ref="M1570">_xlfn.SUM(_xlfn.NORM.DIST($S$3:$S$1003,$G1570,$P1570,FALSE)*WindSpeedStep*$T$3:$T$1003)</f>
        <v>378.21737965340344</v>
      </c>
      <c r="N1570" s="50">
        <f t="array" ref="N1570">_xlfn.SUM(_xlfn.NORM.DIST($S$3:$S$1003,$G1570,$Q1570,FALSE)*WindSpeedStep*$T$3:$T$1003)</f>
        <v>385.56237622129811</v>
      </c>
      <c r="P1570" s="42">
        <f t="shared" si="72"/>
        <v>0.6055505761781026</v>
      </c>
      <c r="Q1570" s="42">
        <f t="shared" si="74"/>
        <v>0.80198188157757377</v>
      </c>
    </row>
    <row r="1571" spans="5:17" x14ac:dyDescent="0.2">
      <c r="E1571" s="15">
        <v>41263.965277777781</v>
      </c>
      <c r="F1571" s="21">
        <v>6.1186759250666691</v>
      </c>
      <c r="G1571" s="21">
        <v>6.0847633593811432</v>
      </c>
      <c r="H1571" s="24">
        <v>0.15689669002849499</v>
      </c>
      <c r="I1571" s="3">
        <f t="shared" si="73"/>
        <v>389.11999999998056</v>
      </c>
      <c r="J1571" s="3">
        <f>INDEX(PowerArray,MIN(MaximumPowerIndex,ROUND(G1571*100,0)))</f>
        <v>380.07999999998077</v>
      </c>
      <c r="K1571" s="3">
        <f>MIN(J1571-M1571+N1571,'Power Look Up'!$F$4)</f>
        <v>394.53164883705017</v>
      </c>
      <c r="M1571" s="50">
        <f t="array" ref="M1571">_xlfn.SUM(_xlfn.NORM.DIST($S$3:$S$1003,$G1571,$P1571,FALSE)*WindSpeedStep*$T$3:$T$1003)</f>
        <v>384.02748828082861</v>
      </c>
      <c r="N1571" s="50">
        <f t="array" ref="N1571">_xlfn.SUM(_xlfn.NORM.DIST($S$3:$S$1003,$G1571,$Q1571,FALSE)*WindSpeedStep*$T$3:$T$1003)</f>
        <v>398.47913711789801</v>
      </c>
      <c r="P1571" s="42">
        <f t="shared" si="72"/>
        <v>0.60847633593811434</v>
      </c>
      <c r="Q1571" s="42">
        <f t="shared" si="74"/>
        <v>0.95467923069356708</v>
      </c>
    </row>
    <row r="1572" spans="5:17" x14ac:dyDescent="0.2">
      <c r="E1572" s="15">
        <v>41263.972222222219</v>
      </c>
      <c r="F1572" s="21">
        <v>6.3550146534252736</v>
      </c>
      <c r="G1572" s="21">
        <v>6.3261693602304696</v>
      </c>
      <c r="H1572" s="24">
        <v>0.12273771856365269</v>
      </c>
      <c r="I1572" s="3">
        <f t="shared" si="73"/>
        <v>443.35999999997938</v>
      </c>
      <c r="J1572" s="3">
        <f>INDEX(PowerArray,MIN(MaximumPowerIndex,ROUND(G1572*100,0)))</f>
        <v>436.57999999997958</v>
      </c>
      <c r="K1572" s="3">
        <f>MIN(J1572-M1572+N1572,'Power Look Up'!$F$4)</f>
        <v>442.72624613333085</v>
      </c>
      <c r="M1572" s="50">
        <f t="array" ref="M1572">_xlfn.SUM(_xlfn.NORM.DIST($S$3:$S$1003,$G1572,$P1572,FALSE)*WindSpeedStep*$T$3:$T$1003)</f>
        <v>434.00783427092199</v>
      </c>
      <c r="N1572" s="50">
        <f t="array" ref="N1572">_xlfn.SUM(_xlfn.NORM.DIST($S$3:$S$1003,$G1572,$Q1572,FALSE)*WindSpeedStep*$T$3:$T$1003)</f>
        <v>440.15408040427326</v>
      </c>
      <c r="P1572" s="42">
        <f t="shared" si="72"/>
        <v>0.63261693602304703</v>
      </c>
      <c r="Q1572" s="42">
        <f t="shared" si="74"/>
        <v>0.77645959452197022</v>
      </c>
    </row>
    <row r="1573" spans="5:17" x14ac:dyDescent="0.2">
      <c r="E1573" s="15">
        <v>41263.979166666664</v>
      </c>
      <c r="F1573" s="21">
        <v>6.3660200289035194</v>
      </c>
      <c r="G1573" s="21">
        <v>6.3791213824340902</v>
      </c>
      <c r="H1573" s="24">
        <v>0.12723805396815788</v>
      </c>
      <c r="I1573" s="3">
        <f t="shared" si="73"/>
        <v>445.61999999997931</v>
      </c>
      <c r="J1573" s="3">
        <f>INDEX(PowerArray,MIN(MaximumPowerIndex,ROUND(G1573*100,0)))</f>
        <v>447.8799999999793</v>
      </c>
      <c r="K1573" s="3">
        <f>MIN(J1573-M1573+N1573,'Power Look Up'!$F$4)</f>
        <v>455.61554415169019</v>
      </c>
      <c r="M1573" s="50">
        <f t="array" ref="M1573">_xlfn.SUM(_xlfn.NORM.DIST($S$3:$S$1003,$G1573,$P1573,FALSE)*WindSpeedStep*$T$3:$T$1003)</f>
        <v>445.47492825480032</v>
      </c>
      <c r="N1573" s="50">
        <f t="array" ref="N1573">_xlfn.SUM(_xlfn.NORM.DIST($S$3:$S$1003,$G1573,$Q1573,FALSE)*WindSpeedStep*$T$3:$T$1003)</f>
        <v>453.2104724065112</v>
      </c>
      <c r="P1573" s="42">
        <f t="shared" si="72"/>
        <v>0.63791213824340909</v>
      </c>
      <c r="Q1573" s="42">
        <f t="shared" si="74"/>
        <v>0.81166699072757864</v>
      </c>
    </row>
    <row r="1574" spans="5:17" x14ac:dyDescent="0.2">
      <c r="E1574" s="15">
        <v>41263.986111111109</v>
      </c>
      <c r="F1574" s="21">
        <v>6.3740762129813575</v>
      </c>
      <c r="G1574" s="21">
        <v>6.3785192337452772</v>
      </c>
      <c r="H1574" s="24">
        <v>0.1474723502812233</v>
      </c>
      <c r="I1574" s="3">
        <f t="shared" si="73"/>
        <v>445.61999999997931</v>
      </c>
      <c r="J1574" s="3">
        <f>INDEX(PowerArray,MIN(MaximumPowerIndex,ROUND(G1574*100,0)))</f>
        <v>447.8799999999793</v>
      </c>
      <c r="K1574" s="3">
        <f>MIN(J1574-M1574+N1574,'Power Look Up'!$F$4)</f>
        <v>462.28334869278376</v>
      </c>
      <c r="M1574" s="50">
        <f t="array" ref="M1574">_xlfn.SUM(_xlfn.NORM.DIST($S$3:$S$1003,$G1574,$P1574,FALSE)*WindSpeedStep*$T$3:$T$1003)</f>
        <v>445.34348264761456</v>
      </c>
      <c r="N1574" s="50">
        <f t="array" ref="N1574">_xlfn.SUM(_xlfn.NORM.DIST($S$3:$S$1003,$G1574,$Q1574,FALSE)*WindSpeedStep*$T$3:$T$1003)</f>
        <v>459.74683134041902</v>
      </c>
      <c r="P1574" s="42">
        <f t="shared" si="72"/>
        <v>0.63785192337452778</v>
      </c>
      <c r="Q1574" s="42">
        <f t="shared" si="74"/>
        <v>0.94065522271440349</v>
      </c>
    </row>
    <row r="1575" spans="5:17" x14ac:dyDescent="0.2">
      <c r="E1575" s="15">
        <v>41263.993055555555</v>
      </c>
      <c r="F1575" s="21">
        <v>5.8775815868856522</v>
      </c>
      <c r="G1575" s="21">
        <v>5.920666001084081</v>
      </c>
      <c r="H1575" s="24">
        <v>0.13270764318106179</v>
      </c>
      <c r="I1575" s="3">
        <f t="shared" si="73"/>
        <v>342.55999999998687</v>
      </c>
      <c r="J1575" s="3">
        <f>INDEX(PowerArray,MIN(MaximumPowerIndex,ROUND(G1575*100,0)))</f>
        <v>349.03999999998678</v>
      </c>
      <c r="K1575" s="3">
        <f>MIN(J1575-M1575+N1575,'Power Look Up'!$F$4)</f>
        <v>355.54861251690147</v>
      </c>
      <c r="M1575" s="50">
        <f t="array" ref="M1575">_xlfn.SUM(_xlfn.NORM.DIST($S$3:$S$1003,$G1575,$P1575,FALSE)*WindSpeedStep*$T$3:$T$1003)</f>
        <v>352.09400013407219</v>
      </c>
      <c r="N1575" s="50">
        <f t="array" ref="N1575">_xlfn.SUM(_xlfn.NORM.DIST($S$3:$S$1003,$G1575,$Q1575,FALSE)*WindSpeedStep*$T$3:$T$1003)</f>
        <v>358.60261265098688</v>
      </c>
      <c r="P1575" s="42">
        <f t="shared" si="72"/>
        <v>0.59206660010840817</v>
      </c>
      <c r="Q1575" s="42">
        <f t="shared" si="74"/>
        <v>0.78571763106611026</v>
      </c>
    </row>
    <row r="1576" spans="5:17" x14ac:dyDescent="0.2">
      <c r="E1576" s="15">
        <v>41264</v>
      </c>
      <c r="F1576" s="21">
        <v>5.6646710493141494</v>
      </c>
      <c r="G1576" s="21">
        <v>5.677642027486745</v>
      </c>
      <c r="H1576" s="24">
        <v>0.1712367746609828</v>
      </c>
      <c r="I1576" s="3">
        <f t="shared" si="73"/>
        <v>306.91999999998768</v>
      </c>
      <c r="J1576" s="3">
        <f>INDEX(PowerArray,MIN(MaximumPowerIndex,ROUND(G1576*100,0)))</f>
        <v>310.15999999998758</v>
      </c>
      <c r="K1576" s="3">
        <f>MIN(J1576-M1576+N1576,'Power Look Up'!$F$4)</f>
        <v>323.43578383746933</v>
      </c>
      <c r="M1576" s="50">
        <f t="array" ref="M1576">_xlfn.SUM(_xlfn.NORM.DIST($S$3:$S$1003,$G1576,$P1576,FALSE)*WindSpeedStep*$T$3:$T$1003)</f>
        <v>307.51389196471359</v>
      </c>
      <c r="N1576" s="50">
        <f t="array" ref="N1576">_xlfn.SUM(_xlfn.NORM.DIST($S$3:$S$1003,$G1576,$Q1576,FALSE)*WindSpeedStep*$T$3:$T$1003)</f>
        <v>320.78967580219535</v>
      </c>
      <c r="P1576" s="42">
        <f t="shared" si="72"/>
        <v>0.56776420274867456</v>
      </c>
      <c r="Q1576" s="42">
        <f t="shared" si="74"/>
        <v>0.97222110846647325</v>
      </c>
    </row>
    <row r="1577" spans="5:17" x14ac:dyDescent="0.2">
      <c r="E1577" s="15">
        <v>41264.006944444445</v>
      </c>
      <c r="F1577" s="21">
        <v>6.1997408224505923</v>
      </c>
      <c r="G1577" s="21">
        <v>6.1807516208859461</v>
      </c>
      <c r="H1577" s="24">
        <v>0.15484518264435085</v>
      </c>
      <c r="I1577" s="3">
        <f t="shared" si="73"/>
        <v>407.19999999998015</v>
      </c>
      <c r="J1577" s="3">
        <f>INDEX(PowerArray,MIN(MaximumPowerIndex,ROUND(G1577*100,0)))</f>
        <v>402.67999999998028</v>
      </c>
      <c r="K1577" s="3">
        <f>MIN(J1577-M1577+N1577,'Power Look Up'!$F$4)</f>
        <v>417.57310212775866</v>
      </c>
      <c r="M1577" s="50">
        <f t="array" ref="M1577">_xlfn.SUM(_xlfn.NORM.DIST($S$3:$S$1003,$G1577,$P1577,FALSE)*WindSpeedStep*$T$3:$T$1003)</f>
        <v>403.45831716660808</v>
      </c>
      <c r="N1577" s="50">
        <f t="array" ref="N1577">_xlfn.SUM(_xlfn.NORM.DIST($S$3:$S$1003,$G1577,$Q1577,FALSE)*WindSpeedStep*$T$3:$T$1003)</f>
        <v>418.35141929438646</v>
      </c>
      <c r="P1577" s="42">
        <f t="shared" si="72"/>
        <v>0.6180751620885947</v>
      </c>
      <c r="Q1577" s="42">
        <f t="shared" si="74"/>
        <v>0.95705961361545189</v>
      </c>
    </row>
    <row r="1578" spans="5:17" x14ac:dyDescent="0.2">
      <c r="E1578" s="15">
        <v>41264.013888888891</v>
      </c>
      <c r="F1578" s="21">
        <v>5.8094616718574752</v>
      </c>
      <c r="G1578" s="21">
        <v>5.8030600855255878</v>
      </c>
      <c r="H1578" s="24">
        <v>0.1996742668291174</v>
      </c>
      <c r="I1578" s="3">
        <f t="shared" si="73"/>
        <v>331.21999999998712</v>
      </c>
      <c r="J1578" s="3">
        <f>INDEX(PowerArray,MIN(MaximumPowerIndex,ROUND(G1578*100,0)))</f>
        <v>329.59999999998718</v>
      </c>
      <c r="K1578" s="3">
        <f>MIN(J1578-M1578+N1578,'Power Look Up'!$F$4)</f>
        <v>353.71662490633406</v>
      </c>
      <c r="M1578" s="50">
        <f t="array" ref="M1578">_xlfn.SUM(_xlfn.NORM.DIST($S$3:$S$1003,$G1578,$P1578,FALSE)*WindSpeedStep*$T$3:$T$1003)</f>
        <v>330.14237981117708</v>
      </c>
      <c r="N1578" s="50">
        <f t="array" ref="N1578">_xlfn.SUM(_xlfn.NORM.DIST($S$3:$S$1003,$G1578,$Q1578,FALSE)*WindSpeedStep*$T$3:$T$1003)</f>
        <v>354.25900471752396</v>
      </c>
      <c r="P1578" s="42">
        <f t="shared" si="72"/>
        <v>0.58030600855255876</v>
      </c>
      <c r="Q1578" s="42">
        <f t="shared" si="74"/>
        <v>1.1587217679426371</v>
      </c>
    </row>
    <row r="1579" spans="5:17" x14ac:dyDescent="0.2">
      <c r="E1579" s="15">
        <v>41264.020833333336</v>
      </c>
      <c r="F1579" s="21">
        <v>7.6097057110889752</v>
      </c>
      <c r="G1579" s="21">
        <v>7.6753479504453201</v>
      </c>
      <c r="H1579" s="24">
        <v>0.15637924056194635</v>
      </c>
      <c r="I1579" s="3">
        <f t="shared" si="73"/>
        <v>771.60999999996454</v>
      </c>
      <c r="J1579" s="3">
        <f>INDEX(PowerArray,MIN(MaximumPowerIndex,ROUND(G1579*100,0)))</f>
        <v>792.67999999996414</v>
      </c>
      <c r="K1579" s="3">
        <f>MIN(J1579-M1579+N1579,'Power Look Up'!$F$4)</f>
        <v>822.02928127729763</v>
      </c>
      <c r="M1579" s="50">
        <f t="array" ref="M1579">_xlfn.SUM(_xlfn.NORM.DIST($S$3:$S$1003,$G1579,$P1579,FALSE)*WindSpeedStep*$T$3:$T$1003)</f>
        <v>787.84317501094142</v>
      </c>
      <c r="N1579" s="50">
        <f t="array" ref="N1579">_xlfn.SUM(_xlfn.NORM.DIST($S$3:$S$1003,$G1579,$Q1579,FALSE)*WindSpeedStep*$T$3:$T$1003)</f>
        <v>817.19245628827491</v>
      </c>
      <c r="P1579" s="42">
        <f t="shared" si="72"/>
        <v>0.76753479504453204</v>
      </c>
      <c r="Q1579" s="42">
        <f t="shared" si="74"/>
        <v>1.2002650835393307</v>
      </c>
    </row>
    <row r="1580" spans="5:17" x14ac:dyDescent="0.2">
      <c r="E1580" s="15">
        <v>41264.027777777781</v>
      </c>
      <c r="F1580" s="21">
        <v>7.4773752055244218</v>
      </c>
      <c r="G1580" s="21">
        <v>7.5388394835768073</v>
      </c>
      <c r="H1580" s="24">
        <v>0.13774887198906605</v>
      </c>
      <c r="I1580" s="3">
        <f t="shared" si="73"/>
        <v>732.47999999996534</v>
      </c>
      <c r="J1580" s="3">
        <f>INDEX(PowerArray,MIN(MaximumPowerIndex,ROUND(G1580*100,0)))</f>
        <v>750.53999999996495</v>
      </c>
      <c r="K1580" s="3">
        <f>MIN(J1580-M1580+N1580,'Power Look Up'!$F$4)</f>
        <v>768.85456816369742</v>
      </c>
      <c r="M1580" s="50">
        <f t="array" ref="M1580">_xlfn.SUM(_xlfn.NORM.DIST($S$3:$S$1003,$G1580,$P1580,FALSE)*WindSpeedStep*$T$3:$T$1003)</f>
        <v>745.99204355428685</v>
      </c>
      <c r="N1580" s="50">
        <f t="array" ref="N1580">_xlfn.SUM(_xlfn.NORM.DIST($S$3:$S$1003,$G1580,$Q1580,FALSE)*WindSpeedStep*$T$3:$T$1003)</f>
        <v>764.30661171801933</v>
      </c>
      <c r="P1580" s="42">
        <f t="shared" si="72"/>
        <v>0.7538839483576808</v>
      </c>
      <c r="Q1580" s="42">
        <f t="shared" si="74"/>
        <v>1.0384666349693383</v>
      </c>
    </row>
    <row r="1581" spans="5:17" x14ac:dyDescent="0.2">
      <c r="E1581" s="15">
        <v>41264.034722222219</v>
      </c>
      <c r="F1581" s="21">
        <v>8.8623511703728131</v>
      </c>
      <c r="G1581" s="21">
        <v>8.8379551629568773</v>
      </c>
      <c r="H1581" s="24">
        <v>0.12637729858236763</v>
      </c>
      <c r="I1581" s="3">
        <f t="shared" si="73"/>
        <v>1204.6199999999469</v>
      </c>
      <c r="J1581" s="3">
        <f>INDEX(PowerArray,MIN(MaximumPowerIndex,ROUND(G1581*100,0)))</f>
        <v>1197.2799999999472</v>
      </c>
      <c r="K1581" s="3">
        <f>MIN(J1581-M1581+N1581,'Power Look Up'!$F$4)</f>
        <v>1203.6483351136508</v>
      </c>
      <c r="M1581" s="50">
        <f t="array" ref="M1581">_xlfn.SUM(_xlfn.NORM.DIST($S$3:$S$1003,$G1581,$P1581,FALSE)*WindSpeedStep*$T$3:$T$1003)</f>
        <v>1197.4415938639793</v>
      </c>
      <c r="N1581" s="50">
        <f t="array" ref="N1581">_xlfn.SUM(_xlfn.NORM.DIST($S$3:$S$1003,$G1581,$Q1581,FALSE)*WindSpeedStep*$T$3:$T$1003)</f>
        <v>1203.8099289776828</v>
      </c>
      <c r="P1581" s="42">
        <f t="shared" si="72"/>
        <v>0.88379551629568776</v>
      </c>
      <c r="Q1581" s="42">
        <f t="shared" si="74"/>
        <v>1.1169168984865787</v>
      </c>
    </row>
    <row r="1582" spans="5:17" x14ac:dyDescent="0.2">
      <c r="E1582" s="15">
        <v>41264.041666666664</v>
      </c>
      <c r="F1582" s="21">
        <v>8.2134165508243928</v>
      </c>
      <c r="G1582" s="21">
        <v>8.1670518631418343</v>
      </c>
      <c r="H1582" s="24">
        <v>0.13636225474130909</v>
      </c>
      <c r="I1582" s="3">
        <f t="shared" si="73"/>
        <v>966.06999999995207</v>
      </c>
      <c r="J1582" s="3">
        <f>INDEX(PowerArray,MIN(MaximumPowerIndex,ROUND(G1582*100,0)))</f>
        <v>951.38999999995235</v>
      </c>
      <c r="K1582" s="3">
        <f>MIN(J1582-M1582+N1582,'Power Look Up'!$F$4)</f>
        <v>969.69897113712511</v>
      </c>
      <c r="M1582" s="50">
        <f t="array" ref="M1582">_xlfn.SUM(_xlfn.NORM.DIST($S$3:$S$1003,$G1582,$P1582,FALSE)*WindSpeedStep*$T$3:$T$1003)</f>
        <v>950.22328119783026</v>
      </c>
      <c r="N1582" s="50">
        <f t="array" ref="N1582">_xlfn.SUM(_xlfn.NORM.DIST($S$3:$S$1003,$G1582,$Q1582,FALSE)*WindSpeedStep*$T$3:$T$1003)</f>
        <v>968.53225233500302</v>
      </c>
      <c r="P1582" s="42">
        <f t="shared" si="72"/>
        <v>0.81670518631418343</v>
      </c>
      <c r="Q1582" s="42">
        <f t="shared" si="74"/>
        <v>1.1136776066472298</v>
      </c>
    </row>
    <row r="1583" spans="5:17" x14ac:dyDescent="0.2">
      <c r="E1583" s="15">
        <v>41264.048611111109</v>
      </c>
      <c r="F1583" s="21">
        <v>8.5513088743325643</v>
      </c>
      <c r="G1583" s="21">
        <v>8.4900031179615034</v>
      </c>
      <c r="H1583" s="24">
        <v>0.12629645541651596</v>
      </c>
      <c r="I1583" s="3">
        <f t="shared" si="73"/>
        <v>1090.8499999999494</v>
      </c>
      <c r="J1583" s="3">
        <f>INDEX(PowerArray,MIN(MaximumPowerIndex,ROUND(G1583*100,0)))</f>
        <v>1068.8299999999499</v>
      </c>
      <c r="K1583" s="3">
        <f>MIN(J1583-M1583+N1583,'Power Look Up'!$F$4)</f>
        <v>1080.187210668875</v>
      </c>
      <c r="M1583" s="50">
        <f t="array" ref="M1583">_xlfn.SUM(_xlfn.NORM.DIST($S$3:$S$1003,$G1583,$P1583,FALSE)*WindSpeedStep*$T$3:$T$1003)</f>
        <v>1066.2098992039864</v>
      </c>
      <c r="N1583" s="50">
        <f t="array" ref="N1583">_xlfn.SUM(_xlfn.NORM.DIST($S$3:$S$1003,$G1583,$Q1583,FALSE)*WindSpeedStep*$T$3:$T$1003)</f>
        <v>1077.5671098729115</v>
      </c>
      <c r="P1583" s="42">
        <f t="shared" si="72"/>
        <v>0.84900031179615043</v>
      </c>
      <c r="Q1583" s="42">
        <f t="shared" si="74"/>
        <v>1.0722573002737066</v>
      </c>
    </row>
    <row r="1584" spans="5:17" x14ac:dyDescent="0.2">
      <c r="E1584" s="15">
        <v>41264.055555555555</v>
      </c>
      <c r="F1584" s="21">
        <v>8.2648756374144909</v>
      </c>
      <c r="G1584" s="21">
        <v>8.2411637581483461</v>
      </c>
      <c r="H1584" s="24">
        <v>0.13188341214302721</v>
      </c>
      <c r="I1584" s="3">
        <f t="shared" si="73"/>
        <v>984.41999999995164</v>
      </c>
      <c r="J1584" s="3">
        <f>INDEX(PowerArray,MIN(MaximumPowerIndex,ROUND(G1584*100,0)))</f>
        <v>977.07999999995184</v>
      </c>
      <c r="K1584" s="3">
        <f>MIN(J1584-M1584+N1584,'Power Look Up'!$F$4)</f>
        <v>992.80447365068164</v>
      </c>
      <c r="M1584" s="50">
        <f t="array" ref="M1584">_xlfn.SUM(_xlfn.NORM.DIST($S$3:$S$1003,$G1584,$P1584,FALSE)*WindSpeedStep*$T$3:$T$1003)</f>
        <v>976.23395132965925</v>
      </c>
      <c r="N1584" s="50">
        <f t="array" ref="N1584">_xlfn.SUM(_xlfn.NORM.DIST($S$3:$S$1003,$G1584,$Q1584,FALSE)*WindSpeedStep*$T$3:$T$1003)</f>
        <v>991.95842498038905</v>
      </c>
      <c r="P1584" s="42">
        <f t="shared" si="72"/>
        <v>0.82411637581483466</v>
      </c>
      <c r="Q1584" s="42">
        <f t="shared" si="74"/>
        <v>1.0868727964540572</v>
      </c>
    </row>
    <row r="1585" spans="5:17" x14ac:dyDescent="0.2">
      <c r="E1585" s="15">
        <v>41264.0625</v>
      </c>
      <c r="F1585" s="21">
        <v>7.2108796511319184</v>
      </c>
      <c r="G1585" s="21">
        <v>7.308674372002784</v>
      </c>
      <c r="H1585" s="24">
        <v>0.14283971579505103</v>
      </c>
      <c r="I1585" s="3">
        <f t="shared" si="73"/>
        <v>651.20999999996707</v>
      </c>
      <c r="J1585" s="3">
        <f>INDEX(PowerArray,MIN(MaximumPowerIndex,ROUND(G1585*100,0)))</f>
        <v>681.30999999996652</v>
      </c>
      <c r="K1585" s="3">
        <f>MIN(J1585-M1585+N1585,'Power Look Up'!$F$4)</f>
        <v>700.99702996238386</v>
      </c>
      <c r="M1585" s="50">
        <f t="array" ref="M1585">_xlfn.SUM(_xlfn.NORM.DIST($S$3:$S$1003,$G1585,$P1585,FALSE)*WindSpeedStep*$T$3:$T$1003)</f>
        <v>678.59067079998897</v>
      </c>
      <c r="N1585" s="50">
        <f t="array" ref="N1585">_xlfn.SUM(_xlfn.NORM.DIST($S$3:$S$1003,$G1585,$Q1585,FALSE)*WindSpeedStep*$T$3:$T$1003)</f>
        <v>698.27770076240631</v>
      </c>
      <c r="P1585" s="42">
        <f t="shared" si="72"/>
        <v>0.73086743720027847</v>
      </c>
      <c r="Q1585" s="42">
        <f t="shared" si="74"/>
        <v>1.0439689701354506</v>
      </c>
    </row>
    <row r="1586" spans="5:17" x14ac:dyDescent="0.2">
      <c r="E1586" s="15">
        <v>41264.069444444445</v>
      </c>
      <c r="F1586" s="21">
        <v>7.7841781789195998</v>
      </c>
      <c r="G1586" s="21">
        <v>7.8145896355710889</v>
      </c>
      <c r="H1586" s="24">
        <v>0.14902022709878429</v>
      </c>
      <c r="I1586" s="3">
        <f t="shared" si="73"/>
        <v>822.77999999996348</v>
      </c>
      <c r="J1586" s="3">
        <f>INDEX(PowerArray,MIN(MaximumPowerIndex,ROUND(G1586*100,0)))</f>
        <v>831.80999999996322</v>
      </c>
      <c r="K1586" s="3">
        <f>MIN(J1586-M1586+N1586,'Power Look Up'!$F$4)</f>
        <v>857.40574286552123</v>
      </c>
      <c r="M1586" s="50">
        <f t="array" ref="M1586">_xlfn.SUM(_xlfn.NORM.DIST($S$3:$S$1003,$G1586,$P1586,FALSE)*WindSpeedStep*$T$3:$T$1003)</f>
        <v>831.98408322315538</v>
      </c>
      <c r="N1586" s="50">
        <f t="array" ref="N1586">_xlfn.SUM(_xlfn.NORM.DIST($S$3:$S$1003,$G1586,$Q1586,FALSE)*WindSpeedStep*$T$3:$T$1003)</f>
        <v>857.57982608871339</v>
      </c>
      <c r="P1586" s="42">
        <f t="shared" si="72"/>
        <v>0.78145896355710898</v>
      </c>
      <c r="Q1586" s="42">
        <f t="shared" si="74"/>
        <v>1.1645319221766097</v>
      </c>
    </row>
    <row r="1587" spans="5:17" x14ac:dyDescent="0.2">
      <c r="E1587" s="15">
        <v>41264.076388888891</v>
      </c>
      <c r="F1587" s="21">
        <v>7.7827317964132536</v>
      </c>
      <c r="G1587" s="21">
        <v>7.8079790805698437</v>
      </c>
      <c r="H1587" s="24">
        <v>0.14390833826705463</v>
      </c>
      <c r="I1587" s="3">
        <f t="shared" si="73"/>
        <v>822.77999999996348</v>
      </c>
      <c r="J1587" s="3">
        <f>INDEX(PowerArray,MIN(MaximumPowerIndex,ROUND(G1587*100,0)))</f>
        <v>831.80999999996322</v>
      </c>
      <c r="K1587" s="3">
        <f>MIN(J1587-M1587+N1587,'Power Look Up'!$F$4)</f>
        <v>854.55262344894231</v>
      </c>
      <c r="M1587" s="50">
        <f t="array" ref="M1587">_xlfn.SUM(_xlfn.NORM.DIST($S$3:$S$1003,$G1587,$P1587,FALSE)*WindSpeedStep*$T$3:$T$1003)</f>
        <v>829.85527195409509</v>
      </c>
      <c r="N1587" s="50">
        <f t="array" ref="N1587">_xlfn.SUM(_xlfn.NORM.DIST($S$3:$S$1003,$G1587,$Q1587,FALSE)*WindSpeedStep*$T$3:$T$1003)</f>
        <v>852.59789540307418</v>
      </c>
      <c r="P1587" s="42">
        <f t="shared" si="72"/>
        <v>0.78079790805698446</v>
      </c>
      <c r="Q1587" s="42">
        <f t="shared" si="74"/>
        <v>1.1236332947087313</v>
      </c>
    </row>
    <row r="1588" spans="5:17" x14ac:dyDescent="0.2">
      <c r="E1588" s="15">
        <v>41264.083333333336</v>
      </c>
      <c r="F1588" s="21">
        <v>7.3264269824589192</v>
      </c>
      <c r="G1588" s="21">
        <v>7.3522362949682023</v>
      </c>
      <c r="H1588" s="24">
        <v>0.15696600849955283</v>
      </c>
      <c r="I1588" s="3">
        <f t="shared" si="73"/>
        <v>687.32999999996628</v>
      </c>
      <c r="J1588" s="3">
        <f>INDEX(PowerArray,MIN(MaximumPowerIndex,ROUND(G1588*100,0)))</f>
        <v>693.34999999996626</v>
      </c>
      <c r="K1588" s="3">
        <f>MIN(J1588-M1588+N1588,'Power Look Up'!$F$4)</f>
        <v>720.99263260309431</v>
      </c>
      <c r="M1588" s="50">
        <f t="array" ref="M1588">_xlfn.SUM(_xlfn.NORM.DIST($S$3:$S$1003,$G1588,$P1588,FALSE)*WindSpeedStep*$T$3:$T$1003)</f>
        <v>691.0449387155295</v>
      </c>
      <c r="N1588" s="50">
        <f t="array" ref="N1588">_xlfn.SUM(_xlfn.NORM.DIST($S$3:$S$1003,$G1588,$Q1588,FALSE)*WindSpeedStep*$T$3:$T$1003)</f>
        <v>718.68757131865755</v>
      </c>
      <c r="P1588" s="42">
        <f t="shared" si="72"/>
        <v>0.7352236294968203</v>
      </c>
      <c r="Q1588" s="42">
        <f t="shared" si="74"/>
        <v>1.1540511847666997</v>
      </c>
    </row>
    <row r="1589" spans="5:17" x14ac:dyDescent="0.2">
      <c r="E1589" s="15">
        <v>41264.090277777781</v>
      </c>
      <c r="F1589" s="21">
        <v>7.843465849109343</v>
      </c>
      <c r="G1589" s="21">
        <v>7.8176157011203102</v>
      </c>
      <c r="H1589" s="24">
        <v>0.11729508583306572</v>
      </c>
      <c r="I1589" s="3">
        <f t="shared" si="73"/>
        <v>840.83999999996308</v>
      </c>
      <c r="J1589" s="3">
        <f>INDEX(PowerArray,MIN(MaximumPowerIndex,ROUND(G1589*100,0)))</f>
        <v>834.81999999996322</v>
      </c>
      <c r="K1589" s="3">
        <f>MIN(J1589-M1589+N1589,'Power Look Up'!$F$4)</f>
        <v>843.23965127084773</v>
      </c>
      <c r="M1589" s="50">
        <f t="array" ref="M1589">_xlfn.SUM(_xlfn.NORM.DIST($S$3:$S$1003,$G1589,$P1589,FALSE)*WindSpeedStep*$T$3:$T$1003)</f>
        <v>832.95967729474478</v>
      </c>
      <c r="N1589" s="50">
        <f t="array" ref="N1589">_xlfn.SUM(_xlfn.NORM.DIST($S$3:$S$1003,$G1589,$Q1589,FALSE)*WindSpeedStep*$T$3:$T$1003)</f>
        <v>841.37932856562929</v>
      </c>
      <c r="P1589" s="42">
        <f t="shared" si="72"/>
        <v>0.78176157011203107</v>
      </c>
      <c r="Q1589" s="42">
        <f t="shared" si="74"/>
        <v>0.91696790467282907</v>
      </c>
    </row>
    <row r="1590" spans="5:17" x14ac:dyDescent="0.2">
      <c r="E1590" s="15">
        <v>41264.104166666664</v>
      </c>
      <c r="F1590" s="21">
        <v>7.2057303597035567</v>
      </c>
      <c r="G1590" s="21">
        <v>7.1557553448337963</v>
      </c>
      <c r="H1590" s="24">
        <v>0.13461508432573457</v>
      </c>
      <c r="I1590" s="3">
        <f t="shared" si="73"/>
        <v>651.20999999996707</v>
      </c>
      <c r="J1590" s="3">
        <f>INDEX(PowerArray,MIN(MaximumPowerIndex,ROUND(G1590*100,0)))</f>
        <v>636.15999999996745</v>
      </c>
      <c r="K1590" s="3">
        <f>MIN(J1590-M1590+N1590,'Power Look Up'!$F$4)</f>
        <v>650.8002770131983</v>
      </c>
      <c r="M1590" s="50">
        <f t="array" ref="M1590">_xlfn.SUM(_xlfn.NORM.DIST($S$3:$S$1003,$G1590,$P1590,FALSE)*WindSpeedStep*$T$3:$T$1003)</f>
        <v>635.97825522620951</v>
      </c>
      <c r="N1590" s="50">
        <f t="array" ref="N1590">_xlfn.SUM(_xlfn.NORM.DIST($S$3:$S$1003,$G1590,$Q1590,FALSE)*WindSpeedStep*$T$3:$T$1003)</f>
        <v>650.61853223944036</v>
      </c>
      <c r="P1590" s="42">
        <f t="shared" si="72"/>
        <v>0.71557553448337963</v>
      </c>
      <c r="Q1590" s="42">
        <f t="shared" si="74"/>
        <v>0.96327260915912738</v>
      </c>
    </row>
    <row r="1591" spans="5:17" x14ac:dyDescent="0.2">
      <c r="E1591" s="15">
        <v>41264.111111111109</v>
      </c>
      <c r="F1591" s="21">
        <v>7.4994368065472523</v>
      </c>
      <c r="G1591" s="21">
        <v>7.4229744688058785</v>
      </c>
      <c r="H1591" s="24">
        <v>0.12934304602089031</v>
      </c>
      <c r="I1591" s="3">
        <f t="shared" si="73"/>
        <v>738.49999999996521</v>
      </c>
      <c r="J1591" s="3">
        <f>INDEX(PowerArray,MIN(MaximumPowerIndex,ROUND(G1591*100,0)))</f>
        <v>714.41999999996574</v>
      </c>
      <c r="K1591" s="3">
        <f>MIN(J1591-M1591+N1591,'Power Look Up'!$F$4)</f>
        <v>727.79633083255635</v>
      </c>
      <c r="M1591" s="50">
        <f t="array" ref="M1591">_xlfn.SUM(_xlfn.NORM.DIST($S$3:$S$1003,$G1591,$P1591,FALSE)*WindSpeedStep*$T$3:$T$1003)</f>
        <v>711.56872467706523</v>
      </c>
      <c r="N1591" s="50">
        <f t="array" ref="N1591">_xlfn.SUM(_xlfn.NORM.DIST($S$3:$S$1003,$G1591,$Q1591,FALSE)*WindSpeedStep*$T$3:$T$1003)</f>
        <v>724.94505550965584</v>
      </c>
      <c r="P1591" s="42">
        <f t="shared" si="72"/>
        <v>0.74229744688058785</v>
      </c>
      <c r="Q1591" s="42">
        <f t="shared" si="74"/>
        <v>0.96011012833065257</v>
      </c>
    </row>
    <row r="1592" spans="5:17" x14ac:dyDescent="0.2">
      <c r="E1592" s="15">
        <v>41264.118055555555</v>
      </c>
      <c r="F1592" s="21">
        <v>7.805084075383129</v>
      </c>
      <c r="G1592" s="21">
        <v>7.6650105943617817</v>
      </c>
      <c r="H1592" s="24">
        <v>0.11402823997847998</v>
      </c>
      <c r="I1592" s="3">
        <f t="shared" si="73"/>
        <v>831.80999999996322</v>
      </c>
      <c r="J1592" s="3">
        <f>INDEX(PowerArray,MIN(MaximumPowerIndex,ROUND(G1592*100,0)))</f>
        <v>789.66999999996415</v>
      </c>
      <c r="K1592" s="3">
        <f>MIN(J1592-M1592+N1592,'Power Look Up'!$F$4)</f>
        <v>796.16888421344754</v>
      </c>
      <c r="M1592" s="50">
        <f t="array" ref="M1592">_xlfn.SUM(_xlfn.NORM.DIST($S$3:$S$1003,$G1592,$P1592,FALSE)*WindSpeedStep*$T$3:$T$1003)</f>
        <v>784.62468025337398</v>
      </c>
      <c r="N1592" s="50">
        <f t="array" ref="N1592">_xlfn.SUM(_xlfn.NORM.DIST($S$3:$S$1003,$G1592,$Q1592,FALSE)*WindSpeedStep*$T$3:$T$1003)</f>
        <v>791.12356446685737</v>
      </c>
      <c r="P1592" s="42">
        <f t="shared" si="72"/>
        <v>0.76650105943617819</v>
      </c>
      <c r="Q1592" s="42">
        <f t="shared" si="74"/>
        <v>0.87402766749147676</v>
      </c>
    </row>
    <row r="1593" spans="5:17" x14ac:dyDescent="0.2">
      <c r="E1593" s="15">
        <v>41264.125</v>
      </c>
      <c r="F1593" s="21">
        <v>6.7848848314450034</v>
      </c>
      <c r="G1593" s="21">
        <v>6.7969830090755217</v>
      </c>
      <c r="H1593" s="24">
        <v>0.12233074261678095</v>
      </c>
      <c r="I1593" s="3">
        <f t="shared" si="73"/>
        <v>538.27999999997735</v>
      </c>
      <c r="J1593" s="3">
        <f>INDEX(PowerArray,MIN(MaximumPowerIndex,ROUND(G1593*100,0)))</f>
        <v>542.79999999997722</v>
      </c>
      <c r="K1593" s="3">
        <f>MIN(J1593-M1593+N1593,'Power Look Up'!$F$4)</f>
        <v>550.58315399327978</v>
      </c>
      <c r="M1593" s="50">
        <f t="array" ref="M1593">_xlfn.SUM(_xlfn.NORM.DIST($S$3:$S$1003,$G1593,$P1593,FALSE)*WindSpeedStep*$T$3:$T$1003)</f>
        <v>542.67310865519403</v>
      </c>
      <c r="N1593" s="50">
        <f t="array" ref="N1593">_xlfn.SUM(_xlfn.NORM.DIST($S$3:$S$1003,$G1593,$Q1593,FALSE)*WindSpeedStep*$T$3:$T$1003)</f>
        <v>550.45626264849659</v>
      </c>
      <c r="P1593" s="42">
        <f t="shared" si="72"/>
        <v>0.67969830090755223</v>
      </c>
      <c r="Q1593" s="42">
        <f t="shared" si="74"/>
        <v>0.83147997905385096</v>
      </c>
    </row>
    <row r="1594" spans="5:17" x14ac:dyDescent="0.2">
      <c r="E1594" s="15">
        <v>41264.131944444445</v>
      </c>
      <c r="F1594" s="21">
        <v>6.8003000749182689</v>
      </c>
      <c r="G1594" s="21">
        <v>6.8501015169006498</v>
      </c>
      <c r="H1594" s="24">
        <v>0.13969971759097966</v>
      </c>
      <c r="I1594" s="3">
        <f t="shared" si="73"/>
        <v>542.79999999997722</v>
      </c>
      <c r="J1594" s="3">
        <f>INDEX(PowerArray,MIN(MaximumPowerIndex,ROUND(G1594*100,0)))</f>
        <v>554.09999999997706</v>
      </c>
      <c r="K1594" s="3">
        <f>MIN(J1594-M1594+N1594,'Power Look Up'!$F$4)</f>
        <v>569.17621905753663</v>
      </c>
      <c r="M1594" s="50">
        <f t="array" ref="M1594">_xlfn.SUM(_xlfn.NORM.DIST($S$3:$S$1003,$G1594,$P1594,FALSE)*WindSpeedStep*$T$3:$T$1003)</f>
        <v>555.90439950586131</v>
      </c>
      <c r="N1594" s="50">
        <f t="array" ref="N1594">_xlfn.SUM(_xlfn.NORM.DIST($S$3:$S$1003,$G1594,$Q1594,FALSE)*WindSpeedStep*$T$3:$T$1003)</f>
        <v>570.98061856342088</v>
      </c>
      <c r="P1594" s="42">
        <f t="shared" si="72"/>
        <v>0.68501015169006507</v>
      </c>
      <c r="Q1594" s="42">
        <f t="shared" si="74"/>
        <v>0.95695724738056209</v>
      </c>
    </row>
    <row r="1595" spans="5:17" x14ac:dyDescent="0.2">
      <c r="E1595" s="15">
        <v>41264.138888888891</v>
      </c>
      <c r="F1595" s="21">
        <v>5.6248460582692266</v>
      </c>
      <c r="G1595" s="21">
        <v>5.6732678448697094</v>
      </c>
      <c r="H1595" s="24">
        <v>0.14222611458386494</v>
      </c>
      <c r="I1595" s="3">
        <f t="shared" si="73"/>
        <v>300.43999999998778</v>
      </c>
      <c r="J1595" s="3">
        <f>INDEX(PowerArray,MIN(MaximumPowerIndex,ROUND(G1595*100,0)))</f>
        <v>308.53999999998763</v>
      </c>
      <c r="K1595" s="3">
        <f>MIN(J1595-M1595+N1595,'Power Look Up'!$F$4)</f>
        <v>315.12891957723667</v>
      </c>
      <c r="M1595" s="50">
        <f t="array" ref="M1595">_xlfn.SUM(_xlfn.NORM.DIST($S$3:$S$1003,$G1595,$P1595,FALSE)*WindSpeedStep*$T$3:$T$1003)</f>
        <v>306.73816818214806</v>
      </c>
      <c r="N1595" s="50">
        <f t="array" ref="N1595">_xlfn.SUM(_xlfn.NORM.DIST($S$3:$S$1003,$G1595,$Q1595,FALSE)*WindSpeedStep*$T$3:$T$1003)</f>
        <v>313.3270877593971</v>
      </c>
      <c r="P1595" s="42">
        <f t="shared" si="72"/>
        <v>0.56732678448697094</v>
      </c>
      <c r="Q1595" s="42">
        <f t="shared" si="74"/>
        <v>0.8068868425693958</v>
      </c>
    </row>
    <row r="1596" spans="5:17" x14ac:dyDescent="0.2">
      <c r="E1596" s="15">
        <v>41264.180555555555</v>
      </c>
      <c r="F1596" s="21">
        <v>8.8325251940520229</v>
      </c>
      <c r="G1596" s="21">
        <v>8.8075615713612017</v>
      </c>
      <c r="H1596" s="24">
        <v>0.13925802338252072</v>
      </c>
      <c r="I1596" s="3">
        <f t="shared" si="73"/>
        <v>1193.6099999999471</v>
      </c>
      <c r="J1596" s="3">
        <f>INDEX(PowerArray,MIN(MaximumPowerIndex,ROUND(G1596*100,0)))</f>
        <v>1186.2699999999475</v>
      </c>
      <c r="K1596" s="3">
        <f>MIN(J1596-M1596+N1596,'Power Look Up'!$F$4)</f>
        <v>1195.4009957305514</v>
      </c>
      <c r="M1596" s="50">
        <f t="array" ref="M1596">_xlfn.SUM(_xlfn.NORM.DIST($S$3:$S$1003,$G1596,$P1596,FALSE)*WindSpeedStep*$T$3:$T$1003)</f>
        <v>1185.8009545161597</v>
      </c>
      <c r="N1596" s="50">
        <f t="array" ref="N1596">_xlfn.SUM(_xlfn.NORM.DIST($S$3:$S$1003,$G1596,$Q1596,FALSE)*WindSpeedStep*$T$3:$T$1003)</f>
        <v>1194.9319502467636</v>
      </c>
      <c r="P1596" s="42">
        <f t="shared" si="72"/>
        <v>0.88075615713612021</v>
      </c>
      <c r="Q1596" s="42">
        <f t="shared" si="74"/>
        <v>1.2265236152476091</v>
      </c>
    </row>
    <row r="1597" spans="5:17" x14ac:dyDescent="0.2">
      <c r="E1597" s="15">
        <v>41264.1875</v>
      </c>
      <c r="F1597" s="21">
        <v>8.9190208342991433</v>
      </c>
      <c r="G1597" s="21">
        <v>8.8833486914702977</v>
      </c>
      <c r="H1597" s="24">
        <v>0.12893792058176831</v>
      </c>
      <c r="I1597" s="3">
        <f t="shared" si="73"/>
        <v>1226.6399999999464</v>
      </c>
      <c r="J1597" s="3">
        <f>INDEX(PowerArray,MIN(MaximumPowerIndex,ROUND(G1597*100,0)))</f>
        <v>1211.9599999999468</v>
      </c>
      <c r="K1597" s="3">
        <f>MIN(J1597-M1597+N1597,'Power Look Up'!$F$4)</f>
        <v>1217.7543417715929</v>
      </c>
      <c r="M1597" s="50">
        <f t="array" ref="M1597">_xlfn.SUM(_xlfn.NORM.DIST($S$3:$S$1003,$G1597,$P1597,FALSE)*WindSpeedStep*$T$3:$T$1003)</f>
        <v>1214.8673702287799</v>
      </c>
      <c r="N1597" s="50">
        <f t="array" ref="N1597">_xlfn.SUM(_xlfn.NORM.DIST($S$3:$S$1003,$G1597,$Q1597,FALSE)*WindSpeedStep*$T$3:$T$1003)</f>
        <v>1220.661712000426</v>
      </c>
      <c r="P1597" s="42">
        <f t="shared" si="72"/>
        <v>0.88833486914702986</v>
      </c>
      <c r="Q1597" s="42">
        <f t="shared" si="74"/>
        <v>1.1454005080809526</v>
      </c>
    </row>
    <row r="1598" spans="5:17" x14ac:dyDescent="0.2">
      <c r="E1598" s="15">
        <v>41264.201388888891</v>
      </c>
      <c r="F1598" s="21">
        <v>8.0775748416542363</v>
      </c>
      <c r="G1598" s="21">
        <v>8.0519603627559917</v>
      </c>
      <c r="H1598" s="24">
        <v>0.12998951053791372</v>
      </c>
      <c r="I1598" s="3">
        <f t="shared" si="73"/>
        <v>918.35999999995306</v>
      </c>
      <c r="J1598" s="3">
        <f>INDEX(PowerArray,MIN(MaximumPowerIndex,ROUND(G1598*100,0)))</f>
        <v>907.3499999999533</v>
      </c>
      <c r="K1598" s="3">
        <f>MIN(J1598-M1598+N1598,'Power Look Up'!$F$4)</f>
        <v>922.66482057085511</v>
      </c>
      <c r="M1598" s="50">
        <f t="array" ref="M1598">_xlfn.SUM(_xlfn.NORM.DIST($S$3:$S$1003,$G1598,$P1598,FALSE)*WindSpeedStep*$T$3:$T$1003)</f>
        <v>910.60434080156847</v>
      </c>
      <c r="N1598" s="50">
        <f t="array" ref="N1598">_xlfn.SUM(_xlfn.NORM.DIST($S$3:$S$1003,$G1598,$Q1598,FALSE)*WindSpeedStep*$T$3:$T$1003)</f>
        <v>925.91916137247028</v>
      </c>
      <c r="P1598" s="42">
        <f t="shared" si="72"/>
        <v>0.80519603627559921</v>
      </c>
      <c r="Q1598" s="42">
        <f t="shared" si="74"/>
        <v>1.0466703864253335</v>
      </c>
    </row>
    <row r="1599" spans="5:17" x14ac:dyDescent="0.2">
      <c r="E1599" s="15">
        <v>41264.208333333336</v>
      </c>
      <c r="F1599" s="21">
        <v>7.9833588678957952</v>
      </c>
      <c r="G1599" s="21">
        <v>7.9527356540071636</v>
      </c>
      <c r="H1599" s="24">
        <v>0.14906006603128602</v>
      </c>
      <c r="I1599" s="3">
        <f t="shared" si="73"/>
        <v>882.97999999996216</v>
      </c>
      <c r="J1599" s="3">
        <f>INDEX(PowerArray,MIN(MaximumPowerIndex,ROUND(G1599*100,0)))</f>
        <v>873.9499999999623</v>
      </c>
      <c r="K1599" s="3">
        <f>MIN(J1599-M1599+N1599,'Power Look Up'!$F$4)</f>
        <v>899.57098276409306</v>
      </c>
      <c r="M1599" s="50">
        <f t="array" ref="M1599">_xlfn.SUM(_xlfn.NORM.DIST($S$3:$S$1003,$G1599,$P1599,FALSE)*WindSpeedStep*$T$3:$T$1003)</f>
        <v>877.22652276726888</v>
      </c>
      <c r="N1599" s="50">
        <f t="array" ref="N1599">_xlfn.SUM(_xlfn.NORM.DIST($S$3:$S$1003,$G1599,$Q1599,FALSE)*WindSpeedStep*$T$3:$T$1003)</f>
        <v>902.84750553139963</v>
      </c>
      <c r="P1599" s="42">
        <f t="shared" si="72"/>
        <v>0.79527356540071636</v>
      </c>
      <c r="Q1599" s="42">
        <f t="shared" si="74"/>
        <v>1.1854353017156705</v>
      </c>
    </row>
    <row r="1600" spans="5:17" x14ac:dyDescent="0.2">
      <c r="E1600" s="15">
        <v>41264.215277777781</v>
      </c>
      <c r="F1600" s="21">
        <v>8.1403495595239548</v>
      </c>
      <c r="G1600" s="21">
        <v>8.0475607692841358</v>
      </c>
      <c r="H1600" s="24">
        <v>0.12898708984450585</v>
      </c>
      <c r="I1600" s="3">
        <f t="shared" si="73"/>
        <v>940.37999999995259</v>
      </c>
      <c r="J1600" s="3">
        <f>INDEX(PowerArray,MIN(MaximumPowerIndex,ROUND(G1600*100,0)))</f>
        <v>907.3499999999533</v>
      </c>
      <c r="K1600" s="3">
        <f>MIN(J1600-M1600+N1600,'Power Look Up'!$F$4)</f>
        <v>922.13925502630173</v>
      </c>
      <c r="M1600" s="50">
        <f t="array" ref="M1600">_xlfn.SUM(_xlfn.NORM.DIST($S$3:$S$1003,$G1600,$P1600,FALSE)*WindSpeedStep*$T$3:$T$1003)</f>
        <v>909.10894106245723</v>
      </c>
      <c r="N1600" s="50">
        <f t="array" ref="N1600">_xlfn.SUM(_xlfn.NORM.DIST($S$3:$S$1003,$G1600,$Q1600,FALSE)*WindSpeedStep*$T$3:$T$1003)</f>
        <v>923.89819608880566</v>
      </c>
      <c r="P1600" s="42">
        <f t="shared" si="72"/>
        <v>0.80475607692841367</v>
      </c>
      <c r="Q1600" s="42">
        <f t="shared" si="74"/>
        <v>1.0380314439767735</v>
      </c>
    </row>
    <row r="1601" spans="5:17" x14ac:dyDescent="0.2">
      <c r="E1601" s="15">
        <v>41264.222222222219</v>
      </c>
      <c r="F1601" s="21">
        <v>8.8302271439554936</v>
      </c>
      <c r="G1601" s="21">
        <v>8.7345321353736107</v>
      </c>
      <c r="H1601" s="24">
        <v>0.15854631791191626</v>
      </c>
      <c r="I1601" s="3">
        <f t="shared" si="73"/>
        <v>1193.6099999999471</v>
      </c>
      <c r="J1601" s="3">
        <f>INDEX(PowerArray,MIN(MaximumPowerIndex,ROUND(G1601*100,0)))</f>
        <v>1156.909999999948</v>
      </c>
      <c r="K1601" s="3">
        <f>MIN(J1601-M1601+N1601,'Power Look Up'!$F$4)</f>
        <v>1170.9813152281663</v>
      </c>
      <c r="M1601" s="50">
        <f t="array" ref="M1601">_xlfn.SUM(_xlfn.NORM.DIST($S$3:$S$1003,$G1601,$P1601,FALSE)*WindSpeedStep*$T$3:$T$1003)</f>
        <v>1157.9398184538086</v>
      </c>
      <c r="N1601" s="50">
        <f t="array" ref="N1601">_xlfn.SUM(_xlfn.NORM.DIST($S$3:$S$1003,$G1601,$Q1601,FALSE)*WindSpeedStep*$T$3:$T$1003)</f>
        <v>1172.0111336820269</v>
      </c>
      <c r="P1601" s="42">
        <f t="shared" si="72"/>
        <v>0.87345321353736116</v>
      </c>
      <c r="Q1601" s="42">
        <f t="shared" si="74"/>
        <v>1.3848279087467932</v>
      </c>
    </row>
    <row r="1602" spans="5:17" x14ac:dyDescent="0.2">
      <c r="E1602" s="15">
        <v>41264.229166666664</v>
      </c>
      <c r="F1602" s="21">
        <v>7.7120195737538442</v>
      </c>
      <c r="G1602" s="21">
        <v>7.7002334826381764</v>
      </c>
      <c r="H1602" s="24">
        <v>0.15300791040726472</v>
      </c>
      <c r="I1602" s="3">
        <f t="shared" si="73"/>
        <v>801.70999999996388</v>
      </c>
      <c r="J1602" s="3">
        <f>INDEX(PowerArray,MIN(MaximumPowerIndex,ROUND(G1602*100,0)))</f>
        <v>798.69999999996389</v>
      </c>
      <c r="K1602" s="3">
        <f>MIN(J1602-M1602+N1602,'Power Look Up'!$F$4)</f>
        <v>826.23517817609832</v>
      </c>
      <c r="M1602" s="50">
        <f t="array" ref="M1602">_xlfn.SUM(_xlfn.NORM.DIST($S$3:$S$1003,$G1602,$P1602,FALSE)*WindSpeedStep*$T$3:$T$1003)</f>
        <v>795.62435191665804</v>
      </c>
      <c r="N1602" s="50">
        <f t="array" ref="N1602">_xlfn.SUM(_xlfn.NORM.DIST($S$3:$S$1003,$G1602,$Q1602,FALSE)*WindSpeedStep*$T$3:$T$1003)</f>
        <v>823.15953009279247</v>
      </c>
      <c r="P1602" s="42">
        <f t="shared" si="72"/>
        <v>0.77002334826381769</v>
      </c>
      <c r="Q1602" s="42">
        <f t="shared" si="74"/>
        <v>1.178196634826522</v>
      </c>
    </row>
    <row r="1603" spans="5:17" x14ac:dyDescent="0.2">
      <c r="E1603" s="15">
        <v>41264.236111111109</v>
      </c>
      <c r="F1603" s="21">
        <v>7.7033142895715541</v>
      </c>
      <c r="G1603" s="21">
        <v>7.6696317194807904</v>
      </c>
      <c r="H1603" s="24">
        <v>0.13370868191037899</v>
      </c>
      <c r="I1603" s="3">
        <f t="shared" si="73"/>
        <v>798.69999999996389</v>
      </c>
      <c r="J1603" s="3">
        <f>INDEX(PowerArray,MIN(MaximumPowerIndex,ROUND(G1603*100,0)))</f>
        <v>789.66999999996415</v>
      </c>
      <c r="K1603" s="3">
        <f>MIN(J1603-M1603+N1603,'Power Look Up'!$F$4)</f>
        <v>806.36523013894737</v>
      </c>
      <c r="M1603" s="50">
        <f t="array" ref="M1603">_xlfn.SUM(_xlfn.NORM.DIST($S$3:$S$1003,$G1603,$P1603,FALSE)*WindSpeedStep*$T$3:$T$1003)</f>
        <v>786.06245005416417</v>
      </c>
      <c r="N1603" s="50">
        <f t="array" ref="N1603">_xlfn.SUM(_xlfn.NORM.DIST($S$3:$S$1003,$G1603,$Q1603,FALSE)*WindSpeedStep*$T$3:$T$1003)</f>
        <v>802.75768019314739</v>
      </c>
      <c r="P1603" s="42">
        <f t="shared" ref="P1603:P1666" si="75">ReferenceTurbulence*G1603</f>
        <v>0.76696317194807906</v>
      </c>
      <c r="Q1603" s="42">
        <f t="shared" si="74"/>
        <v>1.02549634794981</v>
      </c>
    </row>
    <row r="1604" spans="5:17" x14ac:dyDescent="0.2">
      <c r="E1604" s="15">
        <v>41264.243055555555</v>
      </c>
      <c r="F1604" s="21">
        <v>7.716997651446392</v>
      </c>
      <c r="G1604" s="21">
        <v>7.6590655423763758</v>
      </c>
      <c r="H1604" s="24">
        <v>0.10625894124074378</v>
      </c>
      <c r="I1604" s="3">
        <f t="shared" ref="I1604:I1667" si="76">INDEX(PowerArray,MIN(MaximumPowerIndex,ROUND(F1604*100,0)))</f>
        <v>804.71999999996387</v>
      </c>
      <c r="J1604" s="3">
        <f>INDEX(PowerArray,MIN(MaximumPowerIndex,ROUND(G1604*100,0)))</f>
        <v>786.65999999996416</v>
      </c>
      <c r="K1604" s="3">
        <f>MIN(J1604-M1604+N1604,'Power Look Up'!$F$4)</f>
        <v>789.46259251791491</v>
      </c>
      <c r="M1604" s="50">
        <f t="array" ref="M1604">_xlfn.SUM(_xlfn.NORM.DIST($S$3:$S$1003,$G1604,$P1604,FALSE)*WindSpeedStep*$T$3:$T$1003)</f>
        <v>782.77737288636069</v>
      </c>
      <c r="N1604" s="50">
        <f t="array" ref="N1604">_xlfn.SUM(_xlfn.NORM.DIST($S$3:$S$1003,$G1604,$Q1604,FALSE)*WindSpeedStep*$T$3:$T$1003)</f>
        <v>785.57996540431145</v>
      </c>
      <c r="P1604" s="42">
        <f t="shared" si="75"/>
        <v>0.76590655423763765</v>
      </c>
      <c r="Q1604" s="42">
        <f t="shared" ref="Q1604:Q1667" si="77">G1604*H1604</f>
        <v>0.81384419542637676</v>
      </c>
    </row>
    <row r="1605" spans="5:17" x14ac:dyDescent="0.2">
      <c r="E1605" s="15">
        <v>41264.25</v>
      </c>
      <c r="F1605" s="21">
        <v>7.66612021616793</v>
      </c>
      <c r="G1605" s="21">
        <v>7.6184944393815348</v>
      </c>
      <c r="H1605" s="24">
        <v>0.13566184336721315</v>
      </c>
      <c r="I1605" s="3">
        <f t="shared" si="76"/>
        <v>789.66999999996415</v>
      </c>
      <c r="J1605" s="3">
        <f>INDEX(PowerArray,MIN(MaximumPowerIndex,ROUND(G1605*100,0)))</f>
        <v>774.61999999996442</v>
      </c>
      <c r="K1605" s="3">
        <f>MIN(J1605-M1605+N1605,'Power Look Up'!$F$4)</f>
        <v>792.17061042554724</v>
      </c>
      <c r="M1605" s="50">
        <f t="array" ref="M1605">_xlfn.SUM(_xlfn.NORM.DIST($S$3:$S$1003,$G1605,$P1605,FALSE)*WindSpeedStep*$T$3:$T$1003)</f>
        <v>770.24202649260155</v>
      </c>
      <c r="N1605" s="50">
        <f t="array" ref="N1605">_xlfn.SUM(_xlfn.NORM.DIST($S$3:$S$1003,$G1605,$Q1605,FALSE)*WindSpeedStep*$T$3:$T$1003)</f>
        <v>787.79263691818437</v>
      </c>
      <c r="P1605" s="42">
        <f t="shared" si="75"/>
        <v>0.76184944393815357</v>
      </c>
      <c r="Q1605" s="42">
        <f t="shared" si="77"/>
        <v>1.0335389993293622</v>
      </c>
    </row>
    <row r="1606" spans="5:17" x14ac:dyDescent="0.2">
      <c r="E1606" s="15">
        <v>41264.256944444445</v>
      </c>
      <c r="F1606" s="21">
        <v>7.7415792167087618</v>
      </c>
      <c r="G1606" s="21">
        <v>7.6545554906576267</v>
      </c>
      <c r="H1606" s="24">
        <v>0.13433951534789609</v>
      </c>
      <c r="I1606" s="3">
        <f t="shared" si="76"/>
        <v>810.73999999996374</v>
      </c>
      <c r="J1606" s="3">
        <f>INDEX(PowerArray,MIN(MaximumPowerIndex,ROUND(G1606*100,0)))</f>
        <v>783.64999999996428</v>
      </c>
      <c r="K1606" s="3">
        <f>MIN(J1606-M1606+N1606,'Power Look Up'!$F$4)</f>
        <v>800.62985987969557</v>
      </c>
      <c r="M1606" s="50">
        <f t="array" ref="M1606">_xlfn.SUM(_xlfn.NORM.DIST($S$3:$S$1003,$G1606,$P1606,FALSE)*WindSpeedStep*$T$3:$T$1003)</f>
        <v>781.37774635964956</v>
      </c>
      <c r="N1606" s="50">
        <f t="array" ref="N1606">_xlfn.SUM(_xlfn.NORM.DIST($S$3:$S$1003,$G1606,$Q1606,FALSE)*WindSpeedStep*$T$3:$T$1003)</f>
        <v>798.35760623938086</v>
      </c>
      <c r="P1606" s="42">
        <f t="shared" si="75"/>
        <v>0.76545554906576274</v>
      </c>
      <c r="Q1606" s="42">
        <f t="shared" si="77"/>
        <v>1.0283092748185225</v>
      </c>
    </row>
    <row r="1607" spans="5:17" x14ac:dyDescent="0.2">
      <c r="E1607" s="15">
        <v>41264.263888888891</v>
      </c>
      <c r="F1607" s="21">
        <v>7.1220848463540811</v>
      </c>
      <c r="G1607" s="21">
        <v>7.0917067999842862</v>
      </c>
      <c r="H1607" s="24">
        <v>0.16708590611767024</v>
      </c>
      <c r="I1607" s="3">
        <f t="shared" si="76"/>
        <v>624.11999999996772</v>
      </c>
      <c r="J1607" s="3">
        <f>INDEX(PowerArray,MIN(MaximumPowerIndex,ROUND(G1607*100,0)))</f>
        <v>615.08999999996786</v>
      </c>
      <c r="K1607" s="3">
        <f>MIN(J1607-M1607+N1607,'Power Look Up'!$F$4)</f>
        <v>645.75379196754193</v>
      </c>
      <c r="M1607" s="50">
        <f t="array" ref="M1607">_xlfn.SUM(_xlfn.NORM.DIST($S$3:$S$1003,$G1607,$P1607,FALSE)*WindSpeedStep*$T$3:$T$1003)</f>
        <v>618.63909034283847</v>
      </c>
      <c r="N1607" s="50">
        <f t="array" ref="N1607">_xlfn.SUM(_xlfn.NORM.DIST($S$3:$S$1003,$G1607,$Q1607,FALSE)*WindSpeedStep*$T$3:$T$1003)</f>
        <v>649.30288231041254</v>
      </c>
      <c r="P1607" s="42">
        <f t="shared" si="75"/>
        <v>0.70917067999842864</v>
      </c>
      <c r="Q1607" s="42">
        <f t="shared" si="77"/>
        <v>1.1849242565962181</v>
      </c>
    </row>
    <row r="1608" spans="5:17" x14ac:dyDescent="0.2">
      <c r="E1608" s="15">
        <v>41264.270833333336</v>
      </c>
      <c r="F1608" s="21">
        <v>8.3932944302244401</v>
      </c>
      <c r="G1608" s="21">
        <v>8.3649946042639201</v>
      </c>
      <c r="H1608" s="24">
        <v>0.13463128326951629</v>
      </c>
      <c r="I1608" s="3">
        <f t="shared" si="76"/>
        <v>1032.1299999999505</v>
      </c>
      <c r="J1608" s="3">
        <f>INDEX(PowerArray,MIN(MaximumPowerIndex,ROUND(G1608*100,0)))</f>
        <v>1021.1199999999509</v>
      </c>
      <c r="K1608" s="3">
        <f>MIN(J1608-M1608+N1608,'Power Look Up'!$F$4)</f>
        <v>1037.204639665307</v>
      </c>
      <c r="M1608" s="50">
        <f t="array" ref="M1608">_xlfn.SUM(_xlfn.NORM.DIST($S$3:$S$1003,$G1608,$P1608,FALSE)*WindSpeedStep*$T$3:$T$1003)</f>
        <v>1020.5233666573382</v>
      </c>
      <c r="N1608" s="50">
        <f t="array" ref="N1608">_xlfn.SUM(_xlfn.NORM.DIST($S$3:$S$1003,$G1608,$Q1608,FALSE)*WindSpeedStep*$T$3:$T$1003)</f>
        <v>1036.6080063226943</v>
      </c>
      <c r="P1608" s="42">
        <f t="shared" si="75"/>
        <v>0.83649946042639201</v>
      </c>
      <c r="Q1608" s="42">
        <f t="shared" si="77"/>
        <v>1.1261899581146311</v>
      </c>
    </row>
    <row r="1609" spans="5:17" x14ac:dyDescent="0.2">
      <c r="E1609" s="15">
        <v>41264.277777777781</v>
      </c>
      <c r="F1609" s="21">
        <v>7.1331932974982832</v>
      </c>
      <c r="G1609" s="21">
        <v>7.0970114238334707</v>
      </c>
      <c r="H1609" s="24">
        <v>0.13458208125899043</v>
      </c>
      <c r="I1609" s="3">
        <f t="shared" si="76"/>
        <v>627.12999999996759</v>
      </c>
      <c r="J1609" s="3">
        <f>INDEX(PowerArray,MIN(MaximumPowerIndex,ROUND(G1609*100,0)))</f>
        <v>618.09999999996785</v>
      </c>
      <c r="K1609" s="3">
        <f>MIN(J1609-M1609+N1609,'Power Look Up'!$F$4)</f>
        <v>632.39819884316955</v>
      </c>
      <c r="M1609" s="50">
        <f t="array" ref="M1609">_xlfn.SUM(_xlfn.NORM.DIST($S$3:$S$1003,$G1609,$P1609,FALSE)*WindSpeedStep*$T$3:$T$1003)</f>
        <v>620.06380766624261</v>
      </c>
      <c r="N1609" s="50">
        <f t="array" ref="N1609">_xlfn.SUM(_xlfn.NORM.DIST($S$3:$S$1003,$G1609,$Q1609,FALSE)*WindSpeedStep*$T$3:$T$1003)</f>
        <v>634.36200650944431</v>
      </c>
      <c r="P1609" s="42">
        <f t="shared" si="75"/>
        <v>0.70970114238334714</v>
      </c>
      <c r="Q1609" s="42">
        <f t="shared" si="77"/>
        <v>0.95513056813833952</v>
      </c>
    </row>
    <row r="1610" spans="5:17" x14ac:dyDescent="0.2">
      <c r="E1610" s="15">
        <v>41264.284722222219</v>
      </c>
      <c r="F1610" s="21">
        <v>6.470860391395183</v>
      </c>
      <c r="G1610" s="21">
        <v>6.397606012643303</v>
      </c>
      <c r="H1610" s="24">
        <v>0.13135811137732356</v>
      </c>
      <c r="I1610" s="3">
        <f t="shared" si="76"/>
        <v>468.21999999997888</v>
      </c>
      <c r="J1610" s="3">
        <f>INDEX(PowerArray,MIN(MaximumPowerIndex,ROUND(G1610*100,0)))</f>
        <v>452.39999999997917</v>
      </c>
      <c r="K1610" s="3">
        <f>MIN(J1610-M1610+N1610,'Power Look Up'!$F$4)</f>
        <v>461.53327685606303</v>
      </c>
      <c r="M1610" s="50">
        <f t="array" ref="M1610">_xlfn.SUM(_xlfn.NORM.DIST($S$3:$S$1003,$G1610,$P1610,FALSE)*WindSpeedStep*$T$3:$T$1003)</f>
        <v>449.52179444115069</v>
      </c>
      <c r="N1610" s="50">
        <f t="array" ref="N1610">_xlfn.SUM(_xlfn.NORM.DIST($S$3:$S$1003,$G1610,$Q1610,FALSE)*WindSpeedStep*$T$3:$T$1003)</f>
        <v>458.65507129723454</v>
      </c>
      <c r="P1610" s="42">
        <f t="shared" si="75"/>
        <v>0.63976060126433032</v>
      </c>
      <c r="Q1610" s="42">
        <f t="shared" si="77"/>
        <v>0.84037744315703389</v>
      </c>
    </row>
    <row r="1611" spans="5:17" x14ac:dyDescent="0.2">
      <c r="E1611" s="15">
        <v>41264.291666666664</v>
      </c>
      <c r="F1611" s="21">
        <v>6.7088486207271236</v>
      </c>
      <c r="G1611" s="21">
        <v>6.6999530767539843</v>
      </c>
      <c r="H1611" s="24">
        <v>0.13862289232861005</v>
      </c>
      <c r="I1611" s="3">
        <f t="shared" si="76"/>
        <v>522.45999999997775</v>
      </c>
      <c r="J1611" s="3">
        <f>INDEX(PowerArray,MIN(MaximumPowerIndex,ROUND(G1611*100,0)))</f>
        <v>520.19999999997776</v>
      </c>
      <c r="K1611" s="3">
        <f>MIN(J1611-M1611+N1611,'Power Look Up'!$F$4)</f>
        <v>533.81954261852559</v>
      </c>
      <c r="M1611" s="50">
        <f t="array" ref="M1611">_xlfn.SUM(_xlfn.NORM.DIST($S$3:$S$1003,$G1611,$P1611,FALSE)*WindSpeedStep*$T$3:$T$1003)</f>
        <v>519.02037279031515</v>
      </c>
      <c r="N1611" s="50">
        <f t="array" ref="N1611">_xlfn.SUM(_xlfn.NORM.DIST($S$3:$S$1003,$G1611,$Q1611,FALSE)*WindSpeedStep*$T$3:$T$1003)</f>
        <v>532.63991540886298</v>
      </c>
      <c r="P1611" s="42">
        <f t="shared" si="75"/>
        <v>0.6699953076753985</v>
      </c>
      <c r="Q1611" s="42">
        <f t="shared" si="77"/>
        <v>0.9287668739656072</v>
      </c>
    </row>
    <row r="1612" spans="5:17" x14ac:dyDescent="0.2">
      <c r="E1612" s="15">
        <v>41264.298611111109</v>
      </c>
      <c r="F1612" s="21">
        <v>6.7737687686751977</v>
      </c>
      <c r="G1612" s="21">
        <v>6.7476082995515565</v>
      </c>
      <c r="H1612" s="24">
        <v>0.11957892683697535</v>
      </c>
      <c r="I1612" s="3">
        <f t="shared" si="76"/>
        <v>536.01999999997747</v>
      </c>
      <c r="J1612" s="3">
        <f>INDEX(PowerArray,MIN(MaximumPowerIndex,ROUND(G1612*100,0)))</f>
        <v>531.49999999997749</v>
      </c>
      <c r="K1612" s="3">
        <f>MIN(J1612-M1612+N1612,'Power Look Up'!$F$4)</f>
        <v>538.10478208317545</v>
      </c>
      <c r="M1612" s="50">
        <f t="array" ref="M1612">_xlfn.SUM(_xlfn.NORM.DIST($S$3:$S$1003,$G1612,$P1612,FALSE)*WindSpeedStep*$T$3:$T$1003)</f>
        <v>530.5540365993063</v>
      </c>
      <c r="N1612" s="50">
        <f t="array" ref="N1612">_xlfn.SUM(_xlfn.NORM.DIST($S$3:$S$1003,$G1612,$Q1612,FALSE)*WindSpeedStep*$T$3:$T$1003)</f>
        <v>537.15881868250426</v>
      </c>
      <c r="P1612" s="42">
        <f t="shared" si="75"/>
        <v>0.67476082995515574</v>
      </c>
      <c r="Q1612" s="42">
        <f t="shared" si="77"/>
        <v>0.80687175917664322</v>
      </c>
    </row>
    <row r="1613" spans="5:17" x14ac:dyDescent="0.2">
      <c r="E1613" s="15">
        <v>41264.305555555555</v>
      </c>
      <c r="F1613" s="21">
        <v>6.10378882128136</v>
      </c>
      <c r="G1613" s="21">
        <v>6.1632485080104553</v>
      </c>
      <c r="H1613" s="24">
        <v>0.1441727467588341</v>
      </c>
      <c r="I1613" s="3">
        <f t="shared" si="76"/>
        <v>384.59999999998064</v>
      </c>
      <c r="J1613" s="3">
        <f>INDEX(PowerArray,MIN(MaximumPowerIndex,ROUND(G1613*100,0)))</f>
        <v>398.15999999998036</v>
      </c>
      <c r="K1613" s="3">
        <f>MIN(J1613-M1613+N1613,'Power Look Up'!$F$4)</f>
        <v>409.56064607838465</v>
      </c>
      <c r="M1613" s="50">
        <f t="array" ref="M1613">_xlfn.SUM(_xlfn.NORM.DIST($S$3:$S$1003,$G1613,$P1613,FALSE)*WindSpeedStep*$T$3:$T$1003)</f>
        <v>399.87242045980054</v>
      </c>
      <c r="N1613" s="50">
        <f t="array" ref="N1613">_xlfn.SUM(_xlfn.NORM.DIST($S$3:$S$1003,$G1613,$Q1613,FALSE)*WindSpeedStep*$T$3:$T$1003)</f>
        <v>411.27306653820483</v>
      </c>
      <c r="P1613" s="42">
        <f t="shared" si="75"/>
        <v>0.6163248508010456</v>
      </c>
      <c r="Q1613" s="42">
        <f t="shared" si="77"/>
        <v>0.88857246635715348</v>
      </c>
    </row>
    <row r="1614" spans="5:17" x14ac:dyDescent="0.2">
      <c r="E1614" s="15">
        <v>41264.319444444445</v>
      </c>
      <c r="F1614" s="21">
        <v>6.2674009572002527</v>
      </c>
      <c r="G1614" s="21">
        <v>6.2587614576754929</v>
      </c>
      <c r="H1614" s="24">
        <v>0.15157798367896028</v>
      </c>
      <c r="I1614" s="3">
        <f t="shared" si="76"/>
        <v>423.01999999997986</v>
      </c>
      <c r="J1614" s="3">
        <f>INDEX(PowerArray,MIN(MaximumPowerIndex,ROUND(G1614*100,0)))</f>
        <v>420.75999999997987</v>
      </c>
      <c r="K1614" s="3">
        <f>MIN(J1614-M1614+N1614,'Power Look Up'!$F$4)</f>
        <v>435.40944089687497</v>
      </c>
      <c r="M1614" s="50">
        <f t="array" ref="M1614">_xlfn.SUM(_xlfn.NORM.DIST($S$3:$S$1003,$G1614,$P1614,FALSE)*WindSpeedStep*$T$3:$T$1003)</f>
        <v>419.67693918159637</v>
      </c>
      <c r="N1614" s="50">
        <f t="array" ref="N1614">_xlfn.SUM(_xlfn.NORM.DIST($S$3:$S$1003,$G1614,$Q1614,FALSE)*WindSpeedStep*$T$3:$T$1003)</f>
        <v>434.32638007849147</v>
      </c>
      <c r="P1614" s="42">
        <f t="shared" si="75"/>
        <v>0.62587614576754935</v>
      </c>
      <c r="Q1614" s="42">
        <f t="shared" si="77"/>
        <v>0.94869044208204145</v>
      </c>
    </row>
    <row r="1615" spans="5:17" x14ac:dyDescent="0.2">
      <c r="E1615" s="15">
        <v>41264.326388888891</v>
      </c>
      <c r="F1615" s="21">
        <v>6.8911739275071522</v>
      </c>
      <c r="G1615" s="21">
        <v>6.9153089260242435</v>
      </c>
      <c r="H1615" s="24">
        <v>0.1581733404883458</v>
      </c>
      <c r="I1615" s="3">
        <f t="shared" si="76"/>
        <v>563.13999999997691</v>
      </c>
      <c r="J1615" s="3">
        <f>INDEX(PowerArray,MIN(MaximumPowerIndex,ROUND(G1615*100,0)))</f>
        <v>569.91999999997665</v>
      </c>
      <c r="K1615" s="3">
        <f>MIN(J1615-M1615+N1615,'Power Look Up'!$F$4)</f>
        <v>594.06597638735673</v>
      </c>
      <c r="M1615" s="50">
        <f t="array" ref="M1615">_xlfn.SUM(_xlfn.NORM.DIST($S$3:$S$1003,$G1615,$P1615,FALSE)*WindSpeedStep*$T$3:$T$1003)</f>
        <v>572.42225543961683</v>
      </c>
      <c r="N1615" s="50">
        <f t="array" ref="N1615">_xlfn.SUM(_xlfn.NORM.DIST($S$3:$S$1003,$G1615,$Q1615,FALSE)*WindSpeedStep*$T$3:$T$1003)</f>
        <v>596.56823182699691</v>
      </c>
      <c r="P1615" s="42">
        <f t="shared" si="75"/>
        <v>0.6915308926024244</v>
      </c>
      <c r="Q1615" s="42">
        <f t="shared" si="77"/>
        <v>1.0938175133381296</v>
      </c>
    </row>
    <row r="1616" spans="5:17" x14ac:dyDescent="0.2">
      <c r="E1616" s="15">
        <v>41264.333333333336</v>
      </c>
      <c r="F1616" s="21">
        <v>6.2439714209116541</v>
      </c>
      <c r="G1616" s="21">
        <v>6.243504760033459</v>
      </c>
      <c r="H1616" s="24">
        <v>0.15695139101980621</v>
      </c>
      <c r="I1616" s="3">
        <f t="shared" si="76"/>
        <v>416.23999999998</v>
      </c>
      <c r="J1616" s="3">
        <f>INDEX(PowerArray,MIN(MaximumPowerIndex,ROUND(G1616*100,0)))</f>
        <v>416.23999999998</v>
      </c>
      <c r="K1616" s="3">
        <f>MIN(J1616-M1616+N1616,'Power Look Up'!$F$4)</f>
        <v>432.54113940020892</v>
      </c>
      <c r="M1616" s="50">
        <f t="array" ref="M1616">_xlfn.SUM(_xlfn.NORM.DIST($S$3:$S$1003,$G1616,$P1616,FALSE)*WindSpeedStep*$T$3:$T$1003)</f>
        <v>416.47433732425412</v>
      </c>
      <c r="N1616" s="50">
        <f t="array" ref="N1616">_xlfn.SUM(_xlfn.NORM.DIST($S$3:$S$1003,$G1616,$Q1616,FALSE)*WindSpeedStep*$T$3:$T$1003)</f>
        <v>432.77547672448304</v>
      </c>
      <c r="P1616" s="42">
        <f t="shared" si="75"/>
        <v>0.62435047600334592</v>
      </c>
      <c r="Q1616" s="42">
        <f t="shared" si="77"/>
        <v>0.9799267569260327</v>
      </c>
    </row>
    <row r="1617" spans="5:17" x14ac:dyDescent="0.2">
      <c r="E1617" s="15">
        <v>41264.340277777781</v>
      </c>
      <c r="F1617" s="21">
        <v>6.4233268423340704</v>
      </c>
      <c r="G1617" s="21">
        <v>6.4205816271108089</v>
      </c>
      <c r="H1617" s="24">
        <v>0.18993272955680449</v>
      </c>
      <c r="I1617" s="3">
        <f t="shared" si="76"/>
        <v>456.9199999999791</v>
      </c>
      <c r="J1617" s="3">
        <f>INDEX(PowerArray,MIN(MaximumPowerIndex,ROUND(G1617*100,0)))</f>
        <v>456.9199999999791</v>
      </c>
      <c r="K1617" s="3">
        <f>MIN(J1617-M1617+N1617,'Power Look Up'!$F$4)</f>
        <v>489.06982211307076</v>
      </c>
      <c r="M1617" s="50">
        <f t="array" ref="M1617">_xlfn.SUM(_xlfn.NORM.DIST($S$3:$S$1003,$G1617,$P1617,FALSE)*WindSpeedStep*$T$3:$T$1003)</f>
        <v>454.58377440037589</v>
      </c>
      <c r="N1617" s="50">
        <f t="array" ref="N1617">_xlfn.SUM(_xlfn.NORM.DIST($S$3:$S$1003,$G1617,$Q1617,FALSE)*WindSpeedStep*$T$3:$T$1003)</f>
        <v>486.73359651346755</v>
      </c>
      <c r="P1617" s="42">
        <f t="shared" si="75"/>
        <v>0.64205816271108096</v>
      </c>
      <c r="Q1617" s="42">
        <f t="shared" si="77"/>
        <v>1.219478593779425</v>
      </c>
    </row>
    <row r="1618" spans="5:17" x14ac:dyDescent="0.2">
      <c r="E1618" s="15">
        <v>41264.347222222219</v>
      </c>
      <c r="F1618" s="21">
        <v>7.2586907410785662</v>
      </c>
      <c r="G1618" s="21">
        <v>7.2307597152562479</v>
      </c>
      <c r="H1618" s="24">
        <v>0.14189886809352517</v>
      </c>
      <c r="I1618" s="3">
        <f t="shared" si="76"/>
        <v>666.25999999996679</v>
      </c>
      <c r="J1618" s="3">
        <f>INDEX(PowerArray,MIN(MaximumPowerIndex,ROUND(G1618*100,0)))</f>
        <v>657.22999999996694</v>
      </c>
      <c r="K1618" s="3">
        <f>MIN(J1618-M1618+N1618,'Power Look Up'!$F$4)</f>
        <v>675.91396447423938</v>
      </c>
      <c r="M1618" s="50">
        <f t="array" ref="M1618">_xlfn.SUM(_xlfn.NORM.DIST($S$3:$S$1003,$G1618,$P1618,FALSE)*WindSpeedStep*$T$3:$T$1003)</f>
        <v>656.66435073914374</v>
      </c>
      <c r="N1618" s="50">
        <f t="array" ref="N1618">_xlfn.SUM(_xlfn.NORM.DIST($S$3:$S$1003,$G1618,$Q1618,FALSE)*WindSpeedStep*$T$3:$T$1003)</f>
        <v>675.34831521341619</v>
      </c>
      <c r="P1618" s="42">
        <f t="shared" si="75"/>
        <v>0.72307597152562486</v>
      </c>
      <c r="Q1618" s="42">
        <f t="shared" si="77"/>
        <v>1.0260366190511219</v>
      </c>
    </row>
    <row r="1619" spans="5:17" x14ac:dyDescent="0.2">
      <c r="E1619" s="15">
        <v>41264.354166666664</v>
      </c>
      <c r="F1619" s="21">
        <v>6.6884027856071082</v>
      </c>
      <c r="G1619" s="21">
        <v>6.6769238584535326</v>
      </c>
      <c r="H1619" s="24">
        <v>0.12260027188622258</v>
      </c>
      <c r="I1619" s="3">
        <f t="shared" si="76"/>
        <v>517.93999999997777</v>
      </c>
      <c r="J1619" s="3">
        <f>INDEX(PowerArray,MIN(MaximumPowerIndex,ROUND(G1619*100,0)))</f>
        <v>515.67999999997789</v>
      </c>
      <c r="K1619" s="3">
        <f>MIN(J1619-M1619+N1619,'Power Look Up'!$F$4)</f>
        <v>523.13443175173018</v>
      </c>
      <c r="M1619" s="50">
        <f t="array" ref="M1619">_xlfn.SUM(_xlfn.NORM.DIST($S$3:$S$1003,$G1619,$P1619,FALSE)*WindSpeedStep*$T$3:$T$1003)</f>
        <v>513.50403002898645</v>
      </c>
      <c r="N1619" s="50">
        <f t="array" ref="N1619">_xlfn.SUM(_xlfn.NORM.DIST($S$3:$S$1003,$G1619,$Q1619,FALSE)*WindSpeedStep*$T$3:$T$1003)</f>
        <v>520.95846178073873</v>
      </c>
      <c r="P1619" s="42">
        <f t="shared" si="75"/>
        <v>0.66769238584535329</v>
      </c>
      <c r="Q1619" s="42">
        <f t="shared" si="77"/>
        <v>0.81859268041000943</v>
      </c>
    </row>
    <row r="1620" spans="5:17" x14ac:dyDescent="0.2">
      <c r="E1620" s="15">
        <v>41264.361111111109</v>
      </c>
      <c r="F1620" s="21">
        <v>6.7466639179497401</v>
      </c>
      <c r="G1620" s="21">
        <v>6.7030001336380511</v>
      </c>
      <c r="H1620" s="24">
        <v>0.12747040766502971</v>
      </c>
      <c r="I1620" s="3">
        <f t="shared" si="76"/>
        <v>531.49999999997749</v>
      </c>
      <c r="J1620" s="3">
        <f>INDEX(PowerArray,MIN(MaximumPowerIndex,ROUND(G1620*100,0)))</f>
        <v>520.19999999997776</v>
      </c>
      <c r="K1620" s="3">
        <f>MIN(J1620-M1620+N1620,'Power Look Up'!$F$4)</f>
        <v>529.53624120092786</v>
      </c>
      <c r="M1620" s="50">
        <f t="array" ref="M1620">_xlfn.SUM(_xlfn.NORM.DIST($S$3:$S$1003,$G1620,$P1620,FALSE)*WindSpeedStep*$T$3:$T$1003)</f>
        <v>519.75304493966667</v>
      </c>
      <c r="N1620" s="50">
        <f t="array" ref="N1620">_xlfn.SUM(_xlfn.NORM.DIST($S$3:$S$1003,$G1620,$Q1620,FALSE)*WindSpeedStep*$T$3:$T$1003)</f>
        <v>529.08928614061676</v>
      </c>
      <c r="P1620" s="42">
        <f t="shared" si="75"/>
        <v>0.67030001336380518</v>
      </c>
      <c r="Q1620" s="42">
        <f t="shared" si="77"/>
        <v>0.85443415961359093</v>
      </c>
    </row>
    <row r="1621" spans="5:17" x14ac:dyDescent="0.2">
      <c r="E1621" s="15">
        <v>41264.368055555555</v>
      </c>
      <c r="F1621" s="21">
        <v>6.6566877577701007</v>
      </c>
      <c r="G1621" s="21">
        <v>6.602213459340577</v>
      </c>
      <c r="H1621" s="24">
        <v>0.12618888410673906</v>
      </c>
      <c r="I1621" s="3">
        <f t="shared" si="76"/>
        <v>511.15999999997791</v>
      </c>
      <c r="J1621" s="3">
        <f>INDEX(PowerArray,MIN(MaximumPowerIndex,ROUND(G1621*100,0)))</f>
        <v>497.59999999997825</v>
      </c>
      <c r="K1621" s="3">
        <f>MIN(J1621-M1621+N1621,'Power Look Up'!$F$4)</f>
        <v>506.02443295232928</v>
      </c>
      <c r="M1621" s="50">
        <f t="array" ref="M1621">_xlfn.SUM(_xlfn.NORM.DIST($S$3:$S$1003,$G1621,$P1621,FALSE)*WindSpeedStep*$T$3:$T$1003)</f>
        <v>495.86352564963505</v>
      </c>
      <c r="N1621" s="50">
        <f t="array" ref="N1621">_xlfn.SUM(_xlfn.NORM.DIST($S$3:$S$1003,$G1621,$Q1621,FALSE)*WindSpeedStep*$T$3:$T$1003)</f>
        <v>504.28795860198608</v>
      </c>
      <c r="P1621" s="42">
        <f t="shared" si="75"/>
        <v>0.66022134593405779</v>
      </c>
      <c r="Q1621" s="42">
        <f t="shared" si="77"/>
        <v>0.83312594906868087</v>
      </c>
    </row>
    <row r="1622" spans="5:17" x14ac:dyDescent="0.2">
      <c r="E1622" s="15">
        <v>41264.375</v>
      </c>
      <c r="F1622" s="21">
        <v>6.9110217493011259</v>
      </c>
      <c r="G1622" s="21">
        <v>6.9085873655625196</v>
      </c>
      <c r="H1622" s="24">
        <v>0.13312069233366755</v>
      </c>
      <c r="I1622" s="3">
        <f t="shared" si="76"/>
        <v>567.65999999997678</v>
      </c>
      <c r="J1622" s="3">
        <f>INDEX(PowerArray,MIN(MaximumPowerIndex,ROUND(G1622*100,0)))</f>
        <v>567.65999999997678</v>
      </c>
      <c r="K1622" s="3">
        <f>MIN(J1622-M1622+N1622,'Power Look Up'!$F$4)</f>
        <v>580.27087861506777</v>
      </c>
      <c r="M1622" s="50">
        <f t="array" ref="M1622">_xlfn.SUM(_xlfn.NORM.DIST($S$3:$S$1003,$G1622,$P1622,FALSE)*WindSpeedStep*$T$3:$T$1003)</f>
        <v>570.70552661103682</v>
      </c>
      <c r="N1622" s="50">
        <f t="array" ref="N1622">_xlfn.SUM(_xlfn.NORM.DIST($S$3:$S$1003,$G1622,$Q1622,FALSE)*WindSpeedStep*$T$3:$T$1003)</f>
        <v>583.31640522612781</v>
      </c>
      <c r="P1622" s="42">
        <f t="shared" si="75"/>
        <v>0.69085873655625196</v>
      </c>
      <c r="Q1622" s="42">
        <f t="shared" si="77"/>
        <v>0.91967593315131102</v>
      </c>
    </row>
    <row r="1623" spans="5:17" x14ac:dyDescent="0.2">
      <c r="E1623" s="15">
        <v>41264.381944444445</v>
      </c>
      <c r="F1623" s="21">
        <v>5.9741957002848167</v>
      </c>
      <c r="G1623" s="21">
        <v>6.0276187865666397</v>
      </c>
      <c r="H1623" s="24">
        <v>0.16906041426661814</v>
      </c>
      <c r="I1623" s="3">
        <f t="shared" si="76"/>
        <v>357.13999999998657</v>
      </c>
      <c r="J1623" s="3">
        <f>INDEX(PowerArray,MIN(MaximumPowerIndex,ROUND(G1623*100,0)))</f>
        <v>368.77999999998099</v>
      </c>
      <c r="K1623" s="3">
        <f>MIN(J1623-M1623+N1623,'Power Look Up'!$F$4)</f>
        <v>386.34072586561075</v>
      </c>
      <c r="M1623" s="50">
        <f t="array" ref="M1623">_xlfn.SUM(_xlfn.NORM.DIST($S$3:$S$1003,$G1623,$P1623,FALSE)*WindSpeedStep*$T$3:$T$1003)</f>
        <v>372.72734551383769</v>
      </c>
      <c r="N1623" s="50">
        <f t="array" ref="N1623">_xlfn.SUM(_xlfn.NORM.DIST($S$3:$S$1003,$G1623,$Q1623,FALSE)*WindSpeedStep*$T$3:$T$1003)</f>
        <v>390.28807137946745</v>
      </c>
      <c r="P1623" s="42">
        <f t="shared" si="75"/>
        <v>0.60276187865666397</v>
      </c>
      <c r="Q1623" s="42">
        <f t="shared" si="77"/>
        <v>1.0190317290982063</v>
      </c>
    </row>
    <row r="1624" spans="5:17" x14ac:dyDescent="0.2">
      <c r="E1624" s="15">
        <v>41264.402777777781</v>
      </c>
      <c r="F1624" s="21">
        <v>5.2150998235309798</v>
      </c>
      <c r="G1624" s="21">
        <v>5.2608759853633549</v>
      </c>
      <c r="H1624" s="24">
        <v>0.17065828653638485</v>
      </c>
      <c r="I1624" s="3">
        <f t="shared" si="76"/>
        <v>235.63999999998919</v>
      </c>
      <c r="J1624" s="3">
        <f>INDEX(PowerArray,MIN(MaximumPowerIndex,ROUND(G1624*100,0)))</f>
        <v>242.11999999998903</v>
      </c>
      <c r="K1624" s="3">
        <f>MIN(J1624-M1624+N1624,'Power Look Up'!$F$4)</f>
        <v>250.76796138548238</v>
      </c>
      <c r="M1624" s="50">
        <f t="array" ref="M1624">_xlfn.SUM(_xlfn.NORM.DIST($S$3:$S$1003,$G1624,$P1624,FALSE)*WindSpeedStep*$T$3:$T$1003)</f>
        <v>236.79079694396466</v>
      </c>
      <c r="N1624" s="50">
        <f t="array" ref="N1624">_xlfn.SUM(_xlfn.NORM.DIST($S$3:$S$1003,$G1624,$Q1624,FALSE)*WindSpeedStep*$T$3:$T$1003)</f>
        <v>245.43875832945801</v>
      </c>
      <c r="P1624" s="42">
        <f t="shared" si="75"/>
        <v>0.52608759853633547</v>
      </c>
      <c r="Q1624" s="42">
        <f t="shared" si="77"/>
        <v>0.89781208134252544</v>
      </c>
    </row>
    <row r="1625" spans="5:17" x14ac:dyDescent="0.2">
      <c r="E1625" s="15">
        <v>41264.409722222219</v>
      </c>
      <c r="F1625" s="21">
        <v>4.8714845622267617</v>
      </c>
      <c r="G1625" s="21">
        <v>4.8722162407867691</v>
      </c>
      <c r="H1625" s="24">
        <v>0.14164060076269647</v>
      </c>
      <c r="I1625" s="3">
        <f t="shared" si="76"/>
        <v>185.82999999999353</v>
      </c>
      <c r="J1625" s="3">
        <f>INDEX(PowerArray,MIN(MaximumPowerIndex,ROUND(G1625*100,0)))</f>
        <v>185.82999999999353</v>
      </c>
      <c r="K1625" s="3">
        <f>MIN(J1625-M1625+N1625,'Power Look Up'!$F$4)</f>
        <v>189.36465894850733</v>
      </c>
      <c r="M1625" s="50">
        <f t="array" ref="M1625">_xlfn.SUM(_xlfn.NORM.DIST($S$3:$S$1003,$G1625,$P1625,FALSE)*WindSpeedStep*$T$3:$T$1003)</f>
        <v>174.1225464366255</v>
      </c>
      <c r="N1625" s="50">
        <f t="array" ref="N1625">_xlfn.SUM(_xlfn.NORM.DIST($S$3:$S$1003,$G1625,$Q1625,FALSE)*WindSpeedStep*$T$3:$T$1003)</f>
        <v>177.65720538513929</v>
      </c>
      <c r="P1625" s="42">
        <f t="shared" si="75"/>
        <v>0.48722162407867692</v>
      </c>
      <c r="Q1625" s="42">
        <f t="shared" si="77"/>
        <v>0.69010363539080455</v>
      </c>
    </row>
    <row r="1626" spans="5:17" x14ac:dyDescent="0.2">
      <c r="E1626" s="15">
        <v>41264.416666666664</v>
      </c>
      <c r="F1626" s="21">
        <v>5.1910000750959853</v>
      </c>
      <c r="G1626" s="21">
        <v>5.1509201790310781</v>
      </c>
      <c r="H1626" s="24">
        <v>0.1271431305051168</v>
      </c>
      <c r="I1626" s="3">
        <f t="shared" si="76"/>
        <v>230.77999999998929</v>
      </c>
      <c r="J1626" s="3">
        <f>INDEX(PowerArray,MIN(MaximumPowerIndex,ROUND(G1626*100,0)))</f>
        <v>224.29999999998941</v>
      </c>
      <c r="K1626" s="3">
        <f>MIN(J1626-M1626+N1626,'Power Look Up'!$F$4)</f>
        <v>225.97281578506909</v>
      </c>
      <c r="M1626" s="50">
        <f t="array" ref="M1626">_xlfn.SUM(_xlfn.NORM.DIST($S$3:$S$1003,$G1626,$P1626,FALSE)*WindSpeedStep*$T$3:$T$1003)</f>
        <v>218.88286519949736</v>
      </c>
      <c r="N1626" s="50">
        <f t="array" ref="N1626">_xlfn.SUM(_xlfn.NORM.DIST($S$3:$S$1003,$G1626,$Q1626,FALSE)*WindSpeedStep*$T$3:$T$1003)</f>
        <v>220.55568098457704</v>
      </c>
      <c r="P1626" s="42">
        <f t="shared" si="75"/>
        <v>0.51509201790310788</v>
      </c>
      <c r="Q1626" s="42">
        <f t="shared" si="77"/>
        <v>0.65490411654398795</v>
      </c>
    </row>
    <row r="1627" spans="5:17" x14ac:dyDescent="0.2">
      <c r="E1627" s="15">
        <v>41264.423611111109</v>
      </c>
      <c r="F1627" s="21">
        <v>5.4050847794967618</v>
      </c>
      <c r="G1627" s="21">
        <v>5.4055900739634852</v>
      </c>
      <c r="H1627" s="24">
        <v>0.17021009614684643</v>
      </c>
      <c r="I1627" s="3">
        <f t="shared" si="76"/>
        <v>266.41999999998848</v>
      </c>
      <c r="J1627" s="3">
        <f>INDEX(PowerArray,MIN(MaximumPowerIndex,ROUND(G1627*100,0)))</f>
        <v>266.41999999998848</v>
      </c>
      <c r="K1627" s="3">
        <f>MIN(J1627-M1627+N1627,'Power Look Up'!$F$4)</f>
        <v>276.19491269146596</v>
      </c>
      <c r="M1627" s="50">
        <f t="array" ref="M1627">_xlfn.SUM(_xlfn.NORM.DIST($S$3:$S$1003,$G1627,$P1627,FALSE)*WindSpeedStep*$T$3:$T$1003)</f>
        <v>260.72945580195994</v>
      </c>
      <c r="N1627" s="50">
        <f t="array" ref="N1627">_xlfn.SUM(_xlfn.NORM.DIST($S$3:$S$1003,$G1627,$Q1627,FALSE)*WindSpeedStep*$T$3:$T$1003)</f>
        <v>270.50436849343743</v>
      </c>
      <c r="P1627" s="42">
        <f t="shared" si="75"/>
        <v>0.54055900739634855</v>
      </c>
      <c r="Q1627" s="42">
        <f t="shared" si="77"/>
        <v>0.92008600621976355</v>
      </c>
    </row>
    <row r="1628" spans="5:17" x14ac:dyDescent="0.2">
      <c r="E1628" s="15">
        <v>41264.430555555555</v>
      </c>
      <c r="F1628" s="21">
        <v>5.6071012606101949</v>
      </c>
      <c r="G1628" s="21">
        <v>5.5524209188074112</v>
      </c>
      <c r="H1628" s="24">
        <v>0.16586110305038301</v>
      </c>
      <c r="I1628" s="3">
        <f t="shared" si="76"/>
        <v>298.81999999998783</v>
      </c>
      <c r="J1628" s="3">
        <f>INDEX(PowerArray,MIN(MaximumPowerIndex,ROUND(G1628*100,0)))</f>
        <v>289.09999999998803</v>
      </c>
      <c r="K1628" s="3">
        <f>MIN(J1628-M1628+N1628,'Power Look Up'!$F$4)</f>
        <v>299.48223086290187</v>
      </c>
      <c r="M1628" s="50">
        <f t="array" ref="M1628">_xlfn.SUM(_xlfn.NORM.DIST($S$3:$S$1003,$G1628,$P1628,FALSE)*WindSpeedStep*$T$3:$T$1003)</f>
        <v>285.63299893169705</v>
      </c>
      <c r="N1628" s="50">
        <f t="array" ref="N1628">_xlfn.SUM(_xlfn.NORM.DIST($S$3:$S$1003,$G1628,$Q1628,FALSE)*WindSpeedStep*$T$3:$T$1003)</f>
        <v>296.01522979461089</v>
      </c>
      <c r="P1628" s="42">
        <f t="shared" si="75"/>
        <v>0.55524209188074114</v>
      </c>
      <c r="Q1628" s="42">
        <f t="shared" si="77"/>
        <v>0.92093065819341835</v>
      </c>
    </row>
    <row r="1629" spans="5:17" x14ac:dyDescent="0.2">
      <c r="E1629" s="15">
        <v>41264.4375</v>
      </c>
      <c r="F1629" s="21">
        <v>5.8423505600179828</v>
      </c>
      <c r="G1629" s="21">
        <v>5.8075576986027242</v>
      </c>
      <c r="H1629" s="24">
        <v>0.17972218359946687</v>
      </c>
      <c r="I1629" s="3">
        <f t="shared" si="76"/>
        <v>336.07999999998702</v>
      </c>
      <c r="J1629" s="3">
        <f>INDEX(PowerArray,MIN(MaximumPowerIndex,ROUND(G1629*100,0)))</f>
        <v>331.21999999998712</v>
      </c>
      <c r="K1629" s="3">
        <f>MIN(J1629-M1629+N1629,'Power Look Up'!$F$4)</f>
        <v>348.81800213073336</v>
      </c>
      <c r="M1629" s="50">
        <f t="array" ref="M1629">_xlfn.SUM(_xlfn.NORM.DIST($S$3:$S$1003,$G1629,$P1629,FALSE)*WindSpeedStep*$T$3:$T$1003)</f>
        <v>330.968364260084</v>
      </c>
      <c r="N1629" s="50">
        <f t="array" ref="N1629">_xlfn.SUM(_xlfn.NORM.DIST($S$3:$S$1003,$G1629,$Q1629,FALSE)*WindSpeedStep*$T$3:$T$1003)</f>
        <v>348.56636639083024</v>
      </c>
      <c r="P1629" s="42">
        <f t="shared" si="75"/>
        <v>0.58075576986027244</v>
      </c>
      <c r="Q1629" s="42">
        <f t="shared" si="77"/>
        <v>1.0437469509727761</v>
      </c>
    </row>
    <row r="1630" spans="5:17" x14ac:dyDescent="0.2">
      <c r="E1630" s="15">
        <v>41264.444444444445</v>
      </c>
      <c r="F1630" s="21">
        <v>5.5235337818139083</v>
      </c>
      <c r="G1630" s="21">
        <v>5.4079563064536593</v>
      </c>
      <c r="H1630" s="24">
        <v>0.15207655699792733</v>
      </c>
      <c r="I1630" s="3">
        <f t="shared" si="76"/>
        <v>284.23999999998813</v>
      </c>
      <c r="J1630" s="3">
        <f>INDEX(PowerArray,MIN(MaximumPowerIndex,ROUND(G1630*100,0)))</f>
        <v>266.41999999998848</v>
      </c>
      <c r="K1630" s="3">
        <f>MIN(J1630-M1630+N1630,'Power Look Up'!$F$4)</f>
        <v>272.60512724321592</v>
      </c>
      <c r="M1630" s="50">
        <f t="array" ref="M1630">_xlfn.SUM(_xlfn.NORM.DIST($S$3:$S$1003,$G1630,$P1630,FALSE)*WindSpeedStep*$T$3:$T$1003)</f>
        <v>261.12531922852412</v>
      </c>
      <c r="N1630" s="50">
        <f t="array" ref="N1630">_xlfn.SUM(_xlfn.NORM.DIST($S$3:$S$1003,$G1630,$Q1630,FALSE)*WindSpeedStep*$T$3:$T$1003)</f>
        <v>267.31044647175156</v>
      </c>
      <c r="P1630" s="42">
        <f t="shared" si="75"/>
        <v>0.54079563064536595</v>
      </c>
      <c r="Q1630" s="42">
        <f t="shared" si="77"/>
        <v>0.82242337548070044</v>
      </c>
    </row>
    <row r="1631" spans="5:17" x14ac:dyDescent="0.2">
      <c r="E1631" s="15">
        <v>41264.451388888891</v>
      </c>
      <c r="F1631" s="21">
        <v>4.9901837016484958</v>
      </c>
      <c r="G1631" s="21">
        <v>5.0311450435644209</v>
      </c>
      <c r="H1631" s="24">
        <v>0.10620851489393381</v>
      </c>
      <c r="I1631" s="3">
        <f t="shared" si="76"/>
        <v>198.90999999999326</v>
      </c>
      <c r="J1631" s="3">
        <f>INDEX(PowerArray,MIN(MaximumPowerIndex,ROUND(G1631*100,0)))</f>
        <v>204.85999999998984</v>
      </c>
      <c r="K1631" s="3">
        <f>MIN(J1631-M1631+N1631,'Power Look Up'!$F$4)</f>
        <v>205.06938939742471</v>
      </c>
      <c r="M1631" s="50">
        <f t="array" ref="M1631">_xlfn.SUM(_xlfn.NORM.DIST($S$3:$S$1003,$G1631,$P1631,FALSE)*WindSpeedStep*$T$3:$T$1003)</f>
        <v>199.55852826051915</v>
      </c>
      <c r="N1631" s="50">
        <f t="array" ref="N1631">_xlfn.SUM(_xlfn.NORM.DIST($S$3:$S$1003,$G1631,$Q1631,FALSE)*WindSpeedStep*$T$3:$T$1003)</f>
        <v>199.76791765795403</v>
      </c>
      <c r="P1631" s="42">
        <f t="shared" si="75"/>
        <v>0.50311450435644212</v>
      </c>
      <c r="Q1631" s="42">
        <f t="shared" si="77"/>
        <v>0.534350443292953</v>
      </c>
    </row>
    <row r="1632" spans="5:17" x14ac:dyDescent="0.2">
      <c r="E1632" s="15">
        <v>41264.458333333336</v>
      </c>
      <c r="F1632" s="21">
        <v>5.1548454160285173</v>
      </c>
      <c r="G1632" s="21">
        <v>5.1622788186587663</v>
      </c>
      <c r="H1632" s="24">
        <v>0.15519379058632363</v>
      </c>
      <c r="I1632" s="3">
        <f t="shared" si="76"/>
        <v>224.29999999998941</v>
      </c>
      <c r="J1632" s="3">
        <f>INDEX(PowerArray,MIN(MaximumPowerIndex,ROUND(G1632*100,0)))</f>
        <v>225.91999999998939</v>
      </c>
      <c r="K1632" s="3">
        <f>MIN(J1632-M1632+N1632,'Power Look Up'!$F$4)</f>
        <v>231.22874601062577</v>
      </c>
      <c r="M1632" s="50">
        <f t="array" ref="M1632">_xlfn.SUM(_xlfn.NORM.DIST($S$3:$S$1003,$G1632,$P1632,FALSE)*WindSpeedStep*$T$3:$T$1003)</f>
        <v>220.72421568465566</v>
      </c>
      <c r="N1632" s="50">
        <f t="array" ref="N1632">_xlfn.SUM(_xlfn.NORM.DIST($S$3:$S$1003,$G1632,$Q1632,FALSE)*WindSpeedStep*$T$3:$T$1003)</f>
        <v>226.03296169529204</v>
      </c>
      <c r="P1632" s="42">
        <f t="shared" si="75"/>
        <v>0.51622788186587665</v>
      </c>
      <c r="Q1632" s="42">
        <f t="shared" si="77"/>
        <v>0.8011536179311427</v>
      </c>
    </row>
    <row r="1633" spans="5:17" x14ac:dyDescent="0.2">
      <c r="E1633" s="15">
        <v>41264.465277777781</v>
      </c>
      <c r="F1633" s="21">
        <v>4.9303381675334856</v>
      </c>
      <c r="G1633" s="21">
        <v>4.9224327907919152</v>
      </c>
      <c r="H1633" s="24">
        <v>0.15211938299461611</v>
      </c>
      <c r="I1633" s="3">
        <f t="shared" si="76"/>
        <v>192.36999999999338</v>
      </c>
      <c r="J1633" s="3">
        <f>INDEX(PowerArray,MIN(MaximumPowerIndex,ROUND(G1633*100,0)))</f>
        <v>191.27999999999341</v>
      </c>
      <c r="K1633" s="3">
        <f>MIN(J1633-M1633+N1633,'Power Look Up'!$F$4)</f>
        <v>196.11522736519464</v>
      </c>
      <c r="M1633" s="50">
        <f t="array" ref="M1633">_xlfn.SUM(_xlfn.NORM.DIST($S$3:$S$1003,$G1633,$P1633,FALSE)*WindSpeedStep*$T$3:$T$1003)</f>
        <v>182.13639645114907</v>
      </c>
      <c r="N1633" s="50">
        <f t="array" ref="N1633">_xlfn.SUM(_xlfn.NORM.DIST($S$3:$S$1003,$G1633,$Q1633,FALSE)*WindSpeedStep*$T$3:$T$1003)</f>
        <v>186.9716238163503</v>
      </c>
      <c r="P1633" s="42">
        <f t="shared" si="75"/>
        <v>0.49224327907919152</v>
      </c>
      <c r="Q1633" s="42">
        <f t="shared" si="77"/>
        <v>0.74879743896773243</v>
      </c>
    </row>
    <row r="1634" spans="5:17" x14ac:dyDescent="0.2">
      <c r="E1634" s="15">
        <v>41264.472222222219</v>
      </c>
      <c r="F1634" s="21">
        <v>4.9426820764117156</v>
      </c>
      <c r="G1634" s="21">
        <v>4.982432910240453</v>
      </c>
      <c r="H1634" s="24">
        <v>0.20231930448700419</v>
      </c>
      <c r="I1634" s="3">
        <f t="shared" si="76"/>
        <v>193.45999999999336</v>
      </c>
      <c r="J1634" s="3">
        <f>INDEX(PowerArray,MIN(MaximumPowerIndex,ROUND(G1634*100,0)))</f>
        <v>197.81999999999329</v>
      </c>
      <c r="K1634" s="3">
        <f>MIN(J1634-M1634+N1634,'Power Look Up'!$F$4)</f>
        <v>212.73965678962273</v>
      </c>
      <c r="M1634" s="50">
        <f t="array" ref="M1634">_xlfn.SUM(_xlfn.NORM.DIST($S$3:$S$1003,$G1634,$P1634,FALSE)*WindSpeedStep*$T$3:$T$1003)</f>
        <v>191.73964831092547</v>
      </c>
      <c r="N1634" s="50">
        <f t="array" ref="N1634">_xlfn.SUM(_xlfn.NORM.DIST($S$3:$S$1003,$G1634,$Q1634,FALSE)*WindSpeedStep*$T$3:$T$1003)</f>
        <v>206.65930510055492</v>
      </c>
      <c r="P1634" s="42">
        <f t="shared" si="75"/>
        <v>0.4982432910240453</v>
      </c>
      <c r="Q1634" s="42">
        <f t="shared" si="77"/>
        <v>1.0080423610530087</v>
      </c>
    </row>
    <row r="1635" spans="5:17" x14ac:dyDescent="0.2">
      <c r="E1635" s="15">
        <v>41264.479166666664</v>
      </c>
      <c r="F1635" s="21">
        <v>5.9380139070384939</v>
      </c>
      <c r="G1635" s="21">
        <v>5.8477936159294295</v>
      </c>
      <c r="H1635" s="24">
        <v>0.11956859837569883</v>
      </c>
      <c r="I1635" s="3">
        <f t="shared" si="76"/>
        <v>352.27999999998667</v>
      </c>
      <c r="J1635" s="3">
        <f>INDEX(PowerArray,MIN(MaximumPowerIndex,ROUND(G1635*100,0)))</f>
        <v>337.69999999998697</v>
      </c>
      <c r="K1635" s="3">
        <f>MIN(J1635-M1635+N1635,'Power Look Up'!$F$4)</f>
        <v>341.10333003485692</v>
      </c>
      <c r="M1635" s="50">
        <f t="array" ref="M1635">_xlfn.SUM(_xlfn.NORM.DIST($S$3:$S$1003,$G1635,$P1635,FALSE)*WindSpeedStep*$T$3:$T$1003)</f>
        <v>338.40461462539395</v>
      </c>
      <c r="N1635" s="50">
        <f t="array" ref="N1635">_xlfn.SUM(_xlfn.NORM.DIST($S$3:$S$1003,$G1635,$Q1635,FALSE)*WindSpeedStep*$T$3:$T$1003)</f>
        <v>341.8079446602639</v>
      </c>
      <c r="P1635" s="42">
        <f t="shared" si="75"/>
        <v>0.58477936159294297</v>
      </c>
      <c r="Q1635" s="42">
        <f t="shared" si="77"/>
        <v>0.69921248624704158</v>
      </c>
    </row>
    <row r="1636" spans="5:17" x14ac:dyDescent="0.2">
      <c r="E1636" s="15">
        <v>41264.486111111109</v>
      </c>
      <c r="F1636" s="21">
        <v>5.3320614639498913</v>
      </c>
      <c r="G1636" s="21">
        <v>5.3698132151291045</v>
      </c>
      <c r="H1636" s="24">
        <v>0.13128130737665072</v>
      </c>
      <c r="I1636" s="3">
        <f t="shared" si="76"/>
        <v>253.45999999998878</v>
      </c>
      <c r="J1636" s="3">
        <f>INDEX(PowerArray,MIN(MaximumPowerIndex,ROUND(G1636*100,0)))</f>
        <v>259.93999999998863</v>
      </c>
      <c r="K1636" s="3">
        <f>MIN(J1636-M1636+N1636,'Power Look Up'!$F$4)</f>
        <v>262.75794635036721</v>
      </c>
      <c r="M1636" s="50">
        <f t="array" ref="M1636">_xlfn.SUM(_xlfn.NORM.DIST($S$3:$S$1003,$G1636,$P1636,FALSE)*WindSpeedStep*$T$3:$T$1003)</f>
        <v>254.76315309044128</v>
      </c>
      <c r="N1636" s="50">
        <f t="array" ref="N1636">_xlfn.SUM(_xlfn.NORM.DIST($S$3:$S$1003,$G1636,$Q1636,FALSE)*WindSpeedStep*$T$3:$T$1003)</f>
        <v>257.58109944081986</v>
      </c>
      <c r="P1636" s="42">
        <f t="shared" si="75"/>
        <v>0.53698132151291045</v>
      </c>
      <c r="Q1636" s="42">
        <f t="shared" si="77"/>
        <v>0.70495609925056502</v>
      </c>
    </row>
    <row r="1637" spans="5:17" x14ac:dyDescent="0.2">
      <c r="E1637" s="15">
        <v>41264.493055555555</v>
      </c>
      <c r="F1637" s="21">
        <v>5.0621389135368755</v>
      </c>
      <c r="G1637" s="21">
        <v>5.0589200114371335</v>
      </c>
      <c r="H1637" s="24">
        <v>0.13433056887901354</v>
      </c>
      <c r="I1637" s="3">
        <f t="shared" si="76"/>
        <v>209.71999999998971</v>
      </c>
      <c r="J1637" s="3">
        <f>INDEX(PowerArray,MIN(MaximumPowerIndex,ROUND(G1637*100,0)))</f>
        <v>209.71999999998971</v>
      </c>
      <c r="K1637" s="3">
        <f>MIN(J1637-M1637+N1637,'Power Look Up'!$F$4)</f>
        <v>212.03500832613679</v>
      </c>
      <c r="M1637" s="50">
        <f t="array" ref="M1637">_xlfn.SUM(_xlfn.NORM.DIST($S$3:$S$1003,$G1637,$P1637,FALSE)*WindSpeedStep*$T$3:$T$1003)</f>
        <v>204.02628827234625</v>
      </c>
      <c r="N1637" s="50">
        <f t="array" ref="N1637">_xlfn.SUM(_xlfn.NORM.DIST($S$3:$S$1003,$G1637,$Q1637,FALSE)*WindSpeedStep*$T$3:$T$1003)</f>
        <v>206.34129659849333</v>
      </c>
      <c r="P1637" s="42">
        <f t="shared" si="75"/>
        <v>0.50589200114371335</v>
      </c>
      <c r="Q1637" s="42">
        <f t="shared" si="77"/>
        <v>0.67956760304977581</v>
      </c>
    </row>
    <row r="1638" spans="5:17" x14ac:dyDescent="0.2">
      <c r="E1638" s="15">
        <v>41264.5</v>
      </c>
      <c r="F1638" s="21">
        <v>3.6202552933410761</v>
      </c>
      <c r="G1638" s="21">
        <v>3.6230397217195001</v>
      </c>
      <c r="H1638" s="24">
        <v>0.11325168165740529</v>
      </c>
      <c r="I1638" s="3">
        <f t="shared" si="76"/>
        <v>56.419999999996982</v>
      </c>
      <c r="J1638" s="3">
        <f>INDEX(PowerArray,MIN(MaximumPowerIndex,ROUND(G1638*100,0)))</f>
        <v>56.419999999996982</v>
      </c>
      <c r="K1638" s="3">
        <f>MIN(J1638-M1638+N1638,'Power Look Up'!$F$4)</f>
        <v>58.23456392494036</v>
      </c>
      <c r="M1638" s="50">
        <f t="array" ref="M1638">_xlfn.SUM(_xlfn.NORM.DIST($S$3:$S$1003,$G1638,$P1638,FALSE)*WindSpeedStep*$T$3:$T$1003)</f>
        <v>21.42115831604697</v>
      </c>
      <c r="N1638" s="50">
        <f t="array" ref="N1638">_xlfn.SUM(_xlfn.NORM.DIST($S$3:$S$1003,$G1638,$Q1638,FALSE)*WindSpeedStep*$T$3:$T$1003)</f>
        <v>23.235722240990345</v>
      </c>
      <c r="P1638" s="42">
        <f t="shared" si="75"/>
        <v>0.36230397217195004</v>
      </c>
      <c r="Q1638" s="42">
        <f t="shared" si="77"/>
        <v>0.41031534119631108</v>
      </c>
    </row>
    <row r="1639" spans="5:17" x14ac:dyDescent="0.2">
      <c r="E1639" s="15">
        <v>41264.506944444445</v>
      </c>
      <c r="F1639" s="21">
        <v>5.3932982769900306</v>
      </c>
      <c r="G1639" s="21">
        <v>5.3444988291759445</v>
      </c>
      <c r="H1639" s="24">
        <v>0.16501961402674431</v>
      </c>
      <c r="I1639" s="3">
        <f t="shared" si="76"/>
        <v>263.17999999998858</v>
      </c>
      <c r="J1639" s="3">
        <f>INDEX(PowerArray,MIN(MaximumPowerIndex,ROUND(G1639*100,0)))</f>
        <v>255.07999999998876</v>
      </c>
      <c r="K1639" s="3">
        <f>MIN(J1639-M1639+N1639,'Power Look Up'!$F$4)</f>
        <v>263.20796119639044</v>
      </c>
      <c r="M1639" s="50">
        <f t="array" ref="M1639">_xlfn.SUM(_xlfn.NORM.DIST($S$3:$S$1003,$G1639,$P1639,FALSE)*WindSpeedStep*$T$3:$T$1003)</f>
        <v>250.56211776874491</v>
      </c>
      <c r="N1639" s="50">
        <f t="array" ref="N1639">_xlfn.SUM(_xlfn.NORM.DIST($S$3:$S$1003,$G1639,$Q1639,FALSE)*WindSpeedStep*$T$3:$T$1003)</f>
        <v>258.6900789651466</v>
      </c>
      <c r="P1639" s="42">
        <f t="shared" si="75"/>
        <v>0.53444988291759443</v>
      </c>
      <c r="Q1639" s="42">
        <f t="shared" si="77"/>
        <v>0.88194713395700119</v>
      </c>
    </row>
    <row r="1640" spans="5:17" x14ac:dyDescent="0.2">
      <c r="E1640" s="15">
        <v>41264.513888888891</v>
      </c>
      <c r="F1640" s="21">
        <v>4.7296874771474569</v>
      </c>
      <c r="G1640" s="21">
        <v>4.7397520417013563</v>
      </c>
      <c r="H1640" s="24">
        <v>0.17337297738212373</v>
      </c>
      <c r="I1640" s="3">
        <f t="shared" si="76"/>
        <v>170.56999999999385</v>
      </c>
      <c r="J1640" s="3">
        <f>INDEX(PowerArray,MIN(MaximumPowerIndex,ROUND(G1640*100,0)))</f>
        <v>171.65999999999383</v>
      </c>
      <c r="K1640" s="3">
        <f>MIN(J1640-M1640+N1640,'Power Look Up'!$F$4)</f>
        <v>181.38252415057593</v>
      </c>
      <c r="M1640" s="50">
        <f t="array" ref="M1640">_xlfn.SUM(_xlfn.NORM.DIST($S$3:$S$1003,$G1640,$P1640,FALSE)*WindSpeedStep*$T$3:$T$1003)</f>
        <v>153.11016387411749</v>
      </c>
      <c r="N1640" s="50">
        <f t="array" ref="N1640">_xlfn.SUM(_xlfn.NORM.DIST($S$3:$S$1003,$G1640,$Q1640,FALSE)*WindSpeedStep*$T$3:$T$1003)</f>
        <v>162.83268802469959</v>
      </c>
      <c r="P1640" s="42">
        <f t="shared" si="75"/>
        <v>0.47397520417013567</v>
      </c>
      <c r="Q1640" s="42">
        <f t="shared" si="77"/>
        <v>0.82174492352276407</v>
      </c>
    </row>
    <row r="1641" spans="5:17" x14ac:dyDescent="0.2">
      <c r="E1641" s="15">
        <v>41264.520833333336</v>
      </c>
      <c r="F1641" s="21">
        <v>4.7885578352605611</v>
      </c>
      <c r="G1641" s="21">
        <v>4.8338618719799165</v>
      </c>
      <c r="H1641" s="24">
        <v>0.16706491338774224</v>
      </c>
      <c r="I1641" s="3">
        <f t="shared" si="76"/>
        <v>177.1099999999937</v>
      </c>
      <c r="J1641" s="3">
        <f>INDEX(PowerArray,MIN(MaximumPowerIndex,ROUND(G1641*100,0)))</f>
        <v>181.4699999999936</v>
      </c>
      <c r="K1641" s="3">
        <f>MIN(J1641-M1641+N1641,'Power Look Up'!$F$4)</f>
        <v>189.25242758242115</v>
      </c>
      <c r="M1641" s="50">
        <f t="array" ref="M1641">_xlfn.SUM(_xlfn.NORM.DIST($S$3:$S$1003,$G1641,$P1641,FALSE)*WindSpeedStep*$T$3:$T$1003)</f>
        <v>168.01756768114203</v>
      </c>
      <c r="N1641" s="50">
        <f t="array" ref="N1641">_xlfn.SUM(_xlfn.NORM.DIST($S$3:$S$1003,$G1641,$Q1641,FALSE)*WindSpeedStep*$T$3:$T$1003)</f>
        <v>175.79999526356957</v>
      </c>
      <c r="P1641" s="42">
        <f t="shared" si="75"/>
        <v>0.48338618719799165</v>
      </c>
      <c r="Q1641" s="42">
        <f t="shared" si="77"/>
        <v>0.80756871497063432</v>
      </c>
    </row>
    <row r="1642" spans="5:17" x14ac:dyDescent="0.2">
      <c r="E1642" s="15">
        <v>41264.527777777781</v>
      </c>
      <c r="F1642" s="21">
        <v>5.9219710340285037</v>
      </c>
      <c r="G1642" s="21">
        <v>5.9426153138242084</v>
      </c>
      <c r="H1642" s="24">
        <v>0.17223995087766086</v>
      </c>
      <c r="I1642" s="3">
        <f t="shared" si="76"/>
        <v>349.03999999998678</v>
      </c>
      <c r="J1642" s="3">
        <f>INDEX(PowerArray,MIN(MaximumPowerIndex,ROUND(G1642*100,0)))</f>
        <v>352.27999999998667</v>
      </c>
      <c r="K1642" s="3">
        <f>MIN(J1642-M1642+N1642,'Power Look Up'!$F$4)</f>
        <v>369.62480757339853</v>
      </c>
      <c r="M1642" s="50">
        <f t="array" ref="M1642">_xlfn.SUM(_xlfn.NORM.DIST($S$3:$S$1003,$G1642,$P1642,FALSE)*WindSpeedStep*$T$3:$T$1003)</f>
        <v>356.27491462776737</v>
      </c>
      <c r="N1642" s="50">
        <f t="array" ref="N1642">_xlfn.SUM(_xlfn.NORM.DIST($S$3:$S$1003,$G1642,$Q1642,FALSE)*WindSpeedStep*$T$3:$T$1003)</f>
        <v>373.61972220117923</v>
      </c>
      <c r="P1642" s="42">
        <f t="shared" si="75"/>
        <v>0.59426153138242088</v>
      </c>
      <c r="Q1642" s="42">
        <f t="shared" si="77"/>
        <v>1.023555769737917</v>
      </c>
    </row>
    <row r="1643" spans="5:17" x14ac:dyDescent="0.2">
      <c r="E1643" s="15">
        <v>41264.534722222219</v>
      </c>
      <c r="F1643" s="21">
        <v>5.354328137196612</v>
      </c>
      <c r="G1643" s="21">
        <v>5.3926036331610288</v>
      </c>
      <c r="H1643" s="24">
        <v>0.21477951491447259</v>
      </c>
      <c r="I1643" s="3">
        <f t="shared" si="76"/>
        <v>256.69999999998873</v>
      </c>
      <c r="J1643" s="3">
        <f>INDEX(PowerArray,MIN(MaximumPowerIndex,ROUND(G1643*100,0)))</f>
        <v>263.17999999998858</v>
      </c>
      <c r="K1643" s="3">
        <f>MIN(J1643-M1643+N1643,'Power Look Up'!$F$4)</f>
        <v>284.90349581638515</v>
      </c>
      <c r="M1643" s="50">
        <f t="array" ref="M1643">_xlfn.SUM(_xlfn.NORM.DIST($S$3:$S$1003,$G1643,$P1643,FALSE)*WindSpeedStep*$T$3:$T$1003)</f>
        <v>258.5596990303938</v>
      </c>
      <c r="N1643" s="50">
        <f t="array" ref="N1643">_xlfn.SUM(_xlfn.NORM.DIST($S$3:$S$1003,$G1643,$Q1643,FALSE)*WindSpeedStep*$T$3:$T$1003)</f>
        <v>280.28319484679037</v>
      </c>
      <c r="P1643" s="42">
        <f t="shared" si="75"/>
        <v>0.53926036331610294</v>
      </c>
      <c r="Q1643" s="42">
        <f t="shared" si="77"/>
        <v>1.1582207924563481</v>
      </c>
    </row>
    <row r="1644" spans="5:17" x14ac:dyDescent="0.2">
      <c r="E1644" s="15">
        <v>41264.541666666664</v>
      </c>
      <c r="F1644" s="21">
        <v>5.1794109876611953</v>
      </c>
      <c r="G1644" s="21">
        <v>5.3091657724610988</v>
      </c>
      <c r="H1644" s="24">
        <v>0.13321978148553432</v>
      </c>
      <c r="I1644" s="3">
        <f t="shared" si="76"/>
        <v>229.15999999998931</v>
      </c>
      <c r="J1644" s="3">
        <f>INDEX(PowerArray,MIN(MaximumPowerIndex,ROUND(G1644*100,0)))</f>
        <v>250.21999999998886</v>
      </c>
      <c r="K1644" s="3">
        <f>MIN(J1644-M1644+N1644,'Power Look Up'!$F$4)</f>
        <v>253.00268855979112</v>
      </c>
      <c r="M1644" s="50">
        <f t="array" ref="M1644">_xlfn.SUM(_xlfn.NORM.DIST($S$3:$S$1003,$G1644,$P1644,FALSE)*WindSpeedStep*$T$3:$T$1003)</f>
        <v>244.72455750372259</v>
      </c>
      <c r="N1644" s="50">
        <f t="array" ref="N1644">_xlfn.SUM(_xlfn.NORM.DIST($S$3:$S$1003,$G1644,$Q1644,FALSE)*WindSpeedStep*$T$3:$T$1003)</f>
        <v>247.50724606352486</v>
      </c>
      <c r="P1644" s="42">
        <f t="shared" si="75"/>
        <v>0.53091657724610986</v>
      </c>
      <c r="Q1644" s="42">
        <f t="shared" si="77"/>
        <v>0.70728590407774561</v>
      </c>
    </row>
    <row r="1645" spans="5:17" x14ac:dyDescent="0.2">
      <c r="E1645" s="15">
        <v>41264.548611111109</v>
      </c>
      <c r="F1645" s="21">
        <v>5.0902108777659913</v>
      </c>
      <c r="G1645" s="21">
        <v>5.1728033254131516</v>
      </c>
      <c r="H1645" s="24">
        <v>0.15912896723750186</v>
      </c>
      <c r="I1645" s="3">
        <f t="shared" si="76"/>
        <v>214.57999999998961</v>
      </c>
      <c r="J1645" s="3">
        <f>INDEX(PowerArray,MIN(MaximumPowerIndex,ROUND(G1645*100,0)))</f>
        <v>227.53999999998933</v>
      </c>
      <c r="K1645" s="3">
        <f>MIN(J1645-M1645+N1645,'Power Look Up'!$F$4)</f>
        <v>233.54510669097201</v>
      </c>
      <c r="M1645" s="50">
        <f t="array" ref="M1645">_xlfn.SUM(_xlfn.NORM.DIST($S$3:$S$1003,$G1645,$P1645,FALSE)*WindSpeedStep*$T$3:$T$1003)</f>
        <v>222.43193133777862</v>
      </c>
      <c r="N1645" s="50">
        <f t="array" ref="N1645">_xlfn.SUM(_xlfn.NORM.DIST($S$3:$S$1003,$G1645,$Q1645,FALSE)*WindSpeedStep*$T$3:$T$1003)</f>
        <v>228.43703802876129</v>
      </c>
      <c r="P1645" s="42">
        <f t="shared" si="75"/>
        <v>0.51728033254131522</v>
      </c>
      <c r="Q1645" s="42">
        <f t="shared" si="77"/>
        <v>0.82314285089571004</v>
      </c>
    </row>
    <row r="1646" spans="5:17" x14ac:dyDescent="0.2">
      <c r="E1646" s="15">
        <v>41264.555555555555</v>
      </c>
      <c r="F1646" s="21">
        <v>6.5177975029668662</v>
      </c>
      <c r="G1646" s="21">
        <v>6.4519005555286997</v>
      </c>
      <c r="H1646" s="24">
        <v>0.17337144940229118</v>
      </c>
      <c r="I1646" s="3">
        <f t="shared" si="76"/>
        <v>479.51999999997861</v>
      </c>
      <c r="J1646" s="3">
        <f>INDEX(PowerArray,MIN(MaximumPowerIndex,ROUND(G1646*100,0)))</f>
        <v>463.69999999997896</v>
      </c>
      <c r="K1646" s="3">
        <f>MIN(J1646-M1646+N1646,'Power Look Up'!$F$4)</f>
        <v>489.02876171269651</v>
      </c>
      <c r="M1646" s="50">
        <f t="array" ref="M1646">_xlfn.SUM(_xlfn.NORM.DIST($S$3:$S$1003,$G1646,$P1646,FALSE)*WindSpeedStep*$T$3:$T$1003)</f>
        <v>461.54118133302052</v>
      </c>
      <c r="N1646" s="50">
        <f t="array" ref="N1646">_xlfn.SUM(_xlfn.NORM.DIST($S$3:$S$1003,$G1646,$Q1646,FALSE)*WindSpeedStep*$T$3:$T$1003)</f>
        <v>486.86994304573807</v>
      </c>
      <c r="P1646" s="42">
        <f t="shared" si="75"/>
        <v>0.64519005555287001</v>
      </c>
      <c r="Q1646" s="42">
        <f t="shared" si="77"/>
        <v>1.1185753507114584</v>
      </c>
    </row>
    <row r="1647" spans="5:17" x14ac:dyDescent="0.2">
      <c r="E1647" s="15">
        <v>41264.590277777781</v>
      </c>
      <c r="F1647" s="21">
        <v>5.5632325118630952</v>
      </c>
      <c r="G1647" s="21">
        <v>5.585096960249885</v>
      </c>
      <c r="H1647" s="24">
        <v>0.17795409375554835</v>
      </c>
      <c r="I1647" s="3">
        <f t="shared" si="76"/>
        <v>290.71999999998798</v>
      </c>
      <c r="J1647" s="3">
        <f>INDEX(PowerArray,MIN(MaximumPowerIndex,ROUND(G1647*100,0)))</f>
        <v>295.57999999998788</v>
      </c>
      <c r="K1647" s="3">
        <f>MIN(J1647-M1647+N1647,'Power Look Up'!$F$4)</f>
        <v>309.36381539856364</v>
      </c>
      <c r="M1647" s="50">
        <f t="array" ref="M1647">_xlfn.SUM(_xlfn.NORM.DIST($S$3:$S$1003,$G1647,$P1647,FALSE)*WindSpeedStep*$T$3:$T$1003)</f>
        <v>291.28014232405133</v>
      </c>
      <c r="N1647" s="50">
        <f t="array" ref="N1647">_xlfn.SUM(_xlfn.NORM.DIST($S$3:$S$1003,$G1647,$Q1647,FALSE)*WindSpeedStep*$T$3:$T$1003)</f>
        <v>305.06395772262709</v>
      </c>
      <c r="P1647" s="42">
        <f t="shared" si="75"/>
        <v>0.55850969602498857</v>
      </c>
      <c r="Q1647" s="42">
        <f t="shared" si="77"/>
        <v>0.9938908680981362</v>
      </c>
    </row>
    <row r="1648" spans="5:17" x14ac:dyDescent="0.2">
      <c r="E1648" s="15">
        <v>41264.604166666664</v>
      </c>
      <c r="F1648" s="21">
        <v>5.2427543093046234</v>
      </c>
      <c r="G1648" s="21">
        <v>5.1871387363906907</v>
      </c>
      <c r="H1648" s="24">
        <v>0.14305457699380095</v>
      </c>
      <c r="I1648" s="3">
        <f t="shared" si="76"/>
        <v>238.87999999998908</v>
      </c>
      <c r="J1648" s="3">
        <f>INDEX(PowerArray,MIN(MaximumPowerIndex,ROUND(G1648*100,0)))</f>
        <v>230.77999999998929</v>
      </c>
      <c r="K1648" s="3">
        <f>MIN(J1648-M1648+N1648,'Power Look Up'!$F$4)</f>
        <v>234.35840702043603</v>
      </c>
      <c r="M1648" s="50">
        <f t="array" ref="M1648">_xlfn.SUM(_xlfn.NORM.DIST($S$3:$S$1003,$G1648,$P1648,FALSE)*WindSpeedStep*$T$3:$T$1003)</f>
        <v>224.76056909821932</v>
      </c>
      <c r="N1648" s="50">
        <f t="array" ref="N1648">_xlfn.SUM(_xlfn.NORM.DIST($S$3:$S$1003,$G1648,$Q1648,FALSE)*WindSpeedStep*$T$3:$T$1003)</f>
        <v>228.33897611866607</v>
      </c>
      <c r="P1648" s="42">
        <f t="shared" si="75"/>
        <v>0.51871387363906907</v>
      </c>
      <c r="Q1648" s="42">
        <f t="shared" si="77"/>
        <v>0.74204393774252941</v>
      </c>
    </row>
    <row r="1649" spans="5:17" x14ac:dyDescent="0.2">
      <c r="E1649" s="15">
        <v>41264.611111111109</v>
      </c>
      <c r="F1649" s="21">
        <v>5.4728430916593567</v>
      </c>
      <c r="G1649" s="21">
        <v>5.4525814089059992</v>
      </c>
      <c r="H1649" s="24">
        <v>0.14983071618656207</v>
      </c>
      <c r="I1649" s="3">
        <f t="shared" si="76"/>
        <v>276.13999999998828</v>
      </c>
      <c r="J1649" s="3">
        <f>INDEX(PowerArray,MIN(MaximumPowerIndex,ROUND(G1649*100,0)))</f>
        <v>272.89999999998838</v>
      </c>
      <c r="K1649" s="3">
        <f>MIN(J1649-M1649+N1649,'Power Look Up'!$F$4)</f>
        <v>279.03920362199386</v>
      </c>
      <c r="M1649" s="50">
        <f t="array" ref="M1649">_xlfn.SUM(_xlfn.NORM.DIST($S$3:$S$1003,$G1649,$P1649,FALSE)*WindSpeedStep*$T$3:$T$1003)</f>
        <v>268.62218321243603</v>
      </c>
      <c r="N1649" s="50">
        <f t="array" ref="N1649">_xlfn.SUM(_xlfn.NORM.DIST($S$3:$S$1003,$G1649,$Q1649,FALSE)*WindSpeedStep*$T$3:$T$1003)</f>
        <v>274.76138683444151</v>
      </c>
      <c r="P1649" s="42">
        <f t="shared" si="75"/>
        <v>0.54525814089059998</v>
      </c>
      <c r="Q1649" s="42">
        <f t="shared" si="77"/>
        <v>0.81696417756191952</v>
      </c>
    </row>
    <row r="1650" spans="5:17" x14ac:dyDescent="0.2">
      <c r="E1650" s="15">
        <v>41264.618055555555</v>
      </c>
      <c r="F1650" s="21">
        <v>5.1225429078502236</v>
      </c>
      <c r="G1650" s="21">
        <v>5.1177248311095802</v>
      </c>
      <c r="H1650" s="24">
        <v>0.16593321233042033</v>
      </c>
      <c r="I1650" s="3">
        <f t="shared" si="76"/>
        <v>219.43999999998951</v>
      </c>
      <c r="J1650" s="3">
        <f>INDEX(PowerArray,MIN(MaximumPowerIndex,ROUND(G1650*100,0)))</f>
        <v>219.43999999998951</v>
      </c>
      <c r="K1650" s="3">
        <f>MIN(J1650-M1650+N1650,'Power Look Up'!$F$4)</f>
        <v>226.49129292445923</v>
      </c>
      <c r="M1650" s="50">
        <f t="array" ref="M1650">_xlfn.SUM(_xlfn.NORM.DIST($S$3:$S$1003,$G1650,$P1650,FALSE)*WindSpeedStep*$T$3:$T$1003)</f>
        <v>213.51111878098232</v>
      </c>
      <c r="N1650" s="50">
        <f t="array" ref="N1650">_xlfn.SUM(_xlfn.NORM.DIST($S$3:$S$1003,$G1650,$Q1650,FALSE)*WindSpeedStep*$T$3:$T$1003)</f>
        <v>220.56241170545204</v>
      </c>
      <c r="P1650" s="42">
        <f t="shared" si="75"/>
        <v>0.51177248311095802</v>
      </c>
      <c r="Q1650" s="42">
        <f t="shared" si="77"/>
        <v>0.84920052104917043</v>
      </c>
    </row>
    <row r="1651" spans="5:17" x14ac:dyDescent="0.2">
      <c r="E1651" s="15">
        <v>41264.625</v>
      </c>
      <c r="F1651" s="21">
        <v>4.8574139304813988</v>
      </c>
      <c r="G1651" s="21">
        <v>4.9071875368201407</v>
      </c>
      <c r="H1651" s="24">
        <v>0.19763602891155257</v>
      </c>
      <c r="I1651" s="3">
        <f t="shared" si="76"/>
        <v>184.73999999999353</v>
      </c>
      <c r="J1651" s="3">
        <f>INDEX(PowerArray,MIN(MaximumPowerIndex,ROUND(G1651*100,0)))</f>
        <v>190.18999999999343</v>
      </c>
      <c r="K1651" s="3">
        <f>MIN(J1651-M1651+N1651,'Power Look Up'!$F$4)</f>
        <v>204.0981638125742</v>
      </c>
      <c r="M1651" s="50">
        <f t="array" ref="M1651">_xlfn.SUM(_xlfn.NORM.DIST($S$3:$S$1003,$G1651,$P1651,FALSE)*WindSpeedStep*$T$3:$T$1003)</f>
        <v>179.70113391597326</v>
      </c>
      <c r="N1651" s="50">
        <f t="array" ref="N1651">_xlfn.SUM(_xlfn.NORM.DIST($S$3:$S$1003,$G1651,$Q1651,FALSE)*WindSpeedStep*$T$3:$T$1003)</f>
        <v>193.60929772855403</v>
      </c>
      <c r="P1651" s="42">
        <f t="shared" si="75"/>
        <v>0.49071875368201412</v>
      </c>
      <c r="Q1651" s="42">
        <f t="shared" si="77"/>
        <v>0.96983705790139585</v>
      </c>
    </row>
    <row r="1652" spans="5:17" x14ac:dyDescent="0.2">
      <c r="E1652" s="15">
        <v>41264.638888888891</v>
      </c>
      <c r="F1652" s="21">
        <v>5.0970913963981941</v>
      </c>
      <c r="G1652" s="21">
        <v>5.0780908538922382</v>
      </c>
      <c r="H1652" s="24">
        <v>0.20011412797517664</v>
      </c>
      <c r="I1652" s="3">
        <f t="shared" si="76"/>
        <v>216.19999999998959</v>
      </c>
      <c r="J1652" s="3">
        <f>INDEX(PowerArray,MIN(MaximumPowerIndex,ROUND(G1652*100,0)))</f>
        <v>212.95999999998966</v>
      </c>
      <c r="K1652" s="3">
        <f>MIN(J1652-M1652+N1652,'Power Look Up'!$F$4)</f>
        <v>227.46517288222137</v>
      </c>
      <c r="M1652" s="50">
        <f t="array" ref="M1652">_xlfn.SUM(_xlfn.NORM.DIST($S$3:$S$1003,$G1652,$P1652,FALSE)*WindSpeedStep*$T$3:$T$1003)</f>
        <v>207.11439444272861</v>
      </c>
      <c r="N1652" s="50">
        <f t="array" ref="N1652">_xlfn.SUM(_xlfn.NORM.DIST($S$3:$S$1003,$G1652,$Q1652,FALSE)*WindSpeedStep*$T$3:$T$1003)</f>
        <v>221.61956732496031</v>
      </c>
      <c r="P1652" s="42">
        <f t="shared" si="75"/>
        <v>0.50780908538922387</v>
      </c>
      <c r="Q1652" s="42">
        <f t="shared" si="77"/>
        <v>1.0161977230053654</v>
      </c>
    </row>
    <row r="1653" spans="5:17" x14ac:dyDescent="0.2">
      <c r="E1653" s="15">
        <v>41264.645833333336</v>
      </c>
      <c r="F1653" s="21">
        <v>5.3656307919433344</v>
      </c>
      <c r="G1653" s="21">
        <v>5.3268740880770711</v>
      </c>
      <c r="H1653" s="24">
        <v>0.14164224663783506</v>
      </c>
      <c r="I1653" s="3">
        <f t="shared" si="76"/>
        <v>259.93999999998863</v>
      </c>
      <c r="J1653" s="3">
        <f>INDEX(PowerArray,MIN(MaximumPowerIndex,ROUND(G1653*100,0)))</f>
        <v>253.45999999998878</v>
      </c>
      <c r="K1653" s="3">
        <f>MIN(J1653-M1653+N1653,'Power Look Up'!$F$4)</f>
        <v>257.44152428984364</v>
      </c>
      <c r="M1653" s="50">
        <f t="array" ref="M1653">_xlfn.SUM(_xlfn.NORM.DIST($S$3:$S$1003,$G1653,$P1653,FALSE)*WindSpeedStep*$T$3:$T$1003)</f>
        <v>247.64658452935262</v>
      </c>
      <c r="N1653" s="50">
        <f t="array" ref="N1653">_xlfn.SUM(_xlfn.NORM.DIST($S$3:$S$1003,$G1653,$Q1653,FALSE)*WindSpeedStep*$T$3:$T$1003)</f>
        <v>251.62810881920748</v>
      </c>
      <c r="P1653" s="42">
        <f t="shared" si="75"/>
        <v>0.53268740880770715</v>
      </c>
      <c r="Q1653" s="42">
        <f t="shared" si="77"/>
        <v>0.75451041339210523</v>
      </c>
    </row>
    <row r="1654" spans="5:17" x14ac:dyDescent="0.2">
      <c r="E1654" s="15">
        <v>41264.652777777781</v>
      </c>
      <c r="F1654" s="21">
        <v>4.7741204727357909</v>
      </c>
      <c r="G1654" s="21">
        <v>4.7305123139949741</v>
      </c>
      <c r="H1654" s="24">
        <v>0.12986685265709508</v>
      </c>
      <c r="I1654" s="3">
        <f t="shared" si="76"/>
        <v>174.92999999999375</v>
      </c>
      <c r="J1654" s="3">
        <f>INDEX(PowerArray,MIN(MaximumPowerIndex,ROUND(G1654*100,0)))</f>
        <v>170.56999999999385</v>
      </c>
      <c r="K1654" s="3">
        <f>MIN(J1654-M1654+N1654,'Power Look Up'!$F$4)</f>
        <v>173.32477394505977</v>
      </c>
      <c r="M1654" s="50">
        <f t="array" ref="M1654">_xlfn.SUM(_xlfn.NORM.DIST($S$3:$S$1003,$G1654,$P1654,FALSE)*WindSpeedStep*$T$3:$T$1003)</f>
        <v>151.65332836770835</v>
      </c>
      <c r="N1654" s="50">
        <f t="array" ref="N1654">_xlfn.SUM(_xlfn.NORM.DIST($S$3:$S$1003,$G1654,$Q1654,FALSE)*WindSpeedStep*$T$3:$T$1003)</f>
        <v>154.40810231277428</v>
      </c>
      <c r="P1654" s="42">
        <f t="shared" si="75"/>
        <v>0.47305123139949745</v>
      </c>
      <c r="Q1654" s="42">
        <f t="shared" si="77"/>
        <v>0.61433674567415919</v>
      </c>
    </row>
    <row r="1655" spans="5:17" x14ac:dyDescent="0.2">
      <c r="E1655" s="15">
        <v>41264.659722222219</v>
      </c>
      <c r="F1655" s="21">
        <v>4.7951958977170523</v>
      </c>
      <c r="G1655" s="21">
        <v>4.8099595285873615</v>
      </c>
      <c r="H1655" s="24">
        <v>0.16891906342880245</v>
      </c>
      <c r="I1655" s="3">
        <f t="shared" si="76"/>
        <v>178.19999999999368</v>
      </c>
      <c r="J1655" s="3">
        <f>INDEX(PowerArray,MIN(MaximumPowerIndex,ROUND(G1655*100,0)))</f>
        <v>179.28999999999365</v>
      </c>
      <c r="K1655" s="3">
        <f>MIN(J1655-M1655+N1655,'Power Look Up'!$F$4)</f>
        <v>187.57815613972659</v>
      </c>
      <c r="M1655" s="50">
        <f t="array" ref="M1655">_xlfn.SUM(_xlfn.NORM.DIST($S$3:$S$1003,$G1655,$P1655,FALSE)*WindSpeedStep*$T$3:$T$1003)</f>
        <v>164.22076867935957</v>
      </c>
      <c r="N1655" s="50">
        <f t="array" ref="N1655">_xlfn.SUM(_xlfn.NORM.DIST($S$3:$S$1003,$G1655,$Q1655,FALSE)*WindSpeedStep*$T$3:$T$1003)</f>
        <v>172.5089248190925</v>
      </c>
      <c r="P1655" s="42">
        <f t="shared" si="75"/>
        <v>0.4809959528587362</v>
      </c>
      <c r="Q1655" s="42">
        <f t="shared" si="77"/>
        <v>0.81249385869942126</v>
      </c>
    </row>
    <row r="1656" spans="5:17" x14ac:dyDescent="0.2">
      <c r="E1656" s="15">
        <v>41264.791666666664</v>
      </c>
      <c r="F1656" s="21">
        <v>6.1359023439454221</v>
      </c>
      <c r="G1656" s="21">
        <v>6.1037273449082479</v>
      </c>
      <c r="H1656" s="24">
        <v>8.474711148444336E-2</v>
      </c>
      <c r="I1656" s="3">
        <f t="shared" si="76"/>
        <v>393.63999999998043</v>
      </c>
      <c r="J1656" s="3">
        <f>INDEX(PowerArray,MIN(MaximumPowerIndex,ROUND(G1656*100,0)))</f>
        <v>384.59999999998064</v>
      </c>
      <c r="K1656" s="3">
        <f>MIN(J1656-M1656+N1656,'Power Look Up'!$F$4)</f>
        <v>381.52371577163632</v>
      </c>
      <c r="M1656" s="50">
        <f t="array" ref="M1656">_xlfn.SUM(_xlfn.NORM.DIST($S$3:$S$1003,$G1656,$P1656,FALSE)*WindSpeedStep*$T$3:$T$1003)</f>
        <v>387.82122858546467</v>
      </c>
      <c r="N1656" s="50">
        <f t="array" ref="N1656">_xlfn.SUM(_xlfn.NORM.DIST($S$3:$S$1003,$G1656,$Q1656,FALSE)*WindSpeedStep*$T$3:$T$1003)</f>
        <v>384.74494435712035</v>
      </c>
      <c r="P1656" s="42">
        <f t="shared" si="75"/>
        <v>0.61037273449082485</v>
      </c>
      <c r="Q1656" s="42">
        <f t="shared" si="77"/>
        <v>0.51727326176958477</v>
      </c>
    </row>
    <row r="1657" spans="5:17" x14ac:dyDescent="0.2">
      <c r="E1657" s="15">
        <v>41265.180555555555</v>
      </c>
      <c r="F1657" s="21">
        <v>8.568444168731121</v>
      </c>
      <c r="G1657" s="21">
        <v>8.6131720778382057</v>
      </c>
      <c r="H1657" s="24">
        <v>0.18906582899984067</v>
      </c>
      <c r="I1657" s="3">
        <f t="shared" si="76"/>
        <v>1098.1899999999494</v>
      </c>
      <c r="J1657" s="3">
        <f>INDEX(PowerArray,MIN(MaximumPowerIndex,ROUND(G1657*100,0)))</f>
        <v>1112.869999999949</v>
      </c>
      <c r="K1657" s="3">
        <f>MIN(J1657-M1657+N1657,'Power Look Up'!$F$4)</f>
        <v>1135.832076077261</v>
      </c>
      <c r="M1657" s="50">
        <f t="array" ref="M1657">_xlfn.SUM(_xlfn.NORM.DIST($S$3:$S$1003,$G1657,$P1657,FALSE)*WindSpeedStep*$T$3:$T$1003)</f>
        <v>1112.0701976475448</v>
      </c>
      <c r="N1657" s="50">
        <f t="array" ref="N1657">_xlfn.SUM(_xlfn.NORM.DIST($S$3:$S$1003,$G1657,$Q1657,FALSE)*WindSpeedStep*$T$3:$T$1003)</f>
        <v>1135.0322737248569</v>
      </c>
      <c r="P1657" s="42">
        <f t="shared" si="75"/>
        <v>0.86131720778382059</v>
      </c>
      <c r="Q1657" s="42">
        <f t="shared" si="77"/>
        <v>1.6284565192147606</v>
      </c>
    </row>
    <row r="1658" spans="5:17" x14ac:dyDescent="0.2">
      <c r="E1658" s="15">
        <v>41265.1875</v>
      </c>
      <c r="F1658" s="21">
        <v>8.8846754704835273</v>
      </c>
      <c r="G1658" s="21">
        <v>8.8268577287402596</v>
      </c>
      <c r="H1658" s="24">
        <v>0.22510670273150166</v>
      </c>
      <c r="I1658" s="3">
        <f t="shared" si="76"/>
        <v>1211.9599999999468</v>
      </c>
      <c r="J1658" s="3">
        <f>INDEX(PowerArray,MIN(MaximumPowerIndex,ROUND(G1658*100,0)))</f>
        <v>1193.6099999999471</v>
      </c>
      <c r="K1658" s="3">
        <f>MIN(J1658-M1658+N1658,'Power Look Up'!$F$4)</f>
        <v>1197.1473874065873</v>
      </c>
      <c r="M1658" s="50">
        <f t="array" ref="M1658">_xlfn.SUM(_xlfn.NORM.DIST($S$3:$S$1003,$G1658,$P1658,FALSE)*WindSpeedStep*$T$3:$T$1003)</f>
        <v>1193.188585078289</v>
      </c>
      <c r="N1658" s="50">
        <f t="array" ref="N1658">_xlfn.SUM(_xlfn.NORM.DIST($S$3:$S$1003,$G1658,$Q1658,FALSE)*WindSpeedStep*$T$3:$T$1003)</f>
        <v>1196.7259724849291</v>
      </c>
      <c r="P1658" s="42">
        <f t="shared" si="75"/>
        <v>0.88268577287402605</v>
      </c>
      <c r="Q1658" s="42">
        <f t="shared" si="77"/>
        <v>1.9869848387967914</v>
      </c>
    </row>
    <row r="1659" spans="5:17" x14ac:dyDescent="0.2">
      <c r="E1659" s="15">
        <v>41265.194444444445</v>
      </c>
      <c r="F1659" s="21">
        <v>10.961990274545382</v>
      </c>
      <c r="G1659" s="21">
        <v>10.830707485686347</v>
      </c>
      <c r="H1659" s="24">
        <v>0.14322216684005509</v>
      </c>
      <c r="I1659" s="3">
        <f t="shared" si="76"/>
        <v>1893.3199999999495</v>
      </c>
      <c r="J1659" s="3">
        <f>INDEX(PowerArray,MIN(MaximumPowerIndex,ROUND(G1659*100,0)))</f>
        <v>1858.6099999999501</v>
      </c>
      <c r="K1659" s="3">
        <f>MIN(J1659-M1659+N1659,'Power Look Up'!$F$4)</f>
        <v>1782.8290906993336</v>
      </c>
      <c r="M1659" s="50">
        <f t="array" ref="M1659">_xlfn.SUM(_xlfn.NORM.DIST($S$3:$S$1003,$G1659,$P1659,FALSE)*WindSpeedStep*$T$3:$T$1003)</f>
        <v>1838.4401562826151</v>
      </c>
      <c r="N1659" s="50">
        <f t="array" ref="N1659">_xlfn.SUM(_xlfn.NORM.DIST($S$3:$S$1003,$G1659,$Q1659,FALSE)*WindSpeedStep*$T$3:$T$1003)</f>
        <v>1762.6592469819986</v>
      </c>
      <c r="P1659" s="42">
        <f t="shared" si="75"/>
        <v>1.0830707485686346</v>
      </c>
      <c r="Q1659" s="42">
        <f t="shared" si="77"/>
        <v>1.5511973945108035</v>
      </c>
    </row>
    <row r="1660" spans="5:17" x14ac:dyDescent="0.2">
      <c r="E1660" s="15">
        <v>41265.201388888891</v>
      </c>
      <c r="F1660" s="21">
        <v>9.7192772569032577</v>
      </c>
      <c r="G1660" s="21">
        <v>9.7732650931272378</v>
      </c>
      <c r="H1660" s="24">
        <v>0.21092103309883023</v>
      </c>
      <c r="I1660" s="3">
        <f t="shared" si="76"/>
        <v>1530.3199999999379</v>
      </c>
      <c r="J1660" s="3">
        <f>INDEX(PowerArray,MIN(MaximumPowerIndex,ROUND(G1660*100,0)))</f>
        <v>1549.3699999999376</v>
      </c>
      <c r="K1660" s="3">
        <f>MIN(J1660-M1660+N1660,'Power Look Up'!$F$4)</f>
        <v>1450.7302078434634</v>
      </c>
      <c r="M1660" s="50">
        <f t="array" ref="M1660">_xlfn.SUM(_xlfn.NORM.DIST($S$3:$S$1003,$G1660,$P1660,FALSE)*WindSpeedStep*$T$3:$T$1003)</f>
        <v>1548.4960814778794</v>
      </c>
      <c r="N1660" s="50">
        <f t="array" ref="N1660">_xlfn.SUM(_xlfn.NORM.DIST($S$3:$S$1003,$G1660,$Q1660,FALSE)*WindSpeedStep*$T$3:$T$1003)</f>
        <v>1449.8562893214053</v>
      </c>
      <c r="P1660" s="42">
        <f t="shared" si="75"/>
        <v>0.9773265093127238</v>
      </c>
      <c r="Q1660" s="42">
        <f t="shared" si="77"/>
        <v>2.0613871701911322</v>
      </c>
    </row>
    <row r="1661" spans="5:17" x14ac:dyDescent="0.2">
      <c r="E1661" s="15">
        <v>41266.048611111109</v>
      </c>
      <c r="F1661" s="21">
        <v>14.590962455952685</v>
      </c>
      <c r="G1661" s="21">
        <v>14.623024929465455</v>
      </c>
      <c r="H1661" s="24">
        <v>0.20629208039473831</v>
      </c>
      <c r="I1661" s="3">
        <f t="shared" si="76"/>
        <v>2000</v>
      </c>
      <c r="J1661" s="3">
        <f>INDEX(PowerArray,MIN(MaximumPowerIndex,ROUND(G1661*100,0)))</f>
        <v>2000</v>
      </c>
      <c r="K1661" s="3">
        <f>MIN(J1661-M1661+N1661,'Power Look Up'!$F$4)</f>
        <v>1943.596402286106</v>
      </c>
      <c r="M1661" s="50">
        <f t="array" ref="M1661">_xlfn.SUM(_xlfn.NORM.DIST($S$3:$S$1003,$G1661,$P1661,FALSE)*WindSpeedStep*$T$3:$T$1003)</f>
        <v>2002.6320996451273</v>
      </c>
      <c r="N1661" s="50">
        <f t="array" ref="N1661">_xlfn.SUM(_xlfn.NORM.DIST($S$3:$S$1003,$G1661,$Q1661,FALSE)*WindSpeedStep*$T$3:$T$1003)</f>
        <v>1946.2285019312333</v>
      </c>
      <c r="P1661" s="42">
        <f t="shared" si="75"/>
        <v>1.4623024929465456</v>
      </c>
      <c r="Q1661" s="42">
        <f t="shared" si="77"/>
        <v>3.01661423436355</v>
      </c>
    </row>
    <row r="1662" spans="5:17" x14ac:dyDescent="0.2">
      <c r="E1662" s="15">
        <v>41266.055555555555</v>
      </c>
      <c r="F1662" s="21">
        <v>14.887107622219485</v>
      </c>
      <c r="G1662" s="21">
        <v>14.786939887502728</v>
      </c>
      <c r="H1662" s="24">
        <v>0.19009736960429671</v>
      </c>
      <c r="I1662" s="3">
        <f t="shared" si="76"/>
        <v>2000</v>
      </c>
      <c r="J1662" s="3">
        <f>INDEX(PowerArray,MIN(MaximumPowerIndex,ROUND(G1662*100,0)))</f>
        <v>2000</v>
      </c>
      <c r="K1662" s="3">
        <f>MIN(J1662-M1662+N1662,'Power Look Up'!$F$4)</f>
        <v>1962.2740552512598</v>
      </c>
      <c r="M1662" s="50">
        <f t="array" ref="M1662">_xlfn.SUM(_xlfn.NORM.DIST($S$3:$S$1003,$G1662,$P1662,FALSE)*WindSpeedStep*$T$3:$T$1003)</f>
        <v>2002.3815629705616</v>
      </c>
      <c r="N1662" s="50">
        <f t="array" ref="N1662">_xlfn.SUM(_xlfn.NORM.DIST($S$3:$S$1003,$G1662,$Q1662,FALSE)*WindSpeedStep*$T$3:$T$1003)</f>
        <v>1964.6556182218214</v>
      </c>
      <c r="P1662" s="42">
        <f t="shared" si="75"/>
        <v>1.4786939887502728</v>
      </c>
      <c r="Q1662" s="42">
        <f t="shared" si="77"/>
        <v>2.8109583771111235</v>
      </c>
    </row>
    <row r="1663" spans="5:17" x14ac:dyDescent="0.2">
      <c r="E1663" s="15">
        <v>41266.0625</v>
      </c>
      <c r="F1663" s="21">
        <v>14.765700430983745</v>
      </c>
      <c r="G1663" s="21">
        <v>14.642789425855749</v>
      </c>
      <c r="H1663" s="24">
        <v>0.14086700524110679</v>
      </c>
      <c r="I1663" s="3">
        <f t="shared" si="76"/>
        <v>2000</v>
      </c>
      <c r="J1663" s="3">
        <f>INDEX(PowerArray,MIN(MaximumPowerIndex,ROUND(G1663*100,0)))</f>
        <v>2000</v>
      </c>
      <c r="K1663" s="3">
        <f>MIN(J1663-M1663+N1663,'Power Look Up'!$F$4)</f>
        <v>1991.526290661606</v>
      </c>
      <c r="M1663" s="50">
        <f t="array" ref="M1663">_xlfn.SUM(_xlfn.NORM.DIST($S$3:$S$1003,$G1663,$P1663,FALSE)*WindSpeedStep*$T$3:$T$1003)</f>
        <v>2002.6019146054093</v>
      </c>
      <c r="N1663" s="50">
        <f t="array" ref="N1663">_xlfn.SUM(_xlfn.NORM.DIST($S$3:$S$1003,$G1663,$Q1663,FALSE)*WindSpeedStep*$T$3:$T$1003)</f>
        <v>1994.1282052670153</v>
      </c>
      <c r="P1663" s="42">
        <f t="shared" si="75"/>
        <v>1.4642789425855751</v>
      </c>
      <c r="Q1663" s="42">
        <f t="shared" si="77"/>
        <v>2.062685894796445</v>
      </c>
    </row>
    <row r="1664" spans="5:17" x14ac:dyDescent="0.2">
      <c r="E1664" s="15">
        <v>41266.069444444445</v>
      </c>
      <c r="F1664" s="21">
        <v>16.216681392657701</v>
      </c>
      <c r="G1664" s="21">
        <v>16.104056507257901</v>
      </c>
      <c r="H1664" s="24">
        <v>0.17697825655620436</v>
      </c>
      <c r="I1664" s="3">
        <f t="shared" si="76"/>
        <v>2000</v>
      </c>
      <c r="J1664" s="3">
        <f>INDEX(PowerArray,MIN(MaximumPowerIndex,ROUND(G1664*100,0)))</f>
        <v>2000</v>
      </c>
      <c r="K1664" s="3">
        <f>MIN(J1664-M1664+N1664,'Power Look Up'!$F$4)</f>
        <v>1987.6747292134046</v>
      </c>
      <c r="M1664" s="50">
        <f t="array" ref="M1664">_xlfn.SUM(_xlfn.NORM.DIST($S$3:$S$1003,$G1664,$P1664,FALSE)*WindSpeedStep*$T$3:$T$1003)</f>
        <v>2000.8443473021621</v>
      </c>
      <c r="N1664" s="50">
        <f t="array" ref="N1664">_xlfn.SUM(_xlfn.NORM.DIST($S$3:$S$1003,$G1664,$Q1664,FALSE)*WindSpeedStep*$T$3:$T$1003)</f>
        <v>1988.5190765155667</v>
      </c>
      <c r="P1664" s="42">
        <f t="shared" si="75"/>
        <v>1.6104056507257902</v>
      </c>
      <c r="Q1664" s="42">
        <f t="shared" si="77"/>
        <v>2.8500678441371012</v>
      </c>
    </row>
    <row r="1665" spans="5:17" x14ac:dyDescent="0.2">
      <c r="E1665" s="15">
        <v>41266.076388888891</v>
      </c>
      <c r="F1665" s="21">
        <v>14.787350506461653</v>
      </c>
      <c r="G1665" s="21">
        <v>14.59186688709754</v>
      </c>
      <c r="H1665" s="24">
        <v>0.16365338732875295</v>
      </c>
      <c r="I1665" s="3">
        <f t="shared" si="76"/>
        <v>2000</v>
      </c>
      <c r="J1665" s="3">
        <f>INDEX(PowerArray,MIN(MaximumPowerIndex,ROUND(G1665*100,0)))</f>
        <v>2000</v>
      </c>
      <c r="K1665" s="3">
        <f>MIN(J1665-M1665+N1665,'Power Look Up'!$F$4)</f>
        <v>1978.732303393886</v>
      </c>
      <c r="M1665" s="50">
        <f t="array" ref="M1665">_xlfn.SUM(_xlfn.NORM.DIST($S$3:$S$1003,$G1665,$P1665,FALSE)*WindSpeedStep*$T$3:$T$1003)</f>
        <v>2002.6795521258314</v>
      </c>
      <c r="N1665" s="50">
        <f t="array" ref="N1665">_xlfn.SUM(_xlfn.NORM.DIST($S$3:$S$1003,$G1665,$Q1665,FALSE)*WindSpeedStep*$T$3:$T$1003)</f>
        <v>1981.4118555197174</v>
      </c>
      <c r="P1665" s="42">
        <f t="shared" si="75"/>
        <v>1.459186688709754</v>
      </c>
      <c r="Q1665" s="42">
        <f t="shared" si="77"/>
        <v>2.3880084435237783</v>
      </c>
    </row>
    <row r="1666" spans="5:17" x14ac:dyDescent="0.2">
      <c r="E1666" s="15">
        <v>41266.083333333336</v>
      </c>
      <c r="F1666" s="21">
        <v>14.873063961899696</v>
      </c>
      <c r="G1666" s="21">
        <v>14.717296167821811</v>
      </c>
      <c r="H1666" s="24">
        <v>0.26020193350299392</v>
      </c>
      <c r="I1666" s="3">
        <f t="shared" si="76"/>
        <v>2000</v>
      </c>
      <c r="J1666" s="3">
        <f>INDEX(PowerArray,MIN(MaximumPowerIndex,ROUND(G1666*100,0)))</f>
        <v>2000</v>
      </c>
      <c r="K1666" s="3">
        <f>MIN(J1666-M1666+N1666,'Power Look Up'!$F$4)</f>
        <v>1886.9746167519595</v>
      </c>
      <c r="M1666" s="50">
        <f t="array" ref="M1666">_xlfn.SUM(_xlfn.NORM.DIST($S$3:$S$1003,$G1666,$P1666,FALSE)*WindSpeedStep*$T$3:$T$1003)</f>
        <v>2002.487889577269</v>
      </c>
      <c r="N1666" s="50">
        <f t="array" ref="N1666">_xlfn.SUM(_xlfn.NORM.DIST($S$3:$S$1003,$G1666,$Q1666,FALSE)*WindSpeedStep*$T$3:$T$1003)</f>
        <v>1889.4625063292285</v>
      </c>
      <c r="P1666" s="42">
        <f t="shared" si="75"/>
        <v>1.4717296167821812</v>
      </c>
      <c r="Q1666" s="42">
        <f t="shared" si="77"/>
        <v>3.8294689188034381</v>
      </c>
    </row>
    <row r="1667" spans="5:17" x14ac:dyDescent="0.2">
      <c r="E1667" s="15">
        <v>41266.090277777781</v>
      </c>
      <c r="F1667" s="21">
        <v>13.084614884228291</v>
      </c>
      <c r="G1667" s="21">
        <v>13.03469917616056</v>
      </c>
      <c r="H1667" s="24">
        <v>0.20252793249530116</v>
      </c>
      <c r="I1667" s="3">
        <f t="shared" si="76"/>
        <v>1999.0799999999997</v>
      </c>
      <c r="J1667" s="3">
        <f>INDEX(PowerArray,MIN(MaximumPowerIndex,ROUND(G1667*100,0)))</f>
        <v>1999.0299999999997</v>
      </c>
      <c r="K1667" s="3">
        <f>MIN(J1667-M1667+N1667,'Power Look Up'!$F$4)</f>
        <v>1889.1173957792439</v>
      </c>
      <c r="M1667" s="50">
        <f t="array" ref="M1667">_xlfn.SUM(_xlfn.NORM.DIST($S$3:$S$1003,$G1667,$P1667,FALSE)*WindSpeedStep*$T$3:$T$1003)</f>
        <v>2000.7027651129852</v>
      </c>
      <c r="N1667" s="50">
        <f t="array" ref="N1667">_xlfn.SUM(_xlfn.NORM.DIST($S$3:$S$1003,$G1667,$Q1667,FALSE)*WindSpeedStep*$T$3:$T$1003)</f>
        <v>1890.7901608922293</v>
      </c>
      <c r="P1667" s="42">
        <f t="shared" ref="P1667:P1730" si="78">ReferenceTurbulence*G1667</f>
        <v>1.303469917616056</v>
      </c>
      <c r="Q1667" s="42">
        <f t="shared" si="77"/>
        <v>2.6398906748460034</v>
      </c>
    </row>
    <row r="1668" spans="5:17" x14ac:dyDescent="0.2">
      <c r="E1668" s="15">
        <v>41266.097222222219</v>
      </c>
      <c r="F1668" s="21">
        <v>14.325319904421367</v>
      </c>
      <c r="G1668" s="21">
        <v>14.200028246612916</v>
      </c>
      <c r="H1668" s="24">
        <v>0.17381810784075311</v>
      </c>
      <c r="I1668" s="3">
        <f t="shared" ref="I1668:I1731" si="79">INDEX(PowerArray,MIN(MaximumPowerIndex,ROUND(F1668*100,0)))</f>
        <v>2000</v>
      </c>
      <c r="J1668" s="3">
        <f>INDEX(PowerArray,MIN(MaximumPowerIndex,ROUND(G1668*100,0)))</f>
        <v>2000</v>
      </c>
      <c r="K1668" s="3">
        <f>MIN(J1668-M1668+N1668,'Power Look Up'!$F$4)</f>
        <v>1963.6220829086224</v>
      </c>
      <c r="M1668" s="50">
        <f t="array" ref="M1668">_xlfn.SUM(_xlfn.NORM.DIST($S$3:$S$1003,$G1668,$P1668,FALSE)*WindSpeedStep*$T$3:$T$1003)</f>
        <v>2003.2231875855537</v>
      </c>
      <c r="N1668" s="50">
        <f t="array" ref="N1668">_xlfn.SUM(_xlfn.NORM.DIST($S$3:$S$1003,$G1668,$Q1668,FALSE)*WindSpeedStep*$T$3:$T$1003)</f>
        <v>1966.845270494176</v>
      </c>
      <c r="P1668" s="42">
        <f t="shared" si="78"/>
        <v>1.4200028246612917</v>
      </c>
      <c r="Q1668" s="42">
        <f t="shared" ref="Q1668:Q1731" si="80">G1668*H1668</f>
        <v>2.4682220411115043</v>
      </c>
    </row>
    <row r="1669" spans="5:17" x14ac:dyDescent="0.2">
      <c r="E1669" s="15">
        <v>41266.104166666664</v>
      </c>
      <c r="F1669" s="21">
        <v>14.605441383978143</v>
      </c>
      <c r="G1669" s="21">
        <v>14.639586554616134</v>
      </c>
      <c r="H1669" s="24">
        <v>0.18212390369235698</v>
      </c>
      <c r="I1669" s="3">
        <f t="shared" si="79"/>
        <v>2000</v>
      </c>
      <c r="J1669" s="3">
        <f>INDEX(PowerArray,MIN(MaximumPowerIndex,ROUND(G1669*100,0)))</f>
        <v>2000</v>
      </c>
      <c r="K1669" s="3">
        <f>MIN(J1669-M1669+N1669,'Power Look Up'!$F$4)</f>
        <v>1965.9112189619177</v>
      </c>
      <c r="M1669" s="50">
        <f t="array" ref="M1669">_xlfn.SUM(_xlfn.NORM.DIST($S$3:$S$1003,$G1669,$P1669,FALSE)*WindSpeedStep*$T$3:$T$1003)</f>
        <v>2002.6068095360617</v>
      </c>
      <c r="N1669" s="50">
        <f t="array" ref="N1669">_xlfn.SUM(_xlfn.NORM.DIST($S$3:$S$1003,$G1669,$Q1669,FALSE)*WindSpeedStep*$T$3:$T$1003)</f>
        <v>1968.5180284979795</v>
      </c>
      <c r="P1669" s="42">
        <f t="shared" si="78"/>
        <v>1.4639586554616135</v>
      </c>
      <c r="Q1669" s="42">
        <f t="shared" si="80"/>
        <v>2.6662186517688329</v>
      </c>
    </row>
    <row r="1670" spans="5:17" x14ac:dyDescent="0.2">
      <c r="E1670" s="15">
        <v>41266.111111111109</v>
      </c>
      <c r="F1670" s="21">
        <v>16.089098092902855</v>
      </c>
      <c r="G1670" s="21">
        <v>15.984193028771116</v>
      </c>
      <c r="H1670" s="24">
        <v>0.18894781935234706</v>
      </c>
      <c r="I1670" s="3">
        <f t="shared" si="79"/>
        <v>2000</v>
      </c>
      <c r="J1670" s="3">
        <f>INDEX(PowerArray,MIN(MaximumPowerIndex,ROUND(G1670*100,0)))</f>
        <v>2000</v>
      </c>
      <c r="K1670" s="3">
        <f>MIN(J1670-M1670+N1670,'Power Look Up'!$F$4)</f>
        <v>1980.6390854301608</v>
      </c>
      <c r="M1670" s="50">
        <f t="array" ref="M1670">_xlfn.SUM(_xlfn.NORM.DIST($S$3:$S$1003,$G1670,$P1670,FALSE)*WindSpeedStep*$T$3:$T$1003)</f>
        <v>2000.938542061037</v>
      </c>
      <c r="N1670" s="50">
        <f t="array" ref="N1670">_xlfn.SUM(_xlfn.NORM.DIST($S$3:$S$1003,$G1670,$Q1670,FALSE)*WindSpeedStep*$T$3:$T$1003)</f>
        <v>1981.5776274911977</v>
      </c>
      <c r="P1670" s="42">
        <f t="shared" si="78"/>
        <v>1.5984193028771116</v>
      </c>
      <c r="Q1670" s="42">
        <f t="shared" si="80"/>
        <v>3.0201784168932901</v>
      </c>
    </row>
    <row r="1671" spans="5:17" x14ac:dyDescent="0.2">
      <c r="E1671" s="15">
        <v>41266.118055555555</v>
      </c>
      <c r="F1671" s="21">
        <v>14.493324818568865</v>
      </c>
      <c r="G1671" s="21">
        <v>14.469676148663227</v>
      </c>
      <c r="H1671" s="24">
        <v>0.14006447971131933</v>
      </c>
      <c r="I1671" s="3">
        <f t="shared" si="79"/>
        <v>2000</v>
      </c>
      <c r="J1671" s="3">
        <f>INDEX(PowerArray,MIN(MaximumPowerIndex,ROUND(G1671*100,0)))</f>
        <v>2000</v>
      </c>
      <c r="K1671" s="3">
        <f>MIN(J1671-M1671+N1671,'Power Look Up'!$F$4)</f>
        <v>1990.3912252917921</v>
      </c>
      <c r="M1671" s="50">
        <f t="array" ref="M1671">_xlfn.SUM(_xlfn.NORM.DIST($S$3:$S$1003,$G1671,$P1671,FALSE)*WindSpeedStep*$T$3:$T$1003)</f>
        <v>2002.8625794112322</v>
      </c>
      <c r="N1671" s="50">
        <f t="array" ref="N1671">_xlfn.SUM(_xlfn.NORM.DIST($S$3:$S$1003,$G1671,$Q1671,FALSE)*WindSpeedStep*$T$3:$T$1003)</f>
        <v>1993.2538047030243</v>
      </c>
      <c r="P1671" s="42">
        <f t="shared" si="78"/>
        <v>1.4469676148663229</v>
      </c>
      <c r="Q1671" s="42">
        <f t="shared" si="80"/>
        <v>2.0266876613538019</v>
      </c>
    </row>
    <row r="1672" spans="5:17" x14ac:dyDescent="0.2">
      <c r="E1672" s="15">
        <v>41266.125</v>
      </c>
      <c r="F1672" s="21">
        <v>15.322711508647446</v>
      </c>
      <c r="G1672" s="21">
        <v>15.194260286242224</v>
      </c>
      <c r="H1672" s="24">
        <v>0.18730366347890201</v>
      </c>
      <c r="I1672" s="3">
        <f t="shared" si="79"/>
        <v>2000</v>
      </c>
      <c r="J1672" s="3">
        <f>INDEX(PowerArray,MIN(MaximumPowerIndex,ROUND(G1672*100,0)))</f>
        <v>2000</v>
      </c>
      <c r="K1672" s="3">
        <f>MIN(J1672-M1672+N1672,'Power Look Up'!$F$4)</f>
        <v>1971.7047980264729</v>
      </c>
      <c r="M1672" s="50">
        <f t="array" ref="M1672">_xlfn.SUM(_xlfn.NORM.DIST($S$3:$S$1003,$G1672,$P1672,FALSE)*WindSpeedStep*$T$3:$T$1003)</f>
        <v>2001.7925142306165</v>
      </c>
      <c r="N1672" s="50">
        <f t="array" ref="N1672">_xlfn.SUM(_xlfn.NORM.DIST($S$3:$S$1003,$G1672,$Q1672,FALSE)*WindSpeedStep*$T$3:$T$1003)</f>
        <v>1973.4973122570893</v>
      </c>
      <c r="P1672" s="42">
        <f t="shared" si="78"/>
        <v>1.5194260286242225</v>
      </c>
      <c r="Q1672" s="42">
        <f t="shared" si="80"/>
        <v>2.845940615465159</v>
      </c>
    </row>
    <row r="1673" spans="5:17" x14ac:dyDescent="0.2">
      <c r="E1673" s="15">
        <v>41266.131944444445</v>
      </c>
      <c r="F1673" s="21">
        <v>14.720083907858418</v>
      </c>
      <c r="G1673" s="21">
        <v>14.639449443581025</v>
      </c>
      <c r="H1673" s="24">
        <v>0.17391205213397773</v>
      </c>
      <c r="I1673" s="3">
        <f t="shared" si="79"/>
        <v>2000</v>
      </c>
      <c r="J1673" s="3">
        <f>INDEX(PowerArray,MIN(MaximumPowerIndex,ROUND(G1673*100,0)))</f>
        <v>2000</v>
      </c>
      <c r="K1673" s="3">
        <f>MIN(J1673-M1673+N1673,'Power Look Up'!$F$4)</f>
        <v>1972.3042837929372</v>
      </c>
      <c r="M1673" s="50">
        <f t="array" ref="M1673">_xlfn.SUM(_xlfn.NORM.DIST($S$3:$S$1003,$G1673,$P1673,FALSE)*WindSpeedStep*$T$3:$T$1003)</f>
        <v>2002.6070190558935</v>
      </c>
      <c r="N1673" s="50">
        <f t="array" ref="N1673">_xlfn.SUM(_xlfn.NORM.DIST($S$3:$S$1003,$G1673,$Q1673,FALSE)*WindSpeedStep*$T$3:$T$1003)</f>
        <v>1974.9113028488307</v>
      </c>
      <c r="P1673" s="42">
        <f t="shared" si="78"/>
        <v>1.4639449443581025</v>
      </c>
      <c r="Q1673" s="42">
        <f t="shared" si="80"/>
        <v>2.5459766948447946</v>
      </c>
    </row>
    <row r="1674" spans="5:17" x14ac:dyDescent="0.2">
      <c r="E1674" s="15">
        <v>41266.138888888891</v>
      </c>
      <c r="F1674" s="21">
        <v>15.132313788620657</v>
      </c>
      <c r="G1674" s="21">
        <v>15.181673538828342</v>
      </c>
      <c r="H1674" s="24">
        <v>0.17181774289898569</v>
      </c>
      <c r="I1674" s="3">
        <f t="shared" si="79"/>
        <v>2000</v>
      </c>
      <c r="J1674" s="3">
        <f>INDEX(PowerArray,MIN(MaximumPowerIndex,ROUND(G1674*100,0)))</f>
        <v>2000</v>
      </c>
      <c r="K1674" s="3">
        <f>MIN(J1674-M1674+N1674,'Power Look Up'!$F$4)</f>
        <v>1981.5898917900154</v>
      </c>
      <c r="M1674" s="50">
        <f t="array" ref="M1674">_xlfn.SUM(_xlfn.NORM.DIST($S$3:$S$1003,$G1674,$P1674,FALSE)*WindSpeedStep*$T$3:$T$1003)</f>
        <v>2001.8094584790288</v>
      </c>
      <c r="N1674" s="50">
        <f t="array" ref="N1674">_xlfn.SUM(_xlfn.NORM.DIST($S$3:$S$1003,$G1674,$Q1674,FALSE)*WindSpeedStep*$T$3:$T$1003)</f>
        <v>1983.3993502690441</v>
      </c>
      <c r="P1674" s="42">
        <f t="shared" si="78"/>
        <v>1.5181673538828342</v>
      </c>
      <c r="Q1674" s="42">
        <f t="shared" si="80"/>
        <v>2.6084808808707423</v>
      </c>
    </row>
    <row r="1675" spans="5:17" x14ac:dyDescent="0.2">
      <c r="E1675" s="15">
        <v>41266.145833333336</v>
      </c>
      <c r="F1675" s="21">
        <v>15.118744009158345</v>
      </c>
      <c r="G1675" s="21">
        <v>15.088932745359143</v>
      </c>
      <c r="H1675" s="24">
        <v>0.19710632035272457</v>
      </c>
      <c r="I1675" s="3">
        <f t="shared" si="79"/>
        <v>2000</v>
      </c>
      <c r="J1675" s="3">
        <f>INDEX(PowerArray,MIN(MaximumPowerIndex,ROUND(G1675*100,0)))</f>
        <v>2000</v>
      </c>
      <c r="K1675" s="3">
        <f>MIN(J1675-M1675+N1675,'Power Look Up'!$F$4)</f>
        <v>1962.3745435688313</v>
      </c>
      <c r="M1675" s="50">
        <f t="array" ref="M1675">_xlfn.SUM(_xlfn.NORM.DIST($S$3:$S$1003,$G1675,$P1675,FALSE)*WindSpeedStep*$T$3:$T$1003)</f>
        <v>2001.9371789561958</v>
      </c>
      <c r="N1675" s="50">
        <f t="array" ref="N1675">_xlfn.SUM(_xlfn.NORM.DIST($S$3:$S$1003,$G1675,$Q1675,FALSE)*WindSpeedStep*$T$3:$T$1003)</f>
        <v>1964.3117225250271</v>
      </c>
      <c r="P1675" s="42">
        <f t="shared" si="78"/>
        <v>1.5088932745359145</v>
      </c>
      <c r="Q1675" s="42">
        <f t="shared" si="80"/>
        <v>2.9741240114874752</v>
      </c>
    </row>
    <row r="1676" spans="5:17" x14ac:dyDescent="0.2">
      <c r="E1676" s="15">
        <v>41266.152777777781</v>
      </c>
      <c r="F1676" s="21">
        <v>14.804226827841413</v>
      </c>
      <c r="G1676" s="21">
        <v>14.756714475854972</v>
      </c>
      <c r="H1676" s="24">
        <v>0.16954617280516093</v>
      </c>
      <c r="I1676" s="3">
        <f t="shared" si="79"/>
        <v>2000</v>
      </c>
      <c r="J1676" s="3">
        <f>INDEX(PowerArray,MIN(MaximumPowerIndex,ROUND(G1676*100,0)))</f>
        <v>2000</v>
      </c>
      <c r="K1676" s="3">
        <f>MIN(J1676-M1676+N1676,'Power Look Up'!$F$4)</f>
        <v>1977.2934967045817</v>
      </c>
      <c r="M1676" s="50">
        <f t="array" ref="M1676">_xlfn.SUM(_xlfn.NORM.DIST($S$3:$S$1003,$G1676,$P1676,FALSE)*WindSpeedStep*$T$3:$T$1003)</f>
        <v>2002.4276331298647</v>
      </c>
      <c r="N1676" s="50">
        <f t="array" ref="N1676">_xlfn.SUM(_xlfn.NORM.DIST($S$3:$S$1003,$G1676,$Q1676,FALSE)*WindSpeedStep*$T$3:$T$1003)</f>
        <v>1979.7211298344464</v>
      </c>
      <c r="P1676" s="42">
        <f t="shared" si="78"/>
        <v>1.4756714475854973</v>
      </c>
      <c r="Q1676" s="42">
        <f t="shared" si="80"/>
        <v>2.5019444625597269</v>
      </c>
    </row>
    <row r="1677" spans="5:17" x14ac:dyDescent="0.2">
      <c r="E1677" s="15">
        <v>41266.159722222219</v>
      </c>
      <c r="F1677" s="21">
        <v>14.881479542088924</v>
      </c>
      <c r="G1677" s="21">
        <v>14.918120995392378</v>
      </c>
      <c r="H1677" s="24">
        <v>0.19554507277113936</v>
      </c>
      <c r="I1677" s="3">
        <f t="shared" si="79"/>
        <v>2000</v>
      </c>
      <c r="J1677" s="3">
        <f>INDEX(PowerArray,MIN(MaximumPowerIndex,ROUND(G1677*100,0)))</f>
        <v>2000</v>
      </c>
      <c r="K1677" s="3">
        <f>MIN(J1677-M1677+N1677,'Power Look Up'!$F$4)</f>
        <v>1960.3391192756917</v>
      </c>
      <c r="M1677" s="50">
        <f t="array" ref="M1677">_xlfn.SUM(_xlfn.NORM.DIST($S$3:$S$1003,$G1677,$P1677,FALSE)*WindSpeedStep*$T$3:$T$1003)</f>
        <v>2002.1841621630851</v>
      </c>
      <c r="N1677" s="50">
        <f t="array" ref="N1677">_xlfn.SUM(_xlfn.NORM.DIST($S$3:$S$1003,$G1677,$Q1677,FALSE)*WindSpeedStep*$T$3:$T$1003)</f>
        <v>1962.5232814387768</v>
      </c>
      <c r="P1677" s="42">
        <f t="shared" si="78"/>
        <v>1.4918120995392379</v>
      </c>
      <c r="Q1677" s="42">
        <f t="shared" si="80"/>
        <v>2.9171650556526645</v>
      </c>
    </row>
    <row r="1678" spans="5:17" x14ac:dyDescent="0.2">
      <c r="E1678" s="15">
        <v>41266.166666666664</v>
      </c>
      <c r="F1678" s="21">
        <v>14.673389461008489</v>
      </c>
      <c r="G1678" s="21">
        <v>14.714135208640304</v>
      </c>
      <c r="H1678" s="24">
        <v>0.16969494380399719</v>
      </c>
      <c r="I1678" s="3">
        <f t="shared" si="79"/>
        <v>2000</v>
      </c>
      <c r="J1678" s="3">
        <f>INDEX(PowerArray,MIN(MaximumPowerIndex,ROUND(G1678*100,0)))</f>
        <v>2000</v>
      </c>
      <c r="K1678" s="3">
        <f>MIN(J1678-M1678+N1678,'Power Look Up'!$F$4)</f>
        <v>1976.5419381328745</v>
      </c>
      <c r="M1678" s="50">
        <f t="array" ref="M1678">_xlfn.SUM(_xlfn.NORM.DIST($S$3:$S$1003,$G1678,$P1678,FALSE)*WindSpeedStep*$T$3:$T$1003)</f>
        <v>2002.4927269642121</v>
      </c>
      <c r="N1678" s="50">
        <f t="array" ref="N1678">_xlfn.SUM(_xlfn.NORM.DIST($S$3:$S$1003,$G1678,$Q1678,FALSE)*WindSpeedStep*$T$3:$T$1003)</f>
        <v>1979.0346650970866</v>
      </c>
      <c r="P1678" s="42">
        <f t="shared" si="78"/>
        <v>1.4714135208640304</v>
      </c>
      <c r="Q1678" s="42">
        <f t="shared" si="80"/>
        <v>2.4969143473546329</v>
      </c>
    </row>
    <row r="1679" spans="5:17" x14ac:dyDescent="0.2">
      <c r="E1679" s="15">
        <v>41266.173611111109</v>
      </c>
      <c r="F1679" s="21">
        <v>14.338014658004248</v>
      </c>
      <c r="G1679" s="21">
        <v>14.292898588473934</v>
      </c>
      <c r="H1679" s="24">
        <v>0.1862182501333588</v>
      </c>
      <c r="I1679" s="3">
        <f t="shared" si="79"/>
        <v>2000</v>
      </c>
      <c r="J1679" s="3">
        <f>INDEX(PowerArray,MIN(MaximumPowerIndex,ROUND(G1679*100,0)))</f>
        <v>2000</v>
      </c>
      <c r="K1679" s="3">
        <f>MIN(J1679-M1679+N1679,'Power Look Up'!$F$4)</f>
        <v>1954.5457271593855</v>
      </c>
      <c r="M1679" s="50">
        <f t="array" ref="M1679">_xlfn.SUM(_xlfn.NORM.DIST($S$3:$S$1003,$G1679,$P1679,FALSE)*WindSpeedStep*$T$3:$T$1003)</f>
        <v>2003.1090694978939</v>
      </c>
      <c r="N1679" s="50">
        <f t="array" ref="N1679">_xlfn.SUM(_xlfn.NORM.DIST($S$3:$S$1003,$G1679,$Q1679,FALSE)*WindSpeedStep*$T$3:$T$1003)</f>
        <v>1957.6547966572793</v>
      </c>
      <c r="P1679" s="42">
        <f t="shared" si="78"/>
        <v>1.4292898588473935</v>
      </c>
      <c r="Q1679" s="42">
        <f t="shared" si="80"/>
        <v>2.6615985644791698</v>
      </c>
    </row>
    <row r="1680" spans="5:17" x14ac:dyDescent="0.2">
      <c r="E1680" s="15">
        <v>41266.180555555555</v>
      </c>
      <c r="F1680" s="21">
        <v>14.174358769511564</v>
      </c>
      <c r="G1680" s="21">
        <v>14.041123424741359</v>
      </c>
      <c r="H1680" s="24">
        <v>0.15732634091332823</v>
      </c>
      <c r="I1680" s="3">
        <f t="shared" si="79"/>
        <v>2000</v>
      </c>
      <c r="J1680" s="3">
        <f>INDEX(PowerArray,MIN(MaximumPowerIndex,ROUND(G1680*100,0)))</f>
        <v>2000</v>
      </c>
      <c r="K1680" s="3">
        <f>MIN(J1680-M1680+N1680,'Power Look Up'!$F$4)</f>
        <v>1973.9569105925023</v>
      </c>
      <c r="M1680" s="50">
        <f t="array" ref="M1680">_xlfn.SUM(_xlfn.NORM.DIST($S$3:$S$1003,$G1680,$P1680,FALSE)*WindSpeedStep*$T$3:$T$1003)</f>
        <v>2003.3787395151385</v>
      </c>
      <c r="N1680" s="50">
        <f t="array" ref="N1680">_xlfn.SUM(_xlfn.NORM.DIST($S$3:$S$1003,$G1680,$Q1680,FALSE)*WindSpeedStep*$T$3:$T$1003)</f>
        <v>1977.3356501076407</v>
      </c>
      <c r="P1680" s="42">
        <f t="shared" si="78"/>
        <v>1.404112342474136</v>
      </c>
      <c r="Q1680" s="42">
        <f t="shared" si="80"/>
        <v>2.2090385707269777</v>
      </c>
    </row>
    <row r="1681" spans="5:17" x14ac:dyDescent="0.2">
      <c r="E1681" s="15">
        <v>41266.1875</v>
      </c>
      <c r="F1681" s="21">
        <v>13.487474697175827</v>
      </c>
      <c r="G1681" s="21">
        <v>13.391503258639199</v>
      </c>
      <c r="H1681" s="24">
        <v>0.18906430278856798</v>
      </c>
      <c r="I1681" s="3">
        <f t="shared" si="79"/>
        <v>1999.4899999999998</v>
      </c>
      <c r="J1681" s="3">
        <f>INDEX(PowerArray,MIN(MaximumPowerIndex,ROUND(G1681*100,0)))</f>
        <v>1999.3899999999999</v>
      </c>
      <c r="K1681" s="3">
        <f>MIN(J1681-M1681+N1681,'Power Look Up'!$F$4)</f>
        <v>1922.2466411762987</v>
      </c>
      <c r="M1681" s="50">
        <f t="array" ref="M1681">_xlfn.SUM(_xlfn.NORM.DIST($S$3:$S$1003,$G1681,$P1681,FALSE)*WindSpeedStep*$T$3:$T$1003)</f>
        <v>2002.8153188865851</v>
      </c>
      <c r="N1681" s="50">
        <f t="array" ref="N1681">_xlfn.SUM(_xlfn.NORM.DIST($S$3:$S$1003,$G1681,$Q1681,FALSE)*WindSpeedStep*$T$3:$T$1003)</f>
        <v>1925.671960062884</v>
      </c>
      <c r="P1681" s="42">
        <f t="shared" si="78"/>
        <v>1.3391503258639199</v>
      </c>
      <c r="Q1681" s="42">
        <f t="shared" si="80"/>
        <v>2.5318552268854564</v>
      </c>
    </row>
    <row r="1682" spans="5:17" x14ac:dyDescent="0.2">
      <c r="E1682" s="15">
        <v>41266.194444444445</v>
      </c>
      <c r="F1682" s="21">
        <v>13.697928432246973</v>
      </c>
      <c r="G1682" s="21">
        <v>13.590925531093523</v>
      </c>
      <c r="H1682" s="24">
        <v>0.2073306203961626</v>
      </c>
      <c r="I1682" s="3">
        <f t="shared" si="79"/>
        <v>1999.6999999999998</v>
      </c>
      <c r="J1682" s="3">
        <f>INDEX(PowerArray,MIN(MaximumPowerIndex,ROUND(G1682*100,0)))</f>
        <v>1999.5899999999997</v>
      </c>
      <c r="K1682" s="3">
        <f>MIN(J1682-M1682+N1682,'Power Look Up'!$F$4)</f>
        <v>1907.6006746991711</v>
      </c>
      <c r="M1682" s="50">
        <f t="array" ref="M1682">_xlfn.SUM(_xlfn.NORM.DIST($S$3:$S$1003,$G1682,$P1682,FALSE)*WindSpeedStep*$T$3:$T$1003)</f>
        <v>2003.2959331803229</v>
      </c>
      <c r="N1682" s="50">
        <f t="array" ref="N1682">_xlfn.SUM(_xlfn.NORM.DIST($S$3:$S$1003,$G1682,$Q1682,FALSE)*WindSpeedStep*$T$3:$T$1003)</f>
        <v>1911.3066078794943</v>
      </c>
      <c r="P1682" s="42">
        <f t="shared" si="78"/>
        <v>1.3590925531093525</v>
      </c>
      <c r="Q1682" s="42">
        <f t="shared" si="80"/>
        <v>2.8178150221196656</v>
      </c>
    </row>
    <row r="1683" spans="5:17" x14ac:dyDescent="0.2">
      <c r="E1683" s="15">
        <v>41266.201388888891</v>
      </c>
      <c r="F1683" s="21">
        <v>11.92366731690907</v>
      </c>
      <c r="G1683" s="21">
        <v>11.984066757593249</v>
      </c>
      <c r="H1683" s="24">
        <v>0.19708701505512838</v>
      </c>
      <c r="I1683" s="3">
        <f t="shared" si="79"/>
        <v>1981.2799999999825</v>
      </c>
      <c r="J1683" s="3">
        <f>INDEX(PowerArray,MIN(MaximumPowerIndex,ROUND(G1683*100,0)))</f>
        <v>1986.3199999999822</v>
      </c>
      <c r="K1683" s="3">
        <f>MIN(J1683-M1683+N1683,'Power Look Up'!$F$4)</f>
        <v>1836.8979989249747</v>
      </c>
      <c r="M1683" s="50">
        <f t="array" ref="M1683">_xlfn.SUM(_xlfn.NORM.DIST($S$3:$S$1003,$G1683,$P1683,FALSE)*WindSpeedStep*$T$3:$T$1003)</f>
        <v>1972.0719596872048</v>
      </c>
      <c r="N1683" s="50">
        <f t="array" ref="N1683">_xlfn.SUM(_xlfn.NORM.DIST($S$3:$S$1003,$G1683,$Q1683,FALSE)*WindSpeedStep*$T$3:$T$1003)</f>
        <v>1822.6499586121972</v>
      </c>
      <c r="P1683" s="42">
        <f t="shared" si="78"/>
        <v>1.198406675759325</v>
      </c>
      <c r="Q1683" s="42">
        <f t="shared" si="80"/>
        <v>2.361903945475444</v>
      </c>
    </row>
    <row r="1684" spans="5:17" x14ac:dyDescent="0.2">
      <c r="E1684" s="15">
        <v>41266.208333333336</v>
      </c>
      <c r="F1684" s="21">
        <v>13.705705724929935</v>
      </c>
      <c r="G1684" s="21">
        <v>13.568437534576677</v>
      </c>
      <c r="H1684" s="24">
        <v>0.19262050805585176</v>
      </c>
      <c r="I1684" s="3">
        <f t="shared" si="79"/>
        <v>1999.7099999999998</v>
      </c>
      <c r="J1684" s="3">
        <f>INDEX(PowerArray,MIN(MaximumPowerIndex,ROUND(G1684*100,0)))</f>
        <v>1999.5699999999997</v>
      </c>
      <c r="K1684" s="3">
        <f>MIN(J1684-M1684+N1684,'Power Look Up'!$F$4)</f>
        <v>1924.7698270534668</v>
      </c>
      <c r="M1684" s="50">
        <f t="array" ref="M1684">_xlfn.SUM(_xlfn.NORM.DIST($S$3:$S$1003,$G1684,$P1684,FALSE)*WindSpeedStep*$T$3:$T$1003)</f>
        <v>2003.259792841885</v>
      </c>
      <c r="N1684" s="50">
        <f t="array" ref="N1684">_xlfn.SUM(_xlfn.NORM.DIST($S$3:$S$1003,$G1684,$Q1684,FALSE)*WindSpeedStep*$T$3:$T$1003)</f>
        <v>1928.459619895352</v>
      </c>
      <c r="P1684" s="42">
        <f t="shared" si="78"/>
        <v>1.3568437534576678</v>
      </c>
      <c r="Q1684" s="42">
        <f t="shared" si="80"/>
        <v>2.6135593314342485</v>
      </c>
    </row>
    <row r="1685" spans="5:17" x14ac:dyDescent="0.2">
      <c r="E1685" s="15">
        <v>41266.215277777781</v>
      </c>
      <c r="F1685" s="21">
        <v>13.350696583529887</v>
      </c>
      <c r="G1685" s="21">
        <v>13.397716251986044</v>
      </c>
      <c r="H1685" s="24">
        <v>0.188005171437756</v>
      </c>
      <c r="I1685" s="3">
        <f t="shared" si="79"/>
        <v>1999.3499999999997</v>
      </c>
      <c r="J1685" s="3">
        <f>INDEX(PowerArray,MIN(MaximumPowerIndex,ROUND(G1685*100,0)))</f>
        <v>1999.3999999999999</v>
      </c>
      <c r="K1685" s="3">
        <f>MIN(J1685-M1685+N1685,'Power Look Up'!$F$4)</f>
        <v>1923.7982919392477</v>
      </c>
      <c r="M1685" s="50">
        <f t="array" ref="M1685">_xlfn.SUM(_xlfn.NORM.DIST($S$3:$S$1003,$G1685,$P1685,FALSE)*WindSpeedStep*$T$3:$T$1003)</f>
        <v>2002.8363395860774</v>
      </c>
      <c r="N1685" s="50">
        <f t="array" ref="N1685">_xlfn.SUM(_xlfn.NORM.DIST($S$3:$S$1003,$G1685,$Q1685,FALSE)*WindSpeedStep*$T$3:$T$1003)</f>
        <v>1927.2346315253253</v>
      </c>
      <c r="P1685" s="42">
        <f t="shared" si="78"/>
        <v>1.3397716251986045</v>
      </c>
      <c r="Q1685" s="42">
        <f t="shared" si="80"/>
        <v>2.5188399408290461</v>
      </c>
    </row>
    <row r="1686" spans="5:17" x14ac:dyDescent="0.2">
      <c r="E1686" s="15">
        <v>41266.222222222219</v>
      </c>
      <c r="F1686" s="21">
        <v>12.615422856283841</v>
      </c>
      <c r="G1686" s="21">
        <v>12.513525472606693</v>
      </c>
      <c r="H1686" s="24">
        <v>0.19103600628016684</v>
      </c>
      <c r="I1686" s="3">
        <f t="shared" si="79"/>
        <v>1994.8199999999974</v>
      </c>
      <c r="J1686" s="3">
        <f>INDEX(PowerArray,MIN(MaximumPowerIndex,ROUND(G1686*100,0)))</f>
        <v>1993.6099999999976</v>
      </c>
      <c r="K1686" s="3">
        <f>MIN(J1686-M1686+N1686,'Power Look Up'!$F$4)</f>
        <v>1876.1770713474382</v>
      </c>
      <c r="M1686" s="50">
        <f t="array" ref="M1686">_xlfn.SUM(_xlfn.NORM.DIST($S$3:$S$1003,$G1686,$P1686,FALSE)*WindSpeedStep*$T$3:$T$1003)</f>
        <v>1992.4257454617261</v>
      </c>
      <c r="N1686" s="50">
        <f t="array" ref="N1686">_xlfn.SUM(_xlfn.NORM.DIST($S$3:$S$1003,$G1686,$Q1686,FALSE)*WindSpeedStep*$T$3:$T$1003)</f>
        <v>1874.9928168091667</v>
      </c>
      <c r="P1686" s="42">
        <f t="shared" si="78"/>
        <v>1.2513525472606695</v>
      </c>
      <c r="Q1686" s="42">
        <f t="shared" si="80"/>
        <v>2.39053393077192</v>
      </c>
    </row>
    <row r="1687" spans="5:17" x14ac:dyDescent="0.2">
      <c r="E1687" s="15">
        <v>41266.229166666664</v>
      </c>
      <c r="F1687" s="21">
        <v>13.006951997254504</v>
      </c>
      <c r="G1687" s="21">
        <v>12.937662980330913</v>
      </c>
      <c r="H1687" s="24">
        <v>0.21450067629902153</v>
      </c>
      <c r="I1687" s="3">
        <f t="shared" si="79"/>
        <v>1999.0099999999998</v>
      </c>
      <c r="J1687" s="3">
        <f>INDEX(PowerArray,MIN(MaximumPowerIndex,ROUND(G1687*100,0)))</f>
        <v>1998.3399999999974</v>
      </c>
      <c r="K1687" s="3">
        <f>MIN(J1687-M1687+N1687,'Power Look Up'!$F$4)</f>
        <v>1867.0642950121958</v>
      </c>
      <c r="M1687" s="50">
        <f t="array" ref="M1687">_xlfn.SUM(_xlfn.NORM.DIST($S$3:$S$1003,$G1687,$P1687,FALSE)*WindSpeedStep*$T$3:$T$1003)</f>
        <v>1999.7330742560557</v>
      </c>
      <c r="N1687" s="50">
        <f t="array" ref="N1687">_xlfn.SUM(_xlfn.NORM.DIST($S$3:$S$1003,$G1687,$Q1687,FALSE)*WindSpeedStep*$T$3:$T$1003)</f>
        <v>1868.4573692682541</v>
      </c>
      <c r="P1687" s="42">
        <f t="shared" si="78"/>
        <v>1.2937662980330913</v>
      </c>
      <c r="Q1687" s="42">
        <f t="shared" si="80"/>
        <v>2.7751374590097955</v>
      </c>
    </row>
    <row r="1688" spans="5:17" x14ac:dyDescent="0.2">
      <c r="E1688" s="15">
        <v>41266.236111111109</v>
      </c>
      <c r="F1688" s="21">
        <v>12.608250123591677</v>
      </c>
      <c r="G1688" s="21">
        <v>12.577143312217215</v>
      </c>
      <c r="H1688" s="24">
        <v>0.159419426192936</v>
      </c>
      <c r="I1688" s="3">
        <f t="shared" si="79"/>
        <v>1994.7099999999975</v>
      </c>
      <c r="J1688" s="3">
        <f>INDEX(PowerArray,MIN(MaximumPowerIndex,ROUND(G1688*100,0)))</f>
        <v>1994.3799999999976</v>
      </c>
      <c r="K1688" s="3">
        <f>MIN(J1688-M1688+N1688,'Power Look Up'!$F$4)</f>
        <v>1925.2357530457741</v>
      </c>
      <c r="M1688" s="50">
        <f t="array" ref="M1688">_xlfn.SUM(_xlfn.NORM.DIST($S$3:$S$1003,$G1688,$P1688,FALSE)*WindSpeedStep*$T$3:$T$1003)</f>
        <v>1993.912639171557</v>
      </c>
      <c r="N1688" s="50">
        <f t="array" ref="N1688">_xlfn.SUM(_xlfn.NORM.DIST($S$3:$S$1003,$G1688,$Q1688,FALSE)*WindSpeedStep*$T$3:$T$1003)</f>
        <v>1924.7683922173335</v>
      </c>
      <c r="P1688" s="42">
        <f t="shared" si="78"/>
        <v>1.2577143312217216</v>
      </c>
      <c r="Q1688" s="42">
        <f t="shared" si="80"/>
        <v>2.0050409699799912</v>
      </c>
    </row>
    <row r="1689" spans="5:17" x14ac:dyDescent="0.2">
      <c r="E1689" s="15">
        <v>41266.243055555555</v>
      </c>
      <c r="F1689" s="21">
        <v>12.139147457671601</v>
      </c>
      <c r="G1689" s="21">
        <v>12.105827080126883</v>
      </c>
      <c r="H1689" s="24">
        <v>0.17711293214757518</v>
      </c>
      <c r="I1689" s="3">
        <f t="shared" si="79"/>
        <v>1989.5399999999977</v>
      </c>
      <c r="J1689" s="3">
        <f>INDEX(PowerArray,MIN(MaximumPowerIndex,ROUND(G1689*100,0)))</f>
        <v>1989.2099999999978</v>
      </c>
      <c r="K1689" s="3">
        <f>MIN(J1689-M1689+N1689,'Power Look Up'!$F$4)</f>
        <v>1875.9738306039669</v>
      </c>
      <c r="M1689" s="50">
        <f t="array" ref="M1689">_xlfn.SUM(_xlfn.NORM.DIST($S$3:$S$1003,$G1689,$P1689,FALSE)*WindSpeedStep*$T$3:$T$1003)</f>
        <v>1978.2547725212767</v>
      </c>
      <c r="N1689" s="50">
        <f t="array" ref="N1689">_xlfn.SUM(_xlfn.NORM.DIST($S$3:$S$1003,$G1689,$Q1689,FALSE)*WindSpeedStep*$T$3:$T$1003)</f>
        <v>1865.0186031252458</v>
      </c>
      <c r="P1689" s="42">
        <f t="shared" si="78"/>
        <v>1.2105827080126883</v>
      </c>
      <c r="Q1689" s="42">
        <f t="shared" si="80"/>
        <v>2.1440985302327906</v>
      </c>
    </row>
    <row r="1690" spans="5:17" x14ac:dyDescent="0.2">
      <c r="E1690" s="15">
        <v>41266.25</v>
      </c>
      <c r="F1690" s="21">
        <v>14.101272297767538</v>
      </c>
      <c r="G1690" s="21">
        <v>14.06794859607087</v>
      </c>
      <c r="H1690" s="24">
        <v>0.18154390227648393</v>
      </c>
      <c r="I1690" s="3">
        <f t="shared" si="79"/>
        <v>2000</v>
      </c>
      <c r="J1690" s="3">
        <f>INDEX(PowerArray,MIN(MaximumPowerIndex,ROUND(G1690*100,0)))</f>
        <v>2000</v>
      </c>
      <c r="K1690" s="3">
        <f>MIN(J1690-M1690+N1690,'Power Look Up'!$F$4)</f>
        <v>1953.209228287039</v>
      </c>
      <c r="M1690" s="50">
        <f t="array" ref="M1690">_xlfn.SUM(_xlfn.NORM.DIST($S$3:$S$1003,$G1690,$P1690,FALSE)*WindSpeedStep*$T$3:$T$1003)</f>
        <v>2003.3568352291206</v>
      </c>
      <c r="N1690" s="50">
        <f t="array" ref="N1690">_xlfn.SUM(_xlfn.NORM.DIST($S$3:$S$1003,$G1690,$Q1690,FALSE)*WindSpeedStep*$T$3:$T$1003)</f>
        <v>1956.5660635161596</v>
      </c>
      <c r="P1690" s="42">
        <f t="shared" si="78"/>
        <v>1.4067948596070872</v>
      </c>
      <c r="Q1690" s="42">
        <f t="shared" si="80"/>
        <v>2.5539502851556892</v>
      </c>
    </row>
    <row r="1691" spans="5:17" x14ac:dyDescent="0.2">
      <c r="E1691" s="15">
        <v>41266.256944444445</v>
      </c>
      <c r="F1691" s="21">
        <v>14.143282157392768</v>
      </c>
      <c r="G1691" s="21">
        <v>14.13378469636832</v>
      </c>
      <c r="H1691" s="24">
        <v>0.14565218858503981</v>
      </c>
      <c r="I1691" s="3">
        <f t="shared" si="79"/>
        <v>2000</v>
      </c>
      <c r="J1691" s="3">
        <f>INDEX(PowerArray,MIN(MaximumPowerIndex,ROUND(G1691*100,0)))</f>
        <v>2000</v>
      </c>
      <c r="K1691" s="3">
        <f>MIN(J1691-M1691+N1691,'Power Look Up'!$F$4)</f>
        <v>1983.6219083142562</v>
      </c>
      <c r="M1691" s="50">
        <f t="array" ref="M1691">_xlfn.SUM(_xlfn.NORM.DIST($S$3:$S$1003,$G1691,$P1691,FALSE)*WindSpeedStep*$T$3:$T$1003)</f>
        <v>2003.2951234553309</v>
      </c>
      <c r="N1691" s="50">
        <f t="array" ref="N1691">_xlfn.SUM(_xlfn.NORM.DIST($S$3:$S$1003,$G1691,$Q1691,FALSE)*WindSpeedStep*$T$3:$T$1003)</f>
        <v>1986.9170317695871</v>
      </c>
      <c r="P1691" s="42">
        <f t="shared" si="78"/>
        <v>1.4133784696368321</v>
      </c>
      <c r="Q1691" s="42">
        <f t="shared" si="80"/>
        <v>2.0586166740157883</v>
      </c>
    </row>
    <row r="1692" spans="5:17" x14ac:dyDescent="0.2">
      <c r="E1692" s="15">
        <v>41266.263888888891</v>
      </c>
      <c r="F1692" s="21">
        <v>12.750597885703314</v>
      </c>
      <c r="G1692" s="21">
        <v>12.703202683363845</v>
      </c>
      <c r="H1692" s="24">
        <v>0.14744406629809581</v>
      </c>
      <c r="I1692" s="3">
        <f t="shared" si="79"/>
        <v>1996.2499999999975</v>
      </c>
      <c r="J1692" s="3">
        <f>INDEX(PowerArray,MIN(MaximumPowerIndex,ROUND(G1692*100,0)))</f>
        <v>1995.6999999999975</v>
      </c>
      <c r="K1692" s="3">
        <f>MIN(J1692-M1692+N1692,'Power Look Up'!$F$4)</f>
        <v>1946.5304028303881</v>
      </c>
      <c r="M1692" s="50">
        <f t="array" ref="M1692">_xlfn.SUM(_xlfn.NORM.DIST($S$3:$S$1003,$G1692,$P1692,FALSE)*WindSpeedStep*$T$3:$T$1003)</f>
        <v>1996.4095816622062</v>
      </c>
      <c r="N1692" s="50">
        <f t="array" ref="N1692">_xlfn.SUM(_xlfn.NORM.DIST($S$3:$S$1003,$G1692,$Q1692,FALSE)*WindSpeedStep*$T$3:$T$1003)</f>
        <v>1947.2399844925967</v>
      </c>
      <c r="P1692" s="42">
        <f t="shared" si="78"/>
        <v>1.2703202683363846</v>
      </c>
      <c r="Q1692" s="42">
        <f t="shared" si="80"/>
        <v>1.8730118586440474</v>
      </c>
    </row>
    <row r="1693" spans="5:17" x14ac:dyDescent="0.2">
      <c r="E1693" s="15">
        <v>41266.270833333336</v>
      </c>
      <c r="F1693" s="21">
        <v>12.482301006902006</v>
      </c>
      <c r="G1693" s="21">
        <v>12.436108427835936</v>
      </c>
      <c r="H1693" s="24">
        <v>0.17144274912267388</v>
      </c>
      <c r="I1693" s="3">
        <f t="shared" si="79"/>
        <v>1993.2799999999975</v>
      </c>
      <c r="J1693" s="3">
        <f>INDEX(PowerArray,MIN(MaximumPowerIndex,ROUND(G1693*100,0)))</f>
        <v>1992.8399999999976</v>
      </c>
      <c r="K1693" s="3">
        <f>MIN(J1693-M1693+N1693,'Power Look Up'!$F$4)</f>
        <v>1901.1734508829902</v>
      </c>
      <c r="M1693" s="50">
        <f t="array" ref="M1693">_xlfn.SUM(_xlfn.NORM.DIST($S$3:$S$1003,$G1693,$P1693,FALSE)*WindSpeedStep*$T$3:$T$1003)</f>
        <v>1990.3867191594093</v>
      </c>
      <c r="N1693" s="50">
        <f t="array" ref="N1693">_xlfn.SUM(_xlfn.NORM.DIST($S$3:$S$1003,$G1693,$Q1693,FALSE)*WindSpeedStep*$T$3:$T$1003)</f>
        <v>1898.7201700424018</v>
      </c>
      <c r="P1693" s="42">
        <f t="shared" si="78"/>
        <v>1.2436108427835937</v>
      </c>
      <c r="Q1693" s="42">
        <f t="shared" si="80"/>
        <v>2.1320806172558466</v>
      </c>
    </row>
    <row r="1694" spans="5:17" x14ac:dyDescent="0.2">
      <c r="E1694" s="15">
        <v>41266.277777777781</v>
      </c>
      <c r="F1694" s="21">
        <v>12.04312258268361</v>
      </c>
      <c r="G1694" s="21">
        <v>12.045391764691038</v>
      </c>
      <c r="H1694" s="24">
        <v>0.21672120183787125</v>
      </c>
      <c r="I1694" s="3">
        <f t="shared" si="79"/>
        <v>1988.4399999999976</v>
      </c>
      <c r="J1694" s="3">
        <f>INDEX(PowerArray,MIN(MaximumPowerIndex,ROUND(G1694*100,0)))</f>
        <v>1988.5499999999977</v>
      </c>
      <c r="K1694" s="3">
        <f>MIN(J1694-M1694+N1694,'Power Look Up'!$F$4)</f>
        <v>1811.0803376742085</v>
      </c>
      <c r="M1694" s="50">
        <f t="array" ref="M1694">_xlfn.SUM(_xlfn.NORM.DIST($S$3:$S$1003,$G1694,$P1694,FALSE)*WindSpeedStep*$T$3:$T$1003)</f>
        <v>1975.3175400443249</v>
      </c>
      <c r="N1694" s="50">
        <f t="array" ref="N1694">_xlfn.SUM(_xlfn.NORM.DIST($S$3:$S$1003,$G1694,$Q1694,FALSE)*WindSpeedStep*$T$3:$T$1003)</f>
        <v>1797.8478777185358</v>
      </c>
      <c r="P1694" s="42">
        <f t="shared" si="78"/>
        <v>1.2045391764691038</v>
      </c>
      <c r="Q1694" s="42">
        <f t="shared" si="80"/>
        <v>2.6104917798518388</v>
      </c>
    </row>
    <row r="1695" spans="5:17" x14ac:dyDescent="0.2">
      <c r="E1695" s="15">
        <v>41266.284722222219</v>
      </c>
      <c r="F1695" s="21">
        <v>11.983762423839899</v>
      </c>
      <c r="G1695" s="21">
        <v>11.998946339349418</v>
      </c>
      <c r="H1695" s="24">
        <v>0.17523711883860155</v>
      </c>
      <c r="I1695" s="3">
        <f t="shared" si="79"/>
        <v>1986.3199999999822</v>
      </c>
      <c r="J1695" s="3">
        <f>INDEX(PowerArray,MIN(MaximumPowerIndex,ROUND(G1695*100,0)))</f>
        <v>1987.9999999999823</v>
      </c>
      <c r="K1695" s="3">
        <f>MIN(J1695-M1695+N1695,'Power Look Up'!$F$4)</f>
        <v>1873.8060251738696</v>
      </c>
      <c r="M1695" s="50">
        <f t="array" ref="M1695">_xlfn.SUM(_xlfn.NORM.DIST($S$3:$S$1003,$G1695,$P1695,FALSE)*WindSpeedStep*$T$3:$T$1003)</f>
        <v>1972.8848760006426</v>
      </c>
      <c r="N1695" s="50">
        <f t="array" ref="N1695">_xlfn.SUM(_xlfn.NORM.DIST($S$3:$S$1003,$G1695,$Q1695,FALSE)*WindSpeedStep*$T$3:$T$1003)</f>
        <v>1858.6909011745299</v>
      </c>
      <c r="P1695" s="42">
        <f t="shared" si="78"/>
        <v>1.1998946339349419</v>
      </c>
      <c r="Q1695" s="42">
        <f t="shared" si="80"/>
        <v>2.1026607856065769</v>
      </c>
    </row>
    <row r="1696" spans="5:17" x14ac:dyDescent="0.2">
      <c r="E1696" s="15">
        <v>41266.291666666664</v>
      </c>
      <c r="F1696" s="21">
        <v>13.021851197991216</v>
      </c>
      <c r="G1696" s="21">
        <v>12.970937764012938</v>
      </c>
      <c r="H1696" s="24">
        <v>0.17816207271343179</v>
      </c>
      <c r="I1696" s="3">
        <f t="shared" si="79"/>
        <v>1999.0199999999998</v>
      </c>
      <c r="J1696" s="3">
        <f>INDEX(PowerArray,MIN(MaximumPowerIndex,ROUND(G1696*100,0)))</f>
        <v>1998.6699999999973</v>
      </c>
      <c r="K1696" s="3">
        <f>MIN(J1696-M1696+N1696,'Power Look Up'!$F$4)</f>
        <v>1918.9934704102648</v>
      </c>
      <c r="M1696" s="50">
        <f t="array" ref="M1696">_xlfn.SUM(_xlfn.NORM.DIST($S$3:$S$1003,$G1696,$P1696,FALSE)*WindSpeedStep*$T$3:$T$1003)</f>
        <v>2000.0889930686155</v>
      </c>
      <c r="N1696" s="50">
        <f t="array" ref="N1696">_xlfn.SUM(_xlfn.NORM.DIST($S$3:$S$1003,$G1696,$Q1696,FALSE)*WindSpeedStep*$T$3:$T$1003)</f>
        <v>1920.412463478883</v>
      </c>
      <c r="P1696" s="42">
        <f t="shared" si="78"/>
        <v>1.2970937764012938</v>
      </c>
      <c r="Q1696" s="42">
        <f t="shared" si="80"/>
        <v>2.3109291570734714</v>
      </c>
    </row>
    <row r="1697" spans="5:17" x14ac:dyDescent="0.2">
      <c r="E1697" s="15">
        <v>41266.298611111109</v>
      </c>
      <c r="F1697" s="21">
        <v>11.593275874254648</v>
      </c>
      <c r="G1697" s="21">
        <v>11.625234349688261</v>
      </c>
      <c r="H1697" s="24">
        <v>0.1716512245187938</v>
      </c>
      <c r="I1697" s="3">
        <f t="shared" si="79"/>
        <v>1953.5599999999829</v>
      </c>
      <c r="J1697" s="3">
        <f>INDEX(PowerArray,MIN(MaximumPowerIndex,ROUND(G1697*100,0)))</f>
        <v>1956.9199999999828</v>
      </c>
      <c r="K1697" s="3">
        <f>MIN(J1697-M1697+N1697,'Power Look Up'!$F$4)</f>
        <v>1837.2668774873227</v>
      </c>
      <c r="M1697" s="50">
        <f t="array" ref="M1697">_xlfn.SUM(_xlfn.NORM.DIST($S$3:$S$1003,$G1697,$P1697,FALSE)*WindSpeedStep*$T$3:$T$1003)</f>
        <v>1946.822085315167</v>
      </c>
      <c r="N1697" s="50">
        <f t="array" ref="N1697">_xlfn.SUM(_xlfn.NORM.DIST($S$3:$S$1003,$G1697,$Q1697,FALSE)*WindSpeedStep*$T$3:$T$1003)</f>
        <v>1827.1689628025069</v>
      </c>
      <c r="P1697" s="42">
        <f t="shared" si="78"/>
        <v>1.1625234349688263</v>
      </c>
      <c r="Q1697" s="42">
        <f t="shared" si="80"/>
        <v>1.9954857114419335</v>
      </c>
    </row>
    <row r="1698" spans="5:17" x14ac:dyDescent="0.2">
      <c r="E1698" s="15">
        <v>41266.305555555555</v>
      </c>
      <c r="F1698" s="21">
        <v>10.494494477980496</v>
      </c>
      <c r="G1698" s="21">
        <v>10.477642881765901</v>
      </c>
      <c r="H1698" s="24">
        <v>0.13721480372603007</v>
      </c>
      <c r="I1698" s="3">
        <f t="shared" si="79"/>
        <v>1767.8299999999522</v>
      </c>
      <c r="J1698" s="3">
        <f>INDEX(PowerArray,MIN(MaximumPowerIndex,ROUND(G1698*100,0)))</f>
        <v>1765.1599999999521</v>
      </c>
      <c r="K1698" s="3">
        <f>MIN(J1698-M1698+N1698,'Power Look Up'!$F$4)</f>
        <v>1706.3409394578621</v>
      </c>
      <c r="M1698" s="50">
        <f t="array" ref="M1698">_xlfn.SUM(_xlfn.NORM.DIST($S$3:$S$1003,$G1698,$P1698,FALSE)*WindSpeedStep*$T$3:$T$1003)</f>
        <v>1760.5057463670864</v>
      </c>
      <c r="N1698" s="50">
        <f t="array" ref="N1698">_xlfn.SUM(_xlfn.NORM.DIST($S$3:$S$1003,$G1698,$Q1698,FALSE)*WindSpeedStep*$T$3:$T$1003)</f>
        <v>1701.6866858249964</v>
      </c>
      <c r="P1698" s="42">
        <f t="shared" si="78"/>
        <v>1.0477642881765901</v>
      </c>
      <c r="Q1698" s="42">
        <f t="shared" si="80"/>
        <v>1.4376877115329441</v>
      </c>
    </row>
    <row r="1699" spans="5:17" x14ac:dyDescent="0.2">
      <c r="E1699" s="15">
        <v>41266.3125</v>
      </c>
      <c r="F1699" s="21">
        <v>10.578816131058124</v>
      </c>
      <c r="G1699" s="21">
        <v>10.574389946839853</v>
      </c>
      <c r="H1699" s="24">
        <v>0.15597208416883243</v>
      </c>
      <c r="I1699" s="3">
        <f t="shared" si="79"/>
        <v>1791.8599999999517</v>
      </c>
      <c r="J1699" s="3">
        <f>INDEX(PowerArray,MIN(MaximumPowerIndex,ROUND(G1699*100,0)))</f>
        <v>1789.1899999999516</v>
      </c>
      <c r="K1699" s="3">
        <f>MIN(J1699-M1699+N1699,'Power Look Up'!$F$4)</f>
        <v>1698.5307703162619</v>
      </c>
      <c r="M1699" s="50">
        <f t="array" ref="M1699">_xlfn.SUM(_xlfn.NORM.DIST($S$3:$S$1003,$G1699,$P1699,FALSE)*WindSpeedStep*$T$3:$T$1003)</f>
        <v>1783.8419373591105</v>
      </c>
      <c r="N1699" s="50">
        <f t="array" ref="N1699">_xlfn.SUM(_xlfn.NORM.DIST($S$3:$S$1003,$G1699,$Q1699,FALSE)*WindSpeedStep*$T$3:$T$1003)</f>
        <v>1693.1827076754207</v>
      </c>
      <c r="P1699" s="42">
        <f t="shared" si="78"/>
        <v>1.0574389946839853</v>
      </c>
      <c r="Q1699" s="42">
        <f t="shared" si="80"/>
        <v>1.649309638822561</v>
      </c>
    </row>
    <row r="1700" spans="5:17" x14ac:dyDescent="0.2">
      <c r="E1700" s="15">
        <v>41266.319444444445</v>
      </c>
      <c r="F1700" s="21">
        <v>11.301994100661894</v>
      </c>
      <c r="G1700" s="21">
        <v>11.14788358637059</v>
      </c>
      <c r="H1700" s="24">
        <v>0.17695992248685313</v>
      </c>
      <c r="I1700" s="3">
        <f t="shared" si="79"/>
        <v>1929.1999999999834</v>
      </c>
      <c r="J1700" s="3">
        <f>INDEX(PowerArray,MIN(MaximumPowerIndex,ROUND(G1700*100,0)))</f>
        <v>1916.5999999999838</v>
      </c>
      <c r="K1700" s="3">
        <f>MIN(J1700-M1700+N1700,'Power Look Up'!$F$4)</f>
        <v>1782.1686100019149</v>
      </c>
      <c r="M1700" s="50">
        <f t="array" ref="M1700">_xlfn.SUM(_xlfn.NORM.DIST($S$3:$S$1003,$G1700,$P1700,FALSE)*WindSpeedStep*$T$3:$T$1003)</f>
        <v>1891.9538186372088</v>
      </c>
      <c r="N1700" s="50">
        <f t="array" ref="N1700">_xlfn.SUM(_xlfn.NORM.DIST($S$3:$S$1003,$G1700,$Q1700,FALSE)*WindSpeedStep*$T$3:$T$1003)</f>
        <v>1757.5224286391399</v>
      </c>
      <c r="P1700" s="42">
        <f t="shared" si="78"/>
        <v>1.1147883586370591</v>
      </c>
      <c r="Q1700" s="42">
        <f t="shared" si="80"/>
        <v>1.9727286153366019</v>
      </c>
    </row>
    <row r="1701" spans="5:17" x14ac:dyDescent="0.2">
      <c r="E1701" s="15">
        <v>41266.326388888891</v>
      </c>
      <c r="F1701" s="21">
        <v>11.576345198001393</v>
      </c>
      <c r="G1701" s="21">
        <v>11.568792712731705</v>
      </c>
      <c r="H1701" s="24">
        <v>0.15808098054262773</v>
      </c>
      <c r="I1701" s="3">
        <f t="shared" si="79"/>
        <v>1952.719999999983</v>
      </c>
      <c r="J1701" s="3">
        <f>INDEX(PowerArray,MIN(MaximumPowerIndex,ROUND(G1701*100,0)))</f>
        <v>1951.8799999999831</v>
      </c>
      <c r="K1701" s="3">
        <f>MIN(J1701-M1701+N1701,'Power Look Up'!$F$4)</f>
        <v>1853.6743635070579</v>
      </c>
      <c r="M1701" s="50">
        <f t="array" ref="M1701">_xlfn.SUM(_xlfn.NORM.DIST($S$3:$S$1003,$G1701,$P1701,FALSE)*WindSpeedStep*$T$3:$T$1003)</f>
        <v>1941.7317340748382</v>
      </c>
      <c r="N1701" s="50">
        <f t="array" ref="N1701">_xlfn.SUM(_xlfn.NORM.DIST($S$3:$S$1003,$G1701,$Q1701,FALSE)*WindSpeedStep*$T$3:$T$1003)</f>
        <v>1843.5260975819131</v>
      </c>
      <c r="P1701" s="42">
        <f t="shared" si="78"/>
        <v>1.1568792712731706</v>
      </c>
      <c r="Q1701" s="42">
        <f t="shared" si="80"/>
        <v>1.8288060957230341</v>
      </c>
    </row>
    <row r="1702" spans="5:17" x14ac:dyDescent="0.2">
      <c r="E1702" s="15">
        <v>41266.333333333336</v>
      </c>
      <c r="F1702" s="21">
        <v>11.106668944422408</v>
      </c>
      <c r="G1702" s="21">
        <v>11.011320921540079</v>
      </c>
      <c r="H1702" s="24">
        <v>0.15126047318117547</v>
      </c>
      <c r="I1702" s="3">
        <f t="shared" si="79"/>
        <v>1913.2399999999839</v>
      </c>
      <c r="J1702" s="3">
        <f>INDEX(PowerArray,MIN(MaximumPowerIndex,ROUND(G1702*100,0)))</f>
        <v>1904.839999999984</v>
      </c>
      <c r="K1702" s="3">
        <f>MIN(J1702-M1702+N1702,'Power Look Up'!$F$4)</f>
        <v>1813.7458464868066</v>
      </c>
      <c r="M1702" s="50">
        <f t="array" ref="M1702">_xlfn.SUM(_xlfn.NORM.DIST($S$3:$S$1003,$G1702,$P1702,FALSE)*WindSpeedStep*$T$3:$T$1003)</f>
        <v>1870.7448411015348</v>
      </c>
      <c r="N1702" s="50">
        <f t="array" ref="N1702">_xlfn.SUM(_xlfn.NORM.DIST($S$3:$S$1003,$G1702,$Q1702,FALSE)*WindSpeedStep*$T$3:$T$1003)</f>
        <v>1779.6506875883574</v>
      </c>
      <c r="P1702" s="42">
        <f t="shared" si="78"/>
        <v>1.101132092154008</v>
      </c>
      <c r="Q1702" s="42">
        <f t="shared" si="80"/>
        <v>1.6655776129419295</v>
      </c>
    </row>
    <row r="1703" spans="5:17" x14ac:dyDescent="0.2">
      <c r="E1703" s="15">
        <v>41266.340277777781</v>
      </c>
      <c r="F1703" s="21">
        <v>9.5392821684754594</v>
      </c>
      <c r="G1703" s="21">
        <v>9.5776580051439932</v>
      </c>
      <c r="H1703" s="24">
        <v>0.13313370729267018</v>
      </c>
      <c r="I1703" s="3">
        <f t="shared" si="79"/>
        <v>1461.7399999999395</v>
      </c>
      <c r="J1703" s="3">
        <f>INDEX(PowerArray,MIN(MaximumPowerIndex,ROUND(G1703*100,0)))</f>
        <v>1476.9799999999391</v>
      </c>
      <c r="K1703" s="3">
        <f>MIN(J1703-M1703+N1703,'Power Look Up'!$F$4)</f>
        <v>1457.9370406369101</v>
      </c>
      <c r="M1703" s="50">
        <f t="array" ref="M1703">_xlfn.SUM(_xlfn.NORM.DIST($S$3:$S$1003,$G1703,$P1703,FALSE)*WindSpeedStep*$T$3:$T$1003)</f>
        <v>1478.8457043170508</v>
      </c>
      <c r="N1703" s="50">
        <f t="array" ref="N1703">_xlfn.SUM(_xlfn.NORM.DIST($S$3:$S$1003,$G1703,$Q1703,FALSE)*WindSpeedStep*$T$3:$T$1003)</f>
        <v>1459.8027449540218</v>
      </c>
      <c r="P1703" s="42">
        <f t="shared" si="78"/>
        <v>0.95776580051439941</v>
      </c>
      <c r="Q1703" s="42">
        <f t="shared" si="80"/>
        <v>1.2751091174061397</v>
      </c>
    </row>
    <row r="1704" spans="5:17" x14ac:dyDescent="0.2">
      <c r="E1704" s="15">
        <v>41266.347222222219</v>
      </c>
      <c r="F1704" s="21">
        <v>10.175589814296663</v>
      </c>
      <c r="G1704" s="21">
        <v>10.041370245994065</v>
      </c>
      <c r="H1704" s="24">
        <v>0.15822178658754077</v>
      </c>
      <c r="I1704" s="3">
        <f t="shared" si="79"/>
        <v>1685.059999999954</v>
      </c>
      <c r="J1704" s="3">
        <f>INDEX(PowerArray,MIN(MaximumPowerIndex,ROUND(G1704*100,0)))</f>
        <v>1647.6799999999548</v>
      </c>
      <c r="K1704" s="3">
        <f>MIN(J1704-M1704+N1704,'Power Look Up'!$F$4)</f>
        <v>1579.6842208238629</v>
      </c>
      <c r="M1704" s="50">
        <f t="array" ref="M1704">_xlfn.SUM(_xlfn.NORM.DIST($S$3:$S$1003,$G1704,$P1704,FALSE)*WindSpeedStep*$T$3:$T$1003)</f>
        <v>1637.2677076150903</v>
      </c>
      <c r="N1704" s="50">
        <f t="array" ref="N1704">_xlfn.SUM(_xlfn.NORM.DIST($S$3:$S$1003,$G1704,$Q1704,FALSE)*WindSpeedStep*$T$3:$T$1003)</f>
        <v>1569.2719284389984</v>
      </c>
      <c r="P1704" s="42">
        <f t="shared" si="78"/>
        <v>1.0041370245994066</v>
      </c>
      <c r="Q1704" s="42">
        <f t="shared" si="80"/>
        <v>1.5887635401081546</v>
      </c>
    </row>
    <row r="1705" spans="5:17" x14ac:dyDescent="0.2">
      <c r="E1705" s="15">
        <v>41266.354166666664</v>
      </c>
      <c r="F1705" s="21">
        <v>9.4280000826451733</v>
      </c>
      <c r="G1705" s="21">
        <v>9.3622592463737089</v>
      </c>
      <c r="H1705" s="24">
        <v>0.18561730851290045</v>
      </c>
      <c r="I1705" s="3">
        <f t="shared" si="79"/>
        <v>1419.8299999999404</v>
      </c>
      <c r="J1705" s="3">
        <f>INDEX(PowerArray,MIN(MaximumPowerIndex,ROUND(G1705*100,0)))</f>
        <v>1393.159999999941</v>
      </c>
      <c r="K1705" s="3">
        <f>MIN(J1705-M1705+N1705,'Power Look Up'!$F$4)</f>
        <v>1357.0191955451676</v>
      </c>
      <c r="M1705" s="50">
        <f t="array" ref="M1705">_xlfn.SUM(_xlfn.NORM.DIST($S$3:$S$1003,$G1705,$P1705,FALSE)*WindSpeedStep*$T$3:$T$1003)</f>
        <v>1398.7216745855917</v>
      </c>
      <c r="N1705" s="50">
        <f t="array" ref="N1705">_xlfn.SUM(_xlfn.NORM.DIST($S$3:$S$1003,$G1705,$Q1705,FALSE)*WindSpeedStep*$T$3:$T$1003)</f>
        <v>1362.5808701308183</v>
      </c>
      <c r="P1705" s="42">
        <f t="shared" si="78"/>
        <v>0.93622592463737098</v>
      </c>
      <c r="Q1705" s="42">
        <f t="shared" si="80"/>
        <v>1.7377973629119037</v>
      </c>
    </row>
    <row r="1706" spans="5:17" x14ac:dyDescent="0.2">
      <c r="E1706" s="15">
        <v>41266.361111111109</v>
      </c>
      <c r="F1706" s="21">
        <v>9.8398556888089139</v>
      </c>
      <c r="G1706" s="21">
        <v>9.8613955615729374</v>
      </c>
      <c r="H1706" s="24">
        <v>0.14939243485774528</v>
      </c>
      <c r="I1706" s="3">
        <f t="shared" si="79"/>
        <v>1576.039999999937</v>
      </c>
      <c r="J1706" s="3">
        <f>INDEX(PowerArray,MIN(MaximumPowerIndex,ROUND(G1706*100,0)))</f>
        <v>1583.6599999999369</v>
      </c>
      <c r="K1706" s="3">
        <f>MIN(J1706-M1706+N1706,'Power Look Up'!$F$4)</f>
        <v>1536.2597505968913</v>
      </c>
      <c r="M1706" s="50">
        <f t="array" ref="M1706">_xlfn.SUM(_xlfn.NORM.DIST($S$3:$S$1003,$G1706,$P1706,FALSE)*WindSpeedStep*$T$3:$T$1003)</f>
        <v>1578.6224623576907</v>
      </c>
      <c r="N1706" s="50">
        <f t="array" ref="N1706">_xlfn.SUM(_xlfn.NORM.DIST($S$3:$S$1003,$G1706,$Q1706,FALSE)*WindSpeedStep*$T$3:$T$1003)</f>
        <v>1531.2222129546451</v>
      </c>
      <c r="P1706" s="42">
        <f t="shared" si="78"/>
        <v>0.98613955615729376</v>
      </c>
      <c r="Q1706" s="42">
        <f t="shared" si="80"/>
        <v>1.4732178940387435</v>
      </c>
    </row>
    <row r="1707" spans="5:17" x14ac:dyDescent="0.2">
      <c r="E1707" s="15">
        <v>41266.368055555555</v>
      </c>
      <c r="F1707" s="21">
        <v>10.723705059160983</v>
      </c>
      <c r="G1707" s="21">
        <v>10.707021344655997</v>
      </c>
      <c r="H1707" s="24">
        <v>0.12029424465548748</v>
      </c>
      <c r="I1707" s="3">
        <f t="shared" si="79"/>
        <v>1829.2399999999509</v>
      </c>
      <c r="J1707" s="3">
        <f>INDEX(PowerArray,MIN(MaximumPowerIndex,ROUND(G1707*100,0)))</f>
        <v>1826.5699999999508</v>
      </c>
      <c r="K1707" s="3">
        <f>MIN(J1707-M1707+N1707,'Power Look Up'!$F$4)</f>
        <v>1791.2994703100878</v>
      </c>
      <c r="M1707" s="50">
        <f t="array" ref="M1707">_xlfn.SUM(_xlfn.NORM.DIST($S$3:$S$1003,$G1707,$P1707,FALSE)*WindSpeedStep*$T$3:$T$1003)</f>
        <v>1813.3986532689787</v>
      </c>
      <c r="N1707" s="50">
        <f t="array" ref="N1707">_xlfn.SUM(_xlfn.NORM.DIST($S$3:$S$1003,$G1707,$Q1707,FALSE)*WindSpeedStep*$T$3:$T$1003)</f>
        <v>1778.1281235791157</v>
      </c>
      <c r="P1707" s="42">
        <f t="shared" si="78"/>
        <v>1.0707021344655998</v>
      </c>
      <c r="Q1707" s="42">
        <f t="shared" si="80"/>
        <v>1.287993045165575</v>
      </c>
    </row>
    <row r="1708" spans="5:17" x14ac:dyDescent="0.2">
      <c r="E1708" s="15">
        <v>41266.375</v>
      </c>
      <c r="F1708" s="21">
        <v>10.652674087739246</v>
      </c>
      <c r="G1708" s="21">
        <v>10.602065916515555</v>
      </c>
      <c r="H1708" s="24">
        <v>0.15207449196859857</v>
      </c>
      <c r="I1708" s="3">
        <f t="shared" si="79"/>
        <v>1810.5499999999513</v>
      </c>
      <c r="J1708" s="3">
        <f>INDEX(PowerArray,MIN(MaximumPowerIndex,ROUND(G1708*100,0)))</f>
        <v>1797.1999999999516</v>
      </c>
      <c r="K1708" s="3">
        <f>MIN(J1708-M1708+N1708,'Power Look Up'!$F$4)</f>
        <v>1711.7326917730043</v>
      </c>
      <c r="M1708" s="50">
        <f t="array" ref="M1708">_xlfn.SUM(_xlfn.NORM.DIST($S$3:$S$1003,$G1708,$P1708,FALSE)*WindSpeedStep*$T$3:$T$1003)</f>
        <v>1790.2420026992122</v>
      </c>
      <c r="N1708" s="50">
        <f t="array" ref="N1708">_xlfn.SUM(_xlfn.NORM.DIST($S$3:$S$1003,$G1708,$Q1708,FALSE)*WindSpeedStep*$T$3:$T$1003)</f>
        <v>1704.7746944722649</v>
      </c>
      <c r="P1708" s="42">
        <f t="shared" si="78"/>
        <v>1.0602065916515555</v>
      </c>
      <c r="Q1708" s="42">
        <f t="shared" si="80"/>
        <v>1.6123037880716973</v>
      </c>
    </row>
    <row r="1709" spans="5:17" x14ac:dyDescent="0.2">
      <c r="E1709" s="15">
        <v>41266.381944444445</v>
      </c>
      <c r="F1709" s="21">
        <v>9.384425365985642</v>
      </c>
      <c r="G1709" s="21">
        <v>9.2920715746757132</v>
      </c>
      <c r="H1709" s="24">
        <v>0.16303608802149655</v>
      </c>
      <c r="I1709" s="3">
        <f t="shared" si="79"/>
        <v>1400.7799999999406</v>
      </c>
      <c r="J1709" s="3">
        <f>INDEX(PowerArray,MIN(MaximumPowerIndex,ROUND(G1709*100,0)))</f>
        <v>1366.4899999999416</v>
      </c>
      <c r="K1709" s="3">
        <f>MIN(J1709-M1709+N1709,'Power Look Up'!$F$4)</f>
        <v>1347.6546573926278</v>
      </c>
      <c r="M1709" s="50">
        <f t="array" ref="M1709">_xlfn.SUM(_xlfn.NORM.DIST($S$3:$S$1003,$G1709,$P1709,FALSE)*WindSpeedStep*$T$3:$T$1003)</f>
        <v>1372.0709935982413</v>
      </c>
      <c r="N1709" s="50">
        <f t="array" ref="N1709">_xlfn.SUM(_xlfn.NORM.DIST($S$3:$S$1003,$G1709,$Q1709,FALSE)*WindSpeedStep*$T$3:$T$1003)</f>
        <v>1353.2356509909275</v>
      </c>
      <c r="P1709" s="42">
        <f t="shared" si="78"/>
        <v>0.92920715746757132</v>
      </c>
      <c r="Q1709" s="42">
        <f t="shared" si="80"/>
        <v>1.5149429991508756</v>
      </c>
    </row>
    <row r="1710" spans="5:17" x14ac:dyDescent="0.2">
      <c r="E1710" s="15">
        <v>41266.388888888891</v>
      </c>
      <c r="F1710" s="21">
        <v>8.8188540862066649</v>
      </c>
      <c r="G1710" s="21">
        <v>8.7526736545401462</v>
      </c>
      <c r="H1710" s="24">
        <v>0.18369733574952771</v>
      </c>
      <c r="I1710" s="3">
        <f t="shared" si="79"/>
        <v>1189.9399999999473</v>
      </c>
      <c r="J1710" s="3">
        <f>INDEX(PowerArray,MIN(MaximumPowerIndex,ROUND(G1710*100,0)))</f>
        <v>1164.2499999999477</v>
      </c>
      <c r="K1710" s="3">
        <f>MIN(J1710-M1710+N1710,'Power Look Up'!$F$4)</f>
        <v>1178.4908082723794</v>
      </c>
      <c r="M1710" s="50">
        <f t="array" ref="M1710">_xlfn.SUM(_xlfn.NORM.DIST($S$3:$S$1003,$G1710,$P1710,FALSE)*WindSpeedStep*$T$3:$T$1003)</f>
        <v>1164.84505387371</v>
      </c>
      <c r="N1710" s="50">
        <f t="array" ref="N1710">_xlfn.SUM(_xlfn.NORM.DIST($S$3:$S$1003,$G1710,$Q1710,FALSE)*WindSpeedStep*$T$3:$T$1003)</f>
        <v>1179.0858621461416</v>
      </c>
      <c r="P1710" s="42">
        <f t="shared" si="78"/>
        <v>0.87526736545401462</v>
      </c>
      <c r="Q1710" s="42">
        <f t="shared" si="80"/>
        <v>1.6078428310241069</v>
      </c>
    </row>
    <row r="1711" spans="5:17" x14ac:dyDescent="0.2">
      <c r="E1711" s="15">
        <v>41266.395833333336</v>
      </c>
      <c r="F1711" s="21">
        <v>8.7700130346820409</v>
      </c>
      <c r="G1711" s="21">
        <v>8.731983856852878</v>
      </c>
      <c r="H1711" s="24">
        <v>0.15279338750134278</v>
      </c>
      <c r="I1711" s="3">
        <f t="shared" si="79"/>
        <v>1171.5899999999476</v>
      </c>
      <c r="J1711" s="3">
        <f>INDEX(PowerArray,MIN(MaximumPowerIndex,ROUND(G1711*100,0)))</f>
        <v>1156.909999999948</v>
      </c>
      <c r="K1711" s="3">
        <f>MIN(J1711-M1711+N1711,'Power Look Up'!$F$4)</f>
        <v>1170.3864155273804</v>
      </c>
      <c r="M1711" s="50">
        <f t="array" ref="M1711">_xlfn.SUM(_xlfn.NORM.DIST($S$3:$S$1003,$G1711,$P1711,FALSE)*WindSpeedStep*$T$3:$T$1003)</f>
        <v>1156.9707708606697</v>
      </c>
      <c r="N1711" s="50">
        <f t="array" ref="N1711">_xlfn.SUM(_xlfn.NORM.DIST($S$3:$S$1003,$G1711,$Q1711,FALSE)*WindSpeedStep*$T$3:$T$1003)</f>
        <v>1170.4471863881022</v>
      </c>
      <c r="P1711" s="42">
        <f t="shared" si="78"/>
        <v>0.87319838568528785</v>
      </c>
      <c r="Q1711" s="42">
        <f t="shared" si="80"/>
        <v>1.3341893930955915</v>
      </c>
    </row>
    <row r="1712" spans="5:17" x14ac:dyDescent="0.2">
      <c r="E1712" s="15">
        <v>41266.402777777781</v>
      </c>
      <c r="F1712" s="21">
        <v>8.1634143688613623</v>
      </c>
      <c r="G1712" s="21">
        <v>8.1319637683382737</v>
      </c>
      <c r="H1712" s="24">
        <v>0.19477144343730945</v>
      </c>
      <c r="I1712" s="3">
        <f t="shared" si="79"/>
        <v>947.71999999995251</v>
      </c>
      <c r="J1712" s="3">
        <f>INDEX(PowerArray,MIN(MaximumPowerIndex,ROUND(G1712*100,0)))</f>
        <v>936.70999999995274</v>
      </c>
      <c r="K1712" s="3">
        <f>MIN(J1712-M1712+N1712,'Power Look Up'!$F$4)</f>
        <v>981.51977115679415</v>
      </c>
      <c r="M1712" s="50">
        <f t="array" ref="M1712">_xlfn.SUM(_xlfn.NORM.DIST($S$3:$S$1003,$G1712,$P1712,FALSE)*WindSpeedStep*$T$3:$T$1003)</f>
        <v>938.04343549438124</v>
      </c>
      <c r="N1712" s="50">
        <f t="array" ref="N1712">_xlfn.SUM(_xlfn.NORM.DIST($S$3:$S$1003,$G1712,$Q1712,FALSE)*WindSpeedStep*$T$3:$T$1003)</f>
        <v>982.85320665122265</v>
      </c>
      <c r="P1712" s="42">
        <f t="shared" si="78"/>
        <v>0.81319637683382739</v>
      </c>
      <c r="Q1712" s="42">
        <f t="shared" si="80"/>
        <v>1.5838743211391479</v>
      </c>
    </row>
    <row r="1713" spans="5:17" x14ac:dyDescent="0.2">
      <c r="E1713" s="15">
        <v>41266.409722222219</v>
      </c>
      <c r="F1713" s="21">
        <v>7.8613411413729395</v>
      </c>
      <c r="G1713" s="21">
        <v>7.8752191032952474</v>
      </c>
      <c r="H1713" s="24">
        <v>0.16409413823945931</v>
      </c>
      <c r="I1713" s="3">
        <f t="shared" si="79"/>
        <v>846.85999999996295</v>
      </c>
      <c r="J1713" s="3">
        <f>INDEX(PowerArray,MIN(MaximumPowerIndex,ROUND(G1713*100,0)))</f>
        <v>852.87999999996282</v>
      </c>
      <c r="K1713" s="3">
        <f>MIN(J1713-M1713+N1713,'Power Look Up'!$F$4)</f>
        <v>886.75157601268245</v>
      </c>
      <c r="M1713" s="50">
        <f t="array" ref="M1713">_xlfn.SUM(_xlfn.NORM.DIST($S$3:$S$1003,$G1713,$P1713,FALSE)*WindSpeedStep*$T$3:$T$1003)</f>
        <v>851.66289062011492</v>
      </c>
      <c r="N1713" s="50">
        <f t="array" ref="N1713">_xlfn.SUM(_xlfn.NORM.DIST($S$3:$S$1003,$G1713,$Q1713,FALSE)*WindSpeedStep*$T$3:$T$1003)</f>
        <v>885.53446663283455</v>
      </c>
      <c r="P1713" s="42">
        <f t="shared" si="78"/>
        <v>0.78752191032952479</v>
      </c>
      <c r="Q1713" s="42">
        <f t="shared" si="80"/>
        <v>1.2922772922021613</v>
      </c>
    </row>
    <row r="1714" spans="5:17" x14ac:dyDescent="0.2">
      <c r="E1714" s="15">
        <v>41266.416666666664</v>
      </c>
      <c r="F1714" s="21">
        <v>7.8257668622416077</v>
      </c>
      <c r="G1714" s="21">
        <v>7.8339172736375557</v>
      </c>
      <c r="H1714" s="24">
        <v>0.16995139561556472</v>
      </c>
      <c r="I1714" s="3">
        <f t="shared" si="79"/>
        <v>837.82999999996309</v>
      </c>
      <c r="J1714" s="3">
        <f>INDEX(PowerArray,MIN(MaximumPowerIndex,ROUND(G1714*100,0)))</f>
        <v>837.82999999996309</v>
      </c>
      <c r="K1714" s="3">
        <f>MIN(J1714-M1714+N1714,'Power Look Up'!$F$4)</f>
        <v>874.95236067193173</v>
      </c>
      <c r="M1714" s="50">
        <f t="array" ref="M1714">_xlfn.SUM(_xlfn.NORM.DIST($S$3:$S$1003,$G1714,$P1714,FALSE)*WindSpeedStep*$T$3:$T$1003)</f>
        <v>838.22717423192637</v>
      </c>
      <c r="N1714" s="50">
        <f t="array" ref="N1714">_xlfn.SUM(_xlfn.NORM.DIST($S$3:$S$1003,$G1714,$Q1714,FALSE)*WindSpeedStep*$T$3:$T$1003)</f>
        <v>875.34953490389501</v>
      </c>
      <c r="P1714" s="42">
        <f t="shared" si="78"/>
        <v>0.78339172736375562</v>
      </c>
      <c r="Q1714" s="42">
        <f t="shared" si="80"/>
        <v>1.3313851737915823</v>
      </c>
    </row>
    <row r="1715" spans="5:17" x14ac:dyDescent="0.2">
      <c r="E1715" s="15">
        <v>41266.423611111109</v>
      </c>
      <c r="F1715" s="21">
        <v>7.0626166728915329</v>
      </c>
      <c r="G1715" s="21">
        <v>7.0848076406152902</v>
      </c>
      <c r="H1715" s="24">
        <v>0.23220855328235748</v>
      </c>
      <c r="I1715" s="3">
        <f t="shared" si="79"/>
        <v>606.05999999996811</v>
      </c>
      <c r="J1715" s="3">
        <f>INDEX(PowerArray,MIN(MaximumPowerIndex,ROUND(G1715*100,0)))</f>
        <v>612.07999999996798</v>
      </c>
      <c r="K1715" s="3">
        <f>MIN(J1715-M1715+N1715,'Power Look Up'!$F$4)</f>
        <v>680.33346549057262</v>
      </c>
      <c r="M1715" s="50">
        <f t="array" ref="M1715">_xlfn.SUM(_xlfn.NORM.DIST($S$3:$S$1003,$G1715,$P1715,FALSE)*WindSpeedStep*$T$3:$T$1003)</f>
        <v>616.78917247239985</v>
      </c>
      <c r="N1715" s="50">
        <f t="array" ref="N1715">_xlfn.SUM(_xlfn.NORM.DIST($S$3:$S$1003,$G1715,$Q1715,FALSE)*WindSpeedStep*$T$3:$T$1003)</f>
        <v>685.04263796300449</v>
      </c>
      <c r="P1715" s="42">
        <f t="shared" si="78"/>
        <v>0.70848076406152904</v>
      </c>
      <c r="Q1715" s="42">
        <f t="shared" si="80"/>
        <v>1.645152932511069</v>
      </c>
    </row>
    <row r="1716" spans="5:17" x14ac:dyDescent="0.2">
      <c r="E1716" s="15">
        <v>41266.430555555555</v>
      </c>
      <c r="F1716" s="21">
        <v>6.6434610276697548</v>
      </c>
      <c r="G1716" s="21">
        <v>6.641444314821733</v>
      </c>
      <c r="H1716" s="24">
        <v>0.20772305192313975</v>
      </c>
      <c r="I1716" s="3">
        <f t="shared" si="79"/>
        <v>506.63999999997804</v>
      </c>
      <c r="J1716" s="3">
        <f>INDEX(PowerArray,MIN(MaximumPowerIndex,ROUND(G1716*100,0)))</f>
        <v>506.63999999997804</v>
      </c>
      <c r="K1716" s="3">
        <f>MIN(J1716-M1716+N1716,'Power Look Up'!$F$4)</f>
        <v>552.09348232416505</v>
      </c>
      <c r="M1716" s="50">
        <f t="array" ref="M1716">_xlfn.SUM(_xlfn.NORM.DIST($S$3:$S$1003,$G1716,$P1716,FALSE)*WindSpeedStep*$T$3:$T$1003)</f>
        <v>505.0780961717839</v>
      </c>
      <c r="N1716" s="50">
        <f t="array" ref="N1716">_xlfn.SUM(_xlfn.NORM.DIST($S$3:$S$1003,$G1716,$Q1716,FALSE)*WindSpeedStep*$T$3:$T$1003)</f>
        <v>550.53157849597085</v>
      </c>
      <c r="P1716" s="42">
        <f t="shared" si="78"/>
        <v>0.66414443148217339</v>
      </c>
      <c r="Q1716" s="42">
        <f t="shared" si="80"/>
        <v>1.3795810822523562</v>
      </c>
    </row>
    <row r="1717" spans="5:17" x14ac:dyDescent="0.2">
      <c r="E1717" s="15">
        <v>41266.4375</v>
      </c>
      <c r="F1717" s="21">
        <v>7.7083325476016116</v>
      </c>
      <c r="G1717" s="21">
        <v>7.6856842381513548</v>
      </c>
      <c r="H1717" s="24">
        <v>0.19718920928923031</v>
      </c>
      <c r="I1717" s="3">
        <f t="shared" si="79"/>
        <v>801.70999999996388</v>
      </c>
      <c r="J1717" s="3">
        <f>INDEX(PowerArray,MIN(MaximumPowerIndex,ROUND(G1717*100,0)))</f>
        <v>795.68999999996402</v>
      </c>
      <c r="K1717" s="3">
        <f>MIN(J1717-M1717+N1717,'Power Look Up'!$F$4)</f>
        <v>847.8194303465034</v>
      </c>
      <c r="M1717" s="50">
        <f t="array" ref="M1717">_xlfn.SUM(_xlfn.NORM.DIST($S$3:$S$1003,$G1717,$P1717,FALSE)*WindSpeedStep*$T$3:$T$1003)</f>
        <v>791.06942121394695</v>
      </c>
      <c r="N1717" s="50">
        <f t="array" ref="N1717">_xlfn.SUM(_xlfn.NORM.DIST($S$3:$S$1003,$G1717,$Q1717,FALSE)*WindSpeedStep*$T$3:$T$1003)</f>
        <v>843.19885156048633</v>
      </c>
      <c r="P1717" s="42">
        <f t="shared" si="78"/>
        <v>0.76856842381513557</v>
      </c>
      <c r="Q1717" s="42">
        <f t="shared" si="80"/>
        <v>1.5155339977677662</v>
      </c>
    </row>
    <row r="1718" spans="5:17" x14ac:dyDescent="0.2">
      <c r="E1718" s="15">
        <v>41266.444444444445</v>
      </c>
      <c r="F1718" s="21">
        <v>8.2407219035460475</v>
      </c>
      <c r="G1718" s="21">
        <v>8.1881348191569874</v>
      </c>
      <c r="H1718" s="24">
        <v>0.1626071132704269</v>
      </c>
      <c r="I1718" s="3">
        <f t="shared" si="79"/>
        <v>977.07999999995184</v>
      </c>
      <c r="J1718" s="3">
        <f>INDEX(PowerArray,MIN(MaximumPowerIndex,ROUND(G1718*100,0)))</f>
        <v>958.72999999995227</v>
      </c>
      <c r="K1718" s="3">
        <f>MIN(J1718-M1718+N1718,'Power Look Up'!$F$4)</f>
        <v>989.31368170558312</v>
      </c>
      <c r="M1718" s="50">
        <f t="array" ref="M1718">_xlfn.SUM(_xlfn.NORM.DIST($S$3:$S$1003,$G1718,$P1718,FALSE)*WindSpeedStep*$T$3:$T$1003)</f>
        <v>957.58363003301315</v>
      </c>
      <c r="N1718" s="50">
        <f t="array" ref="N1718">_xlfn.SUM(_xlfn.NORM.DIST($S$3:$S$1003,$G1718,$Q1718,FALSE)*WindSpeedStep*$T$3:$T$1003)</f>
        <v>988.167311738644</v>
      </c>
      <c r="P1718" s="42">
        <f t="shared" si="78"/>
        <v>0.8188134819156988</v>
      </c>
      <c r="Q1718" s="42">
        <f t="shared" si="80"/>
        <v>1.3314489660121867</v>
      </c>
    </row>
    <row r="1719" spans="5:17" x14ac:dyDescent="0.2">
      <c r="E1719" s="15">
        <v>41266.451388888891</v>
      </c>
      <c r="F1719" s="21">
        <v>7.4806726600350499</v>
      </c>
      <c r="G1719" s="21">
        <v>7.4658877017275955</v>
      </c>
      <c r="H1719" s="24">
        <v>0.141698487311572</v>
      </c>
      <c r="I1719" s="3">
        <f t="shared" si="79"/>
        <v>732.47999999996534</v>
      </c>
      <c r="J1719" s="3">
        <f>INDEX(PowerArray,MIN(MaximumPowerIndex,ROUND(G1719*100,0)))</f>
        <v>729.46999999996547</v>
      </c>
      <c r="K1719" s="3">
        <f>MIN(J1719-M1719+N1719,'Power Look Up'!$F$4)</f>
        <v>749.52685151688956</v>
      </c>
      <c r="M1719" s="50">
        <f t="array" ref="M1719">_xlfn.SUM(_xlfn.NORM.DIST($S$3:$S$1003,$G1719,$P1719,FALSE)*WindSpeedStep*$T$3:$T$1003)</f>
        <v>724.20106919746354</v>
      </c>
      <c r="N1719" s="50">
        <f t="array" ref="N1719">_xlfn.SUM(_xlfn.NORM.DIST($S$3:$S$1003,$G1719,$Q1719,FALSE)*WindSpeedStep*$T$3:$T$1003)</f>
        <v>744.25792071438764</v>
      </c>
      <c r="P1719" s="42">
        <f t="shared" si="78"/>
        <v>0.7465887701727596</v>
      </c>
      <c r="Q1719" s="42">
        <f t="shared" si="80"/>
        <v>1.0579049937728691</v>
      </c>
    </row>
    <row r="1720" spans="5:17" x14ac:dyDescent="0.2">
      <c r="E1720" s="15">
        <v>41266.458333333336</v>
      </c>
      <c r="F1720" s="21">
        <v>7.3929315864958935</v>
      </c>
      <c r="G1720" s="21">
        <v>7.4389782317998847</v>
      </c>
      <c r="H1720" s="24">
        <v>0.16908042301964218</v>
      </c>
      <c r="I1720" s="3">
        <f t="shared" si="79"/>
        <v>705.38999999996599</v>
      </c>
      <c r="J1720" s="3">
        <f>INDEX(PowerArray,MIN(MaximumPowerIndex,ROUND(G1720*100,0)))</f>
        <v>720.43999999996561</v>
      </c>
      <c r="K1720" s="3">
        <f>MIN(J1720-M1720+N1720,'Power Look Up'!$F$4)</f>
        <v>755.66278448911282</v>
      </c>
      <c r="M1720" s="50">
        <f t="array" ref="M1720">_xlfn.SUM(_xlfn.NORM.DIST($S$3:$S$1003,$G1720,$P1720,FALSE)*WindSpeedStep*$T$3:$T$1003)</f>
        <v>716.26367216312633</v>
      </c>
      <c r="N1720" s="50">
        <f t="array" ref="N1720">_xlfn.SUM(_xlfn.NORM.DIST($S$3:$S$1003,$G1720,$Q1720,FALSE)*WindSpeedStep*$T$3:$T$1003)</f>
        <v>751.48645665227355</v>
      </c>
      <c r="P1720" s="42">
        <f t="shared" si="78"/>
        <v>0.74389782317998854</v>
      </c>
      <c r="Q1720" s="42">
        <f t="shared" si="80"/>
        <v>1.2577855862666343</v>
      </c>
    </row>
    <row r="1721" spans="5:17" x14ac:dyDescent="0.2">
      <c r="E1721" s="15">
        <v>41266.465277777781</v>
      </c>
      <c r="F1721" s="21">
        <v>7.3963480658321679</v>
      </c>
      <c r="G1721" s="21">
        <v>7.3611008858278</v>
      </c>
      <c r="H1721" s="24">
        <v>0.2068588425506796</v>
      </c>
      <c r="I1721" s="3">
        <f t="shared" si="79"/>
        <v>708.39999999996587</v>
      </c>
      <c r="J1721" s="3">
        <f>INDEX(PowerArray,MIN(MaximumPowerIndex,ROUND(G1721*100,0)))</f>
        <v>696.35999999996613</v>
      </c>
      <c r="K1721" s="3">
        <f>MIN(J1721-M1721+N1721,'Power Look Up'!$F$4)</f>
        <v>752.88939654612795</v>
      </c>
      <c r="M1721" s="50">
        <f t="array" ref="M1721">_xlfn.SUM(_xlfn.NORM.DIST($S$3:$S$1003,$G1721,$P1721,FALSE)*WindSpeedStep*$T$3:$T$1003)</f>
        <v>693.59651743256472</v>
      </c>
      <c r="N1721" s="50">
        <f t="array" ref="N1721">_xlfn.SUM(_xlfn.NORM.DIST($S$3:$S$1003,$G1721,$Q1721,FALSE)*WindSpeedStep*$T$3:$T$1003)</f>
        <v>750.12591397872654</v>
      </c>
      <c r="P1721" s="42">
        <f t="shared" si="78"/>
        <v>0.73611008858278004</v>
      </c>
      <c r="Q1721" s="42">
        <f t="shared" si="80"/>
        <v>1.5227088091411209</v>
      </c>
    </row>
    <row r="1722" spans="5:17" x14ac:dyDescent="0.2">
      <c r="E1722" s="15">
        <v>41266.472222222219</v>
      </c>
      <c r="F1722" s="21">
        <v>8.757844374103076</v>
      </c>
      <c r="G1722" s="21">
        <v>8.6972326020126829</v>
      </c>
      <c r="H1722" s="24">
        <v>0.20895552853294647</v>
      </c>
      <c r="I1722" s="3">
        <f t="shared" si="79"/>
        <v>1167.9199999999478</v>
      </c>
      <c r="J1722" s="3">
        <f>INDEX(PowerArray,MIN(MaximumPowerIndex,ROUND(G1722*100,0)))</f>
        <v>1145.8999999999482</v>
      </c>
      <c r="K1722" s="3">
        <f>MIN(J1722-M1722+N1722,'Power Look Up'!$F$4)</f>
        <v>1163.2675407639852</v>
      </c>
      <c r="M1722" s="50">
        <f t="array" ref="M1722">_xlfn.SUM(_xlfn.NORM.DIST($S$3:$S$1003,$G1722,$P1722,FALSE)*WindSpeedStep*$T$3:$T$1003)</f>
        <v>1143.7792296037371</v>
      </c>
      <c r="N1722" s="50">
        <f t="array" ref="N1722">_xlfn.SUM(_xlfn.NORM.DIST($S$3:$S$1003,$G1722,$Q1722,FALSE)*WindSpeedStep*$T$3:$T$1003)</f>
        <v>1161.146770367774</v>
      </c>
      <c r="P1722" s="42">
        <f t="shared" si="78"/>
        <v>0.86972326020126833</v>
      </c>
      <c r="Q1722" s="42">
        <f t="shared" si="80"/>
        <v>1.8173348351275334</v>
      </c>
    </row>
    <row r="1723" spans="5:17" x14ac:dyDescent="0.2">
      <c r="E1723" s="15">
        <v>41266.479166666664</v>
      </c>
      <c r="F1723" s="21">
        <v>8.6033166351386363</v>
      </c>
      <c r="G1723" s="21">
        <v>8.5665354461232059</v>
      </c>
      <c r="H1723" s="24">
        <v>0.19876055625057726</v>
      </c>
      <c r="I1723" s="3">
        <f t="shared" si="79"/>
        <v>1109.1999999999491</v>
      </c>
      <c r="J1723" s="3">
        <f>INDEX(PowerArray,MIN(MaximumPowerIndex,ROUND(G1723*100,0)))</f>
        <v>1098.1899999999494</v>
      </c>
      <c r="K1723" s="3">
        <f>MIN(J1723-M1723+N1723,'Power Look Up'!$F$4)</f>
        <v>1124.7273408153922</v>
      </c>
      <c r="M1723" s="50">
        <f t="array" ref="M1723">_xlfn.SUM(_xlfn.NORM.DIST($S$3:$S$1003,$G1723,$P1723,FALSE)*WindSpeedStep*$T$3:$T$1003)</f>
        <v>1094.6153057260042</v>
      </c>
      <c r="N1723" s="50">
        <f t="array" ref="N1723">_xlfn.SUM(_xlfn.NORM.DIST($S$3:$S$1003,$G1723,$Q1723,FALSE)*WindSpeedStep*$T$3:$T$1003)</f>
        <v>1121.152646541447</v>
      </c>
      <c r="P1723" s="42">
        <f t="shared" si="78"/>
        <v>0.85665354461232068</v>
      </c>
      <c r="Q1723" s="42">
        <f t="shared" si="80"/>
        <v>1.7026893504117355</v>
      </c>
    </row>
    <row r="1724" spans="5:17" x14ac:dyDescent="0.2">
      <c r="E1724" s="15">
        <v>41266.486111111109</v>
      </c>
      <c r="F1724" s="21">
        <v>9.2082329845759876</v>
      </c>
      <c r="G1724" s="21">
        <v>9.1617345456791099</v>
      </c>
      <c r="H1724" s="24">
        <v>0.16506967216685728</v>
      </c>
      <c r="I1724" s="3">
        <f t="shared" si="79"/>
        <v>1336.009999999942</v>
      </c>
      <c r="J1724" s="3">
        <f>INDEX(PowerArray,MIN(MaximumPowerIndex,ROUND(G1724*100,0)))</f>
        <v>1316.9599999999425</v>
      </c>
      <c r="K1724" s="3">
        <f>MIN(J1724-M1724+N1724,'Power Look Up'!$F$4)</f>
        <v>1306.5051691611152</v>
      </c>
      <c r="M1724" s="50">
        <f t="array" ref="M1724">_xlfn.SUM(_xlfn.NORM.DIST($S$3:$S$1003,$G1724,$P1724,FALSE)*WindSpeedStep*$T$3:$T$1003)</f>
        <v>1322.1412393228045</v>
      </c>
      <c r="N1724" s="50">
        <f t="array" ref="N1724">_xlfn.SUM(_xlfn.NORM.DIST($S$3:$S$1003,$G1724,$Q1724,FALSE)*WindSpeedStep*$T$3:$T$1003)</f>
        <v>1311.6864084839772</v>
      </c>
      <c r="P1724" s="42">
        <f t="shared" si="78"/>
        <v>0.91617345456791099</v>
      </c>
      <c r="Q1724" s="42">
        <f t="shared" si="80"/>
        <v>1.5123245179350218</v>
      </c>
    </row>
    <row r="1725" spans="5:17" x14ac:dyDescent="0.2">
      <c r="E1725" s="15">
        <v>41266.493055555555</v>
      </c>
      <c r="F1725" s="21">
        <v>8.2076597224073531</v>
      </c>
      <c r="G1725" s="21">
        <v>8.1693074224776439</v>
      </c>
      <c r="H1725" s="24">
        <v>0.20712359643259923</v>
      </c>
      <c r="I1725" s="3">
        <f t="shared" si="79"/>
        <v>966.06999999995207</v>
      </c>
      <c r="J1725" s="3">
        <f>INDEX(PowerArray,MIN(MaximumPowerIndex,ROUND(G1725*100,0)))</f>
        <v>951.38999999995235</v>
      </c>
      <c r="K1725" s="3">
        <f>MIN(J1725-M1725+N1725,'Power Look Up'!$F$4)</f>
        <v>999.24522793276412</v>
      </c>
      <c r="M1725" s="50">
        <f t="array" ref="M1725">_xlfn.SUM(_xlfn.NORM.DIST($S$3:$S$1003,$G1725,$P1725,FALSE)*WindSpeedStep*$T$3:$T$1003)</f>
        <v>951.00922953567897</v>
      </c>
      <c r="N1725" s="50">
        <f t="array" ref="N1725">_xlfn.SUM(_xlfn.NORM.DIST($S$3:$S$1003,$G1725,$Q1725,FALSE)*WindSpeedStep*$T$3:$T$1003)</f>
        <v>998.86445746849074</v>
      </c>
      <c r="P1725" s="42">
        <f t="shared" si="78"/>
        <v>0.81693074224776441</v>
      </c>
      <c r="Q1725" s="42">
        <f t="shared" si="80"/>
        <v>1.6920563337070968</v>
      </c>
    </row>
    <row r="1726" spans="5:17" x14ac:dyDescent="0.2">
      <c r="E1726" s="15">
        <v>41266.5</v>
      </c>
      <c r="F1726" s="21">
        <v>7.9603264343792484</v>
      </c>
      <c r="G1726" s="21">
        <v>7.9065211640196678</v>
      </c>
      <c r="H1726" s="24">
        <v>0.18969071337056931</v>
      </c>
      <c r="I1726" s="3">
        <f t="shared" si="79"/>
        <v>876.95999999996229</v>
      </c>
      <c r="J1726" s="3">
        <f>INDEX(PowerArray,MIN(MaximumPowerIndex,ROUND(G1726*100,0)))</f>
        <v>861.90999999996257</v>
      </c>
      <c r="K1726" s="3">
        <f>MIN(J1726-M1726+N1726,'Power Look Up'!$F$4)</f>
        <v>908.73713659704185</v>
      </c>
      <c r="M1726" s="50">
        <f t="array" ref="M1726">_xlfn.SUM(_xlfn.NORM.DIST($S$3:$S$1003,$G1726,$P1726,FALSE)*WindSpeedStep*$T$3:$T$1003)</f>
        <v>861.93137790028777</v>
      </c>
      <c r="N1726" s="50">
        <f t="array" ref="N1726">_xlfn.SUM(_xlfn.NORM.DIST($S$3:$S$1003,$G1726,$Q1726,FALSE)*WindSpeedStep*$T$3:$T$1003)</f>
        <v>908.75851449736706</v>
      </c>
      <c r="P1726" s="42">
        <f t="shared" si="78"/>
        <v>0.79065211640196686</v>
      </c>
      <c r="Q1726" s="42">
        <f t="shared" si="80"/>
        <v>1.4997936398823948</v>
      </c>
    </row>
    <row r="1727" spans="5:17" x14ac:dyDescent="0.2">
      <c r="E1727" s="15">
        <v>41266.506944444445</v>
      </c>
      <c r="F1727" s="21">
        <v>7.7814874686324798</v>
      </c>
      <c r="G1727" s="21">
        <v>7.6548172123226523</v>
      </c>
      <c r="H1727" s="24">
        <v>0.16963337733575726</v>
      </c>
      <c r="I1727" s="3">
        <f t="shared" si="79"/>
        <v>822.77999999996348</v>
      </c>
      <c r="J1727" s="3">
        <f>INDEX(PowerArray,MIN(MaximumPowerIndex,ROUND(G1727*100,0)))</f>
        <v>783.64999999996428</v>
      </c>
      <c r="K1727" s="3">
        <f>MIN(J1727-M1727+N1727,'Power Look Up'!$F$4)</f>
        <v>820.45244139205738</v>
      </c>
      <c r="M1727" s="50">
        <f t="array" ref="M1727">_xlfn.SUM(_xlfn.NORM.DIST($S$3:$S$1003,$G1727,$P1727,FALSE)*WindSpeedStep*$T$3:$T$1003)</f>
        <v>781.45892569558498</v>
      </c>
      <c r="N1727" s="50">
        <f t="array" ref="N1727">_xlfn.SUM(_xlfn.NORM.DIST($S$3:$S$1003,$G1727,$Q1727,FALSE)*WindSpeedStep*$T$3:$T$1003)</f>
        <v>818.26136708767808</v>
      </c>
      <c r="P1727" s="42">
        <f t="shared" si="78"/>
        <v>0.76548172123226532</v>
      </c>
      <c r="Q1727" s="42">
        <f t="shared" si="80"/>
        <v>1.2985124966141779</v>
      </c>
    </row>
    <row r="1728" spans="5:17" x14ac:dyDescent="0.2">
      <c r="E1728" s="15">
        <v>41266.513888888891</v>
      </c>
      <c r="F1728" s="21">
        <v>9.5120738281551596</v>
      </c>
      <c r="G1728" s="21">
        <v>9.3887078453567838</v>
      </c>
      <c r="H1728" s="24">
        <v>0.15979690942903454</v>
      </c>
      <c r="I1728" s="3">
        <f t="shared" si="79"/>
        <v>1450.3099999999397</v>
      </c>
      <c r="J1728" s="3">
        <f>INDEX(PowerArray,MIN(MaximumPowerIndex,ROUND(G1728*100,0)))</f>
        <v>1404.5899999999406</v>
      </c>
      <c r="K1728" s="3">
        <f>MIN(J1728-M1728+N1728,'Power Look Up'!$F$4)</f>
        <v>1380.4906192782432</v>
      </c>
      <c r="M1728" s="50">
        <f t="array" ref="M1728">_xlfn.SUM(_xlfn.NORM.DIST($S$3:$S$1003,$G1728,$P1728,FALSE)*WindSpeedStep*$T$3:$T$1003)</f>
        <v>1408.7071186081048</v>
      </c>
      <c r="N1728" s="50">
        <f t="array" ref="N1728">_xlfn.SUM(_xlfn.NORM.DIST($S$3:$S$1003,$G1728,$Q1728,FALSE)*WindSpeedStep*$T$3:$T$1003)</f>
        <v>1384.6077378864074</v>
      </c>
      <c r="P1728" s="42">
        <f t="shared" si="78"/>
        <v>0.9388707845356784</v>
      </c>
      <c r="Q1728" s="42">
        <f t="shared" si="80"/>
        <v>1.500286497220144</v>
      </c>
    </row>
    <row r="1729" spans="5:17" x14ac:dyDescent="0.2">
      <c r="E1729" s="15">
        <v>41266.520833333336</v>
      </c>
      <c r="F1729" s="21">
        <v>8.328368267818492</v>
      </c>
      <c r="G1729" s="21">
        <v>8.3399219252507049</v>
      </c>
      <c r="H1729" s="24">
        <v>0.17170230158116795</v>
      </c>
      <c r="I1729" s="3">
        <f t="shared" si="79"/>
        <v>1010.1099999999511</v>
      </c>
      <c r="J1729" s="3">
        <f>INDEX(PowerArray,MIN(MaximumPowerIndex,ROUND(G1729*100,0)))</f>
        <v>1013.7799999999511</v>
      </c>
      <c r="K1729" s="3">
        <f>MIN(J1729-M1729+N1729,'Power Look Up'!$F$4)</f>
        <v>1044.7218876826737</v>
      </c>
      <c r="M1729" s="50">
        <f t="array" ref="M1729">_xlfn.SUM(_xlfn.NORM.DIST($S$3:$S$1003,$G1729,$P1729,FALSE)*WindSpeedStep*$T$3:$T$1003)</f>
        <v>1011.4750260412501</v>
      </c>
      <c r="N1729" s="50">
        <f t="array" ref="N1729">_xlfn.SUM(_xlfn.NORM.DIST($S$3:$S$1003,$G1729,$Q1729,FALSE)*WindSpeedStep*$T$3:$T$1003)</f>
        <v>1042.4169137239726</v>
      </c>
      <c r="P1729" s="42">
        <f t="shared" si="78"/>
        <v>0.83399219252507051</v>
      </c>
      <c r="Q1729" s="42">
        <f t="shared" si="80"/>
        <v>1.4319837895727914</v>
      </c>
    </row>
    <row r="1730" spans="5:17" x14ac:dyDescent="0.2">
      <c r="E1730" s="15">
        <v>41266.527777777781</v>
      </c>
      <c r="F1730" s="21">
        <v>9.1632876132970971</v>
      </c>
      <c r="G1730" s="21">
        <v>9.0853098761435014</v>
      </c>
      <c r="H1730" s="24">
        <v>0.17679244266535668</v>
      </c>
      <c r="I1730" s="3">
        <f t="shared" si="79"/>
        <v>1316.9599999999425</v>
      </c>
      <c r="J1730" s="3">
        <f>INDEX(PowerArray,MIN(MaximumPowerIndex,ROUND(G1730*100,0)))</f>
        <v>1290.2899999999431</v>
      </c>
      <c r="K1730" s="3">
        <f>MIN(J1730-M1730+N1730,'Power Look Up'!$F$4)</f>
        <v>1281.8840389751488</v>
      </c>
      <c r="M1730" s="50">
        <f t="array" ref="M1730">_xlfn.SUM(_xlfn.NORM.DIST($S$3:$S$1003,$G1730,$P1730,FALSE)*WindSpeedStep*$T$3:$T$1003)</f>
        <v>1292.7037351861527</v>
      </c>
      <c r="N1730" s="50">
        <f t="array" ref="N1730">_xlfn.SUM(_xlfn.NORM.DIST($S$3:$S$1003,$G1730,$Q1730,FALSE)*WindSpeedStep*$T$3:$T$1003)</f>
        <v>1284.2977741613583</v>
      </c>
      <c r="P1730" s="42">
        <f t="shared" si="78"/>
        <v>0.90853098761435014</v>
      </c>
      <c r="Q1730" s="42">
        <f t="shared" si="80"/>
        <v>1.6062141253750988</v>
      </c>
    </row>
    <row r="1731" spans="5:17" x14ac:dyDescent="0.2">
      <c r="E1731" s="15">
        <v>41266.534722222219</v>
      </c>
      <c r="F1731" s="21">
        <v>8.9860048119966436</v>
      </c>
      <c r="G1731" s="21">
        <v>8.9113737739088936</v>
      </c>
      <c r="H1731" s="24">
        <v>0.16915192366364468</v>
      </c>
      <c r="I1731" s="3">
        <f t="shared" si="79"/>
        <v>1252.329999999946</v>
      </c>
      <c r="J1731" s="3">
        <f>INDEX(PowerArray,MIN(MaximumPowerIndex,ROUND(G1731*100,0)))</f>
        <v>1222.9699999999466</v>
      </c>
      <c r="K1731" s="3">
        <f>MIN(J1731-M1731+N1731,'Power Look Up'!$F$4)</f>
        <v>1228.0384630615847</v>
      </c>
      <c r="M1731" s="50">
        <f t="array" ref="M1731">_xlfn.SUM(_xlfn.NORM.DIST($S$3:$S$1003,$G1731,$P1731,FALSE)*WindSpeedStep*$T$3:$T$1003)</f>
        <v>1225.6456597219853</v>
      </c>
      <c r="N1731" s="50">
        <f t="array" ref="N1731">_xlfn.SUM(_xlfn.NORM.DIST($S$3:$S$1003,$G1731,$Q1731,FALSE)*WindSpeedStep*$T$3:$T$1003)</f>
        <v>1230.7141227836235</v>
      </c>
      <c r="P1731" s="42">
        <f t="shared" ref="P1731:P1794" si="81">ReferenceTurbulence*G1731</f>
        <v>0.89113737739088938</v>
      </c>
      <c r="Q1731" s="42">
        <f t="shared" si="80"/>
        <v>1.5073760163424423</v>
      </c>
    </row>
    <row r="1732" spans="5:17" x14ac:dyDescent="0.2">
      <c r="E1732" s="15">
        <v>41266.541666666664</v>
      </c>
      <c r="F1732" s="21">
        <v>9.0271008864026889</v>
      </c>
      <c r="G1732" s="21">
        <v>8.9326426034397937</v>
      </c>
      <c r="H1732" s="24">
        <v>0.17059740656268349</v>
      </c>
      <c r="I1732" s="3">
        <f t="shared" ref="I1732:I1795" si="82">INDEX(PowerArray,MIN(MaximumPowerIndex,ROUND(F1732*100,0)))</f>
        <v>1267.4299999999437</v>
      </c>
      <c r="J1732" s="3">
        <f>INDEX(PowerArray,MIN(MaximumPowerIndex,ROUND(G1732*100,0)))</f>
        <v>1230.3099999999465</v>
      </c>
      <c r="K1732" s="3">
        <f>MIN(J1732-M1732+N1732,'Power Look Up'!$F$4)</f>
        <v>1233.8995281798254</v>
      </c>
      <c r="M1732" s="50">
        <f t="array" ref="M1732">_xlfn.SUM(_xlfn.NORM.DIST($S$3:$S$1003,$G1732,$P1732,FALSE)*WindSpeedStep*$T$3:$T$1003)</f>
        <v>1233.8337375698582</v>
      </c>
      <c r="N1732" s="50">
        <f t="array" ref="N1732">_xlfn.SUM(_xlfn.NORM.DIST($S$3:$S$1003,$G1732,$Q1732,FALSE)*WindSpeedStep*$T$3:$T$1003)</f>
        <v>1237.4232657497371</v>
      </c>
      <c r="P1732" s="42">
        <f t="shared" si="81"/>
        <v>0.89326426034397943</v>
      </c>
      <c r="Q1732" s="42">
        <f t="shared" ref="Q1732:Q1795" si="83">G1732*H1732</f>
        <v>1.523885661898166</v>
      </c>
    </row>
    <row r="1733" spans="5:17" x14ac:dyDescent="0.2">
      <c r="E1733" s="15">
        <v>41266.548611111109</v>
      </c>
      <c r="F1733" s="21">
        <v>8.5803239047752964</v>
      </c>
      <c r="G1733" s="21">
        <v>8.5762034718588165</v>
      </c>
      <c r="H1733" s="24">
        <v>0.17481857522478719</v>
      </c>
      <c r="I1733" s="3">
        <f t="shared" si="82"/>
        <v>1101.8599999999492</v>
      </c>
      <c r="J1733" s="3">
        <f>INDEX(PowerArray,MIN(MaximumPowerIndex,ROUND(G1733*100,0)))</f>
        <v>1101.8599999999492</v>
      </c>
      <c r="K1733" s="3">
        <f>MIN(J1733-M1733+N1733,'Power Look Up'!$F$4)</f>
        <v>1125.0288336753765</v>
      </c>
      <c r="M1733" s="50">
        <f t="array" ref="M1733">_xlfn.SUM(_xlfn.NORM.DIST($S$3:$S$1003,$G1733,$P1733,FALSE)*WindSpeedStep*$T$3:$T$1003)</f>
        <v>1098.2251460448074</v>
      </c>
      <c r="N1733" s="50">
        <f t="array" ref="N1733">_xlfn.SUM(_xlfn.NORM.DIST($S$3:$S$1003,$G1733,$Q1733,FALSE)*WindSpeedStep*$T$3:$T$1003)</f>
        <v>1121.3939797202347</v>
      </c>
      <c r="P1733" s="42">
        <f t="shared" si="81"/>
        <v>0.85762034718588165</v>
      </c>
      <c r="Q1733" s="42">
        <f t="shared" si="83"/>
        <v>1.4992796717882315</v>
      </c>
    </row>
    <row r="1734" spans="5:17" x14ac:dyDescent="0.2">
      <c r="E1734" s="15">
        <v>41266.555555555555</v>
      </c>
      <c r="F1734" s="21">
        <v>9.2341962197381076</v>
      </c>
      <c r="G1734" s="21">
        <v>9.1620856128516728</v>
      </c>
      <c r="H1734" s="24">
        <v>0.16677141825384301</v>
      </c>
      <c r="I1734" s="3">
        <f t="shared" si="82"/>
        <v>1343.6299999999419</v>
      </c>
      <c r="J1734" s="3">
        <f>INDEX(PowerArray,MIN(MaximumPowerIndex,ROUND(G1734*100,0)))</f>
        <v>1316.9599999999425</v>
      </c>
      <c r="K1734" s="3">
        <f>MIN(J1734-M1734+N1734,'Power Look Up'!$F$4)</f>
        <v>1305.932762997556</v>
      </c>
      <c r="M1734" s="50">
        <f t="array" ref="M1734">_xlfn.SUM(_xlfn.NORM.DIST($S$3:$S$1003,$G1734,$P1734,FALSE)*WindSpeedStep*$T$3:$T$1003)</f>
        <v>1322.2762736829552</v>
      </c>
      <c r="N1734" s="50">
        <f t="array" ref="N1734">_xlfn.SUM(_xlfn.NORM.DIST($S$3:$S$1003,$G1734,$Q1734,FALSE)*WindSpeedStep*$T$3:$T$1003)</f>
        <v>1311.2490366805687</v>
      </c>
      <c r="P1734" s="42">
        <f t="shared" si="81"/>
        <v>0.91620856128516737</v>
      </c>
      <c r="Q1734" s="42">
        <f t="shared" si="83"/>
        <v>1.5279740118184038</v>
      </c>
    </row>
    <row r="1735" spans="5:17" x14ac:dyDescent="0.2">
      <c r="E1735" s="15">
        <v>41266.5625</v>
      </c>
      <c r="F1735" s="21">
        <v>8.4364699248655253</v>
      </c>
      <c r="G1735" s="21">
        <v>8.3349588969240678</v>
      </c>
      <c r="H1735" s="24">
        <v>0.16713151502433346</v>
      </c>
      <c r="I1735" s="3">
        <f t="shared" si="82"/>
        <v>1050.4799999999502</v>
      </c>
      <c r="J1735" s="3">
        <f>INDEX(PowerArray,MIN(MaximumPowerIndex,ROUND(G1735*100,0)))</f>
        <v>1010.1099999999511</v>
      </c>
      <c r="K1735" s="3">
        <f>MIN(J1735-M1735+N1735,'Power Look Up'!$F$4)</f>
        <v>1039.618187919385</v>
      </c>
      <c r="M1735" s="50">
        <f t="array" ref="M1735">_xlfn.SUM(_xlfn.NORM.DIST($S$3:$S$1003,$G1735,$P1735,FALSE)*WindSpeedStep*$T$3:$T$1003)</f>
        <v>1009.6887051492154</v>
      </c>
      <c r="N1735" s="50">
        <f t="array" ref="N1735">_xlfn.SUM(_xlfn.NORM.DIST($S$3:$S$1003,$G1735,$Q1735,FALSE)*WindSpeedStep*$T$3:$T$1003)</f>
        <v>1039.1968930686492</v>
      </c>
      <c r="P1735" s="42">
        <f t="shared" si="81"/>
        <v>0.83349588969240684</v>
      </c>
      <c r="Q1735" s="42">
        <f t="shared" si="83"/>
        <v>1.3930343081084666</v>
      </c>
    </row>
    <row r="1736" spans="5:17" x14ac:dyDescent="0.2">
      <c r="E1736" s="15">
        <v>41266.569444444445</v>
      </c>
      <c r="F1736" s="21">
        <v>9.1121925740378487</v>
      </c>
      <c r="G1736" s="21">
        <v>9.0221519230034097</v>
      </c>
      <c r="H1736" s="24">
        <v>0.1426659927824524</v>
      </c>
      <c r="I1736" s="3">
        <f t="shared" si="82"/>
        <v>1297.909999999943</v>
      </c>
      <c r="J1736" s="3">
        <f>INDEX(PowerArray,MIN(MaximumPowerIndex,ROUND(G1736*100,0)))</f>
        <v>1263.6199999999437</v>
      </c>
      <c r="K1736" s="3">
        <f>MIN(J1736-M1736+N1736,'Power Look Up'!$F$4)</f>
        <v>1265.3505544875522</v>
      </c>
      <c r="M1736" s="50">
        <f t="array" ref="M1736">_xlfn.SUM(_xlfn.NORM.DIST($S$3:$S$1003,$G1736,$P1736,FALSE)*WindSpeedStep*$T$3:$T$1003)</f>
        <v>1268.3423406637489</v>
      </c>
      <c r="N1736" s="50">
        <f t="array" ref="N1736">_xlfn.SUM(_xlfn.NORM.DIST($S$3:$S$1003,$G1736,$Q1736,FALSE)*WindSpeedStep*$T$3:$T$1003)</f>
        <v>1270.0728951513574</v>
      </c>
      <c r="P1736" s="42">
        <f t="shared" si="81"/>
        <v>0.90221519230034097</v>
      </c>
      <c r="Q1736" s="42">
        <f t="shared" si="83"/>
        <v>1.2871542611293936</v>
      </c>
    </row>
    <row r="1737" spans="5:17" x14ac:dyDescent="0.2">
      <c r="E1737" s="15">
        <v>41266.576388888891</v>
      </c>
      <c r="F1737" s="21">
        <v>8.7385672422834961</v>
      </c>
      <c r="G1737" s="21">
        <v>8.6718709611207689</v>
      </c>
      <c r="H1737" s="24">
        <v>0.19225119558169071</v>
      </c>
      <c r="I1737" s="3">
        <f t="shared" si="82"/>
        <v>1160.5799999999479</v>
      </c>
      <c r="J1737" s="3">
        <f>INDEX(PowerArray,MIN(MaximumPowerIndex,ROUND(G1737*100,0)))</f>
        <v>1134.8899999999485</v>
      </c>
      <c r="K1737" s="3">
        <f>MIN(J1737-M1737+N1737,'Power Look Up'!$F$4)</f>
        <v>1154.3833414086489</v>
      </c>
      <c r="M1737" s="50">
        <f t="array" ref="M1737">_xlfn.SUM(_xlfn.NORM.DIST($S$3:$S$1003,$G1737,$P1737,FALSE)*WindSpeedStep*$T$3:$T$1003)</f>
        <v>1134.1811622127741</v>
      </c>
      <c r="N1737" s="50">
        <f t="array" ref="N1737">_xlfn.SUM(_xlfn.NORM.DIST($S$3:$S$1003,$G1737,$Q1737,FALSE)*WindSpeedStep*$T$3:$T$1003)</f>
        <v>1153.6745036214745</v>
      </c>
      <c r="P1737" s="42">
        <f t="shared" si="81"/>
        <v>0.86718709611207689</v>
      </c>
      <c r="Q1737" s="42">
        <f t="shared" si="83"/>
        <v>1.6671775602056131</v>
      </c>
    </row>
    <row r="1738" spans="5:17" x14ac:dyDescent="0.2">
      <c r="E1738" s="15">
        <v>41266.583333333336</v>
      </c>
      <c r="F1738" s="21">
        <v>8.5249644032947067</v>
      </c>
      <c r="G1738" s="21">
        <v>8.4666926243817642</v>
      </c>
      <c r="H1738" s="24">
        <v>0.1560123816453691</v>
      </c>
      <c r="I1738" s="3">
        <f t="shared" si="82"/>
        <v>1079.8399999999497</v>
      </c>
      <c r="J1738" s="3">
        <f>INDEX(PowerArray,MIN(MaximumPowerIndex,ROUND(G1738*100,0)))</f>
        <v>1061.48999999995</v>
      </c>
      <c r="K1738" s="3">
        <f>MIN(J1738-M1738+N1738,'Power Look Up'!$F$4)</f>
        <v>1083.9789116001134</v>
      </c>
      <c r="M1738" s="50">
        <f t="array" ref="M1738">_xlfn.SUM(_xlfn.NORM.DIST($S$3:$S$1003,$G1738,$P1738,FALSE)*WindSpeedStep*$T$3:$T$1003)</f>
        <v>1057.6211876396105</v>
      </c>
      <c r="N1738" s="50">
        <f t="array" ref="N1738">_xlfn.SUM(_xlfn.NORM.DIST($S$3:$S$1003,$G1738,$Q1738,FALSE)*WindSpeedStep*$T$3:$T$1003)</f>
        <v>1080.1100992397739</v>
      </c>
      <c r="P1738" s="42">
        <f t="shared" si="81"/>
        <v>0.84666926243817642</v>
      </c>
      <c r="Q1738" s="42">
        <f t="shared" si="83"/>
        <v>1.3209088809890794</v>
      </c>
    </row>
    <row r="1739" spans="5:17" x14ac:dyDescent="0.2">
      <c r="E1739" s="15">
        <v>41266.590277777781</v>
      </c>
      <c r="F1739" s="21">
        <v>8.7093933207646419</v>
      </c>
      <c r="G1739" s="21">
        <v>8.6823162917486751</v>
      </c>
      <c r="H1739" s="24">
        <v>0.13778227206009866</v>
      </c>
      <c r="I1739" s="3">
        <f t="shared" si="82"/>
        <v>1149.5699999999481</v>
      </c>
      <c r="J1739" s="3">
        <f>INDEX(PowerArray,MIN(MaximumPowerIndex,ROUND(G1739*100,0)))</f>
        <v>1138.5599999999483</v>
      </c>
      <c r="K1739" s="3">
        <f>MIN(J1739-M1739+N1739,'Power Look Up'!$F$4)</f>
        <v>1150.6659550193674</v>
      </c>
      <c r="M1739" s="50">
        <f t="array" ref="M1739">_xlfn.SUM(_xlfn.NORM.DIST($S$3:$S$1003,$G1739,$P1739,FALSE)*WindSpeedStep*$T$3:$T$1003)</f>
        <v>1138.1310735700442</v>
      </c>
      <c r="N1739" s="50">
        <f t="array" ref="N1739">_xlfn.SUM(_xlfn.NORM.DIST($S$3:$S$1003,$G1739,$Q1739,FALSE)*WindSpeedStep*$T$3:$T$1003)</f>
        <v>1150.2370285894633</v>
      </c>
      <c r="P1739" s="42">
        <f t="shared" si="81"/>
        <v>0.86823162917486751</v>
      </c>
      <c r="Q1739" s="42">
        <f t="shared" si="83"/>
        <v>1.196269265421543</v>
      </c>
    </row>
    <row r="1740" spans="5:17" x14ac:dyDescent="0.2">
      <c r="E1740" s="15">
        <v>41266.597222222219</v>
      </c>
      <c r="F1740" s="21">
        <v>9.1470344821769753</v>
      </c>
      <c r="G1740" s="21">
        <v>9.0737808098391746</v>
      </c>
      <c r="H1740" s="24">
        <v>0.20115809157440542</v>
      </c>
      <c r="I1740" s="3">
        <f t="shared" si="82"/>
        <v>1313.1499999999426</v>
      </c>
      <c r="J1740" s="3">
        <f>INDEX(PowerArray,MIN(MaximumPowerIndex,ROUND(G1740*100,0)))</f>
        <v>1282.6699999999432</v>
      </c>
      <c r="K1740" s="3">
        <f>MIN(J1740-M1740+N1740,'Power Look Up'!$F$4)</f>
        <v>1267.6139197234529</v>
      </c>
      <c r="M1740" s="50">
        <f t="array" ref="M1740">_xlfn.SUM(_xlfn.NORM.DIST($S$3:$S$1003,$G1740,$P1740,FALSE)*WindSpeedStep*$T$3:$T$1003)</f>
        <v>1288.2578279526733</v>
      </c>
      <c r="N1740" s="50">
        <f t="array" ref="N1740">_xlfn.SUM(_xlfn.NORM.DIST($S$3:$S$1003,$G1740,$Q1740,FALSE)*WindSpeedStep*$T$3:$T$1003)</f>
        <v>1273.201747676183</v>
      </c>
      <c r="P1740" s="42">
        <f t="shared" si="81"/>
        <v>0.90737808098391748</v>
      </c>
      <c r="Q1740" s="42">
        <f t="shared" si="83"/>
        <v>1.8252644310717112</v>
      </c>
    </row>
    <row r="1741" spans="5:17" x14ac:dyDescent="0.2">
      <c r="E1741" s="15">
        <v>41266.604166666664</v>
      </c>
      <c r="F1741" s="21">
        <v>8.7790409712460917</v>
      </c>
      <c r="G1741" s="21">
        <v>8.7157928665508493</v>
      </c>
      <c r="H1741" s="24">
        <v>0.20731193828130298</v>
      </c>
      <c r="I1741" s="3">
        <f t="shared" si="82"/>
        <v>1175.2599999999477</v>
      </c>
      <c r="J1741" s="3">
        <f>INDEX(PowerArray,MIN(MaximumPowerIndex,ROUND(G1741*100,0)))</f>
        <v>1153.2399999999479</v>
      </c>
      <c r="K1741" s="3">
        <f>MIN(J1741-M1741+N1741,'Power Look Up'!$F$4)</f>
        <v>1169.2130798080891</v>
      </c>
      <c r="M1741" s="50">
        <f t="array" ref="M1741">_xlfn.SUM(_xlfn.NORM.DIST($S$3:$S$1003,$G1741,$P1741,FALSE)*WindSpeedStep*$T$3:$T$1003)</f>
        <v>1150.8191457598743</v>
      </c>
      <c r="N1741" s="50">
        <f t="array" ref="N1741">_xlfn.SUM(_xlfn.NORM.DIST($S$3:$S$1003,$G1741,$Q1741,FALSE)*WindSpeedStep*$T$3:$T$1003)</f>
        <v>1166.7922255680155</v>
      </c>
      <c r="P1741" s="42">
        <f t="shared" si="81"/>
        <v>0.87157928665508499</v>
      </c>
      <c r="Q1741" s="42">
        <f t="shared" si="83"/>
        <v>1.8068879128230104</v>
      </c>
    </row>
    <row r="1742" spans="5:17" x14ac:dyDescent="0.2">
      <c r="E1742" s="15">
        <v>41266.611111111109</v>
      </c>
      <c r="F1742" s="21">
        <v>9.3729724935838643</v>
      </c>
      <c r="G1742" s="21">
        <v>9.4672302157577555</v>
      </c>
      <c r="H1742" s="24">
        <v>0.1803056608943284</v>
      </c>
      <c r="I1742" s="3">
        <f t="shared" si="82"/>
        <v>1396.9699999999409</v>
      </c>
      <c r="J1742" s="3">
        <f>INDEX(PowerArray,MIN(MaximumPowerIndex,ROUND(G1742*100,0)))</f>
        <v>1435.0699999999401</v>
      </c>
      <c r="K1742" s="3">
        <f>MIN(J1742-M1742+N1742,'Power Look Up'!$F$4)</f>
        <v>1392.3659861489823</v>
      </c>
      <c r="M1742" s="50">
        <f t="array" ref="M1742">_xlfn.SUM(_xlfn.NORM.DIST($S$3:$S$1003,$G1742,$P1742,FALSE)*WindSpeedStep*$T$3:$T$1003)</f>
        <v>1438.1323224764549</v>
      </c>
      <c r="N1742" s="50">
        <f t="array" ref="N1742">_xlfn.SUM(_xlfn.NORM.DIST($S$3:$S$1003,$G1742,$Q1742,FALSE)*WindSpeedStep*$T$3:$T$1003)</f>
        <v>1395.428308625497</v>
      </c>
      <c r="P1742" s="42">
        <f t="shared" si="81"/>
        <v>0.94672302157577559</v>
      </c>
      <c r="Q1742" s="42">
        <f t="shared" si="83"/>
        <v>1.7069952008909572</v>
      </c>
    </row>
    <row r="1743" spans="5:17" x14ac:dyDescent="0.2">
      <c r="E1743" s="15">
        <v>41266.618055555555</v>
      </c>
      <c r="F1743" s="21">
        <v>8.7327125216292512</v>
      </c>
      <c r="G1743" s="21">
        <v>8.6491611566096793</v>
      </c>
      <c r="H1743" s="24">
        <v>0.17749353321329975</v>
      </c>
      <c r="I1743" s="3">
        <f t="shared" si="82"/>
        <v>1156.909999999948</v>
      </c>
      <c r="J1743" s="3">
        <f>INDEX(PowerArray,MIN(MaximumPowerIndex,ROUND(G1743*100,0)))</f>
        <v>1127.5499999999486</v>
      </c>
      <c r="K1743" s="3">
        <f>MIN(J1743-M1743+N1743,'Power Look Up'!$F$4)</f>
        <v>1147.5294187631048</v>
      </c>
      <c r="M1743" s="50">
        <f t="array" ref="M1743">_xlfn.SUM(_xlfn.NORM.DIST($S$3:$S$1003,$G1743,$P1743,FALSE)*WindSpeedStep*$T$3:$T$1003)</f>
        <v>1125.6089920037539</v>
      </c>
      <c r="N1743" s="50">
        <f t="array" ref="N1743">_xlfn.SUM(_xlfn.NORM.DIST($S$3:$S$1003,$G1743,$Q1743,FALSE)*WindSpeedStep*$T$3:$T$1003)</f>
        <v>1145.5884107669101</v>
      </c>
      <c r="P1743" s="42">
        <f t="shared" si="81"/>
        <v>0.86491611566096793</v>
      </c>
      <c r="Q1743" s="42">
        <f t="shared" si="83"/>
        <v>1.5351701730178822</v>
      </c>
    </row>
    <row r="1744" spans="5:17" x14ac:dyDescent="0.2">
      <c r="E1744" s="15">
        <v>41266.625</v>
      </c>
      <c r="F1744" s="21">
        <v>7.8165274321137694</v>
      </c>
      <c r="G1744" s="21">
        <v>7.7998487426272041</v>
      </c>
      <c r="H1744" s="24">
        <v>0.17143162505829435</v>
      </c>
      <c r="I1744" s="3">
        <f t="shared" si="82"/>
        <v>834.81999999996322</v>
      </c>
      <c r="J1744" s="3">
        <f>INDEX(PowerArray,MIN(MaximumPowerIndex,ROUND(G1744*100,0)))</f>
        <v>828.79999999996335</v>
      </c>
      <c r="K1744" s="3">
        <f>MIN(J1744-M1744+N1744,'Power Look Up'!$F$4)</f>
        <v>866.78291116553748</v>
      </c>
      <c r="M1744" s="50">
        <f t="array" ref="M1744">_xlfn.SUM(_xlfn.NORM.DIST($S$3:$S$1003,$G1744,$P1744,FALSE)*WindSpeedStep*$T$3:$T$1003)</f>
        <v>827.24157844039564</v>
      </c>
      <c r="N1744" s="50">
        <f t="array" ref="N1744">_xlfn.SUM(_xlfn.NORM.DIST($S$3:$S$1003,$G1744,$Q1744,FALSE)*WindSpeedStep*$T$3:$T$1003)</f>
        <v>865.22448960596978</v>
      </c>
      <c r="P1744" s="42">
        <f t="shared" si="81"/>
        <v>0.77998487426272045</v>
      </c>
      <c r="Q1744" s="42">
        <f t="shared" si="83"/>
        <v>1.3371407451574755</v>
      </c>
    </row>
    <row r="1745" spans="5:17" x14ac:dyDescent="0.2">
      <c r="E1745" s="15">
        <v>41266.631944444445</v>
      </c>
      <c r="F1745" s="21">
        <v>8.2248558036470989</v>
      </c>
      <c r="G1745" s="21">
        <v>8.1513598384471262</v>
      </c>
      <c r="H1745" s="24">
        <v>0.15562582865372754</v>
      </c>
      <c r="I1745" s="3">
        <f t="shared" si="82"/>
        <v>969.73999999995203</v>
      </c>
      <c r="J1745" s="3">
        <f>INDEX(PowerArray,MIN(MaximumPowerIndex,ROUND(G1745*100,0)))</f>
        <v>944.04999999995255</v>
      </c>
      <c r="K1745" s="3">
        <f>MIN(J1745-M1745+N1745,'Power Look Up'!$F$4)</f>
        <v>971.89875602612824</v>
      </c>
      <c r="M1745" s="50">
        <f t="array" ref="M1745">_xlfn.SUM(_xlfn.NORM.DIST($S$3:$S$1003,$G1745,$P1745,FALSE)*WindSpeedStep*$T$3:$T$1003)</f>
        <v>944.76539110545696</v>
      </c>
      <c r="N1745" s="50">
        <f t="array" ref="N1745">_xlfn.SUM(_xlfn.NORM.DIST($S$3:$S$1003,$G1745,$Q1745,FALSE)*WindSpeedStep*$T$3:$T$1003)</f>
        <v>972.61414713163265</v>
      </c>
      <c r="P1745" s="42">
        <f t="shared" si="81"/>
        <v>0.81513598384471264</v>
      </c>
      <c r="Q1745" s="42">
        <f t="shared" si="83"/>
        <v>1.2685621295130487</v>
      </c>
    </row>
    <row r="1746" spans="5:17" x14ac:dyDescent="0.2">
      <c r="E1746" s="15">
        <v>41266.638888888891</v>
      </c>
      <c r="F1746" s="21">
        <v>7.427560960546991</v>
      </c>
      <c r="G1746" s="21">
        <v>7.4312300049867641</v>
      </c>
      <c r="H1746" s="24">
        <v>0.20464322111575939</v>
      </c>
      <c r="I1746" s="3">
        <f t="shared" si="82"/>
        <v>717.42999999996573</v>
      </c>
      <c r="J1746" s="3">
        <f>INDEX(PowerArray,MIN(MaximumPowerIndex,ROUND(G1746*100,0)))</f>
        <v>717.42999999996573</v>
      </c>
      <c r="K1746" s="3">
        <f>MIN(J1746-M1746+N1746,'Power Look Up'!$F$4)</f>
        <v>773.19029065158588</v>
      </c>
      <c r="M1746" s="50">
        <f t="array" ref="M1746">_xlfn.SUM(_xlfn.NORM.DIST($S$3:$S$1003,$G1746,$P1746,FALSE)*WindSpeedStep*$T$3:$T$1003)</f>
        <v>713.98822682388379</v>
      </c>
      <c r="N1746" s="50">
        <f t="array" ref="N1746">_xlfn.SUM(_xlfn.NORM.DIST($S$3:$S$1003,$G1746,$Q1746,FALSE)*WindSpeedStep*$T$3:$T$1003)</f>
        <v>769.74851747550395</v>
      </c>
      <c r="P1746" s="42">
        <f t="shared" si="81"/>
        <v>0.74312300049867641</v>
      </c>
      <c r="Q1746" s="42">
        <f t="shared" si="83"/>
        <v>1.5207508450725722</v>
      </c>
    </row>
    <row r="1747" spans="5:17" x14ac:dyDescent="0.2">
      <c r="E1747" s="15">
        <v>41266.645833333336</v>
      </c>
      <c r="F1747" s="21">
        <v>7.3212360870075974</v>
      </c>
      <c r="G1747" s="21">
        <v>7.2917647187553012</v>
      </c>
      <c r="H1747" s="24">
        <v>0.16663852736084209</v>
      </c>
      <c r="I1747" s="3">
        <f t="shared" si="82"/>
        <v>684.3199999999664</v>
      </c>
      <c r="J1747" s="3">
        <f>INDEX(PowerArray,MIN(MaximumPowerIndex,ROUND(G1747*100,0)))</f>
        <v>675.28999999996654</v>
      </c>
      <c r="K1747" s="3">
        <f>MIN(J1747-M1747+N1747,'Power Look Up'!$F$4)</f>
        <v>707.81307751964027</v>
      </c>
      <c r="M1747" s="50">
        <f t="array" ref="M1747">_xlfn.SUM(_xlfn.NORM.DIST($S$3:$S$1003,$G1747,$P1747,FALSE)*WindSpeedStep*$T$3:$T$1003)</f>
        <v>673.7940331762934</v>
      </c>
      <c r="N1747" s="50">
        <f t="array" ref="N1747">_xlfn.SUM(_xlfn.NORM.DIST($S$3:$S$1003,$G1747,$Q1747,FALSE)*WindSpeedStep*$T$3:$T$1003)</f>
        <v>706.31711069596713</v>
      </c>
      <c r="P1747" s="42">
        <f t="shared" si="81"/>
        <v>0.72917647187553014</v>
      </c>
      <c r="Q1747" s="42">
        <f t="shared" si="83"/>
        <v>1.2150889345951283</v>
      </c>
    </row>
    <row r="1748" spans="5:17" x14ac:dyDescent="0.2">
      <c r="E1748" s="15">
        <v>41266.652777777781</v>
      </c>
      <c r="F1748" s="21">
        <v>6.2132750149889855</v>
      </c>
      <c r="G1748" s="21">
        <v>6.1314509193845002</v>
      </c>
      <c r="H1748" s="24">
        <v>0.23337128913527908</v>
      </c>
      <c r="I1748" s="3">
        <f t="shared" si="82"/>
        <v>409.45999999998014</v>
      </c>
      <c r="J1748" s="3">
        <f>INDEX(PowerArray,MIN(MaximumPowerIndex,ROUND(G1748*100,0)))</f>
        <v>391.3799999999805</v>
      </c>
      <c r="K1748" s="3">
        <f>MIN(J1748-M1748+N1748,'Power Look Up'!$F$4)</f>
        <v>437.68660526036706</v>
      </c>
      <c r="M1748" s="50">
        <f t="array" ref="M1748">_xlfn.SUM(_xlfn.NORM.DIST($S$3:$S$1003,$G1748,$P1748,FALSE)*WindSpeedStep*$T$3:$T$1003)</f>
        <v>393.4070572866288</v>
      </c>
      <c r="N1748" s="50">
        <f t="array" ref="N1748">_xlfn.SUM(_xlfn.NORM.DIST($S$3:$S$1003,$G1748,$Q1748,FALSE)*WindSpeedStep*$T$3:$T$1003)</f>
        <v>439.71366254701536</v>
      </c>
      <c r="P1748" s="42">
        <f t="shared" si="81"/>
        <v>0.61314509193845002</v>
      </c>
      <c r="Q1748" s="42">
        <f t="shared" si="83"/>
        <v>1.4309046053264529</v>
      </c>
    </row>
    <row r="1749" spans="5:17" x14ac:dyDescent="0.2">
      <c r="E1749" s="15">
        <v>41266.659722222219</v>
      </c>
      <c r="F1749" s="21">
        <v>5.1676223161913457</v>
      </c>
      <c r="G1749" s="21">
        <v>5.2106169483519675</v>
      </c>
      <c r="H1749" s="24">
        <v>0.19544772009274719</v>
      </c>
      <c r="I1749" s="3">
        <f t="shared" si="82"/>
        <v>227.53999999998933</v>
      </c>
      <c r="J1749" s="3">
        <f>INDEX(PowerArray,MIN(MaximumPowerIndex,ROUND(G1749*100,0)))</f>
        <v>234.01999999998921</v>
      </c>
      <c r="K1749" s="3">
        <f>MIN(J1749-M1749+N1749,'Power Look Up'!$F$4)</f>
        <v>248.06339532109263</v>
      </c>
      <c r="M1749" s="50">
        <f t="array" ref="M1749">_xlfn.SUM(_xlfn.NORM.DIST($S$3:$S$1003,$G1749,$P1749,FALSE)*WindSpeedStep*$T$3:$T$1003)</f>
        <v>228.58111055422879</v>
      </c>
      <c r="N1749" s="50">
        <f t="array" ref="N1749">_xlfn.SUM(_xlfn.NORM.DIST($S$3:$S$1003,$G1749,$Q1749,FALSE)*WindSpeedStep*$T$3:$T$1003)</f>
        <v>242.6245058753322</v>
      </c>
      <c r="P1749" s="42">
        <f t="shared" si="81"/>
        <v>0.52106169483519682</v>
      </c>
      <c r="Q1749" s="42">
        <f t="shared" si="83"/>
        <v>1.0184032028320198</v>
      </c>
    </row>
    <row r="1750" spans="5:17" x14ac:dyDescent="0.2">
      <c r="E1750" s="15">
        <v>41266.666666666664</v>
      </c>
      <c r="F1750" s="21">
        <v>4.6466999735510264</v>
      </c>
      <c r="G1750" s="21">
        <v>4.6729661975322214</v>
      </c>
      <c r="H1750" s="24">
        <v>0.13988421970426196</v>
      </c>
      <c r="I1750" s="3">
        <f t="shared" si="82"/>
        <v>161.84999999999405</v>
      </c>
      <c r="J1750" s="3">
        <f>INDEX(PowerArray,MIN(MaximumPowerIndex,ROUND(G1750*100,0)))</f>
        <v>164.029999999994</v>
      </c>
      <c r="K1750" s="3">
        <f>MIN(J1750-M1750+N1750,'Power Look Up'!$F$4)</f>
        <v>168.52922875796907</v>
      </c>
      <c r="M1750" s="50">
        <f t="array" ref="M1750">_xlfn.SUM(_xlfn.NORM.DIST($S$3:$S$1003,$G1750,$P1750,FALSE)*WindSpeedStep*$T$3:$T$1003)</f>
        <v>142.61483980202073</v>
      </c>
      <c r="N1750" s="50">
        <f t="array" ref="N1750">_xlfn.SUM(_xlfn.NORM.DIST($S$3:$S$1003,$G1750,$Q1750,FALSE)*WindSpeedStep*$T$3:$T$1003)</f>
        <v>147.11406855999579</v>
      </c>
      <c r="P1750" s="42">
        <f t="shared" si="81"/>
        <v>0.46729661975322218</v>
      </c>
      <c r="Q1750" s="42">
        <f t="shared" si="83"/>
        <v>0.65367423024618687</v>
      </c>
    </row>
    <row r="1751" spans="5:17" x14ac:dyDescent="0.2">
      <c r="E1751" s="15">
        <v>41266.673611111109</v>
      </c>
      <c r="F1751" s="21">
        <v>5.13469436158951</v>
      </c>
      <c r="G1751" s="21">
        <v>5.1301327427315737</v>
      </c>
      <c r="H1751" s="24">
        <v>0.15580284699795643</v>
      </c>
      <c r="I1751" s="3">
        <f t="shared" si="82"/>
        <v>221.05999999998949</v>
      </c>
      <c r="J1751" s="3">
        <f>INDEX(PowerArray,MIN(MaximumPowerIndex,ROUND(G1751*100,0)))</f>
        <v>221.05999999998949</v>
      </c>
      <c r="K1751" s="3">
        <f>MIN(J1751-M1751+N1751,'Power Look Up'!$F$4)</f>
        <v>226.37787219710688</v>
      </c>
      <c r="M1751" s="50">
        <f t="array" ref="M1751">_xlfn.SUM(_xlfn.NORM.DIST($S$3:$S$1003,$G1751,$P1751,FALSE)*WindSpeedStep*$T$3:$T$1003)</f>
        <v>215.5173905546178</v>
      </c>
      <c r="N1751" s="50">
        <f t="array" ref="N1751">_xlfn.SUM(_xlfn.NORM.DIST($S$3:$S$1003,$G1751,$Q1751,FALSE)*WindSpeedStep*$T$3:$T$1003)</f>
        <v>220.8352627517352</v>
      </c>
      <c r="P1751" s="42">
        <f t="shared" si="81"/>
        <v>0.51301327427315735</v>
      </c>
      <c r="Q1751" s="42">
        <f t="shared" si="83"/>
        <v>0.79928928679501399</v>
      </c>
    </row>
    <row r="1752" spans="5:17" x14ac:dyDescent="0.2">
      <c r="E1752" s="15">
        <v>41266.680555555555</v>
      </c>
      <c r="F1752" s="21">
        <v>4.7326427555765624</v>
      </c>
      <c r="G1752" s="21">
        <v>4.7496288820678494</v>
      </c>
      <c r="H1752" s="24">
        <v>0.15213487203351878</v>
      </c>
      <c r="I1752" s="3">
        <f t="shared" si="82"/>
        <v>170.56999999999385</v>
      </c>
      <c r="J1752" s="3">
        <f>INDEX(PowerArray,MIN(MaximumPowerIndex,ROUND(G1752*100,0)))</f>
        <v>172.7499999999938</v>
      </c>
      <c r="K1752" s="3">
        <f>MIN(J1752-M1752+N1752,'Power Look Up'!$F$4)</f>
        <v>178.54747224674523</v>
      </c>
      <c r="M1752" s="50">
        <f t="array" ref="M1752">_xlfn.SUM(_xlfn.NORM.DIST($S$3:$S$1003,$G1752,$P1752,FALSE)*WindSpeedStep*$T$3:$T$1003)</f>
        <v>154.66896902327034</v>
      </c>
      <c r="N1752" s="50">
        <f t="array" ref="N1752">_xlfn.SUM(_xlfn.NORM.DIST($S$3:$S$1003,$G1752,$Q1752,FALSE)*WindSpeedStep*$T$3:$T$1003)</f>
        <v>160.46644127002176</v>
      </c>
      <c r="P1752" s="42">
        <f t="shared" si="81"/>
        <v>0.47496288820678495</v>
      </c>
      <c r="Q1752" s="42">
        <f t="shared" si="83"/>
        <v>0.72258418218009712</v>
      </c>
    </row>
    <row r="1753" spans="5:17" x14ac:dyDescent="0.2">
      <c r="E1753" s="15">
        <v>41266.6875</v>
      </c>
      <c r="F1753" s="21">
        <v>5.5247327810398934</v>
      </c>
      <c r="G1753" s="21">
        <v>5.5039328278501891</v>
      </c>
      <c r="H1753" s="24">
        <v>0.15204355274571141</v>
      </c>
      <c r="I1753" s="3">
        <f t="shared" si="82"/>
        <v>284.23999999998813</v>
      </c>
      <c r="J1753" s="3">
        <f>INDEX(PowerArray,MIN(MaximumPowerIndex,ROUND(G1753*100,0)))</f>
        <v>280.99999999998818</v>
      </c>
      <c r="K1753" s="3">
        <f>MIN(J1753-M1753+N1753,'Power Look Up'!$F$4)</f>
        <v>287.98276175697629</v>
      </c>
      <c r="M1753" s="50">
        <f t="array" ref="M1753">_xlfn.SUM(_xlfn.NORM.DIST($S$3:$S$1003,$G1753,$P1753,FALSE)*WindSpeedStep*$T$3:$T$1003)</f>
        <v>277.32780396509474</v>
      </c>
      <c r="N1753" s="50">
        <f t="array" ref="N1753">_xlfn.SUM(_xlfn.NORM.DIST($S$3:$S$1003,$G1753,$Q1753,FALSE)*WindSpeedStep*$T$3:$T$1003)</f>
        <v>284.31056572208286</v>
      </c>
      <c r="P1753" s="42">
        <f t="shared" si="81"/>
        <v>0.55039328278501898</v>
      </c>
      <c r="Q1753" s="42">
        <f t="shared" si="83"/>
        <v>0.83683750122009282</v>
      </c>
    </row>
    <row r="1754" spans="5:17" x14ac:dyDescent="0.2">
      <c r="E1754" s="15">
        <v>41266.694444444445</v>
      </c>
      <c r="F1754" s="21">
        <v>5.6101326416009547</v>
      </c>
      <c r="G1754" s="21">
        <v>5.5606912345208466</v>
      </c>
      <c r="H1754" s="24">
        <v>0.14081663491196153</v>
      </c>
      <c r="I1754" s="3">
        <f t="shared" si="82"/>
        <v>298.81999999998783</v>
      </c>
      <c r="J1754" s="3">
        <f>INDEX(PowerArray,MIN(MaximumPowerIndex,ROUND(G1754*100,0)))</f>
        <v>290.71999999998798</v>
      </c>
      <c r="K1754" s="3">
        <f>MIN(J1754-M1754+N1754,'Power Look Up'!$F$4)</f>
        <v>296.13796218371726</v>
      </c>
      <c r="M1754" s="50">
        <f t="array" ref="M1754">_xlfn.SUM(_xlfn.NORM.DIST($S$3:$S$1003,$G1754,$P1754,FALSE)*WindSpeedStep*$T$3:$T$1003)</f>
        <v>287.05834690689414</v>
      </c>
      <c r="N1754" s="50">
        <f t="array" ref="N1754">_xlfn.SUM(_xlfn.NORM.DIST($S$3:$S$1003,$G1754,$Q1754,FALSE)*WindSpeedStep*$T$3:$T$1003)</f>
        <v>292.47630909062343</v>
      </c>
      <c r="P1754" s="42">
        <f t="shared" si="81"/>
        <v>0.5560691234520847</v>
      </c>
      <c r="Q1754" s="42">
        <f t="shared" si="83"/>
        <v>0.78303782742966666</v>
      </c>
    </row>
    <row r="1755" spans="5:17" x14ac:dyDescent="0.2">
      <c r="E1755" s="15">
        <v>41266.701388888891</v>
      </c>
      <c r="F1755" s="21">
        <v>5.8125064872628913</v>
      </c>
      <c r="G1755" s="21">
        <v>5.7741435114681359</v>
      </c>
      <c r="H1755" s="24">
        <v>0.11526868855427341</v>
      </c>
      <c r="I1755" s="3">
        <f t="shared" si="82"/>
        <v>331.21999999998712</v>
      </c>
      <c r="J1755" s="3">
        <f>INDEX(PowerArray,MIN(MaximumPowerIndex,ROUND(G1755*100,0)))</f>
        <v>324.73999999998728</v>
      </c>
      <c r="K1755" s="3">
        <f>MIN(J1755-M1755+N1755,'Power Look Up'!$F$4)</f>
        <v>327.1111465835632</v>
      </c>
      <c r="M1755" s="50">
        <f t="array" ref="M1755">_xlfn.SUM(_xlfn.NORM.DIST($S$3:$S$1003,$G1755,$P1755,FALSE)*WindSpeedStep*$T$3:$T$1003)</f>
        <v>324.85656226495371</v>
      </c>
      <c r="N1755" s="50">
        <f t="array" ref="N1755">_xlfn.SUM(_xlfn.NORM.DIST($S$3:$S$1003,$G1755,$Q1755,FALSE)*WindSpeedStep*$T$3:$T$1003)</f>
        <v>327.22770884852963</v>
      </c>
      <c r="P1755" s="42">
        <f t="shared" si="81"/>
        <v>0.57741435114681361</v>
      </c>
      <c r="Q1755" s="42">
        <f t="shared" si="83"/>
        <v>0.66557795009109921</v>
      </c>
    </row>
    <row r="1756" spans="5:17" x14ac:dyDescent="0.2">
      <c r="E1756" s="15">
        <v>41266.708333333336</v>
      </c>
      <c r="F1756" s="21">
        <v>5.382629538382564</v>
      </c>
      <c r="G1756" s="21">
        <v>5.3805702041916019</v>
      </c>
      <c r="H1756" s="24">
        <v>0.13562144576261495</v>
      </c>
      <c r="I1756" s="3">
        <f t="shared" si="82"/>
        <v>261.55999999998863</v>
      </c>
      <c r="J1756" s="3">
        <f>INDEX(PowerArray,MIN(MaximumPowerIndex,ROUND(G1756*100,0)))</f>
        <v>261.55999999998863</v>
      </c>
      <c r="K1756" s="3">
        <f>MIN(J1756-M1756+N1756,'Power Look Up'!$F$4)</f>
        <v>264.99410677935435</v>
      </c>
      <c r="M1756" s="50">
        <f t="array" ref="M1756">_xlfn.SUM(_xlfn.NORM.DIST($S$3:$S$1003,$G1756,$P1756,FALSE)*WindSpeedStep*$T$3:$T$1003)</f>
        <v>256.55335890294742</v>
      </c>
      <c r="N1756" s="50">
        <f t="array" ref="N1756">_xlfn.SUM(_xlfn.NORM.DIST($S$3:$S$1003,$G1756,$Q1756,FALSE)*WindSpeedStep*$T$3:$T$1003)</f>
        <v>259.98746568231314</v>
      </c>
      <c r="P1756" s="42">
        <f t="shared" si="81"/>
        <v>0.53805702041916026</v>
      </c>
      <c r="Q1756" s="42">
        <f t="shared" si="83"/>
        <v>0.7297207101197134</v>
      </c>
    </row>
    <row r="1757" spans="5:17" x14ac:dyDescent="0.2">
      <c r="E1757" s="15">
        <v>41266.715277777781</v>
      </c>
      <c r="F1757" s="21">
        <v>4.9555385820809752</v>
      </c>
      <c r="G1757" s="21">
        <v>4.940978138423251</v>
      </c>
      <c r="H1757" s="24">
        <v>8.8789541784826786E-2</v>
      </c>
      <c r="I1757" s="3">
        <f t="shared" si="82"/>
        <v>195.63999999999334</v>
      </c>
      <c r="J1757" s="3">
        <f>INDEX(PowerArray,MIN(MaximumPowerIndex,ROUND(G1757*100,0)))</f>
        <v>193.45999999999336</v>
      </c>
      <c r="K1757" s="3">
        <f>MIN(J1757-M1757+N1757,'Power Look Up'!$F$4)</f>
        <v>193.25389905587468</v>
      </c>
      <c r="M1757" s="50">
        <f t="array" ref="M1757">_xlfn.SUM(_xlfn.NORM.DIST($S$3:$S$1003,$G1757,$P1757,FALSE)*WindSpeedStep*$T$3:$T$1003)</f>
        <v>185.10145771939582</v>
      </c>
      <c r="N1757" s="50">
        <f t="array" ref="N1757">_xlfn.SUM(_xlfn.NORM.DIST($S$3:$S$1003,$G1757,$Q1757,FALSE)*WindSpeedStep*$T$3:$T$1003)</f>
        <v>184.89535677527715</v>
      </c>
      <c r="P1757" s="42">
        <f t="shared" si="81"/>
        <v>0.4940978138423251</v>
      </c>
      <c r="Q1757" s="42">
        <f t="shared" si="83"/>
        <v>0.43870718487944693</v>
      </c>
    </row>
    <row r="1758" spans="5:17" x14ac:dyDescent="0.2">
      <c r="E1758" s="15">
        <v>41266.722222222219</v>
      </c>
      <c r="F1758" s="21">
        <v>4.7891046424932684</v>
      </c>
      <c r="G1758" s="21">
        <v>4.74419266257717</v>
      </c>
      <c r="H1758" s="24">
        <v>0.13781281664716261</v>
      </c>
      <c r="I1758" s="3">
        <f t="shared" si="82"/>
        <v>177.1099999999937</v>
      </c>
      <c r="J1758" s="3">
        <f>INDEX(PowerArray,MIN(MaximumPowerIndex,ROUND(G1758*100,0)))</f>
        <v>171.65999999999383</v>
      </c>
      <c r="K1758" s="3">
        <f>MIN(J1758-M1758+N1758,'Power Look Up'!$F$4)</f>
        <v>175.36007307322416</v>
      </c>
      <c r="M1758" s="50">
        <f t="array" ref="M1758">_xlfn.SUM(_xlfn.NORM.DIST($S$3:$S$1003,$G1758,$P1758,FALSE)*WindSpeedStep*$T$3:$T$1003)</f>
        <v>153.81081197725223</v>
      </c>
      <c r="N1758" s="50">
        <f t="array" ref="N1758">_xlfn.SUM(_xlfn.NORM.DIST($S$3:$S$1003,$G1758,$Q1758,FALSE)*WindSpeedStep*$T$3:$T$1003)</f>
        <v>157.51088505048256</v>
      </c>
      <c r="P1758" s="42">
        <f t="shared" si="81"/>
        <v>0.47441926625771702</v>
      </c>
      <c r="Q1758" s="42">
        <f t="shared" si="83"/>
        <v>0.6538105535465617</v>
      </c>
    </row>
    <row r="1759" spans="5:17" x14ac:dyDescent="0.2">
      <c r="E1759" s="15">
        <v>41266.729166666664</v>
      </c>
      <c r="F1759" s="21">
        <v>5.0493461107067228</v>
      </c>
      <c r="G1759" s="21">
        <v>5.0418163148730635</v>
      </c>
      <c r="H1759" s="24">
        <v>9.7042268297076198E-2</v>
      </c>
      <c r="I1759" s="3">
        <f t="shared" si="82"/>
        <v>208.09999999998976</v>
      </c>
      <c r="J1759" s="3">
        <f>INDEX(PowerArray,MIN(MaximumPowerIndex,ROUND(G1759*100,0)))</f>
        <v>206.47999999998979</v>
      </c>
      <c r="K1759" s="3">
        <f>MIN(J1759-M1759+N1759,'Power Look Up'!$F$4)</f>
        <v>206.41083847377348</v>
      </c>
      <c r="M1759" s="50">
        <f t="array" ref="M1759">_xlfn.SUM(_xlfn.NORM.DIST($S$3:$S$1003,$G1759,$P1759,FALSE)*WindSpeedStep*$T$3:$T$1003)</f>
        <v>201.27420551916447</v>
      </c>
      <c r="N1759" s="50">
        <f t="array" ref="N1759">_xlfn.SUM(_xlfn.NORM.DIST($S$3:$S$1003,$G1759,$Q1759,FALSE)*WindSpeedStep*$T$3:$T$1003)</f>
        <v>201.20504399294816</v>
      </c>
      <c r="P1759" s="42">
        <f t="shared" si="81"/>
        <v>0.50418163148730633</v>
      </c>
      <c r="Q1759" s="42">
        <f t="shared" si="83"/>
        <v>0.48926929153248783</v>
      </c>
    </row>
    <row r="1760" spans="5:17" x14ac:dyDescent="0.2">
      <c r="E1760" s="15">
        <v>41266.736111111109</v>
      </c>
      <c r="F1760" s="21">
        <v>5.2847610386068808</v>
      </c>
      <c r="G1760" s="21">
        <v>5.3305880125238314</v>
      </c>
      <c r="H1760" s="24">
        <v>0.10974952240279423</v>
      </c>
      <c r="I1760" s="3">
        <f t="shared" si="82"/>
        <v>245.35999999998896</v>
      </c>
      <c r="J1760" s="3">
        <f>INDEX(PowerArray,MIN(MaximumPowerIndex,ROUND(G1760*100,0)))</f>
        <v>253.45999999998878</v>
      </c>
      <c r="K1760" s="3">
        <f>MIN(J1760-M1760+N1760,'Power Look Up'!$F$4)</f>
        <v>254.06219605425702</v>
      </c>
      <c r="M1760" s="50">
        <f t="array" ref="M1760">_xlfn.SUM(_xlfn.NORM.DIST($S$3:$S$1003,$G1760,$P1760,FALSE)*WindSpeedStep*$T$3:$T$1003)</f>
        <v>248.26033471450265</v>
      </c>
      <c r="N1760" s="50">
        <f t="array" ref="N1760">_xlfn.SUM(_xlfn.NORM.DIST($S$3:$S$1003,$G1760,$Q1760,FALSE)*WindSpeedStep*$T$3:$T$1003)</f>
        <v>248.86253076877088</v>
      </c>
      <c r="P1760" s="42">
        <f t="shared" si="81"/>
        <v>0.53305880125238314</v>
      </c>
      <c r="Q1760" s="42">
        <f t="shared" si="83"/>
        <v>0.58502948850055059</v>
      </c>
    </row>
    <row r="1761" spans="5:17" x14ac:dyDescent="0.2">
      <c r="E1761" s="15">
        <v>41266.743055555555</v>
      </c>
      <c r="F1761" s="21">
        <v>5.5002034359767578</v>
      </c>
      <c r="G1761" s="21">
        <v>5.5672549409095602</v>
      </c>
      <c r="H1761" s="24">
        <v>7.4542697333374153E-2</v>
      </c>
      <c r="I1761" s="3">
        <f t="shared" si="82"/>
        <v>280.99999999998818</v>
      </c>
      <c r="J1761" s="3">
        <f>INDEX(PowerArray,MIN(MaximumPowerIndex,ROUND(G1761*100,0)))</f>
        <v>292.33999999998798</v>
      </c>
      <c r="K1761" s="3">
        <f>MIN(J1761-M1761+N1761,'Power Look Up'!$F$4)</f>
        <v>290.16453191795136</v>
      </c>
      <c r="M1761" s="50">
        <f t="array" ref="M1761">_xlfn.SUM(_xlfn.NORM.DIST($S$3:$S$1003,$G1761,$P1761,FALSE)*WindSpeedStep*$T$3:$T$1003)</f>
        <v>288.19145485578053</v>
      </c>
      <c r="N1761" s="50">
        <f t="array" ref="N1761">_xlfn.SUM(_xlfn.NORM.DIST($S$3:$S$1003,$G1761,$Q1761,FALSE)*WindSpeedStep*$T$3:$T$1003)</f>
        <v>286.01598677374392</v>
      </c>
      <c r="P1761" s="42">
        <f t="shared" si="81"/>
        <v>0.55672549409095606</v>
      </c>
      <c r="Q1761" s="42">
        <f t="shared" si="83"/>
        <v>0.41499820003795312</v>
      </c>
    </row>
    <row r="1762" spans="5:17" x14ac:dyDescent="0.2">
      <c r="E1762" s="15">
        <v>41266.75</v>
      </c>
      <c r="F1762" s="21">
        <v>6.2348122810797832</v>
      </c>
      <c r="G1762" s="21">
        <v>6.2527633728462719</v>
      </c>
      <c r="H1762" s="24">
        <v>9.1422159048753879E-2</v>
      </c>
      <c r="I1762" s="3">
        <f t="shared" si="82"/>
        <v>413.97999999998001</v>
      </c>
      <c r="J1762" s="3">
        <f>INDEX(PowerArray,MIN(MaximumPowerIndex,ROUND(G1762*100,0)))</f>
        <v>418.49999999997993</v>
      </c>
      <c r="K1762" s="3">
        <f>MIN(J1762-M1762+N1762,'Power Look Up'!$F$4)</f>
        <v>416.52248270164051</v>
      </c>
      <c r="M1762" s="50">
        <f t="array" ref="M1762">_xlfn.SUM(_xlfn.NORM.DIST($S$3:$S$1003,$G1762,$P1762,FALSE)*WindSpeedStep*$T$3:$T$1003)</f>
        <v>418.41606283335329</v>
      </c>
      <c r="N1762" s="50">
        <f t="array" ref="N1762">_xlfn.SUM(_xlfn.NORM.DIST($S$3:$S$1003,$G1762,$Q1762,FALSE)*WindSpeedStep*$T$3:$T$1003)</f>
        <v>416.43854553501387</v>
      </c>
      <c r="P1762" s="42">
        <f t="shared" si="81"/>
        <v>0.62527633728462728</v>
      </c>
      <c r="Q1762" s="42">
        <f t="shared" si="83"/>
        <v>0.57164112756657459</v>
      </c>
    </row>
    <row r="1763" spans="5:17" x14ac:dyDescent="0.2">
      <c r="E1763" s="15">
        <v>41266.756944444445</v>
      </c>
      <c r="F1763" s="21">
        <v>6.1189279066126341</v>
      </c>
      <c r="G1763" s="21">
        <v>6.1429116323216721</v>
      </c>
      <c r="H1763" s="24">
        <v>5.8833835844176778E-2</v>
      </c>
      <c r="I1763" s="3">
        <f t="shared" si="82"/>
        <v>389.11999999998056</v>
      </c>
      <c r="J1763" s="3">
        <f>INDEX(PowerArray,MIN(MaximumPowerIndex,ROUND(G1763*100,0)))</f>
        <v>393.63999999998043</v>
      </c>
      <c r="K1763" s="3">
        <f>MIN(J1763-M1763+N1763,'Power Look Up'!$F$4)</f>
        <v>385.88013210756111</v>
      </c>
      <c r="M1763" s="50">
        <f t="array" ref="M1763">_xlfn.SUM(_xlfn.NORM.DIST($S$3:$S$1003,$G1763,$P1763,FALSE)*WindSpeedStep*$T$3:$T$1003)</f>
        <v>395.7300866017776</v>
      </c>
      <c r="N1763" s="50">
        <f t="array" ref="N1763">_xlfn.SUM(_xlfn.NORM.DIST($S$3:$S$1003,$G1763,$Q1763,FALSE)*WindSpeedStep*$T$3:$T$1003)</f>
        <v>387.97021870935828</v>
      </c>
      <c r="P1763" s="42">
        <f t="shared" si="81"/>
        <v>0.61429116323216726</v>
      </c>
      <c r="Q1763" s="42">
        <f t="shared" si="83"/>
        <v>0.3614110545812973</v>
      </c>
    </row>
    <row r="1764" spans="5:17" x14ac:dyDescent="0.2">
      <c r="E1764" s="15">
        <v>41266.763888888891</v>
      </c>
      <c r="F1764" s="21">
        <v>6.178164785928292</v>
      </c>
      <c r="G1764" s="21">
        <v>6.2056830662563112</v>
      </c>
      <c r="H1764" s="24">
        <v>4.8558109146472676E-2</v>
      </c>
      <c r="I1764" s="3">
        <f t="shared" si="82"/>
        <v>402.67999999998028</v>
      </c>
      <c r="J1764" s="3">
        <f>INDEX(PowerArray,MIN(MaximumPowerIndex,ROUND(G1764*100,0)))</f>
        <v>409.45999999998014</v>
      </c>
      <c r="K1764" s="3">
        <f>MIN(J1764-M1764+N1764,'Power Look Up'!$F$4)</f>
        <v>400.00046984026784</v>
      </c>
      <c r="M1764" s="50">
        <f t="array" ref="M1764">_xlfn.SUM(_xlfn.NORM.DIST($S$3:$S$1003,$G1764,$P1764,FALSE)*WindSpeedStep*$T$3:$T$1003)</f>
        <v>408.59947198143595</v>
      </c>
      <c r="N1764" s="50">
        <f t="array" ref="N1764">_xlfn.SUM(_xlfn.NORM.DIST($S$3:$S$1003,$G1764,$Q1764,FALSE)*WindSpeedStep*$T$3:$T$1003)</f>
        <v>399.13994182172365</v>
      </c>
      <c r="P1764" s="42">
        <f t="shared" si="81"/>
        <v>0.62056830662563112</v>
      </c>
      <c r="Q1764" s="42">
        <f t="shared" si="83"/>
        <v>0.3013362356596912</v>
      </c>
    </row>
    <row r="1765" spans="5:17" x14ac:dyDescent="0.2">
      <c r="E1765" s="15">
        <v>41266.770833333336</v>
      </c>
      <c r="F1765" s="21">
        <v>6.4742009613148115</v>
      </c>
      <c r="G1765" s="21">
        <v>6.4324903811154917</v>
      </c>
      <c r="H1765" s="24">
        <v>4.9426948887143114E-2</v>
      </c>
      <c r="I1765" s="3">
        <f t="shared" si="82"/>
        <v>468.21999999997888</v>
      </c>
      <c r="J1765" s="3">
        <f>INDEX(PowerArray,MIN(MaximumPowerIndex,ROUND(G1765*100,0)))</f>
        <v>459.17999999997903</v>
      </c>
      <c r="K1765" s="3">
        <f>MIN(J1765-M1765+N1765,'Power Look Up'!$F$4)</f>
        <v>449.17121576358363</v>
      </c>
      <c r="M1765" s="50">
        <f t="array" ref="M1765">_xlfn.SUM(_xlfn.NORM.DIST($S$3:$S$1003,$G1765,$P1765,FALSE)*WindSpeedStep*$T$3:$T$1003)</f>
        <v>457.2214704556792</v>
      </c>
      <c r="N1765" s="50">
        <f t="array" ref="N1765">_xlfn.SUM(_xlfn.NORM.DIST($S$3:$S$1003,$G1765,$Q1765,FALSE)*WindSpeedStep*$T$3:$T$1003)</f>
        <v>447.2126862192838</v>
      </c>
      <c r="P1765" s="42">
        <f t="shared" si="81"/>
        <v>0.64324903811154921</v>
      </c>
      <c r="Q1765" s="42">
        <f t="shared" si="83"/>
        <v>0.31793837328443514</v>
      </c>
    </row>
    <row r="1766" spans="5:17" x14ac:dyDescent="0.2">
      <c r="E1766" s="15">
        <v>41266.777777777781</v>
      </c>
      <c r="F1766" s="21">
        <v>6.3063651875978461</v>
      </c>
      <c r="G1766" s="21">
        <v>6.3395926152893427</v>
      </c>
      <c r="H1766" s="24">
        <v>8.5627771931439819E-2</v>
      </c>
      <c r="I1766" s="3">
        <f t="shared" si="82"/>
        <v>432.05999999997965</v>
      </c>
      <c r="J1766" s="3">
        <f>INDEX(PowerArray,MIN(MaximumPowerIndex,ROUND(G1766*100,0)))</f>
        <v>438.83999999997951</v>
      </c>
      <c r="K1766" s="3">
        <f>MIN(J1766-M1766+N1766,'Power Look Up'!$F$4)</f>
        <v>435.41937234560612</v>
      </c>
      <c r="M1766" s="50">
        <f t="array" ref="M1766">_xlfn.SUM(_xlfn.NORM.DIST($S$3:$S$1003,$G1766,$P1766,FALSE)*WindSpeedStep*$T$3:$T$1003)</f>
        <v>436.89716323057831</v>
      </c>
      <c r="N1766" s="50">
        <f t="array" ref="N1766">_xlfn.SUM(_xlfn.NORM.DIST($S$3:$S$1003,$G1766,$Q1766,FALSE)*WindSpeedStep*$T$3:$T$1003)</f>
        <v>433.47653557620492</v>
      </c>
      <c r="P1766" s="42">
        <f t="shared" si="81"/>
        <v>0.63395926152893434</v>
      </c>
      <c r="Q1766" s="42">
        <f t="shared" si="83"/>
        <v>0.54284519060023595</v>
      </c>
    </row>
    <row r="1767" spans="5:17" x14ac:dyDescent="0.2">
      <c r="E1767" s="15">
        <v>41266.784722222219</v>
      </c>
      <c r="F1767" s="21">
        <v>6.1800478100513914</v>
      </c>
      <c r="G1767" s="21">
        <v>6.284650400668629</v>
      </c>
      <c r="H1767" s="24">
        <v>0.12783072627935391</v>
      </c>
      <c r="I1767" s="3">
        <f t="shared" si="82"/>
        <v>402.67999999998028</v>
      </c>
      <c r="J1767" s="3">
        <f>INDEX(PowerArray,MIN(MaximumPowerIndex,ROUND(G1767*100,0)))</f>
        <v>425.27999999997979</v>
      </c>
      <c r="K1767" s="3">
        <f>MIN(J1767-M1767+N1767,'Power Look Up'!$F$4)</f>
        <v>432.7162675529334</v>
      </c>
      <c r="M1767" s="50">
        <f t="array" ref="M1767">_xlfn.SUM(_xlfn.NORM.DIST($S$3:$S$1003,$G1767,$P1767,FALSE)*WindSpeedStep*$T$3:$T$1003)</f>
        <v>425.14587121146241</v>
      </c>
      <c r="N1767" s="50">
        <f t="array" ref="N1767">_xlfn.SUM(_xlfn.NORM.DIST($S$3:$S$1003,$G1767,$Q1767,FALSE)*WindSpeedStep*$T$3:$T$1003)</f>
        <v>432.58213876441602</v>
      </c>
      <c r="P1767" s="42">
        <f t="shared" si="81"/>
        <v>0.62846504006686299</v>
      </c>
      <c r="Q1767" s="42">
        <f t="shared" si="83"/>
        <v>0.80337142512930337</v>
      </c>
    </row>
    <row r="1768" spans="5:17" x14ac:dyDescent="0.2">
      <c r="E1768" s="15">
        <v>41266.791666666664</v>
      </c>
      <c r="F1768" s="21">
        <v>6.777219050498962</v>
      </c>
      <c r="G1768" s="21">
        <v>6.8613274353218694</v>
      </c>
      <c r="H1768" s="24">
        <v>7.8203168003102924E-2</v>
      </c>
      <c r="I1768" s="3">
        <f t="shared" si="82"/>
        <v>538.27999999997735</v>
      </c>
      <c r="J1768" s="3">
        <f>INDEX(PowerArray,MIN(MaximumPowerIndex,ROUND(G1768*100,0)))</f>
        <v>556.35999999997694</v>
      </c>
      <c r="K1768" s="3">
        <f>MIN(J1768-M1768+N1768,'Power Look Up'!$F$4)</f>
        <v>549.92025770159205</v>
      </c>
      <c r="M1768" s="50">
        <f t="array" ref="M1768">_xlfn.SUM(_xlfn.NORM.DIST($S$3:$S$1003,$G1768,$P1768,FALSE)*WindSpeedStep*$T$3:$T$1003)</f>
        <v>558.72640029217314</v>
      </c>
      <c r="N1768" s="50">
        <f t="array" ref="N1768">_xlfn.SUM(_xlfn.NORM.DIST($S$3:$S$1003,$G1768,$Q1768,FALSE)*WindSpeedStep*$T$3:$T$1003)</f>
        <v>552.28665799378825</v>
      </c>
      <c r="P1768" s="42">
        <f t="shared" si="81"/>
        <v>0.68613274353218701</v>
      </c>
      <c r="Q1768" s="42">
        <f t="shared" si="83"/>
        <v>0.53657754214877551</v>
      </c>
    </row>
    <row r="1769" spans="5:17" x14ac:dyDescent="0.2">
      <c r="E1769" s="15">
        <v>41266.798611111109</v>
      </c>
      <c r="F1769" s="21">
        <v>6.3640874245638006</v>
      </c>
      <c r="G1769" s="21">
        <v>6.3797374348313216</v>
      </c>
      <c r="H1769" s="24">
        <v>0.11627747242185633</v>
      </c>
      <c r="I1769" s="3">
        <f t="shared" si="82"/>
        <v>443.35999999997938</v>
      </c>
      <c r="J1769" s="3">
        <f>INDEX(PowerArray,MIN(MaximumPowerIndex,ROUND(G1769*100,0)))</f>
        <v>447.8799999999793</v>
      </c>
      <c r="K1769" s="3">
        <f>MIN(J1769-M1769+N1769,'Power Look Up'!$F$4)</f>
        <v>452.33806363913226</v>
      </c>
      <c r="M1769" s="50">
        <f t="array" ref="M1769">_xlfn.SUM(_xlfn.NORM.DIST($S$3:$S$1003,$G1769,$P1769,FALSE)*WindSpeedStep*$T$3:$T$1003)</f>
        <v>445.60943398038302</v>
      </c>
      <c r="N1769" s="50">
        <f t="array" ref="N1769">_xlfn.SUM(_xlfn.NORM.DIST($S$3:$S$1003,$G1769,$Q1769,FALSE)*WindSpeedStep*$T$3:$T$1003)</f>
        <v>450.06749761953597</v>
      </c>
      <c r="P1769" s="42">
        <f t="shared" si="81"/>
        <v>0.63797374348313218</v>
      </c>
      <c r="Q1769" s="42">
        <f t="shared" si="83"/>
        <v>0.74181974363728342</v>
      </c>
    </row>
    <row r="1770" spans="5:17" x14ac:dyDescent="0.2">
      <c r="E1770" s="15">
        <v>41266.805555555555</v>
      </c>
      <c r="F1770" s="21">
        <v>7.0910447661254192</v>
      </c>
      <c r="G1770" s="21">
        <v>7.0490599705244756</v>
      </c>
      <c r="H1770" s="24">
        <v>6.6280783086468967E-2</v>
      </c>
      <c r="I1770" s="3">
        <f t="shared" si="82"/>
        <v>615.08999999996786</v>
      </c>
      <c r="J1770" s="3">
        <f>INDEX(PowerArray,MIN(MaximumPowerIndex,ROUND(G1770*100,0)))</f>
        <v>603.04999999996812</v>
      </c>
      <c r="K1770" s="3">
        <f>MIN(J1770-M1770+N1770,'Power Look Up'!$F$4)</f>
        <v>593.03243174752254</v>
      </c>
      <c r="M1770" s="50">
        <f t="array" ref="M1770">_xlfn.SUM(_xlfn.NORM.DIST($S$3:$S$1003,$G1770,$P1770,FALSE)*WindSpeedStep*$T$3:$T$1003)</f>
        <v>607.25925679772001</v>
      </c>
      <c r="N1770" s="50">
        <f t="array" ref="N1770">_xlfn.SUM(_xlfn.NORM.DIST($S$3:$S$1003,$G1770,$Q1770,FALSE)*WindSpeedStep*$T$3:$T$1003)</f>
        <v>597.24168854527443</v>
      </c>
      <c r="P1770" s="42">
        <f t="shared" si="81"/>
        <v>0.70490599705244761</v>
      </c>
      <c r="Q1770" s="42">
        <f t="shared" si="83"/>
        <v>0.46721721486984408</v>
      </c>
    </row>
    <row r="1771" spans="5:17" x14ac:dyDescent="0.2">
      <c r="E1771" s="15">
        <v>41266.8125</v>
      </c>
      <c r="F1771" s="21">
        <v>7.6539223117543544</v>
      </c>
      <c r="G1771" s="21">
        <v>7.6087705196672077</v>
      </c>
      <c r="H1771" s="24">
        <v>7.839117978484865E-2</v>
      </c>
      <c r="I1771" s="3">
        <f t="shared" si="82"/>
        <v>783.64999999996428</v>
      </c>
      <c r="J1771" s="3">
        <f>INDEX(PowerArray,MIN(MaximumPowerIndex,ROUND(G1771*100,0)))</f>
        <v>771.60999999996454</v>
      </c>
      <c r="K1771" s="3">
        <f>MIN(J1771-M1771+N1771,'Power Look Up'!$F$4)</f>
        <v>763.37195420871899</v>
      </c>
      <c r="M1771" s="50">
        <f t="array" ref="M1771">_xlfn.SUM(_xlfn.NORM.DIST($S$3:$S$1003,$G1771,$P1771,FALSE)*WindSpeedStep*$T$3:$T$1003)</f>
        <v>767.25607250043379</v>
      </c>
      <c r="N1771" s="50">
        <f t="array" ref="N1771">_xlfn.SUM(_xlfn.NORM.DIST($S$3:$S$1003,$G1771,$Q1771,FALSE)*WindSpeedStep*$T$3:$T$1003)</f>
        <v>759.01802670918823</v>
      </c>
      <c r="P1771" s="42">
        <f t="shared" si="81"/>
        <v>0.76087705196672084</v>
      </c>
      <c r="Q1771" s="42">
        <f t="shared" si="83"/>
        <v>0.59646049774888832</v>
      </c>
    </row>
    <row r="1772" spans="5:17" x14ac:dyDescent="0.2">
      <c r="E1772" s="15">
        <v>41266.819444444445</v>
      </c>
      <c r="F1772" s="21">
        <v>7.8850382283260751</v>
      </c>
      <c r="G1772" s="21">
        <v>7.7740624046299374</v>
      </c>
      <c r="H1772" s="24">
        <v>7.9898154169601721E-2</v>
      </c>
      <c r="I1772" s="3">
        <f t="shared" si="82"/>
        <v>855.88999999996281</v>
      </c>
      <c r="J1772" s="3">
        <f>INDEX(PowerArray,MIN(MaximumPowerIndex,ROUND(G1772*100,0)))</f>
        <v>819.76999999996349</v>
      </c>
      <c r="K1772" s="3">
        <f>MIN(J1772-M1772+N1772,'Power Look Up'!$F$4)</f>
        <v>811.59216461645713</v>
      </c>
      <c r="M1772" s="50">
        <f t="array" ref="M1772">_xlfn.SUM(_xlfn.NORM.DIST($S$3:$S$1003,$G1772,$P1772,FALSE)*WindSpeedStep*$T$3:$T$1003)</f>
        <v>818.98505434752406</v>
      </c>
      <c r="N1772" s="50">
        <f t="array" ref="N1772">_xlfn.SUM(_xlfn.NORM.DIST($S$3:$S$1003,$G1772,$Q1772,FALSE)*WindSpeedStep*$T$3:$T$1003)</f>
        <v>810.80721896401769</v>
      </c>
      <c r="P1772" s="42">
        <f t="shared" si="81"/>
        <v>0.77740624046299378</v>
      </c>
      <c r="Q1772" s="42">
        <f t="shared" si="83"/>
        <v>0.62113323652922736</v>
      </c>
    </row>
    <row r="1773" spans="5:17" x14ac:dyDescent="0.2">
      <c r="E1773" s="15">
        <v>41266.826388888891</v>
      </c>
      <c r="F1773" s="21">
        <v>6.7755422219161536</v>
      </c>
      <c r="G1773" s="21">
        <v>6.7497052108752502</v>
      </c>
      <c r="H1773" s="24">
        <v>0.12397531776614687</v>
      </c>
      <c r="I1773" s="3">
        <f t="shared" si="82"/>
        <v>538.27999999997735</v>
      </c>
      <c r="J1773" s="3">
        <f>INDEX(PowerArray,MIN(MaximumPowerIndex,ROUND(G1773*100,0)))</f>
        <v>531.49999999997749</v>
      </c>
      <c r="K1773" s="3">
        <f>MIN(J1773-M1773+N1773,'Power Look Up'!$F$4)</f>
        <v>539.72737854834213</v>
      </c>
      <c r="M1773" s="50">
        <f t="array" ref="M1773">_xlfn.SUM(_xlfn.NORM.DIST($S$3:$S$1003,$G1773,$P1773,FALSE)*WindSpeedStep*$T$3:$T$1003)</f>
        <v>531.06521715522854</v>
      </c>
      <c r="N1773" s="50">
        <f t="array" ref="N1773">_xlfn.SUM(_xlfn.NORM.DIST($S$3:$S$1003,$G1773,$Q1773,FALSE)*WindSpeedStep*$T$3:$T$1003)</f>
        <v>539.29259570359318</v>
      </c>
      <c r="P1773" s="42">
        <f t="shared" si="81"/>
        <v>0.67497052108752509</v>
      </c>
      <c r="Q1773" s="42">
        <f t="shared" si="83"/>
        <v>0.83679684834607648</v>
      </c>
    </row>
    <row r="1774" spans="5:17" x14ac:dyDescent="0.2">
      <c r="E1774" s="15">
        <v>41266.833333333336</v>
      </c>
      <c r="F1774" s="21">
        <v>6.258610217555062</v>
      </c>
      <c r="G1774" s="21">
        <v>6.2694073680739004</v>
      </c>
      <c r="H1774" s="24">
        <v>0.12303050888840973</v>
      </c>
      <c r="I1774" s="3">
        <f t="shared" si="82"/>
        <v>420.75999999997987</v>
      </c>
      <c r="J1774" s="3">
        <f>INDEX(PowerArray,MIN(MaximumPowerIndex,ROUND(G1774*100,0)))</f>
        <v>423.01999999997986</v>
      </c>
      <c r="K1774" s="3">
        <f>MIN(J1774-M1774+N1774,'Power Look Up'!$F$4)</f>
        <v>429.01241867868305</v>
      </c>
      <c r="M1774" s="50">
        <f t="array" ref="M1774">_xlfn.SUM(_xlfn.NORM.DIST($S$3:$S$1003,$G1774,$P1774,FALSE)*WindSpeedStep*$T$3:$T$1003)</f>
        <v>421.92057987468917</v>
      </c>
      <c r="N1774" s="50">
        <f t="array" ref="N1774">_xlfn.SUM(_xlfn.NORM.DIST($S$3:$S$1003,$G1774,$Q1774,FALSE)*WindSpeedStep*$T$3:$T$1003)</f>
        <v>427.91299855339236</v>
      </c>
      <c r="P1774" s="42">
        <f t="shared" si="81"/>
        <v>0.62694073680739004</v>
      </c>
      <c r="Q1774" s="42">
        <f t="shared" si="83"/>
        <v>0.77132837892287742</v>
      </c>
    </row>
    <row r="1775" spans="5:17" x14ac:dyDescent="0.2">
      <c r="E1775" s="15">
        <v>41266.840277777781</v>
      </c>
      <c r="F1775" s="21">
        <v>6.0780825954438464</v>
      </c>
      <c r="G1775" s="21">
        <v>6.0411841413120309</v>
      </c>
      <c r="H1775" s="24">
        <v>0.10694162012330047</v>
      </c>
      <c r="I1775" s="3">
        <f t="shared" si="82"/>
        <v>380.07999999998077</v>
      </c>
      <c r="J1775" s="3">
        <f>INDEX(PowerArray,MIN(MaximumPowerIndex,ROUND(G1775*100,0)))</f>
        <v>371.03999999998092</v>
      </c>
      <c r="K1775" s="3">
        <f>MIN(J1775-M1775+N1775,'Power Look Up'!$F$4)</f>
        <v>372.46274064398023</v>
      </c>
      <c r="M1775" s="50">
        <f t="array" ref="M1775">_xlfn.SUM(_xlfn.NORM.DIST($S$3:$S$1003,$G1775,$P1775,FALSE)*WindSpeedStep*$T$3:$T$1003)</f>
        <v>375.39212015424124</v>
      </c>
      <c r="N1775" s="50">
        <f t="array" ref="N1775">_xlfn.SUM(_xlfn.NORM.DIST($S$3:$S$1003,$G1775,$Q1775,FALSE)*WindSpeedStep*$T$3:$T$1003)</f>
        <v>376.81486079824055</v>
      </c>
      <c r="P1775" s="42">
        <f t="shared" si="81"/>
        <v>0.60411841413120315</v>
      </c>
      <c r="Q1775" s="42">
        <f t="shared" si="83"/>
        <v>0.64605401953509833</v>
      </c>
    </row>
    <row r="1776" spans="5:17" x14ac:dyDescent="0.2">
      <c r="E1776" s="15">
        <v>41266.868055555555</v>
      </c>
      <c r="F1776" s="21">
        <v>6.5886982245618659</v>
      </c>
      <c r="G1776" s="21">
        <v>6.6714666072107596</v>
      </c>
      <c r="H1776" s="24">
        <v>0.13659754466290616</v>
      </c>
      <c r="I1776" s="3">
        <f t="shared" si="82"/>
        <v>495.33999999997832</v>
      </c>
      <c r="J1776" s="3">
        <f>INDEX(PowerArray,MIN(MaximumPowerIndex,ROUND(G1776*100,0)))</f>
        <v>513.4199999999779</v>
      </c>
      <c r="K1776" s="3">
        <f>MIN(J1776-M1776+N1776,'Power Look Up'!$F$4)</f>
        <v>526.05745552579481</v>
      </c>
      <c r="M1776" s="50">
        <f t="array" ref="M1776">_xlfn.SUM(_xlfn.NORM.DIST($S$3:$S$1003,$G1776,$P1776,FALSE)*WindSpeedStep*$T$3:$T$1003)</f>
        <v>512.20227052274356</v>
      </c>
      <c r="N1776" s="50">
        <f t="array" ref="N1776">_xlfn.SUM(_xlfn.NORM.DIST($S$3:$S$1003,$G1776,$Q1776,FALSE)*WindSpeedStep*$T$3:$T$1003)</f>
        <v>524.83972604856046</v>
      </c>
      <c r="P1776" s="42">
        <f t="shared" si="81"/>
        <v>0.66714666072107598</v>
      </c>
      <c r="Q1776" s="42">
        <f t="shared" si="83"/>
        <v>0.91130595784555879</v>
      </c>
    </row>
    <row r="1777" spans="5:17" x14ac:dyDescent="0.2">
      <c r="E1777" s="15">
        <v>41266.881944444445</v>
      </c>
      <c r="F1777" s="21">
        <v>6.7314419847803526</v>
      </c>
      <c r="G1777" s="21">
        <v>6.7126405694801221</v>
      </c>
      <c r="H1777" s="24">
        <v>0.16489780384495425</v>
      </c>
      <c r="I1777" s="3">
        <f t="shared" si="82"/>
        <v>526.97999999997762</v>
      </c>
      <c r="J1777" s="3">
        <f>INDEX(PowerArray,MIN(MaximumPowerIndex,ROUND(G1777*100,0)))</f>
        <v>522.45999999997775</v>
      </c>
      <c r="K1777" s="3">
        <f>MIN(J1777-M1777+N1777,'Power Look Up'!$F$4)</f>
        <v>547.52328195236885</v>
      </c>
      <c r="M1777" s="50">
        <f t="array" ref="M1777">_xlfn.SUM(_xlfn.NORM.DIST($S$3:$S$1003,$G1777,$P1777,FALSE)*WindSpeedStep*$T$3:$T$1003)</f>
        <v>522.07541202322761</v>
      </c>
      <c r="N1777" s="50">
        <f t="array" ref="N1777">_xlfn.SUM(_xlfn.NORM.DIST($S$3:$S$1003,$G1777,$Q1777,FALSE)*WindSpeedStep*$T$3:$T$1003)</f>
        <v>547.13869397561871</v>
      </c>
      <c r="P1777" s="42">
        <f t="shared" si="81"/>
        <v>0.67126405694801228</v>
      </c>
      <c r="Q1777" s="42">
        <f t="shared" si="83"/>
        <v>1.1068996879078152</v>
      </c>
    </row>
    <row r="1778" spans="5:17" x14ac:dyDescent="0.2">
      <c r="E1778" s="15">
        <v>41266.888888888891</v>
      </c>
      <c r="F1778" s="21">
        <v>6.7884006919781887</v>
      </c>
      <c r="G1778" s="21">
        <v>6.7794395807312666</v>
      </c>
      <c r="H1778" s="24">
        <v>0.16351421348944239</v>
      </c>
      <c r="I1778" s="3">
        <f t="shared" si="82"/>
        <v>540.53999999997734</v>
      </c>
      <c r="J1778" s="3">
        <f>INDEX(PowerArray,MIN(MaximumPowerIndex,ROUND(G1778*100,0)))</f>
        <v>538.27999999997735</v>
      </c>
      <c r="K1778" s="3">
        <f>MIN(J1778-M1778+N1778,'Power Look Up'!$F$4)</f>
        <v>563.49658537890582</v>
      </c>
      <c r="M1778" s="50">
        <f t="array" ref="M1778">_xlfn.SUM(_xlfn.NORM.DIST($S$3:$S$1003,$G1778,$P1778,FALSE)*WindSpeedStep*$T$3:$T$1003)</f>
        <v>538.34727424485402</v>
      </c>
      <c r="N1778" s="50">
        <f t="array" ref="N1778">_xlfn.SUM(_xlfn.NORM.DIST($S$3:$S$1003,$G1778,$Q1778,FALSE)*WindSpeedStep*$T$3:$T$1003)</f>
        <v>563.56385962378249</v>
      </c>
      <c r="P1778" s="42">
        <f t="shared" si="81"/>
        <v>0.67794395807312668</v>
      </c>
      <c r="Q1778" s="42">
        <f t="shared" si="83"/>
        <v>1.1085347309424682</v>
      </c>
    </row>
    <row r="1779" spans="5:17" x14ac:dyDescent="0.2">
      <c r="E1779" s="15">
        <v>41266.895833333336</v>
      </c>
      <c r="F1779" s="21">
        <v>6.8528757947494725</v>
      </c>
      <c r="G1779" s="21">
        <v>6.8639968003033909</v>
      </c>
      <c r="H1779" s="24">
        <v>0.14300565621674555</v>
      </c>
      <c r="I1779" s="3">
        <f t="shared" si="82"/>
        <v>554.09999999997706</v>
      </c>
      <c r="J1779" s="3">
        <f>INDEX(PowerArray,MIN(MaximumPowerIndex,ROUND(G1779*100,0)))</f>
        <v>556.35999999997694</v>
      </c>
      <c r="K1779" s="3">
        <f>MIN(J1779-M1779+N1779,'Power Look Up'!$F$4)</f>
        <v>572.97887829015656</v>
      </c>
      <c r="M1779" s="50">
        <f t="array" ref="M1779">_xlfn.SUM(_xlfn.NORM.DIST($S$3:$S$1003,$G1779,$P1779,FALSE)*WindSpeedStep*$T$3:$T$1003)</f>
        <v>559.39875643411642</v>
      </c>
      <c r="N1779" s="50">
        <f t="array" ref="N1779">_xlfn.SUM(_xlfn.NORM.DIST($S$3:$S$1003,$G1779,$Q1779,FALSE)*WindSpeedStep*$T$3:$T$1003)</f>
        <v>576.01763472429604</v>
      </c>
      <c r="P1779" s="42">
        <f t="shared" si="81"/>
        <v>0.68639968003033913</v>
      </c>
      <c r="Q1779" s="42">
        <f t="shared" si="83"/>
        <v>0.98159036669702815</v>
      </c>
    </row>
    <row r="1780" spans="5:17" x14ac:dyDescent="0.2">
      <c r="E1780" s="15">
        <v>41266.902777777781</v>
      </c>
      <c r="F1780" s="21">
        <v>6.3646006553844261</v>
      </c>
      <c r="G1780" s="21">
        <v>6.4041816436273518</v>
      </c>
      <c r="H1780" s="24">
        <v>0.16497500108065766</v>
      </c>
      <c r="I1780" s="3">
        <f t="shared" si="82"/>
        <v>443.35999999997938</v>
      </c>
      <c r="J1780" s="3">
        <f>INDEX(PowerArray,MIN(MaximumPowerIndex,ROUND(G1780*100,0)))</f>
        <v>452.39999999997917</v>
      </c>
      <c r="K1780" s="3">
        <f>MIN(J1780-M1780+N1780,'Power Look Up'!$F$4)</f>
        <v>473.61694004282214</v>
      </c>
      <c r="M1780" s="50">
        <f t="array" ref="M1780">_xlfn.SUM(_xlfn.NORM.DIST($S$3:$S$1003,$G1780,$P1780,FALSE)*WindSpeedStep*$T$3:$T$1003)</f>
        <v>450.96691785639001</v>
      </c>
      <c r="N1780" s="50">
        <f t="array" ref="N1780">_xlfn.SUM(_xlfn.NORM.DIST($S$3:$S$1003,$G1780,$Q1780,FALSE)*WindSpeedStep*$T$3:$T$1003)</f>
        <v>472.18385789923298</v>
      </c>
      <c r="P1780" s="42">
        <f t="shared" si="81"/>
        <v>0.64041816436273524</v>
      </c>
      <c r="Q1780" s="42">
        <f t="shared" si="83"/>
        <v>1.0565298735781503</v>
      </c>
    </row>
    <row r="1781" spans="5:17" x14ac:dyDescent="0.2">
      <c r="E1781" s="15">
        <v>41266.930555555555</v>
      </c>
      <c r="F1781" s="21">
        <v>7.9629918379296658</v>
      </c>
      <c r="G1781" s="21">
        <v>7.9165349381452357</v>
      </c>
      <c r="H1781" s="24">
        <v>0.16074360316471115</v>
      </c>
      <c r="I1781" s="3">
        <f t="shared" si="82"/>
        <v>876.95999999996229</v>
      </c>
      <c r="J1781" s="3">
        <f>INDEX(PowerArray,MIN(MaximumPowerIndex,ROUND(G1781*100,0)))</f>
        <v>864.91999999996256</v>
      </c>
      <c r="K1781" s="3">
        <f>MIN(J1781-M1781+N1781,'Power Look Up'!$F$4)</f>
        <v>896.88671184806526</v>
      </c>
      <c r="M1781" s="50">
        <f t="array" ref="M1781">_xlfn.SUM(_xlfn.NORM.DIST($S$3:$S$1003,$G1781,$P1781,FALSE)*WindSpeedStep*$T$3:$T$1003)</f>
        <v>865.23192400146593</v>
      </c>
      <c r="N1781" s="50">
        <f t="array" ref="N1781">_xlfn.SUM(_xlfn.NORM.DIST($S$3:$S$1003,$G1781,$Q1781,FALSE)*WindSpeedStep*$T$3:$T$1003)</f>
        <v>897.19863584956863</v>
      </c>
      <c r="P1781" s="42">
        <f t="shared" si="81"/>
        <v>0.79165349381452366</v>
      </c>
      <c r="Q1781" s="42">
        <f t="shared" si="83"/>
        <v>1.2725323505367889</v>
      </c>
    </row>
    <row r="1782" spans="5:17" x14ac:dyDescent="0.2">
      <c r="E1782" s="15">
        <v>41266.965277777781</v>
      </c>
      <c r="F1782" s="21">
        <v>6.5360198122885986</v>
      </c>
      <c r="G1782" s="21">
        <v>6.5887803676144285</v>
      </c>
      <c r="H1782" s="24">
        <v>0.16829814345602989</v>
      </c>
      <c r="I1782" s="3">
        <f t="shared" si="82"/>
        <v>484.03999999997853</v>
      </c>
      <c r="J1782" s="3">
        <f>INDEX(PowerArray,MIN(MaximumPowerIndex,ROUND(G1782*100,0)))</f>
        <v>495.33999999997832</v>
      </c>
      <c r="K1782" s="3">
        <f>MIN(J1782-M1782+N1782,'Power Look Up'!$F$4)</f>
        <v>520.36911563144326</v>
      </c>
      <c r="M1782" s="50">
        <f t="array" ref="M1782">_xlfn.SUM(_xlfn.NORM.DIST($S$3:$S$1003,$G1782,$P1782,FALSE)*WindSpeedStep*$T$3:$T$1003)</f>
        <v>492.73293509686465</v>
      </c>
      <c r="N1782" s="50">
        <f t="array" ref="N1782">_xlfn.SUM(_xlfn.NORM.DIST($S$3:$S$1003,$G1782,$Q1782,FALSE)*WindSpeedStep*$T$3:$T$1003)</f>
        <v>517.76205072832954</v>
      </c>
      <c r="P1782" s="42">
        <f t="shared" si="81"/>
        <v>0.65887803676144285</v>
      </c>
      <c r="Q1782" s="42">
        <f t="shared" si="83"/>
        <v>1.1088795035090464</v>
      </c>
    </row>
    <row r="1783" spans="5:17" x14ac:dyDescent="0.2">
      <c r="E1783" s="15">
        <v>41266.972222222219</v>
      </c>
      <c r="F1783" s="21">
        <v>6.4135229318486031</v>
      </c>
      <c r="G1783" s="21">
        <v>6.4405199490382978</v>
      </c>
      <c r="H1783" s="24">
        <v>0.14344690270481714</v>
      </c>
      <c r="I1783" s="3">
        <f t="shared" si="82"/>
        <v>454.65999999997916</v>
      </c>
      <c r="J1783" s="3">
        <f>INDEX(PowerArray,MIN(MaximumPowerIndex,ROUND(G1783*100,0)))</f>
        <v>461.43999999997902</v>
      </c>
      <c r="K1783" s="3">
        <f>MIN(J1783-M1783+N1783,'Power Look Up'!$F$4)</f>
        <v>474.95728723962935</v>
      </c>
      <c r="M1783" s="50">
        <f t="array" ref="M1783">_xlfn.SUM(_xlfn.NORM.DIST($S$3:$S$1003,$G1783,$P1783,FALSE)*WindSpeedStep*$T$3:$T$1003)</f>
        <v>459.00535407547716</v>
      </c>
      <c r="N1783" s="50">
        <f t="array" ref="N1783">_xlfn.SUM(_xlfn.NORM.DIST($S$3:$S$1003,$G1783,$Q1783,FALSE)*WindSpeedStep*$T$3:$T$1003)</f>
        <v>472.52264131512749</v>
      </c>
      <c r="P1783" s="42">
        <f t="shared" si="81"/>
        <v>0.64405199490382981</v>
      </c>
      <c r="Q1783" s="42">
        <f t="shared" si="83"/>
        <v>0.92387263849813051</v>
      </c>
    </row>
    <row r="1784" spans="5:17" x14ac:dyDescent="0.2">
      <c r="E1784" s="15">
        <v>41267.027777777781</v>
      </c>
      <c r="F1784" s="21">
        <v>5.511605756070459</v>
      </c>
      <c r="G1784" s="21">
        <v>5.5696223703382453</v>
      </c>
      <c r="H1784" s="24">
        <v>0.1705492086339245</v>
      </c>
      <c r="I1784" s="3">
        <f t="shared" si="82"/>
        <v>282.61999999998818</v>
      </c>
      <c r="J1784" s="3">
        <f>INDEX(PowerArray,MIN(MaximumPowerIndex,ROUND(G1784*100,0)))</f>
        <v>292.33999999998798</v>
      </c>
      <c r="K1784" s="3">
        <f>MIN(J1784-M1784+N1784,'Power Look Up'!$F$4)</f>
        <v>304.03955595929921</v>
      </c>
      <c r="M1784" s="50">
        <f t="array" ref="M1784">_xlfn.SUM(_xlfn.NORM.DIST($S$3:$S$1003,$G1784,$P1784,FALSE)*WindSpeedStep*$T$3:$T$1003)</f>
        <v>288.60056292427743</v>
      </c>
      <c r="N1784" s="50">
        <f t="array" ref="N1784">_xlfn.SUM(_xlfn.NORM.DIST($S$3:$S$1003,$G1784,$Q1784,FALSE)*WindSpeedStep*$T$3:$T$1003)</f>
        <v>300.30011888358865</v>
      </c>
      <c r="P1784" s="42">
        <f t="shared" si="81"/>
        <v>0.55696223703382453</v>
      </c>
      <c r="Q1784" s="42">
        <f t="shared" si="83"/>
        <v>0.9498946876509905</v>
      </c>
    </row>
    <row r="1785" spans="5:17" x14ac:dyDescent="0.2">
      <c r="E1785" s="15">
        <v>41267.034722222219</v>
      </c>
      <c r="F1785" s="21">
        <v>4.5563753199947623</v>
      </c>
      <c r="G1785" s="21">
        <v>4.6348139186771853</v>
      </c>
      <c r="H1785" s="24">
        <v>0.1865517961766541</v>
      </c>
      <c r="I1785" s="3">
        <f t="shared" si="82"/>
        <v>152.03999999999425</v>
      </c>
      <c r="J1785" s="3">
        <f>INDEX(PowerArray,MIN(MaximumPowerIndex,ROUND(G1785*100,0)))</f>
        <v>159.66999999999408</v>
      </c>
      <c r="K1785" s="3">
        <f>MIN(J1785-M1785+N1785,'Power Look Up'!$F$4)</f>
        <v>173.29595709438843</v>
      </c>
      <c r="M1785" s="50">
        <f t="array" ref="M1785">_xlfn.SUM(_xlfn.NORM.DIST($S$3:$S$1003,$G1785,$P1785,FALSE)*WindSpeedStep*$T$3:$T$1003)</f>
        <v>136.66147979790352</v>
      </c>
      <c r="N1785" s="50">
        <f t="array" ref="N1785">_xlfn.SUM(_xlfn.NORM.DIST($S$3:$S$1003,$G1785,$Q1785,FALSE)*WindSpeedStep*$T$3:$T$1003)</f>
        <v>150.28743689229788</v>
      </c>
      <c r="P1785" s="42">
        <f t="shared" si="81"/>
        <v>0.46348139186771853</v>
      </c>
      <c r="Q1785" s="42">
        <f t="shared" si="83"/>
        <v>0.86463286147378571</v>
      </c>
    </row>
    <row r="1786" spans="5:17" x14ac:dyDescent="0.2">
      <c r="E1786" s="15">
        <v>41267.0625</v>
      </c>
      <c r="F1786" s="21">
        <v>7.355619520914904</v>
      </c>
      <c r="G1786" s="21">
        <v>7.3554454368084592</v>
      </c>
      <c r="H1786" s="24">
        <v>0.13051246020411256</v>
      </c>
      <c r="I1786" s="3">
        <f t="shared" si="82"/>
        <v>696.35999999996613</v>
      </c>
      <c r="J1786" s="3">
        <f>INDEX(PowerArray,MIN(MaximumPowerIndex,ROUND(G1786*100,0)))</f>
        <v>696.35999999996613</v>
      </c>
      <c r="K1786" s="3">
        <f>MIN(J1786-M1786+N1786,'Power Look Up'!$F$4)</f>
        <v>710.01884351240744</v>
      </c>
      <c r="M1786" s="50">
        <f t="array" ref="M1786">_xlfn.SUM(_xlfn.NORM.DIST($S$3:$S$1003,$G1786,$P1786,FALSE)*WindSpeedStep*$T$3:$T$1003)</f>
        <v>691.96798337029725</v>
      </c>
      <c r="N1786" s="50">
        <f t="array" ref="N1786">_xlfn.SUM(_xlfn.NORM.DIST($S$3:$S$1003,$G1786,$Q1786,FALSE)*WindSpeedStep*$T$3:$T$1003)</f>
        <v>705.62682688273856</v>
      </c>
      <c r="P1786" s="42">
        <f t="shared" si="81"/>
        <v>0.73554454368084599</v>
      </c>
      <c r="Q1786" s="42">
        <f t="shared" si="83"/>
        <v>0.95997727985498538</v>
      </c>
    </row>
    <row r="1787" spans="5:17" x14ac:dyDescent="0.2">
      <c r="E1787" s="15">
        <v>41267.506944444445</v>
      </c>
      <c r="F1787" s="21">
        <v>2.9425743818186576</v>
      </c>
      <c r="G1787" s="21">
        <v>3.0030887218880631</v>
      </c>
      <c r="H1787" s="24">
        <v>0.20730147172116328</v>
      </c>
      <c r="I1787" s="3">
        <f t="shared" si="82"/>
        <v>0</v>
      </c>
      <c r="J1787" s="3">
        <f>INDEX(PowerArray,MIN(MaximumPowerIndex,ROUND(G1787*100,0)))</f>
        <v>0</v>
      </c>
      <c r="K1787" s="3">
        <f>MIN(J1787-M1787+N1787,'Power Look Up'!$F$4)</f>
        <v>5.6149771865551728</v>
      </c>
      <c r="M1787" s="50">
        <f t="array" ref="M1787">_xlfn.SUM(_xlfn.NORM.DIST($S$3:$S$1003,$G1787,$P1787,FALSE)*WindSpeedStep*$T$3:$T$1003)</f>
        <v>3.3444939183638702</v>
      </c>
      <c r="N1787" s="50">
        <f t="array" ref="N1787">_xlfn.SUM(_xlfn.NORM.DIST($S$3:$S$1003,$G1787,$Q1787,FALSE)*WindSpeedStep*$T$3:$T$1003)</f>
        <v>8.959471104919043</v>
      </c>
      <c r="P1787" s="42">
        <f t="shared" si="81"/>
        <v>0.30030887218880631</v>
      </c>
      <c r="Q1787" s="42">
        <f t="shared" si="83"/>
        <v>0.62254471175662274</v>
      </c>
    </row>
    <row r="1788" spans="5:17" x14ac:dyDescent="0.2">
      <c r="E1788" s="15">
        <v>41267.611111111109</v>
      </c>
      <c r="F1788" s="21">
        <v>5.9376809253936216</v>
      </c>
      <c r="G1788" s="21">
        <v>5.8880465888801155</v>
      </c>
      <c r="H1788" s="24">
        <v>0.15999512468532021</v>
      </c>
      <c r="I1788" s="3">
        <f t="shared" si="82"/>
        <v>352.27999999998667</v>
      </c>
      <c r="J1788" s="3">
        <f>INDEX(PowerArray,MIN(MaximumPowerIndex,ROUND(G1788*100,0)))</f>
        <v>344.17999999998688</v>
      </c>
      <c r="K1788" s="3">
        <f>MIN(J1788-M1788+N1788,'Power Look Up'!$F$4)</f>
        <v>357.17536556053494</v>
      </c>
      <c r="M1788" s="50">
        <f t="array" ref="M1788">_xlfn.SUM(_xlfn.NORM.DIST($S$3:$S$1003,$G1788,$P1788,FALSE)*WindSpeedStep*$T$3:$T$1003)</f>
        <v>345.93036707063737</v>
      </c>
      <c r="N1788" s="50">
        <f t="array" ref="N1788">_xlfn.SUM(_xlfn.NORM.DIST($S$3:$S$1003,$G1788,$Q1788,FALSE)*WindSpeedStep*$T$3:$T$1003)</f>
        <v>358.92573263118544</v>
      </c>
      <c r="P1788" s="42">
        <f t="shared" si="81"/>
        <v>0.58880465888801159</v>
      </c>
      <c r="Q1788" s="42">
        <f t="shared" si="83"/>
        <v>0.94205874814084845</v>
      </c>
    </row>
    <row r="1789" spans="5:17" x14ac:dyDescent="0.2">
      <c r="E1789" s="15">
        <v>41267.659722222219</v>
      </c>
      <c r="F1789" s="21">
        <v>7.6571797784739077</v>
      </c>
      <c r="G1789" s="21">
        <v>7.8149768800069479</v>
      </c>
      <c r="H1789" s="24">
        <v>0.18414090315129258</v>
      </c>
      <c r="I1789" s="3">
        <f t="shared" si="82"/>
        <v>786.65999999996416</v>
      </c>
      <c r="J1789" s="3">
        <f>INDEX(PowerArray,MIN(MaximumPowerIndex,ROUND(G1789*100,0)))</f>
        <v>831.80999999996322</v>
      </c>
      <c r="K1789" s="3">
        <f>MIN(J1789-M1789+N1789,'Power Look Up'!$F$4)</f>
        <v>876.5513836981238</v>
      </c>
      <c r="M1789" s="50">
        <f t="array" ref="M1789">_xlfn.SUM(_xlfn.NORM.DIST($S$3:$S$1003,$G1789,$P1789,FALSE)*WindSpeedStep*$T$3:$T$1003)</f>
        <v>832.10889094654851</v>
      </c>
      <c r="N1789" s="50">
        <f t="array" ref="N1789">_xlfn.SUM(_xlfn.NORM.DIST($S$3:$S$1003,$G1789,$Q1789,FALSE)*WindSpeedStep*$T$3:$T$1003)</f>
        <v>876.85027464470909</v>
      </c>
      <c r="P1789" s="42">
        <f t="shared" si="81"/>
        <v>0.78149768800069486</v>
      </c>
      <c r="Q1789" s="42">
        <f t="shared" si="83"/>
        <v>1.4390569007909502</v>
      </c>
    </row>
    <row r="1790" spans="5:17" x14ac:dyDescent="0.2">
      <c r="E1790" s="15">
        <v>41267.666666666664</v>
      </c>
      <c r="F1790" s="21">
        <v>9.1867816049310846</v>
      </c>
      <c r="G1790" s="21">
        <v>9.19093250088914</v>
      </c>
      <c r="H1790" s="24">
        <v>0.11864873324243749</v>
      </c>
      <c r="I1790" s="3">
        <f t="shared" si="82"/>
        <v>1328.3899999999423</v>
      </c>
      <c r="J1790" s="3">
        <f>INDEX(PowerArray,MIN(MaximumPowerIndex,ROUND(G1790*100,0)))</f>
        <v>1328.3899999999423</v>
      </c>
      <c r="K1790" s="3">
        <f>MIN(J1790-M1790+N1790,'Power Look Up'!$F$4)</f>
        <v>1327.2795251291545</v>
      </c>
      <c r="M1790" s="50">
        <f t="array" ref="M1790">_xlfn.SUM(_xlfn.NORM.DIST($S$3:$S$1003,$G1790,$P1790,FALSE)*WindSpeedStep*$T$3:$T$1003)</f>
        <v>1333.3638774294225</v>
      </c>
      <c r="N1790" s="50">
        <f t="array" ref="N1790">_xlfn.SUM(_xlfn.NORM.DIST($S$3:$S$1003,$G1790,$Q1790,FALSE)*WindSpeedStep*$T$3:$T$1003)</f>
        <v>1332.2534025586347</v>
      </c>
      <c r="P1790" s="42">
        <f t="shared" si="81"/>
        <v>0.91909325008891407</v>
      </c>
      <c r="Q1790" s="42">
        <f t="shared" si="83"/>
        <v>1.0904924985472444</v>
      </c>
    </row>
    <row r="1791" spans="5:17" x14ac:dyDescent="0.2">
      <c r="E1791" s="15">
        <v>41267.6875</v>
      </c>
      <c r="F1791" s="21">
        <v>8.7088584454893319</v>
      </c>
      <c r="G1791" s="21">
        <v>8.7204720365597179</v>
      </c>
      <c r="H1791" s="24">
        <v>0.15386631995310934</v>
      </c>
      <c r="I1791" s="3">
        <f t="shared" si="82"/>
        <v>1149.5699999999481</v>
      </c>
      <c r="J1791" s="3">
        <f>INDEX(PowerArray,MIN(MaximumPowerIndex,ROUND(G1791*100,0)))</f>
        <v>1153.2399999999479</v>
      </c>
      <c r="K1791" s="3">
        <f>MIN(J1791-M1791+N1791,'Power Look Up'!$F$4)</f>
        <v>1167.2904246419052</v>
      </c>
      <c r="M1791" s="50">
        <f t="array" ref="M1791">_xlfn.SUM(_xlfn.NORM.DIST($S$3:$S$1003,$G1791,$P1791,FALSE)*WindSpeedStep*$T$3:$T$1003)</f>
        <v>1152.5959825259429</v>
      </c>
      <c r="N1791" s="50">
        <f t="array" ref="N1791">_xlfn.SUM(_xlfn.NORM.DIST($S$3:$S$1003,$G1791,$Q1791,FALSE)*WindSpeedStep*$T$3:$T$1003)</f>
        <v>1166.6464071679002</v>
      </c>
      <c r="P1791" s="42">
        <f t="shared" si="81"/>
        <v>0.87204720365597188</v>
      </c>
      <c r="Q1791" s="42">
        <f t="shared" si="83"/>
        <v>1.3417869405194407</v>
      </c>
    </row>
    <row r="1792" spans="5:17" x14ac:dyDescent="0.2">
      <c r="E1792" s="15">
        <v>41267.694444444445</v>
      </c>
      <c r="F1792" s="21">
        <v>7.4976187699771559</v>
      </c>
      <c r="G1792" s="21">
        <v>7.471238393854982</v>
      </c>
      <c r="H1792" s="24">
        <v>0.13737695014908557</v>
      </c>
      <c r="I1792" s="3">
        <f t="shared" si="82"/>
        <v>738.49999999996521</v>
      </c>
      <c r="J1792" s="3">
        <f>INDEX(PowerArray,MIN(MaximumPowerIndex,ROUND(G1792*100,0)))</f>
        <v>729.46999999996547</v>
      </c>
      <c r="K1792" s="3">
        <f>MIN(J1792-M1792+N1792,'Power Look Up'!$F$4)</f>
        <v>747.24122504994193</v>
      </c>
      <c r="M1792" s="50">
        <f t="array" ref="M1792">_xlfn.SUM(_xlfn.NORM.DIST($S$3:$S$1003,$G1792,$P1792,FALSE)*WindSpeedStep*$T$3:$T$1003)</f>
        <v>725.78579445072319</v>
      </c>
      <c r="N1792" s="50">
        <f t="array" ref="N1792">_xlfn.SUM(_xlfn.NORM.DIST($S$3:$S$1003,$G1792,$Q1792,FALSE)*WindSpeedStep*$T$3:$T$1003)</f>
        <v>743.55701950069965</v>
      </c>
      <c r="P1792" s="42">
        <f t="shared" si="81"/>
        <v>0.7471238393854982</v>
      </c>
      <c r="Q1792" s="42">
        <f t="shared" si="83"/>
        <v>1.0263759443845499</v>
      </c>
    </row>
    <row r="1793" spans="5:17" x14ac:dyDescent="0.2">
      <c r="E1793" s="15">
        <v>41267.701388888891</v>
      </c>
      <c r="F1793" s="21">
        <v>6.8282593545392736</v>
      </c>
      <c r="G1793" s="21">
        <v>6.9278066655376982</v>
      </c>
      <c r="H1793" s="24">
        <v>0.12887618268556184</v>
      </c>
      <c r="I1793" s="3">
        <f t="shared" si="82"/>
        <v>549.57999999997719</v>
      </c>
      <c r="J1793" s="3">
        <f>INDEX(PowerArray,MIN(MaximumPowerIndex,ROUND(G1793*100,0)))</f>
        <v>572.17999999997664</v>
      </c>
      <c r="K1793" s="3">
        <f>MIN(J1793-M1793+N1793,'Power Look Up'!$F$4)</f>
        <v>583.09536844394393</v>
      </c>
      <c r="M1793" s="50">
        <f t="array" ref="M1793">_xlfn.SUM(_xlfn.NORM.DIST($S$3:$S$1003,$G1793,$P1793,FALSE)*WindSpeedStep*$T$3:$T$1003)</f>
        <v>575.62287373311938</v>
      </c>
      <c r="N1793" s="50">
        <f t="array" ref="N1793">_xlfn.SUM(_xlfn.NORM.DIST($S$3:$S$1003,$G1793,$Q1793,FALSE)*WindSpeedStep*$T$3:$T$1003)</f>
        <v>586.53824217708666</v>
      </c>
      <c r="P1793" s="42">
        <f t="shared" si="81"/>
        <v>0.69278066655376991</v>
      </c>
      <c r="Q1793" s="42">
        <f t="shared" si="83"/>
        <v>0.89282927743808937</v>
      </c>
    </row>
    <row r="1794" spans="5:17" x14ac:dyDescent="0.2">
      <c r="E1794" s="15">
        <v>41267.708333333336</v>
      </c>
      <c r="F1794" s="21">
        <v>6.26921442941119</v>
      </c>
      <c r="G1794" s="21">
        <v>6.3509645156996859</v>
      </c>
      <c r="H1794" s="24">
        <v>0.11165673273449422</v>
      </c>
      <c r="I1794" s="3">
        <f t="shared" si="82"/>
        <v>423.01999999997986</v>
      </c>
      <c r="J1794" s="3">
        <f>INDEX(PowerArray,MIN(MaximumPowerIndex,ROUND(G1794*100,0)))</f>
        <v>441.09999999997945</v>
      </c>
      <c r="K1794" s="3">
        <f>MIN(J1794-M1794+N1794,'Power Look Up'!$F$4)</f>
        <v>444.18544131428791</v>
      </c>
      <c r="M1794" s="50">
        <f t="array" ref="M1794">_xlfn.SUM(_xlfn.NORM.DIST($S$3:$S$1003,$G1794,$P1794,FALSE)*WindSpeedStep*$T$3:$T$1003)</f>
        <v>439.35425345189032</v>
      </c>
      <c r="N1794" s="50">
        <f t="array" ref="N1794">_xlfn.SUM(_xlfn.NORM.DIST($S$3:$S$1003,$G1794,$Q1794,FALSE)*WindSpeedStep*$T$3:$T$1003)</f>
        <v>442.43969476619878</v>
      </c>
      <c r="P1794" s="42">
        <f t="shared" si="81"/>
        <v>0.63509645156996863</v>
      </c>
      <c r="Q1794" s="42">
        <f t="shared" si="83"/>
        <v>0.70912794753573638</v>
      </c>
    </row>
    <row r="1795" spans="5:17" x14ac:dyDescent="0.2">
      <c r="E1795" s="15">
        <v>41267.736111111109</v>
      </c>
      <c r="F1795" s="21">
        <v>8.7834703029930186</v>
      </c>
      <c r="G1795" s="21">
        <v>8.692885985262409</v>
      </c>
      <c r="H1795" s="24">
        <v>0.14800528209869596</v>
      </c>
      <c r="I1795" s="3">
        <f t="shared" si="82"/>
        <v>1175.2599999999477</v>
      </c>
      <c r="J1795" s="3">
        <f>INDEX(PowerArray,MIN(MaximumPowerIndex,ROUND(G1795*100,0)))</f>
        <v>1142.2299999999484</v>
      </c>
      <c r="K1795" s="3">
        <f>MIN(J1795-M1795+N1795,'Power Look Up'!$F$4)</f>
        <v>1156.260089751373</v>
      </c>
      <c r="M1795" s="50">
        <f t="array" ref="M1795">_xlfn.SUM(_xlfn.NORM.DIST($S$3:$S$1003,$G1795,$P1795,FALSE)*WindSpeedStep*$T$3:$T$1003)</f>
        <v>1142.1324548864616</v>
      </c>
      <c r="N1795" s="50">
        <f t="array" ref="N1795">_xlfn.SUM(_xlfn.NORM.DIST($S$3:$S$1003,$G1795,$Q1795,FALSE)*WindSpeedStep*$T$3:$T$1003)</f>
        <v>1156.1625446378862</v>
      </c>
      <c r="P1795" s="42">
        <f t="shared" ref="P1795:P1858" si="84">ReferenceTurbulence*G1795</f>
        <v>0.86928859852624096</v>
      </c>
      <c r="Q1795" s="42">
        <f t="shared" si="83"/>
        <v>1.2865930425005634</v>
      </c>
    </row>
    <row r="1796" spans="5:17" x14ac:dyDescent="0.2">
      <c r="E1796" s="15">
        <v>41267.743055555555</v>
      </c>
      <c r="F1796" s="21">
        <v>8.6831634536979276</v>
      </c>
      <c r="G1796" s="21">
        <v>8.6770699929770796</v>
      </c>
      <c r="H1796" s="24">
        <v>0.15662494518870451</v>
      </c>
      <c r="I1796" s="3">
        <f t="shared" ref="I1796:I1859" si="85">INDEX(PowerArray,MIN(MaximumPowerIndex,ROUND(F1796*100,0)))</f>
        <v>1138.5599999999483</v>
      </c>
      <c r="J1796" s="3">
        <f>INDEX(PowerArray,MIN(MaximumPowerIndex,ROUND(G1796*100,0)))</f>
        <v>1138.5599999999483</v>
      </c>
      <c r="K1796" s="3">
        <f>MIN(J1796-M1796+N1796,'Power Look Up'!$F$4)</f>
        <v>1154.638945504707</v>
      </c>
      <c r="M1796" s="50">
        <f t="array" ref="M1796">_xlfn.SUM(_xlfn.NORM.DIST($S$3:$S$1003,$G1796,$P1796,FALSE)*WindSpeedStep*$T$3:$T$1003)</f>
        <v>1136.1466287247051</v>
      </c>
      <c r="N1796" s="50">
        <f t="array" ref="N1796">_xlfn.SUM(_xlfn.NORM.DIST($S$3:$S$1003,$G1796,$Q1796,FALSE)*WindSpeedStep*$T$3:$T$1003)</f>
        <v>1152.2255742294637</v>
      </c>
      <c r="P1796" s="42">
        <f t="shared" si="84"/>
        <v>0.867706999297708</v>
      </c>
      <c r="Q1796" s="42">
        <f t="shared" ref="Q1796:Q1859" si="86">G1796*H1796</f>
        <v>1.3590456120485876</v>
      </c>
    </row>
    <row r="1797" spans="5:17" x14ac:dyDescent="0.2">
      <c r="E1797" s="15">
        <v>41267.75</v>
      </c>
      <c r="F1797" s="21">
        <v>9.4125724915514546</v>
      </c>
      <c r="G1797" s="21">
        <v>9.427560752177687</v>
      </c>
      <c r="H1797" s="24">
        <v>0.19442081340064823</v>
      </c>
      <c r="I1797" s="3">
        <f t="shared" si="85"/>
        <v>1412.2099999999405</v>
      </c>
      <c r="J1797" s="3">
        <f>INDEX(PowerArray,MIN(MaximumPowerIndex,ROUND(G1797*100,0)))</f>
        <v>1419.8299999999404</v>
      </c>
      <c r="K1797" s="3">
        <f>MIN(J1797-M1797+N1797,'Power Look Up'!$F$4)</f>
        <v>1371.926452236858</v>
      </c>
      <c r="M1797" s="50">
        <f t="array" ref="M1797">_xlfn.SUM(_xlfn.NORM.DIST($S$3:$S$1003,$G1797,$P1797,FALSE)*WindSpeedStep*$T$3:$T$1003)</f>
        <v>1423.310391368401</v>
      </c>
      <c r="N1797" s="50">
        <f t="array" ref="N1797">_xlfn.SUM(_xlfn.NORM.DIST($S$3:$S$1003,$G1797,$Q1797,FALSE)*WindSpeedStep*$T$3:$T$1003)</f>
        <v>1375.4068436053187</v>
      </c>
      <c r="P1797" s="42">
        <f t="shared" si="84"/>
        <v>0.94275607521776872</v>
      </c>
      <c r="Q1797" s="42">
        <f t="shared" si="86"/>
        <v>1.8329140298224129</v>
      </c>
    </row>
    <row r="1798" spans="5:17" x14ac:dyDescent="0.2">
      <c r="E1798" s="15">
        <v>41267.756944444445</v>
      </c>
      <c r="F1798" s="21">
        <v>8.9427126170216127</v>
      </c>
      <c r="G1798" s="21">
        <v>8.951222072209049</v>
      </c>
      <c r="H1798" s="24">
        <v>0.20575412392183251</v>
      </c>
      <c r="I1798" s="3">
        <f t="shared" si="85"/>
        <v>1233.9799999999464</v>
      </c>
      <c r="J1798" s="3">
        <f>INDEX(PowerArray,MIN(MaximumPowerIndex,ROUND(G1798*100,0)))</f>
        <v>1237.6499999999462</v>
      </c>
      <c r="K1798" s="3">
        <f>MIN(J1798-M1798+N1798,'Power Look Up'!$F$4)</f>
        <v>1233.1217144420059</v>
      </c>
      <c r="M1798" s="50">
        <f t="array" ref="M1798">_xlfn.SUM(_xlfn.NORM.DIST($S$3:$S$1003,$G1798,$P1798,FALSE)*WindSpeedStep*$T$3:$T$1003)</f>
        <v>1240.9912404668746</v>
      </c>
      <c r="N1798" s="50">
        <f t="array" ref="N1798">_xlfn.SUM(_xlfn.NORM.DIST($S$3:$S$1003,$G1798,$Q1798,FALSE)*WindSpeedStep*$T$3:$T$1003)</f>
        <v>1236.4629549089343</v>
      </c>
      <c r="P1798" s="42">
        <f t="shared" si="84"/>
        <v>0.89512220722090496</v>
      </c>
      <c r="Q1798" s="42">
        <f t="shared" si="86"/>
        <v>1.8417508554971431</v>
      </c>
    </row>
    <row r="1799" spans="5:17" x14ac:dyDescent="0.2">
      <c r="E1799" s="15">
        <v>41267.763888888891</v>
      </c>
      <c r="F1799" s="21">
        <v>9.3720706946462276</v>
      </c>
      <c r="G1799" s="21">
        <v>9.36916440544978</v>
      </c>
      <c r="H1799" s="24">
        <v>0.14404500819345978</v>
      </c>
      <c r="I1799" s="3">
        <f t="shared" si="85"/>
        <v>1396.9699999999409</v>
      </c>
      <c r="J1799" s="3">
        <f>INDEX(PowerArray,MIN(MaximumPowerIndex,ROUND(G1799*100,0)))</f>
        <v>1396.9699999999409</v>
      </c>
      <c r="K1799" s="3">
        <f>MIN(J1799-M1799+N1799,'Power Look Up'!$F$4)</f>
        <v>1381.9053840579311</v>
      </c>
      <c r="M1799" s="50">
        <f t="array" ref="M1799">_xlfn.SUM(_xlfn.NORM.DIST($S$3:$S$1003,$G1799,$P1799,FALSE)*WindSpeedStep*$T$3:$T$1003)</f>
        <v>1401.3319381229028</v>
      </c>
      <c r="N1799" s="50">
        <f t="array" ref="N1799">_xlfn.SUM(_xlfn.NORM.DIST($S$3:$S$1003,$G1799,$Q1799,FALSE)*WindSpeedStep*$T$3:$T$1003)</f>
        <v>1386.267322180893</v>
      </c>
      <c r="P1799" s="42">
        <f t="shared" si="84"/>
        <v>0.93691644054497802</v>
      </c>
      <c r="Q1799" s="42">
        <f t="shared" si="86"/>
        <v>1.3495813635488854</v>
      </c>
    </row>
    <row r="1800" spans="5:17" x14ac:dyDescent="0.2">
      <c r="E1800" s="15">
        <v>41267.770833333336</v>
      </c>
      <c r="F1800" s="21">
        <v>10.008490155433446</v>
      </c>
      <c r="G1800" s="21">
        <v>9.9995012000011965</v>
      </c>
      <c r="H1800" s="24">
        <v>0.14787445229154092</v>
      </c>
      <c r="I1800" s="3">
        <f t="shared" si="85"/>
        <v>1639.6699999999548</v>
      </c>
      <c r="J1800" s="3">
        <f>INDEX(PowerArray,MIN(MaximumPowerIndex,ROUND(G1800*100,0)))</f>
        <v>1636.9999999999357</v>
      </c>
      <c r="K1800" s="3">
        <f>MIN(J1800-M1800+N1800,'Power Look Up'!$F$4)</f>
        <v>1583.3859383586191</v>
      </c>
      <c r="M1800" s="50">
        <f t="array" ref="M1800">_xlfn.SUM(_xlfn.NORM.DIST($S$3:$S$1003,$G1800,$P1800,FALSE)*WindSpeedStep*$T$3:$T$1003)</f>
        <v>1623.9932412649025</v>
      </c>
      <c r="N1800" s="50">
        <f t="array" ref="N1800">_xlfn.SUM(_xlfn.NORM.DIST($S$3:$S$1003,$G1800,$Q1800,FALSE)*WindSpeedStep*$T$3:$T$1003)</f>
        <v>1570.379179623586</v>
      </c>
      <c r="P1800" s="42">
        <f t="shared" si="84"/>
        <v>0.99995012000011974</v>
      </c>
      <c r="Q1800" s="42">
        <f t="shared" si="86"/>
        <v>1.4786707631387832</v>
      </c>
    </row>
    <row r="1801" spans="5:17" x14ac:dyDescent="0.2">
      <c r="E1801" s="15">
        <v>41267.777777777781</v>
      </c>
      <c r="F1801" s="21">
        <v>10.010630525004718</v>
      </c>
      <c r="G1801" s="21">
        <v>10.021309007746469</v>
      </c>
      <c r="H1801" s="24">
        <v>0.15183858760977334</v>
      </c>
      <c r="I1801" s="3">
        <f t="shared" si="85"/>
        <v>1639.6699999999548</v>
      </c>
      <c r="J1801" s="3">
        <f>INDEX(PowerArray,MIN(MaximumPowerIndex,ROUND(G1801*100,0)))</f>
        <v>1642.3399999999549</v>
      </c>
      <c r="K1801" s="3">
        <f>MIN(J1801-M1801+N1801,'Power Look Up'!$F$4)</f>
        <v>1582.9612216323346</v>
      </c>
      <c r="M1801" s="50">
        <f t="array" ref="M1801">_xlfn.SUM(_xlfn.NORM.DIST($S$3:$S$1003,$G1801,$P1801,FALSE)*WindSpeedStep*$T$3:$T$1003)</f>
        <v>1630.9364196361987</v>
      </c>
      <c r="N1801" s="50">
        <f t="array" ref="N1801">_xlfn.SUM(_xlfn.NORM.DIST($S$3:$S$1003,$G1801,$Q1801,FALSE)*WindSpeedStep*$T$3:$T$1003)</f>
        <v>1571.5576412685784</v>
      </c>
      <c r="P1801" s="42">
        <f t="shared" si="84"/>
        <v>1.0021309007746468</v>
      </c>
      <c r="Q1801" s="42">
        <f t="shared" si="86"/>
        <v>1.521621405737323</v>
      </c>
    </row>
    <row r="1802" spans="5:17" x14ac:dyDescent="0.2">
      <c r="E1802" s="15">
        <v>41267.784722222219</v>
      </c>
      <c r="F1802" s="21">
        <v>9.9366525025546864</v>
      </c>
      <c r="G1802" s="21">
        <v>9.9174862066846199</v>
      </c>
      <c r="H1802" s="24">
        <v>0.14592439452091224</v>
      </c>
      <c r="I1802" s="3">
        <f t="shared" si="85"/>
        <v>1614.1399999999362</v>
      </c>
      <c r="J1802" s="3">
        <f>INDEX(PowerArray,MIN(MaximumPowerIndex,ROUND(G1802*100,0)))</f>
        <v>1606.5199999999363</v>
      </c>
      <c r="K1802" s="3">
        <f>MIN(J1802-M1802+N1802,'Power Look Up'!$F$4)</f>
        <v>1559.5119380495598</v>
      </c>
      <c r="M1802" s="50">
        <f t="array" ref="M1802">_xlfn.SUM(_xlfn.NORM.DIST($S$3:$S$1003,$G1802,$P1802,FALSE)*WindSpeedStep*$T$3:$T$1003)</f>
        <v>1597.3328438455671</v>
      </c>
      <c r="N1802" s="50">
        <f t="array" ref="N1802">_xlfn.SUM(_xlfn.NORM.DIST($S$3:$S$1003,$G1802,$Q1802,FALSE)*WindSpeedStep*$T$3:$T$1003)</f>
        <v>1550.3247818951907</v>
      </c>
      <c r="P1802" s="42">
        <f t="shared" si="84"/>
        <v>0.99174862066846203</v>
      </c>
      <c r="Q1802" s="42">
        <f t="shared" si="86"/>
        <v>1.4472031698799519</v>
      </c>
    </row>
    <row r="1803" spans="5:17" x14ac:dyDescent="0.2">
      <c r="E1803" s="15">
        <v>41267.791666666664</v>
      </c>
      <c r="F1803" s="21">
        <v>10.204377230425674</v>
      </c>
      <c r="G1803" s="21">
        <v>10.040739581788166</v>
      </c>
      <c r="H1803" s="24">
        <v>0.16463523075086464</v>
      </c>
      <c r="I1803" s="3">
        <f t="shared" si="85"/>
        <v>1690.3999999999537</v>
      </c>
      <c r="J1803" s="3">
        <f>INDEX(PowerArray,MIN(MaximumPowerIndex,ROUND(G1803*100,0)))</f>
        <v>1647.6799999999548</v>
      </c>
      <c r="K1803" s="3">
        <f>MIN(J1803-M1803+N1803,'Power Look Up'!$F$4)</f>
        <v>1572.2607676315847</v>
      </c>
      <c r="M1803" s="50">
        <f t="array" ref="M1803">_xlfn.SUM(_xlfn.NORM.DIST($S$3:$S$1003,$G1803,$P1803,FALSE)*WindSpeedStep*$T$3:$T$1003)</f>
        <v>1637.0694934962512</v>
      </c>
      <c r="N1803" s="50">
        <f t="array" ref="N1803">_xlfn.SUM(_xlfn.NORM.DIST($S$3:$S$1003,$G1803,$Q1803,FALSE)*WindSpeedStep*$T$3:$T$1003)</f>
        <v>1561.6502611278811</v>
      </c>
      <c r="P1803" s="42">
        <f t="shared" si="84"/>
        <v>1.0040739581788167</v>
      </c>
      <c r="Q1803" s="42">
        <f t="shared" si="86"/>
        <v>1.6530594779570349</v>
      </c>
    </row>
    <row r="1804" spans="5:17" x14ac:dyDescent="0.2">
      <c r="E1804" s="15">
        <v>41267.798611111109</v>
      </c>
      <c r="F1804" s="21">
        <v>10.246080704249184</v>
      </c>
      <c r="G1804" s="21">
        <v>10.076093035500557</v>
      </c>
      <c r="H1804" s="24">
        <v>0.16103718559582722</v>
      </c>
      <c r="I1804" s="3">
        <f t="shared" si="85"/>
        <v>1703.7499999999536</v>
      </c>
      <c r="J1804" s="3">
        <f>INDEX(PowerArray,MIN(MaximumPowerIndex,ROUND(G1804*100,0)))</f>
        <v>1658.3599999999544</v>
      </c>
      <c r="K1804" s="3">
        <f>MIN(J1804-M1804+N1804,'Power Look Up'!$F$4)</f>
        <v>1584.8679650041572</v>
      </c>
      <c r="M1804" s="50">
        <f t="array" ref="M1804">_xlfn.SUM(_xlfn.NORM.DIST($S$3:$S$1003,$G1804,$P1804,FALSE)*WindSpeedStep*$T$3:$T$1003)</f>
        <v>1648.0974808927404</v>
      </c>
      <c r="N1804" s="50">
        <f t="array" ref="N1804">_xlfn.SUM(_xlfn.NORM.DIST($S$3:$S$1003,$G1804,$Q1804,FALSE)*WindSpeedStep*$T$3:$T$1003)</f>
        <v>1574.6054458969431</v>
      </c>
      <c r="P1804" s="42">
        <f t="shared" si="84"/>
        <v>1.0076093035500557</v>
      </c>
      <c r="Q1804" s="42">
        <f t="shared" si="86"/>
        <v>1.6226256642387253</v>
      </c>
    </row>
    <row r="1805" spans="5:17" x14ac:dyDescent="0.2">
      <c r="E1805" s="15">
        <v>41267.805555555555</v>
      </c>
      <c r="F1805" s="21">
        <v>8.8576043984494941</v>
      </c>
      <c r="G1805" s="21">
        <v>8.8223258857339939</v>
      </c>
      <c r="H1805" s="24">
        <v>0.20886008414688725</v>
      </c>
      <c r="I1805" s="3">
        <f t="shared" si="85"/>
        <v>1204.6199999999469</v>
      </c>
      <c r="J1805" s="3">
        <f>INDEX(PowerArray,MIN(MaximumPowerIndex,ROUND(G1805*100,0)))</f>
        <v>1189.9399999999473</v>
      </c>
      <c r="K1805" s="3">
        <f>MIN(J1805-M1805+N1805,'Power Look Up'!$F$4)</f>
        <v>1196.7076386250865</v>
      </c>
      <c r="M1805" s="50">
        <f t="array" ref="M1805">_xlfn.SUM(_xlfn.NORM.DIST($S$3:$S$1003,$G1805,$P1805,FALSE)*WindSpeedStep*$T$3:$T$1003)</f>
        <v>1191.4526738413228</v>
      </c>
      <c r="N1805" s="50">
        <f t="array" ref="N1805">_xlfn.SUM(_xlfn.NORM.DIST($S$3:$S$1003,$G1805,$Q1805,FALSE)*WindSpeedStep*$T$3:$T$1003)</f>
        <v>1198.220312466462</v>
      </c>
      <c r="P1805" s="42">
        <f t="shared" si="84"/>
        <v>0.88223258857339948</v>
      </c>
      <c r="Q1805" s="42">
        <f t="shared" si="86"/>
        <v>1.8426317268656636</v>
      </c>
    </row>
    <row r="1806" spans="5:17" x14ac:dyDescent="0.2">
      <c r="E1806" s="15">
        <v>41267.8125</v>
      </c>
      <c r="F1806" s="21">
        <v>7.7760754777868453</v>
      </c>
      <c r="G1806" s="21">
        <v>7.7887760886883983</v>
      </c>
      <c r="H1806" s="24">
        <v>0.21347529415602506</v>
      </c>
      <c r="I1806" s="3">
        <f t="shared" si="85"/>
        <v>822.77999999996348</v>
      </c>
      <c r="J1806" s="3">
        <f>INDEX(PowerArray,MIN(MaximumPowerIndex,ROUND(G1806*100,0)))</f>
        <v>825.78999999996336</v>
      </c>
      <c r="K1806" s="3">
        <f>MIN(J1806-M1806+N1806,'Power Look Up'!$F$4)</f>
        <v>885.41712776159716</v>
      </c>
      <c r="M1806" s="50">
        <f t="array" ref="M1806">_xlfn.SUM(_xlfn.NORM.DIST($S$3:$S$1003,$G1806,$P1806,FALSE)*WindSpeedStep*$T$3:$T$1003)</f>
        <v>823.69005696476256</v>
      </c>
      <c r="N1806" s="50">
        <f t="array" ref="N1806">_xlfn.SUM(_xlfn.NORM.DIST($S$3:$S$1003,$G1806,$Q1806,FALSE)*WindSpeedStep*$T$3:$T$1003)</f>
        <v>883.31718472639636</v>
      </c>
      <c r="P1806" s="42">
        <f t="shared" si="84"/>
        <v>0.77887760886883983</v>
      </c>
      <c r="Q1806" s="42">
        <f t="shared" si="86"/>
        <v>1.6627112666481703</v>
      </c>
    </row>
    <row r="1807" spans="5:17" x14ac:dyDescent="0.2">
      <c r="E1807" s="15">
        <v>41267.819444444445</v>
      </c>
      <c r="F1807" s="21">
        <v>7.8910677808838328</v>
      </c>
      <c r="G1807" s="21">
        <v>7.853485670832983</v>
      </c>
      <c r="H1807" s="24">
        <v>0.18121755378456955</v>
      </c>
      <c r="I1807" s="3">
        <f t="shared" si="85"/>
        <v>855.88999999996281</v>
      </c>
      <c r="J1807" s="3">
        <f>INDEX(PowerArray,MIN(MaximumPowerIndex,ROUND(G1807*100,0)))</f>
        <v>843.84999999996296</v>
      </c>
      <c r="K1807" s="3">
        <f>MIN(J1807-M1807+N1807,'Power Look Up'!$F$4)</f>
        <v>886.86576632039669</v>
      </c>
      <c r="M1807" s="50">
        <f t="array" ref="M1807">_xlfn.SUM(_xlfn.NORM.DIST($S$3:$S$1003,$G1807,$P1807,FALSE)*WindSpeedStep*$T$3:$T$1003)</f>
        <v>844.57681719624986</v>
      </c>
      <c r="N1807" s="50">
        <f t="array" ref="N1807">_xlfn.SUM(_xlfn.NORM.DIST($S$3:$S$1003,$G1807,$Q1807,FALSE)*WindSpeedStep*$T$3:$T$1003)</f>
        <v>887.59258351668359</v>
      </c>
      <c r="P1807" s="42">
        <f t="shared" si="84"/>
        <v>0.78534856708329837</v>
      </c>
      <c r="Q1807" s="42">
        <f t="shared" si="86"/>
        <v>1.4231894619505223</v>
      </c>
    </row>
    <row r="1808" spans="5:17" x14ac:dyDescent="0.2">
      <c r="E1808" s="15">
        <v>41267.826388888891</v>
      </c>
      <c r="F1808" s="21">
        <v>7.0563407396044804</v>
      </c>
      <c r="G1808" s="21">
        <v>7.0417672780360778</v>
      </c>
      <c r="H1808" s="24">
        <v>0.16439115439669369</v>
      </c>
      <c r="I1808" s="3">
        <f t="shared" si="85"/>
        <v>606.05999999996811</v>
      </c>
      <c r="J1808" s="3">
        <f>INDEX(PowerArray,MIN(MaximumPowerIndex,ROUND(G1808*100,0)))</f>
        <v>600.03999999996824</v>
      </c>
      <c r="K1808" s="3">
        <f>MIN(J1808-M1808+N1808,'Power Look Up'!$F$4)</f>
        <v>628.70799004067396</v>
      </c>
      <c r="M1808" s="50">
        <f t="array" ref="M1808">_xlfn.SUM(_xlfn.NORM.DIST($S$3:$S$1003,$G1808,$P1808,FALSE)*WindSpeedStep*$T$3:$T$1003)</f>
        <v>605.32649062740609</v>
      </c>
      <c r="N1808" s="50">
        <f t="array" ref="N1808">_xlfn.SUM(_xlfn.NORM.DIST($S$3:$S$1003,$G1808,$Q1808,FALSE)*WindSpeedStep*$T$3:$T$1003)</f>
        <v>633.99448066811181</v>
      </c>
      <c r="P1808" s="42">
        <f t="shared" si="84"/>
        <v>0.70417672780360785</v>
      </c>
      <c r="Q1808" s="42">
        <f t="shared" si="86"/>
        <v>1.1576042518292142</v>
      </c>
    </row>
    <row r="1809" spans="5:17" x14ac:dyDescent="0.2">
      <c r="E1809" s="15">
        <v>41267.833333333336</v>
      </c>
      <c r="F1809" s="21">
        <v>7.78958097778448</v>
      </c>
      <c r="G1809" s="21">
        <v>7.850096192941157</v>
      </c>
      <c r="H1809" s="24">
        <v>0.17202465752928398</v>
      </c>
      <c r="I1809" s="3">
        <f t="shared" si="85"/>
        <v>825.78999999996336</v>
      </c>
      <c r="J1809" s="3">
        <f>INDEX(PowerArray,MIN(MaximumPowerIndex,ROUND(G1809*100,0)))</f>
        <v>843.84999999996296</v>
      </c>
      <c r="K1809" s="3">
        <f>MIN(J1809-M1809+N1809,'Power Look Up'!$F$4)</f>
        <v>882.04311911621403</v>
      </c>
      <c r="M1809" s="50">
        <f t="array" ref="M1809">_xlfn.SUM(_xlfn.NORM.DIST($S$3:$S$1003,$G1809,$P1809,FALSE)*WindSpeedStep*$T$3:$T$1003)</f>
        <v>843.47491129141747</v>
      </c>
      <c r="N1809" s="50">
        <f t="array" ref="N1809">_xlfn.SUM(_xlfn.NORM.DIST($S$3:$S$1003,$G1809,$Q1809,FALSE)*WindSpeedStep*$T$3:$T$1003)</f>
        <v>881.66803040766854</v>
      </c>
      <c r="P1809" s="42">
        <f t="shared" si="84"/>
        <v>0.78500961929411572</v>
      </c>
      <c r="Q1809" s="42">
        <f t="shared" si="86"/>
        <v>1.3504101091626384</v>
      </c>
    </row>
    <row r="1810" spans="5:17" x14ac:dyDescent="0.2">
      <c r="E1810" s="15">
        <v>41267.840277777781</v>
      </c>
      <c r="F1810" s="21">
        <v>8.2542094489753683</v>
      </c>
      <c r="G1810" s="21">
        <v>8.2593642771894373</v>
      </c>
      <c r="H1810" s="24">
        <v>0.20716702314989957</v>
      </c>
      <c r="I1810" s="3">
        <f t="shared" si="85"/>
        <v>980.7499999999518</v>
      </c>
      <c r="J1810" s="3">
        <f>INDEX(PowerArray,MIN(MaximumPowerIndex,ROUND(G1810*100,0)))</f>
        <v>984.41999999995164</v>
      </c>
      <c r="K1810" s="3">
        <f>MIN(J1810-M1810+N1810,'Power Look Up'!$F$4)</f>
        <v>1028.6905513623046</v>
      </c>
      <c r="M1810" s="50">
        <f t="array" ref="M1810">_xlfn.SUM(_xlfn.NORM.DIST($S$3:$S$1003,$G1810,$P1810,FALSE)*WindSpeedStep*$T$3:$T$1003)</f>
        <v>982.67967193446032</v>
      </c>
      <c r="N1810" s="50">
        <f t="array" ref="N1810">_xlfn.SUM(_xlfn.NORM.DIST($S$3:$S$1003,$G1810,$Q1810,FALSE)*WindSpeedStep*$T$3:$T$1003)</f>
        <v>1026.9502232968132</v>
      </c>
      <c r="P1810" s="42">
        <f t="shared" si="84"/>
        <v>0.82593642771894382</v>
      </c>
      <c r="Q1810" s="42">
        <f t="shared" si="86"/>
        <v>1.7110679104159576</v>
      </c>
    </row>
    <row r="1811" spans="5:17" x14ac:dyDescent="0.2">
      <c r="E1811" s="15">
        <v>41267.847222222219</v>
      </c>
      <c r="F1811" s="21">
        <v>8.8591514659056987</v>
      </c>
      <c r="G1811" s="21">
        <v>8.8725250796933093</v>
      </c>
      <c r="H1811" s="24">
        <v>0.16480133629262197</v>
      </c>
      <c r="I1811" s="3">
        <f t="shared" si="85"/>
        <v>1204.6199999999469</v>
      </c>
      <c r="J1811" s="3">
        <f>INDEX(PowerArray,MIN(MaximumPowerIndex,ROUND(G1811*100,0)))</f>
        <v>1208.289999999947</v>
      </c>
      <c r="K1811" s="3">
        <f>MIN(J1811-M1811+N1811,'Power Look Up'!$F$4)</f>
        <v>1215.9051896891815</v>
      </c>
      <c r="M1811" s="50">
        <f t="array" ref="M1811">_xlfn.SUM(_xlfn.NORM.DIST($S$3:$S$1003,$G1811,$P1811,FALSE)*WindSpeedStep*$T$3:$T$1003)</f>
        <v>1210.7084643104702</v>
      </c>
      <c r="N1811" s="50">
        <f t="array" ref="N1811">_xlfn.SUM(_xlfn.NORM.DIST($S$3:$S$1003,$G1811,$Q1811,FALSE)*WindSpeedStep*$T$3:$T$1003)</f>
        <v>1218.3236539997047</v>
      </c>
      <c r="P1811" s="42">
        <f t="shared" si="84"/>
        <v>0.88725250796933097</v>
      </c>
      <c r="Q1811" s="42">
        <f t="shared" si="86"/>
        <v>1.4622039894232597</v>
      </c>
    </row>
    <row r="1812" spans="5:17" x14ac:dyDescent="0.2">
      <c r="E1812" s="15">
        <v>41267.854166666664</v>
      </c>
      <c r="F1812" s="21">
        <v>9.2419636310941478</v>
      </c>
      <c r="G1812" s="21">
        <v>9.2714322865061192</v>
      </c>
      <c r="H1812" s="24">
        <v>0.16122114947379426</v>
      </c>
      <c r="I1812" s="3">
        <f t="shared" si="85"/>
        <v>1347.4399999999418</v>
      </c>
      <c r="J1812" s="3">
        <f>INDEX(PowerArray,MIN(MaximumPowerIndex,ROUND(G1812*100,0)))</f>
        <v>1358.8699999999417</v>
      </c>
      <c r="K1812" s="3">
        <f>MIN(J1812-M1812+N1812,'Power Look Up'!$F$4)</f>
        <v>1342.2607414183612</v>
      </c>
      <c r="M1812" s="50">
        <f t="array" ref="M1812">_xlfn.SUM(_xlfn.NORM.DIST($S$3:$S$1003,$G1812,$P1812,FALSE)*WindSpeedStep*$T$3:$T$1003)</f>
        <v>1364.1975559053938</v>
      </c>
      <c r="N1812" s="50">
        <f t="array" ref="N1812">_xlfn.SUM(_xlfn.NORM.DIST($S$3:$S$1003,$G1812,$Q1812,FALSE)*WindSpeedStep*$T$3:$T$1003)</f>
        <v>1347.5882973238133</v>
      </c>
      <c r="P1812" s="42">
        <f t="shared" si="84"/>
        <v>0.92714322865061194</v>
      </c>
      <c r="Q1812" s="42">
        <f t="shared" si="86"/>
        <v>1.4947509704989652</v>
      </c>
    </row>
    <row r="1813" spans="5:17" x14ac:dyDescent="0.2">
      <c r="E1813" s="15">
        <v>41267.861111111109</v>
      </c>
      <c r="F1813" s="21">
        <v>8.2395869054279416</v>
      </c>
      <c r="G1813" s="21">
        <v>8.2417576928416381</v>
      </c>
      <c r="H1813" s="24">
        <v>0.19297083922405936</v>
      </c>
      <c r="I1813" s="3">
        <f t="shared" si="85"/>
        <v>977.07999999995184</v>
      </c>
      <c r="J1813" s="3">
        <f>INDEX(PowerArray,MIN(MaximumPowerIndex,ROUND(G1813*100,0)))</f>
        <v>977.07999999995184</v>
      </c>
      <c r="K1813" s="3">
        <f>MIN(J1813-M1813+N1813,'Power Look Up'!$F$4)</f>
        <v>1017.9400195588431</v>
      </c>
      <c r="M1813" s="50">
        <f t="array" ref="M1813">_xlfn.SUM(_xlfn.NORM.DIST($S$3:$S$1003,$G1813,$P1813,FALSE)*WindSpeedStep*$T$3:$T$1003)</f>
        <v>976.44393724720294</v>
      </c>
      <c r="N1813" s="50">
        <f t="array" ref="N1813">_xlfn.SUM(_xlfn.NORM.DIST($S$3:$S$1003,$G1813,$Q1813,FALSE)*WindSpeedStep*$T$3:$T$1003)</f>
        <v>1017.3039568060942</v>
      </c>
      <c r="P1813" s="42">
        <f t="shared" si="84"/>
        <v>0.82417576928416381</v>
      </c>
      <c r="Q1813" s="42">
        <f t="shared" si="86"/>
        <v>1.5904188986689982</v>
      </c>
    </row>
    <row r="1814" spans="5:17" x14ac:dyDescent="0.2">
      <c r="E1814" s="15">
        <v>41267.868055555555</v>
      </c>
      <c r="F1814" s="21">
        <v>8.669767878690811</v>
      </c>
      <c r="G1814" s="21">
        <v>8.6759473767750759</v>
      </c>
      <c r="H1814" s="24">
        <v>0.154560078049327</v>
      </c>
      <c r="I1814" s="3">
        <f t="shared" si="85"/>
        <v>1134.8899999999485</v>
      </c>
      <c r="J1814" s="3">
        <f>INDEX(PowerArray,MIN(MaximumPowerIndex,ROUND(G1814*100,0)))</f>
        <v>1138.5599999999483</v>
      </c>
      <c r="K1814" s="3">
        <f>MIN(J1814-M1814+N1814,'Power Look Up'!$F$4)</f>
        <v>1154.3351135465152</v>
      </c>
      <c r="M1814" s="50">
        <f t="array" ref="M1814">_xlfn.SUM(_xlfn.NORM.DIST($S$3:$S$1003,$G1814,$P1814,FALSE)*WindSpeedStep*$T$3:$T$1003)</f>
        <v>1135.722136515112</v>
      </c>
      <c r="N1814" s="50">
        <f t="array" ref="N1814">_xlfn.SUM(_xlfn.NORM.DIST($S$3:$S$1003,$G1814,$Q1814,FALSE)*WindSpeedStep*$T$3:$T$1003)</f>
        <v>1151.4972500616789</v>
      </c>
      <c r="P1814" s="42">
        <f t="shared" si="84"/>
        <v>0.86759473767750761</v>
      </c>
      <c r="Q1814" s="42">
        <f t="shared" si="86"/>
        <v>1.3409551037062095</v>
      </c>
    </row>
    <row r="1815" spans="5:17" x14ac:dyDescent="0.2">
      <c r="E1815" s="15">
        <v>41267.875</v>
      </c>
      <c r="F1815" s="21">
        <v>8.8302174068101387</v>
      </c>
      <c r="G1815" s="21">
        <v>8.8063505927082844</v>
      </c>
      <c r="H1815" s="24">
        <v>0.19252074118683726</v>
      </c>
      <c r="I1815" s="3">
        <f t="shared" si="85"/>
        <v>1193.6099999999471</v>
      </c>
      <c r="J1815" s="3">
        <f>INDEX(PowerArray,MIN(MaximumPowerIndex,ROUND(G1815*100,0)))</f>
        <v>1186.2699999999475</v>
      </c>
      <c r="K1815" s="3">
        <f>MIN(J1815-M1815+N1815,'Power Look Up'!$F$4)</f>
        <v>1196.3287459418534</v>
      </c>
      <c r="M1815" s="50">
        <f t="array" ref="M1815">_xlfn.SUM(_xlfn.NORM.DIST($S$3:$S$1003,$G1815,$P1815,FALSE)*WindSpeedStep*$T$3:$T$1003)</f>
        <v>1185.3376563453785</v>
      </c>
      <c r="N1815" s="50">
        <f t="array" ref="N1815">_xlfn.SUM(_xlfn.NORM.DIST($S$3:$S$1003,$G1815,$Q1815,FALSE)*WindSpeedStep*$T$3:$T$1003)</f>
        <v>1195.3964022872844</v>
      </c>
      <c r="P1815" s="42">
        <f t="shared" si="84"/>
        <v>0.88063505927082852</v>
      </c>
      <c r="Q1815" s="42">
        <f t="shared" si="86"/>
        <v>1.6954051432593424</v>
      </c>
    </row>
    <row r="1816" spans="5:17" x14ac:dyDescent="0.2">
      <c r="E1816" s="15">
        <v>41267.881944444445</v>
      </c>
      <c r="F1816" s="21">
        <v>8.3648837126527802</v>
      </c>
      <c r="G1816" s="21">
        <v>8.4234426654990475</v>
      </c>
      <c r="H1816" s="24">
        <v>0.16856181728709801</v>
      </c>
      <c r="I1816" s="3">
        <f t="shared" si="85"/>
        <v>1021.1199999999509</v>
      </c>
      <c r="J1816" s="3">
        <f>INDEX(PowerArray,MIN(MaximumPowerIndex,ROUND(G1816*100,0)))</f>
        <v>1043.1399999999503</v>
      </c>
      <c r="K1816" s="3">
        <f>MIN(J1816-M1816+N1816,'Power Look Up'!$F$4)</f>
        <v>1070.6509442781933</v>
      </c>
      <c r="M1816" s="50">
        <f t="array" ref="M1816">_xlfn.SUM(_xlfn.NORM.DIST($S$3:$S$1003,$G1816,$P1816,FALSE)*WindSpeedStep*$T$3:$T$1003)</f>
        <v>1041.7684933961968</v>
      </c>
      <c r="N1816" s="50">
        <f t="array" ref="N1816">_xlfn.SUM(_xlfn.NORM.DIST($S$3:$S$1003,$G1816,$Q1816,FALSE)*WindSpeedStep*$T$3:$T$1003)</f>
        <v>1069.2794376744398</v>
      </c>
      <c r="P1816" s="42">
        <f t="shared" si="84"/>
        <v>0.8423442665499048</v>
      </c>
      <c r="Q1816" s="42">
        <f t="shared" si="86"/>
        <v>1.4198708035101963</v>
      </c>
    </row>
    <row r="1817" spans="5:17" x14ac:dyDescent="0.2">
      <c r="E1817" s="15">
        <v>41267.888888888891</v>
      </c>
      <c r="F1817" s="21">
        <v>7.8084152023261479</v>
      </c>
      <c r="G1817" s="21">
        <v>7.9007022556466353</v>
      </c>
      <c r="H1817" s="24">
        <v>0.17160972684966988</v>
      </c>
      <c r="I1817" s="3">
        <f t="shared" si="85"/>
        <v>831.80999999996322</v>
      </c>
      <c r="J1817" s="3">
        <f>INDEX(PowerArray,MIN(MaximumPowerIndex,ROUND(G1817*100,0)))</f>
        <v>858.89999999996269</v>
      </c>
      <c r="K1817" s="3">
        <f>MIN(J1817-M1817+N1817,'Power Look Up'!$F$4)</f>
        <v>896.66624306433278</v>
      </c>
      <c r="M1817" s="50">
        <f t="array" ref="M1817">_xlfn.SUM(_xlfn.NORM.DIST($S$3:$S$1003,$G1817,$P1817,FALSE)*WindSpeedStep*$T$3:$T$1003)</f>
        <v>860.01692803192293</v>
      </c>
      <c r="N1817" s="50">
        <f t="array" ref="N1817">_xlfn.SUM(_xlfn.NORM.DIST($S$3:$S$1003,$G1817,$Q1817,FALSE)*WindSpeedStep*$T$3:$T$1003)</f>
        <v>897.78317109629302</v>
      </c>
      <c r="P1817" s="42">
        <f t="shared" si="84"/>
        <v>0.79007022556466355</v>
      </c>
      <c r="Q1817" s="42">
        <f t="shared" si="86"/>
        <v>1.3558373560120898</v>
      </c>
    </row>
    <row r="1818" spans="5:17" x14ac:dyDescent="0.2">
      <c r="E1818" s="15">
        <v>41267.895833333336</v>
      </c>
      <c r="F1818" s="21">
        <v>7.8044681084831433</v>
      </c>
      <c r="G1818" s="21">
        <v>7.7946884041046758</v>
      </c>
      <c r="H1818" s="24">
        <v>0.18322837381392429</v>
      </c>
      <c r="I1818" s="3">
        <f t="shared" si="85"/>
        <v>828.79999999996335</v>
      </c>
      <c r="J1818" s="3">
        <f>INDEX(PowerArray,MIN(MaximumPowerIndex,ROUND(G1818*100,0)))</f>
        <v>825.78999999996336</v>
      </c>
      <c r="K1818" s="3">
        <f>MIN(J1818-M1818+N1818,'Power Look Up'!$F$4)</f>
        <v>870.13675227250042</v>
      </c>
      <c r="M1818" s="50">
        <f t="array" ref="M1818">_xlfn.SUM(_xlfn.NORM.DIST($S$3:$S$1003,$G1818,$P1818,FALSE)*WindSpeedStep*$T$3:$T$1003)</f>
        <v>825.58525962267697</v>
      </c>
      <c r="N1818" s="50">
        <f t="array" ref="N1818">_xlfn.SUM(_xlfn.NORM.DIST($S$3:$S$1003,$G1818,$Q1818,FALSE)*WindSpeedStep*$T$3:$T$1003)</f>
        <v>869.93201189521403</v>
      </c>
      <c r="P1818" s="42">
        <f t="shared" si="84"/>
        <v>0.7794688404104676</v>
      </c>
      <c r="Q1818" s="42">
        <f t="shared" si="86"/>
        <v>1.4282080806703525</v>
      </c>
    </row>
    <row r="1819" spans="5:17" x14ac:dyDescent="0.2">
      <c r="E1819" s="15">
        <v>41267.909722222219</v>
      </c>
      <c r="F1819" s="21">
        <v>7.3913264180821052</v>
      </c>
      <c r="G1819" s="21">
        <v>7.3581546418566868</v>
      </c>
      <c r="H1819" s="24">
        <v>0.13123490225340295</v>
      </c>
      <c r="I1819" s="3">
        <f t="shared" si="85"/>
        <v>705.38999999996599</v>
      </c>
      <c r="J1819" s="3">
        <f>INDEX(PowerArray,MIN(MaximumPowerIndex,ROUND(G1819*100,0)))</f>
        <v>696.35999999996613</v>
      </c>
      <c r="K1819" s="3">
        <f>MIN(J1819-M1819+N1819,'Power Look Up'!$F$4)</f>
        <v>710.39175270150758</v>
      </c>
      <c r="M1819" s="50">
        <f t="array" ref="M1819">_xlfn.SUM(_xlfn.NORM.DIST($S$3:$S$1003,$G1819,$P1819,FALSE)*WindSpeedStep*$T$3:$T$1003)</f>
        <v>692.74782574954929</v>
      </c>
      <c r="N1819" s="50">
        <f t="array" ref="N1819">_xlfn.SUM(_xlfn.NORM.DIST($S$3:$S$1003,$G1819,$Q1819,FALSE)*WindSpeedStep*$T$3:$T$1003)</f>
        <v>706.77957845109074</v>
      </c>
      <c r="P1819" s="42">
        <f t="shared" si="84"/>
        <v>0.73581546418566868</v>
      </c>
      <c r="Q1819" s="42">
        <f t="shared" si="86"/>
        <v>0.96564670518948548</v>
      </c>
    </row>
    <row r="1820" spans="5:17" x14ac:dyDescent="0.2">
      <c r="E1820" s="15">
        <v>41267.916666666664</v>
      </c>
      <c r="F1820" s="21">
        <v>7.8053109632277415</v>
      </c>
      <c r="G1820" s="21">
        <v>7.9297616283890191</v>
      </c>
      <c r="H1820" s="24">
        <v>0.11914964110736925</v>
      </c>
      <c r="I1820" s="3">
        <f t="shared" si="85"/>
        <v>831.80999999996322</v>
      </c>
      <c r="J1820" s="3">
        <f>INDEX(PowerArray,MIN(MaximumPowerIndex,ROUND(G1820*100,0)))</f>
        <v>867.92999999996255</v>
      </c>
      <c r="K1820" s="3">
        <f>MIN(J1820-M1820+N1820,'Power Look Up'!$F$4)</f>
        <v>877.47660286358291</v>
      </c>
      <c r="M1820" s="50">
        <f t="array" ref="M1820">_xlfn.SUM(_xlfn.NORM.DIST($S$3:$S$1003,$G1820,$P1820,FALSE)*WindSpeedStep*$T$3:$T$1003)</f>
        <v>869.60300190038117</v>
      </c>
      <c r="N1820" s="50">
        <f t="array" ref="N1820">_xlfn.SUM(_xlfn.NORM.DIST($S$3:$S$1003,$G1820,$Q1820,FALSE)*WindSpeedStep*$T$3:$T$1003)</f>
        <v>879.14960476400154</v>
      </c>
      <c r="P1820" s="42">
        <f t="shared" si="84"/>
        <v>0.79297616283890193</v>
      </c>
      <c r="Q1820" s="42">
        <f t="shared" si="86"/>
        <v>0.94482825208953958</v>
      </c>
    </row>
    <row r="1821" spans="5:17" x14ac:dyDescent="0.2">
      <c r="E1821" s="15">
        <v>41267.9375</v>
      </c>
      <c r="F1821" s="21">
        <v>7.6952662292697607</v>
      </c>
      <c r="G1821" s="21">
        <v>7.6581020093902969</v>
      </c>
      <c r="H1821" s="24">
        <v>0.11305651735489837</v>
      </c>
      <c r="I1821" s="3">
        <f t="shared" si="85"/>
        <v>798.69999999996389</v>
      </c>
      <c r="J1821" s="3">
        <f>INDEX(PowerArray,MIN(MaximumPowerIndex,ROUND(G1821*100,0)))</f>
        <v>786.65999999996416</v>
      </c>
      <c r="K1821" s="3">
        <f>MIN(J1821-M1821+N1821,'Power Look Up'!$F$4)</f>
        <v>792.6735417873839</v>
      </c>
      <c r="M1821" s="50">
        <f t="array" ref="M1821">_xlfn.SUM(_xlfn.NORM.DIST($S$3:$S$1003,$G1821,$P1821,FALSE)*WindSpeedStep*$T$3:$T$1003)</f>
        <v>782.47822576261569</v>
      </c>
      <c r="N1821" s="50">
        <f t="array" ref="N1821">_xlfn.SUM(_xlfn.NORM.DIST($S$3:$S$1003,$G1821,$Q1821,FALSE)*WindSpeedStep*$T$3:$T$1003)</f>
        <v>788.49176755003543</v>
      </c>
      <c r="P1821" s="42">
        <f t="shared" si="84"/>
        <v>0.76581020093902974</v>
      </c>
      <c r="Q1821" s="42">
        <f t="shared" si="86"/>
        <v>0.86579834273021616</v>
      </c>
    </row>
    <row r="1822" spans="5:17" x14ac:dyDescent="0.2">
      <c r="E1822" s="15">
        <v>41267.944444444445</v>
      </c>
      <c r="F1822" s="21">
        <v>9.3255786711228179</v>
      </c>
      <c r="G1822" s="21">
        <v>9.3574982249729857</v>
      </c>
      <c r="H1822" s="24">
        <v>0.10401499297879067</v>
      </c>
      <c r="I1822" s="3">
        <f t="shared" si="85"/>
        <v>1381.7299999999411</v>
      </c>
      <c r="J1822" s="3">
        <f>INDEX(PowerArray,MIN(MaximumPowerIndex,ROUND(G1822*100,0)))</f>
        <v>1393.159999999941</v>
      </c>
      <c r="K1822" s="3">
        <f>MIN(J1822-M1822+N1822,'Power Look Up'!$F$4)</f>
        <v>1392.3484033451837</v>
      </c>
      <c r="M1822" s="50">
        <f t="array" ref="M1822">_xlfn.SUM(_xlfn.NORM.DIST($S$3:$S$1003,$G1822,$P1822,FALSE)*WindSpeedStep*$T$3:$T$1003)</f>
        <v>1396.9206233939919</v>
      </c>
      <c r="N1822" s="50">
        <f t="array" ref="N1822">_xlfn.SUM(_xlfn.NORM.DIST($S$3:$S$1003,$G1822,$Q1822,FALSE)*WindSpeedStep*$T$3:$T$1003)</f>
        <v>1396.1090267392347</v>
      </c>
      <c r="P1822" s="42">
        <f t="shared" si="84"/>
        <v>0.93574982249729866</v>
      </c>
      <c r="Q1822" s="42">
        <f t="shared" si="86"/>
        <v>0.97332011216961134</v>
      </c>
    </row>
    <row r="1823" spans="5:17" x14ac:dyDescent="0.2">
      <c r="E1823" s="15">
        <v>41267.951388888891</v>
      </c>
      <c r="F1823" s="21">
        <v>9.4047078386782363</v>
      </c>
      <c r="G1823" s="21">
        <v>9.3735552594183158</v>
      </c>
      <c r="H1823" s="24">
        <v>9.9949941680709364E-2</v>
      </c>
      <c r="I1823" s="3">
        <f t="shared" si="85"/>
        <v>1408.3999999999405</v>
      </c>
      <c r="J1823" s="3">
        <f>INDEX(PowerArray,MIN(MaximumPowerIndex,ROUND(G1823*100,0)))</f>
        <v>1396.9699999999409</v>
      </c>
      <c r="K1823" s="3">
        <f>MIN(J1823-M1823+N1823,'Power Look Up'!$F$4)</f>
        <v>1396.9803714364193</v>
      </c>
      <c r="M1823" s="50">
        <f t="array" ref="M1823">_xlfn.SUM(_xlfn.NORM.DIST($S$3:$S$1003,$G1823,$P1823,FALSE)*WindSpeedStep*$T$3:$T$1003)</f>
        <v>1402.9905663185807</v>
      </c>
      <c r="N1823" s="50">
        <f t="array" ref="N1823">_xlfn.SUM(_xlfn.NORM.DIST($S$3:$S$1003,$G1823,$Q1823,FALSE)*WindSpeedStep*$T$3:$T$1003)</f>
        <v>1403.0009377550591</v>
      </c>
      <c r="P1823" s="42">
        <f t="shared" si="84"/>
        <v>0.93735552594183158</v>
      </c>
      <c r="Q1823" s="42">
        <f t="shared" si="86"/>
        <v>0.93688630151976715</v>
      </c>
    </row>
    <row r="1824" spans="5:17" x14ac:dyDescent="0.2">
      <c r="E1824" s="15">
        <v>41267.958333333336</v>
      </c>
      <c r="F1824" s="21">
        <v>9.9256212076268735</v>
      </c>
      <c r="G1824" s="21">
        <v>9.9111700294655964</v>
      </c>
      <c r="H1824" s="24">
        <v>0.11888424666994997</v>
      </c>
      <c r="I1824" s="3">
        <f t="shared" si="85"/>
        <v>1610.3299999999363</v>
      </c>
      <c r="J1824" s="3">
        <f>INDEX(PowerArray,MIN(MaximumPowerIndex,ROUND(G1824*100,0)))</f>
        <v>1602.7099999999364</v>
      </c>
      <c r="K1824" s="3">
        <f>MIN(J1824-M1824+N1824,'Power Look Up'!$F$4)</f>
        <v>1584.1472888306841</v>
      </c>
      <c r="M1824" s="50">
        <f t="array" ref="M1824">_xlfn.SUM(_xlfn.NORM.DIST($S$3:$S$1003,$G1824,$P1824,FALSE)*WindSpeedStep*$T$3:$T$1003)</f>
        <v>1595.2447897848526</v>
      </c>
      <c r="N1824" s="50">
        <f t="array" ref="N1824">_xlfn.SUM(_xlfn.NORM.DIST($S$3:$S$1003,$G1824,$Q1824,FALSE)*WindSpeedStep*$T$3:$T$1003)</f>
        <v>1576.6820786156004</v>
      </c>
      <c r="P1824" s="42">
        <f t="shared" si="84"/>
        <v>0.99111700294655969</v>
      </c>
      <c r="Q1824" s="42">
        <f t="shared" si="86"/>
        <v>1.1782819825708033</v>
      </c>
    </row>
    <row r="1825" spans="5:17" x14ac:dyDescent="0.2">
      <c r="E1825" s="15">
        <v>41267.986111111109</v>
      </c>
      <c r="F1825" s="21">
        <v>8.0122344993106722</v>
      </c>
      <c r="G1825" s="21">
        <v>8.0859697664297201</v>
      </c>
      <c r="H1825" s="24">
        <v>0.25835489465243322</v>
      </c>
      <c r="I1825" s="3">
        <f t="shared" si="85"/>
        <v>892.66999999995369</v>
      </c>
      <c r="J1825" s="3">
        <f>INDEX(PowerArray,MIN(MaximumPowerIndex,ROUND(G1825*100,0)))</f>
        <v>922.02999999995302</v>
      </c>
      <c r="K1825" s="3">
        <f>MIN(J1825-M1825+N1825,'Power Look Up'!$F$4)</f>
        <v>987.44014875152641</v>
      </c>
      <c r="M1825" s="50">
        <f t="array" ref="M1825">_xlfn.SUM(_xlfn.NORM.DIST($S$3:$S$1003,$G1825,$P1825,FALSE)*WindSpeedStep*$T$3:$T$1003)</f>
        <v>922.21182373513602</v>
      </c>
      <c r="N1825" s="50">
        <f t="array" ref="N1825">_xlfn.SUM(_xlfn.NORM.DIST($S$3:$S$1003,$G1825,$Q1825,FALSE)*WindSpeedStep*$T$3:$T$1003)</f>
        <v>987.62197248670941</v>
      </c>
      <c r="P1825" s="42">
        <f t="shared" si="84"/>
        <v>0.80859697664297203</v>
      </c>
      <c r="Q1825" s="42">
        <f t="shared" si="86"/>
        <v>2.0890498671687103</v>
      </c>
    </row>
    <row r="1826" spans="5:17" x14ac:dyDescent="0.2">
      <c r="E1826" s="15">
        <v>41268.006944444445</v>
      </c>
      <c r="F1826" s="21">
        <v>10.52182305380796</v>
      </c>
      <c r="G1826" s="21">
        <v>10.45109705810885</v>
      </c>
      <c r="H1826" s="24">
        <v>0.1606185535869063</v>
      </c>
      <c r="I1826" s="3">
        <f t="shared" si="85"/>
        <v>1775.8399999999519</v>
      </c>
      <c r="J1826" s="3">
        <f>INDEX(PowerArray,MIN(MaximumPowerIndex,ROUND(G1826*100,0)))</f>
        <v>1757.1499999999523</v>
      </c>
      <c r="K1826" s="3">
        <f>MIN(J1826-M1826+N1826,'Power Look Up'!$F$4)</f>
        <v>1664.1734478062087</v>
      </c>
      <c r="M1826" s="50">
        <f t="array" ref="M1826">_xlfn.SUM(_xlfn.NORM.DIST($S$3:$S$1003,$G1826,$P1826,FALSE)*WindSpeedStep*$T$3:$T$1003)</f>
        <v>1753.8415934297791</v>
      </c>
      <c r="N1826" s="50">
        <f t="array" ref="N1826">_xlfn.SUM(_xlfn.NORM.DIST($S$3:$S$1003,$G1826,$Q1826,FALSE)*WindSpeedStep*$T$3:$T$1003)</f>
        <v>1660.8650412360355</v>
      </c>
      <c r="P1826" s="42">
        <f t="shared" si="84"/>
        <v>1.0451097058108851</v>
      </c>
      <c r="Q1826" s="42">
        <f t="shared" si="86"/>
        <v>1.6786400928698151</v>
      </c>
    </row>
    <row r="1827" spans="5:17" x14ac:dyDescent="0.2">
      <c r="E1827" s="15">
        <v>41268.013888888891</v>
      </c>
      <c r="F1827" s="21">
        <v>10.363783776421347</v>
      </c>
      <c r="G1827" s="21">
        <v>10.33124618253545</v>
      </c>
      <c r="H1827" s="24">
        <v>0.13219110216452878</v>
      </c>
      <c r="I1827" s="3">
        <f t="shared" si="85"/>
        <v>1733.1199999999528</v>
      </c>
      <c r="J1827" s="3">
        <f>INDEX(PowerArray,MIN(MaximumPowerIndex,ROUND(G1827*100,0)))</f>
        <v>1725.1099999999531</v>
      </c>
      <c r="K1827" s="3">
        <f>MIN(J1827-M1827+N1827,'Power Look Up'!$F$4)</f>
        <v>1677.9633724677294</v>
      </c>
      <c r="M1827" s="50">
        <f t="array" ref="M1827">_xlfn.SUM(_xlfn.NORM.DIST($S$3:$S$1003,$G1827,$P1827,FALSE)*WindSpeedStep*$T$3:$T$1003)</f>
        <v>1722.3697507018942</v>
      </c>
      <c r="N1827" s="50">
        <f t="array" ref="N1827">_xlfn.SUM(_xlfn.NORM.DIST($S$3:$S$1003,$G1827,$Q1827,FALSE)*WindSpeedStep*$T$3:$T$1003)</f>
        <v>1675.2231231696705</v>
      </c>
      <c r="P1827" s="42">
        <f t="shared" si="84"/>
        <v>1.033124618253545</v>
      </c>
      <c r="Q1827" s="42">
        <f t="shared" si="86"/>
        <v>1.3656988196024418</v>
      </c>
    </row>
    <row r="1828" spans="5:17" x14ac:dyDescent="0.2">
      <c r="E1828" s="15">
        <v>41268.020833333336</v>
      </c>
      <c r="F1828" s="21">
        <v>9.5677705606173067</v>
      </c>
      <c r="G1828" s="21">
        <v>9.5332698137789809</v>
      </c>
      <c r="H1828" s="24">
        <v>0.16827326594003567</v>
      </c>
      <c r="I1828" s="3">
        <f t="shared" si="85"/>
        <v>1473.1699999999391</v>
      </c>
      <c r="J1828" s="3">
        <f>INDEX(PowerArray,MIN(MaximumPowerIndex,ROUND(G1828*100,0)))</f>
        <v>1457.9299999999396</v>
      </c>
      <c r="K1828" s="3">
        <f>MIN(J1828-M1828+N1828,'Power Look Up'!$F$4)</f>
        <v>1417.6600535500233</v>
      </c>
      <c r="M1828" s="50">
        <f t="array" ref="M1828">_xlfn.SUM(_xlfn.NORM.DIST($S$3:$S$1003,$G1828,$P1828,FALSE)*WindSpeedStep*$T$3:$T$1003)</f>
        <v>1462.584499427973</v>
      </c>
      <c r="N1828" s="50">
        <f t="array" ref="N1828">_xlfn.SUM(_xlfn.NORM.DIST($S$3:$S$1003,$G1828,$Q1828,FALSE)*WindSpeedStep*$T$3:$T$1003)</f>
        <v>1422.3145529780568</v>
      </c>
      <c r="P1828" s="42">
        <f t="shared" si="84"/>
        <v>0.95332698137789817</v>
      </c>
      <c r="Q1828" s="42">
        <f t="shared" si="86"/>
        <v>1.6041944466521447</v>
      </c>
    </row>
    <row r="1829" spans="5:17" x14ac:dyDescent="0.2">
      <c r="E1829" s="15">
        <v>41268.027777777781</v>
      </c>
      <c r="F1829" s="21">
        <v>10.368371668328887</v>
      </c>
      <c r="G1829" s="21">
        <v>10.35946208646847</v>
      </c>
      <c r="H1829" s="24">
        <v>0.17071147298920836</v>
      </c>
      <c r="I1829" s="3">
        <f t="shared" si="85"/>
        <v>1735.7899999999529</v>
      </c>
      <c r="J1829" s="3">
        <f>INDEX(PowerArray,MIN(MaximumPowerIndex,ROUND(G1829*100,0)))</f>
        <v>1733.1199999999528</v>
      </c>
      <c r="K1829" s="3">
        <f>MIN(J1829-M1829+N1829,'Power Look Up'!$F$4)</f>
        <v>1630.3219670460185</v>
      </c>
      <c r="M1829" s="50">
        <f t="array" ref="M1829">_xlfn.SUM(_xlfn.NORM.DIST($S$3:$S$1003,$G1829,$P1829,FALSE)*WindSpeedStep*$T$3:$T$1003)</f>
        <v>1729.9813919808059</v>
      </c>
      <c r="N1829" s="50">
        <f t="array" ref="N1829">_xlfn.SUM(_xlfn.NORM.DIST($S$3:$S$1003,$G1829,$Q1829,FALSE)*WindSpeedStep*$T$3:$T$1003)</f>
        <v>1627.1833590268716</v>
      </c>
      <c r="P1829" s="42">
        <f t="shared" si="84"/>
        <v>1.0359462086468472</v>
      </c>
      <c r="Q1829" s="42">
        <f t="shared" si="86"/>
        <v>1.7684790321568904</v>
      </c>
    </row>
    <row r="1830" spans="5:17" x14ac:dyDescent="0.2">
      <c r="E1830" s="15">
        <v>41268.034722222219</v>
      </c>
      <c r="F1830" s="21">
        <v>10.208308316580244</v>
      </c>
      <c r="G1830" s="21">
        <v>10.245497556068861</v>
      </c>
      <c r="H1830" s="24">
        <v>0.18416371662154057</v>
      </c>
      <c r="I1830" s="3">
        <f t="shared" si="85"/>
        <v>1693.0699999999538</v>
      </c>
      <c r="J1830" s="3">
        <f>INDEX(PowerArray,MIN(MaximumPowerIndex,ROUND(G1830*100,0)))</f>
        <v>1703.7499999999536</v>
      </c>
      <c r="K1830" s="3">
        <f>MIN(J1830-M1830+N1830,'Power Look Up'!$F$4)</f>
        <v>1590.3195138341925</v>
      </c>
      <c r="M1830" s="50">
        <f t="array" ref="M1830">_xlfn.SUM(_xlfn.NORM.DIST($S$3:$S$1003,$G1830,$P1830,FALSE)*WindSpeedStep*$T$3:$T$1003)</f>
        <v>1698.4866635537851</v>
      </c>
      <c r="N1830" s="50">
        <f t="array" ref="N1830">_xlfn.SUM(_xlfn.NORM.DIST($S$3:$S$1003,$G1830,$Q1830,FALSE)*WindSpeedStep*$T$3:$T$1003)</f>
        <v>1585.056177388024</v>
      </c>
      <c r="P1830" s="42">
        <f t="shared" si="84"/>
        <v>1.0245497556068861</v>
      </c>
      <c r="Q1830" s="42">
        <f t="shared" si="86"/>
        <v>1.8868489085625522</v>
      </c>
    </row>
    <row r="1831" spans="5:17" x14ac:dyDescent="0.2">
      <c r="E1831" s="15">
        <v>41268.048611111109</v>
      </c>
      <c r="F1831" s="21">
        <v>10.94747011115513</v>
      </c>
      <c r="G1831" s="21">
        <v>10.930171260110324</v>
      </c>
      <c r="H1831" s="24">
        <v>0.14889284770360603</v>
      </c>
      <c r="I1831" s="3">
        <f t="shared" si="85"/>
        <v>1890.6499999999496</v>
      </c>
      <c r="J1831" s="3">
        <f>INDEX(PowerArray,MIN(MaximumPowerIndex,ROUND(G1831*100,0)))</f>
        <v>1885.3099999999497</v>
      </c>
      <c r="K1831" s="3">
        <f>MIN(J1831-M1831+N1831,'Power Look Up'!$F$4)</f>
        <v>1798.8290678706985</v>
      </c>
      <c r="M1831" s="50">
        <f t="array" ref="M1831">_xlfn.SUM(_xlfn.NORM.DIST($S$3:$S$1003,$G1831,$P1831,FALSE)*WindSpeedStep*$T$3:$T$1003)</f>
        <v>1856.8446584150308</v>
      </c>
      <c r="N1831" s="50">
        <f t="array" ref="N1831">_xlfn.SUM(_xlfn.NORM.DIST($S$3:$S$1003,$G1831,$Q1831,FALSE)*WindSpeedStep*$T$3:$T$1003)</f>
        <v>1770.3637262857796</v>
      </c>
      <c r="P1831" s="42">
        <f t="shared" si="84"/>
        <v>1.0930171260110324</v>
      </c>
      <c r="Q1831" s="42">
        <f t="shared" si="86"/>
        <v>1.6274243248059381</v>
      </c>
    </row>
    <row r="1832" spans="5:17" x14ac:dyDescent="0.2">
      <c r="E1832" s="15">
        <v>41268.055555555555</v>
      </c>
      <c r="F1832" s="21">
        <v>11.501860224844059</v>
      </c>
      <c r="G1832" s="21">
        <v>11.486086353300816</v>
      </c>
      <c r="H1832" s="24">
        <v>0.16692951944006354</v>
      </c>
      <c r="I1832" s="3">
        <f t="shared" si="85"/>
        <v>1945.9999999999832</v>
      </c>
      <c r="J1832" s="3">
        <f>INDEX(PowerArray,MIN(MaximumPowerIndex,ROUND(G1832*100,0)))</f>
        <v>1945.1599999999833</v>
      </c>
      <c r="K1832" s="3">
        <f>MIN(J1832-M1832+N1832,'Power Look Up'!$F$4)</f>
        <v>1830.4736697168576</v>
      </c>
      <c r="M1832" s="50">
        <f t="array" ref="M1832">_xlfn.SUM(_xlfn.NORM.DIST($S$3:$S$1003,$G1832,$P1832,FALSE)*WindSpeedStep*$T$3:$T$1003)</f>
        <v>1933.6467976964034</v>
      </c>
      <c r="N1832" s="50">
        <f t="array" ref="N1832">_xlfn.SUM(_xlfn.NORM.DIST($S$3:$S$1003,$G1832,$Q1832,FALSE)*WindSpeedStep*$T$3:$T$1003)</f>
        <v>1818.9604674132777</v>
      </c>
      <c r="P1832" s="42">
        <f t="shared" si="84"/>
        <v>1.1486086353300817</v>
      </c>
      <c r="Q1832" s="42">
        <f t="shared" si="86"/>
        <v>1.9173668752035771</v>
      </c>
    </row>
    <row r="1833" spans="5:17" x14ac:dyDescent="0.2">
      <c r="E1833" s="15">
        <v>41268.0625</v>
      </c>
      <c r="F1833" s="21">
        <v>12.226146378300905</v>
      </c>
      <c r="G1833" s="21">
        <v>12.161657813641099</v>
      </c>
      <c r="H1833" s="24">
        <v>0.12186996244740435</v>
      </c>
      <c r="I1833" s="3">
        <f t="shared" si="85"/>
        <v>1990.5299999999977</v>
      </c>
      <c r="J1833" s="3">
        <f>INDEX(PowerArray,MIN(MaximumPowerIndex,ROUND(G1833*100,0)))</f>
        <v>1989.7599999999977</v>
      </c>
      <c r="K1833" s="3">
        <f>MIN(J1833-M1833+N1833,'Power Look Up'!$F$4)</f>
        <v>1961.6616180891676</v>
      </c>
      <c r="M1833" s="50">
        <f t="array" ref="M1833">_xlfn.SUM(_xlfn.NORM.DIST($S$3:$S$1003,$G1833,$P1833,FALSE)*WindSpeedStep*$T$3:$T$1003)</f>
        <v>1980.751343429155</v>
      </c>
      <c r="N1833" s="50">
        <f t="array" ref="N1833">_xlfn.SUM(_xlfn.NORM.DIST($S$3:$S$1003,$G1833,$Q1833,FALSE)*WindSpeedStep*$T$3:$T$1003)</f>
        <v>1952.6529615183249</v>
      </c>
      <c r="P1833" s="42">
        <f t="shared" si="84"/>
        <v>1.21616578136411</v>
      </c>
      <c r="Q1833" s="42">
        <f t="shared" si="86"/>
        <v>1.4821407810466225</v>
      </c>
    </row>
    <row r="1834" spans="5:17" x14ac:dyDescent="0.2">
      <c r="E1834" s="15">
        <v>41268.076388888891</v>
      </c>
      <c r="F1834" s="21">
        <v>10.071962700867235</v>
      </c>
      <c r="G1834" s="21">
        <v>10.109214121980955</v>
      </c>
      <c r="H1834" s="24">
        <v>0.13899972046952225</v>
      </c>
      <c r="I1834" s="3">
        <f t="shared" si="85"/>
        <v>1655.6899999999546</v>
      </c>
      <c r="J1834" s="3">
        <f>INDEX(PowerArray,MIN(MaximumPowerIndex,ROUND(G1834*100,0)))</f>
        <v>1666.3699999999544</v>
      </c>
      <c r="K1834" s="3">
        <f>MIN(J1834-M1834+N1834,'Power Look Up'!$F$4)</f>
        <v>1618.0225149627856</v>
      </c>
      <c r="M1834" s="50">
        <f t="array" ref="M1834">_xlfn.SUM(_xlfn.NORM.DIST($S$3:$S$1003,$G1834,$P1834,FALSE)*WindSpeedStep*$T$3:$T$1003)</f>
        <v>1658.2727743151672</v>
      </c>
      <c r="N1834" s="50">
        <f t="array" ref="N1834">_xlfn.SUM(_xlfn.NORM.DIST($S$3:$S$1003,$G1834,$Q1834,FALSE)*WindSpeedStep*$T$3:$T$1003)</f>
        <v>1609.9252892779984</v>
      </c>
      <c r="P1834" s="42">
        <f t="shared" si="84"/>
        <v>1.0109214121980956</v>
      </c>
      <c r="Q1834" s="42">
        <f t="shared" si="86"/>
        <v>1.4051779371218995</v>
      </c>
    </row>
    <row r="1835" spans="5:17" x14ac:dyDescent="0.2">
      <c r="E1835" s="15">
        <v>41268.083333333336</v>
      </c>
      <c r="F1835" s="21">
        <v>10.715082242196917</v>
      </c>
      <c r="G1835" s="21">
        <v>10.701685574157652</v>
      </c>
      <c r="H1835" s="24">
        <v>0.16518771951460973</v>
      </c>
      <c r="I1835" s="3">
        <f t="shared" si="85"/>
        <v>1829.2399999999509</v>
      </c>
      <c r="J1835" s="3">
        <f>INDEX(PowerArray,MIN(MaximumPowerIndex,ROUND(G1835*100,0)))</f>
        <v>1823.899999999951</v>
      </c>
      <c r="K1835" s="3">
        <f>MIN(J1835-M1835+N1835,'Power Look Up'!$F$4)</f>
        <v>1715.0372087414762</v>
      </c>
      <c r="M1835" s="50">
        <f t="array" ref="M1835">_xlfn.SUM(_xlfn.NORM.DIST($S$3:$S$1003,$G1835,$P1835,FALSE)*WindSpeedStep*$T$3:$T$1003)</f>
        <v>1812.2638586251155</v>
      </c>
      <c r="N1835" s="50">
        <f t="array" ref="N1835">_xlfn.SUM(_xlfn.NORM.DIST($S$3:$S$1003,$G1835,$Q1835,FALSE)*WindSpeedStep*$T$3:$T$1003)</f>
        <v>1703.4010673666407</v>
      </c>
      <c r="P1835" s="42">
        <f t="shared" si="84"/>
        <v>1.0701685574157653</v>
      </c>
      <c r="Q1835" s="42">
        <f t="shared" si="86"/>
        <v>1.7677870349574993</v>
      </c>
    </row>
    <row r="1836" spans="5:17" x14ac:dyDescent="0.2">
      <c r="E1836" s="15">
        <v>41268.090277777781</v>
      </c>
      <c r="F1836" s="21">
        <v>10.927419171010577</v>
      </c>
      <c r="G1836" s="21">
        <v>10.928810185459673</v>
      </c>
      <c r="H1836" s="24">
        <v>0.13360885833621572</v>
      </c>
      <c r="I1836" s="3">
        <f t="shared" si="85"/>
        <v>1885.3099999999497</v>
      </c>
      <c r="J1836" s="3">
        <f>INDEX(PowerArray,MIN(MaximumPowerIndex,ROUND(G1836*100,0)))</f>
        <v>1885.3099999999497</v>
      </c>
      <c r="K1836" s="3">
        <f>MIN(J1836-M1836+N1836,'Power Look Up'!$F$4)</f>
        <v>1825.1351042006565</v>
      </c>
      <c r="M1836" s="50">
        <f t="array" ref="M1836">_xlfn.SUM(_xlfn.NORM.DIST($S$3:$S$1003,$G1836,$P1836,FALSE)*WindSpeedStep*$T$3:$T$1003)</f>
        <v>1856.6030546693926</v>
      </c>
      <c r="N1836" s="50">
        <f t="array" ref="N1836">_xlfn.SUM(_xlfn.NORM.DIST($S$3:$S$1003,$G1836,$Q1836,FALSE)*WindSpeedStep*$T$3:$T$1003)</f>
        <v>1796.4281588700994</v>
      </c>
      <c r="P1836" s="42">
        <f t="shared" si="84"/>
        <v>1.0928810185459674</v>
      </c>
      <c r="Q1836" s="42">
        <f t="shared" si="86"/>
        <v>1.4601858518524728</v>
      </c>
    </row>
    <row r="1837" spans="5:17" x14ac:dyDescent="0.2">
      <c r="E1837" s="15">
        <v>41268.180555555555</v>
      </c>
      <c r="F1837" s="21">
        <v>10.875656587439348</v>
      </c>
      <c r="G1837" s="21">
        <v>10.8566469620426</v>
      </c>
      <c r="H1837" s="24">
        <v>0.12137198240743564</v>
      </c>
      <c r="I1837" s="3">
        <f t="shared" si="85"/>
        <v>1871.95999999995</v>
      </c>
      <c r="J1837" s="3">
        <f>INDEX(PowerArray,MIN(MaximumPowerIndex,ROUND(G1837*100,0)))</f>
        <v>1866.6199999999501</v>
      </c>
      <c r="K1837" s="3">
        <f>MIN(J1837-M1837+N1837,'Power Look Up'!$F$4)</f>
        <v>1828.354561506646</v>
      </c>
      <c r="M1837" s="50">
        <f t="array" ref="M1837">_xlfn.SUM(_xlfn.NORM.DIST($S$3:$S$1003,$G1837,$P1837,FALSE)*WindSpeedStep*$T$3:$T$1003)</f>
        <v>1843.3872075735794</v>
      </c>
      <c r="N1837" s="50">
        <f t="array" ref="N1837">_xlfn.SUM(_xlfn.NORM.DIST($S$3:$S$1003,$G1837,$Q1837,FALSE)*WindSpeedStep*$T$3:$T$1003)</f>
        <v>1805.1217690802753</v>
      </c>
      <c r="P1837" s="42">
        <f t="shared" si="84"/>
        <v>1.08566469620426</v>
      </c>
      <c r="Q1837" s="42">
        <f t="shared" si="86"/>
        <v>1.3176927640807741</v>
      </c>
    </row>
    <row r="1838" spans="5:17" x14ac:dyDescent="0.2">
      <c r="E1838" s="15">
        <v>41268.1875</v>
      </c>
      <c r="F1838" s="21">
        <v>10.613534904615994</v>
      </c>
      <c r="G1838" s="21">
        <v>10.649206856637717</v>
      </c>
      <c r="H1838" s="24">
        <v>0.1187163382721817</v>
      </c>
      <c r="I1838" s="3">
        <f t="shared" si="85"/>
        <v>1799.8699999999515</v>
      </c>
      <c r="J1838" s="3">
        <f>INDEX(PowerArray,MIN(MaximumPowerIndex,ROUND(G1838*100,0)))</f>
        <v>1810.5499999999513</v>
      </c>
      <c r="K1838" s="3">
        <f>MIN(J1838-M1838+N1838,'Power Look Up'!$F$4)</f>
        <v>1778.5343231808922</v>
      </c>
      <c r="M1838" s="50">
        <f t="array" ref="M1838">_xlfn.SUM(_xlfn.NORM.DIST($S$3:$S$1003,$G1838,$P1838,FALSE)*WindSpeedStep*$T$3:$T$1003)</f>
        <v>1800.8608010074688</v>
      </c>
      <c r="N1838" s="50">
        <f t="array" ref="N1838">_xlfn.SUM(_xlfn.NORM.DIST($S$3:$S$1003,$G1838,$Q1838,FALSE)*WindSpeedStep*$T$3:$T$1003)</f>
        <v>1768.8451241884097</v>
      </c>
      <c r="P1838" s="42">
        <f t="shared" si="84"/>
        <v>1.0649206856637716</v>
      </c>
      <c r="Q1838" s="42">
        <f t="shared" si="86"/>
        <v>1.2642348435230399</v>
      </c>
    </row>
    <row r="1839" spans="5:17" x14ac:dyDescent="0.2">
      <c r="E1839" s="15">
        <v>41268.194444444445</v>
      </c>
      <c r="F1839" s="21">
        <v>9.5304921199931609</v>
      </c>
      <c r="G1839" s="21">
        <v>9.5674852131938302</v>
      </c>
      <c r="H1839" s="24">
        <v>0.15319250901400963</v>
      </c>
      <c r="I1839" s="3">
        <f t="shared" si="85"/>
        <v>1457.9299999999396</v>
      </c>
      <c r="J1839" s="3">
        <f>INDEX(PowerArray,MIN(MaximumPowerIndex,ROUND(G1839*100,0)))</f>
        <v>1473.1699999999391</v>
      </c>
      <c r="K1839" s="3">
        <f>MIN(J1839-M1839+N1839,'Power Look Up'!$F$4)</f>
        <v>1440.9847060966069</v>
      </c>
      <c r="M1839" s="50">
        <f t="array" ref="M1839">_xlfn.SUM(_xlfn.NORM.DIST($S$3:$S$1003,$G1839,$P1839,FALSE)*WindSpeedStep*$T$3:$T$1003)</f>
        <v>1475.1322085485479</v>
      </c>
      <c r="N1839" s="50">
        <f t="array" ref="N1839">_xlfn.SUM(_xlfn.NORM.DIST($S$3:$S$1003,$G1839,$Q1839,FALSE)*WindSpeedStep*$T$3:$T$1003)</f>
        <v>1442.9469146452157</v>
      </c>
      <c r="P1839" s="42">
        <f t="shared" si="84"/>
        <v>0.95674852131938304</v>
      </c>
      <c r="Q1839" s="42">
        <f t="shared" si="86"/>
        <v>1.4656670647635996</v>
      </c>
    </row>
    <row r="1840" spans="5:17" x14ac:dyDescent="0.2">
      <c r="E1840" s="15">
        <v>41268.201388888891</v>
      </c>
      <c r="F1840" s="21">
        <v>9.176371604997243</v>
      </c>
      <c r="G1840" s="21">
        <v>9.1863559079904924</v>
      </c>
      <c r="H1840" s="24">
        <v>0.12314235393264017</v>
      </c>
      <c r="I1840" s="3">
        <f t="shared" si="85"/>
        <v>1324.5799999999424</v>
      </c>
      <c r="J1840" s="3">
        <f>INDEX(PowerArray,MIN(MaximumPowerIndex,ROUND(G1840*100,0)))</f>
        <v>1328.3899999999423</v>
      </c>
      <c r="K1840" s="3">
        <f>MIN(J1840-M1840+N1840,'Power Look Up'!$F$4)</f>
        <v>1326.7930602118056</v>
      </c>
      <c r="M1840" s="50">
        <f t="array" ref="M1840">_xlfn.SUM(_xlfn.NORM.DIST($S$3:$S$1003,$G1840,$P1840,FALSE)*WindSpeedStep*$T$3:$T$1003)</f>
        <v>1331.6059429876229</v>
      </c>
      <c r="N1840" s="50">
        <f t="array" ref="N1840">_xlfn.SUM(_xlfn.NORM.DIST($S$3:$S$1003,$G1840,$Q1840,FALSE)*WindSpeedStep*$T$3:$T$1003)</f>
        <v>1330.0090031994862</v>
      </c>
      <c r="P1840" s="42">
        <f t="shared" si="84"/>
        <v>0.91863559079904933</v>
      </c>
      <c r="Q1840" s="42">
        <f t="shared" si="86"/>
        <v>1.1312294905729652</v>
      </c>
    </row>
    <row r="1841" spans="5:17" x14ac:dyDescent="0.2">
      <c r="E1841" s="15">
        <v>41268.243055555555</v>
      </c>
      <c r="F1841" s="21">
        <v>8.2040256036307841</v>
      </c>
      <c r="G1841" s="21">
        <v>8.20725910526828</v>
      </c>
      <c r="H1841" s="24">
        <v>9.9950931361927939E-2</v>
      </c>
      <c r="I1841" s="3">
        <f t="shared" si="85"/>
        <v>962.39999999995212</v>
      </c>
      <c r="J1841" s="3">
        <f>INDEX(PowerArray,MIN(MaximumPowerIndex,ROUND(G1841*100,0)))</f>
        <v>966.06999999995207</v>
      </c>
      <c r="K1841" s="3">
        <f>MIN(J1841-M1841+N1841,'Power Look Up'!$F$4)</f>
        <v>966.04630474864587</v>
      </c>
      <c r="M1841" s="50">
        <f t="array" ref="M1841">_xlfn.SUM(_xlfn.NORM.DIST($S$3:$S$1003,$G1841,$P1841,FALSE)*WindSpeedStep*$T$3:$T$1003)</f>
        <v>964.28716284394841</v>
      </c>
      <c r="N1841" s="50">
        <f t="array" ref="N1841">_xlfn.SUM(_xlfn.NORM.DIST($S$3:$S$1003,$G1841,$Q1841,FALSE)*WindSpeedStep*$T$3:$T$1003)</f>
        <v>964.2634675926422</v>
      </c>
      <c r="P1841" s="42">
        <f t="shared" si="84"/>
        <v>0.82072591052682808</v>
      </c>
      <c r="Q1841" s="42">
        <f t="shared" si="86"/>
        <v>0.82032319150022792</v>
      </c>
    </row>
    <row r="1842" spans="5:17" x14ac:dyDescent="0.2">
      <c r="E1842" s="15">
        <v>41268.256944444445</v>
      </c>
      <c r="F1842" s="21">
        <v>7.4754909141279668</v>
      </c>
      <c r="G1842" s="21">
        <v>7.5502677282864825</v>
      </c>
      <c r="H1842" s="24">
        <v>0.10434097358420626</v>
      </c>
      <c r="I1842" s="3">
        <f t="shared" si="85"/>
        <v>732.47999999996534</v>
      </c>
      <c r="J1842" s="3">
        <f>INDEX(PowerArray,MIN(MaximumPowerIndex,ROUND(G1842*100,0)))</f>
        <v>753.54999999996494</v>
      </c>
      <c r="K1842" s="3">
        <f>MIN(J1842-M1842+N1842,'Power Look Up'!$F$4)</f>
        <v>755.41094211782593</v>
      </c>
      <c r="M1842" s="50">
        <f t="array" ref="M1842">_xlfn.SUM(_xlfn.NORM.DIST($S$3:$S$1003,$G1842,$P1842,FALSE)*WindSpeedStep*$T$3:$T$1003)</f>
        <v>749.44188446640533</v>
      </c>
      <c r="N1842" s="50">
        <f t="array" ref="N1842">_xlfn.SUM(_xlfn.NORM.DIST($S$3:$S$1003,$G1842,$Q1842,FALSE)*WindSpeedStep*$T$3:$T$1003)</f>
        <v>751.30282658426631</v>
      </c>
      <c r="P1842" s="42">
        <f t="shared" si="84"/>
        <v>0.75502677282864827</v>
      </c>
      <c r="Q1842" s="42">
        <f t="shared" si="86"/>
        <v>0.78780228559082488</v>
      </c>
    </row>
    <row r="1843" spans="5:17" x14ac:dyDescent="0.2">
      <c r="E1843" s="15">
        <v>41268.326388888891</v>
      </c>
      <c r="F1843" s="21">
        <v>5.9447509340880638</v>
      </c>
      <c r="G1843" s="21">
        <v>6.0039188136054404</v>
      </c>
      <c r="H1843" s="24">
        <v>0.13289034456767995</v>
      </c>
      <c r="I1843" s="3">
        <f t="shared" si="85"/>
        <v>352.27999999998667</v>
      </c>
      <c r="J1843" s="3">
        <f>INDEX(PowerArray,MIN(MaximumPowerIndex,ROUND(G1843*100,0)))</f>
        <v>361.99999999998647</v>
      </c>
      <c r="K1843" s="3">
        <f>MIN(J1843-M1843+N1843,'Power Look Up'!$F$4)</f>
        <v>369.11432986075448</v>
      </c>
      <c r="M1843" s="50">
        <f t="array" ref="M1843">_xlfn.SUM(_xlfn.NORM.DIST($S$3:$S$1003,$G1843,$P1843,FALSE)*WindSpeedStep*$T$3:$T$1003)</f>
        <v>368.09788602979415</v>
      </c>
      <c r="N1843" s="50">
        <f t="array" ref="N1843">_xlfn.SUM(_xlfn.NORM.DIST($S$3:$S$1003,$G1843,$Q1843,FALSE)*WindSpeedStep*$T$3:$T$1003)</f>
        <v>375.21221589056216</v>
      </c>
      <c r="P1843" s="42">
        <f t="shared" si="84"/>
        <v>0.60039188136054411</v>
      </c>
      <c r="Q1843" s="42">
        <f t="shared" si="86"/>
        <v>0.79786283989640316</v>
      </c>
    </row>
    <row r="1844" spans="5:17" x14ac:dyDescent="0.2">
      <c r="E1844" s="15">
        <v>41268.333333333336</v>
      </c>
      <c r="F1844" s="21">
        <v>6.7354553405326687</v>
      </c>
      <c r="G1844" s="21">
        <v>6.7347697344829554</v>
      </c>
      <c r="H1844" s="24">
        <v>0.13510593627186507</v>
      </c>
      <c r="I1844" s="3">
        <f t="shared" si="85"/>
        <v>529.2399999999775</v>
      </c>
      <c r="J1844" s="3">
        <f>INDEX(PowerArray,MIN(MaximumPowerIndex,ROUND(G1844*100,0)))</f>
        <v>526.97999999997762</v>
      </c>
      <c r="K1844" s="3">
        <f>MIN(J1844-M1844+N1844,'Power Look Up'!$F$4)</f>
        <v>539.42093627438101</v>
      </c>
      <c r="M1844" s="50">
        <f t="array" ref="M1844">_xlfn.SUM(_xlfn.NORM.DIST($S$3:$S$1003,$G1844,$P1844,FALSE)*WindSpeedStep*$T$3:$T$1003)</f>
        <v>527.43105022492455</v>
      </c>
      <c r="N1844" s="50">
        <f t="array" ref="N1844">_xlfn.SUM(_xlfn.NORM.DIST($S$3:$S$1003,$G1844,$Q1844,FALSE)*WindSpeedStep*$T$3:$T$1003)</f>
        <v>539.87198649932793</v>
      </c>
      <c r="P1844" s="42">
        <f t="shared" si="84"/>
        <v>0.6734769734482956</v>
      </c>
      <c r="Q1844" s="42">
        <f t="shared" si="86"/>
        <v>0.90990737055273974</v>
      </c>
    </row>
    <row r="1845" spans="5:17" x14ac:dyDescent="0.2">
      <c r="E1845" s="15">
        <v>41268.347222222219</v>
      </c>
      <c r="F1845" s="21">
        <v>6.3666968272906601</v>
      </c>
      <c r="G1845" s="21">
        <v>6.3814600020202876</v>
      </c>
      <c r="H1845" s="24">
        <v>8.9528371691378741E-2</v>
      </c>
      <c r="I1845" s="3">
        <f t="shared" si="85"/>
        <v>445.61999999997931</v>
      </c>
      <c r="J1845" s="3">
        <f>INDEX(PowerArray,MIN(MaximumPowerIndex,ROUND(G1845*100,0)))</f>
        <v>447.8799999999793</v>
      </c>
      <c r="K1845" s="3">
        <f>MIN(J1845-M1845+N1845,'Power Look Up'!$F$4)</f>
        <v>445.28167503386595</v>
      </c>
      <c r="M1845" s="50">
        <f t="array" ref="M1845">_xlfn.SUM(_xlfn.NORM.DIST($S$3:$S$1003,$G1845,$P1845,FALSE)*WindSpeedStep*$T$3:$T$1003)</f>
        <v>445.98566480422363</v>
      </c>
      <c r="N1845" s="50">
        <f t="array" ref="N1845">_xlfn.SUM(_xlfn.NORM.DIST($S$3:$S$1003,$G1845,$Q1845,FALSE)*WindSpeedStep*$T$3:$T$1003)</f>
        <v>443.38733983811028</v>
      </c>
      <c r="P1845" s="42">
        <f t="shared" si="84"/>
        <v>0.63814600020202883</v>
      </c>
      <c r="Q1845" s="42">
        <f t="shared" si="86"/>
        <v>0.57132172299453887</v>
      </c>
    </row>
    <row r="1846" spans="5:17" x14ac:dyDescent="0.2">
      <c r="E1846" s="15">
        <v>41268.354166666664</v>
      </c>
      <c r="F1846" s="21">
        <v>5.971183340550609</v>
      </c>
      <c r="G1846" s="21">
        <v>6.0083497499377847</v>
      </c>
      <c r="H1846" s="24">
        <v>6.5313687046165581E-2</v>
      </c>
      <c r="I1846" s="3">
        <f t="shared" si="85"/>
        <v>357.13999999998657</v>
      </c>
      <c r="J1846" s="3">
        <f>INDEX(PowerArray,MIN(MaximumPowerIndex,ROUND(G1846*100,0)))</f>
        <v>364.25999999998106</v>
      </c>
      <c r="K1846" s="3">
        <f>MIN(J1846-M1846+N1846,'Power Look Up'!$F$4)</f>
        <v>358.14343647311273</v>
      </c>
      <c r="M1846" s="50">
        <f t="array" ref="M1846">_xlfn.SUM(_xlfn.NORM.DIST($S$3:$S$1003,$G1846,$P1846,FALSE)*WindSpeedStep*$T$3:$T$1003)</f>
        <v>368.96089238158328</v>
      </c>
      <c r="N1846" s="50">
        <f t="array" ref="N1846">_xlfn.SUM(_xlfn.NORM.DIST($S$3:$S$1003,$G1846,$Q1846,FALSE)*WindSpeedStep*$T$3:$T$1003)</f>
        <v>362.84432885471495</v>
      </c>
      <c r="P1846" s="42">
        <f t="shared" si="84"/>
        <v>0.60083497499377847</v>
      </c>
      <c r="Q1846" s="42">
        <f t="shared" si="86"/>
        <v>0.39242747523134369</v>
      </c>
    </row>
    <row r="1847" spans="5:17" x14ac:dyDescent="0.2">
      <c r="E1847" s="15">
        <v>41268.361111111109</v>
      </c>
      <c r="F1847" s="21">
        <v>6.1861727571868759</v>
      </c>
      <c r="G1847" s="21">
        <v>6.1829063992778668</v>
      </c>
      <c r="H1847" s="24">
        <v>9.3757485082545833E-2</v>
      </c>
      <c r="I1847" s="3">
        <f t="shared" si="85"/>
        <v>404.93999999998022</v>
      </c>
      <c r="J1847" s="3">
        <f>INDEX(PowerArray,MIN(MaximumPowerIndex,ROUND(G1847*100,0)))</f>
        <v>402.67999999998028</v>
      </c>
      <c r="K1847" s="3">
        <f>MIN(J1847-M1847+N1847,'Power Look Up'!$F$4)</f>
        <v>401.29911544700525</v>
      </c>
      <c r="M1847" s="50">
        <f t="array" ref="M1847">_xlfn.SUM(_xlfn.NORM.DIST($S$3:$S$1003,$G1847,$P1847,FALSE)*WindSpeedStep*$T$3:$T$1003)</f>
        <v>403.90110469314982</v>
      </c>
      <c r="N1847" s="50">
        <f t="array" ref="N1847">_xlfn.SUM(_xlfn.NORM.DIST($S$3:$S$1003,$G1847,$Q1847,FALSE)*WindSpeedStep*$T$3:$T$1003)</f>
        <v>402.52022014017479</v>
      </c>
      <c r="P1847" s="42">
        <f t="shared" si="84"/>
        <v>0.61829063992778677</v>
      </c>
      <c r="Q1847" s="42">
        <f t="shared" si="86"/>
        <v>0.57969375449707172</v>
      </c>
    </row>
    <row r="1848" spans="5:17" x14ac:dyDescent="0.2">
      <c r="E1848" s="15">
        <v>41268.368055555555</v>
      </c>
      <c r="F1848" s="21">
        <v>6.0183056796208234</v>
      </c>
      <c r="G1848" s="21">
        <v>6.0335306043370016</v>
      </c>
      <c r="H1848" s="24">
        <v>7.1448680557397615E-2</v>
      </c>
      <c r="I1848" s="3">
        <f t="shared" si="85"/>
        <v>366.51999999998105</v>
      </c>
      <c r="J1848" s="3">
        <f>INDEX(PowerArray,MIN(MaximumPowerIndex,ROUND(G1848*100,0)))</f>
        <v>368.77999999998099</v>
      </c>
      <c r="K1848" s="3">
        <f>MIN(J1848-M1848+N1848,'Power Look Up'!$F$4)</f>
        <v>363.55930607394896</v>
      </c>
      <c r="M1848" s="50">
        <f t="array" ref="M1848">_xlfn.SUM(_xlfn.NORM.DIST($S$3:$S$1003,$G1848,$P1848,FALSE)*WindSpeedStep*$T$3:$T$1003)</f>
        <v>373.88731507987058</v>
      </c>
      <c r="N1848" s="50">
        <f t="array" ref="N1848">_xlfn.SUM(_xlfn.NORM.DIST($S$3:$S$1003,$G1848,$Q1848,FALSE)*WindSpeedStep*$T$3:$T$1003)</f>
        <v>368.66662115383855</v>
      </c>
      <c r="P1848" s="42">
        <f t="shared" si="84"/>
        <v>0.60335306043370018</v>
      </c>
      <c r="Q1848" s="42">
        <f t="shared" si="86"/>
        <v>0.4310878007825566</v>
      </c>
    </row>
    <row r="1849" spans="5:17" x14ac:dyDescent="0.2">
      <c r="E1849" s="15">
        <v>41268.375</v>
      </c>
      <c r="F1849" s="21">
        <v>5.9535723050534468</v>
      </c>
      <c r="G1849" s="21">
        <v>6.0459316110338266</v>
      </c>
      <c r="H1849" s="24">
        <v>7.558487189582562E-2</v>
      </c>
      <c r="I1849" s="3">
        <f t="shared" si="85"/>
        <v>353.89999999998668</v>
      </c>
      <c r="J1849" s="3">
        <f>INDEX(PowerArray,MIN(MaximumPowerIndex,ROUND(G1849*100,0)))</f>
        <v>373.29999999998091</v>
      </c>
      <c r="K1849" s="3">
        <f>MIN(J1849-M1849+N1849,'Power Look Up'!$F$4)</f>
        <v>368.73629046116406</v>
      </c>
      <c r="M1849" s="50">
        <f t="array" ref="M1849">_xlfn.SUM(_xlfn.NORM.DIST($S$3:$S$1003,$G1849,$P1849,FALSE)*WindSpeedStep*$T$3:$T$1003)</f>
        <v>376.32730373108132</v>
      </c>
      <c r="N1849" s="50">
        <f t="array" ref="N1849">_xlfn.SUM(_xlfn.NORM.DIST($S$3:$S$1003,$G1849,$Q1849,FALSE)*WindSpeedStep*$T$3:$T$1003)</f>
        <v>371.76359419226446</v>
      </c>
      <c r="P1849" s="42">
        <f t="shared" si="84"/>
        <v>0.60459316110338268</v>
      </c>
      <c r="Q1849" s="42">
        <f t="shared" si="86"/>
        <v>0.45698096631091439</v>
      </c>
    </row>
    <row r="1850" spans="5:17" x14ac:dyDescent="0.2">
      <c r="E1850" s="15">
        <v>41268.381944444445</v>
      </c>
      <c r="F1850" s="21">
        <v>6.3392468674657261</v>
      </c>
      <c r="G1850" s="21">
        <v>6.3997456734913838</v>
      </c>
      <c r="H1850" s="24">
        <v>7.5718773859944674E-2</v>
      </c>
      <c r="I1850" s="3">
        <f t="shared" si="85"/>
        <v>438.83999999997951</v>
      </c>
      <c r="J1850" s="3">
        <f>INDEX(PowerArray,MIN(MaximumPowerIndex,ROUND(G1850*100,0)))</f>
        <v>452.39999999997917</v>
      </c>
      <c r="K1850" s="3">
        <f>MIN(J1850-M1850+N1850,'Power Look Up'!$F$4)</f>
        <v>446.69760434995084</v>
      </c>
      <c r="M1850" s="50">
        <f t="array" ref="M1850">_xlfn.SUM(_xlfn.NORM.DIST($S$3:$S$1003,$G1850,$P1850,FALSE)*WindSpeedStep*$T$3:$T$1003)</f>
        <v>449.99170881131943</v>
      </c>
      <c r="N1850" s="50">
        <f t="array" ref="N1850">_xlfn.SUM(_xlfn.NORM.DIST($S$3:$S$1003,$G1850,$Q1850,FALSE)*WindSpeedStep*$T$3:$T$1003)</f>
        <v>444.28931316129109</v>
      </c>
      <c r="P1850" s="42">
        <f t="shared" si="84"/>
        <v>0.63997456734913838</v>
      </c>
      <c r="Q1850" s="42">
        <f t="shared" si="86"/>
        <v>0.48458089541225341</v>
      </c>
    </row>
    <row r="1851" spans="5:17" x14ac:dyDescent="0.2">
      <c r="E1851" s="15">
        <v>41268.388888888891</v>
      </c>
      <c r="F1851" s="21">
        <v>5.9460611660678726</v>
      </c>
      <c r="G1851" s="21">
        <v>6.0301563724369096</v>
      </c>
      <c r="H1851" s="24">
        <v>9.5861778760836514E-2</v>
      </c>
      <c r="I1851" s="3">
        <f t="shared" si="85"/>
        <v>353.89999999998668</v>
      </c>
      <c r="J1851" s="3">
        <f>INDEX(PowerArray,MIN(MaximumPowerIndex,ROUND(G1851*100,0)))</f>
        <v>368.77999999998099</v>
      </c>
      <c r="K1851" s="3">
        <f>MIN(J1851-M1851+N1851,'Power Look Up'!$F$4)</f>
        <v>367.96940333412914</v>
      </c>
      <c r="M1851" s="50">
        <f t="array" ref="M1851">_xlfn.SUM(_xlfn.NORM.DIST($S$3:$S$1003,$G1851,$P1851,FALSE)*WindSpeedStep*$T$3:$T$1003)</f>
        <v>373.2249959624603</v>
      </c>
      <c r="N1851" s="50">
        <f t="array" ref="N1851">_xlfn.SUM(_xlfn.NORM.DIST($S$3:$S$1003,$G1851,$Q1851,FALSE)*WindSpeedStep*$T$3:$T$1003)</f>
        <v>372.41439929660845</v>
      </c>
      <c r="P1851" s="42">
        <f t="shared" si="84"/>
        <v>0.60301563724369101</v>
      </c>
      <c r="Q1851" s="42">
        <f t="shared" si="86"/>
        <v>0.57806151606779554</v>
      </c>
    </row>
    <row r="1852" spans="5:17" x14ac:dyDescent="0.2">
      <c r="E1852" s="15">
        <v>41268.395833333336</v>
      </c>
      <c r="F1852" s="21">
        <v>6.5120227355033391</v>
      </c>
      <c r="G1852" s="21">
        <v>6.4726986484665474</v>
      </c>
      <c r="H1852" s="24">
        <v>0.11517158807063496</v>
      </c>
      <c r="I1852" s="3">
        <f t="shared" si="85"/>
        <v>477.25999999997867</v>
      </c>
      <c r="J1852" s="3">
        <f>INDEX(PowerArray,MIN(MaximumPowerIndex,ROUND(G1852*100,0)))</f>
        <v>468.21999999997888</v>
      </c>
      <c r="K1852" s="3">
        <f>MIN(J1852-M1852+N1852,'Power Look Up'!$F$4)</f>
        <v>472.5967837023336</v>
      </c>
      <c r="M1852" s="50">
        <f t="array" ref="M1852">_xlfn.SUM(_xlfn.NORM.DIST($S$3:$S$1003,$G1852,$P1852,FALSE)*WindSpeedStep*$T$3:$T$1003)</f>
        <v>466.19808134181386</v>
      </c>
      <c r="N1852" s="50">
        <f t="array" ref="N1852">_xlfn.SUM(_xlfn.NORM.DIST($S$3:$S$1003,$G1852,$Q1852,FALSE)*WindSpeedStep*$T$3:$T$1003)</f>
        <v>470.57486504416858</v>
      </c>
      <c r="P1852" s="42">
        <f t="shared" si="84"/>
        <v>0.64726986484665483</v>
      </c>
      <c r="Q1852" s="42">
        <f t="shared" si="86"/>
        <v>0.74547098244654486</v>
      </c>
    </row>
    <row r="1853" spans="5:17" x14ac:dyDescent="0.2">
      <c r="E1853" s="15">
        <v>41268.402777777781</v>
      </c>
      <c r="F1853" s="21">
        <v>6.3987380787433183</v>
      </c>
      <c r="G1853" s="21">
        <v>6.4094359586731473</v>
      </c>
      <c r="H1853" s="24">
        <v>0.10470814584921795</v>
      </c>
      <c r="I1853" s="3">
        <f t="shared" si="85"/>
        <v>452.39999999997917</v>
      </c>
      <c r="J1853" s="3">
        <f>INDEX(PowerArray,MIN(MaximumPowerIndex,ROUND(G1853*100,0)))</f>
        <v>454.65999999997916</v>
      </c>
      <c r="K1853" s="3">
        <f>MIN(J1853-M1853+N1853,'Power Look Up'!$F$4)</f>
        <v>455.92074927226929</v>
      </c>
      <c r="M1853" s="50">
        <f t="array" ref="M1853">_xlfn.SUM(_xlfn.NORM.DIST($S$3:$S$1003,$G1853,$P1853,FALSE)*WindSpeedStep*$T$3:$T$1003)</f>
        <v>452.12373970795545</v>
      </c>
      <c r="N1853" s="50">
        <f t="array" ref="N1853">_xlfn.SUM(_xlfn.NORM.DIST($S$3:$S$1003,$G1853,$Q1853,FALSE)*WindSpeedStep*$T$3:$T$1003)</f>
        <v>453.38448898024558</v>
      </c>
      <c r="P1853" s="42">
        <f t="shared" si="84"/>
        <v>0.64094359586731475</v>
      </c>
      <c r="Q1853" s="42">
        <f t="shared" si="86"/>
        <v>0.67112015517196999</v>
      </c>
    </row>
    <row r="1854" spans="5:17" x14ac:dyDescent="0.2">
      <c r="E1854" s="15">
        <v>41268.409722222219</v>
      </c>
      <c r="F1854" s="21">
        <v>6.4773224778392668</v>
      </c>
      <c r="G1854" s="21">
        <v>6.4724849247951308</v>
      </c>
      <c r="H1854" s="24">
        <v>0.11115704096304013</v>
      </c>
      <c r="I1854" s="3">
        <f t="shared" si="85"/>
        <v>470.47999999997882</v>
      </c>
      <c r="J1854" s="3">
        <f>INDEX(PowerArray,MIN(MaximumPowerIndex,ROUND(G1854*100,0)))</f>
        <v>468.21999999997888</v>
      </c>
      <c r="K1854" s="3">
        <f>MIN(J1854-M1854+N1854,'Power Look Up'!$F$4)</f>
        <v>471.39278197611441</v>
      </c>
      <c r="M1854" s="50">
        <f t="array" ref="M1854">_xlfn.SUM(_xlfn.NORM.DIST($S$3:$S$1003,$G1854,$P1854,FALSE)*WindSpeedStep*$T$3:$T$1003)</f>
        <v>466.1500771717794</v>
      </c>
      <c r="N1854" s="50">
        <f t="array" ref="N1854">_xlfn.SUM(_xlfn.NORM.DIST($S$3:$S$1003,$G1854,$Q1854,FALSE)*WindSpeedStep*$T$3:$T$1003)</f>
        <v>469.32285914791493</v>
      </c>
      <c r="P1854" s="42">
        <f t="shared" si="84"/>
        <v>0.6472484924795131</v>
      </c>
      <c r="Q1854" s="42">
        <f t="shared" si="86"/>
        <v>0.71946227191811207</v>
      </c>
    </row>
    <row r="1855" spans="5:17" x14ac:dyDescent="0.2">
      <c r="E1855" s="15">
        <v>41268.416666666664</v>
      </c>
      <c r="F1855" s="21">
        <v>6.6787402361448391</v>
      </c>
      <c r="G1855" s="21">
        <v>6.6842109318838254</v>
      </c>
      <c r="H1855" s="24">
        <v>0.13924781727052507</v>
      </c>
      <c r="I1855" s="3">
        <f t="shared" si="85"/>
        <v>515.67999999997789</v>
      </c>
      <c r="J1855" s="3">
        <f>INDEX(PowerArray,MIN(MaximumPowerIndex,ROUND(G1855*100,0)))</f>
        <v>515.67999999997789</v>
      </c>
      <c r="K1855" s="3">
        <f>MIN(J1855-M1855+N1855,'Power Look Up'!$F$4)</f>
        <v>529.44125599976064</v>
      </c>
      <c r="M1855" s="50">
        <f t="array" ref="M1855">_xlfn.SUM(_xlfn.NORM.DIST($S$3:$S$1003,$G1855,$P1855,FALSE)*WindSpeedStep*$T$3:$T$1003)</f>
        <v>515.24552606495183</v>
      </c>
      <c r="N1855" s="50">
        <f t="array" ref="N1855">_xlfn.SUM(_xlfn.NORM.DIST($S$3:$S$1003,$G1855,$Q1855,FALSE)*WindSpeedStep*$T$3:$T$1003)</f>
        <v>529.00678206473458</v>
      </c>
      <c r="P1855" s="42">
        <f t="shared" si="84"/>
        <v>0.66842109318838261</v>
      </c>
      <c r="Q1855" s="42">
        <f t="shared" si="86"/>
        <v>0.93076178244060503</v>
      </c>
    </row>
    <row r="1856" spans="5:17" x14ac:dyDescent="0.2">
      <c r="E1856" s="15">
        <v>41268.423611111109</v>
      </c>
      <c r="F1856" s="21">
        <v>6.7204117035564019</v>
      </c>
      <c r="G1856" s="21">
        <v>6.7190402131800484</v>
      </c>
      <c r="H1856" s="24">
        <v>0.15475242379118503</v>
      </c>
      <c r="I1856" s="3">
        <f t="shared" si="85"/>
        <v>524.71999999997763</v>
      </c>
      <c r="J1856" s="3">
        <f>INDEX(PowerArray,MIN(MaximumPowerIndex,ROUND(G1856*100,0)))</f>
        <v>524.71999999997763</v>
      </c>
      <c r="K1856" s="3">
        <f>MIN(J1856-M1856+N1856,'Power Look Up'!$F$4)</f>
        <v>545.26724086402749</v>
      </c>
      <c r="M1856" s="50">
        <f t="array" ref="M1856">_xlfn.SUM(_xlfn.NORM.DIST($S$3:$S$1003,$G1856,$P1856,FALSE)*WindSpeedStep*$T$3:$T$1003)</f>
        <v>523.62068925205438</v>
      </c>
      <c r="N1856" s="50">
        <f t="array" ref="N1856">_xlfn.SUM(_xlfn.NORM.DIST($S$3:$S$1003,$G1856,$Q1856,FALSE)*WindSpeedStep*$T$3:$T$1003)</f>
        <v>544.16793011610423</v>
      </c>
      <c r="P1856" s="42">
        <f t="shared" si="84"/>
        <v>0.67190402131800486</v>
      </c>
      <c r="Q1856" s="42">
        <f t="shared" si="86"/>
        <v>1.039787758540053</v>
      </c>
    </row>
    <row r="1857" spans="5:17" x14ac:dyDescent="0.2">
      <c r="E1857" s="15">
        <v>41268.430555555555</v>
      </c>
      <c r="F1857" s="21">
        <v>7.0292239248329693</v>
      </c>
      <c r="G1857" s="21">
        <v>6.9924255813568728</v>
      </c>
      <c r="H1857" s="24">
        <v>0.11807846909923597</v>
      </c>
      <c r="I1857" s="3">
        <f t="shared" si="85"/>
        <v>597.02999999996825</v>
      </c>
      <c r="J1857" s="3">
        <f>INDEX(PowerArray,MIN(MaximumPowerIndex,ROUND(G1857*100,0)))</f>
        <v>585.73999999997636</v>
      </c>
      <c r="K1857" s="3">
        <f>MIN(J1857-M1857+N1857,'Power Look Up'!$F$4)</f>
        <v>592.47183952502951</v>
      </c>
      <c r="M1857" s="50">
        <f t="array" ref="M1857">_xlfn.SUM(_xlfn.NORM.DIST($S$3:$S$1003,$G1857,$P1857,FALSE)*WindSpeedStep*$T$3:$T$1003)</f>
        <v>592.35066774744007</v>
      </c>
      <c r="N1857" s="50">
        <f t="array" ref="N1857">_xlfn.SUM(_xlfn.NORM.DIST($S$3:$S$1003,$G1857,$Q1857,FALSE)*WindSpeedStep*$T$3:$T$1003)</f>
        <v>599.08250727249322</v>
      </c>
      <c r="P1857" s="42">
        <f t="shared" si="84"/>
        <v>0.69924255813568736</v>
      </c>
      <c r="Q1857" s="42">
        <f t="shared" si="86"/>
        <v>0.82565490793695462</v>
      </c>
    </row>
    <row r="1858" spans="5:17" x14ac:dyDescent="0.2">
      <c r="E1858" s="15">
        <v>41268.493055555555</v>
      </c>
      <c r="F1858" s="21">
        <v>9.3551180738386837</v>
      </c>
      <c r="G1858" s="21">
        <v>9.2771652739436234</v>
      </c>
      <c r="H1858" s="24">
        <v>0.13147883225970811</v>
      </c>
      <c r="I1858" s="3">
        <f t="shared" si="85"/>
        <v>1393.159999999941</v>
      </c>
      <c r="J1858" s="3">
        <f>INDEX(PowerArray,MIN(MaximumPowerIndex,ROUND(G1858*100,0)))</f>
        <v>1362.6799999999416</v>
      </c>
      <c r="K1858" s="3">
        <f>MIN(J1858-M1858+N1858,'Power Look Up'!$F$4)</f>
        <v>1356.4661773066266</v>
      </c>
      <c r="M1858" s="50">
        <f t="array" ref="M1858">_xlfn.SUM(_xlfn.NORM.DIST($S$3:$S$1003,$G1858,$P1858,FALSE)*WindSpeedStep*$T$3:$T$1003)</f>
        <v>1366.3860543628898</v>
      </c>
      <c r="N1858" s="50">
        <f t="array" ref="N1858">_xlfn.SUM(_xlfn.NORM.DIST($S$3:$S$1003,$G1858,$Q1858,FALSE)*WindSpeedStep*$T$3:$T$1003)</f>
        <v>1360.1722316695748</v>
      </c>
      <c r="P1858" s="42">
        <f t="shared" si="84"/>
        <v>0.92771652739436239</v>
      </c>
      <c r="Q1858" s="42">
        <f t="shared" si="86"/>
        <v>1.2197508568984228</v>
      </c>
    </row>
    <row r="1859" spans="5:17" x14ac:dyDescent="0.2">
      <c r="E1859" s="15">
        <v>41268.548611111109</v>
      </c>
      <c r="F1859" s="21">
        <v>10.656782559311955</v>
      </c>
      <c r="G1859" s="21">
        <v>10.633798416450315</v>
      </c>
      <c r="H1859" s="24">
        <v>0.12104966886771946</v>
      </c>
      <c r="I1859" s="3">
        <f t="shared" si="85"/>
        <v>1813.2199999999511</v>
      </c>
      <c r="J1859" s="3">
        <f>INDEX(PowerArray,MIN(MaximumPowerIndex,ROUND(G1859*100,0)))</f>
        <v>1805.2099999999514</v>
      </c>
      <c r="K1859" s="3">
        <f>MIN(J1859-M1859+N1859,'Power Look Up'!$F$4)</f>
        <v>1769.4350310677289</v>
      </c>
      <c r="M1859" s="50">
        <f t="array" ref="M1859">_xlfn.SUM(_xlfn.NORM.DIST($S$3:$S$1003,$G1859,$P1859,FALSE)*WindSpeedStep*$T$3:$T$1003)</f>
        <v>1797.4291028035557</v>
      </c>
      <c r="N1859" s="50">
        <f t="array" ref="N1859">_xlfn.SUM(_xlfn.NORM.DIST($S$3:$S$1003,$G1859,$Q1859,FALSE)*WindSpeedStep*$T$3:$T$1003)</f>
        <v>1761.6541338713332</v>
      </c>
      <c r="P1859" s="42">
        <f t="shared" ref="P1859:P1922" si="87">ReferenceTurbulence*G1859</f>
        <v>1.0633798416450315</v>
      </c>
      <c r="Q1859" s="42">
        <f t="shared" si="86"/>
        <v>1.2872177771173903</v>
      </c>
    </row>
    <row r="1860" spans="5:17" x14ac:dyDescent="0.2">
      <c r="E1860" s="15">
        <v>41268.555555555555</v>
      </c>
      <c r="F1860" s="21">
        <v>10.145629868082148</v>
      </c>
      <c r="G1860" s="21">
        <v>10.162162541022719</v>
      </c>
      <c r="H1860" s="24">
        <v>0.15868901398276045</v>
      </c>
      <c r="I1860" s="3">
        <f t="shared" ref="I1860:I1923" si="88">INDEX(PowerArray,MIN(MaximumPowerIndex,ROUND(F1860*100,0)))</f>
        <v>1677.049999999954</v>
      </c>
      <c r="J1860" s="3">
        <f>INDEX(PowerArray,MIN(MaximumPowerIndex,ROUND(G1860*100,0)))</f>
        <v>1679.7199999999541</v>
      </c>
      <c r="K1860" s="3">
        <f>MIN(J1860-M1860+N1860,'Power Look Up'!$F$4)</f>
        <v>1603.936382520566</v>
      </c>
      <c r="M1860" s="50">
        <f t="array" ref="M1860">_xlfn.SUM(_xlfn.NORM.DIST($S$3:$S$1003,$G1860,$P1860,FALSE)*WindSpeedStep*$T$3:$T$1003)</f>
        <v>1674.2174890190395</v>
      </c>
      <c r="N1860" s="50">
        <f t="array" ref="N1860">_xlfn.SUM(_xlfn.NORM.DIST($S$3:$S$1003,$G1860,$Q1860,FALSE)*WindSpeedStep*$T$3:$T$1003)</f>
        <v>1598.4338715396514</v>
      </c>
      <c r="P1860" s="42">
        <f t="shared" si="87"/>
        <v>1.0162162541022719</v>
      </c>
      <c r="Q1860" s="42">
        <f t="shared" ref="Q1860:Q1923" si="89">G1860*H1860</f>
        <v>1.6126235535674387</v>
      </c>
    </row>
    <row r="1861" spans="5:17" x14ac:dyDescent="0.2">
      <c r="E1861" s="15">
        <v>41268.576388888891</v>
      </c>
      <c r="F1861" s="21">
        <v>11.193781821599959</v>
      </c>
      <c r="G1861" s="21">
        <v>11.165920221432014</v>
      </c>
      <c r="H1861" s="24">
        <v>0.14025644103322316</v>
      </c>
      <c r="I1861" s="3">
        <f t="shared" si="88"/>
        <v>1919.9599999999837</v>
      </c>
      <c r="J1861" s="3">
        <f>INDEX(PowerArray,MIN(MaximumPowerIndex,ROUND(G1861*100,0)))</f>
        <v>1918.2799999999838</v>
      </c>
      <c r="K1861" s="3">
        <f>MIN(J1861-M1861+N1861,'Power Look Up'!$F$4)</f>
        <v>1846.108035409067</v>
      </c>
      <c r="M1861" s="50">
        <f t="array" ref="M1861">_xlfn.SUM(_xlfn.NORM.DIST($S$3:$S$1003,$G1861,$P1861,FALSE)*WindSpeedStep*$T$3:$T$1003)</f>
        <v>1894.5567106926976</v>
      </c>
      <c r="N1861" s="50">
        <f t="array" ref="N1861">_xlfn.SUM(_xlfn.NORM.DIST($S$3:$S$1003,$G1861,$Q1861,FALSE)*WindSpeedStep*$T$3:$T$1003)</f>
        <v>1822.3847461017808</v>
      </c>
      <c r="P1861" s="42">
        <f t="shared" si="87"/>
        <v>1.1165920221432015</v>
      </c>
      <c r="Q1861" s="42">
        <f t="shared" si="89"/>
        <v>1.5660922311189533</v>
      </c>
    </row>
    <row r="1862" spans="5:17" x14ac:dyDescent="0.2">
      <c r="E1862" s="15">
        <v>41268.583333333336</v>
      </c>
      <c r="F1862" s="21">
        <v>11.436756707205852</v>
      </c>
      <c r="G1862" s="21">
        <v>11.206631412529269</v>
      </c>
      <c r="H1862" s="24">
        <v>0.15126666102025191</v>
      </c>
      <c r="I1862" s="3">
        <f t="shared" si="88"/>
        <v>1940.9599999999832</v>
      </c>
      <c r="J1862" s="3">
        <f>INDEX(PowerArray,MIN(MaximumPowerIndex,ROUND(G1862*100,0)))</f>
        <v>1921.6399999999837</v>
      </c>
      <c r="K1862" s="3">
        <f>MIN(J1862-M1862+N1862,'Power Look Up'!$F$4)</f>
        <v>1830.4872226553937</v>
      </c>
      <c r="M1862" s="50">
        <f t="array" ref="M1862">_xlfn.SUM(_xlfn.NORM.DIST($S$3:$S$1003,$G1862,$P1862,FALSE)*WindSpeedStep*$T$3:$T$1003)</f>
        <v>1900.2667149223871</v>
      </c>
      <c r="N1862" s="50">
        <f t="array" ref="N1862">_xlfn.SUM(_xlfn.NORM.DIST($S$3:$S$1003,$G1862,$Q1862,FALSE)*WindSpeedStep*$T$3:$T$1003)</f>
        <v>1809.1139375777971</v>
      </c>
      <c r="P1862" s="42">
        <f t="shared" si="87"/>
        <v>1.1206631412529269</v>
      </c>
      <c r="Q1862" s="42">
        <f t="shared" si="89"/>
        <v>1.6951897150579718</v>
      </c>
    </row>
    <row r="1863" spans="5:17" x14ac:dyDescent="0.2">
      <c r="E1863" s="15">
        <v>41268.590277777781</v>
      </c>
      <c r="F1863" s="21">
        <v>11.120964600215007</v>
      </c>
      <c r="G1863" s="21">
        <v>11.003441834845782</v>
      </c>
      <c r="H1863" s="24">
        <v>0.12948517073529392</v>
      </c>
      <c r="I1863" s="3">
        <f t="shared" si="88"/>
        <v>1914.0799999999838</v>
      </c>
      <c r="J1863" s="3">
        <f>INDEX(PowerArray,MIN(MaximumPowerIndex,ROUND(G1863*100,0)))</f>
        <v>1903.9999999999493</v>
      </c>
      <c r="K1863" s="3">
        <f>MIN(J1863-M1863+N1863,'Power Look Up'!$F$4)</f>
        <v>1850.7773922211743</v>
      </c>
      <c r="M1863" s="50">
        <f t="array" ref="M1863">_xlfn.SUM(_xlfn.NORM.DIST($S$3:$S$1003,$G1863,$P1863,FALSE)*WindSpeedStep*$T$3:$T$1003)</f>
        <v>1869.4383800896433</v>
      </c>
      <c r="N1863" s="50">
        <f t="array" ref="N1863">_xlfn.SUM(_xlfn.NORM.DIST($S$3:$S$1003,$G1863,$Q1863,FALSE)*WindSpeedStep*$T$3:$T$1003)</f>
        <v>1816.2157723108683</v>
      </c>
      <c r="P1863" s="42">
        <f t="shared" si="87"/>
        <v>1.1003441834845782</v>
      </c>
      <c r="Q1863" s="42">
        <f t="shared" si="89"/>
        <v>1.4247825446608819</v>
      </c>
    </row>
    <row r="1864" spans="5:17" x14ac:dyDescent="0.2">
      <c r="E1864" s="15">
        <v>41268.597222222219</v>
      </c>
      <c r="F1864" s="21">
        <v>11.410277447041725</v>
      </c>
      <c r="G1864" s="21">
        <v>11.352923280966221</v>
      </c>
      <c r="H1864" s="24">
        <v>0.10604474830835156</v>
      </c>
      <c r="I1864" s="3">
        <f t="shared" si="88"/>
        <v>1938.4399999999832</v>
      </c>
      <c r="J1864" s="3">
        <f>INDEX(PowerArray,MIN(MaximumPowerIndex,ROUND(G1864*100,0)))</f>
        <v>1933.3999999999835</v>
      </c>
      <c r="K1864" s="3">
        <f>MIN(J1864-M1864+N1864,'Power Look Up'!$F$4)</f>
        <v>1922.7858324159565</v>
      </c>
      <c r="M1864" s="50">
        <f t="array" ref="M1864">_xlfn.SUM(_xlfn.NORM.DIST($S$3:$S$1003,$G1864,$P1864,FALSE)*WindSpeedStep*$T$3:$T$1003)</f>
        <v>1918.9620751162704</v>
      </c>
      <c r="N1864" s="50">
        <f t="array" ref="N1864">_xlfn.SUM(_xlfn.NORM.DIST($S$3:$S$1003,$G1864,$Q1864,FALSE)*WindSpeedStep*$T$3:$T$1003)</f>
        <v>1908.3479075322434</v>
      </c>
      <c r="P1864" s="42">
        <f t="shared" si="87"/>
        <v>1.1352923280966223</v>
      </c>
      <c r="Q1864" s="42">
        <f t="shared" si="89"/>
        <v>1.2039178918940878</v>
      </c>
    </row>
    <row r="1865" spans="5:17" x14ac:dyDescent="0.2">
      <c r="E1865" s="15">
        <v>41268.604166666664</v>
      </c>
      <c r="F1865" s="21">
        <v>10.45927191319146</v>
      </c>
      <c r="G1865" s="21">
        <v>10.406153403310027</v>
      </c>
      <c r="H1865" s="24">
        <v>0.11186247089765117</v>
      </c>
      <c r="I1865" s="3">
        <f t="shared" si="88"/>
        <v>1759.8199999999524</v>
      </c>
      <c r="J1865" s="3">
        <f>INDEX(PowerArray,MIN(MaximumPowerIndex,ROUND(G1865*100,0)))</f>
        <v>1746.4699999999525</v>
      </c>
      <c r="K1865" s="3">
        <f>MIN(J1865-M1865+N1865,'Power Look Up'!$F$4)</f>
        <v>1728.1967189282677</v>
      </c>
      <c r="M1865" s="50">
        <f t="array" ref="M1865">_xlfn.SUM(_xlfn.NORM.DIST($S$3:$S$1003,$G1865,$P1865,FALSE)*WindSpeedStep*$T$3:$T$1003)</f>
        <v>1742.3041703080985</v>
      </c>
      <c r="N1865" s="50">
        <f t="array" ref="N1865">_xlfn.SUM(_xlfn.NORM.DIST($S$3:$S$1003,$G1865,$Q1865,FALSE)*WindSpeedStep*$T$3:$T$1003)</f>
        <v>1724.0308892364137</v>
      </c>
      <c r="P1865" s="42">
        <f t="shared" si="87"/>
        <v>1.0406153403310028</v>
      </c>
      <c r="Q1865" s="42">
        <f t="shared" si="89"/>
        <v>1.1640580322342615</v>
      </c>
    </row>
    <row r="1866" spans="5:17" x14ac:dyDescent="0.2">
      <c r="E1866" s="15">
        <v>41268.611111111109</v>
      </c>
      <c r="F1866" s="21">
        <v>10.456591158798952</v>
      </c>
      <c r="G1866" s="21">
        <v>10.340609926876279</v>
      </c>
      <c r="H1866" s="24">
        <v>0.12623616816932295</v>
      </c>
      <c r="I1866" s="3">
        <f t="shared" si="88"/>
        <v>1759.8199999999524</v>
      </c>
      <c r="J1866" s="3">
        <f>INDEX(PowerArray,MIN(MaximumPowerIndex,ROUND(G1866*100,0)))</f>
        <v>1727.7799999999529</v>
      </c>
      <c r="K1866" s="3">
        <f>MIN(J1866-M1866+N1866,'Power Look Up'!$F$4)</f>
        <v>1689.0553479430614</v>
      </c>
      <c r="M1866" s="50">
        <f t="array" ref="M1866">_xlfn.SUM(_xlfn.NORM.DIST($S$3:$S$1003,$G1866,$P1866,FALSE)*WindSpeedStep*$T$3:$T$1003)</f>
        <v>1724.9094512128554</v>
      </c>
      <c r="N1866" s="50">
        <f t="array" ref="N1866">_xlfn.SUM(_xlfn.NORM.DIST($S$3:$S$1003,$G1866,$Q1866,FALSE)*WindSpeedStep*$T$3:$T$1003)</f>
        <v>1686.1847991559639</v>
      </c>
      <c r="P1866" s="42">
        <f t="shared" si="87"/>
        <v>1.0340609926876281</v>
      </c>
      <c r="Q1866" s="42">
        <f t="shared" si="89"/>
        <v>1.3053589737025244</v>
      </c>
    </row>
    <row r="1867" spans="5:17" x14ac:dyDescent="0.2">
      <c r="E1867" s="15">
        <v>41268.618055555555</v>
      </c>
      <c r="F1867" s="21">
        <v>9.9363948618823095</v>
      </c>
      <c r="G1867" s="21">
        <v>9.8597850994853928</v>
      </c>
      <c r="H1867" s="24">
        <v>0.14693457942183907</v>
      </c>
      <c r="I1867" s="3">
        <f t="shared" si="88"/>
        <v>1614.1399999999362</v>
      </c>
      <c r="J1867" s="3">
        <f>INDEX(PowerArray,MIN(MaximumPowerIndex,ROUND(G1867*100,0)))</f>
        <v>1583.6599999999369</v>
      </c>
      <c r="K1867" s="3">
        <f>MIN(J1867-M1867+N1867,'Power Look Up'!$F$4)</f>
        <v>1538.8182553999998</v>
      </c>
      <c r="M1867" s="50">
        <f t="array" ref="M1867">_xlfn.SUM(_xlfn.NORM.DIST($S$3:$S$1003,$G1867,$P1867,FALSE)*WindSpeedStep*$T$3:$T$1003)</f>
        <v>1578.079770594486</v>
      </c>
      <c r="N1867" s="50">
        <f t="array" ref="N1867">_xlfn.SUM(_xlfn.NORM.DIST($S$3:$S$1003,$G1867,$Q1867,FALSE)*WindSpeedStep*$T$3:$T$1003)</f>
        <v>1533.2380259945489</v>
      </c>
      <c r="P1867" s="42">
        <f t="shared" si="87"/>
        <v>0.98597850994853931</v>
      </c>
      <c r="Q1867" s="42">
        <f t="shared" si="89"/>
        <v>1.4487433767826019</v>
      </c>
    </row>
    <row r="1868" spans="5:17" x14ac:dyDescent="0.2">
      <c r="E1868" s="15">
        <v>41268.625</v>
      </c>
      <c r="F1868" s="21">
        <v>9.8090270102296451</v>
      </c>
      <c r="G1868" s="21">
        <v>9.773698529019601</v>
      </c>
      <c r="H1868" s="24">
        <v>0.13456992203440743</v>
      </c>
      <c r="I1868" s="3">
        <f t="shared" si="88"/>
        <v>1564.6099999999374</v>
      </c>
      <c r="J1868" s="3">
        <f>INDEX(PowerArray,MIN(MaximumPowerIndex,ROUND(G1868*100,0)))</f>
        <v>1549.3699999999376</v>
      </c>
      <c r="K1868" s="3">
        <f>MIN(J1868-M1868+N1868,'Power Look Up'!$F$4)</f>
        <v>1520.6251576088578</v>
      </c>
      <c r="M1868" s="50">
        <f t="array" ref="M1868">_xlfn.SUM(_xlfn.NORM.DIST($S$3:$S$1003,$G1868,$P1868,FALSE)*WindSpeedStep*$T$3:$T$1003)</f>
        <v>1548.6463146408682</v>
      </c>
      <c r="N1868" s="50">
        <f t="array" ref="N1868">_xlfn.SUM(_xlfn.NORM.DIST($S$3:$S$1003,$G1868,$Q1868,FALSE)*WindSpeedStep*$T$3:$T$1003)</f>
        <v>1519.9014722497884</v>
      </c>
      <c r="P1868" s="42">
        <f t="shared" si="87"/>
        <v>0.9773698529019601</v>
      </c>
      <c r="Q1868" s="42">
        <f t="shared" si="89"/>
        <v>1.3152458490379704</v>
      </c>
    </row>
    <row r="1869" spans="5:17" x14ac:dyDescent="0.2">
      <c r="E1869" s="15">
        <v>41268.631944444445</v>
      </c>
      <c r="F1869" s="21">
        <v>10.141562242465234</v>
      </c>
      <c r="G1869" s="21">
        <v>10.126388707111101</v>
      </c>
      <c r="H1869" s="24">
        <v>0.13705975142367371</v>
      </c>
      <c r="I1869" s="3">
        <f t="shared" si="88"/>
        <v>1674.3799999999542</v>
      </c>
      <c r="J1869" s="3">
        <f>INDEX(PowerArray,MIN(MaximumPowerIndex,ROUND(G1869*100,0)))</f>
        <v>1671.7099999999541</v>
      </c>
      <c r="K1869" s="3">
        <f>MIN(J1869-M1869+N1869,'Power Look Up'!$F$4)</f>
        <v>1625.0847903105973</v>
      </c>
      <c r="M1869" s="50">
        <f t="array" ref="M1869">_xlfn.SUM(_xlfn.NORM.DIST($S$3:$S$1003,$G1869,$P1869,FALSE)*WindSpeedStep*$T$3:$T$1003)</f>
        <v>1663.4884730435049</v>
      </c>
      <c r="N1869" s="50">
        <f t="array" ref="N1869">_xlfn.SUM(_xlfn.NORM.DIST($S$3:$S$1003,$G1869,$Q1869,FALSE)*WindSpeedStep*$T$3:$T$1003)</f>
        <v>1616.8632633541481</v>
      </c>
      <c r="P1869" s="42">
        <f t="shared" si="87"/>
        <v>1.01263887071111</v>
      </c>
      <c r="Q1869" s="42">
        <f t="shared" si="89"/>
        <v>1.3879203190161442</v>
      </c>
    </row>
    <row r="1870" spans="5:17" x14ac:dyDescent="0.2">
      <c r="E1870" s="15">
        <v>41268.638888888891</v>
      </c>
      <c r="F1870" s="21">
        <v>9.8314665044657978</v>
      </c>
      <c r="G1870" s="21">
        <v>9.7577090877432493</v>
      </c>
      <c r="H1870" s="24">
        <v>0.12103992822021618</v>
      </c>
      <c r="I1870" s="3">
        <f t="shared" si="88"/>
        <v>1572.229999999937</v>
      </c>
      <c r="J1870" s="3">
        <f>INDEX(PowerArray,MIN(MaximumPowerIndex,ROUND(G1870*100,0)))</f>
        <v>1545.5599999999376</v>
      </c>
      <c r="K1870" s="3">
        <f>MIN(J1870-M1870+N1870,'Power Look Up'!$F$4)</f>
        <v>1529.0725145497122</v>
      </c>
      <c r="M1870" s="50">
        <f t="array" ref="M1870">_xlfn.SUM(_xlfn.NORM.DIST($S$3:$S$1003,$G1870,$P1870,FALSE)*WindSpeedStep*$T$3:$T$1003)</f>
        <v>1543.0912221147373</v>
      </c>
      <c r="N1870" s="50">
        <f t="array" ref="N1870">_xlfn.SUM(_xlfn.NORM.DIST($S$3:$S$1003,$G1870,$Q1870,FALSE)*WindSpeedStep*$T$3:$T$1003)</f>
        <v>1526.6037366645119</v>
      </c>
      <c r="P1870" s="42">
        <f t="shared" si="87"/>
        <v>0.97577090877432493</v>
      </c>
      <c r="Q1870" s="42">
        <f t="shared" si="89"/>
        <v>1.1810724075741941</v>
      </c>
    </row>
    <row r="1871" spans="5:17" x14ac:dyDescent="0.2">
      <c r="E1871" s="15">
        <v>41268.645833333336</v>
      </c>
      <c r="F1871" s="21">
        <v>8.8475956994751286</v>
      </c>
      <c r="G1871" s="21">
        <v>8.8605760320407292</v>
      </c>
      <c r="H1871" s="24">
        <v>0.14241157064565549</v>
      </c>
      <c r="I1871" s="3">
        <f t="shared" si="88"/>
        <v>1200.9499999999471</v>
      </c>
      <c r="J1871" s="3">
        <f>INDEX(PowerArray,MIN(MaximumPowerIndex,ROUND(G1871*100,0)))</f>
        <v>1204.6199999999469</v>
      </c>
      <c r="K1871" s="3">
        <f>MIN(J1871-M1871+N1871,'Power Look Up'!$F$4)</f>
        <v>1212.4129811590205</v>
      </c>
      <c r="M1871" s="50">
        <f t="array" ref="M1871">_xlfn.SUM(_xlfn.NORM.DIST($S$3:$S$1003,$G1871,$P1871,FALSE)*WindSpeedStep*$T$3:$T$1003)</f>
        <v>1206.1198430076165</v>
      </c>
      <c r="N1871" s="50">
        <f t="array" ref="N1871">_xlfn.SUM(_xlfn.NORM.DIST($S$3:$S$1003,$G1871,$Q1871,FALSE)*WindSpeedStep*$T$3:$T$1003)</f>
        <v>1213.9128241666901</v>
      </c>
      <c r="P1871" s="42">
        <f t="shared" si="87"/>
        <v>0.88605760320407301</v>
      </c>
      <c r="Q1871" s="42">
        <f t="shared" si="89"/>
        <v>1.2618485495481702</v>
      </c>
    </row>
    <row r="1872" spans="5:17" x14ac:dyDescent="0.2">
      <c r="E1872" s="15">
        <v>41268.652777777781</v>
      </c>
      <c r="F1872" s="21">
        <v>9.7186521927011729</v>
      </c>
      <c r="G1872" s="21">
        <v>9.7071188194550952</v>
      </c>
      <c r="H1872" s="24">
        <v>0.13170550551868659</v>
      </c>
      <c r="I1872" s="3">
        <f t="shared" si="88"/>
        <v>1530.3199999999379</v>
      </c>
      <c r="J1872" s="3">
        <f>INDEX(PowerArray,MIN(MaximumPowerIndex,ROUND(G1872*100,0)))</f>
        <v>1526.5099999999379</v>
      </c>
      <c r="K1872" s="3">
        <f>MIN(J1872-M1872+N1872,'Power Look Up'!$F$4)</f>
        <v>1503.0516826878011</v>
      </c>
      <c r="M1872" s="50">
        <f t="array" ref="M1872">_xlfn.SUM(_xlfn.NORM.DIST($S$3:$S$1003,$G1872,$P1872,FALSE)*WindSpeedStep*$T$3:$T$1003)</f>
        <v>1525.3438618005948</v>
      </c>
      <c r="N1872" s="50">
        <f t="array" ref="N1872">_xlfn.SUM(_xlfn.NORM.DIST($S$3:$S$1003,$G1872,$Q1872,FALSE)*WindSpeedStep*$T$3:$T$1003)</f>
        <v>1501.885544488458</v>
      </c>
      <c r="P1872" s="42">
        <f t="shared" si="87"/>
        <v>0.97071188194550961</v>
      </c>
      <c r="Q1872" s="42">
        <f t="shared" si="89"/>
        <v>1.2784809912462896</v>
      </c>
    </row>
    <row r="1873" spans="5:17" x14ac:dyDescent="0.2">
      <c r="E1873" s="15">
        <v>41268.659722222219</v>
      </c>
      <c r="F1873" s="21">
        <v>9.5213753363230502</v>
      </c>
      <c r="G1873" s="21">
        <v>9.4480626483251662</v>
      </c>
      <c r="H1873" s="24">
        <v>0.14388677597590271</v>
      </c>
      <c r="I1873" s="3">
        <f t="shared" si="88"/>
        <v>1454.1199999999396</v>
      </c>
      <c r="J1873" s="3">
        <f>INDEX(PowerArray,MIN(MaximumPowerIndex,ROUND(G1873*100,0)))</f>
        <v>1427.4499999999402</v>
      </c>
      <c r="K1873" s="3">
        <f>MIN(J1873-M1873+N1873,'Power Look Up'!$F$4)</f>
        <v>1408.2473025764436</v>
      </c>
      <c r="M1873" s="50">
        <f t="array" ref="M1873">_xlfn.SUM(_xlfn.NORM.DIST($S$3:$S$1003,$G1873,$P1873,FALSE)*WindSpeedStep*$T$3:$T$1003)</f>
        <v>1430.9823417811976</v>
      </c>
      <c r="N1873" s="50">
        <f t="array" ref="N1873">_xlfn.SUM(_xlfn.NORM.DIST($S$3:$S$1003,$G1873,$Q1873,FALSE)*WindSpeedStep*$T$3:$T$1003)</f>
        <v>1411.779644357701</v>
      </c>
      <c r="P1873" s="42">
        <f t="shared" si="87"/>
        <v>0.94480626483251662</v>
      </c>
      <c r="Q1873" s="42">
        <f t="shared" si="89"/>
        <v>1.3594512736858573</v>
      </c>
    </row>
    <row r="1874" spans="5:17" x14ac:dyDescent="0.2">
      <c r="E1874" s="15">
        <v>41268.666666666664</v>
      </c>
      <c r="F1874" s="21">
        <v>8.8569513615205508</v>
      </c>
      <c r="G1874" s="21">
        <v>8.788589567515384</v>
      </c>
      <c r="H1874" s="24">
        <v>0.12080906356205887</v>
      </c>
      <c r="I1874" s="3">
        <f t="shared" si="88"/>
        <v>1204.6199999999469</v>
      </c>
      <c r="J1874" s="3">
        <f>INDEX(PowerArray,MIN(MaximumPowerIndex,ROUND(G1874*100,0)))</f>
        <v>1178.9299999999475</v>
      </c>
      <c r="K1874" s="3">
        <f>MIN(J1874-M1874+N1874,'Power Look Up'!$F$4)</f>
        <v>1184.94161811861</v>
      </c>
      <c r="M1874" s="50">
        <f t="array" ref="M1874">_xlfn.SUM(_xlfn.NORM.DIST($S$3:$S$1003,$G1874,$P1874,FALSE)*WindSpeedStep*$T$3:$T$1003)</f>
        <v>1178.5473410529682</v>
      </c>
      <c r="N1874" s="50">
        <f t="array" ref="N1874">_xlfn.SUM(_xlfn.NORM.DIST($S$3:$S$1003,$G1874,$Q1874,FALSE)*WindSpeedStep*$T$3:$T$1003)</f>
        <v>1184.5589591716307</v>
      </c>
      <c r="P1874" s="42">
        <f t="shared" si="87"/>
        <v>0.87885895675153847</v>
      </c>
      <c r="Q1874" s="42">
        <f t="shared" si="89"/>
        <v>1.0617412756828135</v>
      </c>
    </row>
    <row r="1875" spans="5:17" x14ac:dyDescent="0.2">
      <c r="E1875" s="15">
        <v>41268.673611111109</v>
      </c>
      <c r="F1875" s="21">
        <v>7.9967351332774088</v>
      </c>
      <c r="G1875" s="21">
        <v>7.9772188937885593</v>
      </c>
      <c r="H1875" s="24">
        <v>0.10879439990198053</v>
      </c>
      <c r="I1875" s="3">
        <f t="shared" si="88"/>
        <v>888.99999999996203</v>
      </c>
      <c r="J1875" s="3">
        <f>INDEX(PowerArray,MIN(MaximumPowerIndex,ROUND(G1875*100,0)))</f>
        <v>882.97999999996216</v>
      </c>
      <c r="K1875" s="3">
        <f>MIN(J1875-M1875+N1875,'Power Look Up'!$F$4)</f>
        <v>887.26690725337357</v>
      </c>
      <c r="M1875" s="50">
        <f t="array" ref="M1875">_xlfn.SUM(_xlfn.NORM.DIST($S$3:$S$1003,$G1875,$P1875,FALSE)*WindSpeedStep*$T$3:$T$1003)</f>
        <v>885.39432570314159</v>
      </c>
      <c r="N1875" s="50">
        <f t="array" ref="N1875">_xlfn.SUM(_xlfn.NORM.DIST($S$3:$S$1003,$G1875,$Q1875,FALSE)*WindSpeedStep*$T$3:$T$1003)</f>
        <v>889.681232956553</v>
      </c>
      <c r="P1875" s="42">
        <f t="shared" si="87"/>
        <v>0.79772188937885602</v>
      </c>
      <c r="Q1875" s="42">
        <f t="shared" si="89"/>
        <v>0.86787674243646729</v>
      </c>
    </row>
    <row r="1876" spans="5:17" x14ac:dyDescent="0.2">
      <c r="E1876" s="15">
        <v>41268.680555555555</v>
      </c>
      <c r="F1876" s="21">
        <v>8.4967429659807809</v>
      </c>
      <c r="G1876" s="21">
        <v>8.5170611381427808</v>
      </c>
      <c r="H1876" s="24">
        <v>0.13652290114510965</v>
      </c>
      <c r="I1876" s="3">
        <f t="shared" si="88"/>
        <v>1072.4999999999498</v>
      </c>
      <c r="J1876" s="3">
        <f>INDEX(PowerArray,MIN(MaximumPowerIndex,ROUND(G1876*100,0)))</f>
        <v>1079.8399999999497</v>
      </c>
      <c r="K1876" s="3">
        <f>MIN(J1876-M1876+N1876,'Power Look Up'!$F$4)</f>
        <v>1094.7554447582788</v>
      </c>
      <c r="M1876" s="50">
        <f t="array" ref="M1876">_xlfn.SUM(_xlfn.NORM.DIST($S$3:$S$1003,$G1876,$P1876,FALSE)*WindSpeedStep*$T$3:$T$1003)</f>
        <v>1076.2171274349091</v>
      </c>
      <c r="N1876" s="50">
        <f t="array" ref="N1876">_xlfn.SUM(_xlfn.NORM.DIST($S$3:$S$1003,$G1876,$Q1876,FALSE)*WindSpeedStep*$T$3:$T$1003)</f>
        <v>1091.1325721932383</v>
      </c>
      <c r="P1876" s="42">
        <f t="shared" si="87"/>
        <v>0.85170611381427808</v>
      </c>
      <c r="Q1876" s="42">
        <f t="shared" si="89"/>
        <v>1.162773895809522</v>
      </c>
    </row>
    <row r="1877" spans="5:17" x14ac:dyDescent="0.2">
      <c r="E1877" s="15">
        <v>41268.6875</v>
      </c>
      <c r="F1877" s="21">
        <v>8.3676243714130862</v>
      </c>
      <c r="G1877" s="21">
        <v>8.3175154609622783</v>
      </c>
      <c r="H1877" s="24">
        <v>0.11233773867901972</v>
      </c>
      <c r="I1877" s="3">
        <f t="shared" si="88"/>
        <v>1024.7899999999509</v>
      </c>
      <c r="J1877" s="3">
        <f>INDEX(PowerArray,MIN(MaximumPowerIndex,ROUND(G1877*100,0)))</f>
        <v>1006.4399999999512</v>
      </c>
      <c r="K1877" s="3">
        <f>MIN(J1877-M1877+N1877,'Power Look Up'!$F$4)</f>
        <v>1012.3837968982099</v>
      </c>
      <c r="M1877" s="50">
        <f t="array" ref="M1877">_xlfn.SUM(_xlfn.NORM.DIST($S$3:$S$1003,$G1877,$P1877,FALSE)*WindSpeedStep*$T$3:$T$1003)</f>
        <v>1003.4229933566953</v>
      </c>
      <c r="N1877" s="50">
        <f t="array" ref="N1877">_xlfn.SUM(_xlfn.NORM.DIST($S$3:$S$1003,$G1877,$Q1877,FALSE)*WindSpeedStep*$T$3:$T$1003)</f>
        <v>1009.366790254954</v>
      </c>
      <c r="P1877" s="42">
        <f t="shared" si="87"/>
        <v>0.83175154609622792</v>
      </c>
      <c r="Q1877" s="42">
        <f t="shared" si="89"/>
        <v>0.93437087831228671</v>
      </c>
    </row>
    <row r="1878" spans="5:17" x14ac:dyDescent="0.2">
      <c r="E1878" s="15">
        <v>41268.694444444445</v>
      </c>
      <c r="F1878" s="21">
        <v>6.5597344816832726</v>
      </c>
      <c r="G1878" s="21">
        <v>6.5380207230801997</v>
      </c>
      <c r="H1878" s="24">
        <v>0.11128499210423484</v>
      </c>
      <c r="I1878" s="3">
        <f t="shared" si="88"/>
        <v>488.55999999997846</v>
      </c>
      <c r="J1878" s="3">
        <f>INDEX(PowerArray,MIN(MaximumPowerIndex,ROUND(G1878*100,0)))</f>
        <v>484.03999999997853</v>
      </c>
      <c r="K1878" s="3">
        <f>MIN(J1878-M1878+N1878,'Power Look Up'!$F$4)</f>
        <v>487.36874575814704</v>
      </c>
      <c r="M1878" s="50">
        <f t="array" ref="M1878">_xlfn.SUM(_xlfn.NORM.DIST($S$3:$S$1003,$G1878,$P1878,FALSE)*WindSpeedStep*$T$3:$T$1003)</f>
        <v>481.01603452275521</v>
      </c>
      <c r="N1878" s="50">
        <f t="array" ref="N1878">_xlfn.SUM(_xlfn.NORM.DIST($S$3:$S$1003,$G1878,$Q1878,FALSE)*WindSpeedStep*$T$3:$T$1003)</f>
        <v>484.34478028092371</v>
      </c>
      <c r="P1878" s="42">
        <f t="shared" si="87"/>
        <v>0.65380207230802001</v>
      </c>
      <c r="Q1878" s="42">
        <f t="shared" si="89"/>
        <v>0.72758358454530381</v>
      </c>
    </row>
    <row r="1879" spans="5:17" x14ac:dyDescent="0.2">
      <c r="E1879" s="15">
        <v>41268.701388888891</v>
      </c>
      <c r="F1879" s="21">
        <v>7.1966879253643876</v>
      </c>
      <c r="G1879" s="21">
        <v>7.1771280855918036</v>
      </c>
      <c r="H1879" s="24">
        <v>0.11810988732806031</v>
      </c>
      <c r="I1879" s="3">
        <f t="shared" si="88"/>
        <v>648.19999999996719</v>
      </c>
      <c r="J1879" s="3">
        <f>INDEX(PowerArray,MIN(MaximumPowerIndex,ROUND(G1879*100,0)))</f>
        <v>642.17999999996732</v>
      </c>
      <c r="K1879" s="3">
        <f>MIN(J1879-M1879+N1879,'Power Look Up'!$F$4)</f>
        <v>649.42179525843551</v>
      </c>
      <c r="M1879" s="50">
        <f t="array" ref="M1879">_xlfn.SUM(_xlfn.NORM.DIST($S$3:$S$1003,$G1879,$P1879,FALSE)*WindSpeedStep*$T$3:$T$1003)</f>
        <v>641.83086676191567</v>
      </c>
      <c r="N1879" s="50">
        <f t="array" ref="N1879">_xlfn.SUM(_xlfn.NORM.DIST($S$3:$S$1003,$G1879,$Q1879,FALSE)*WindSpeedStep*$T$3:$T$1003)</f>
        <v>649.07266202038386</v>
      </c>
      <c r="P1879" s="42">
        <f t="shared" si="87"/>
        <v>0.7177128085591804</v>
      </c>
      <c r="Q1879" s="42">
        <f t="shared" si="89"/>
        <v>0.84768978952830509</v>
      </c>
    </row>
    <row r="1880" spans="5:17" x14ac:dyDescent="0.2">
      <c r="E1880" s="15">
        <v>41268.708333333336</v>
      </c>
      <c r="F1880" s="21">
        <v>6.722700829884575</v>
      </c>
      <c r="G1880" s="21">
        <v>6.7360142011994153</v>
      </c>
      <c r="H1880" s="24">
        <v>0.1070998127418325</v>
      </c>
      <c r="I1880" s="3">
        <f t="shared" si="88"/>
        <v>524.71999999997763</v>
      </c>
      <c r="J1880" s="3">
        <f>INDEX(PowerArray,MIN(MaximumPowerIndex,ROUND(G1880*100,0)))</f>
        <v>529.2399999999775</v>
      </c>
      <c r="K1880" s="3">
        <f>MIN(J1880-M1880+N1880,'Power Look Up'!$F$4)</f>
        <v>531.51060399892344</v>
      </c>
      <c r="M1880" s="50">
        <f t="array" ref="M1880">_xlfn.SUM(_xlfn.NORM.DIST($S$3:$S$1003,$G1880,$P1880,FALSE)*WindSpeedStep*$T$3:$T$1003)</f>
        <v>527.73325799119323</v>
      </c>
      <c r="N1880" s="50">
        <f t="array" ref="N1880">_xlfn.SUM(_xlfn.NORM.DIST($S$3:$S$1003,$G1880,$Q1880,FALSE)*WindSpeedStep*$T$3:$T$1003)</f>
        <v>530.00386199013917</v>
      </c>
      <c r="P1880" s="42">
        <f t="shared" si="87"/>
        <v>0.67360142011994162</v>
      </c>
      <c r="Q1880" s="42">
        <f t="shared" si="89"/>
        <v>0.72142585957478178</v>
      </c>
    </row>
    <row r="1881" spans="5:17" x14ac:dyDescent="0.2">
      <c r="E1881" s="15">
        <v>41268.715277777781</v>
      </c>
      <c r="F1881" s="21">
        <v>6.8955629015454569</v>
      </c>
      <c r="G1881" s="21">
        <v>7.0049595053136091</v>
      </c>
      <c r="H1881" s="24">
        <v>0.10151455508340206</v>
      </c>
      <c r="I1881" s="3">
        <f t="shared" si="88"/>
        <v>565.39999999997679</v>
      </c>
      <c r="J1881" s="3">
        <f>INDEX(PowerArray,MIN(MaximumPowerIndex,ROUND(G1881*100,0)))</f>
        <v>587.99999999997635</v>
      </c>
      <c r="K1881" s="3">
        <f>MIN(J1881-M1881+N1881,'Power Look Up'!$F$4)</f>
        <v>588.52808391589076</v>
      </c>
      <c r="M1881" s="50">
        <f t="array" ref="M1881">_xlfn.SUM(_xlfn.NORM.DIST($S$3:$S$1003,$G1881,$P1881,FALSE)*WindSpeedStep*$T$3:$T$1003)</f>
        <v>595.63015214803852</v>
      </c>
      <c r="N1881" s="50">
        <f t="array" ref="N1881">_xlfn.SUM(_xlfn.NORM.DIST($S$3:$S$1003,$G1881,$Q1881,FALSE)*WindSpeedStep*$T$3:$T$1003)</f>
        <v>596.15823606395293</v>
      </c>
      <c r="P1881" s="42">
        <f t="shared" si="87"/>
        <v>0.70049595053136093</v>
      </c>
      <c r="Q1881" s="42">
        <f t="shared" si="89"/>
        <v>0.71110534755915922</v>
      </c>
    </row>
    <row r="1882" spans="5:17" x14ac:dyDescent="0.2">
      <c r="E1882" s="15">
        <v>41268.722222222219</v>
      </c>
      <c r="F1882" s="21">
        <v>7.3439625330932516</v>
      </c>
      <c r="G1882" s="21">
        <v>7.3512818497170525</v>
      </c>
      <c r="H1882" s="24">
        <v>0.11301800577819762</v>
      </c>
      <c r="I1882" s="3">
        <f t="shared" si="88"/>
        <v>690.33999999996627</v>
      </c>
      <c r="J1882" s="3">
        <f>INDEX(PowerArray,MIN(MaximumPowerIndex,ROUND(G1882*100,0)))</f>
        <v>693.34999999996626</v>
      </c>
      <c r="K1882" s="3">
        <f>MIN(J1882-M1882+N1882,'Power Look Up'!$F$4)</f>
        <v>698.77403654478098</v>
      </c>
      <c r="M1882" s="50">
        <f t="array" ref="M1882">_xlfn.SUM(_xlfn.NORM.DIST($S$3:$S$1003,$G1882,$P1882,FALSE)*WindSpeedStep*$T$3:$T$1003)</f>
        <v>690.77055916586585</v>
      </c>
      <c r="N1882" s="50">
        <f t="array" ref="N1882">_xlfn.SUM(_xlfn.NORM.DIST($S$3:$S$1003,$G1882,$Q1882,FALSE)*WindSpeedStep*$T$3:$T$1003)</f>
        <v>696.19459571068057</v>
      </c>
      <c r="P1882" s="42">
        <f t="shared" si="87"/>
        <v>0.73512818497170529</v>
      </c>
      <c r="Q1882" s="42">
        <f t="shared" si="89"/>
        <v>0.83082721456848119</v>
      </c>
    </row>
    <row r="1883" spans="5:17" x14ac:dyDescent="0.2">
      <c r="E1883" s="15">
        <v>41268.729166666664</v>
      </c>
      <c r="F1883" s="21">
        <v>8.0321187705537849</v>
      </c>
      <c r="G1883" s="21">
        <v>8.1187979926000402</v>
      </c>
      <c r="H1883" s="24">
        <v>0.12201014800636877</v>
      </c>
      <c r="I1883" s="3">
        <f t="shared" si="88"/>
        <v>900.00999999995349</v>
      </c>
      <c r="J1883" s="3">
        <f>INDEX(PowerArray,MIN(MaximumPowerIndex,ROUND(G1883*100,0)))</f>
        <v>933.03999999995278</v>
      </c>
      <c r="K1883" s="3">
        <f>MIN(J1883-M1883+N1883,'Power Look Up'!$F$4)</f>
        <v>944.12401852952189</v>
      </c>
      <c r="M1883" s="50">
        <f t="array" ref="M1883">_xlfn.SUM(_xlfn.NORM.DIST($S$3:$S$1003,$G1883,$P1883,FALSE)*WindSpeedStep*$T$3:$T$1003)</f>
        <v>933.4960335363794</v>
      </c>
      <c r="N1883" s="50">
        <f t="array" ref="N1883">_xlfn.SUM(_xlfn.NORM.DIST($S$3:$S$1003,$G1883,$Q1883,FALSE)*WindSpeedStep*$T$3:$T$1003)</f>
        <v>944.58005206594851</v>
      </c>
      <c r="P1883" s="42">
        <f t="shared" si="87"/>
        <v>0.81187979926000409</v>
      </c>
      <c r="Q1883" s="42">
        <f t="shared" si="89"/>
        <v>0.99057574471094056</v>
      </c>
    </row>
    <row r="1884" spans="5:17" x14ac:dyDescent="0.2">
      <c r="E1884" s="15">
        <v>41268.736111111109</v>
      </c>
      <c r="F1884" s="21">
        <v>9.6318083931570158</v>
      </c>
      <c r="G1884" s="21">
        <v>9.7199240333480574</v>
      </c>
      <c r="H1884" s="24">
        <v>7.9943450759158763E-2</v>
      </c>
      <c r="I1884" s="3">
        <f t="shared" si="88"/>
        <v>1496.0299999999388</v>
      </c>
      <c r="J1884" s="3">
        <f>INDEX(PowerArray,MIN(MaximumPowerIndex,ROUND(G1884*100,0)))</f>
        <v>1530.3199999999379</v>
      </c>
      <c r="K1884" s="3">
        <f>MIN(J1884-M1884+N1884,'Power Look Up'!$F$4)</f>
        <v>1542.3427035324157</v>
      </c>
      <c r="M1884" s="50">
        <f t="array" ref="M1884">_xlfn.SUM(_xlfn.NORM.DIST($S$3:$S$1003,$G1884,$P1884,FALSE)*WindSpeedStep*$T$3:$T$1003)</f>
        <v>1529.8600252256476</v>
      </c>
      <c r="N1884" s="50">
        <f t="array" ref="N1884">_xlfn.SUM(_xlfn.NORM.DIST($S$3:$S$1003,$G1884,$Q1884,FALSE)*WindSpeedStep*$T$3:$T$1003)</f>
        <v>1541.8827287581255</v>
      </c>
      <c r="P1884" s="42">
        <f t="shared" si="87"/>
        <v>0.97199240333480574</v>
      </c>
      <c r="Q1884" s="42">
        <f t="shared" si="89"/>
        <v>0.77704426834272422</v>
      </c>
    </row>
    <row r="1885" spans="5:17" x14ac:dyDescent="0.2">
      <c r="E1885" s="15">
        <v>41268.743055555555</v>
      </c>
      <c r="F1885" s="21">
        <v>9.4552738236272091</v>
      </c>
      <c r="G1885" s="21">
        <v>9.377039917528851</v>
      </c>
      <c r="H1885" s="24">
        <v>8.6724088090495255E-2</v>
      </c>
      <c r="I1885" s="3">
        <f t="shared" si="88"/>
        <v>1431.2599999999402</v>
      </c>
      <c r="J1885" s="3">
        <f>INDEX(PowerArray,MIN(MaximumPowerIndex,ROUND(G1885*100,0)))</f>
        <v>1400.7799999999406</v>
      </c>
      <c r="K1885" s="3">
        <f>MIN(J1885-M1885+N1885,'Power Look Up'!$F$4)</f>
        <v>1402.9390949211599</v>
      </c>
      <c r="M1885" s="50">
        <f t="array" ref="M1885">_xlfn.SUM(_xlfn.NORM.DIST($S$3:$S$1003,$G1885,$P1885,FALSE)*WindSpeedStep*$T$3:$T$1003)</f>
        <v>1404.3062158814705</v>
      </c>
      <c r="N1885" s="50">
        <f t="array" ref="N1885">_xlfn.SUM(_xlfn.NORM.DIST($S$3:$S$1003,$G1885,$Q1885,FALSE)*WindSpeedStep*$T$3:$T$1003)</f>
        <v>1406.4653108026898</v>
      </c>
      <c r="P1885" s="42">
        <f t="shared" si="87"/>
        <v>0.9377039917528851</v>
      </c>
      <c r="Q1885" s="42">
        <f t="shared" si="89"/>
        <v>0.81321523583586242</v>
      </c>
    </row>
    <row r="1886" spans="5:17" x14ac:dyDescent="0.2">
      <c r="E1886" s="15">
        <v>41268.75</v>
      </c>
      <c r="F1886" s="21">
        <v>8.4051405907186538</v>
      </c>
      <c r="G1886" s="21">
        <v>8.3293131500146522</v>
      </c>
      <c r="H1886" s="24">
        <v>6.0677152808504553E-2</v>
      </c>
      <c r="I1886" s="3">
        <f t="shared" si="88"/>
        <v>1039.4699999999505</v>
      </c>
      <c r="J1886" s="3">
        <f>INDEX(PowerArray,MIN(MaximumPowerIndex,ROUND(G1886*100,0)))</f>
        <v>1010.1099999999511</v>
      </c>
      <c r="K1886" s="3">
        <f>MIN(J1886-M1886+N1886,'Power Look Up'!$F$4)</f>
        <v>993.45316418704272</v>
      </c>
      <c r="M1886" s="50">
        <f t="array" ref="M1886">_xlfn.SUM(_xlfn.NORM.DIST($S$3:$S$1003,$G1886,$P1886,FALSE)*WindSpeedStep*$T$3:$T$1003)</f>
        <v>1007.6585858351524</v>
      </c>
      <c r="N1886" s="50">
        <f t="array" ref="N1886">_xlfn.SUM(_xlfn.NORM.DIST($S$3:$S$1003,$G1886,$Q1886,FALSE)*WindSpeedStep*$T$3:$T$1003)</f>
        <v>991.00175002224398</v>
      </c>
      <c r="P1886" s="42">
        <f t="shared" si="87"/>
        <v>0.83293131500146522</v>
      </c>
      <c r="Q1886" s="42">
        <f t="shared" si="89"/>
        <v>0.5053990067933255</v>
      </c>
    </row>
    <row r="1887" spans="5:17" x14ac:dyDescent="0.2">
      <c r="E1887" s="15">
        <v>41268.756944444445</v>
      </c>
      <c r="F1887" s="21">
        <v>8.1321192066519323</v>
      </c>
      <c r="G1887" s="21">
        <v>8.0868244417904602</v>
      </c>
      <c r="H1887" s="24">
        <v>7.1322122224372952E-2</v>
      </c>
      <c r="I1887" s="3">
        <f t="shared" si="88"/>
        <v>936.70999999995274</v>
      </c>
      <c r="J1887" s="3">
        <f>INDEX(PowerArray,MIN(MaximumPowerIndex,ROUND(G1887*100,0)))</f>
        <v>922.02999999995302</v>
      </c>
      <c r="K1887" s="3">
        <f>MIN(J1887-M1887+N1887,'Power Look Up'!$F$4)</f>
        <v>909.79285567887564</v>
      </c>
      <c r="M1887" s="50">
        <f t="array" ref="M1887">_xlfn.SUM(_xlfn.NORM.DIST($S$3:$S$1003,$G1887,$P1887,FALSE)*WindSpeedStep*$T$3:$T$1003)</f>
        <v>922.50461419814633</v>
      </c>
      <c r="N1887" s="50">
        <f t="array" ref="N1887">_xlfn.SUM(_xlfn.NORM.DIST($S$3:$S$1003,$G1887,$Q1887,FALSE)*WindSpeedStep*$T$3:$T$1003)</f>
        <v>910.26746987706895</v>
      </c>
      <c r="P1887" s="42">
        <f t="shared" si="87"/>
        <v>0.80868244417904611</v>
      </c>
      <c r="Q1887" s="42">
        <f t="shared" si="89"/>
        <v>0.57676948124442573</v>
      </c>
    </row>
    <row r="1888" spans="5:17" x14ac:dyDescent="0.2">
      <c r="E1888" s="15">
        <v>41268.763888888891</v>
      </c>
      <c r="F1888" s="21">
        <v>7.9982284274787405</v>
      </c>
      <c r="G1888" s="21">
        <v>8.0098431029538091</v>
      </c>
      <c r="H1888" s="24">
        <v>0.10752381077856955</v>
      </c>
      <c r="I1888" s="3">
        <f t="shared" si="88"/>
        <v>888.99999999996203</v>
      </c>
      <c r="J1888" s="3">
        <f>INDEX(PowerArray,MIN(MaximumPowerIndex,ROUND(G1888*100,0)))</f>
        <v>892.66999999995369</v>
      </c>
      <c r="K1888" s="3">
        <f>MIN(J1888-M1888+N1888,'Power Look Up'!$F$4)</f>
        <v>896.33921732555291</v>
      </c>
      <c r="M1888" s="50">
        <f t="array" ref="M1888">_xlfn.SUM(_xlfn.NORM.DIST($S$3:$S$1003,$G1888,$P1888,FALSE)*WindSpeedStep*$T$3:$T$1003)</f>
        <v>896.34745132125715</v>
      </c>
      <c r="N1888" s="50">
        <f t="array" ref="N1888">_xlfn.SUM(_xlfn.NORM.DIST($S$3:$S$1003,$G1888,$Q1888,FALSE)*WindSpeedStep*$T$3:$T$1003)</f>
        <v>900.01666864685637</v>
      </c>
      <c r="P1888" s="42">
        <f t="shared" si="87"/>
        <v>0.80098431029538097</v>
      </c>
      <c r="Q1888" s="42">
        <f t="shared" si="89"/>
        <v>0.86124885416803576</v>
      </c>
    </row>
    <row r="1889" spans="5:17" x14ac:dyDescent="0.2">
      <c r="E1889" s="15">
        <v>41268.784722222219</v>
      </c>
      <c r="F1889" s="21">
        <v>6.1201870078522091</v>
      </c>
      <c r="G1889" s="21">
        <v>6.1919230229277886</v>
      </c>
      <c r="H1889" s="24">
        <v>9.9670157009478483E-2</v>
      </c>
      <c r="I1889" s="3">
        <f t="shared" si="88"/>
        <v>389.11999999998056</v>
      </c>
      <c r="J1889" s="3">
        <f>INDEX(PowerArray,MIN(MaximumPowerIndex,ROUND(G1889*100,0)))</f>
        <v>404.93999999998022</v>
      </c>
      <c r="K1889" s="3">
        <f>MIN(J1889-M1889+N1889,'Power Look Up'!$F$4)</f>
        <v>404.86502015482716</v>
      </c>
      <c r="M1889" s="50">
        <f t="array" ref="M1889">_xlfn.SUM(_xlfn.NORM.DIST($S$3:$S$1003,$G1889,$P1889,FALSE)*WindSpeedStep*$T$3:$T$1003)</f>
        <v>405.75712184869644</v>
      </c>
      <c r="N1889" s="50">
        <f t="array" ref="N1889">_xlfn.SUM(_xlfn.NORM.DIST($S$3:$S$1003,$G1889,$Q1889,FALSE)*WindSpeedStep*$T$3:$T$1003)</f>
        <v>405.68214200354339</v>
      </c>
      <c r="P1889" s="42">
        <f t="shared" si="87"/>
        <v>0.61919230229277888</v>
      </c>
      <c r="Q1889" s="42">
        <f t="shared" si="89"/>
        <v>0.61714993988581734</v>
      </c>
    </row>
    <row r="1890" spans="5:17" x14ac:dyDescent="0.2">
      <c r="E1890" s="15">
        <v>41268.791666666664</v>
      </c>
      <c r="F1890" s="21">
        <v>5.9506266515135948</v>
      </c>
      <c r="G1890" s="21">
        <v>6.0666759573653106</v>
      </c>
      <c r="H1890" s="24">
        <v>8.7385754552040895E-2</v>
      </c>
      <c r="I1890" s="3">
        <f t="shared" si="88"/>
        <v>353.89999999998668</v>
      </c>
      <c r="J1890" s="3">
        <f>INDEX(PowerArray,MIN(MaximumPowerIndex,ROUND(G1890*100,0)))</f>
        <v>377.81999999998078</v>
      </c>
      <c r="K1890" s="3">
        <f>MIN(J1890-M1890+N1890,'Power Look Up'!$F$4)</f>
        <v>375.33205612154279</v>
      </c>
      <c r="M1890" s="50">
        <f t="array" ref="M1890">_xlfn.SUM(_xlfn.NORM.DIST($S$3:$S$1003,$G1890,$P1890,FALSE)*WindSpeedStep*$T$3:$T$1003)</f>
        <v>380.42950201069584</v>
      </c>
      <c r="N1890" s="50">
        <f t="array" ref="N1890">_xlfn.SUM(_xlfn.NORM.DIST($S$3:$S$1003,$G1890,$Q1890,FALSE)*WindSpeedStep*$T$3:$T$1003)</f>
        <v>377.94155813225785</v>
      </c>
      <c r="P1890" s="42">
        <f t="shared" si="87"/>
        <v>0.60666759573653106</v>
      </c>
      <c r="Q1890" s="42">
        <f t="shared" si="89"/>
        <v>0.53014105615709273</v>
      </c>
    </row>
    <row r="1891" spans="5:17" x14ac:dyDescent="0.2">
      <c r="E1891" s="15">
        <v>41268.798611111109</v>
      </c>
      <c r="F1891" s="21">
        <v>6.9085237348796786</v>
      </c>
      <c r="G1891" s="21">
        <v>7.032674079202109</v>
      </c>
      <c r="H1891" s="24">
        <v>7.0926875089983896E-2</v>
      </c>
      <c r="I1891" s="3">
        <f t="shared" si="88"/>
        <v>567.65999999997678</v>
      </c>
      <c r="J1891" s="3">
        <f>INDEX(PowerArray,MIN(MaximumPowerIndex,ROUND(G1891*100,0)))</f>
        <v>597.02999999996825</v>
      </c>
      <c r="K1891" s="3">
        <f>MIN(J1891-M1891+N1891,'Power Look Up'!$F$4)</f>
        <v>588.22717486649003</v>
      </c>
      <c r="M1891" s="50">
        <f t="array" ref="M1891">_xlfn.SUM(_xlfn.NORM.DIST($S$3:$S$1003,$G1891,$P1891,FALSE)*WindSpeedStep*$T$3:$T$1003)</f>
        <v>602.9219361436293</v>
      </c>
      <c r="N1891" s="50">
        <f t="array" ref="N1891">_xlfn.SUM(_xlfn.NORM.DIST($S$3:$S$1003,$G1891,$Q1891,FALSE)*WindSpeedStep*$T$3:$T$1003)</f>
        <v>594.11911101015107</v>
      </c>
      <c r="P1891" s="42">
        <f t="shared" si="87"/>
        <v>0.70326740792021092</v>
      </c>
      <c r="Q1891" s="42">
        <f t="shared" si="89"/>
        <v>0.49880559596413548</v>
      </c>
    </row>
    <row r="1892" spans="5:17" x14ac:dyDescent="0.2">
      <c r="E1892" s="15">
        <v>41268.805555555555</v>
      </c>
      <c r="F1892" s="21">
        <v>7.4666680652277035</v>
      </c>
      <c r="G1892" s="21">
        <v>7.5484950102184367</v>
      </c>
      <c r="H1892" s="24">
        <v>8.3035698732523269E-2</v>
      </c>
      <c r="I1892" s="3">
        <f t="shared" si="88"/>
        <v>729.46999999996547</v>
      </c>
      <c r="J1892" s="3">
        <f>INDEX(PowerArray,MIN(MaximumPowerIndex,ROUND(G1892*100,0)))</f>
        <v>753.54999999996494</v>
      </c>
      <c r="K1892" s="3">
        <f>MIN(J1892-M1892+N1892,'Power Look Up'!$F$4)</f>
        <v>747.04199941021614</v>
      </c>
      <c r="M1892" s="50">
        <f t="array" ref="M1892">_xlfn.SUM(_xlfn.NORM.DIST($S$3:$S$1003,$G1892,$P1892,FALSE)*WindSpeedStep*$T$3:$T$1003)</f>
        <v>748.90611119867981</v>
      </c>
      <c r="N1892" s="50">
        <f t="array" ref="N1892">_xlfn.SUM(_xlfn.NORM.DIST($S$3:$S$1003,$G1892,$Q1892,FALSE)*WindSpeedStep*$T$3:$T$1003)</f>
        <v>742.39811060893101</v>
      </c>
      <c r="P1892" s="42">
        <f t="shared" si="87"/>
        <v>0.75484950102184367</v>
      </c>
      <c r="Q1892" s="42">
        <f t="shared" si="89"/>
        <v>0.62679455755245328</v>
      </c>
    </row>
    <row r="1893" spans="5:17" x14ac:dyDescent="0.2">
      <c r="E1893" s="15">
        <v>41268.8125</v>
      </c>
      <c r="F1893" s="21">
        <v>6.9785179041677194</v>
      </c>
      <c r="G1893" s="21">
        <v>7.1479073520787182</v>
      </c>
      <c r="H1893" s="24">
        <v>8.1679234448848198E-2</v>
      </c>
      <c r="I1893" s="3">
        <f t="shared" si="88"/>
        <v>583.47999999997637</v>
      </c>
      <c r="J1893" s="3">
        <f>INDEX(PowerArray,MIN(MaximumPowerIndex,ROUND(G1893*100,0)))</f>
        <v>633.14999999996746</v>
      </c>
      <c r="K1893" s="3">
        <f>MIN(J1893-M1893+N1893,'Power Look Up'!$F$4)</f>
        <v>627.04997343756008</v>
      </c>
      <c r="M1893" s="50">
        <f t="array" ref="M1893">_xlfn.SUM(_xlfn.NORM.DIST($S$3:$S$1003,$G1893,$P1893,FALSE)*WindSpeedStep*$T$3:$T$1003)</f>
        <v>633.83757491108099</v>
      </c>
      <c r="N1893" s="50">
        <f t="array" ref="N1893">_xlfn.SUM(_xlfn.NORM.DIST($S$3:$S$1003,$G1893,$Q1893,FALSE)*WindSpeedStep*$T$3:$T$1003)</f>
        <v>627.73754834867361</v>
      </c>
      <c r="P1893" s="42">
        <f t="shared" si="87"/>
        <v>0.71479073520787184</v>
      </c>
      <c r="Q1893" s="42">
        <f t="shared" si="89"/>
        <v>0.58383560042908333</v>
      </c>
    </row>
    <row r="1894" spans="5:17" x14ac:dyDescent="0.2">
      <c r="E1894" s="15">
        <v>41268.819444444445</v>
      </c>
      <c r="F1894" s="21">
        <v>7.3883283204538017</v>
      </c>
      <c r="G1894" s="21">
        <v>7.5106076057265723</v>
      </c>
      <c r="H1894" s="24">
        <v>7.444173785257803E-2</v>
      </c>
      <c r="I1894" s="3">
        <f t="shared" si="88"/>
        <v>705.38999999996599</v>
      </c>
      <c r="J1894" s="3">
        <f>INDEX(PowerArray,MIN(MaximumPowerIndex,ROUND(G1894*100,0)))</f>
        <v>741.5099999999652</v>
      </c>
      <c r="K1894" s="3">
        <f>MIN(J1894-M1894+N1894,'Power Look Up'!$F$4)</f>
        <v>732.30471704915306</v>
      </c>
      <c r="M1894" s="50">
        <f t="array" ref="M1894">_xlfn.SUM(_xlfn.NORM.DIST($S$3:$S$1003,$G1894,$P1894,FALSE)*WindSpeedStep*$T$3:$T$1003)</f>
        <v>737.51174708683709</v>
      </c>
      <c r="N1894" s="50">
        <f t="array" ref="N1894">_xlfn.SUM(_xlfn.NORM.DIST($S$3:$S$1003,$G1894,$Q1894,FALSE)*WindSpeedStep*$T$3:$T$1003)</f>
        <v>728.30646413602494</v>
      </c>
      <c r="P1894" s="42">
        <f t="shared" si="87"/>
        <v>0.75106076057265725</v>
      </c>
      <c r="Q1894" s="42">
        <f t="shared" si="89"/>
        <v>0.55910268249907624</v>
      </c>
    </row>
    <row r="1895" spans="5:17" x14ac:dyDescent="0.2">
      <c r="E1895" s="15">
        <v>41268.826388888891</v>
      </c>
      <c r="F1895" s="21">
        <v>8.382480283521911</v>
      </c>
      <c r="G1895" s="21">
        <v>8.4648541965497781</v>
      </c>
      <c r="H1895" s="24">
        <v>0.1157175402973275</v>
      </c>
      <c r="I1895" s="3">
        <f t="shared" si="88"/>
        <v>1028.4599999999507</v>
      </c>
      <c r="J1895" s="3">
        <f>INDEX(PowerArray,MIN(MaximumPowerIndex,ROUND(G1895*100,0)))</f>
        <v>1057.8199999999501</v>
      </c>
      <c r="K1895" s="3">
        <f>MIN(J1895-M1895+N1895,'Power Look Up'!$F$4)</f>
        <v>1064.8796154169977</v>
      </c>
      <c r="M1895" s="50">
        <f t="array" ref="M1895">_xlfn.SUM(_xlfn.NORM.DIST($S$3:$S$1003,$G1895,$P1895,FALSE)*WindSpeedStep*$T$3:$T$1003)</f>
        <v>1056.9451295338686</v>
      </c>
      <c r="N1895" s="50">
        <f t="array" ref="N1895">_xlfn.SUM(_xlfn.NORM.DIST($S$3:$S$1003,$G1895,$Q1895,FALSE)*WindSpeedStep*$T$3:$T$1003)</f>
        <v>1064.0047449509161</v>
      </c>
      <c r="P1895" s="42">
        <f t="shared" si="87"/>
        <v>0.84648541965497781</v>
      </c>
      <c r="Q1895" s="42">
        <f t="shared" si="89"/>
        <v>0.97953210660025081</v>
      </c>
    </row>
    <row r="1896" spans="5:17" x14ac:dyDescent="0.2">
      <c r="E1896" s="15">
        <v>41268.854166666664</v>
      </c>
      <c r="F1896" s="21">
        <v>6.57563429790995</v>
      </c>
      <c r="G1896" s="21">
        <v>6.657589432377029</v>
      </c>
      <c r="H1896" s="24">
        <v>6.0830633499058651E-2</v>
      </c>
      <c r="I1896" s="3">
        <f t="shared" si="88"/>
        <v>493.07999999997833</v>
      </c>
      <c r="J1896" s="3">
        <f>INDEX(PowerArray,MIN(MaximumPowerIndex,ROUND(G1896*100,0)))</f>
        <v>511.15999999997791</v>
      </c>
      <c r="K1896" s="3">
        <f>MIN(J1896-M1896+N1896,'Power Look Up'!$F$4)</f>
        <v>501.56233667686564</v>
      </c>
      <c r="M1896" s="50">
        <f t="array" ref="M1896">_xlfn.SUM(_xlfn.NORM.DIST($S$3:$S$1003,$G1896,$P1896,FALSE)*WindSpeedStep*$T$3:$T$1003)</f>
        <v>508.9014371896177</v>
      </c>
      <c r="N1896" s="50">
        <f t="array" ref="N1896">_xlfn.SUM(_xlfn.NORM.DIST($S$3:$S$1003,$G1896,$Q1896,FALSE)*WindSpeedStep*$T$3:$T$1003)</f>
        <v>499.30377386650542</v>
      </c>
      <c r="P1896" s="42">
        <f t="shared" si="87"/>
        <v>0.6657589432377029</v>
      </c>
      <c r="Q1896" s="42">
        <f t="shared" si="89"/>
        <v>0.40498538274813295</v>
      </c>
    </row>
    <row r="1897" spans="5:17" x14ac:dyDescent="0.2">
      <c r="E1897" s="15">
        <v>41268.916666666664</v>
      </c>
      <c r="F1897" s="21">
        <v>6.4077701996933518</v>
      </c>
      <c r="G1897" s="21">
        <v>6.3608526290759819</v>
      </c>
      <c r="H1897" s="24">
        <v>0.10768176424819673</v>
      </c>
      <c r="I1897" s="3">
        <f t="shared" si="88"/>
        <v>454.65999999997916</v>
      </c>
      <c r="J1897" s="3">
        <f>INDEX(PowerArray,MIN(MaximumPowerIndex,ROUND(G1897*100,0)))</f>
        <v>443.35999999997938</v>
      </c>
      <c r="K1897" s="3">
        <f>MIN(J1897-M1897+N1897,'Power Look Up'!$F$4)</f>
        <v>445.37800978638836</v>
      </c>
      <c r="M1897" s="50">
        <f t="array" ref="M1897">_xlfn.SUM(_xlfn.NORM.DIST($S$3:$S$1003,$G1897,$P1897,FALSE)*WindSpeedStep*$T$3:$T$1003)</f>
        <v>441.49770806390916</v>
      </c>
      <c r="N1897" s="50">
        <f t="array" ref="N1897">_xlfn.SUM(_xlfn.NORM.DIST($S$3:$S$1003,$G1897,$Q1897,FALSE)*WindSpeedStep*$T$3:$T$1003)</f>
        <v>443.51571785031814</v>
      </c>
      <c r="P1897" s="42">
        <f t="shared" si="87"/>
        <v>0.63608526290759826</v>
      </c>
      <c r="Q1897" s="42">
        <f t="shared" si="89"/>
        <v>0.68494783322168218</v>
      </c>
    </row>
    <row r="1898" spans="5:17" x14ac:dyDescent="0.2">
      <c r="E1898" s="15">
        <v>41268.9375</v>
      </c>
      <c r="F1898" s="21">
        <v>7.8623306293407325</v>
      </c>
      <c r="G1898" s="21">
        <v>7.9084886828703516</v>
      </c>
      <c r="H1898" s="24">
        <v>0.1360919618423273</v>
      </c>
      <c r="I1898" s="3">
        <f t="shared" si="88"/>
        <v>846.85999999996295</v>
      </c>
      <c r="J1898" s="3">
        <f>INDEX(PowerArray,MIN(MaximumPowerIndex,ROUND(G1898*100,0)))</f>
        <v>861.90999999996257</v>
      </c>
      <c r="K1898" s="3">
        <f>MIN(J1898-M1898+N1898,'Power Look Up'!$F$4)</f>
        <v>880.5025177505089</v>
      </c>
      <c r="M1898" s="50">
        <f t="array" ref="M1898">_xlfn.SUM(_xlfn.NORM.DIST($S$3:$S$1003,$G1898,$P1898,FALSE)*WindSpeedStep*$T$3:$T$1003)</f>
        <v>862.57927790376061</v>
      </c>
      <c r="N1898" s="50">
        <f t="array" ref="N1898">_xlfn.SUM(_xlfn.NORM.DIST($S$3:$S$1003,$G1898,$Q1898,FALSE)*WindSpeedStep*$T$3:$T$1003)</f>
        <v>881.17179565430695</v>
      </c>
      <c r="P1898" s="42">
        <f t="shared" si="87"/>
        <v>0.79084886828703516</v>
      </c>
      <c r="Q1898" s="42">
        <f t="shared" si="89"/>
        <v>1.0762817400596691</v>
      </c>
    </row>
    <row r="1899" spans="5:17" x14ac:dyDescent="0.2">
      <c r="E1899" s="15">
        <v>41268.944444444445</v>
      </c>
      <c r="F1899" s="21">
        <v>7.9014174407385305</v>
      </c>
      <c r="G1899" s="21">
        <v>7.9218115374120375</v>
      </c>
      <c r="H1899" s="24">
        <v>0.16073065491415114</v>
      </c>
      <c r="I1899" s="3">
        <f t="shared" si="88"/>
        <v>858.89999999996269</v>
      </c>
      <c r="J1899" s="3">
        <f>INDEX(PowerArray,MIN(MaximumPowerIndex,ROUND(G1899*100,0)))</f>
        <v>864.91999999996256</v>
      </c>
      <c r="K1899" s="3">
        <f>MIN(J1899-M1899+N1899,'Power Look Up'!$F$4)</f>
        <v>896.86373890015375</v>
      </c>
      <c r="M1899" s="50">
        <f t="array" ref="M1899">_xlfn.SUM(_xlfn.NORM.DIST($S$3:$S$1003,$G1899,$P1899,FALSE)*WindSpeedStep*$T$3:$T$1003)</f>
        <v>866.97412743048255</v>
      </c>
      <c r="N1899" s="50">
        <f t="array" ref="N1899">_xlfn.SUM(_xlfn.NORM.DIST($S$3:$S$1003,$G1899,$Q1899,FALSE)*WindSpeedStep*$T$3:$T$1003)</f>
        <v>898.91786633067375</v>
      </c>
      <c r="P1899" s="42">
        <f t="shared" si="87"/>
        <v>0.79218115374120379</v>
      </c>
      <c r="Q1899" s="42">
        <f t="shared" si="89"/>
        <v>1.2732779565147154</v>
      </c>
    </row>
    <row r="1900" spans="5:17" x14ac:dyDescent="0.2">
      <c r="E1900" s="15">
        <v>41268.951388888891</v>
      </c>
      <c r="F1900" s="21">
        <v>9.3128308954982693</v>
      </c>
      <c r="G1900" s="21">
        <v>9.1877915160109502</v>
      </c>
      <c r="H1900" s="24">
        <v>0.11489524635492174</v>
      </c>
      <c r="I1900" s="3">
        <f t="shared" si="88"/>
        <v>1374.1099999999412</v>
      </c>
      <c r="J1900" s="3">
        <f>INDEX(PowerArray,MIN(MaximumPowerIndex,ROUND(G1900*100,0)))</f>
        <v>1328.3899999999423</v>
      </c>
      <c r="K1900" s="3">
        <f>MIN(J1900-M1900+N1900,'Power Look Up'!$F$4)</f>
        <v>1327.7360318620949</v>
      </c>
      <c r="M1900" s="50">
        <f t="array" ref="M1900">_xlfn.SUM(_xlfn.NORM.DIST($S$3:$S$1003,$G1900,$P1900,FALSE)*WindSpeedStep*$T$3:$T$1003)</f>
        <v>1332.1574289624298</v>
      </c>
      <c r="N1900" s="50">
        <f t="array" ref="N1900">_xlfn.SUM(_xlfn.NORM.DIST($S$3:$S$1003,$G1900,$Q1900,FALSE)*WindSpeedStep*$T$3:$T$1003)</f>
        <v>1331.5034608245824</v>
      </c>
      <c r="P1900" s="42">
        <f t="shared" si="87"/>
        <v>0.91877915160109502</v>
      </c>
      <c r="Q1900" s="42">
        <f t="shared" si="89"/>
        <v>1.0556335696897381</v>
      </c>
    </row>
    <row r="1901" spans="5:17" x14ac:dyDescent="0.2">
      <c r="E1901" s="15">
        <v>41268.958333333336</v>
      </c>
      <c r="F1901" s="21">
        <v>10.497361357784795</v>
      </c>
      <c r="G1901" s="21">
        <v>10.44400627793868</v>
      </c>
      <c r="H1901" s="24">
        <v>0.1486087738461162</v>
      </c>
      <c r="I1901" s="3">
        <f t="shared" si="88"/>
        <v>1770.499999999952</v>
      </c>
      <c r="J1901" s="3">
        <f>INDEX(PowerArray,MIN(MaximumPowerIndex,ROUND(G1901*100,0)))</f>
        <v>1754.4799999999525</v>
      </c>
      <c r="K1901" s="3">
        <f>MIN(J1901-M1901+N1901,'Power Look Up'!$F$4)</f>
        <v>1679.4632777760623</v>
      </c>
      <c r="M1901" s="50">
        <f t="array" ref="M1901">_xlfn.SUM(_xlfn.NORM.DIST($S$3:$S$1003,$G1901,$P1901,FALSE)*WindSpeedStep*$T$3:$T$1003)</f>
        <v>1752.0425628024138</v>
      </c>
      <c r="N1901" s="50">
        <f t="array" ref="N1901">_xlfn.SUM(_xlfn.NORM.DIST($S$3:$S$1003,$G1901,$Q1901,FALSE)*WindSpeedStep*$T$3:$T$1003)</f>
        <v>1677.0258405785237</v>
      </c>
      <c r="P1901" s="42">
        <f t="shared" si="87"/>
        <v>1.044400627793868</v>
      </c>
      <c r="Q1901" s="42">
        <f t="shared" si="89"/>
        <v>1.5520709670056072</v>
      </c>
    </row>
    <row r="1902" spans="5:17" x14ac:dyDescent="0.2">
      <c r="E1902" s="15">
        <v>41268.965277777781</v>
      </c>
      <c r="F1902" s="21">
        <v>11.404860556096892</v>
      </c>
      <c r="G1902" s="21">
        <v>11.328157740088384</v>
      </c>
      <c r="H1902" s="24">
        <v>0.12100104102213416</v>
      </c>
      <c r="I1902" s="3">
        <f t="shared" si="88"/>
        <v>1937.5999999999833</v>
      </c>
      <c r="J1902" s="3">
        <f>INDEX(PowerArray,MIN(MaximumPowerIndex,ROUND(G1902*100,0)))</f>
        <v>1931.7199999999834</v>
      </c>
      <c r="K1902" s="3">
        <f>MIN(J1902-M1902+N1902,'Power Look Up'!$F$4)</f>
        <v>1894.5211217140836</v>
      </c>
      <c r="M1902" s="50">
        <f t="array" ref="M1902">_xlfn.SUM(_xlfn.NORM.DIST($S$3:$S$1003,$G1902,$P1902,FALSE)*WindSpeedStep*$T$3:$T$1003)</f>
        <v>1915.9918381160148</v>
      </c>
      <c r="N1902" s="50">
        <f t="array" ref="N1902">_xlfn.SUM(_xlfn.NORM.DIST($S$3:$S$1003,$G1902,$Q1902,FALSE)*WindSpeedStep*$T$3:$T$1003)</f>
        <v>1878.792959830115</v>
      </c>
      <c r="P1902" s="42">
        <f t="shared" si="87"/>
        <v>1.1328157740088385</v>
      </c>
      <c r="Q1902" s="42">
        <f t="shared" si="89"/>
        <v>1.3707188794136411</v>
      </c>
    </row>
    <row r="1903" spans="5:17" x14ac:dyDescent="0.2">
      <c r="E1903" s="15">
        <v>41268.972222222219</v>
      </c>
      <c r="F1903" s="21">
        <v>11.129823872395002</v>
      </c>
      <c r="G1903" s="21">
        <v>11.068683412076943</v>
      </c>
      <c r="H1903" s="24">
        <v>8.2660786958349886E-2</v>
      </c>
      <c r="I1903" s="3">
        <f t="shared" si="88"/>
        <v>1914.9199999999837</v>
      </c>
      <c r="J1903" s="3">
        <f>INDEX(PowerArray,MIN(MaximumPowerIndex,ROUND(G1903*100,0)))</f>
        <v>1909.879999999984</v>
      </c>
      <c r="K1903" s="3">
        <f>MIN(J1903-M1903+N1903,'Power Look Up'!$F$4)</f>
        <v>1941.5019567878619</v>
      </c>
      <c r="M1903" s="50">
        <f t="array" ref="M1903">_xlfn.SUM(_xlfn.NORM.DIST($S$3:$S$1003,$G1903,$P1903,FALSE)*WindSpeedStep*$T$3:$T$1003)</f>
        <v>1879.9811959424883</v>
      </c>
      <c r="N1903" s="50">
        <f t="array" ref="N1903">_xlfn.SUM(_xlfn.NORM.DIST($S$3:$S$1003,$G1903,$Q1903,FALSE)*WindSpeedStep*$T$3:$T$1003)</f>
        <v>1911.6031527303662</v>
      </c>
      <c r="P1903" s="42">
        <f t="shared" si="87"/>
        <v>1.1068683412076943</v>
      </c>
      <c r="Q1903" s="42">
        <f t="shared" si="89"/>
        <v>0.91494608143511347</v>
      </c>
    </row>
    <row r="1904" spans="5:17" x14ac:dyDescent="0.2">
      <c r="E1904" s="15">
        <v>41268.979166666664</v>
      </c>
      <c r="F1904" s="21">
        <v>10.295665361613782</v>
      </c>
      <c r="G1904" s="21">
        <v>10.24734375006806</v>
      </c>
      <c r="H1904" s="24">
        <v>0.12335288253783487</v>
      </c>
      <c r="I1904" s="3">
        <f t="shared" si="88"/>
        <v>1717.0999999999533</v>
      </c>
      <c r="J1904" s="3">
        <f>INDEX(PowerArray,MIN(MaximumPowerIndex,ROUND(G1904*100,0)))</f>
        <v>1703.7499999999536</v>
      </c>
      <c r="K1904" s="3">
        <f>MIN(J1904-M1904+N1904,'Power Look Up'!$F$4)</f>
        <v>1671.3948578751661</v>
      </c>
      <c r="M1904" s="50">
        <f t="array" ref="M1904">_xlfn.SUM(_xlfn.NORM.DIST($S$3:$S$1003,$G1904,$P1904,FALSE)*WindSpeedStep*$T$3:$T$1003)</f>
        <v>1699.0126363584623</v>
      </c>
      <c r="N1904" s="50">
        <f t="array" ref="N1904">_xlfn.SUM(_xlfn.NORM.DIST($S$3:$S$1003,$G1904,$Q1904,FALSE)*WindSpeedStep*$T$3:$T$1003)</f>
        <v>1666.6574942336747</v>
      </c>
      <c r="P1904" s="42">
        <f t="shared" si="87"/>
        <v>1.0247343750068061</v>
      </c>
      <c r="Q1904" s="42">
        <f t="shared" si="89"/>
        <v>1.2640393899269617</v>
      </c>
    </row>
    <row r="1905" spans="5:17" x14ac:dyDescent="0.2">
      <c r="E1905" s="15">
        <v>41268.986111111109</v>
      </c>
      <c r="F1905" s="21">
        <v>10.048208995745817</v>
      </c>
      <c r="G1905" s="21">
        <v>10.070799357264416</v>
      </c>
      <c r="H1905" s="24">
        <v>9.852502076928768E-2</v>
      </c>
      <c r="I1905" s="3">
        <f t="shared" si="88"/>
        <v>1650.3499999999547</v>
      </c>
      <c r="J1905" s="3">
        <f>INDEX(PowerArray,MIN(MaximumPowerIndex,ROUND(G1905*100,0)))</f>
        <v>1655.6899999999546</v>
      </c>
      <c r="K1905" s="3">
        <f>MIN(J1905-M1905+N1905,'Power Look Up'!$F$4)</f>
        <v>1657.3949181334756</v>
      </c>
      <c r="M1905" s="50">
        <f t="array" ref="M1905">_xlfn.SUM(_xlfn.NORM.DIST($S$3:$S$1003,$G1905,$P1905,FALSE)*WindSpeedStep*$T$3:$T$1003)</f>
        <v>1646.4570769431148</v>
      </c>
      <c r="N1905" s="50">
        <f t="array" ref="N1905">_xlfn.SUM(_xlfn.NORM.DIST($S$3:$S$1003,$G1905,$Q1905,FALSE)*WindSpeedStep*$T$3:$T$1003)</f>
        <v>1648.1619950766358</v>
      </c>
      <c r="P1905" s="42">
        <f t="shared" si="87"/>
        <v>1.0070799357264417</v>
      </c>
      <c r="Q1905" s="42">
        <f t="shared" si="89"/>
        <v>0.99222571583780561</v>
      </c>
    </row>
    <row r="1906" spans="5:17" x14ac:dyDescent="0.2">
      <c r="E1906" s="15">
        <v>41268.993055555555</v>
      </c>
      <c r="F1906" s="21">
        <v>8.7521887651022414</v>
      </c>
      <c r="G1906" s="21">
        <v>8.7815179007998303</v>
      </c>
      <c r="H1906" s="24">
        <v>0.1119719908130377</v>
      </c>
      <c r="I1906" s="3">
        <f t="shared" si="88"/>
        <v>1164.2499999999477</v>
      </c>
      <c r="J1906" s="3">
        <f>INDEX(PowerArray,MIN(MaximumPowerIndex,ROUND(G1906*100,0)))</f>
        <v>1175.2599999999477</v>
      </c>
      <c r="K1906" s="3">
        <f>MIN(J1906-M1906+N1906,'Power Look Up'!$F$4)</f>
        <v>1178.9949984224349</v>
      </c>
      <c r="M1906" s="50">
        <f t="array" ref="M1906">_xlfn.SUM(_xlfn.NORM.DIST($S$3:$S$1003,$G1906,$P1906,FALSE)*WindSpeedStep*$T$3:$T$1003)</f>
        <v>1175.8462784318738</v>
      </c>
      <c r="N1906" s="50">
        <f t="array" ref="N1906">_xlfn.SUM(_xlfn.NORM.DIST($S$3:$S$1003,$G1906,$Q1906,FALSE)*WindSpeedStep*$T$3:$T$1003)</f>
        <v>1179.581276854361</v>
      </c>
      <c r="P1906" s="42">
        <f t="shared" si="87"/>
        <v>0.87815179007998312</v>
      </c>
      <c r="Q1906" s="42">
        <f t="shared" si="89"/>
        <v>0.98328404171288475</v>
      </c>
    </row>
    <row r="1907" spans="5:17" x14ac:dyDescent="0.2">
      <c r="E1907" s="15">
        <v>41269</v>
      </c>
      <c r="F1907" s="21">
        <v>9.2086420743321522</v>
      </c>
      <c r="G1907" s="21">
        <v>9.2210042930787939</v>
      </c>
      <c r="H1907" s="24">
        <v>0.114023326297667</v>
      </c>
      <c r="I1907" s="3">
        <f t="shared" si="88"/>
        <v>1336.009999999942</v>
      </c>
      <c r="J1907" s="3">
        <f>INDEX(PowerArray,MIN(MaximumPowerIndex,ROUND(G1907*100,0)))</f>
        <v>1339.819999999942</v>
      </c>
      <c r="K1907" s="3">
        <f>MIN(J1907-M1907+N1907,'Power Look Up'!$F$4)</f>
        <v>1338.7346266870632</v>
      </c>
      <c r="M1907" s="50">
        <f t="array" ref="M1907">_xlfn.SUM(_xlfn.NORM.DIST($S$3:$S$1003,$G1907,$P1907,FALSE)*WindSpeedStep*$T$3:$T$1003)</f>
        <v>1344.9028436399551</v>
      </c>
      <c r="N1907" s="50">
        <f t="array" ref="N1907">_xlfn.SUM(_xlfn.NORM.DIST($S$3:$S$1003,$G1907,$Q1907,FALSE)*WindSpeedStep*$T$3:$T$1003)</f>
        <v>1343.8174703270763</v>
      </c>
      <c r="P1907" s="42">
        <f t="shared" si="87"/>
        <v>0.92210042930787939</v>
      </c>
      <c r="Q1907" s="42">
        <f t="shared" si="89"/>
        <v>1.0514095813019115</v>
      </c>
    </row>
    <row r="1908" spans="5:17" x14ac:dyDescent="0.2">
      <c r="E1908" s="15">
        <v>41269.006944444445</v>
      </c>
      <c r="F1908" s="21">
        <v>8.6192645554117622</v>
      </c>
      <c r="G1908" s="21">
        <v>8.6103947416304294</v>
      </c>
      <c r="H1908" s="24">
        <v>0.1218201382785888</v>
      </c>
      <c r="I1908" s="3">
        <f t="shared" si="88"/>
        <v>1116.5399999999488</v>
      </c>
      <c r="J1908" s="3">
        <f>INDEX(PowerArray,MIN(MaximumPowerIndex,ROUND(G1908*100,0)))</f>
        <v>1112.869999999949</v>
      </c>
      <c r="K1908" s="3">
        <f>MIN(J1908-M1908+N1908,'Power Look Up'!$F$4)</f>
        <v>1121.3271702356305</v>
      </c>
      <c r="M1908" s="50">
        <f t="array" ref="M1908">_xlfn.SUM(_xlfn.NORM.DIST($S$3:$S$1003,$G1908,$P1908,FALSE)*WindSpeedStep*$T$3:$T$1003)</f>
        <v>1111.0278194249202</v>
      </c>
      <c r="N1908" s="50">
        <f t="array" ref="N1908">_xlfn.SUM(_xlfn.NORM.DIST($S$3:$S$1003,$G1908,$Q1908,FALSE)*WindSpeedStep*$T$3:$T$1003)</f>
        <v>1119.4849896606017</v>
      </c>
      <c r="P1908" s="42">
        <f t="shared" si="87"/>
        <v>0.86103947416304294</v>
      </c>
      <c r="Q1908" s="42">
        <f t="shared" si="89"/>
        <v>1.0489194780586528</v>
      </c>
    </row>
    <row r="1909" spans="5:17" x14ac:dyDescent="0.2">
      <c r="E1909" s="15">
        <v>41269.013888888891</v>
      </c>
      <c r="F1909" s="21">
        <v>9.1563928900959919</v>
      </c>
      <c r="G1909" s="21">
        <v>9.2610960630802381</v>
      </c>
      <c r="H1909" s="24">
        <v>0.15399077092084218</v>
      </c>
      <c r="I1909" s="3">
        <f t="shared" si="88"/>
        <v>1316.9599999999425</v>
      </c>
      <c r="J1909" s="3">
        <f>INDEX(PowerArray,MIN(MaximumPowerIndex,ROUND(G1909*100,0)))</f>
        <v>1355.0599999999417</v>
      </c>
      <c r="K1909" s="3">
        <f>MIN(J1909-M1909+N1909,'Power Look Up'!$F$4)</f>
        <v>1342.0007976337893</v>
      </c>
      <c r="M1909" s="50">
        <f t="array" ref="M1909">_xlfn.SUM(_xlfn.NORM.DIST($S$3:$S$1003,$G1909,$P1909,FALSE)*WindSpeedStep*$T$3:$T$1003)</f>
        <v>1360.2490597013903</v>
      </c>
      <c r="N1909" s="50">
        <f t="array" ref="N1909">_xlfn.SUM(_xlfn.NORM.DIST($S$3:$S$1003,$G1909,$Q1909,FALSE)*WindSpeedStep*$T$3:$T$1003)</f>
        <v>1347.1898573352378</v>
      </c>
      <c r="P1909" s="42">
        <f t="shared" si="87"/>
        <v>0.92610960630802386</v>
      </c>
      <c r="Q1909" s="42">
        <f t="shared" si="89"/>
        <v>1.4261233223257024</v>
      </c>
    </row>
    <row r="1910" spans="5:17" x14ac:dyDescent="0.2">
      <c r="E1910" s="15">
        <v>41269.020833333336</v>
      </c>
      <c r="F1910" s="21">
        <v>10.289990849285628</v>
      </c>
      <c r="G1910" s="21">
        <v>10.371846945472706</v>
      </c>
      <c r="H1910" s="24">
        <v>0.124392724808775</v>
      </c>
      <c r="I1910" s="3">
        <f t="shared" si="88"/>
        <v>1714.4299999999532</v>
      </c>
      <c r="J1910" s="3">
        <f>INDEX(PowerArray,MIN(MaximumPowerIndex,ROUND(G1910*100,0)))</f>
        <v>1735.7899999999529</v>
      </c>
      <c r="K1910" s="3">
        <f>MIN(J1910-M1910+N1910,'Power Look Up'!$F$4)</f>
        <v>1699.0756973618111</v>
      </c>
      <c r="M1910" s="50">
        <f t="array" ref="M1910">_xlfn.SUM(_xlfn.NORM.DIST($S$3:$S$1003,$G1910,$P1910,FALSE)*WindSpeedStep*$T$3:$T$1003)</f>
        <v>1733.2832615452735</v>
      </c>
      <c r="N1910" s="50">
        <f t="array" ref="N1910">_xlfn.SUM(_xlfn.NORM.DIST($S$3:$S$1003,$G1910,$Q1910,FALSE)*WindSpeedStep*$T$3:$T$1003)</f>
        <v>1696.5689589071317</v>
      </c>
      <c r="P1910" s="42">
        <f t="shared" si="87"/>
        <v>1.0371846945472707</v>
      </c>
      <c r="Q1910" s="42">
        <f t="shared" si="89"/>
        <v>1.2901823028469199</v>
      </c>
    </row>
    <row r="1911" spans="5:17" x14ac:dyDescent="0.2">
      <c r="E1911" s="15">
        <v>41269.027777777781</v>
      </c>
      <c r="F1911" s="21">
        <v>10.424343240051527</v>
      </c>
      <c r="G1911" s="21">
        <v>10.475299293086355</v>
      </c>
      <c r="H1911" s="24">
        <v>0.12278951014219223</v>
      </c>
      <c r="I1911" s="3">
        <f t="shared" si="88"/>
        <v>1749.1399999999526</v>
      </c>
      <c r="J1911" s="3">
        <f>INDEX(PowerArray,MIN(MaximumPowerIndex,ROUND(G1911*100,0)))</f>
        <v>1765.1599999999521</v>
      </c>
      <c r="K1911" s="3">
        <f>MIN(J1911-M1911+N1911,'Power Look Up'!$F$4)</f>
        <v>1728.8763703386701</v>
      </c>
      <c r="M1911" s="50">
        <f t="array" ref="M1911">_xlfn.SUM(_xlfn.NORM.DIST($S$3:$S$1003,$G1911,$P1911,FALSE)*WindSpeedStep*$T$3:$T$1003)</f>
        <v>1759.9219137503426</v>
      </c>
      <c r="N1911" s="50">
        <f t="array" ref="N1911">_xlfn.SUM(_xlfn.NORM.DIST($S$3:$S$1003,$G1911,$Q1911,FALSE)*WindSpeedStep*$T$3:$T$1003)</f>
        <v>1723.6382840890606</v>
      </c>
      <c r="P1911" s="42">
        <f t="shared" si="87"/>
        <v>1.0475299293086355</v>
      </c>
      <c r="Q1911" s="42">
        <f t="shared" si="89"/>
        <v>1.2862568687909262</v>
      </c>
    </row>
    <row r="1912" spans="5:17" x14ac:dyDescent="0.2">
      <c r="E1912" s="15">
        <v>41269.034722222219</v>
      </c>
      <c r="F1912" s="21">
        <v>10.481837467023658</v>
      </c>
      <c r="G1912" s="21">
        <v>10.419873817617271</v>
      </c>
      <c r="H1912" s="24">
        <v>9.9219245029498679E-2</v>
      </c>
      <c r="I1912" s="3">
        <f t="shared" si="88"/>
        <v>1765.1599999999521</v>
      </c>
      <c r="J1912" s="3">
        <f>INDEX(PowerArray,MIN(MaximumPowerIndex,ROUND(G1912*100,0)))</f>
        <v>1749.1399999999526</v>
      </c>
      <c r="K1912" s="3">
        <f>MIN(J1912-M1912+N1912,'Power Look Up'!$F$4)</f>
        <v>1750.3527758092187</v>
      </c>
      <c r="M1912" s="50">
        <f t="array" ref="M1912">_xlfn.SUM(_xlfn.NORM.DIST($S$3:$S$1003,$G1912,$P1912,FALSE)*WindSpeedStep*$T$3:$T$1003)</f>
        <v>1745.8601633550118</v>
      </c>
      <c r="N1912" s="50">
        <f t="array" ref="N1912">_xlfn.SUM(_xlfn.NORM.DIST($S$3:$S$1003,$G1912,$Q1912,FALSE)*WindSpeedStep*$T$3:$T$1003)</f>
        <v>1747.0729391642778</v>
      </c>
      <c r="P1912" s="42">
        <f t="shared" si="87"/>
        <v>1.0419873817617271</v>
      </c>
      <c r="Q1912" s="42">
        <f t="shared" si="89"/>
        <v>1.0338520134866258</v>
      </c>
    </row>
    <row r="1913" spans="5:17" x14ac:dyDescent="0.2">
      <c r="E1913" s="15">
        <v>41269.041666666664</v>
      </c>
      <c r="F1913" s="21">
        <v>10.006189210547024</v>
      </c>
      <c r="G1913" s="21">
        <v>9.9935278356511841</v>
      </c>
      <c r="H1913" s="24">
        <v>8.8944950097675099E-2</v>
      </c>
      <c r="I1913" s="3">
        <f t="shared" si="88"/>
        <v>1639.6699999999548</v>
      </c>
      <c r="J1913" s="3">
        <f>INDEX(PowerArray,MIN(MaximumPowerIndex,ROUND(G1913*100,0)))</f>
        <v>1633.1899999999357</v>
      </c>
      <c r="K1913" s="3">
        <f>MIN(J1913-M1913+N1913,'Power Look Up'!$F$4)</f>
        <v>1644.5548032730665</v>
      </c>
      <c r="M1913" s="50">
        <f t="array" ref="M1913">_xlfn.SUM(_xlfn.NORM.DIST($S$3:$S$1003,$G1913,$P1913,FALSE)*WindSpeedStep*$T$3:$T$1003)</f>
        <v>1622.0805388727783</v>
      </c>
      <c r="N1913" s="50">
        <f t="array" ref="N1913">_xlfn.SUM(_xlfn.NORM.DIST($S$3:$S$1003,$G1913,$Q1913,FALSE)*WindSpeedStep*$T$3:$T$1003)</f>
        <v>1633.4453421459091</v>
      </c>
      <c r="P1913" s="42">
        <f t="shared" si="87"/>
        <v>0.99935278356511847</v>
      </c>
      <c r="Q1913" s="42">
        <f t="shared" si="89"/>
        <v>0.88887383464172165</v>
      </c>
    </row>
    <row r="1914" spans="5:17" x14ac:dyDescent="0.2">
      <c r="E1914" s="15">
        <v>41269.048611111109</v>
      </c>
      <c r="F1914" s="21">
        <v>10.044062355692777</v>
      </c>
      <c r="G1914" s="21">
        <v>10.058686667812738</v>
      </c>
      <c r="H1914" s="24">
        <v>0.10055692251129364</v>
      </c>
      <c r="I1914" s="3">
        <f t="shared" si="88"/>
        <v>1647.6799999999548</v>
      </c>
      <c r="J1914" s="3">
        <f>INDEX(PowerArray,MIN(MaximumPowerIndex,ROUND(G1914*100,0)))</f>
        <v>1653.0199999999545</v>
      </c>
      <c r="K1914" s="3">
        <f>MIN(J1914-M1914+N1914,'Power Look Up'!$F$4)</f>
        <v>1652.3829626228789</v>
      </c>
      <c r="M1914" s="50">
        <f t="array" ref="M1914">_xlfn.SUM(_xlfn.NORM.DIST($S$3:$S$1003,$G1914,$P1914,FALSE)*WindSpeedStep*$T$3:$T$1003)</f>
        <v>1642.6891264398553</v>
      </c>
      <c r="N1914" s="50">
        <f t="array" ref="N1914">_xlfn.SUM(_xlfn.NORM.DIST($S$3:$S$1003,$G1914,$Q1914,FALSE)*WindSpeedStep*$T$3:$T$1003)</f>
        <v>1642.0520890627797</v>
      </c>
      <c r="P1914" s="42">
        <f t="shared" si="87"/>
        <v>1.005868666781274</v>
      </c>
      <c r="Q1914" s="42">
        <f t="shared" si="89"/>
        <v>1.0114705758206279</v>
      </c>
    </row>
    <row r="1915" spans="5:17" x14ac:dyDescent="0.2">
      <c r="E1915" s="15">
        <v>41269.055555555555</v>
      </c>
      <c r="F1915" s="21">
        <v>10.176594830570021</v>
      </c>
      <c r="G1915" s="21">
        <v>10.211497008501295</v>
      </c>
      <c r="H1915" s="24">
        <v>9.9247343223885329E-2</v>
      </c>
      <c r="I1915" s="3">
        <f t="shared" si="88"/>
        <v>1685.059999999954</v>
      </c>
      <c r="J1915" s="3">
        <f>INDEX(PowerArray,MIN(MaximumPowerIndex,ROUND(G1915*100,0)))</f>
        <v>1693.0699999999538</v>
      </c>
      <c r="K1915" s="3">
        <f>MIN(J1915-M1915+N1915,'Power Look Up'!$F$4)</f>
        <v>1694.0731686989122</v>
      </c>
      <c r="M1915" s="50">
        <f t="array" ref="M1915">_xlfn.SUM(_xlfn.NORM.DIST($S$3:$S$1003,$G1915,$P1915,FALSE)*WindSpeedStep*$T$3:$T$1003)</f>
        <v>1688.7088662628551</v>
      </c>
      <c r="N1915" s="50">
        <f t="array" ref="N1915">_xlfn.SUM(_xlfn.NORM.DIST($S$3:$S$1003,$G1915,$Q1915,FALSE)*WindSpeedStep*$T$3:$T$1003)</f>
        <v>1689.7120349618135</v>
      </c>
      <c r="P1915" s="42">
        <f t="shared" si="87"/>
        <v>1.0211497008501296</v>
      </c>
      <c r="Q1915" s="42">
        <f t="shared" si="89"/>
        <v>1.0134639484324064</v>
      </c>
    </row>
    <row r="1916" spans="5:17" x14ac:dyDescent="0.2">
      <c r="E1916" s="15">
        <v>41269.0625</v>
      </c>
      <c r="F1916" s="21">
        <v>11.120462818898769</v>
      </c>
      <c r="G1916" s="21">
        <v>11.1078274519347</v>
      </c>
      <c r="H1916" s="24">
        <v>8.9924314867591768E-2</v>
      </c>
      <c r="I1916" s="3">
        <f t="shared" si="88"/>
        <v>1914.0799999999838</v>
      </c>
      <c r="J1916" s="3">
        <f>INDEX(PowerArray,MIN(MaximumPowerIndex,ROUND(G1916*100,0)))</f>
        <v>1913.2399999999839</v>
      </c>
      <c r="K1916" s="3">
        <f>MIN(J1916-M1916+N1916,'Power Look Up'!$F$4)</f>
        <v>1931.5877967610379</v>
      </c>
      <c r="M1916" s="50">
        <f t="array" ref="M1916">_xlfn.SUM(_xlfn.NORM.DIST($S$3:$S$1003,$G1916,$P1916,FALSE)*WindSpeedStep*$T$3:$T$1003)</f>
        <v>1886.0101140559966</v>
      </c>
      <c r="N1916" s="50">
        <f t="array" ref="N1916">_xlfn.SUM(_xlfn.NORM.DIST($S$3:$S$1003,$G1916,$Q1916,FALSE)*WindSpeedStep*$T$3:$T$1003)</f>
        <v>1904.3579108170507</v>
      </c>
      <c r="P1916" s="42">
        <f t="shared" si="87"/>
        <v>1.11078274519347</v>
      </c>
      <c r="Q1916" s="42">
        <f t="shared" si="89"/>
        <v>0.99886377328265552</v>
      </c>
    </row>
    <row r="1917" spans="5:17" x14ac:dyDescent="0.2">
      <c r="E1917" s="15">
        <v>41269.069444444445</v>
      </c>
      <c r="F1917" s="21">
        <v>10.777578977198409</v>
      </c>
      <c r="G1917" s="21">
        <v>10.83294413494357</v>
      </c>
      <c r="H1917" s="24">
        <v>0.1206207816013546</v>
      </c>
      <c r="I1917" s="3">
        <f t="shared" si="88"/>
        <v>1845.2599999999504</v>
      </c>
      <c r="J1917" s="3">
        <f>INDEX(PowerArray,MIN(MaximumPowerIndex,ROUND(G1917*100,0)))</f>
        <v>1858.6099999999501</v>
      </c>
      <c r="K1917" s="3">
        <f>MIN(J1917-M1917+N1917,'Power Look Up'!$F$4)</f>
        <v>1821.8045700677594</v>
      </c>
      <c r="M1917" s="50">
        <f t="array" ref="M1917">_xlfn.SUM(_xlfn.NORM.DIST($S$3:$S$1003,$G1917,$P1917,FALSE)*WindSpeedStep*$T$3:$T$1003)</f>
        <v>1838.8708460063629</v>
      </c>
      <c r="N1917" s="50">
        <f t="array" ref="N1917">_xlfn.SUM(_xlfn.NORM.DIST($S$3:$S$1003,$G1917,$Q1917,FALSE)*WindSpeedStep*$T$3:$T$1003)</f>
        <v>1802.0654160741722</v>
      </c>
      <c r="P1917" s="42">
        <f t="shared" si="87"/>
        <v>1.0832944134943572</v>
      </c>
      <c r="Q1917" s="42">
        <f t="shared" si="89"/>
        <v>1.3066781886007037</v>
      </c>
    </row>
    <row r="1918" spans="5:17" x14ac:dyDescent="0.2">
      <c r="E1918" s="15">
        <v>41269.076388888891</v>
      </c>
      <c r="F1918" s="21">
        <v>9.7632097626793986</v>
      </c>
      <c r="G1918" s="21">
        <v>9.8969315445238504</v>
      </c>
      <c r="H1918" s="24">
        <v>0.11881338496220648</v>
      </c>
      <c r="I1918" s="3">
        <f t="shared" si="88"/>
        <v>1545.5599999999376</v>
      </c>
      <c r="J1918" s="3">
        <f>INDEX(PowerArray,MIN(MaximumPowerIndex,ROUND(G1918*100,0)))</f>
        <v>1598.8999999999364</v>
      </c>
      <c r="K1918" s="3">
        <f>MIN(J1918-M1918+N1918,'Power Look Up'!$F$4)</f>
        <v>1580.760121332677</v>
      </c>
      <c r="M1918" s="50">
        <f t="array" ref="M1918">_xlfn.SUM(_xlfn.NORM.DIST($S$3:$S$1003,$G1918,$P1918,FALSE)*WindSpeedStep*$T$3:$T$1003)</f>
        <v>1590.5199624626675</v>
      </c>
      <c r="N1918" s="50">
        <f t="array" ref="N1918">_xlfn.SUM(_xlfn.NORM.DIST($S$3:$S$1003,$G1918,$Q1918,FALSE)*WindSpeedStep*$T$3:$T$1003)</f>
        <v>1572.3800837954082</v>
      </c>
      <c r="P1918" s="42">
        <f t="shared" si="87"/>
        <v>0.98969315445238504</v>
      </c>
      <c r="Q1918" s="42">
        <f t="shared" si="89"/>
        <v>1.1758879375441169</v>
      </c>
    </row>
    <row r="1919" spans="5:17" x14ac:dyDescent="0.2">
      <c r="E1919" s="15">
        <v>41269.083333333336</v>
      </c>
      <c r="F1919" s="21">
        <v>9.3536656877461937</v>
      </c>
      <c r="G1919" s="21">
        <v>9.4531417011338856</v>
      </c>
      <c r="H1919" s="24">
        <v>0.13684474544315486</v>
      </c>
      <c r="I1919" s="3">
        <f t="shared" si="88"/>
        <v>1389.349999999941</v>
      </c>
      <c r="J1919" s="3">
        <f>INDEX(PowerArray,MIN(MaximumPowerIndex,ROUND(G1919*100,0)))</f>
        <v>1427.4499999999402</v>
      </c>
      <c r="K1919" s="3">
        <f>MIN(J1919-M1919+N1919,'Power Look Up'!$F$4)</f>
        <v>1411.7607525677402</v>
      </c>
      <c r="M1919" s="50">
        <f t="array" ref="M1919">_xlfn.SUM(_xlfn.NORM.DIST($S$3:$S$1003,$G1919,$P1919,FALSE)*WindSpeedStep*$T$3:$T$1003)</f>
        <v>1432.8791321579408</v>
      </c>
      <c r="N1919" s="50">
        <f t="array" ref="N1919">_xlfn.SUM(_xlfn.NORM.DIST($S$3:$S$1003,$G1919,$Q1919,FALSE)*WindSpeedStep*$T$3:$T$1003)</f>
        <v>1417.1898847257407</v>
      </c>
      <c r="P1919" s="42">
        <f t="shared" si="87"/>
        <v>0.94531417011338859</v>
      </c>
      <c r="Q1919" s="42">
        <f t="shared" si="89"/>
        <v>1.2936127697297386</v>
      </c>
    </row>
    <row r="1920" spans="5:17" x14ac:dyDescent="0.2">
      <c r="E1920" s="15">
        <v>41269.090277777781</v>
      </c>
      <c r="F1920" s="21">
        <v>9.8706027086572306</v>
      </c>
      <c r="G1920" s="21">
        <v>10.01685520878033</v>
      </c>
      <c r="H1920" s="24">
        <v>0.13778287305669612</v>
      </c>
      <c r="I1920" s="3">
        <f t="shared" si="88"/>
        <v>1587.4699999999368</v>
      </c>
      <c r="J1920" s="3">
        <f>INDEX(PowerArray,MIN(MaximumPowerIndex,ROUND(G1920*100,0)))</f>
        <v>1642.3399999999549</v>
      </c>
      <c r="K1920" s="3">
        <f>MIN(J1920-M1920+N1920,'Power Look Up'!$F$4)</f>
        <v>1599.4584794690609</v>
      </c>
      <c r="M1920" s="50">
        <f t="array" ref="M1920">_xlfn.SUM(_xlfn.NORM.DIST($S$3:$S$1003,$G1920,$P1920,FALSE)*WindSpeedStep*$T$3:$T$1003)</f>
        <v>1629.5235234951438</v>
      </c>
      <c r="N1920" s="50">
        <f t="array" ref="N1920">_xlfn.SUM(_xlfn.NORM.DIST($S$3:$S$1003,$G1920,$Q1920,FALSE)*WindSpeedStep*$T$3:$T$1003)</f>
        <v>1586.6420029642497</v>
      </c>
      <c r="P1920" s="42">
        <f t="shared" si="87"/>
        <v>1.0016855208780331</v>
      </c>
      <c r="Q1920" s="42">
        <f t="shared" si="89"/>
        <v>1.3801510896586855</v>
      </c>
    </row>
    <row r="1921" spans="5:17" x14ac:dyDescent="0.2">
      <c r="E1921" s="15">
        <v>41269.097222222219</v>
      </c>
      <c r="F1921" s="21">
        <v>10.070394486505435</v>
      </c>
      <c r="G1921" s="21">
        <v>10.159287198192027</v>
      </c>
      <c r="H1921" s="24">
        <v>0.12511922960797905</v>
      </c>
      <c r="I1921" s="3">
        <f t="shared" si="88"/>
        <v>1655.6899999999546</v>
      </c>
      <c r="J1921" s="3">
        <f>INDEX(PowerArray,MIN(MaximumPowerIndex,ROUND(G1921*100,0)))</f>
        <v>1679.7199999999541</v>
      </c>
      <c r="K1921" s="3">
        <f>MIN(J1921-M1921+N1921,'Power Look Up'!$F$4)</f>
        <v>1647.2806920618345</v>
      </c>
      <c r="M1921" s="50">
        <f t="array" ref="M1921">_xlfn.SUM(_xlfn.NORM.DIST($S$3:$S$1003,$G1921,$P1921,FALSE)*WindSpeedStep*$T$3:$T$1003)</f>
        <v>1673.3619419526306</v>
      </c>
      <c r="N1921" s="50">
        <f t="array" ref="N1921">_xlfn.SUM(_xlfn.NORM.DIST($S$3:$S$1003,$G1921,$Q1921,FALSE)*WindSpeedStep*$T$3:$T$1003)</f>
        <v>1640.922634014511</v>
      </c>
      <c r="P1921" s="42">
        <f t="shared" si="87"/>
        <v>1.0159287198192029</v>
      </c>
      <c r="Q1921" s="42">
        <f t="shared" si="89"/>
        <v>1.2711221876039904</v>
      </c>
    </row>
    <row r="1922" spans="5:17" x14ac:dyDescent="0.2">
      <c r="E1922" s="15">
        <v>41269.104166666664</v>
      </c>
      <c r="F1922" s="21">
        <v>10.549169882803149</v>
      </c>
      <c r="G1922" s="21">
        <v>10.554828052864515</v>
      </c>
      <c r="H1922" s="24">
        <v>0.10996125883715148</v>
      </c>
      <c r="I1922" s="3">
        <f t="shared" si="88"/>
        <v>1783.8499999999517</v>
      </c>
      <c r="J1922" s="3">
        <f>INDEX(PowerArray,MIN(MaximumPowerIndex,ROUND(G1922*100,0)))</f>
        <v>1783.8499999999517</v>
      </c>
      <c r="K1922" s="3">
        <f>MIN(J1922-M1922+N1922,'Power Look Up'!$F$4)</f>
        <v>1767.3172547657257</v>
      </c>
      <c r="M1922" s="50">
        <f t="array" ref="M1922">_xlfn.SUM(_xlfn.NORM.DIST($S$3:$S$1003,$G1922,$P1922,FALSE)*WindSpeedStep*$T$3:$T$1003)</f>
        <v>1779.2442176203124</v>
      </c>
      <c r="N1922" s="50">
        <f t="array" ref="N1922">_xlfn.SUM(_xlfn.NORM.DIST($S$3:$S$1003,$G1922,$Q1922,FALSE)*WindSpeedStep*$T$3:$T$1003)</f>
        <v>1762.7114723860864</v>
      </c>
      <c r="P1922" s="42">
        <f t="shared" si="87"/>
        <v>1.0554828052864516</v>
      </c>
      <c r="Q1922" s="42">
        <f t="shared" si="89"/>
        <v>1.1606221795026626</v>
      </c>
    </row>
    <row r="1923" spans="5:17" x14ac:dyDescent="0.2">
      <c r="E1923" s="15">
        <v>41269.111111111109</v>
      </c>
      <c r="F1923" s="21">
        <v>10.324247263100649</v>
      </c>
      <c r="G1923" s="21">
        <v>10.336173144116767</v>
      </c>
      <c r="H1923" s="24">
        <v>0.10073373617435623</v>
      </c>
      <c r="I1923" s="3">
        <f t="shared" si="88"/>
        <v>1722.4399999999532</v>
      </c>
      <c r="J1923" s="3">
        <f>INDEX(PowerArray,MIN(MaximumPowerIndex,ROUND(G1923*100,0)))</f>
        <v>1727.7799999999529</v>
      </c>
      <c r="K1923" s="3">
        <f>MIN(J1923-M1923+N1923,'Power Look Up'!$F$4)</f>
        <v>1726.6998820145602</v>
      </c>
      <c r="M1923" s="50">
        <f t="array" ref="M1923">_xlfn.SUM(_xlfn.NORM.DIST($S$3:$S$1003,$G1923,$P1923,FALSE)*WindSpeedStep*$T$3:$T$1003)</f>
        <v>1723.7077684607048</v>
      </c>
      <c r="N1923" s="50">
        <f t="array" ref="N1923">_xlfn.SUM(_xlfn.NORM.DIST($S$3:$S$1003,$G1923,$Q1923,FALSE)*WindSpeedStep*$T$3:$T$1003)</f>
        <v>1722.6276504753121</v>
      </c>
      <c r="P1923" s="42">
        <f t="shared" ref="P1923:P1986" si="90">ReferenceTurbulence*G1923</f>
        <v>1.0336173144116767</v>
      </c>
      <c r="Q1923" s="42">
        <f t="shared" si="89"/>
        <v>1.0412013385519245</v>
      </c>
    </row>
    <row r="1924" spans="5:17" x14ac:dyDescent="0.2">
      <c r="E1924" s="15">
        <v>41269.118055555555</v>
      </c>
      <c r="F1924" s="21">
        <v>10.217748903692192</v>
      </c>
      <c r="G1924" s="21">
        <v>10.178270778856533</v>
      </c>
      <c r="H1924" s="24">
        <v>0.13408041369121426</v>
      </c>
      <c r="I1924" s="3">
        <f t="shared" ref="I1924:I1987" si="91">INDEX(PowerArray,MIN(MaximumPowerIndex,ROUND(F1924*100,0)))</f>
        <v>1695.7399999999536</v>
      </c>
      <c r="J1924" s="3">
        <f>INDEX(PowerArray,MIN(MaximumPowerIndex,ROUND(G1924*100,0)))</f>
        <v>1685.059999999954</v>
      </c>
      <c r="K1924" s="3">
        <f>MIN(J1924-M1924+N1924,'Power Look Up'!$F$4)</f>
        <v>1640.2968087970271</v>
      </c>
      <c r="M1924" s="50">
        <f t="array" ref="M1924">_xlfn.SUM(_xlfn.NORM.DIST($S$3:$S$1003,$G1924,$P1924,FALSE)*WindSpeedStep*$T$3:$T$1003)</f>
        <v>1678.9882433613352</v>
      </c>
      <c r="N1924" s="50">
        <f t="array" ref="N1924">_xlfn.SUM(_xlfn.NORM.DIST($S$3:$S$1003,$G1924,$Q1924,FALSE)*WindSpeedStep*$T$3:$T$1003)</f>
        <v>1634.2250521584083</v>
      </c>
      <c r="P1924" s="42">
        <f t="shared" si="90"/>
        <v>1.0178270778856533</v>
      </c>
      <c r="Q1924" s="42">
        <f t="shared" ref="Q1924:Q1987" si="92">G1924*H1924</f>
        <v>1.3647067566902815</v>
      </c>
    </row>
    <row r="1925" spans="5:17" x14ac:dyDescent="0.2">
      <c r="E1925" s="15">
        <v>41269.125</v>
      </c>
      <c r="F1925" s="21">
        <v>9.5954146947468502</v>
      </c>
      <c r="G1925" s="21">
        <v>9.7386151489550681</v>
      </c>
      <c r="H1925" s="24">
        <v>0.11255375972351271</v>
      </c>
      <c r="I1925" s="3">
        <f t="shared" si="91"/>
        <v>1484.599999999939</v>
      </c>
      <c r="J1925" s="3">
        <f>INDEX(PowerArray,MIN(MaximumPowerIndex,ROUND(G1925*100,0)))</f>
        <v>1537.9399999999378</v>
      </c>
      <c r="K1925" s="3">
        <f>MIN(J1925-M1925+N1925,'Power Look Up'!$F$4)</f>
        <v>1528.6922070424996</v>
      </c>
      <c r="M1925" s="50">
        <f t="array" ref="M1925">_xlfn.SUM(_xlfn.NORM.DIST($S$3:$S$1003,$G1925,$P1925,FALSE)*WindSpeedStep*$T$3:$T$1003)</f>
        <v>1536.4230590128197</v>
      </c>
      <c r="N1925" s="50">
        <f t="array" ref="N1925">_xlfn.SUM(_xlfn.NORM.DIST($S$3:$S$1003,$G1925,$Q1925,FALSE)*WindSpeedStep*$T$3:$T$1003)</f>
        <v>1527.1752660553816</v>
      </c>
      <c r="P1925" s="42">
        <f t="shared" si="90"/>
        <v>0.97386151489550687</v>
      </c>
      <c r="Q1925" s="42">
        <f t="shared" si="92"/>
        <v>1.0961177495152497</v>
      </c>
    </row>
    <row r="1926" spans="5:17" x14ac:dyDescent="0.2">
      <c r="E1926" s="15">
        <v>41269.131944444445</v>
      </c>
      <c r="F1926" s="21">
        <v>9.4893597563392778</v>
      </c>
      <c r="G1926" s="21">
        <v>9.5164117264413726</v>
      </c>
      <c r="H1926" s="24">
        <v>0.12329598940733513</v>
      </c>
      <c r="I1926" s="3">
        <f t="shared" si="91"/>
        <v>1442.6899999999398</v>
      </c>
      <c r="J1926" s="3">
        <f>INDEX(PowerArray,MIN(MaximumPowerIndex,ROUND(G1926*100,0)))</f>
        <v>1454.1199999999396</v>
      </c>
      <c r="K1926" s="3">
        <f>MIN(J1926-M1926+N1926,'Power Look Up'!$F$4)</f>
        <v>1443.2028651374694</v>
      </c>
      <c r="M1926" s="50">
        <f t="array" ref="M1926">_xlfn.SUM(_xlfn.NORM.DIST($S$3:$S$1003,$G1926,$P1926,FALSE)*WindSpeedStep*$T$3:$T$1003)</f>
        <v>1456.3707690701617</v>
      </c>
      <c r="N1926" s="50">
        <f t="array" ref="N1926">_xlfn.SUM(_xlfn.NORM.DIST($S$3:$S$1003,$G1926,$Q1926,FALSE)*WindSpeedStep*$T$3:$T$1003)</f>
        <v>1445.4536342076915</v>
      </c>
      <c r="P1926" s="42">
        <f t="shared" si="90"/>
        <v>0.95164117264413728</v>
      </c>
      <c r="Q1926" s="42">
        <f t="shared" si="92"/>
        <v>1.1733353994191553</v>
      </c>
    </row>
    <row r="1927" spans="5:17" x14ac:dyDescent="0.2">
      <c r="E1927" s="15">
        <v>41269.138888888891</v>
      </c>
      <c r="F1927" s="21">
        <v>10.716079459595701</v>
      </c>
      <c r="G1927" s="21">
        <v>10.797070016318843</v>
      </c>
      <c r="H1927" s="24">
        <v>0.10918172120796704</v>
      </c>
      <c r="I1927" s="3">
        <f t="shared" si="91"/>
        <v>1829.2399999999509</v>
      </c>
      <c r="J1927" s="3">
        <f>INDEX(PowerArray,MIN(MaximumPowerIndex,ROUND(G1927*100,0)))</f>
        <v>1850.5999999999503</v>
      </c>
      <c r="K1927" s="3">
        <f>MIN(J1927-M1927+N1927,'Power Look Up'!$F$4)</f>
        <v>1834.2031809963244</v>
      </c>
      <c r="M1927" s="50">
        <f t="array" ref="M1927">_xlfn.SUM(_xlfn.NORM.DIST($S$3:$S$1003,$G1927,$P1927,FALSE)*WindSpeedStep*$T$3:$T$1003)</f>
        <v>1831.8685757235235</v>
      </c>
      <c r="N1927" s="50">
        <f t="array" ref="N1927">_xlfn.SUM(_xlfn.NORM.DIST($S$3:$S$1003,$G1927,$Q1927,FALSE)*WindSpeedStep*$T$3:$T$1003)</f>
        <v>1815.4717567198975</v>
      </c>
      <c r="P1927" s="42">
        <f t="shared" si="90"/>
        <v>1.0797070016318844</v>
      </c>
      <c r="Q1927" s="42">
        <f t="shared" si="92"/>
        <v>1.1788426883846241</v>
      </c>
    </row>
    <row r="1928" spans="5:17" x14ac:dyDescent="0.2">
      <c r="E1928" s="15">
        <v>41269.145833333336</v>
      </c>
      <c r="F1928" s="21">
        <v>11.394106681839014</v>
      </c>
      <c r="G1928" s="21">
        <v>11.453177897069292</v>
      </c>
      <c r="H1928" s="24">
        <v>0.12813641655006475</v>
      </c>
      <c r="I1928" s="3">
        <f t="shared" si="91"/>
        <v>1936.7599999999834</v>
      </c>
      <c r="J1928" s="3">
        <f>INDEX(PowerArray,MIN(MaximumPowerIndex,ROUND(G1928*100,0)))</f>
        <v>1941.7999999999831</v>
      </c>
      <c r="K1928" s="3">
        <f>MIN(J1928-M1928+N1928,'Power Look Up'!$F$4)</f>
        <v>1893.1534613377876</v>
      </c>
      <c r="M1928" s="50">
        <f t="array" ref="M1928">_xlfn.SUM(_xlfn.NORM.DIST($S$3:$S$1003,$G1928,$P1928,FALSE)*WindSpeedStep*$T$3:$T$1003)</f>
        <v>1930.2141867572452</v>
      </c>
      <c r="N1928" s="50">
        <f t="array" ref="N1928">_xlfn.SUM(_xlfn.NORM.DIST($S$3:$S$1003,$G1928,$Q1928,FALSE)*WindSpeedStep*$T$3:$T$1003)</f>
        <v>1881.5676480950497</v>
      </c>
      <c r="P1928" s="42">
        <f t="shared" si="90"/>
        <v>1.1453177897069293</v>
      </c>
      <c r="Q1928" s="42">
        <f t="shared" si="92"/>
        <v>1.4675691738408654</v>
      </c>
    </row>
    <row r="1929" spans="5:17" x14ac:dyDescent="0.2">
      <c r="E1929" s="15">
        <v>41269.152777777781</v>
      </c>
      <c r="F1929" s="21">
        <v>12.275523683986215</v>
      </c>
      <c r="G1929" s="21">
        <v>12.32882264270145</v>
      </c>
      <c r="H1929" s="24">
        <v>0.10101402041345224</v>
      </c>
      <c r="I1929" s="3">
        <f t="shared" si="91"/>
        <v>1991.0799999999977</v>
      </c>
      <c r="J1929" s="3">
        <f>INDEX(PowerArray,MIN(MaximumPowerIndex,ROUND(G1929*100,0)))</f>
        <v>1991.6299999999976</v>
      </c>
      <c r="K1929" s="3">
        <f>MIN(J1929-M1929+N1929,'Power Look Up'!$F$4)</f>
        <v>1990.5779262059079</v>
      </c>
      <c r="M1929" s="50">
        <f t="array" ref="M1929">_xlfn.SUM(_xlfn.NORM.DIST($S$3:$S$1003,$G1929,$P1929,FALSE)*WindSpeedStep*$T$3:$T$1003)</f>
        <v>1987.0996783811192</v>
      </c>
      <c r="N1929" s="50">
        <f t="array" ref="N1929">_xlfn.SUM(_xlfn.NORM.DIST($S$3:$S$1003,$G1929,$Q1929,FALSE)*WindSpeedStep*$T$3:$T$1003)</f>
        <v>1986.0476045870296</v>
      </c>
      <c r="P1929" s="42">
        <f t="shared" si="90"/>
        <v>1.2328822642701451</v>
      </c>
      <c r="Q1929" s="42">
        <f t="shared" si="92"/>
        <v>1.2453839421036765</v>
      </c>
    </row>
    <row r="1930" spans="5:17" x14ac:dyDescent="0.2">
      <c r="E1930" s="15">
        <v>41269.159722222219</v>
      </c>
      <c r="F1930" s="21">
        <v>11.598840778372624</v>
      </c>
      <c r="G1930" s="21">
        <v>11.70622562604421</v>
      </c>
      <c r="H1930" s="24">
        <v>0.12501249286081176</v>
      </c>
      <c r="I1930" s="3">
        <f t="shared" si="91"/>
        <v>1954.399999999983</v>
      </c>
      <c r="J1930" s="3">
        <f>INDEX(PowerArray,MIN(MaximumPowerIndex,ROUND(G1930*100,0)))</f>
        <v>1963.6399999999828</v>
      </c>
      <c r="K1930" s="3">
        <f>MIN(J1930-M1930+N1930,'Power Look Up'!$F$4)</f>
        <v>1923.5811860947467</v>
      </c>
      <c r="M1930" s="50">
        <f t="array" ref="M1930">_xlfn.SUM(_xlfn.NORM.DIST($S$3:$S$1003,$G1930,$P1930,FALSE)*WindSpeedStep*$T$3:$T$1003)</f>
        <v>1953.5541329677676</v>
      </c>
      <c r="N1930" s="50">
        <f t="array" ref="N1930">_xlfn.SUM(_xlfn.NORM.DIST($S$3:$S$1003,$G1930,$Q1930,FALSE)*WindSpeedStep*$T$3:$T$1003)</f>
        <v>1913.4953190625315</v>
      </c>
      <c r="P1930" s="42">
        <f t="shared" si="90"/>
        <v>1.1706225626044211</v>
      </c>
      <c r="Q1930" s="42">
        <f t="shared" si="92"/>
        <v>1.4634244475029035</v>
      </c>
    </row>
    <row r="1931" spans="5:17" x14ac:dyDescent="0.2">
      <c r="E1931" s="15">
        <v>41269.166666666664</v>
      </c>
      <c r="F1931" s="21">
        <v>11.162348798740231</v>
      </c>
      <c r="G1931" s="21">
        <v>11.24423518508595</v>
      </c>
      <c r="H1931" s="24">
        <v>0.12810923809882988</v>
      </c>
      <c r="I1931" s="3">
        <f t="shared" si="91"/>
        <v>1917.4399999999837</v>
      </c>
      <c r="J1931" s="3">
        <f>INDEX(PowerArray,MIN(MaximumPowerIndex,ROUND(G1931*100,0)))</f>
        <v>1924.1599999999837</v>
      </c>
      <c r="K1931" s="3">
        <f>MIN(J1931-M1931+N1931,'Power Look Up'!$F$4)</f>
        <v>1873.8134228631254</v>
      </c>
      <c r="M1931" s="50">
        <f t="array" ref="M1931">_xlfn.SUM(_xlfn.NORM.DIST($S$3:$S$1003,$G1931,$P1931,FALSE)*WindSpeedStep*$T$3:$T$1003)</f>
        <v>1905.3408409240712</v>
      </c>
      <c r="N1931" s="50">
        <f t="array" ref="N1931">_xlfn.SUM(_xlfn.NORM.DIST($S$3:$S$1003,$G1931,$Q1931,FALSE)*WindSpeedStep*$T$3:$T$1003)</f>
        <v>1854.994263787213</v>
      </c>
      <c r="P1931" s="42">
        <f t="shared" si="90"/>
        <v>1.1244235185085951</v>
      </c>
      <c r="Q1931" s="42">
        <f t="shared" si="92"/>
        <v>1.4404904025654164</v>
      </c>
    </row>
    <row r="1932" spans="5:17" x14ac:dyDescent="0.2">
      <c r="E1932" s="15">
        <v>41269.173611111109</v>
      </c>
      <c r="F1932" s="21">
        <v>10.902791635394344</v>
      </c>
      <c r="G1932" s="21">
        <v>10.937693905953401</v>
      </c>
      <c r="H1932" s="24">
        <v>0.10731196551548902</v>
      </c>
      <c r="I1932" s="3">
        <f t="shared" si="91"/>
        <v>1877.2999999999497</v>
      </c>
      <c r="J1932" s="3">
        <f>INDEX(PowerArray,MIN(MaximumPowerIndex,ROUND(G1932*100,0)))</f>
        <v>1887.9799999999495</v>
      </c>
      <c r="K1932" s="3">
        <f>MIN(J1932-M1932+N1932,'Power Look Up'!$F$4)</f>
        <v>1874.6716640004715</v>
      </c>
      <c r="M1932" s="50">
        <f t="array" ref="M1932">_xlfn.SUM(_xlfn.NORM.DIST($S$3:$S$1003,$G1932,$P1932,FALSE)*WindSpeedStep*$T$3:$T$1003)</f>
        <v>1858.1749234404413</v>
      </c>
      <c r="N1932" s="50">
        <f t="array" ref="N1932">_xlfn.SUM(_xlfn.NORM.DIST($S$3:$S$1003,$G1932,$Q1932,FALSE)*WindSpeedStep*$T$3:$T$1003)</f>
        <v>1844.8665874409633</v>
      </c>
      <c r="P1932" s="42">
        <f t="shared" si="90"/>
        <v>1.0937693905953401</v>
      </c>
      <c r="Q1932" s="42">
        <f t="shared" si="92"/>
        <v>1.1737454312546458</v>
      </c>
    </row>
    <row r="1933" spans="5:17" x14ac:dyDescent="0.2">
      <c r="E1933" s="15">
        <v>41269.180555555555</v>
      </c>
      <c r="F1933" s="21">
        <v>10.927586523100187</v>
      </c>
      <c r="G1933" s="21">
        <v>10.934524942784162</v>
      </c>
      <c r="H1933" s="24">
        <v>9.15115151809658E-2</v>
      </c>
      <c r="I1933" s="3">
        <f t="shared" si="91"/>
        <v>1885.3099999999497</v>
      </c>
      <c r="J1933" s="3">
        <f>INDEX(PowerArray,MIN(MaximumPowerIndex,ROUND(G1933*100,0)))</f>
        <v>1885.3099999999497</v>
      </c>
      <c r="K1933" s="3">
        <f>MIN(J1933-M1933+N1933,'Power Look Up'!$F$4)</f>
        <v>1900.8231423008435</v>
      </c>
      <c r="M1933" s="50">
        <f t="array" ref="M1933">_xlfn.SUM(_xlfn.NORM.DIST($S$3:$S$1003,$G1933,$P1933,FALSE)*WindSpeedStep*$T$3:$T$1003)</f>
        <v>1857.6155881110003</v>
      </c>
      <c r="N1933" s="50">
        <f t="array" ref="N1933">_xlfn.SUM(_xlfn.NORM.DIST($S$3:$S$1003,$G1933,$Q1933,FALSE)*WindSpeedStep*$T$3:$T$1003)</f>
        <v>1873.1287304118941</v>
      </c>
      <c r="P1933" s="42">
        <f t="shared" si="90"/>
        <v>1.0934524942784163</v>
      </c>
      <c r="Q1933" s="42">
        <f t="shared" si="92"/>
        <v>1.0006349452982419</v>
      </c>
    </row>
    <row r="1934" spans="5:17" x14ac:dyDescent="0.2">
      <c r="E1934" s="15">
        <v>41269.1875</v>
      </c>
      <c r="F1934" s="21">
        <v>10.40387395663427</v>
      </c>
      <c r="G1934" s="21">
        <v>10.376485626098745</v>
      </c>
      <c r="H1934" s="24">
        <v>0.10765220769382797</v>
      </c>
      <c r="I1934" s="3">
        <f t="shared" si="91"/>
        <v>1743.7999999999527</v>
      </c>
      <c r="J1934" s="3">
        <f>INDEX(PowerArray,MIN(MaximumPowerIndex,ROUND(G1934*100,0)))</f>
        <v>1738.4599999999527</v>
      </c>
      <c r="K1934" s="3">
        <f>MIN(J1934-M1934+N1934,'Power Look Up'!$F$4)</f>
        <v>1726.8775415012831</v>
      </c>
      <c r="M1934" s="50">
        <f t="array" ref="M1934">_xlfn.SUM(_xlfn.NORM.DIST($S$3:$S$1003,$G1934,$P1934,FALSE)*WindSpeedStep*$T$3:$T$1003)</f>
        <v>1734.5137916153844</v>
      </c>
      <c r="N1934" s="50">
        <f t="array" ref="N1934">_xlfn.SUM(_xlfn.NORM.DIST($S$3:$S$1003,$G1934,$Q1934,FALSE)*WindSpeedStep*$T$3:$T$1003)</f>
        <v>1722.9313331167148</v>
      </c>
      <c r="P1934" s="42">
        <f t="shared" si="90"/>
        <v>1.0376485626098746</v>
      </c>
      <c r="Q1934" s="42">
        <f t="shared" si="92"/>
        <v>1.1170515857528027</v>
      </c>
    </row>
    <row r="1935" spans="5:17" x14ac:dyDescent="0.2">
      <c r="E1935" s="15">
        <v>41269.194444444445</v>
      </c>
      <c r="F1935" s="21">
        <v>9.3057693487032012</v>
      </c>
      <c r="G1935" s="21">
        <v>9.3709282700558845</v>
      </c>
      <c r="H1935" s="24">
        <v>0.10208720680707464</v>
      </c>
      <c r="I1935" s="3">
        <f t="shared" si="91"/>
        <v>1374.1099999999412</v>
      </c>
      <c r="J1935" s="3">
        <f>INDEX(PowerArray,MIN(MaximumPowerIndex,ROUND(G1935*100,0)))</f>
        <v>1396.9699999999409</v>
      </c>
      <c r="K1935" s="3">
        <f>MIN(J1935-M1935+N1935,'Power Look Up'!$F$4)</f>
        <v>1396.5281315407888</v>
      </c>
      <c r="M1935" s="50">
        <f t="array" ref="M1935">_xlfn.SUM(_xlfn.NORM.DIST($S$3:$S$1003,$G1935,$P1935,FALSE)*WindSpeedStep*$T$3:$T$1003)</f>
        <v>1401.9983430499929</v>
      </c>
      <c r="N1935" s="50">
        <f t="array" ref="N1935">_xlfn.SUM(_xlfn.NORM.DIST($S$3:$S$1003,$G1935,$Q1935,FALSE)*WindSpeedStep*$T$3:$T$1003)</f>
        <v>1401.5564745908407</v>
      </c>
      <c r="P1935" s="42">
        <f t="shared" si="90"/>
        <v>0.93709282700558849</v>
      </c>
      <c r="Q1935" s="42">
        <f t="shared" si="92"/>
        <v>0.95665189227945735</v>
      </c>
    </row>
    <row r="1936" spans="5:17" x14ac:dyDescent="0.2">
      <c r="E1936" s="15">
        <v>41269.201388888891</v>
      </c>
      <c r="F1936" s="21">
        <v>8.0191778492726993</v>
      </c>
      <c r="G1936" s="21">
        <v>8.1198131861286562</v>
      </c>
      <c r="H1936" s="24">
        <v>0.16086437091764921</v>
      </c>
      <c r="I1936" s="3">
        <f t="shared" si="91"/>
        <v>896.33999999995353</v>
      </c>
      <c r="J1936" s="3">
        <f>INDEX(PowerArray,MIN(MaximumPowerIndex,ROUND(G1936*100,0)))</f>
        <v>933.03999999995278</v>
      </c>
      <c r="K1936" s="3">
        <f>MIN(J1936-M1936+N1936,'Power Look Up'!$F$4)</f>
        <v>963.69886579412287</v>
      </c>
      <c r="M1936" s="50">
        <f t="array" ref="M1936">_xlfn.SUM(_xlfn.NORM.DIST($S$3:$S$1003,$G1936,$P1936,FALSE)*WindSpeedStep*$T$3:$T$1003)</f>
        <v>933.84623324059135</v>
      </c>
      <c r="N1936" s="50">
        <f t="array" ref="N1936">_xlfn.SUM(_xlfn.NORM.DIST($S$3:$S$1003,$G1936,$Q1936,FALSE)*WindSpeedStep*$T$3:$T$1003)</f>
        <v>964.50509903476143</v>
      </c>
      <c r="P1936" s="42">
        <f t="shared" si="90"/>
        <v>0.81198131861286571</v>
      </c>
      <c r="Q1936" s="42">
        <f t="shared" si="92"/>
        <v>1.3061886401554192</v>
      </c>
    </row>
    <row r="1937" spans="5:17" x14ac:dyDescent="0.2">
      <c r="E1937" s="15">
        <v>41269.208333333336</v>
      </c>
      <c r="F1937" s="21">
        <v>7.493801139636747</v>
      </c>
      <c r="G1937" s="21">
        <v>7.5584961273594473</v>
      </c>
      <c r="H1937" s="24">
        <v>0.15212573415782688</v>
      </c>
      <c r="I1937" s="3">
        <f t="shared" si="91"/>
        <v>735.48999999996533</v>
      </c>
      <c r="J1937" s="3">
        <f>INDEX(PowerArray,MIN(MaximumPowerIndex,ROUND(G1937*100,0)))</f>
        <v>756.55999999996493</v>
      </c>
      <c r="K1937" s="3">
        <f>MIN(J1937-M1937+N1937,'Power Look Up'!$F$4)</f>
        <v>782.92831722717597</v>
      </c>
      <c r="M1937" s="50">
        <f t="array" ref="M1937">_xlfn.SUM(_xlfn.NORM.DIST($S$3:$S$1003,$G1937,$P1937,FALSE)*WindSpeedStep*$T$3:$T$1003)</f>
        <v>751.93186979836344</v>
      </c>
      <c r="N1937" s="50">
        <f t="array" ref="N1937">_xlfn.SUM(_xlfn.NORM.DIST($S$3:$S$1003,$G1937,$Q1937,FALSE)*WindSpeedStep*$T$3:$T$1003)</f>
        <v>778.30018702557447</v>
      </c>
      <c r="P1937" s="42">
        <f t="shared" si="90"/>
        <v>0.75584961273594475</v>
      </c>
      <c r="Q1937" s="42">
        <f t="shared" si="92"/>
        <v>1.1498417725036472</v>
      </c>
    </row>
    <row r="1938" spans="5:17" x14ac:dyDescent="0.2">
      <c r="E1938" s="15">
        <v>41269.215277777781</v>
      </c>
      <c r="F1938" s="21">
        <v>8.5702955580406712</v>
      </c>
      <c r="G1938" s="21">
        <v>8.5507251723571045</v>
      </c>
      <c r="H1938" s="24">
        <v>0.14468579194291953</v>
      </c>
      <c r="I1938" s="3">
        <f t="shared" si="91"/>
        <v>1098.1899999999494</v>
      </c>
      <c r="J1938" s="3">
        <f>INDEX(PowerArray,MIN(MaximumPowerIndex,ROUND(G1938*100,0)))</f>
        <v>1090.8499999999494</v>
      </c>
      <c r="K1938" s="3">
        <f>MIN(J1938-M1938+N1938,'Power Look Up'!$F$4)</f>
        <v>1107.833139622895</v>
      </c>
      <c r="M1938" s="50">
        <f t="array" ref="M1938">_xlfn.SUM(_xlfn.NORM.DIST($S$3:$S$1003,$G1938,$P1938,FALSE)*WindSpeedStep*$T$3:$T$1003)</f>
        <v>1088.7221620377184</v>
      </c>
      <c r="N1938" s="50">
        <f t="array" ref="N1938">_xlfn.SUM(_xlfn.NORM.DIST($S$3:$S$1003,$G1938,$Q1938,FALSE)*WindSpeedStep*$T$3:$T$1003)</f>
        <v>1105.705301660664</v>
      </c>
      <c r="P1938" s="42">
        <f t="shared" si="90"/>
        <v>0.85507251723571054</v>
      </c>
      <c r="Q1938" s="42">
        <f t="shared" si="92"/>
        <v>1.2371684432487446</v>
      </c>
    </row>
    <row r="1939" spans="5:17" x14ac:dyDescent="0.2">
      <c r="E1939" s="15">
        <v>41269.222222222219</v>
      </c>
      <c r="F1939" s="21">
        <v>8.7696136003151377</v>
      </c>
      <c r="G1939" s="21">
        <v>8.8488142570007113</v>
      </c>
      <c r="H1939" s="24">
        <v>0.11631071179274605</v>
      </c>
      <c r="I1939" s="3">
        <f t="shared" si="91"/>
        <v>1171.5899999999476</v>
      </c>
      <c r="J1939" s="3">
        <f>INDEX(PowerArray,MIN(MaximumPowerIndex,ROUND(G1939*100,0)))</f>
        <v>1200.9499999999471</v>
      </c>
      <c r="K1939" s="3">
        <f>MIN(J1939-M1939+N1939,'Power Look Up'!$F$4)</f>
        <v>1205.1533162346645</v>
      </c>
      <c r="M1939" s="50">
        <f t="array" ref="M1939">_xlfn.SUM(_xlfn.NORM.DIST($S$3:$S$1003,$G1939,$P1939,FALSE)*WindSpeedStep*$T$3:$T$1003)</f>
        <v>1201.6061174572108</v>
      </c>
      <c r="N1939" s="50">
        <f t="array" ref="N1939">_xlfn.SUM(_xlfn.NORM.DIST($S$3:$S$1003,$G1939,$Q1939,FALSE)*WindSpeedStep*$T$3:$T$1003)</f>
        <v>1205.8094336919282</v>
      </c>
      <c r="P1939" s="42">
        <f t="shared" si="90"/>
        <v>0.88488142570007122</v>
      </c>
      <c r="Q1939" s="42">
        <f t="shared" si="92"/>
        <v>1.0292118847535521</v>
      </c>
    </row>
    <row r="1940" spans="5:17" x14ac:dyDescent="0.2">
      <c r="E1940" s="15">
        <v>41269.229166666664</v>
      </c>
      <c r="F1940" s="21">
        <v>9.2451657551641162</v>
      </c>
      <c r="G1940" s="21">
        <v>9.3183889376689191</v>
      </c>
      <c r="H1940" s="24">
        <v>0.10816463722583072</v>
      </c>
      <c r="I1940" s="3">
        <f t="shared" si="91"/>
        <v>1351.2499999999418</v>
      </c>
      <c r="J1940" s="3">
        <f>INDEX(PowerArray,MIN(MaximumPowerIndex,ROUND(G1940*100,0)))</f>
        <v>1377.9199999999412</v>
      </c>
      <c r="K1940" s="3">
        <f>MIN(J1940-M1940+N1940,'Power Look Up'!$F$4)</f>
        <v>1376.5354963289988</v>
      </c>
      <c r="M1940" s="50">
        <f t="array" ref="M1940">_xlfn.SUM(_xlfn.NORM.DIST($S$3:$S$1003,$G1940,$P1940,FALSE)*WindSpeedStep*$T$3:$T$1003)</f>
        <v>1382.0877135476462</v>
      </c>
      <c r="N1940" s="50">
        <f t="array" ref="N1940">_xlfn.SUM(_xlfn.NORM.DIST($S$3:$S$1003,$G1940,$Q1940,FALSE)*WindSpeedStep*$T$3:$T$1003)</f>
        <v>1380.7032098767038</v>
      </c>
      <c r="P1940" s="42">
        <f t="shared" si="90"/>
        <v>0.931838893766892</v>
      </c>
      <c r="Q1940" s="42">
        <f t="shared" si="92"/>
        <v>1.0079201589721527</v>
      </c>
    </row>
    <row r="1941" spans="5:17" x14ac:dyDescent="0.2">
      <c r="E1941" s="15">
        <v>41269.236111111109</v>
      </c>
      <c r="F1941" s="21">
        <v>7.4989338428447692</v>
      </c>
      <c r="G1941" s="21">
        <v>7.5789447191944941</v>
      </c>
      <c r="H1941" s="24">
        <v>0.15868922502036178</v>
      </c>
      <c r="I1941" s="3">
        <f t="shared" si="91"/>
        <v>738.49999999996521</v>
      </c>
      <c r="J1941" s="3">
        <f>INDEX(PowerArray,MIN(MaximumPowerIndex,ROUND(G1941*100,0)))</f>
        <v>762.57999999996468</v>
      </c>
      <c r="K1941" s="3">
        <f>MIN(J1941-M1941+N1941,'Power Look Up'!$F$4)</f>
        <v>792.78710447383401</v>
      </c>
      <c r="M1941" s="50">
        <f t="array" ref="M1941">_xlfn.SUM(_xlfn.NORM.DIST($S$3:$S$1003,$G1941,$P1941,FALSE)*WindSpeedStep*$T$3:$T$1003)</f>
        <v>758.14185675227782</v>
      </c>
      <c r="N1941" s="50">
        <f t="array" ref="N1941">_xlfn.SUM(_xlfn.NORM.DIST($S$3:$S$1003,$G1941,$Q1941,FALSE)*WindSpeedStep*$T$3:$T$1003)</f>
        <v>788.34896122614714</v>
      </c>
      <c r="P1941" s="42">
        <f t="shared" si="90"/>
        <v>0.75789447191944948</v>
      </c>
      <c r="Q1941" s="42">
        <f t="shared" si="92"/>
        <v>1.2026968639611377</v>
      </c>
    </row>
    <row r="1942" spans="5:17" x14ac:dyDescent="0.2">
      <c r="E1942" s="15">
        <v>41269.298611111109</v>
      </c>
      <c r="F1942" s="21">
        <v>5.1841650624480664</v>
      </c>
      <c r="G1942" s="21">
        <v>5.3187237990315257</v>
      </c>
      <c r="H1942" s="24">
        <v>0.12152390836539094</v>
      </c>
      <c r="I1942" s="3">
        <f t="shared" si="91"/>
        <v>229.15999999998931</v>
      </c>
      <c r="J1942" s="3">
        <f>INDEX(PowerArray,MIN(MaximumPowerIndex,ROUND(G1942*100,0)))</f>
        <v>251.83999999998883</v>
      </c>
      <c r="K1942" s="3">
        <f>MIN(J1942-M1942+N1942,'Power Look Up'!$F$4)</f>
        <v>253.39315394538653</v>
      </c>
      <c r="M1942" s="50">
        <f t="array" ref="M1942">_xlfn.SUM(_xlfn.NORM.DIST($S$3:$S$1003,$G1942,$P1942,FALSE)*WindSpeedStep*$T$3:$T$1003)</f>
        <v>246.30082460281096</v>
      </c>
      <c r="N1942" s="50">
        <f t="array" ref="N1942">_xlfn.SUM(_xlfn.NORM.DIST($S$3:$S$1003,$G1942,$Q1942,FALSE)*WindSpeedStep*$T$3:$T$1003)</f>
        <v>247.85397854820866</v>
      </c>
      <c r="P1942" s="42">
        <f t="shared" si="90"/>
        <v>0.53187237990315261</v>
      </c>
      <c r="Q1942" s="42">
        <f t="shared" si="92"/>
        <v>0.64635210357433115</v>
      </c>
    </row>
    <row r="1943" spans="5:17" x14ac:dyDescent="0.2">
      <c r="E1943" s="15">
        <v>41269.305555555555</v>
      </c>
      <c r="F1943" s="21">
        <v>7.2119532046151509</v>
      </c>
      <c r="G1943" s="21">
        <v>7.2179332864484502</v>
      </c>
      <c r="H1943" s="24">
        <v>0.12756599688018827</v>
      </c>
      <c r="I1943" s="3">
        <f t="shared" si="91"/>
        <v>651.20999999996707</v>
      </c>
      <c r="J1943" s="3">
        <f>INDEX(PowerArray,MIN(MaximumPowerIndex,ROUND(G1943*100,0)))</f>
        <v>654.21999999996706</v>
      </c>
      <c r="K1943" s="3">
        <f>MIN(J1943-M1943+N1943,'Power Look Up'!$F$4)</f>
        <v>665.84344918120064</v>
      </c>
      <c r="M1943" s="50">
        <f t="array" ref="M1943">_xlfn.SUM(_xlfn.NORM.DIST($S$3:$S$1003,$G1943,$P1943,FALSE)*WindSpeedStep*$T$3:$T$1003)</f>
        <v>653.09761743388208</v>
      </c>
      <c r="N1943" s="50">
        <f t="array" ref="N1943">_xlfn.SUM(_xlfn.NORM.DIST($S$3:$S$1003,$G1943,$Q1943,FALSE)*WindSpeedStep*$T$3:$T$1003)</f>
        <v>664.72106661511566</v>
      </c>
      <c r="P1943" s="42">
        <f t="shared" si="90"/>
        <v>0.72179332864484502</v>
      </c>
      <c r="Q1943" s="42">
        <f t="shared" si="92"/>
        <v>0.92076285510049005</v>
      </c>
    </row>
    <row r="1944" spans="5:17" x14ac:dyDescent="0.2">
      <c r="E1944" s="15">
        <v>41269.3125</v>
      </c>
      <c r="F1944" s="21">
        <v>9.3311198052566038</v>
      </c>
      <c r="G1944" s="21">
        <v>9.3216129137677832</v>
      </c>
      <c r="H1944" s="24">
        <v>9.2164715269814304E-2</v>
      </c>
      <c r="I1944" s="3">
        <f t="shared" si="91"/>
        <v>1381.7299999999411</v>
      </c>
      <c r="J1944" s="3">
        <f>INDEX(PowerArray,MIN(MaximumPowerIndex,ROUND(G1944*100,0)))</f>
        <v>1377.9199999999412</v>
      </c>
      <c r="K1944" s="3">
        <f>MIN(J1944-M1944+N1944,'Power Look Up'!$F$4)</f>
        <v>1378.8307278442817</v>
      </c>
      <c r="M1944" s="50">
        <f t="array" ref="M1944">_xlfn.SUM(_xlfn.NORM.DIST($S$3:$S$1003,$G1944,$P1944,FALSE)*WindSpeedStep*$T$3:$T$1003)</f>
        <v>1383.3129265944272</v>
      </c>
      <c r="N1944" s="50">
        <f t="array" ref="N1944">_xlfn.SUM(_xlfn.NORM.DIST($S$3:$S$1003,$G1944,$Q1944,FALSE)*WindSpeedStep*$T$3:$T$1003)</f>
        <v>1384.2236544387677</v>
      </c>
      <c r="P1944" s="42">
        <f t="shared" si="90"/>
        <v>0.93216129137677839</v>
      </c>
      <c r="Q1944" s="42">
        <f t="shared" si="92"/>
        <v>0.85912380005283184</v>
      </c>
    </row>
    <row r="1945" spans="5:17" x14ac:dyDescent="0.2">
      <c r="E1945" s="15">
        <v>41269.319444444445</v>
      </c>
      <c r="F1945" s="21">
        <v>9.6929976519943963</v>
      </c>
      <c r="G1945" s="21">
        <v>9.7733566230820959</v>
      </c>
      <c r="H1945" s="24">
        <v>9.800889612353629E-2</v>
      </c>
      <c r="I1945" s="3">
        <f t="shared" si="91"/>
        <v>1518.8899999999383</v>
      </c>
      <c r="J1945" s="3">
        <f>INDEX(PowerArray,MIN(MaximumPowerIndex,ROUND(G1945*100,0)))</f>
        <v>1549.3699999999376</v>
      </c>
      <c r="K1945" s="3">
        <f>MIN(J1945-M1945+N1945,'Power Look Up'!$F$4)</f>
        <v>1550.8481614659388</v>
      </c>
      <c r="M1945" s="50">
        <f t="array" ref="M1945">_xlfn.SUM(_xlfn.NORM.DIST($S$3:$S$1003,$G1945,$P1945,FALSE)*WindSpeedStep*$T$3:$T$1003)</f>
        <v>1548.5278083099356</v>
      </c>
      <c r="N1945" s="50">
        <f t="array" ref="N1945">_xlfn.SUM(_xlfn.NORM.DIST($S$3:$S$1003,$G1945,$Q1945,FALSE)*WindSpeedStep*$T$3:$T$1003)</f>
        <v>1550.0059697759368</v>
      </c>
      <c r="P1945" s="42">
        <f t="shared" si="90"/>
        <v>0.97733566230820967</v>
      </c>
      <c r="Q1945" s="42">
        <f t="shared" si="92"/>
        <v>0.95787589404992857</v>
      </c>
    </row>
    <row r="1946" spans="5:17" x14ac:dyDescent="0.2">
      <c r="E1946" s="15">
        <v>41269.326388888891</v>
      </c>
      <c r="F1946" s="21">
        <v>9.5020056075515082</v>
      </c>
      <c r="G1946" s="21">
        <v>9.4907671512654819</v>
      </c>
      <c r="H1946" s="24">
        <v>0.11576503376569253</v>
      </c>
      <c r="I1946" s="3">
        <f t="shared" si="91"/>
        <v>1446.4999999999397</v>
      </c>
      <c r="J1946" s="3">
        <f>INDEX(PowerArray,MIN(MaximumPowerIndex,ROUND(G1946*100,0)))</f>
        <v>1442.6899999999398</v>
      </c>
      <c r="K1946" s="3">
        <f>MIN(J1946-M1946+N1946,'Power Look Up'!$F$4)</f>
        <v>1436.1958785753945</v>
      </c>
      <c r="M1946" s="50">
        <f t="array" ref="M1946">_xlfn.SUM(_xlfn.NORM.DIST($S$3:$S$1003,$G1946,$P1946,FALSE)*WindSpeedStep*$T$3:$T$1003)</f>
        <v>1446.880678426719</v>
      </c>
      <c r="N1946" s="50">
        <f t="array" ref="N1946">_xlfn.SUM(_xlfn.NORM.DIST($S$3:$S$1003,$G1946,$Q1946,FALSE)*WindSpeedStep*$T$3:$T$1003)</f>
        <v>1440.3865570021737</v>
      </c>
      <c r="P1946" s="42">
        <f t="shared" si="90"/>
        <v>0.94907671512654823</v>
      </c>
      <c r="Q1946" s="42">
        <f t="shared" si="92"/>
        <v>1.098698979728574</v>
      </c>
    </row>
    <row r="1947" spans="5:17" x14ac:dyDescent="0.2">
      <c r="E1947" s="15">
        <v>41269.333333333336</v>
      </c>
      <c r="F1947" s="21">
        <v>8.6874067459209847</v>
      </c>
      <c r="G1947" s="21">
        <v>8.7336074527003191</v>
      </c>
      <c r="H1947" s="24">
        <v>9.5540593905046697E-2</v>
      </c>
      <c r="I1947" s="3">
        <f t="shared" si="91"/>
        <v>1142.2299999999484</v>
      </c>
      <c r="J1947" s="3">
        <f>INDEX(PowerArray,MIN(MaximumPowerIndex,ROUND(G1947*100,0)))</f>
        <v>1156.909999999948</v>
      </c>
      <c r="K1947" s="3">
        <f>MIN(J1947-M1947+N1947,'Power Look Up'!$F$4)</f>
        <v>1155.2786025940175</v>
      </c>
      <c r="M1947" s="50">
        <f t="array" ref="M1947">_xlfn.SUM(_xlfn.NORM.DIST($S$3:$S$1003,$G1947,$P1947,FALSE)*WindSpeedStep*$T$3:$T$1003)</f>
        <v>1157.5881580681501</v>
      </c>
      <c r="N1947" s="50">
        <f t="array" ref="N1947">_xlfn.SUM(_xlfn.NORM.DIST($S$3:$S$1003,$G1947,$Q1947,FALSE)*WindSpeedStep*$T$3:$T$1003)</f>
        <v>1155.9567606622195</v>
      </c>
      <c r="P1947" s="42">
        <f t="shared" si="90"/>
        <v>0.87336074527003194</v>
      </c>
      <c r="Q1947" s="42">
        <f t="shared" si="92"/>
        <v>0.83441404296453048</v>
      </c>
    </row>
    <row r="1948" spans="5:17" x14ac:dyDescent="0.2">
      <c r="E1948" s="15">
        <v>41269.340277777781</v>
      </c>
      <c r="F1948" s="21">
        <v>9.1560323206828134</v>
      </c>
      <c r="G1948" s="21">
        <v>9.2387985281785703</v>
      </c>
      <c r="H1948" s="24">
        <v>0.10157238063688323</v>
      </c>
      <c r="I1948" s="3">
        <f t="shared" si="91"/>
        <v>1316.9599999999425</v>
      </c>
      <c r="J1948" s="3">
        <f>INDEX(PowerArray,MIN(MaximumPowerIndex,ROUND(G1948*100,0)))</f>
        <v>1347.4399999999418</v>
      </c>
      <c r="K1948" s="3">
        <f>MIN(J1948-M1948+N1948,'Power Look Up'!$F$4)</f>
        <v>1347.3536553567924</v>
      </c>
      <c r="M1948" s="50">
        <f t="array" ref="M1948">_xlfn.SUM(_xlfn.NORM.DIST($S$3:$S$1003,$G1948,$P1948,FALSE)*WindSpeedStep*$T$3:$T$1003)</f>
        <v>1351.7198272766311</v>
      </c>
      <c r="N1948" s="50">
        <f t="array" ref="N1948">_xlfn.SUM(_xlfn.NORM.DIST($S$3:$S$1003,$G1948,$Q1948,FALSE)*WindSpeedStep*$T$3:$T$1003)</f>
        <v>1351.6334826334817</v>
      </c>
      <c r="P1948" s="42">
        <f t="shared" si="90"/>
        <v>0.92387985281785712</v>
      </c>
      <c r="Q1948" s="42">
        <f t="shared" si="92"/>
        <v>0.93840676073163032</v>
      </c>
    </row>
    <row r="1949" spans="5:17" x14ac:dyDescent="0.2">
      <c r="E1949" s="15">
        <v>41269.347222222219</v>
      </c>
      <c r="F1949" s="21">
        <v>8.8029296462638555</v>
      </c>
      <c r="G1949" s="21">
        <v>8.8748614177045742</v>
      </c>
      <c r="H1949" s="24">
        <v>9.5422777842659831E-2</v>
      </c>
      <c r="I1949" s="3">
        <f t="shared" si="91"/>
        <v>1182.5999999999474</v>
      </c>
      <c r="J1949" s="3">
        <f>INDEX(PowerArray,MIN(MaximumPowerIndex,ROUND(G1949*100,0)))</f>
        <v>1208.289999999947</v>
      </c>
      <c r="K1949" s="3">
        <f>MIN(J1949-M1949+N1949,'Power Look Up'!$F$4)</f>
        <v>1206.9809316806093</v>
      </c>
      <c r="M1949" s="50">
        <f t="array" ref="M1949">_xlfn.SUM(_xlfn.NORM.DIST($S$3:$S$1003,$G1949,$P1949,FALSE)*WindSpeedStep*$T$3:$T$1003)</f>
        <v>1211.6059945757913</v>
      </c>
      <c r="N1949" s="50">
        <f t="array" ref="N1949">_xlfn.SUM(_xlfn.NORM.DIST($S$3:$S$1003,$G1949,$Q1949,FALSE)*WindSpeedStep*$T$3:$T$1003)</f>
        <v>1210.2969262564536</v>
      </c>
      <c r="P1949" s="42">
        <f t="shared" si="90"/>
        <v>0.88748614177045748</v>
      </c>
      <c r="Q1949" s="42">
        <f t="shared" si="92"/>
        <v>0.84686392944601663</v>
      </c>
    </row>
    <row r="1950" spans="5:17" x14ac:dyDescent="0.2">
      <c r="E1950" s="15">
        <v>41269.354166666664</v>
      </c>
      <c r="F1950" s="21">
        <v>8.3331207294108971</v>
      </c>
      <c r="G1950" s="21">
        <v>8.384611058249364</v>
      </c>
      <c r="H1950" s="24">
        <v>0.13800352081078013</v>
      </c>
      <c r="I1950" s="3">
        <f t="shared" si="91"/>
        <v>1010.1099999999511</v>
      </c>
      <c r="J1950" s="3">
        <f>INDEX(PowerArray,MIN(MaximumPowerIndex,ROUND(G1950*100,0)))</f>
        <v>1028.4599999999507</v>
      </c>
      <c r="K1950" s="3">
        <f>MIN(J1950-M1950+N1950,'Power Look Up'!$F$4)</f>
        <v>1045.7820681944256</v>
      </c>
      <c r="M1950" s="50">
        <f t="array" ref="M1950">_xlfn.SUM(_xlfn.NORM.DIST($S$3:$S$1003,$G1950,$P1950,FALSE)*WindSpeedStep*$T$3:$T$1003)</f>
        <v>1027.6302614239391</v>
      </c>
      <c r="N1950" s="50">
        <f t="array" ref="N1950">_xlfn.SUM(_xlfn.NORM.DIST($S$3:$S$1003,$G1950,$Q1950,FALSE)*WindSpeedStep*$T$3:$T$1003)</f>
        <v>1044.9523296184141</v>
      </c>
      <c r="P1950" s="42">
        <f t="shared" si="90"/>
        <v>0.83846110582493649</v>
      </c>
      <c r="Q1950" s="42">
        <f t="shared" si="92"/>
        <v>1.1571058466674133</v>
      </c>
    </row>
    <row r="1951" spans="5:17" x14ac:dyDescent="0.2">
      <c r="E1951" s="15">
        <v>41269.361111111109</v>
      </c>
      <c r="F1951" s="21">
        <v>8.3296513718772012</v>
      </c>
      <c r="G1951" s="21">
        <v>8.3225162314211829</v>
      </c>
      <c r="H1951" s="24">
        <v>0.17167585246460679</v>
      </c>
      <c r="I1951" s="3">
        <f t="shared" si="91"/>
        <v>1010.1099999999511</v>
      </c>
      <c r="J1951" s="3">
        <f>INDEX(PowerArray,MIN(MaximumPowerIndex,ROUND(G1951*100,0)))</f>
        <v>1006.4399999999512</v>
      </c>
      <c r="K1951" s="3">
        <f>MIN(J1951-M1951+N1951,'Power Look Up'!$F$4)</f>
        <v>1037.8462025717395</v>
      </c>
      <c r="M1951" s="50">
        <f t="array" ref="M1951">_xlfn.SUM(_xlfn.NORM.DIST($S$3:$S$1003,$G1951,$P1951,FALSE)*WindSpeedStep*$T$3:$T$1003)</f>
        <v>1005.2172598497048</v>
      </c>
      <c r="N1951" s="50">
        <f t="array" ref="N1951">_xlfn.SUM(_xlfn.NORM.DIST($S$3:$S$1003,$G1951,$Q1951,FALSE)*WindSpeedStep*$T$3:$T$1003)</f>
        <v>1036.6234624214931</v>
      </c>
      <c r="P1951" s="42">
        <f t="shared" si="90"/>
        <v>0.83225162314211831</v>
      </c>
      <c r="Q1951" s="42">
        <f t="shared" si="92"/>
        <v>1.4287750686797582</v>
      </c>
    </row>
    <row r="1952" spans="5:17" x14ac:dyDescent="0.2">
      <c r="E1952" s="15">
        <v>41269.368055555555</v>
      </c>
      <c r="F1952" s="21">
        <v>6.5006983985797513</v>
      </c>
      <c r="G1952" s="21">
        <v>6.5750149520574235</v>
      </c>
      <c r="H1952" s="24">
        <v>0.14152325543990754</v>
      </c>
      <c r="I1952" s="3">
        <f t="shared" si="91"/>
        <v>474.99999999997874</v>
      </c>
      <c r="J1952" s="3">
        <f>INDEX(PowerArray,MIN(MaximumPowerIndex,ROUND(G1952*100,0)))</f>
        <v>493.07999999997833</v>
      </c>
      <c r="K1952" s="3">
        <f>MIN(J1952-M1952+N1952,'Power Look Up'!$F$4)</f>
        <v>506.94139559877948</v>
      </c>
      <c r="M1952" s="50">
        <f t="array" ref="M1952">_xlfn.SUM(_xlfn.NORM.DIST($S$3:$S$1003,$G1952,$P1952,FALSE)*WindSpeedStep*$T$3:$T$1003)</f>
        <v>489.53786583682415</v>
      </c>
      <c r="N1952" s="50">
        <f t="array" ref="N1952">_xlfn.SUM(_xlfn.NORM.DIST($S$3:$S$1003,$G1952,$Q1952,FALSE)*WindSpeedStep*$T$3:$T$1003)</f>
        <v>503.39926143562531</v>
      </c>
      <c r="P1952" s="42">
        <f t="shared" si="90"/>
        <v>0.65750149520574241</v>
      </c>
      <c r="Q1952" s="42">
        <f t="shared" si="92"/>
        <v>0.93051752058123416</v>
      </c>
    </row>
    <row r="1953" spans="5:17" x14ac:dyDescent="0.2">
      <c r="E1953" s="15">
        <v>41269.375</v>
      </c>
      <c r="F1953" s="21">
        <v>6.5908673819991943</v>
      </c>
      <c r="G1953" s="21">
        <v>6.7896105498127008</v>
      </c>
      <c r="H1953" s="24">
        <v>0.14110434121918336</v>
      </c>
      <c r="I1953" s="3">
        <f t="shared" si="91"/>
        <v>495.33999999997832</v>
      </c>
      <c r="J1953" s="3">
        <f>INDEX(PowerArray,MIN(MaximumPowerIndex,ROUND(G1953*100,0)))</f>
        <v>540.53999999997734</v>
      </c>
      <c r="K1953" s="3">
        <f>MIN(J1953-M1953+N1953,'Power Look Up'!$F$4)</f>
        <v>555.79717681112788</v>
      </c>
      <c r="M1953" s="50">
        <f t="array" ref="M1953">_xlfn.SUM(_xlfn.NORM.DIST($S$3:$S$1003,$G1953,$P1953,FALSE)*WindSpeedStep*$T$3:$T$1003)</f>
        <v>540.85255779820261</v>
      </c>
      <c r="N1953" s="50">
        <f t="array" ref="N1953">_xlfn.SUM(_xlfn.NORM.DIST($S$3:$S$1003,$G1953,$Q1953,FALSE)*WindSpeedStep*$T$3:$T$1003)</f>
        <v>556.10973460935315</v>
      </c>
      <c r="P1953" s="42">
        <f t="shared" si="90"/>
        <v>0.67896105498127013</v>
      </c>
      <c r="Q1953" s="42">
        <f t="shared" si="92"/>
        <v>0.95804352376613844</v>
      </c>
    </row>
    <row r="1954" spans="5:17" x14ac:dyDescent="0.2">
      <c r="E1954" s="15">
        <v>41269.381944444445</v>
      </c>
      <c r="F1954" s="21">
        <v>6.5159668242328364</v>
      </c>
      <c r="G1954" s="21">
        <v>6.6800325751345859</v>
      </c>
      <c r="H1954" s="24">
        <v>0.14579570854580726</v>
      </c>
      <c r="I1954" s="3">
        <f t="shared" si="91"/>
        <v>479.51999999997861</v>
      </c>
      <c r="J1954" s="3">
        <f>INDEX(PowerArray,MIN(MaximumPowerIndex,ROUND(G1954*100,0)))</f>
        <v>515.67999999997789</v>
      </c>
      <c r="K1954" s="3">
        <f>MIN(J1954-M1954+N1954,'Power Look Up'!$F$4)</f>
        <v>532.05507831429111</v>
      </c>
      <c r="M1954" s="50">
        <f t="array" ref="M1954">_xlfn.SUM(_xlfn.NORM.DIST($S$3:$S$1003,$G1954,$P1954,FALSE)*WindSpeedStep*$T$3:$T$1003)</f>
        <v>514.24650901432096</v>
      </c>
      <c r="N1954" s="50">
        <f t="array" ref="N1954">_xlfn.SUM(_xlfn.NORM.DIST($S$3:$S$1003,$G1954,$Q1954,FALSE)*WindSpeedStep*$T$3:$T$1003)</f>
        <v>530.62158732863418</v>
      </c>
      <c r="P1954" s="42">
        <f t="shared" si="90"/>
        <v>0.66800325751345868</v>
      </c>
      <c r="Q1954" s="42">
        <f t="shared" si="92"/>
        <v>0.9739200824008204</v>
      </c>
    </row>
    <row r="1955" spans="5:17" x14ac:dyDescent="0.2">
      <c r="E1955" s="15">
        <v>41269.388888888891</v>
      </c>
      <c r="F1955" s="21">
        <v>7.0605108624414301</v>
      </c>
      <c r="G1955" s="21">
        <v>7.10062799374791</v>
      </c>
      <c r="H1955" s="24">
        <v>0.13030218604916591</v>
      </c>
      <c r="I1955" s="3">
        <f t="shared" si="91"/>
        <v>606.05999999996811</v>
      </c>
      <c r="J1955" s="3">
        <f>INDEX(PowerArray,MIN(MaximumPowerIndex,ROUND(G1955*100,0)))</f>
        <v>618.09999999996785</v>
      </c>
      <c r="K1955" s="3">
        <f>MIN(J1955-M1955+N1955,'Power Look Up'!$F$4)</f>
        <v>630.4502904402957</v>
      </c>
      <c r="M1955" s="50">
        <f t="array" ref="M1955">_xlfn.SUM(_xlfn.NORM.DIST($S$3:$S$1003,$G1955,$P1955,FALSE)*WindSpeedStep*$T$3:$T$1003)</f>
        <v>621.03632014673644</v>
      </c>
      <c r="N1955" s="50">
        <f t="array" ref="N1955">_xlfn.SUM(_xlfn.NORM.DIST($S$3:$S$1003,$G1955,$Q1955,FALSE)*WindSpeedStep*$T$3:$T$1003)</f>
        <v>633.3866105870643</v>
      </c>
      <c r="P1955" s="42">
        <f t="shared" si="90"/>
        <v>0.710062799374791</v>
      </c>
      <c r="Q1955" s="42">
        <f t="shared" si="92"/>
        <v>0.92522734990725586</v>
      </c>
    </row>
    <row r="1956" spans="5:17" x14ac:dyDescent="0.2">
      <c r="E1956" s="15">
        <v>41269.395833333336</v>
      </c>
      <c r="F1956" s="21">
        <v>7.3791415478033384</v>
      </c>
      <c r="G1956" s="21">
        <v>7.496689097734345</v>
      </c>
      <c r="H1956" s="24">
        <v>0.13687228974495849</v>
      </c>
      <c r="I1956" s="3">
        <f t="shared" si="91"/>
        <v>702.379999999966</v>
      </c>
      <c r="J1956" s="3">
        <f>INDEX(PowerArray,MIN(MaximumPowerIndex,ROUND(G1956*100,0)))</f>
        <v>738.49999999996521</v>
      </c>
      <c r="K1956" s="3">
        <f>MIN(J1956-M1956+N1956,'Power Look Up'!$F$4)</f>
        <v>756.13387303111062</v>
      </c>
      <c r="M1956" s="50">
        <f t="array" ref="M1956">_xlfn.SUM(_xlfn.NORM.DIST($S$3:$S$1003,$G1956,$P1956,FALSE)*WindSpeedStep*$T$3:$T$1003)</f>
        <v>733.35291083739685</v>
      </c>
      <c r="N1956" s="50">
        <f t="array" ref="N1956">_xlfn.SUM(_xlfn.NORM.DIST($S$3:$S$1003,$G1956,$Q1956,FALSE)*WindSpeedStep*$T$3:$T$1003)</f>
        <v>750.98678386854226</v>
      </c>
      <c r="P1956" s="42">
        <f t="shared" si="90"/>
        <v>0.74966890977343459</v>
      </c>
      <c r="Q1956" s="42">
        <f t="shared" si="92"/>
        <v>1.0260890023129667</v>
      </c>
    </row>
    <row r="1957" spans="5:17" x14ac:dyDescent="0.2">
      <c r="E1957" s="15">
        <v>41269.402777777781</v>
      </c>
      <c r="F1957" s="21">
        <v>7.6013808791293105</v>
      </c>
      <c r="G1957" s="21">
        <v>7.7343845624640277</v>
      </c>
      <c r="H1957" s="24">
        <v>0.12103064096235369</v>
      </c>
      <c r="I1957" s="3">
        <f t="shared" si="91"/>
        <v>768.59999999996467</v>
      </c>
      <c r="J1957" s="3">
        <f>INDEX(PowerArray,MIN(MaximumPowerIndex,ROUND(G1957*100,0)))</f>
        <v>807.72999999996375</v>
      </c>
      <c r="K1957" s="3">
        <f>MIN(J1957-M1957+N1957,'Power Look Up'!$F$4)</f>
        <v>817.90457753965836</v>
      </c>
      <c r="M1957" s="50">
        <f t="array" ref="M1957">_xlfn.SUM(_xlfn.NORM.DIST($S$3:$S$1003,$G1957,$P1957,FALSE)*WindSpeedStep*$T$3:$T$1003)</f>
        <v>806.37899828856735</v>
      </c>
      <c r="N1957" s="50">
        <f t="array" ref="N1957">_xlfn.SUM(_xlfn.NORM.DIST($S$3:$S$1003,$G1957,$Q1957,FALSE)*WindSpeedStep*$T$3:$T$1003)</f>
        <v>816.55357582826196</v>
      </c>
      <c r="P1957" s="42">
        <f t="shared" si="90"/>
        <v>0.77343845624640284</v>
      </c>
      <c r="Q1957" s="42">
        <f t="shared" si="92"/>
        <v>0.93609752104435484</v>
      </c>
    </row>
    <row r="1958" spans="5:17" x14ac:dyDescent="0.2">
      <c r="E1958" s="15">
        <v>41269.409722222219</v>
      </c>
      <c r="F1958" s="21">
        <v>9.1995357506295612</v>
      </c>
      <c r="G1958" s="21">
        <v>9.2561584266690566</v>
      </c>
      <c r="H1958" s="24">
        <v>9.7831023694691266E-2</v>
      </c>
      <c r="I1958" s="3">
        <f t="shared" si="91"/>
        <v>1332.1999999999423</v>
      </c>
      <c r="J1958" s="3">
        <f>INDEX(PowerArray,MIN(MaximumPowerIndex,ROUND(G1958*100,0)))</f>
        <v>1355.0599999999417</v>
      </c>
      <c r="K1958" s="3">
        <f>MIN(J1958-M1958+N1958,'Power Look Up'!$F$4)</f>
        <v>1355.1929504743773</v>
      </c>
      <c r="M1958" s="50">
        <f t="array" ref="M1958">_xlfn.SUM(_xlfn.NORM.DIST($S$3:$S$1003,$G1958,$P1958,FALSE)*WindSpeedStep*$T$3:$T$1003)</f>
        <v>1358.3616361884374</v>
      </c>
      <c r="N1958" s="50">
        <f t="array" ref="N1958">_xlfn.SUM(_xlfn.NORM.DIST($S$3:$S$1003,$G1958,$Q1958,FALSE)*WindSpeedStep*$T$3:$T$1003)</f>
        <v>1358.494586662873</v>
      </c>
      <c r="P1958" s="42">
        <f t="shared" si="90"/>
        <v>0.92561584266690566</v>
      </c>
      <c r="Q1958" s="42">
        <f t="shared" si="92"/>
        <v>0.9055394543612767</v>
      </c>
    </row>
    <row r="1959" spans="5:17" x14ac:dyDescent="0.2">
      <c r="E1959" s="15">
        <v>41269.416666666664</v>
      </c>
      <c r="F1959" s="21">
        <v>8.2779476815782278</v>
      </c>
      <c r="G1959" s="21">
        <v>8.3298405275203624</v>
      </c>
      <c r="H1959" s="24">
        <v>9.0602167209760512E-2</v>
      </c>
      <c r="I1959" s="3">
        <f t="shared" si="91"/>
        <v>991.75999999995156</v>
      </c>
      <c r="J1959" s="3">
        <f>INDEX(PowerArray,MIN(MaximumPowerIndex,ROUND(G1959*100,0)))</f>
        <v>1010.1099999999511</v>
      </c>
      <c r="K1959" s="3">
        <f>MIN(J1959-M1959+N1959,'Power Look Up'!$F$4)</f>
        <v>1005.7007536885488</v>
      </c>
      <c r="M1959" s="50">
        <f t="array" ref="M1959">_xlfn.SUM(_xlfn.NORM.DIST($S$3:$S$1003,$G1959,$P1959,FALSE)*WindSpeedStep*$T$3:$T$1003)</f>
        <v>1007.8481350873959</v>
      </c>
      <c r="N1959" s="50">
        <f t="array" ref="N1959">_xlfn.SUM(_xlfn.NORM.DIST($S$3:$S$1003,$G1959,$Q1959,FALSE)*WindSpeedStep*$T$3:$T$1003)</f>
        <v>1003.4388887759936</v>
      </c>
      <c r="P1959" s="42">
        <f t="shared" si="90"/>
        <v>0.83298405275203624</v>
      </c>
      <c r="Q1959" s="42">
        <f t="shared" si="92"/>
        <v>0.75470160430503963</v>
      </c>
    </row>
    <row r="1960" spans="5:17" x14ac:dyDescent="0.2">
      <c r="E1960" s="15">
        <v>41269.423611111109</v>
      </c>
      <c r="F1960" s="21">
        <v>6.5103738421008988</v>
      </c>
      <c r="G1960" s="21">
        <v>6.5438388873880076</v>
      </c>
      <c r="H1960" s="24">
        <v>0.11366474767003577</v>
      </c>
      <c r="I1960" s="3">
        <f t="shared" si="91"/>
        <v>477.25999999997867</v>
      </c>
      <c r="J1960" s="3">
        <f>INDEX(PowerArray,MIN(MaximumPowerIndex,ROUND(G1960*100,0)))</f>
        <v>484.03999999997853</v>
      </c>
      <c r="K1960" s="3">
        <f>MIN(J1960-M1960+N1960,'Power Look Up'!$F$4)</f>
        <v>488.11837982956251</v>
      </c>
      <c r="M1960" s="50">
        <f t="array" ref="M1960">_xlfn.SUM(_xlfn.NORM.DIST($S$3:$S$1003,$G1960,$P1960,FALSE)*WindSpeedStep*$T$3:$T$1003)</f>
        <v>482.35003286588216</v>
      </c>
      <c r="N1960" s="50">
        <f t="array" ref="N1960">_xlfn.SUM(_xlfn.NORM.DIST($S$3:$S$1003,$G1960,$Q1960,FALSE)*WindSpeedStep*$T$3:$T$1003)</f>
        <v>486.42841269546614</v>
      </c>
      <c r="P1960" s="42">
        <f t="shared" si="90"/>
        <v>0.65438388873880082</v>
      </c>
      <c r="Q1960" s="42">
        <f t="shared" si="92"/>
        <v>0.74380379592832557</v>
      </c>
    </row>
    <row r="1961" spans="5:17" x14ac:dyDescent="0.2">
      <c r="E1961" s="15">
        <v>41269.430555555555</v>
      </c>
      <c r="F1961" s="21">
        <v>5.4037882959699806</v>
      </c>
      <c r="G1961" s="21">
        <v>5.4328155499716582</v>
      </c>
      <c r="H1961" s="24">
        <v>0.14434318246362574</v>
      </c>
      <c r="I1961" s="3">
        <f t="shared" si="91"/>
        <v>264.79999999998853</v>
      </c>
      <c r="J1961" s="3">
        <f>INDEX(PowerArray,MIN(MaximumPowerIndex,ROUND(G1961*100,0)))</f>
        <v>269.65999999998843</v>
      </c>
      <c r="K1961" s="3">
        <f>MIN(J1961-M1961+N1961,'Power Look Up'!$F$4)</f>
        <v>274.71615528501093</v>
      </c>
      <c r="M1961" s="50">
        <f t="array" ref="M1961">_xlfn.SUM(_xlfn.NORM.DIST($S$3:$S$1003,$G1961,$P1961,FALSE)*WindSpeedStep*$T$3:$T$1003)</f>
        <v>265.29412178285327</v>
      </c>
      <c r="N1961" s="50">
        <f t="array" ref="N1961">_xlfn.SUM(_xlfn.NORM.DIST($S$3:$S$1003,$G1961,$Q1961,FALSE)*WindSpeedStep*$T$3:$T$1003)</f>
        <v>270.35027706787577</v>
      </c>
      <c r="P1961" s="42">
        <f t="shared" si="90"/>
        <v>0.54328155499716579</v>
      </c>
      <c r="Q1961" s="42">
        <f t="shared" si="92"/>
        <v>0.78418988622078223</v>
      </c>
    </row>
    <row r="1962" spans="5:17" x14ac:dyDescent="0.2">
      <c r="E1962" s="15">
        <v>41269.4375</v>
      </c>
      <c r="F1962" s="21">
        <v>5.1534601901199348</v>
      </c>
      <c r="G1962" s="21">
        <v>5.2051582930520111</v>
      </c>
      <c r="H1962" s="24">
        <v>0.17075905654362297</v>
      </c>
      <c r="I1962" s="3">
        <f t="shared" si="91"/>
        <v>224.29999999998941</v>
      </c>
      <c r="J1962" s="3">
        <f>INDEX(PowerArray,MIN(MaximumPowerIndex,ROUND(G1962*100,0)))</f>
        <v>234.01999999998921</v>
      </c>
      <c r="K1962" s="3">
        <f>MIN(J1962-M1962+N1962,'Power Look Up'!$F$4)</f>
        <v>242.34965292382495</v>
      </c>
      <c r="M1962" s="50">
        <f t="array" ref="M1962">_xlfn.SUM(_xlfn.NORM.DIST($S$3:$S$1003,$G1962,$P1962,FALSE)*WindSpeedStep*$T$3:$T$1003)</f>
        <v>227.69206312275355</v>
      </c>
      <c r="N1962" s="50">
        <f t="array" ref="N1962">_xlfn.SUM(_xlfn.NORM.DIST($S$3:$S$1003,$G1962,$Q1962,FALSE)*WindSpeedStep*$T$3:$T$1003)</f>
        <v>236.02171604658929</v>
      </c>
      <c r="P1962" s="42">
        <f t="shared" si="90"/>
        <v>0.52051582930520113</v>
      </c>
      <c r="Q1962" s="42">
        <f t="shared" si="92"/>
        <v>0.8888279192817764</v>
      </c>
    </row>
    <row r="1963" spans="5:17" x14ac:dyDescent="0.2">
      <c r="E1963" s="15">
        <v>41269.520833333336</v>
      </c>
      <c r="F1963" s="21">
        <v>16.426854674652422</v>
      </c>
      <c r="G1963" s="21">
        <v>16.414870480977431</v>
      </c>
      <c r="H1963" s="24">
        <v>0.18323653916806132</v>
      </c>
      <c r="I1963" s="3">
        <f t="shared" si="91"/>
        <v>2000</v>
      </c>
      <c r="J1963" s="3">
        <f>INDEX(PowerArray,MIN(MaximumPowerIndex,ROUND(G1963*100,0)))</f>
        <v>2000</v>
      </c>
      <c r="K1963" s="3">
        <f>MIN(J1963-M1963+N1963,'Power Look Up'!$F$4)</f>
        <v>1987.1469163812021</v>
      </c>
      <c r="M1963" s="50">
        <f t="array" ref="M1963">_xlfn.SUM(_xlfn.NORM.DIST($S$3:$S$1003,$G1963,$P1963,FALSE)*WindSpeedStep*$T$3:$T$1003)</f>
        <v>2000.6375265379288</v>
      </c>
      <c r="N1963" s="50">
        <f t="array" ref="N1963">_xlfn.SUM(_xlfn.NORM.DIST($S$3:$S$1003,$G1963,$Q1963,FALSE)*WindSpeedStep*$T$3:$T$1003)</f>
        <v>1987.7844429191309</v>
      </c>
      <c r="P1963" s="42">
        <f t="shared" si="90"/>
        <v>1.6414870480977433</v>
      </c>
      <c r="Q1963" s="42">
        <f t="shared" si="92"/>
        <v>3.0078040578262746</v>
      </c>
    </row>
    <row r="1964" spans="5:17" x14ac:dyDescent="0.2">
      <c r="E1964" s="15">
        <v>41269.527777777781</v>
      </c>
      <c r="F1964" s="21">
        <v>16.191026903027915</v>
      </c>
      <c r="G1964" s="21">
        <v>16.138338176323078</v>
      </c>
      <c r="H1964" s="24">
        <v>0.12167233195268093</v>
      </c>
      <c r="I1964" s="3">
        <f t="shared" si="91"/>
        <v>2000</v>
      </c>
      <c r="J1964" s="3">
        <f>INDEX(PowerArray,MIN(MaximumPowerIndex,ROUND(G1964*100,0)))</f>
        <v>2000</v>
      </c>
      <c r="K1964" s="3">
        <f>MIN(J1964-M1964+N1964,'Power Look Up'!$F$4)</f>
        <v>1999.8462944185792</v>
      </c>
      <c r="M1964" s="50">
        <f t="array" ref="M1964">_xlfn.SUM(_xlfn.NORM.DIST($S$3:$S$1003,$G1964,$P1964,FALSE)*WindSpeedStep*$T$3:$T$1003)</f>
        <v>2000.8189567639906</v>
      </c>
      <c r="N1964" s="50">
        <f t="array" ref="N1964">_xlfn.SUM(_xlfn.NORM.DIST($S$3:$S$1003,$G1964,$Q1964,FALSE)*WindSpeedStep*$T$3:$T$1003)</f>
        <v>2000.6652511825698</v>
      </c>
      <c r="P1964" s="42">
        <f t="shared" si="90"/>
        <v>1.6138338176323079</v>
      </c>
      <c r="Q1964" s="42">
        <f t="shared" si="92"/>
        <v>1.963589239754205</v>
      </c>
    </row>
    <row r="1965" spans="5:17" x14ac:dyDescent="0.2">
      <c r="E1965" s="15">
        <v>41269.534722222219</v>
      </c>
      <c r="F1965" s="21">
        <v>14.089942375152802</v>
      </c>
      <c r="G1965" s="21">
        <v>14.105275931944577</v>
      </c>
      <c r="H1965" s="24">
        <v>0.16678563598273871</v>
      </c>
      <c r="I1965" s="3">
        <f t="shared" si="91"/>
        <v>2000</v>
      </c>
      <c r="J1965" s="3">
        <f>INDEX(PowerArray,MIN(MaximumPowerIndex,ROUND(G1965*100,0)))</f>
        <v>2000</v>
      </c>
      <c r="K1965" s="3">
        <f>MIN(J1965-M1965+N1965,'Power Look Up'!$F$4)</f>
        <v>1967.583600058266</v>
      </c>
      <c r="M1965" s="50">
        <f t="array" ref="M1965">_xlfn.SUM(_xlfn.NORM.DIST($S$3:$S$1003,$G1965,$P1965,FALSE)*WindSpeedStep*$T$3:$T$1003)</f>
        <v>2003.3231536458297</v>
      </c>
      <c r="N1965" s="50">
        <f t="array" ref="N1965">_xlfn.SUM(_xlfn.NORM.DIST($S$3:$S$1003,$G1965,$Q1965,FALSE)*WindSpeedStep*$T$3:$T$1003)</f>
        <v>1970.9067537040958</v>
      </c>
      <c r="P1965" s="42">
        <f t="shared" si="90"/>
        <v>1.4105275931944579</v>
      </c>
      <c r="Q1965" s="42">
        <f t="shared" si="92"/>
        <v>2.3525574170213939</v>
      </c>
    </row>
    <row r="1966" spans="5:17" x14ac:dyDescent="0.2">
      <c r="E1966" s="15">
        <v>41269.541666666664</v>
      </c>
      <c r="F1966" s="21">
        <v>14.122834080904019</v>
      </c>
      <c r="G1966" s="21">
        <v>14.213222354424833</v>
      </c>
      <c r="H1966" s="24">
        <v>0.13878234274876775</v>
      </c>
      <c r="I1966" s="3">
        <f t="shared" si="91"/>
        <v>2000</v>
      </c>
      <c r="J1966" s="3">
        <f>INDEX(PowerArray,MIN(MaximumPowerIndex,ROUND(G1966*100,0)))</f>
        <v>2000</v>
      </c>
      <c r="K1966" s="3">
        <f>MIN(J1966-M1966+N1966,'Power Look Up'!$F$4)</f>
        <v>1988.4852391166858</v>
      </c>
      <c r="M1966" s="50">
        <f t="array" ref="M1966">_xlfn.SUM(_xlfn.NORM.DIST($S$3:$S$1003,$G1966,$P1966,FALSE)*WindSpeedStep*$T$3:$T$1003)</f>
        <v>2003.2078396935681</v>
      </c>
      <c r="N1966" s="50">
        <f t="array" ref="N1966">_xlfn.SUM(_xlfn.NORM.DIST($S$3:$S$1003,$G1966,$Q1966,FALSE)*WindSpeedStep*$T$3:$T$1003)</f>
        <v>1991.6930788102538</v>
      </c>
      <c r="P1966" s="42">
        <f t="shared" si="90"/>
        <v>1.4213222354424833</v>
      </c>
      <c r="Q1966" s="42">
        <f t="shared" si="92"/>
        <v>1.9725442963562347</v>
      </c>
    </row>
    <row r="1967" spans="5:17" x14ac:dyDescent="0.2">
      <c r="E1967" s="15">
        <v>41269.555555555555</v>
      </c>
      <c r="F1967" s="21">
        <v>12.631471175472852</v>
      </c>
      <c r="G1967" s="21">
        <v>12.55131470279828</v>
      </c>
      <c r="H1967" s="24">
        <v>0.15675133739327715</v>
      </c>
      <c r="I1967" s="3">
        <f t="shared" si="91"/>
        <v>1994.9299999999976</v>
      </c>
      <c r="J1967" s="3">
        <f>INDEX(PowerArray,MIN(MaximumPowerIndex,ROUND(G1967*100,0)))</f>
        <v>1994.0499999999975</v>
      </c>
      <c r="K1967" s="3">
        <f>MIN(J1967-M1967+N1967,'Power Look Up'!$F$4)</f>
        <v>1927.7116306675705</v>
      </c>
      <c r="M1967" s="50">
        <f t="array" ref="M1967">_xlfn.SUM(_xlfn.NORM.DIST($S$3:$S$1003,$G1967,$P1967,FALSE)*WindSpeedStep*$T$3:$T$1003)</f>
        <v>1993.3285187811132</v>
      </c>
      <c r="N1967" s="50">
        <f t="array" ref="N1967">_xlfn.SUM(_xlfn.NORM.DIST($S$3:$S$1003,$G1967,$Q1967,FALSE)*WindSpeedStep*$T$3:$T$1003)</f>
        <v>1926.9901494486862</v>
      </c>
      <c r="P1967" s="42">
        <f t="shared" si="90"/>
        <v>1.255131470279828</v>
      </c>
      <c r="Q1967" s="42">
        <f t="shared" si="92"/>
        <v>1.9674353657075332</v>
      </c>
    </row>
    <row r="1968" spans="5:17" x14ac:dyDescent="0.2">
      <c r="E1968" s="15">
        <v>41269.590277777781</v>
      </c>
      <c r="F1968" s="21">
        <v>12.832316481511477</v>
      </c>
      <c r="G1968" s="21">
        <v>12.691726149511377</v>
      </c>
      <c r="H1968" s="24">
        <v>0.19949632661323405</v>
      </c>
      <c r="I1968" s="3">
        <f t="shared" si="91"/>
        <v>1997.1299999999974</v>
      </c>
      <c r="J1968" s="3">
        <f>INDEX(PowerArray,MIN(MaximumPowerIndex,ROUND(G1968*100,0)))</f>
        <v>1995.5899999999974</v>
      </c>
      <c r="K1968" s="3">
        <f>MIN(J1968-M1968+N1968,'Power Look Up'!$F$4)</f>
        <v>1873.9459216981281</v>
      </c>
      <c r="M1968" s="50">
        <f t="array" ref="M1968">_xlfn.SUM(_xlfn.NORM.DIST($S$3:$S$1003,$G1968,$P1968,FALSE)*WindSpeedStep*$T$3:$T$1003)</f>
        <v>1996.2051180636522</v>
      </c>
      <c r="N1968" s="50">
        <f t="array" ref="N1968">_xlfn.SUM(_xlfn.NORM.DIST($S$3:$S$1003,$G1968,$Q1968,FALSE)*WindSpeedStep*$T$3:$T$1003)</f>
        <v>1874.5610397617829</v>
      </c>
      <c r="P1968" s="42">
        <f t="shared" si="90"/>
        <v>1.2691726149511378</v>
      </c>
      <c r="Q1968" s="42">
        <f t="shared" si="92"/>
        <v>2.531952745208645</v>
      </c>
    </row>
    <row r="1969" spans="5:17" x14ac:dyDescent="0.2">
      <c r="E1969" s="15">
        <v>41269.597222222219</v>
      </c>
      <c r="F1969" s="21">
        <v>12.941261738015189</v>
      </c>
      <c r="G1969" s="21">
        <v>12.945177835779191</v>
      </c>
      <c r="H1969" s="24">
        <v>0.18777149007517802</v>
      </c>
      <c r="I1969" s="3">
        <f t="shared" si="91"/>
        <v>1998.3399999999974</v>
      </c>
      <c r="J1969" s="3">
        <f>INDEX(PowerArray,MIN(MaximumPowerIndex,ROUND(G1969*100,0)))</f>
        <v>1998.4499999999975</v>
      </c>
      <c r="K1969" s="3">
        <f>MIN(J1969-M1969+N1969,'Power Look Up'!$F$4)</f>
        <v>1904.7964603140729</v>
      </c>
      <c r="M1969" s="50">
        <f t="array" ref="M1969">_xlfn.SUM(_xlfn.NORM.DIST($S$3:$S$1003,$G1969,$P1969,FALSE)*WindSpeedStep*$T$3:$T$1003)</f>
        <v>1999.8156869295517</v>
      </c>
      <c r="N1969" s="50">
        <f t="array" ref="N1969">_xlfn.SUM(_xlfn.NORM.DIST($S$3:$S$1003,$G1969,$Q1969,FALSE)*WindSpeedStep*$T$3:$T$1003)</f>
        <v>1906.162147243627</v>
      </c>
      <c r="P1969" s="42">
        <f t="shared" si="90"/>
        <v>1.2945177835779191</v>
      </c>
      <c r="Q1969" s="42">
        <f t="shared" si="92"/>
        <v>2.4307353315124267</v>
      </c>
    </row>
    <row r="1970" spans="5:17" x14ac:dyDescent="0.2">
      <c r="E1970" s="15">
        <v>41269.604166666664</v>
      </c>
      <c r="F1970" s="21">
        <v>11.742152134610706</v>
      </c>
      <c r="G1970" s="21">
        <v>11.707230935306923</v>
      </c>
      <c r="H1970" s="24">
        <v>0.222276118558102</v>
      </c>
      <c r="I1970" s="3">
        <f t="shared" si="91"/>
        <v>1966.1599999999828</v>
      </c>
      <c r="J1970" s="3">
        <f>INDEX(PowerArray,MIN(MaximumPowerIndex,ROUND(G1970*100,0)))</f>
        <v>1963.6399999999828</v>
      </c>
      <c r="K1970" s="3">
        <f>MIN(J1970-M1970+N1970,'Power Look Up'!$F$4)</f>
        <v>1765.5060412382213</v>
      </c>
      <c r="M1970" s="50">
        <f t="array" ref="M1970">_xlfn.SUM(_xlfn.NORM.DIST($S$3:$S$1003,$G1970,$P1970,FALSE)*WindSpeedStep*$T$3:$T$1003)</f>
        <v>1953.6336092117795</v>
      </c>
      <c r="N1970" s="50">
        <f t="array" ref="N1970">_xlfn.SUM(_xlfn.NORM.DIST($S$3:$S$1003,$G1970,$Q1970,FALSE)*WindSpeedStep*$T$3:$T$1003)</f>
        <v>1755.499650450018</v>
      </c>
      <c r="P1970" s="42">
        <f t="shared" si="90"/>
        <v>1.1707230935306923</v>
      </c>
      <c r="Q1970" s="42">
        <f t="shared" si="92"/>
        <v>2.6022378513633608</v>
      </c>
    </row>
    <row r="1971" spans="5:17" x14ac:dyDescent="0.2">
      <c r="E1971" s="15">
        <v>41269.611111111109</v>
      </c>
      <c r="F1971" s="21">
        <v>13.521355657229014</v>
      </c>
      <c r="G1971" s="21">
        <v>13.414444253741282</v>
      </c>
      <c r="H1971" s="24">
        <v>0.19894454877102705</v>
      </c>
      <c r="I1971" s="3">
        <f t="shared" si="91"/>
        <v>1999.5199999999998</v>
      </c>
      <c r="J1971" s="3">
        <f>INDEX(PowerArray,MIN(MaximumPowerIndex,ROUND(G1971*100,0)))</f>
        <v>1999.4099999999999</v>
      </c>
      <c r="K1971" s="3">
        <f>MIN(J1971-M1971+N1971,'Power Look Up'!$F$4)</f>
        <v>1910.795249712846</v>
      </c>
      <c r="M1971" s="50">
        <f t="array" ref="M1971">_xlfn.SUM(_xlfn.NORM.DIST($S$3:$S$1003,$G1971,$P1971,FALSE)*WindSpeedStep*$T$3:$T$1003)</f>
        <v>2002.8907942150083</v>
      </c>
      <c r="N1971" s="50">
        <f t="array" ref="N1971">_xlfn.SUM(_xlfn.NORM.DIST($S$3:$S$1003,$G1971,$Q1971,FALSE)*WindSpeedStep*$T$3:$T$1003)</f>
        <v>1914.2760439278545</v>
      </c>
      <c r="P1971" s="42">
        <f t="shared" si="90"/>
        <v>1.3414444253741282</v>
      </c>
      <c r="Q1971" s="42">
        <f t="shared" si="92"/>
        <v>2.668730559074656</v>
      </c>
    </row>
    <row r="1972" spans="5:17" x14ac:dyDescent="0.2">
      <c r="E1972" s="15">
        <v>41269.618055555555</v>
      </c>
      <c r="F1972" s="21">
        <v>12.448964052734642</v>
      </c>
      <c r="G1972" s="21">
        <v>12.381536406700794</v>
      </c>
      <c r="H1972" s="24">
        <v>0.20644288063756217</v>
      </c>
      <c r="I1972" s="3">
        <f t="shared" si="91"/>
        <v>1992.9499999999975</v>
      </c>
      <c r="J1972" s="3">
        <f>INDEX(PowerArray,MIN(MaximumPowerIndex,ROUND(G1972*100,0)))</f>
        <v>1992.1799999999976</v>
      </c>
      <c r="K1972" s="3">
        <f>MIN(J1972-M1972+N1972,'Power Look Up'!$F$4)</f>
        <v>1845.5259993880252</v>
      </c>
      <c r="M1972" s="50">
        <f t="array" ref="M1972">_xlfn.SUM(_xlfn.NORM.DIST($S$3:$S$1003,$G1972,$P1972,FALSE)*WindSpeedStep*$T$3:$T$1003)</f>
        <v>1988.7852813327863</v>
      </c>
      <c r="N1972" s="50">
        <f t="array" ref="N1972">_xlfn.SUM(_xlfn.NORM.DIST($S$3:$S$1003,$G1972,$Q1972,FALSE)*WindSpeedStep*$T$3:$T$1003)</f>
        <v>1842.1312807208139</v>
      </c>
      <c r="P1972" s="42">
        <f t="shared" si="90"/>
        <v>1.2381536406700795</v>
      </c>
      <c r="Q1972" s="42">
        <f t="shared" si="92"/>
        <v>2.5560800425181625</v>
      </c>
    </row>
    <row r="1973" spans="5:17" x14ac:dyDescent="0.2">
      <c r="E1973" s="15">
        <v>41269.625</v>
      </c>
      <c r="F1973" s="21">
        <v>13.553372782226571</v>
      </c>
      <c r="G1973" s="21">
        <v>13.517576106056307</v>
      </c>
      <c r="H1973" s="24">
        <v>0.17043728060289576</v>
      </c>
      <c r="I1973" s="3">
        <f t="shared" si="91"/>
        <v>1999.5499999999997</v>
      </c>
      <c r="J1973" s="3">
        <f>INDEX(PowerArray,MIN(MaximumPowerIndex,ROUND(G1973*100,0)))</f>
        <v>1999.5199999999998</v>
      </c>
      <c r="K1973" s="3">
        <f>MIN(J1973-M1973+N1973,'Power Look Up'!$F$4)</f>
        <v>1948.4029365815061</v>
      </c>
      <c r="M1973" s="50">
        <f t="array" ref="M1973">_xlfn.SUM(_xlfn.NORM.DIST($S$3:$S$1003,$G1973,$P1973,FALSE)*WindSpeedStep*$T$3:$T$1003)</f>
        <v>2003.1624439583932</v>
      </c>
      <c r="N1973" s="50">
        <f t="array" ref="N1973">_xlfn.SUM(_xlfn.NORM.DIST($S$3:$S$1003,$G1973,$Q1973,FALSE)*WindSpeedStep*$T$3:$T$1003)</f>
        <v>1952.0453805398995</v>
      </c>
      <c r="P1973" s="42">
        <f t="shared" si="90"/>
        <v>1.3517576106056308</v>
      </c>
      <c r="Q1973" s="42">
        <f t="shared" si="92"/>
        <v>2.3038989118589179</v>
      </c>
    </row>
    <row r="1974" spans="5:17" x14ac:dyDescent="0.2">
      <c r="E1974" s="15">
        <v>41269.631944444445</v>
      </c>
      <c r="F1974" s="21">
        <v>12.855249179962073</v>
      </c>
      <c r="G1974" s="21">
        <v>12.762198532965098</v>
      </c>
      <c r="H1974" s="24">
        <v>0.16958053239435006</v>
      </c>
      <c r="I1974" s="3">
        <f t="shared" si="91"/>
        <v>1997.4599999999975</v>
      </c>
      <c r="J1974" s="3">
        <f>INDEX(PowerArray,MIN(MaximumPowerIndex,ROUND(G1974*100,0)))</f>
        <v>1996.3599999999974</v>
      </c>
      <c r="K1974" s="3">
        <f>MIN(J1974-M1974+N1974,'Power Look Up'!$F$4)</f>
        <v>1920.0565364793654</v>
      </c>
      <c r="M1974" s="50">
        <f t="array" ref="M1974">_xlfn.SUM(_xlfn.NORM.DIST($S$3:$S$1003,$G1974,$P1974,FALSE)*WindSpeedStep*$T$3:$T$1003)</f>
        <v>1997.3941071455411</v>
      </c>
      <c r="N1974" s="50">
        <f t="array" ref="N1974">_xlfn.SUM(_xlfn.NORM.DIST($S$3:$S$1003,$G1974,$Q1974,FALSE)*WindSpeedStep*$T$3:$T$1003)</f>
        <v>1921.090643624909</v>
      </c>
      <c r="P1974" s="42">
        <f t="shared" si="90"/>
        <v>1.2762198532965099</v>
      </c>
      <c r="Q1974" s="42">
        <f t="shared" si="92"/>
        <v>2.1642204217426144</v>
      </c>
    </row>
    <row r="1975" spans="5:17" x14ac:dyDescent="0.2">
      <c r="E1975" s="15">
        <v>41269.645833333336</v>
      </c>
      <c r="F1975" s="21">
        <v>14.18871718292429</v>
      </c>
      <c r="G1975" s="21">
        <v>14.037895305084993</v>
      </c>
      <c r="H1975" s="24">
        <v>0.18253940554379292</v>
      </c>
      <c r="I1975" s="3">
        <f t="shared" si="91"/>
        <v>2000</v>
      </c>
      <c r="J1975" s="3">
        <f>INDEX(PowerArray,MIN(MaximumPowerIndex,ROUND(G1975*100,0)))</f>
        <v>2000</v>
      </c>
      <c r="K1975" s="3">
        <f>MIN(J1975-M1975+N1975,'Power Look Up'!$F$4)</f>
        <v>1951.4143245931778</v>
      </c>
      <c r="M1975" s="50">
        <f t="array" ref="M1975">_xlfn.SUM(_xlfn.NORM.DIST($S$3:$S$1003,$G1975,$P1975,FALSE)*WindSpeedStep*$T$3:$T$1003)</f>
        <v>2003.3812377801769</v>
      </c>
      <c r="N1975" s="50">
        <f t="array" ref="N1975">_xlfn.SUM(_xlfn.NORM.DIST($S$3:$S$1003,$G1975,$Q1975,FALSE)*WindSpeedStep*$T$3:$T$1003)</f>
        <v>1954.7955623733546</v>
      </c>
      <c r="P1975" s="42">
        <f t="shared" si="90"/>
        <v>1.4037895305084993</v>
      </c>
      <c r="Q1975" s="42">
        <f t="shared" si="92"/>
        <v>2.562469064076216</v>
      </c>
    </row>
    <row r="1976" spans="5:17" x14ac:dyDescent="0.2">
      <c r="E1976" s="15">
        <v>41269.652777777781</v>
      </c>
      <c r="F1976" s="21">
        <v>13.652867121761108</v>
      </c>
      <c r="G1976" s="21">
        <v>13.554702846941648</v>
      </c>
      <c r="H1976" s="24">
        <v>0.15454629281763838</v>
      </c>
      <c r="I1976" s="3">
        <f t="shared" si="91"/>
        <v>1999.6499999999999</v>
      </c>
      <c r="J1976" s="3">
        <f>INDEX(PowerArray,MIN(MaximumPowerIndex,ROUND(G1976*100,0)))</f>
        <v>1999.5499999999997</v>
      </c>
      <c r="K1976" s="3">
        <f>MIN(J1976-M1976+N1976,'Power Look Up'!$F$4)</f>
        <v>1965.5331772613895</v>
      </c>
      <c r="M1976" s="50">
        <f t="array" ref="M1976">_xlfn.SUM(_xlfn.NORM.DIST($S$3:$S$1003,$G1976,$P1976,FALSE)*WindSpeedStep*$T$3:$T$1003)</f>
        <v>2003.2356871812603</v>
      </c>
      <c r="N1976" s="50">
        <f t="array" ref="N1976">_xlfn.SUM(_xlfn.NORM.DIST($S$3:$S$1003,$G1976,$Q1976,FALSE)*WindSpeedStep*$T$3:$T$1003)</f>
        <v>1969.2188644426501</v>
      </c>
      <c r="P1976" s="42">
        <f t="shared" si="90"/>
        <v>1.3554702846941649</v>
      </c>
      <c r="Q1976" s="42">
        <f t="shared" si="92"/>
        <v>2.0948290752395207</v>
      </c>
    </row>
    <row r="1977" spans="5:17" x14ac:dyDescent="0.2">
      <c r="E1977" s="15">
        <v>41269.659722222219</v>
      </c>
      <c r="F1977" s="21">
        <v>15.074918355342861</v>
      </c>
      <c r="G1977" s="21">
        <v>15.036897968073232</v>
      </c>
      <c r="H1977" s="24">
        <v>0.15389801425874683</v>
      </c>
      <c r="I1977" s="3">
        <f t="shared" si="91"/>
        <v>2000</v>
      </c>
      <c r="J1977" s="3">
        <f>INDEX(PowerArray,MIN(MaximumPowerIndex,ROUND(G1977*100,0)))</f>
        <v>2000</v>
      </c>
      <c r="K1977" s="3">
        <f>MIN(J1977-M1977+N1977,'Power Look Up'!$F$4)</f>
        <v>1989.2903632510995</v>
      </c>
      <c r="M1977" s="50">
        <f t="array" ref="M1977">_xlfn.SUM(_xlfn.NORM.DIST($S$3:$S$1003,$G1977,$P1977,FALSE)*WindSpeedStep*$T$3:$T$1003)</f>
        <v>2002.0109279091118</v>
      </c>
      <c r="N1977" s="50">
        <f t="array" ref="N1977">_xlfn.SUM(_xlfn.NORM.DIST($S$3:$S$1003,$G1977,$Q1977,FALSE)*WindSpeedStep*$T$3:$T$1003)</f>
        <v>1991.3012911602113</v>
      </c>
      <c r="P1977" s="42">
        <f t="shared" si="90"/>
        <v>1.5036897968073233</v>
      </c>
      <c r="Q1977" s="42">
        <f t="shared" si="92"/>
        <v>2.3141487378978556</v>
      </c>
    </row>
    <row r="1978" spans="5:17" x14ac:dyDescent="0.2">
      <c r="E1978" s="15">
        <v>41269.666666666664</v>
      </c>
      <c r="F1978" s="21">
        <v>15.455465864432266</v>
      </c>
      <c r="G1978" s="21">
        <v>15.4456089337208</v>
      </c>
      <c r="H1978" s="24">
        <v>0.13458022024342298</v>
      </c>
      <c r="I1978" s="3">
        <f t="shared" si="91"/>
        <v>2000</v>
      </c>
      <c r="J1978" s="3">
        <f>INDEX(PowerArray,MIN(MaximumPowerIndex,ROUND(G1978*100,0)))</f>
        <v>2000</v>
      </c>
      <c r="K1978" s="3">
        <f>MIN(J1978-M1978+N1978,'Power Look Up'!$F$4)</f>
        <v>1997.4957446150452</v>
      </c>
      <c r="M1978" s="50">
        <f t="array" ref="M1978">_xlfn.SUM(_xlfn.NORM.DIST($S$3:$S$1003,$G1978,$P1978,FALSE)*WindSpeedStep*$T$3:$T$1003)</f>
        <v>2001.4753828889602</v>
      </c>
      <c r="N1978" s="50">
        <f t="array" ref="N1978">_xlfn.SUM(_xlfn.NORM.DIST($S$3:$S$1003,$G1978,$Q1978,FALSE)*WindSpeedStep*$T$3:$T$1003)</f>
        <v>1998.9711275040054</v>
      </c>
      <c r="P1978" s="42">
        <f t="shared" si="90"/>
        <v>1.54456089337208</v>
      </c>
      <c r="Q1978" s="42">
        <f t="shared" si="92"/>
        <v>2.078673452093927</v>
      </c>
    </row>
    <row r="1979" spans="5:17" x14ac:dyDescent="0.2">
      <c r="E1979" s="15">
        <v>41269.673611111109</v>
      </c>
      <c r="F1979" s="21">
        <v>14.62807701699438</v>
      </c>
      <c r="G1979" s="21">
        <v>14.570155887729085</v>
      </c>
      <c r="H1979" s="24">
        <v>0.12510188440175499</v>
      </c>
      <c r="I1979" s="3">
        <f t="shared" si="91"/>
        <v>2000</v>
      </c>
      <c r="J1979" s="3">
        <f>INDEX(PowerArray,MIN(MaximumPowerIndex,ROUND(G1979*100,0)))</f>
        <v>2000</v>
      </c>
      <c r="K1979" s="3">
        <f>MIN(J1979-M1979+N1979,'Power Look Up'!$F$4)</f>
        <v>1996.3505777755552</v>
      </c>
      <c r="M1979" s="50">
        <f t="array" ref="M1979">_xlfn.SUM(_xlfn.NORM.DIST($S$3:$S$1003,$G1979,$P1979,FALSE)*WindSpeedStep*$T$3:$T$1003)</f>
        <v>2002.7124844984373</v>
      </c>
      <c r="N1979" s="50">
        <f t="array" ref="N1979">_xlfn.SUM(_xlfn.NORM.DIST($S$3:$S$1003,$G1979,$Q1979,FALSE)*WindSpeedStep*$T$3:$T$1003)</f>
        <v>1999.0630622739925</v>
      </c>
      <c r="P1979" s="42">
        <f t="shared" si="90"/>
        <v>1.4570155887729086</v>
      </c>
      <c r="Q1979" s="42">
        <f t="shared" si="92"/>
        <v>1.8227539575822338</v>
      </c>
    </row>
    <row r="1980" spans="5:17" x14ac:dyDescent="0.2">
      <c r="E1980" s="15">
        <v>41269.680555555555</v>
      </c>
      <c r="F1980" s="21">
        <v>12.397332486178954</v>
      </c>
      <c r="G1980" s="21">
        <v>12.501202327999676</v>
      </c>
      <c r="H1980" s="24">
        <v>0.14680577471234313</v>
      </c>
      <c r="I1980" s="3">
        <f t="shared" si="91"/>
        <v>1992.3999999999976</v>
      </c>
      <c r="J1980" s="3">
        <f>INDEX(PowerArray,MIN(MaximumPowerIndex,ROUND(G1980*100,0)))</f>
        <v>1993.4999999999975</v>
      </c>
      <c r="K1980" s="3">
        <f>MIN(J1980-M1980+N1980,'Power Look Up'!$F$4)</f>
        <v>1939.2046434804497</v>
      </c>
      <c r="M1980" s="50">
        <f t="array" ref="M1980">_xlfn.SUM(_xlfn.NORM.DIST($S$3:$S$1003,$G1980,$P1980,FALSE)*WindSpeedStep*$T$3:$T$1003)</f>
        <v>1992.1185779176501</v>
      </c>
      <c r="N1980" s="50">
        <f t="array" ref="N1980">_xlfn.SUM(_xlfn.NORM.DIST($S$3:$S$1003,$G1980,$Q1980,FALSE)*WindSpeedStep*$T$3:$T$1003)</f>
        <v>1937.8232213981023</v>
      </c>
      <c r="P1980" s="42">
        <f t="shared" si="90"/>
        <v>1.2501202327999676</v>
      </c>
      <c r="Q1980" s="42">
        <f t="shared" si="92"/>
        <v>1.83524869259774</v>
      </c>
    </row>
    <row r="1981" spans="5:17" x14ac:dyDescent="0.2">
      <c r="E1981" s="15">
        <v>41269.6875</v>
      </c>
      <c r="F1981" s="21">
        <v>12.282467767021554</v>
      </c>
      <c r="G1981" s="21">
        <v>12.323115929548806</v>
      </c>
      <c r="H1981" s="24">
        <v>0.17504625623954442</v>
      </c>
      <c r="I1981" s="3">
        <f t="shared" si="91"/>
        <v>1991.0799999999977</v>
      </c>
      <c r="J1981" s="3">
        <f>INDEX(PowerArray,MIN(MaximumPowerIndex,ROUND(G1981*100,0)))</f>
        <v>1991.5199999999977</v>
      </c>
      <c r="K1981" s="3">
        <f>MIN(J1981-M1981+N1981,'Power Look Up'!$F$4)</f>
        <v>1889.971937239055</v>
      </c>
      <c r="M1981" s="50">
        <f t="array" ref="M1981">_xlfn.SUM(_xlfn.NORM.DIST($S$3:$S$1003,$G1981,$P1981,FALSE)*WindSpeedStep*$T$3:$T$1003)</f>
        <v>1986.9086531123808</v>
      </c>
      <c r="N1981" s="50">
        <f t="array" ref="N1981">_xlfn.SUM(_xlfn.NORM.DIST($S$3:$S$1003,$G1981,$Q1981,FALSE)*WindSpeedStep*$T$3:$T$1003)</f>
        <v>1885.3605903514381</v>
      </c>
      <c r="P1981" s="42">
        <f t="shared" si="90"/>
        <v>1.2323115929548807</v>
      </c>
      <c r="Q1981" s="42">
        <f t="shared" si="92"/>
        <v>2.1571153086734118</v>
      </c>
    </row>
    <row r="1982" spans="5:17" x14ac:dyDescent="0.2">
      <c r="E1982" s="15">
        <v>41269.694444444445</v>
      </c>
      <c r="F1982" s="21">
        <v>11.695015857990507</v>
      </c>
      <c r="G1982" s="21">
        <v>11.565962675343082</v>
      </c>
      <c r="H1982" s="24">
        <v>0.15305665436759539</v>
      </c>
      <c r="I1982" s="3">
        <f t="shared" si="91"/>
        <v>1962.7999999999827</v>
      </c>
      <c r="J1982" s="3">
        <f>INDEX(PowerArray,MIN(MaximumPowerIndex,ROUND(G1982*100,0)))</f>
        <v>1951.8799999999831</v>
      </c>
      <c r="K1982" s="3">
        <f>MIN(J1982-M1982+N1982,'Power Look Up'!$F$4)</f>
        <v>1862.1178682665432</v>
      </c>
      <c r="M1982" s="50">
        <f t="array" ref="M1982">_xlfn.SUM(_xlfn.NORM.DIST($S$3:$S$1003,$G1982,$P1982,FALSE)*WindSpeedStep*$T$3:$T$1003)</f>
        <v>1941.4675570552818</v>
      </c>
      <c r="N1982" s="50">
        <f t="array" ref="N1982">_xlfn.SUM(_xlfn.NORM.DIST($S$3:$S$1003,$G1982,$Q1982,FALSE)*WindSpeedStep*$T$3:$T$1003)</f>
        <v>1851.7054253218419</v>
      </c>
      <c r="P1982" s="42">
        <f t="shared" si="90"/>
        <v>1.1565962675343082</v>
      </c>
      <c r="Q1982" s="42">
        <f t="shared" si="92"/>
        <v>1.770247551628495</v>
      </c>
    </row>
    <row r="1983" spans="5:17" x14ac:dyDescent="0.2">
      <c r="E1983" s="15">
        <v>41269.701388888891</v>
      </c>
      <c r="F1983" s="21">
        <v>11.551631074277513</v>
      </c>
      <c r="G1983" s="21">
        <v>11.68515290139737</v>
      </c>
      <c r="H1983" s="24">
        <v>0.19824040304569943</v>
      </c>
      <c r="I1983" s="3">
        <f t="shared" si="91"/>
        <v>1950.199999999983</v>
      </c>
      <c r="J1983" s="3">
        <f>INDEX(PowerArray,MIN(MaximumPowerIndex,ROUND(G1983*100,0)))</f>
        <v>1961.9599999999828</v>
      </c>
      <c r="K1983" s="3">
        <f>MIN(J1983-M1983+N1983,'Power Look Up'!$F$4)</f>
        <v>1800.6554739563799</v>
      </c>
      <c r="M1983" s="50">
        <f t="array" ref="M1983">_xlfn.SUM(_xlfn.NORM.DIST($S$3:$S$1003,$G1983,$P1983,FALSE)*WindSpeedStep*$T$3:$T$1003)</f>
        <v>1951.8655106147626</v>
      </c>
      <c r="N1983" s="50">
        <f t="array" ref="N1983">_xlfn.SUM(_xlfn.NORM.DIST($S$3:$S$1003,$G1983,$Q1983,FALSE)*WindSpeedStep*$T$3:$T$1003)</f>
        <v>1790.5609845711597</v>
      </c>
      <c r="P1983" s="42">
        <f t="shared" si="90"/>
        <v>1.1685152901397371</v>
      </c>
      <c r="Q1983" s="42">
        <f t="shared" si="92"/>
        <v>2.3164694208236387</v>
      </c>
    </row>
    <row r="1984" spans="5:17" x14ac:dyDescent="0.2">
      <c r="E1984" s="15">
        <v>41269.708333333336</v>
      </c>
      <c r="F1984" s="21">
        <v>11.378044967154251</v>
      </c>
      <c r="G1984" s="21">
        <v>11.379748513072188</v>
      </c>
      <c r="H1984" s="24">
        <v>0.17929266459123705</v>
      </c>
      <c r="I1984" s="3">
        <f t="shared" si="91"/>
        <v>1935.9199999999832</v>
      </c>
      <c r="J1984" s="3">
        <f>INDEX(PowerArray,MIN(MaximumPowerIndex,ROUND(G1984*100,0)))</f>
        <v>1935.9199999999832</v>
      </c>
      <c r="K1984" s="3">
        <f>MIN(J1984-M1984+N1984,'Power Look Up'!$F$4)</f>
        <v>1799.0408628761134</v>
      </c>
      <c r="M1984" s="50">
        <f t="array" ref="M1984">_xlfn.SUM(_xlfn.NORM.DIST($S$3:$S$1003,$G1984,$P1984,FALSE)*WindSpeedStep*$T$3:$T$1003)</f>
        <v>1922.0928092553979</v>
      </c>
      <c r="N1984" s="50">
        <f t="array" ref="N1984">_xlfn.SUM(_xlfn.NORM.DIST($S$3:$S$1003,$G1984,$Q1984,FALSE)*WindSpeedStep*$T$3:$T$1003)</f>
        <v>1785.213672131528</v>
      </c>
      <c r="P1984" s="42">
        <f t="shared" si="90"/>
        <v>1.137974851307219</v>
      </c>
      <c r="Q1984" s="42">
        <f t="shared" si="92"/>
        <v>2.0403054332868806</v>
      </c>
    </row>
    <row r="1985" spans="5:17" x14ac:dyDescent="0.2">
      <c r="E1985" s="15">
        <v>41269.715277777781</v>
      </c>
      <c r="F1985" s="21">
        <v>12.124541395407654</v>
      </c>
      <c r="G1985" s="21">
        <v>12.067830209696979</v>
      </c>
      <c r="H1985" s="24">
        <v>0.141036262257943</v>
      </c>
      <c r="I1985" s="3">
        <f t="shared" si="91"/>
        <v>1989.3199999999977</v>
      </c>
      <c r="J1985" s="3">
        <f>INDEX(PowerArray,MIN(MaximumPowerIndex,ROUND(G1985*100,0)))</f>
        <v>1988.7699999999977</v>
      </c>
      <c r="K1985" s="3">
        <f>MIN(J1985-M1985+N1985,'Power Look Up'!$F$4)</f>
        <v>1930.6103106956534</v>
      </c>
      <c r="M1985" s="50">
        <f t="array" ref="M1985">_xlfn.SUM(_xlfn.NORM.DIST($S$3:$S$1003,$G1985,$P1985,FALSE)*WindSpeedStep*$T$3:$T$1003)</f>
        <v>1976.4374949312821</v>
      </c>
      <c r="N1985" s="50">
        <f t="array" ref="N1985">_xlfn.SUM(_xlfn.NORM.DIST($S$3:$S$1003,$G1985,$Q1985,FALSE)*WindSpeedStep*$T$3:$T$1003)</f>
        <v>1918.2778056269378</v>
      </c>
      <c r="P1985" s="42">
        <f t="shared" si="90"/>
        <v>1.2067830209696979</v>
      </c>
      <c r="Q1985" s="42">
        <f t="shared" si="92"/>
        <v>1.7020016663391504</v>
      </c>
    </row>
    <row r="1986" spans="5:17" x14ac:dyDescent="0.2">
      <c r="E1986" s="15">
        <v>41269.722222222219</v>
      </c>
      <c r="F1986" s="21">
        <v>11.961758125524845</v>
      </c>
      <c r="G1986" s="21">
        <v>11.969715227322773</v>
      </c>
      <c r="H1986" s="24">
        <v>0.18308345454058489</v>
      </c>
      <c r="I1986" s="3">
        <f t="shared" si="91"/>
        <v>1984.6399999999824</v>
      </c>
      <c r="J1986" s="3">
        <f>INDEX(PowerArray,MIN(MaximumPowerIndex,ROUND(G1986*100,0)))</f>
        <v>1985.4799999999823</v>
      </c>
      <c r="K1986" s="3">
        <f>MIN(J1986-M1986+N1986,'Power Look Up'!$F$4)</f>
        <v>1857.7178063797664</v>
      </c>
      <c r="M1986" s="50">
        <f t="array" ref="M1986">_xlfn.SUM(_xlfn.NORM.DIST($S$3:$S$1003,$G1986,$P1986,FALSE)*WindSpeedStep*$T$3:$T$1003)</f>
        <v>1971.2720700776842</v>
      </c>
      <c r="N1986" s="50">
        <f t="array" ref="N1986">_xlfn.SUM(_xlfn.NORM.DIST($S$3:$S$1003,$G1986,$Q1986,FALSE)*WindSpeedStep*$T$3:$T$1003)</f>
        <v>1843.5098764574684</v>
      </c>
      <c r="P1986" s="42">
        <f t="shared" si="90"/>
        <v>1.1969715227322772</v>
      </c>
      <c r="Q1986" s="42">
        <f t="shared" si="92"/>
        <v>2.1914568136852957</v>
      </c>
    </row>
    <row r="1987" spans="5:17" x14ac:dyDescent="0.2">
      <c r="E1987" s="15">
        <v>41269.729166666664</v>
      </c>
      <c r="F1987" s="21">
        <v>11.671674373447372</v>
      </c>
      <c r="G1987" s="21">
        <v>11.681949215473104</v>
      </c>
      <c r="H1987" s="24">
        <v>0.1833498717946091</v>
      </c>
      <c r="I1987" s="3">
        <f t="shared" si="91"/>
        <v>1960.2799999999829</v>
      </c>
      <c r="J1987" s="3">
        <f>INDEX(PowerArray,MIN(MaximumPowerIndex,ROUND(G1987*100,0)))</f>
        <v>1961.1199999999828</v>
      </c>
      <c r="K1987" s="3">
        <f>MIN(J1987-M1987+N1987,'Power Look Up'!$F$4)</f>
        <v>1823.7021197035469</v>
      </c>
      <c r="M1987" s="50">
        <f t="array" ref="M1987">_xlfn.SUM(_xlfn.NORM.DIST($S$3:$S$1003,$G1987,$P1987,FALSE)*WindSpeedStep*$T$3:$T$1003)</f>
        <v>1951.6049706701367</v>
      </c>
      <c r="N1987" s="50">
        <f t="array" ref="N1987">_xlfn.SUM(_xlfn.NORM.DIST($S$3:$S$1003,$G1987,$Q1987,FALSE)*WindSpeedStep*$T$3:$T$1003)</f>
        <v>1814.1870903737008</v>
      </c>
      <c r="P1987" s="42">
        <f t="shared" ref="P1987:P2050" si="93">ReferenceTurbulence*G1987</f>
        <v>1.1681949215473104</v>
      </c>
      <c r="Q1987" s="42">
        <f t="shared" si="92"/>
        <v>2.1418838909681277</v>
      </c>
    </row>
    <row r="1988" spans="5:17" x14ac:dyDescent="0.2">
      <c r="E1988" s="15">
        <v>41269.736111111109</v>
      </c>
      <c r="F1988" s="21">
        <v>12.374726286819104</v>
      </c>
      <c r="G1988" s="21">
        <v>12.309715666594791</v>
      </c>
      <c r="H1988" s="24">
        <v>0.14222536799659624</v>
      </c>
      <c r="I1988" s="3">
        <f t="shared" ref="I1988:I2051" si="94">INDEX(PowerArray,MIN(MaximumPowerIndex,ROUND(F1988*100,0)))</f>
        <v>1992.0699999999977</v>
      </c>
      <c r="J1988" s="3">
        <f>INDEX(PowerArray,MIN(MaximumPowerIndex,ROUND(G1988*100,0)))</f>
        <v>1991.4099999999976</v>
      </c>
      <c r="K1988" s="3">
        <f>MIN(J1988-M1988+N1988,'Power Look Up'!$F$4)</f>
        <v>1937.9818405401613</v>
      </c>
      <c r="M1988" s="50">
        <f t="array" ref="M1988">_xlfn.SUM(_xlfn.NORM.DIST($S$3:$S$1003,$G1988,$P1988,FALSE)*WindSpeedStep*$T$3:$T$1003)</f>
        <v>1986.4533496240081</v>
      </c>
      <c r="N1988" s="50">
        <f t="array" ref="N1988">_xlfn.SUM(_xlfn.NORM.DIST($S$3:$S$1003,$G1988,$Q1988,FALSE)*WindSpeedStep*$T$3:$T$1003)</f>
        <v>1933.0251901641718</v>
      </c>
      <c r="P1988" s="42">
        <f t="shared" si="93"/>
        <v>1.2309715666594792</v>
      </c>
      <c r="Q1988" s="42">
        <f t="shared" ref="Q1988:Q2051" si="95">G1988*H1988</f>
        <v>1.7507538406149101</v>
      </c>
    </row>
    <row r="1989" spans="5:17" x14ac:dyDescent="0.2">
      <c r="E1989" s="15">
        <v>41269.743055555555</v>
      </c>
      <c r="F1989" s="21">
        <v>10.823222997784221</v>
      </c>
      <c r="G1989" s="21">
        <v>10.866484368028779</v>
      </c>
      <c r="H1989" s="24">
        <v>0.1570696640315026</v>
      </c>
      <c r="I1989" s="3">
        <f t="shared" si="94"/>
        <v>1855.9399999999503</v>
      </c>
      <c r="J1989" s="3">
        <f>INDEX(PowerArray,MIN(MaximumPowerIndex,ROUND(G1989*100,0)))</f>
        <v>1869.2899999999499</v>
      </c>
      <c r="K1989" s="3">
        <f>MIN(J1989-M1989+N1989,'Power Look Up'!$F$4)</f>
        <v>1769.9082442163651</v>
      </c>
      <c r="M1989" s="50">
        <f t="array" ref="M1989">_xlfn.SUM(_xlfn.NORM.DIST($S$3:$S$1003,$G1989,$P1989,FALSE)*WindSpeedStep*$T$3:$T$1003)</f>
        <v>1845.236024402514</v>
      </c>
      <c r="N1989" s="50">
        <f t="array" ref="N1989">_xlfn.SUM(_xlfn.NORM.DIST($S$3:$S$1003,$G1989,$Q1989,FALSE)*WindSpeedStep*$T$3:$T$1003)</f>
        <v>1745.8542686189292</v>
      </c>
      <c r="P1989" s="42">
        <f t="shared" si="93"/>
        <v>1.0866484368028779</v>
      </c>
      <c r="Q1989" s="42">
        <f t="shared" si="95"/>
        <v>1.7067950488898551</v>
      </c>
    </row>
    <row r="1990" spans="5:17" x14ac:dyDescent="0.2">
      <c r="E1990" s="15">
        <v>41269.75</v>
      </c>
      <c r="F1990" s="21">
        <v>11.076276705559811</v>
      </c>
      <c r="G1990" s="21">
        <v>11.035566127083218</v>
      </c>
      <c r="H1990" s="24">
        <v>0.16612080475349625</v>
      </c>
      <c r="I1990" s="3">
        <f t="shared" si="94"/>
        <v>1910.7199999999839</v>
      </c>
      <c r="J1990" s="3">
        <f>INDEX(PowerArray,MIN(MaximumPowerIndex,ROUND(G1990*100,0)))</f>
        <v>1907.359999999984</v>
      </c>
      <c r="K1990" s="3">
        <f>MIN(J1990-M1990+N1990,'Power Look Up'!$F$4)</f>
        <v>1791.1802441831169</v>
      </c>
      <c r="M1990" s="50">
        <f t="array" ref="M1990">_xlfn.SUM(_xlfn.NORM.DIST($S$3:$S$1003,$G1990,$P1990,FALSE)*WindSpeedStep*$T$3:$T$1003)</f>
        <v>1874.7075294737911</v>
      </c>
      <c r="N1990" s="50">
        <f t="array" ref="N1990">_xlfn.SUM(_xlfn.NORM.DIST($S$3:$S$1003,$G1990,$Q1990,FALSE)*WindSpeedStep*$T$3:$T$1003)</f>
        <v>1758.527773656924</v>
      </c>
      <c r="P1990" s="42">
        <f t="shared" si="93"/>
        <v>1.1035566127083218</v>
      </c>
      <c r="Q1990" s="42">
        <f t="shared" si="95"/>
        <v>1.8332371259414879</v>
      </c>
    </row>
    <row r="1991" spans="5:17" x14ac:dyDescent="0.2">
      <c r="E1991" s="15">
        <v>41269.756944444445</v>
      </c>
      <c r="F1991" s="21">
        <v>10.799273179942023</v>
      </c>
      <c r="G1991" s="21">
        <v>10.712634906398341</v>
      </c>
      <c r="H1991" s="24">
        <v>0.14445416594308017</v>
      </c>
      <c r="I1991" s="3">
        <f t="shared" si="94"/>
        <v>1850.5999999999503</v>
      </c>
      <c r="J1991" s="3">
        <f>INDEX(PowerArray,MIN(MaximumPowerIndex,ROUND(G1991*100,0)))</f>
        <v>1826.5699999999508</v>
      </c>
      <c r="K1991" s="3">
        <f>MIN(J1991-M1991+N1991,'Power Look Up'!$F$4)</f>
        <v>1750.6476551795918</v>
      </c>
      <c r="M1991" s="50">
        <f t="array" ref="M1991">_xlfn.SUM(_xlfn.NORM.DIST($S$3:$S$1003,$G1991,$P1991,FALSE)*WindSpeedStep*$T$3:$T$1003)</f>
        <v>1814.587634082859</v>
      </c>
      <c r="N1991" s="50">
        <f t="array" ref="N1991">_xlfn.SUM(_xlfn.NORM.DIST($S$3:$S$1003,$G1991,$Q1991,FALSE)*WindSpeedStep*$T$3:$T$1003)</f>
        <v>1738.6652892625</v>
      </c>
      <c r="P1991" s="42">
        <f t="shared" si="93"/>
        <v>1.0712634906398342</v>
      </c>
      <c r="Q1991" s="42">
        <f t="shared" si="95"/>
        <v>1.5474847404564991</v>
      </c>
    </row>
    <row r="1992" spans="5:17" x14ac:dyDescent="0.2">
      <c r="E1992" s="15">
        <v>41269.763888888891</v>
      </c>
      <c r="F1992" s="21">
        <v>11.905902020790066</v>
      </c>
      <c r="G1992" s="21">
        <v>11.858994749409732</v>
      </c>
      <c r="H1992" s="24">
        <v>0.14614600363429961</v>
      </c>
      <c r="I1992" s="3">
        <f t="shared" si="94"/>
        <v>1980.4399999999823</v>
      </c>
      <c r="J1992" s="3">
        <f>INDEX(PowerArray,MIN(MaximumPowerIndex,ROUND(G1992*100,0)))</f>
        <v>1976.2399999999825</v>
      </c>
      <c r="K1992" s="3">
        <f>MIN(J1992-M1992+N1992,'Power Look Up'!$F$4)</f>
        <v>1904.6470989017564</v>
      </c>
      <c r="M1992" s="50">
        <f t="array" ref="M1992">_xlfn.SUM(_xlfn.NORM.DIST($S$3:$S$1003,$G1992,$P1992,FALSE)*WindSpeedStep*$T$3:$T$1003)</f>
        <v>1964.5545352241452</v>
      </c>
      <c r="N1992" s="50">
        <f t="array" ref="N1992">_xlfn.SUM(_xlfn.NORM.DIST($S$3:$S$1003,$G1992,$Q1992,FALSE)*WindSpeedStep*$T$3:$T$1003)</f>
        <v>1892.9616341259191</v>
      </c>
      <c r="P1992" s="42">
        <f t="shared" si="93"/>
        <v>1.1858994749409733</v>
      </c>
      <c r="Q1992" s="42">
        <f t="shared" si="95"/>
        <v>1.7331446897463747</v>
      </c>
    </row>
    <row r="1993" spans="5:17" x14ac:dyDescent="0.2">
      <c r="E1993" s="15">
        <v>41269.770833333336</v>
      </c>
      <c r="F1993" s="21">
        <v>12.081381532230164</v>
      </c>
      <c r="G1993" s="21">
        <v>11.968928780266793</v>
      </c>
      <c r="H1993" s="24">
        <v>0.13160746523551714</v>
      </c>
      <c r="I1993" s="3">
        <f t="shared" si="94"/>
        <v>1988.8799999999976</v>
      </c>
      <c r="J1993" s="3">
        <f>INDEX(PowerArray,MIN(MaximumPowerIndex,ROUND(G1993*100,0)))</f>
        <v>1985.4799999999823</v>
      </c>
      <c r="K1993" s="3">
        <f>MIN(J1993-M1993+N1993,'Power Look Up'!$F$4)</f>
        <v>1939.5200569341887</v>
      </c>
      <c r="M1993" s="50">
        <f t="array" ref="M1993">_xlfn.SUM(_xlfn.NORM.DIST($S$3:$S$1003,$G1993,$P1993,FALSE)*WindSpeedStep*$T$3:$T$1003)</f>
        <v>1971.2277836365477</v>
      </c>
      <c r="N1993" s="50">
        <f t="array" ref="N1993">_xlfn.SUM(_xlfn.NORM.DIST($S$3:$S$1003,$G1993,$Q1993,FALSE)*WindSpeedStep*$T$3:$T$1003)</f>
        <v>1925.2678405707541</v>
      </c>
      <c r="P1993" s="42">
        <f t="shared" si="93"/>
        <v>1.1968928780266794</v>
      </c>
      <c r="Q1993" s="42">
        <f t="shared" si="95"/>
        <v>1.5752003783553425</v>
      </c>
    </row>
    <row r="1994" spans="5:17" x14ac:dyDescent="0.2">
      <c r="E1994" s="15">
        <v>41269.777777777781</v>
      </c>
      <c r="F1994" s="21">
        <v>12.174088321529737</v>
      </c>
      <c r="G1994" s="21">
        <v>12.043858587718438</v>
      </c>
      <c r="H1994" s="24">
        <v>0.1519620977883244</v>
      </c>
      <c r="I1994" s="3">
        <f t="shared" si="94"/>
        <v>1989.8699999999976</v>
      </c>
      <c r="J1994" s="3">
        <f>INDEX(PowerArray,MIN(MaximumPowerIndex,ROUND(G1994*100,0)))</f>
        <v>1988.4399999999976</v>
      </c>
      <c r="K1994" s="3">
        <f>MIN(J1994-M1994+N1994,'Power Look Up'!$F$4)</f>
        <v>1912.6594434963811</v>
      </c>
      <c r="M1994" s="50">
        <f t="array" ref="M1994">_xlfn.SUM(_xlfn.NORM.DIST($S$3:$S$1003,$G1994,$P1994,FALSE)*WindSpeedStep*$T$3:$T$1003)</f>
        <v>1975.2397205102147</v>
      </c>
      <c r="N1994" s="50">
        <f t="array" ref="N1994">_xlfn.SUM(_xlfn.NORM.DIST($S$3:$S$1003,$G1994,$Q1994,FALSE)*WindSpeedStep*$T$3:$T$1003)</f>
        <v>1899.4591640065983</v>
      </c>
      <c r="P1994" s="42">
        <f t="shared" si="93"/>
        <v>1.2043858587718439</v>
      </c>
      <c r="Q1994" s="42">
        <f t="shared" si="95"/>
        <v>1.8302100164556199</v>
      </c>
    </row>
    <row r="1995" spans="5:17" x14ac:dyDescent="0.2">
      <c r="E1995" s="15">
        <v>41269.784722222219</v>
      </c>
      <c r="F1995" s="21">
        <v>11.240179144457027</v>
      </c>
      <c r="G1995" s="21">
        <v>11.305739741891502</v>
      </c>
      <c r="H1995" s="24">
        <v>0.14412581678459152</v>
      </c>
      <c r="I1995" s="3">
        <f t="shared" si="94"/>
        <v>1924.1599999999837</v>
      </c>
      <c r="J1995" s="3">
        <f>INDEX(PowerArray,MIN(MaximumPowerIndex,ROUND(G1995*100,0)))</f>
        <v>1930.0399999999836</v>
      </c>
      <c r="K1995" s="3">
        <f>MIN(J1995-M1995+N1995,'Power Look Up'!$F$4)</f>
        <v>1851.9466327163448</v>
      </c>
      <c r="M1995" s="50">
        <f t="array" ref="M1995">_xlfn.SUM(_xlfn.NORM.DIST($S$3:$S$1003,$G1995,$P1995,FALSE)*WindSpeedStep*$T$3:$T$1003)</f>
        <v>1913.2360260943572</v>
      </c>
      <c r="N1995" s="50">
        <f t="array" ref="N1995">_xlfn.SUM(_xlfn.NORM.DIST($S$3:$S$1003,$G1995,$Q1995,FALSE)*WindSpeedStep*$T$3:$T$1003)</f>
        <v>1835.1426588107183</v>
      </c>
      <c r="P1995" s="42">
        <f t="shared" si="93"/>
        <v>1.1305739741891503</v>
      </c>
      <c r="Q1995" s="42">
        <f t="shared" si="95"/>
        <v>1.6294489746541296</v>
      </c>
    </row>
    <row r="1996" spans="5:17" x14ac:dyDescent="0.2">
      <c r="E1996" s="15">
        <v>41269.791666666664</v>
      </c>
      <c r="F1996" s="21">
        <v>10.558063387335135</v>
      </c>
      <c r="G1996" s="21">
        <v>10.544063747180241</v>
      </c>
      <c r="H1996" s="24">
        <v>0.13449436207243773</v>
      </c>
      <c r="I1996" s="3">
        <f t="shared" si="94"/>
        <v>1786.5199999999518</v>
      </c>
      <c r="J1996" s="3">
        <f>INDEX(PowerArray,MIN(MaximumPowerIndex,ROUND(G1996*100,0)))</f>
        <v>1781.1799999999519</v>
      </c>
      <c r="K1996" s="3">
        <f>MIN(J1996-M1996+N1996,'Power Look Up'!$F$4)</f>
        <v>1724.9698261283506</v>
      </c>
      <c r="M1996" s="50">
        <f t="array" ref="M1996">_xlfn.SUM(_xlfn.NORM.DIST($S$3:$S$1003,$G1996,$P1996,FALSE)*WindSpeedStep*$T$3:$T$1003)</f>
        <v>1776.6880923720919</v>
      </c>
      <c r="N1996" s="50">
        <f t="array" ref="N1996">_xlfn.SUM(_xlfn.NORM.DIST($S$3:$S$1003,$G1996,$Q1996,FALSE)*WindSpeedStep*$T$3:$T$1003)</f>
        <v>1720.4779185004907</v>
      </c>
      <c r="P1996" s="42">
        <f t="shared" si="93"/>
        <v>1.0544063747180241</v>
      </c>
      <c r="Q1996" s="42">
        <f t="shared" si="95"/>
        <v>1.4181171273281239</v>
      </c>
    </row>
    <row r="1997" spans="5:17" x14ac:dyDescent="0.2">
      <c r="E1997" s="15">
        <v>41269.798611111109</v>
      </c>
      <c r="F1997" s="21">
        <v>9.1039038161678434</v>
      </c>
      <c r="G1997" s="21">
        <v>9.0852007826434118</v>
      </c>
      <c r="H1997" s="24">
        <v>0.17355192145088788</v>
      </c>
      <c r="I1997" s="3">
        <f t="shared" si="94"/>
        <v>1294.0999999999431</v>
      </c>
      <c r="J1997" s="3">
        <f>INDEX(PowerArray,MIN(MaximumPowerIndex,ROUND(G1997*100,0)))</f>
        <v>1290.2899999999431</v>
      </c>
      <c r="K1997" s="3">
        <f>MIN(J1997-M1997+N1997,'Power Look Up'!$F$4)</f>
        <v>1282.7980453680502</v>
      </c>
      <c r="M1997" s="50">
        <f t="array" ref="M1997">_xlfn.SUM(_xlfn.NORM.DIST($S$3:$S$1003,$G1997,$P1997,FALSE)*WindSpeedStep*$T$3:$T$1003)</f>
        <v>1292.6616699815747</v>
      </c>
      <c r="N1997" s="50">
        <f t="array" ref="N1997">_xlfn.SUM(_xlfn.NORM.DIST($S$3:$S$1003,$G1997,$Q1997,FALSE)*WindSpeedStep*$T$3:$T$1003)</f>
        <v>1285.1697153496818</v>
      </c>
      <c r="P1997" s="42">
        <f t="shared" si="93"/>
        <v>0.90852007826434122</v>
      </c>
      <c r="Q1997" s="42">
        <f t="shared" si="95"/>
        <v>1.5767540525948744</v>
      </c>
    </row>
    <row r="1998" spans="5:17" x14ac:dyDescent="0.2">
      <c r="E1998" s="15">
        <v>41269.805555555555</v>
      </c>
      <c r="F1998" s="21">
        <v>8.6919251186463384</v>
      </c>
      <c r="G1998" s="21">
        <v>8.7488660970660188</v>
      </c>
      <c r="H1998" s="24">
        <v>0.18637988453498036</v>
      </c>
      <c r="I1998" s="3">
        <f t="shared" si="94"/>
        <v>1142.2299999999484</v>
      </c>
      <c r="J1998" s="3">
        <f>INDEX(PowerArray,MIN(MaximumPowerIndex,ROUND(G1998*100,0)))</f>
        <v>1164.2499999999477</v>
      </c>
      <c r="K1998" s="3">
        <f>MIN(J1998-M1998+N1998,'Power Look Up'!$F$4)</f>
        <v>1178.692387192242</v>
      </c>
      <c r="M1998" s="50">
        <f t="array" ref="M1998">_xlfn.SUM(_xlfn.NORM.DIST($S$3:$S$1003,$G1998,$P1998,FALSE)*WindSpeedStep*$T$3:$T$1003)</f>
        <v>1163.3948530342439</v>
      </c>
      <c r="N1998" s="50">
        <f t="array" ref="N1998">_xlfn.SUM(_xlfn.NORM.DIST($S$3:$S$1003,$G1998,$Q1998,FALSE)*WindSpeedStep*$T$3:$T$1003)</f>
        <v>1177.8372402265381</v>
      </c>
      <c r="P1998" s="42">
        <f t="shared" si="93"/>
        <v>0.87488660970660193</v>
      </c>
      <c r="Q1998" s="42">
        <f t="shared" si="95"/>
        <v>1.6306126529831688</v>
      </c>
    </row>
    <row r="1999" spans="5:17" x14ac:dyDescent="0.2">
      <c r="E1999" s="15">
        <v>41269.8125</v>
      </c>
      <c r="F1999" s="21">
        <v>11.223010561104154</v>
      </c>
      <c r="G1999" s="21">
        <v>11.263074901287949</v>
      </c>
      <c r="H1999" s="24">
        <v>0.1871155683732508</v>
      </c>
      <c r="I1999" s="3">
        <f t="shared" si="94"/>
        <v>1922.4799999999836</v>
      </c>
      <c r="J1999" s="3">
        <f>INDEX(PowerArray,MIN(MaximumPowerIndex,ROUND(G1999*100,0)))</f>
        <v>1925.8399999999835</v>
      </c>
      <c r="K1999" s="3">
        <f>MIN(J1999-M1999+N1999,'Power Look Up'!$F$4)</f>
        <v>1775.1676368688413</v>
      </c>
      <c r="M1999" s="50">
        <f t="array" ref="M1999">_xlfn.SUM(_xlfn.NORM.DIST($S$3:$S$1003,$G1999,$P1999,FALSE)*WindSpeedStep*$T$3:$T$1003)</f>
        <v>1907.8119812562541</v>
      </c>
      <c r="N1999" s="50">
        <f t="array" ref="N1999">_xlfn.SUM(_xlfn.NORM.DIST($S$3:$S$1003,$G1999,$Q1999,FALSE)*WindSpeedStep*$T$3:$T$1003)</f>
        <v>1757.1396181251118</v>
      </c>
      <c r="P1999" s="42">
        <f t="shared" si="93"/>
        <v>1.1263074901287948</v>
      </c>
      <c r="Q1999" s="42">
        <f t="shared" si="95"/>
        <v>2.1074966617849902</v>
      </c>
    </row>
    <row r="2000" spans="5:17" x14ac:dyDescent="0.2">
      <c r="E2000" s="15">
        <v>41269.819444444445</v>
      </c>
      <c r="F2000" s="21">
        <v>10.406382067473608</v>
      </c>
      <c r="G2000" s="21">
        <v>10.532247887062585</v>
      </c>
      <c r="H2000" s="24">
        <v>0.12492333950175687</v>
      </c>
      <c r="I2000" s="3">
        <f t="shared" si="94"/>
        <v>1746.4699999999525</v>
      </c>
      <c r="J2000" s="3">
        <f>INDEX(PowerArray,MIN(MaximumPowerIndex,ROUND(G2000*100,0)))</f>
        <v>1778.509999999952</v>
      </c>
      <c r="K2000" s="3">
        <f>MIN(J2000-M2000+N2000,'Power Look Up'!$F$4)</f>
        <v>1737.8394430128903</v>
      </c>
      <c r="M2000" s="50">
        <f t="array" ref="M2000">_xlfn.SUM(_xlfn.NORM.DIST($S$3:$S$1003,$G2000,$P2000,FALSE)*WindSpeedStep*$T$3:$T$1003)</f>
        <v>1773.8609074992803</v>
      </c>
      <c r="N2000" s="50">
        <f t="array" ref="N2000">_xlfn.SUM(_xlfn.NORM.DIST($S$3:$S$1003,$G2000,$Q2000,FALSE)*WindSpeedStep*$T$3:$T$1003)</f>
        <v>1733.1903505122186</v>
      </c>
      <c r="P2000" s="42">
        <f t="shared" si="93"/>
        <v>1.0532247887062585</v>
      </c>
      <c r="Q2000" s="42">
        <f t="shared" si="95"/>
        <v>1.3157235785121808</v>
      </c>
    </row>
    <row r="2001" spans="5:17" x14ac:dyDescent="0.2">
      <c r="E2001" s="15">
        <v>41269.826388888891</v>
      </c>
      <c r="F2001" s="21">
        <v>9.9593200613252737</v>
      </c>
      <c r="G2001" s="21">
        <v>9.952943934062251</v>
      </c>
      <c r="H2001" s="24">
        <v>0.17471072214627276</v>
      </c>
      <c r="I2001" s="3">
        <f t="shared" si="94"/>
        <v>1621.7599999999361</v>
      </c>
      <c r="J2001" s="3">
        <f>INDEX(PowerArray,MIN(MaximumPowerIndex,ROUND(G2001*100,0)))</f>
        <v>1617.9499999999362</v>
      </c>
      <c r="K2001" s="3">
        <f>MIN(J2001-M2001+N2001,'Power Look Up'!$F$4)</f>
        <v>1537.7046245484521</v>
      </c>
      <c r="M2001" s="50">
        <f t="array" ref="M2001">_xlfn.SUM(_xlfn.NORM.DIST($S$3:$S$1003,$G2001,$P2001,FALSE)*WindSpeedStep*$T$3:$T$1003)</f>
        <v>1608.9633942696134</v>
      </c>
      <c r="N2001" s="50">
        <f t="array" ref="N2001">_xlfn.SUM(_xlfn.NORM.DIST($S$3:$S$1003,$G2001,$Q2001,FALSE)*WindSpeedStep*$T$3:$T$1003)</f>
        <v>1528.7180188181294</v>
      </c>
      <c r="P2001" s="42">
        <f t="shared" si="93"/>
        <v>0.99529439340622516</v>
      </c>
      <c r="Q2001" s="42">
        <f t="shared" si="95"/>
        <v>1.7388860222013809</v>
      </c>
    </row>
    <row r="2002" spans="5:17" x14ac:dyDescent="0.2">
      <c r="E2002" s="15">
        <v>41269.833333333336</v>
      </c>
      <c r="F2002" s="21">
        <v>9.7478977629133023</v>
      </c>
      <c r="G2002" s="21">
        <v>9.8416314095206516</v>
      </c>
      <c r="H2002" s="24">
        <v>0.16926726563316696</v>
      </c>
      <c r="I2002" s="3">
        <f t="shared" si="94"/>
        <v>1541.7499999999377</v>
      </c>
      <c r="J2002" s="3">
        <f>INDEX(PowerArray,MIN(MaximumPowerIndex,ROUND(G2002*100,0)))</f>
        <v>1576.039999999937</v>
      </c>
      <c r="K2002" s="3">
        <f>MIN(J2002-M2002+N2002,'Power Look Up'!$F$4)</f>
        <v>1510.1879518603832</v>
      </c>
      <c r="M2002" s="50">
        <f t="array" ref="M2002">_xlfn.SUM(_xlfn.NORM.DIST($S$3:$S$1003,$G2002,$P2002,FALSE)*WindSpeedStep*$T$3:$T$1003)</f>
        <v>1571.9417148905045</v>
      </c>
      <c r="N2002" s="50">
        <f t="array" ref="N2002">_xlfn.SUM(_xlfn.NORM.DIST($S$3:$S$1003,$G2002,$Q2002,FALSE)*WindSpeedStep*$T$3:$T$1003)</f>
        <v>1506.0896667509508</v>
      </c>
      <c r="P2002" s="42">
        <f t="shared" si="93"/>
        <v>0.98416314095206525</v>
      </c>
      <c r="Q2002" s="42">
        <f t="shared" si="95"/>
        <v>1.6658660380590515</v>
      </c>
    </row>
    <row r="2003" spans="5:17" x14ac:dyDescent="0.2">
      <c r="E2003" s="15">
        <v>41269.840277777781</v>
      </c>
      <c r="F2003" s="21">
        <v>10.347306236086025</v>
      </c>
      <c r="G2003" s="21">
        <v>10.510670512120292</v>
      </c>
      <c r="H2003" s="24">
        <v>0.15462961697412916</v>
      </c>
      <c r="I2003" s="3">
        <f t="shared" si="94"/>
        <v>1730.449999999953</v>
      </c>
      <c r="J2003" s="3">
        <f>INDEX(PowerArray,MIN(MaximumPowerIndex,ROUND(G2003*100,0)))</f>
        <v>1773.1699999999521</v>
      </c>
      <c r="K2003" s="3">
        <f>MIN(J2003-M2003+N2003,'Power Look Up'!$F$4)</f>
        <v>1686.7356073249373</v>
      </c>
      <c r="M2003" s="50">
        <f t="array" ref="M2003">_xlfn.SUM(_xlfn.NORM.DIST($S$3:$S$1003,$G2003,$P2003,FALSE)*WindSpeedStep*$T$3:$T$1003)</f>
        <v>1768.6404596761101</v>
      </c>
      <c r="N2003" s="50">
        <f t="array" ref="N2003">_xlfn.SUM(_xlfn.NORM.DIST($S$3:$S$1003,$G2003,$Q2003,FALSE)*WindSpeedStep*$T$3:$T$1003)</f>
        <v>1682.2060670010953</v>
      </c>
      <c r="P2003" s="42">
        <f t="shared" si="93"/>
        <v>1.0510670512120293</v>
      </c>
      <c r="Q2003" s="42">
        <f t="shared" si="95"/>
        <v>1.6252609554304347</v>
      </c>
    </row>
    <row r="2004" spans="5:17" x14ac:dyDescent="0.2">
      <c r="E2004" s="15">
        <v>41269.847222222219</v>
      </c>
      <c r="F2004" s="21">
        <v>9.0763115896007314</v>
      </c>
      <c r="G2004" s="21">
        <v>9.1551290950688369</v>
      </c>
      <c r="H2004" s="24">
        <v>0.18950429180623393</v>
      </c>
      <c r="I2004" s="3">
        <f t="shared" si="94"/>
        <v>1286.4799999999432</v>
      </c>
      <c r="J2004" s="3">
        <f>INDEX(PowerArray,MIN(MaximumPowerIndex,ROUND(G2004*100,0)))</f>
        <v>1316.9599999999425</v>
      </c>
      <c r="K2004" s="3">
        <f>MIN(J2004-M2004+N2004,'Power Look Up'!$F$4)</f>
        <v>1298.3834664295141</v>
      </c>
      <c r="M2004" s="50">
        <f t="array" ref="M2004">_xlfn.SUM(_xlfn.NORM.DIST($S$3:$S$1003,$G2004,$P2004,FALSE)*WindSpeedStep*$T$3:$T$1003)</f>
        <v>1319.6001205651787</v>
      </c>
      <c r="N2004" s="50">
        <f t="array" ref="N2004">_xlfn.SUM(_xlfn.NORM.DIST($S$3:$S$1003,$G2004,$Q2004,FALSE)*WindSpeedStep*$T$3:$T$1003)</f>
        <v>1301.0235869947503</v>
      </c>
      <c r="P2004" s="42">
        <f t="shared" si="93"/>
        <v>0.91551290950688369</v>
      </c>
      <c r="Q2004" s="42">
        <f t="shared" si="95"/>
        <v>1.7349362555556673</v>
      </c>
    </row>
    <row r="2005" spans="5:17" x14ac:dyDescent="0.2">
      <c r="E2005" s="15">
        <v>41269.854166666664</v>
      </c>
      <c r="F2005" s="21">
        <v>8.8834477088249741</v>
      </c>
      <c r="G2005" s="21">
        <v>8.9316733954162224</v>
      </c>
      <c r="H2005" s="24">
        <v>0.16547629345976517</v>
      </c>
      <c r="I2005" s="3">
        <f t="shared" si="94"/>
        <v>1211.9599999999468</v>
      </c>
      <c r="J2005" s="3">
        <f>INDEX(PowerArray,MIN(MaximumPowerIndex,ROUND(G2005*100,0)))</f>
        <v>1230.3099999999465</v>
      </c>
      <c r="K2005" s="3">
        <f>MIN(J2005-M2005+N2005,'Power Look Up'!$F$4)</f>
        <v>1234.5185592157604</v>
      </c>
      <c r="M2005" s="50">
        <f t="array" ref="M2005">_xlfn.SUM(_xlfn.NORM.DIST($S$3:$S$1003,$G2005,$P2005,FALSE)*WindSpeedStep*$T$3:$T$1003)</f>
        <v>1233.4604769020871</v>
      </c>
      <c r="N2005" s="50">
        <f t="array" ref="N2005">_xlfn.SUM(_xlfn.NORM.DIST($S$3:$S$1003,$G2005,$Q2005,FALSE)*WindSpeedStep*$T$3:$T$1003)</f>
        <v>1237.669036117901</v>
      </c>
      <c r="P2005" s="42">
        <f t="shared" si="93"/>
        <v>0.89316733954162231</v>
      </c>
      <c r="Q2005" s="42">
        <f t="shared" si="95"/>
        <v>1.4779802078666719</v>
      </c>
    </row>
    <row r="2006" spans="5:17" x14ac:dyDescent="0.2">
      <c r="E2006" s="15">
        <v>41269.861111111109</v>
      </c>
      <c r="F2006" s="21">
        <v>10.483954107267563</v>
      </c>
      <c r="G2006" s="21">
        <v>10.493753833499673</v>
      </c>
      <c r="H2006" s="24">
        <v>0.14212194986308838</v>
      </c>
      <c r="I2006" s="3">
        <f t="shared" si="94"/>
        <v>1765.1599999999521</v>
      </c>
      <c r="J2006" s="3">
        <f>INDEX(PowerArray,MIN(MaximumPowerIndex,ROUND(G2006*100,0)))</f>
        <v>1767.8299999999522</v>
      </c>
      <c r="K2006" s="3">
        <f>MIN(J2006-M2006+N2006,'Power Look Up'!$F$4)</f>
        <v>1701.0012685880597</v>
      </c>
      <c r="M2006" s="50">
        <f t="array" ref="M2006">_xlfn.SUM(_xlfn.NORM.DIST($S$3:$S$1003,$G2006,$P2006,FALSE)*WindSpeedStep*$T$3:$T$1003)</f>
        <v>1764.4956113387364</v>
      </c>
      <c r="N2006" s="50">
        <f t="array" ref="N2006">_xlfn.SUM(_xlfn.NORM.DIST($S$3:$S$1003,$G2006,$Q2006,FALSE)*WindSpeedStep*$T$3:$T$1003)</f>
        <v>1697.6668799268439</v>
      </c>
      <c r="P2006" s="42">
        <f t="shared" si="93"/>
        <v>1.0493753833499673</v>
      </c>
      <c r="Q2006" s="42">
        <f t="shared" si="95"/>
        <v>1.491392756200232</v>
      </c>
    </row>
    <row r="2007" spans="5:17" x14ac:dyDescent="0.2">
      <c r="E2007" s="15">
        <v>41269.868055555555</v>
      </c>
      <c r="F2007" s="21">
        <v>9.7035319116094261</v>
      </c>
      <c r="G2007" s="21">
        <v>9.647374916913158</v>
      </c>
      <c r="H2007" s="24">
        <v>0.15458288937097031</v>
      </c>
      <c r="I2007" s="3">
        <f t="shared" si="94"/>
        <v>1522.6999999999382</v>
      </c>
      <c r="J2007" s="3">
        <f>INDEX(PowerArray,MIN(MaximumPowerIndex,ROUND(G2007*100,0)))</f>
        <v>1503.6499999999385</v>
      </c>
      <c r="K2007" s="3">
        <f>MIN(J2007-M2007+N2007,'Power Look Up'!$F$4)</f>
        <v>1465.1345522100021</v>
      </c>
      <c r="M2007" s="50">
        <f t="array" ref="M2007">_xlfn.SUM(_xlfn.NORM.DIST($S$3:$S$1003,$G2007,$P2007,FALSE)*WindSpeedStep*$T$3:$T$1003)</f>
        <v>1504.0687600709437</v>
      </c>
      <c r="N2007" s="50">
        <f t="array" ref="N2007">_xlfn.SUM(_xlfn.NORM.DIST($S$3:$S$1003,$G2007,$Q2007,FALSE)*WindSpeedStep*$T$3:$T$1003)</f>
        <v>1465.5533122810073</v>
      </c>
      <c r="P2007" s="42">
        <f t="shared" si="93"/>
        <v>0.96473749169131584</v>
      </c>
      <c r="Q2007" s="42">
        <f t="shared" si="95"/>
        <v>1.4913190895014605</v>
      </c>
    </row>
    <row r="2008" spans="5:17" x14ac:dyDescent="0.2">
      <c r="E2008" s="15">
        <v>41269.875</v>
      </c>
      <c r="F2008" s="21">
        <v>9.9257200316949667</v>
      </c>
      <c r="G2008" s="21">
        <v>9.905029692887739</v>
      </c>
      <c r="H2008" s="24">
        <v>0.17026472584391511</v>
      </c>
      <c r="I2008" s="3">
        <f t="shared" si="94"/>
        <v>1610.3299999999363</v>
      </c>
      <c r="J2008" s="3">
        <f>INDEX(PowerArray,MIN(MaximumPowerIndex,ROUND(G2008*100,0)))</f>
        <v>1602.7099999999364</v>
      </c>
      <c r="K2008" s="3">
        <f>MIN(J2008-M2008+N2008,'Power Look Up'!$F$4)</f>
        <v>1530.918730357359</v>
      </c>
      <c r="M2008" s="50">
        <f t="array" ref="M2008">_xlfn.SUM(_xlfn.NORM.DIST($S$3:$S$1003,$G2008,$P2008,FALSE)*WindSpeedStep*$T$3:$T$1003)</f>
        <v>1593.2102158609978</v>
      </c>
      <c r="N2008" s="50">
        <f t="array" ref="N2008">_xlfn.SUM(_xlfn.NORM.DIST($S$3:$S$1003,$G2008,$Q2008,FALSE)*WindSpeedStep*$T$3:$T$1003)</f>
        <v>1521.4189462184204</v>
      </c>
      <c r="P2008" s="42">
        <f t="shared" si="93"/>
        <v>0.9905029692887739</v>
      </c>
      <c r="Q2008" s="42">
        <f t="shared" si="95"/>
        <v>1.6864771651353696</v>
      </c>
    </row>
    <row r="2009" spans="5:17" x14ac:dyDescent="0.2">
      <c r="E2009" s="15">
        <v>41269.881944444445</v>
      </c>
      <c r="F2009" s="21">
        <v>9.3802456436027999</v>
      </c>
      <c r="G2009" s="21">
        <v>9.416844296420912</v>
      </c>
      <c r="H2009" s="24">
        <v>0.15671231392565077</v>
      </c>
      <c r="I2009" s="3">
        <f t="shared" si="94"/>
        <v>1400.7799999999406</v>
      </c>
      <c r="J2009" s="3">
        <f>INDEX(PowerArray,MIN(MaximumPowerIndex,ROUND(G2009*100,0)))</f>
        <v>1416.0199999999404</v>
      </c>
      <c r="K2009" s="3">
        <f>MIN(J2009-M2009+N2009,'Power Look Up'!$F$4)</f>
        <v>1391.6585574428418</v>
      </c>
      <c r="M2009" s="50">
        <f t="array" ref="M2009">_xlfn.SUM(_xlfn.NORM.DIST($S$3:$S$1003,$G2009,$P2009,FALSE)*WindSpeedStep*$T$3:$T$1003)</f>
        <v>1419.2906672751308</v>
      </c>
      <c r="N2009" s="50">
        <f t="array" ref="N2009">_xlfn.SUM(_xlfn.NORM.DIST($S$3:$S$1003,$G2009,$Q2009,FALSE)*WindSpeedStep*$T$3:$T$1003)</f>
        <v>1394.9292247180322</v>
      </c>
      <c r="P2009" s="42">
        <f t="shared" si="93"/>
        <v>0.9416844296420912</v>
      </c>
      <c r="Q2009" s="42">
        <f t="shared" si="95"/>
        <v>1.4757354595696879</v>
      </c>
    </row>
    <row r="2010" spans="5:17" x14ac:dyDescent="0.2">
      <c r="E2010" s="15">
        <v>41269.888888888891</v>
      </c>
      <c r="F2010" s="21">
        <v>9.6017573147837165</v>
      </c>
      <c r="G2010" s="21">
        <v>9.6016374695430731</v>
      </c>
      <c r="H2010" s="24">
        <v>0.1593458311682463</v>
      </c>
      <c r="I2010" s="3">
        <f t="shared" si="94"/>
        <v>1484.599999999939</v>
      </c>
      <c r="J2010" s="3">
        <f>INDEX(PowerArray,MIN(MaximumPowerIndex,ROUND(G2010*100,0)))</f>
        <v>1484.599999999939</v>
      </c>
      <c r="K2010" s="3">
        <f>MIN(J2010-M2010+N2010,'Power Look Up'!$F$4)</f>
        <v>1445.5845109692646</v>
      </c>
      <c r="M2010" s="50">
        <f t="array" ref="M2010">_xlfn.SUM(_xlfn.NORM.DIST($S$3:$S$1003,$G2010,$P2010,FALSE)*WindSpeedStep*$T$3:$T$1003)</f>
        <v>1487.5667892112274</v>
      </c>
      <c r="N2010" s="50">
        <f t="array" ref="N2010">_xlfn.SUM(_xlfn.NORM.DIST($S$3:$S$1003,$G2010,$Q2010,FALSE)*WindSpeedStep*$T$3:$T$1003)</f>
        <v>1448.551300180553</v>
      </c>
      <c r="P2010" s="42">
        <f t="shared" si="93"/>
        <v>0.9601637469543074</v>
      </c>
      <c r="Q2010" s="42">
        <f t="shared" si="95"/>
        <v>1.529980903160518</v>
      </c>
    </row>
    <row r="2011" spans="5:17" x14ac:dyDescent="0.2">
      <c r="E2011" s="15">
        <v>41269.895833333336</v>
      </c>
      <c r="F2011" s="21">
        <v>10.615286030701755</v>
      </c>
      <c r="G2011" s="21">
        <v>10.668729890680696</v>
      </c>
      <c r="H2011" s="24">
        <v>0.15732030160751115</v>
      </c>
      <c r="I2011" s="3">
        <f t="shared" si="94"/>
        <v>1802.5399999999513</v>
      </c>
      <c r="J2011" s="3">
        <f>INDEX(PowerArray,MIN(MaximumPowerIndex,ROUND(G2011*100,0)))</f>
        <v>1815.8899999999512</v>
      </c>
      <c r="K2011" s="3">
        <f>MIN(J2011-M2011+N2011,'Power Look Up'!$F$4)</f>
        <v>1720.2952809478759</v>
      </c>
      <c r="M2011" s="50">
        <f t="array" ref="M2011">_xlfn.SUM(_xlfn.NORM.DIST($S$3:$S$1003,$G2011,$P2011,FALSE)*WindSpeedStep*$T$3:$T$1003)</f>
        <v>1805.1543310069553</v>
      </c>
      <c r="N2011" s="50">
        <f t="array" ref="N2011">_xlfn.SUM(_xlfn.NORM.DIST($S$3:$S$1003,$G2011,$Q2011,FALSE)*WindSpeedStep*$T$3:$T$1003)</f>
        <v>1709.55961195488</v>
      </c>
      <c r="P2011" s="42">
        <f t="shared" si="93"/>
        <v>1.0668729890680697</v>
      </c>
      <c r="Q2011" s="42">
        <f t="shared" si="95"/>
        <v>1.6784078041709565</v>
      </c>
    </row>
    <row r="2012" spans="5:17" x14ac:dyDescent="0.2">
      <c r="E2012" s="15">
        <v>41269.902777777781</v>
      </c>
      <c r="F2012" s="21">
        <v>9.6119961218929202</v>
      </c>
      <c r="G2012" s="21">
        <v>9.6414809448854921</v>
      </c>
      <c r="H2012" s="24">
        <v>0.14981279452663951</v>
      </c>
      <c r="I2012" s="3">
        <f t="shared" si="94"/>
        <v>1488.4099999999389</v>
      </c>
      <c r="J2012" s="3">
        <f>INDEX(PowerArray,MIN(MaximumPowerIndex,ROUND(G2012*100,0)))</f>
        <v>1499.8399999999388</v>
      </c>
      <c r="K2012" s="3">
        <f>MIN(J2012-M2012+N2012,'Power Look Up'!$F$4)</f>
        <v>1465.4440590511704</v>
      </c>
      <c r="M2012" s="50">
        <f t="array" ref="M2012">_xlfn.SUM(_xlfn.NORM.DIST($S$3:$S$1003,$G2012,$P2012,FALSE)*WindSpeedStep*$T$3:$T$1003)</f>
        <v>1501.952320253574</v>
      </c>
      <c r="N2012" s="50">
        <f t="array" ref="N2012">_xlfn.SUM(_xlfn.NORM.DIST($S$3:$S$1003,$G2012,$Q2012,FALSE)*WindSpeedStep*$T$3:$T$1003)</f>
        <v>1467.5563793048057</v>
      </c>
      <c r="P2012" s="42">
        <f t="shared" si="93"/>
        <v>0.96414809448854921</v>
      </c>
      <c r="Q2012" s="42">
        <f t="shared" si="95"/>
        <v>1.4444172037286405</v>
      </c>
    </row>
    <row r="2013" spans="5:17" x14ac:dyDescent="0.2">
      <c r="E2013" s="15">
        <v>41269.909722222219</v>
      </c>
      <c r="F2013" s="21">
        <v>10.128293555734794</v>
      </c>
      <c r="G2013" s="21">
        <v>10.117779744646725</v>
      </c>
      <c r="H2013" s="24">
        <v>0.16290997006753866</v>
      </c>
      <c r="I2013" s="3">
        <f t="shared" si="94"/>
        <v>1671.7099999999541</v>
      </c>
      <c r="J2013" s="3">
        <f>INDEX(PowerArray,MIN(MaximumPowerIndex,ROUND(G2013*100,0)))</f>
        <v>1669.0399999999543</v>
      </c>
      <c r="K2013" s="3">
        <f>MIN(J2013-M2013+N2013,'Power Look Up'!$F$4)</f>
        <v>1590.6651608984964</v>
      </c>
      <c r="M2013" s="50">
        <f t="array" ref="M2013">_xlfn.SUM(_xlfn.NORM.DIST($S$3:$S$1003,$G2013,$P2013,FALSE)*WindSpeedStep*$T$3:$T$1003)</f>
        <v>1660.8792571285585</v>
      </c>
      <c r="N2013" s="50">
        <f t="array" ref="N2013">_xlfn.SUM(_xlfn.NORM.DIST($S$3:$S$1003,$G2013,$Q2013,FALSE)*WindSpeedStep*$T$3:$T$1003)</f>
        <v>1582.5044180271007</v>
      </c>
      <c r="P2013" s="42">
        <f t="shared" si="93"/>
        <v>1.0117779744646727</v>
      </c>
      <c r="Q2013" s="42">
        <f t="shared" si="95"/>
        <v>1.6482871953503468</v>
      </c>
    </row>
    <row r="2014" spans="5:17" x14ac:dyDescent="0.2">
      <c r="E2014" s="15">
        <v>41269.916666666664</v>
      </c>
      <c r="F2014" s="21">
        <v>10.214069029423433</v>
      </c>
      <c r="G2014" s="21">
        <v>10.170669919913706</v>
      </c>
      <c r="H2014" s="24">
        <v>0.159583804975715</v>
      </c>
      <c r="I2014" s="3">
        <f t="shared" si="94"/>
        <v>1693.0699999999538</v>
      </c>
      <c r="J2014" s="3">
        <f>INDEX(PowerArray,MIN(MaximumPowerIndex,ROUND(G2014*100,0)))</f>
        <v>1682.3899999999539</v>
      </c>
      <c r="K2014" s="3">
        <f>MIN(J2014-M2014+N2014,'Power Look Up'!$F$4)</f>
        <v>1604.9833282864363</v>
      </c>
      <c r="M2014" s="50">
        <f t="array" ref="M2014">_xlfn.SUM(_xlfn.NORM.DIST($S$3:$S$1003,$G2014,$P2014,FALSE)*WindSpeedStep*$T$3:$T$1003)</f>
        <v>1676.7418085171435</v>
      </c>
      <c r="N2014" s="50">
        <f t="array" ref="N2014">_xlfn.SUM(_xlfn.NORM.DIST($S$3:$S$1003,$G2014,$Q2014,FALSE)*WindSpeedStep*$T$3:$T$1003)</f>
        <v>1599.3351368036258</v>
      </c>
      <c r="P2014" s="42">
        <f t="shared" si="93"/>
        <v>1.0170669919913706</v>
      </c>
      <c r="Q2014" s="42">
        <f t="shared" si="95"/>
        <v>1.6230742049718798</v>
      </c>
    </row>
    <row r="2015" spans="5:17" x14ac:dyDescent="0.2">
      <c r="E2015" s="15">
        <v>41269.923611111109</v>
      </c>
      <c r="F2015" s="21">
        <v>10.554057710484575</v>
      </c>
      <c r="G2015" s="21">
        <v>10.567796898910274</v>
      </c>
      <c r="H2015" s="24">
        <v>0.17813054007961099</v>
      </c>
      <c r="I2015" s="3">
        <f t="shared" si="94"/>
        <v>1783.8499999999517</v>
      </c>
      <c r="J2015" s="3">
        <f>INDEX(PowerArray,MIN(MaximumPowerIndex,ROUND(G2015*100,0)))</f>
        <v>1789.1899999999516</v>
      </c>
      <c r="K2015" s="3">
        <f>MIN(J2015-M2015+N2015,'Power Look Up'!$F$4)</f>
        <v>1665.5995448362294</v>
      </c>
      <c r="M2015" s="50">
        <f t="array" ref="M2015">_xlfn.SUM(_xlfn.NORM.DIST($S$3:$S$1003,$G2015,$P2015,FALSE)*WindSpeedStep*$T$3:$T$1003)</f>
        <v>1782.2991927982573</v>
      </c>
      <c r="N2015" s="50">
        <f t="array" ref="N2015">_xlfn.SUM(_xlfn.NORM.DIST($S$3:$S$1003,$G2015,$Q2015,FALSE)*WindSpeedStep*$T$3:$T$1003)</f>
        <v>1658.7087376345351</v>
      </c>
      <c r="P2015" s="42">
        <f t="shared" si="93"/>
        <v>1.0567796898910273</v>
      </c>
      <c r="Q2015" s="42">
        <f t="shared" si="95"/>
        <v>1.8824473690545251</v>
      </c>
    </row>
    <row r="2016" spans="5:17" x14ac:dyDescent="0.2">
      <c r="E2016" s="15">
        <v>41269.930555555555</v>
      </c>
      <c r="F2016" s="21">
        <v>10.559217466617488</v>
      </c>
      <c r="G2016" s="21">
        <v>10.452156845703204</v>
      </c>
      <c r="H2016" s="24">
        <v>0.1467911807764409</v>
      </c>
      <c r="I2016" s="3">
        <f t="shared" si="94"/>
        <v>1786.5199999999518</v>
      </c>
      <c r="J2016" s="3">
        <f>INDEX(PowerArray,MIN(MaximumPowerIndex,ROUND(G2016*100,0)))</f>
        <v>1757.1499999999523</v>
      </c>
      <c r="K2016" s="3">
        <f>MIN(J2016-M2016+N2016,'Power Look Up'!$F$4)</f>
        <v>1684.5605721888778</v>
      </c>
      <c r="M2016" s="50">
        <f t="array" ref="M2016">_xlfn.SUM(_xlfn.NORM.DIST($S$3:$S$1003,$G2016,$P2016,FALSE)*WindSpeedStep*$T$3:$T$1003)</f>
        <v>1754.1097914258394</v>
      </c>
      <c r="N2016" s="50">
        <f t="array" ref="N2016">_xlfn.SUM(_xlfn.NORM.DIST($S$3:$S$1003,$G2016,$Q2016,FALSE)*WindSpeedStep*$T$3:$T$1003)</f>
        <v>1681.5203636147648</v>
      </c>
      <c r="P2016" s="42">
        <f t="shared" si="93"/>
        <v>1.0452156845703204</v>
      </c>
      <c r="Q2016" s="42">
        <f t="shared" si="95"/>
        <v>1.5342844450413333</v>
      </c>
    </row>
    <row r="2017" spans="5:17" x14ac:dyDescent="0.2">
      <c r="E2017" s="15">
        <v>41269.9375</v>
      </c>
      <c r="F2017" s="21">
        <v>9.8646447697617674</v>
      </c>
      <c r="G2017" s="21">
        <v>9.9712960190900137</v>
      </c>
      <c r="H2017" s="24">
        <v>0.14698958085593766</v>
      </c>
      <c r="I2017" s="3">
        <f t="shared" si="94"/>
        <v>1583.6599999999369</v>
      </c>
      <c r="J2017" s="3">
        <f>INDEX(PowerArray,MIN(MaximumPowerIndex,ROUND(G2017*100,0)))</f>
        <v>1625.569999999936</v>
      </c>
      <c r="K2017" s="3">
        <f>MIN(J2017-M2017+N2017,'Power Look Up'!$F$4)</f>
        <v>1574.4808842554733</v>
      </c>
      <c r="M2017" s="50">
        <f t="array" ref="M2017">_xlfn.SUM(_xlfn.NORM.DIST($S$3:$S$1003,$G2017,$P2017,FALSE)*WindSpeedStep*$T$3:$T$1003)</f>
        <v>1614.9211239505719</v>
      </c>
      <c r="N2017" s="50">
        <f t="array" ref="N2017">_xlfn.SUM(_xlfn.NORM.DIST($S$3:$S$1003,$G2017,$Q2017,FALSE)*WindSpeedStep*$T$3:$T$1003)</f>
        <v>1563.8320082061091</v>
      </c>
      <c r="P2017" s="42">
        <f t="shared" si="93"/>
        <v>0.99712960190900146</v>
      </c>
      <c r="Q2017" s="42">
        <f t="shared" si="95"/>
        <v>1.465676622436521</v>
      </c>
    </row>
    <row r="2018" spans="5:17" x14ac:dyDescent="0.2">
      <c r="E2018" s="15">
        <v>41269.944444444445</v>
      </c>
      <c r="F2018" s="21">
        <v>10.363116111524299</v>
      </c>
      <c r="G2018" s="21">
        <v>10.390002747582372</v>
      </c>
      <c r="H2018" s="24">
        <v>0.12255001163093185</v>
      </c>
      <c r="I2018" s="3">
        <f t="shared" si="94"/>
        <v>1733.1199999999528</v>
      </c>
      <c r="J2018" s="3">
        <f>INDEX(PowerArray,MIN(MaximumPowerIndex,ROUND(G2018*100,0)))</f>
        <v>1741.1299999999528</v>
      </c>
      <c r="K2018" s="3">
        <f>MIN(J2018-M2018+N2018,'Power Look Up'!$F$4)</f>
        <v>1706.8070237674524</v>
      </c>
      <c r="M2018" s="50">
        <f t="array" ref="M2018">_xlfn.SUM(_xlfn.NORM.DIST($S$3:$S$1003,$G2018,$P2018,FALSE)*WindSpeedStep*$T$3:$T$1003)</f>
        <v>1738.0803468273543</v>
      </c>
      <c r="N2018" s="50">
        <f t="array" ref="N2018">_xlfn.SUM(_xlfn.NORM.DIST($S$3:$S$1003,$G2018,$Q2018,FALSE)*WindSpeedStep*$T$3:$T$1003)</f>
        <v>1703.7573705948539</v>
      </c>
      <c r="P2018" s="42">
        <f t="shared" si="93"/>
        <v>1.0390002747582372</v>
      </c>
      <c r="Q2018" s="42">
        <f t="shared" si="95"/>
        <v>1.2732949575616335</v>
      </c>
    </row>
    <row r="2019" spans="5:17" x14ac:dyDescent="0.2">
      <c r="E2019" s="15">
        <v>41269.951388888891</v>
      </c>
      <c r="F2019" s="21">
        <v>10.404339909773947</v>
      </c>
      <c r="G2019" s="21">
        <v>10.3683627527955</v>
      </c>
      <c r="H2019" s="24">
        <v>0.13455923317968735</v>
      </c>
      <c r="I2019" s="3">
        <f t="shared" si="94"/>
        <v>1743.7999999999527</v>
      </c>
      <c r="J2019" s="3">
        <f>INDEX(PowerArray,MIN(MaximumPowerIndex,ROUND(G2019*100,0)))</f>
        <v>1735.7899999999529</v>
      </c>
      <c r="K2019" s="3">
        <f>MIN(J2019-M2019+N2019,'Power Look Up'!$F$4)</f>
        <v>1684.0900778491707</v>
      </c>
      <c r="M2019" s="50">
        <f t="array" ref="M2019">_xlfn.SUM(_xlfn.NORM.DIST($S$3:$S$1003,$G2019,$P2019,FALSE)*WindSpeedStep*$T$3:$T$1003)</f>
        <v>1732.356777481034</v>
      </c>
      <c r="N2019" s="50">
        <f t="array" ref="N2019">_xlfn.SUM(_xlfn.NORM.DIST($S$3:$S$1003,$G2019,$Q2019,FALSE)*WindSpeedStep*$T$3:$T$1003)</f>
        <v>1680.6568553302518</v>
      </c>
      <c r="P2019" s="42">
        <f t="shared" si="93"/>
        <v>1.0368362752795501</v>
      </c>
      <c r="Q2019" s="42">
        <f t="shared" si="95"/>
        <v>1.3951589413449947</v>
      </c>
    </row>
    <row r="2020" spans="5:17" x14ac:dyDescent="0.2">
      <c r="E2020" s="15">
        <v>41269.958333333336</v>
      </c>
      <c r="F2020" s="21">
        <v>9.8014114289634158</v>
      </c>
      <c r="G2020" s="21">
        <v>9.86935437132232</v>
      </c>
      <c r="H2020" s="24">
        <v>0.14895813838460689</v>
      </c>
      <c r="I2020" s="3">
        <f t="shared" si="94"/>
        <v>1560.7999999999374</v>
      </c>
      <c r="J2020" s="3">
        <f>INDEX(PowerArray,MIN(MaximumPowerIndex,ROUND(G2020*100,0)))</f>
        <v>1587.4699999999368</v>
      </c>
      <c r="K2020" s="3">
        <f>MIN(J2020-M2020+N2020,'Power Look Up'!$F$4)</f>
        <v>1540.039575634539</v>
      </c>
      <c r="M2020" s="50">
        <f t="array" ref="M2020">_xlfn.SUM(_xlfn.NORM.DIST($S$3:$S$1003,$G2020,$P2020,FALSE)*WindSpeedStep*$T$3:$T$1003)</f>
        <v>1581.2999897263987</v>
      </c>
      <c r="N2020" s="50">
        <f t="array" ref="N2020">_xlfn.SUM(_xlfn.NORM.DIST($S$3:$S$1003,$G2020,$Q2020,FALSE)*WindSpeedStep*$T$3:$T$1003)</f>
        <v>1533.8695653610009</v>
      </c>
      <c r="P2020" s="42">
        <f t="shared" si="93"/>
        <v>0.98693543713223209</v>
      </c>
      <c r="Q2020" s="42">
        <f t="shared" si="95"/>
        <v>1.470120654210155</v>
      </c>
    </row>
    <row r="2021" spans="5:17" x14ac:dyDescent="0.2">
      <c r="E2021" s="15">
        <v>41269.965277777781</v>
      </c>
      <c r="F2021" s="21">
        <v>8.7435148897612436</v>
      </c>
      <c r="G2021" s="21">
        <v>8.8091649279434883</v>
      </c>
      <c r="H2021" s="24">
        <v>0.21158538909407831</v>
      </c>
      <c r="I2021" s="3">
        <f t="shared" si="94"/>
        <v>1160.5799999999479</v>
      </c>
      <c r="J2021" s="3">
        <f>INDEX(PowerArray,MIN(MaximumPowerIndex,ROUND(G2021*100,0)))</f>
        <v>1186.2699999999475</v>
      </c>
      <c r="K2021" s="3">
        <f>MIN(J2021-M2021+N2021,'Power Look Up'!$F$4)</f>
        <v>1193.8151691690098</v>
      </c>
      <c r="M2021" s="50">
        <f t="array" ref="M2021">_xlfn.SUM(_xlfn.NORM.DIST($S$3:$S$1003,$G2021,$P2021,FALSE)*WindSpeedStep*$T$3:$T$1003)</f>
        <v>1186.414430885231</v>
      </c>
      <c r="N2021" s="50">
        <f t="array" ref="N2021">_xlfn.SUM(_xlfn.NORM.DIST($S$3:$S$1003,$G2021,$Q2021,FALSE)*WindSpeedStep*$T$3:$T$1003)</f>
        <v>1193.9596000542933</v>
      </c>
      <c r="P2021" s="42">
        <f t="shared" si="93"/>
        <v>0.88091649279434892</v>
      </c>
      <c r="Q2021" s="42">
        <f t="shared" si="95"/>
        <v>1.8638905888728312</v>
      </c>
    </row>
    <row r="2022" spans="5:17" x14ac:dyDescent="0.2">
      <c r="E2022" s="15">
        <v>41269.972222222219</v>
      </c>
      <c r="F2022" s="21">
        <v>8.8080800172786091</v>
      </c>
      <c r="G2022" s="21">
        <v>8.7341277829367154</v>
      </c>
      <c r="H2022" s="24">
        <v>0.15213304118165966</v>
      </c>
      <c r="I2022" s="3">
        <f t="shared" si="94"/>
        <v>1186.2699999999475</v>
      </c>
      <c r="J2022" s="3">
        <f>INDEX(PowerArray,MIN(MaximumPowerIndex,ROUND(G2022*100,0)))</f>
        <v>1156.909999999948</v>
      </c>
      <c r="K2022" s="3">
        <f>MIN(J2022-M2022+N2022,'Power Look Up'!$F$4)</f>
        <v>1170.2180431838601</v>
      </c>
      <c r="M2022" s="50">
        <f t="array" ref="M2022">_xlfn.SUM(_xlfn.NORM.DIST($S$3:$S$1003,$G2022,$P2022,FALSE)*WindSpeedStep*$T$3:$T$1003)</f>
        <v>1157.786037981117</v>
      </c>
      <c r="N2022" s="50">
        <f t="array" ref="N2022">_xlfn.SUM(_xlfn.NORM.DIST($S$3:$S$1003,$G2022,$Q2022,FALSE)*WindSpeedStep*$T$3:$T$1003)</f>
        <v>1171.0940811650291</v>
      </c>
      <c r="P2022" s="42">
        <f t="shared" si="93"/>
        <v>0.87341277829367159</v>
      </c>
      <c r="Q2022" s="42">
        <f t="shared" si="95"/>
        <v>1.3287494216873892</v>
      </c>
    </row>
    <row r="2023" spans="5:17" x14ac:dyDescent="0.2">
      <c r="E2023" s="15">
        <v>41269.979166666664</v>
      </c>
      <c r="F2023" s="21">
        <v>9.6101384873290225</v>
      </c>
      <c r="G2023" s="21">
        <v>9.5914284460888766</v>
      </c>
      <c r="H2023" s="24">
        <v>0.17169367560889229</v>
      </c>
      <c r="I2023" s="3">
        <f t="shared" si="94"/>
        <v>1488.4099999999389</v>
      </c>
      <c r="J2023" s="3">
        <f>INDEX(PowerArray,MIN(MaximumPowerIndex,ROUND(G2023*100,0)))</f>
        <v>1480.789999999939</v>
      </c>
      <c r="K2023" s="3">
        <f>MIN(J2023-M2023+N2023,'Power Look Up'!$F$4)</f>
        <v>1433.2374386570809</v>
      </c>
      <c r="M2023" s="50">
        <f t="array" ref="M2023">_xlfn.SUM(_xlfn.NORM.DIST($S$3:$S$1003,$G2023,$P2023,FALSE)*WindSpeedStep*$T$3:$T$1003)</f>
        <v>1483.8595184219143</v>
      </c>
      <c r="N2023" s="50">
        <f t="array" ref="N2023">_xlfn.SUM(_xlfn.NORM.DIST($S$3:$S$1003,$G2023,$Q2023,FALSE)*WindSpeedStep*$T$3:$T$1003)</f>
        <v>1436.3069570790562</v>
      </c>
      <c r="P2023" s="42">
        <f t="shared" si="93"/>
        <v>0.95914284460888766</v>
      </c>
      <c r="Q2023" s="42">
        <f t="shared" si="95"/>
        <v>1.6467876042486853</v>
      </c>
    </row>
    <row r="2024" spans="5:17" x14ac:dyDescent="0.2">
      <c r="E2024" s="15">
        <v>41269.986111111109</v>
      </c>
      <c r="F2024" s="21">
        <v>10.953213767936951</v>
      </c>
      <c r="G2024" s="21">
        <v>10.965452404586454</v>
      </c>
      <c r="H2024" s="24">
        <v>0.18350778525694614</v>
      </c>
      <c r="I2024" s="3">
        <f t="shared" si="94"/>
        <v>1890.6499999999496</v>
      </c>
      <c r="J2024" s="3">
        <f>INDEX(PowerArray,MIN(MaximumPowerIndex,ROUND(G2024*100,0)))</f>
        <v>1895.9899999999493</v>
      </c>
      <c r="K2024" s="3">
        <f>MIN(J2024-M2024+N2024,'Power Look Up'!$F$4)</f>
        <v>1752.4902843624998</v>
      </c>
      <c r="M2024" s="50">
        <f t="array" ref="M2024">_xlfn.SUM(_xlfn.NORM.DIST($S$3:$S$1003,$G2024,$P2024,FALSE)*WindSpeedStep*$T$3:$T$1003)</f>
        <v>1863.0094780325351</v>
      </c>
      <c r="N2024" s="50">
        <f t="array" ref="N2024">_xlfn.SUM(_xlfn.NORM.DIST($S$3:$S$1003,$G2024,$Q2024,FALSE)*WindSpeedStep*$T$3:$T$1003)</f>
        <v>1719.5097623950855</v>
      </c>
      <c r="P2024" s="42">
        <f t="shared" si="93"/>
        <v>1.0965452404586455</v>
      </c>
      <c r="Q2024" s="42">
        <f t="shared" si="95"/>
        <v>2.0122458851061147</v>
      </c>
    </row>
    <row r="2025" spans="5:17" x14ac:dyDescent="0.2">
      <c r="E2025" s="15">
        <v>41269.993055555555</v>
      </c>
      <c r="F2025" s="21">
        <v>8.9085765579156195</v>
      </c>
      <c r="G2025" s="21">
        <v>8.8945966407475456</v>
      </c>
      <c r="H2025" s="24">
        <v>0.15490690246960001</v>
      </c>
      <c r="I2025" s="3">
        <f t="shared" si="94"/>
        <v>1222.9699999999466</v>
      </c>
      <c r="J2025" s="3">
        <f>INDEX(PowerArray,MIN(MaximumPowerIndex,ROUND(G2025*100,0)))</f>
        <v>1215.6299999999467</v>
      </c>
      <c r="K2025" s="3">
        <f>MIN(J2025-M2025+N2025,'Power Look Up'!$F$4)</f>
        <v>1222.4093010412018</v>
      </c>
      <c r="M2025" s="50">
        <f t="array" ref="M2025">_xlfn.SUM(_xlfn.NORM.DIST($S$3:$S$1003,$G2025,$P2025,FALSE)*WindSpeedStep*$T$3:$T$1003)</f>
        <v>1219.1916477774005</v>
      </c>
      <c r="N2025" s="50">
        <f t="array" ref="N2025">_xlfn.SUM(_xlfn.NORM.DIST($S$3:$S$1003,$G2025,$Q2025,FALSE)*WindSpeedStep*$T$3:$T$1003)</f>
        <v>1225.9709488186556</v>
      </c>
      <c r="P2025" s="42">
        <f t="shared" si="93"/>
        <v>0.88945966407475463</v>
      </c>
      <c r="Q2025" s="42">
        <f t="shared" si="95"/>
        <v>1.3778344143347119</v>
      </c>
    </row>
    <row r="2026" spans="5:17" x14ac:dyDescent="0.2">
      <c r="E2026" s="15">
        <v>41270</v>
      </c>
      <c r="F2026" s="21">
        <v>9.4974586848870519</v>
      </c>
      <c r="G2026" s="21">
        <v>9.4765588435292258</v>
      </c>
      <c r="H2026" s="24">
        <v>0.17162485819430387</v>
      </c>
      <c r="I2026" s="3">
        <f t="shared" si="94"/>
        <v>1446.4999999999397</v>
      </c>
      <c r="J2026" s="3">
        <f>INDEX(PowerArray,MIN(MaximumPowerIndex,ROUND(G2026*100,0)))</f>
        <v>1438.8799999999399</v>
      </c>
      <c r="K2026" s="3">
        <f>MIN(J2026-M2026+N2026,'Power Look Up'!$F$4)</f>
        <v>1401.0083583044473</v>
      </c>
      <c r="M2026" s="50">
        <f t="array" ref="M2026">_xlfn.SUM(_xlfn.NORM.DIST($S$3:$S$1003,$G2026,$P2026,FALSE)*WindSpeedStep*$T$3:$T$1003)</f>
        <v>1441.6038928913579</v>
      </c>
      <c r="N2026" s="50">
        <f t="array" ref="N2026">_xlfn.SUM(_xlfn.NORM.DIST($S$3:$S$1003,$G2026,$Q2026,FALSE)*WindSpeedStep*$T$3:$T$1003)</f>
        <v>1403.7322511958653</v>
      </c>
      <c r="P2026" s="42">
        <f t="shared" si="93"/>
        <v>0.94765588435292258</v>
      </c>
      <c r="Q2026" s="42">
        <f t="shared" si="95"/>
        <v>1.6264130676906796</v>
      </c>
    </row>
    <row r="2027" spans="5:17" x14ac:dyDescent="0.2">
      <c r="E2027" s="15">
        <v>41270.006944444445</v>
      </c>
      <c r="F2027" s="21">
        <v>9.5776124936763001</v>
      </c>
      <c r="G2027" s="21">
        <v>9.7277898286743767</v>
      </c>
      <c r="H2027" s="24">
        <v>0.13573320082205623</v>
      </c>
      <c r="I2027" s="3">
        <f t="shared" si="94"/>
        <v>1476.9799999999391</v>
      </c>
      <c r="J2027" s="3">
        <f>INDEX(PowerArray,MIN(MaximumPowerIndex,ROUND(G2027*100,0)))</f>
        <v>1534.1299999999378</v>
      </c>
      <c r="K2027" s="3">
        <f>MIN(J2027-M2027+N2027,'Power Look Up'!$F$4)</f>
        <v>1506.4526586569166</v>
      </c>
      <c r="M2027" s="50">
        <f t="array" ref="M2027">_xlfn.SUM(_xlfn.NORM.DIST($S$3:$S$1003,$G2027,$P2027,FALSE)*WindSpeedStep*$T$3:$T$1003)</f>
        <v>1532.6261816549234</v>
      </c>
      <c r="N2027" s="50">
        <f t="array" ref="N2027">_xlfn.SUM(_xlfn.NORM.DIST($S$3:$S$1003,$G2027,$Q2027,FALSE)*WindSpeedStep*$T$3:$T$1003)</f>
        <v>1504.9488403119021</v>
      </c>
      <c r="P2027" s="42">
        <f t="shared" si="93"/>
        <v>0.97277898286743769</v>
      </c>
      <c r="Q2027" s="42">
        <f t="shared" si="95"/>
        <v>1.3203840503702151</v>
      </c>
    </row>
    <row r="2028" spans="5:17" x14ac:dyDescent="0.2">
      <c r="E2028" s="15">
        <v>41270.013888888891</v>
      </c>
      <c r="F2028" s="21">
        <v>10.34910917673645</v>
      </c>
      <c r="G2028" s="21">
        <v>10.288669496536219</v>
      </c>
      <c r="H2028" s="24">
        <v>0.1420412109773064</v>
      </c>
      <c r="I2028" s="3">
        <f t="shared" si="94"/>
        <v>1730.449999999953</v>
      </c>
      <c r="J2028" s="3">
        <f>INDEX(PowerArray,MIN(MaximumPowerIndex,ROUND(G2028*100,0)))</f>
        <v>1714.4299999999532</v>
      </c>
      <c r="K2028" s="3">
        <f>MIN(J2028-M2028+N2028,'Power Look Up'!$F$4)</f>
        <v>1654.7273643384035</v>
      </c>
      <c r="M2028" s="50">
        <f t="array" ref="M2028">_xlfn.SUM(_xlfn.NORM.DIST($S$3:$S$1003,$G2028,$P2028,FALSE)*WindSpeedStep*$T$3:$T$1003)</f>
        <v>1710.6513543059807</v>
      </c>
      <c r="N2028" s="50">
        <f t="array" ref="N2028">_xlfn.SUM(_xlfn.NORM.DIST($S$3:$S$1003,$G2028,$Q2028,FALSE)*WindSpeedStep*$T$3:$T$1003)</f>
        <v>1650.948718644431</v>
      </c>
      <c r="P2028" s="42">
        <f t="shared" si="93"/>
        <v>1.028866949653622</v>
      </c>
      <c r="Q2028" s="42">
        <f t="shared" si="95"/>
        <v>1.4614150746332779</v>
      </c>
    </row>
    <row r="2029" spans="5:17" x14ac:dyDescent="0.2">
      <c r="E2029" s="15">
        <v>41270.020833333336</v>
      </c>
      <c r="F2029" s="21">
        <v>10.143278878511783</v>
      </c>
      <c r="G2029" s="21">
        <v>10.180292181492135</v>
      </c>
      <c r="H2029" s="24">
        <v>0.13112130859554333</v>
      </c>
      <c r="I2029" s="3">
        <f t="shared" si="94"/>
        <v>1674.3799999999542</v>
      </c>
      <c r="J2029" s="3">
        <f>INDEX(PowerArray,MIN(MaximumPowerIndex,ROUND(G2029*100,0)))</f>
        <v>1685.059999999954</v>
      </c>
      <c r="K2029" s="3">
        <f>MIN(J2029-M2029+N2029,'Power Look Up'!$F$4)</f>
        <v>1644.1204189456844</v>
      </c>
      <c r="M2029" s="50">
        <f t="array" ref="M2029">_xlfn.SUM(_xlfn.NORM.DIST($S$3:$S$1003,$G2029,$P2029,FALSE)*WindSpeedStep*$T$3:$T$1003)</f>
        <v>1679.5842509830236</v>
      </c>
      <c r="N2029" s="50">
        <f t="array" ref="N2029">_xlfn.SUM(_xlfn.NORM.DIST($S$3:$S$1003,$G2029,$Q2029,FALSE)*WindSpeedStep*$T$3:$T$1003)</f>
        <v>1638.644669928754</v>
      </c>
      <c r="P2029" s="42">
        <f t="shared" si="93"/>
        <v>1.0180292181492134</v>
      </c>
      <c r="Q2029" s="42">
        <f t="shared" si="95"/>
        <v>1.3348532327222271</v>
      </c>
    </row>
    <row r="2030" spans="5:17" x14ac:dyDescent="0.2">
      <c r="E2030" s="15">
        <v>41270.027777777781</v>
      </c>
      <c r="F2030" s="21">
        <v>10.781168792382626</v>
      </c>
      <c r="G2030" s="21">
        <v>10.809629250066299</v>
      </c>
      <c r="H2030" s="24">
        <v>0.13913148276277953</v>
      </c>
      <c r="I2030" s="3">
        <f t="shared" si="94"/>
        <v>1845.2599999999504</v>
      </c>
      <c r="J2030" s="3">
        <f>INDEX(PowerArray,MIN(MaximumPowerIndex,ROUND(G2030*100,0)))</f>
        <v>1853.2699999999504</v>
      </c>
      <c r="K2030" s="3">
        <f>MIN(J2030-M2030+N2030,'Power Look Up'!$F$4)</f>
        <v>1784.6777449504493</v>
      </c>
      <c r="M2030" s="50">
        <f t="array" ref="M2030">_xlfn.SUM(_xlfn.NORM.DIST($S$3:$S$1003,$G2030,$P2030,FALSE)*WindSpeedStep*$T$3:$T$1003)</f>
        <v>1834.3429389279031</v>
      </c>
      <c r="N2030" s="50">
        <f t="array" ref="N2030">_xlfn.SUM(_xlfn.NORM.DIST($S$3:$S$1003,$G2030,$Q2030,FALSE)*WindSpeedStep*$T$3:$T$1003)</f>
        <v>1765.750683878402</v>
      </c>
      <c r="P2030" s="42">
        <f t="shared" si="93"/>
        <v>1.0809629250066299</v>
      </c>
      <c r="Q2030" s="42">
        <f t="shared" si="95"/>
        <v>1.5039597456776368</v>
      </c>
    </row>
    <row r="2031" spans="5:17" x14ac:dyDescent="0.2">
      <c r="E2031" s="15">
        <v>41270.034722222219</v>
      </c>
      <c r="F2031" s="21">
        <v>10.684056999923193</v>
      </c>
      <c r="G2031" s="21">
        <v>10.705212073462878</v>
      </c>
      <c r="H2031" s="24">
        <v>0.16473143114199526</v>
      </c>
      <c r="I2031" s="3">
        <f t="shared" si="94"/>
        <v>1818.5599999999511</v>
      </c>
      <c r="J2031" s="3">
        <f>INDEX(PowerArray,MIN(MaximumPowerIndex,ROUND(G2031*100,0)))</f>
        <v>1826.5699999999508</v>
      </c>
      <c r="K2031" s="3">
        <f>MIN(J2031-M2031+N2031,'Power Look Up'!$F$4)</f>
        <v>1718.3205876577138</v>
      </c>
      <c r="M2031" s="50">
        <f t="array" ref="M2031">_xlfn.SUM(_xlfn.NORM.DIST($S$3:$S$1003,$G2031,$P2031,FALSE)*WindSpeedStep*$T$3:$T$1003)</f>
        <v>1813.0143713645871</v>
      </c>
      <c r="N2031" s="50">
        <f t="array" ref="N2031">_xlfn.SUM(_xlfn.NORM.DIST($S$3:$S$1003,$G2031,$Q2031,FALSE)*WindSpeedStep*$T$3:$T$1003)</f>
        <v>1704.76495902235</v>
      </c>
      <c r="P2031" s="42">
        <f t="shared" si="93"/>
        <v>1.0705212073462878</v>
      </c>
      <c r="Q2031" s="42">
        <f t="shared" si="95"/>
        <v>1.7634849055401063</v>
      </c>
    </row>
    <row r="2032" spans="5:17" x14ac:dyDescent="0.2">
      <c r="E2032" s="15">
        <v>41270.041666666664</v>
      </c>
      <c r="F2032" s="21">
        <v>9.8993990590923637</v>
      </c>
      <c r="G2032" s="21">
        <v>9.8778099458138513</v>
      </c>
      <c r="H2032" s="24">
        <v>0.19799181630119117</v>
      </c>
      <c r="I2032" s="3">
        <f t="shared" si="94"/>
        <v>1598.8999999999364</v>
      </c>
      <c r="J2032" s="3">
        <f>INDEX(PowerArray,MIN(MaximumPowerIndex,ROUND(G2032*100,0)))</f>
        <v>1591.2799999999368</v>
      </c>
      <c r="K2032" s="3">
        <f>MIN(J2032-M2032+N2032,'Power Look Up'!$F$4)</f>
        <v>1493.7214721005896</v>
      </c>
      <c r="M2032" s="50">
        <f t="array" ref="M2032">_xlfn.SUM(_xlfn.NORM.DIST($S$3:$S$1003,$G2032,$P2032,FALSE)*WindSpeedStep*$T$3:$T$1003)</f>
        <v>1584.1365299414615</v>
      </c>
      <c r="N2032" s="50">
        <f t="array" ref="N2032">_xlfn.SUM(_xlfn.NORM.DIST($S$3:$S$1003,$G2032,$Q2032,FALSE)*WindSpeedStep*$T$3:$T$1003)</f>
        <v>1486.5780020421143</v>
      </c>
      <c r="P2032" s="42">
        <f t="shared" si="93"/>
        <v>0.98778099458138513</v>
      </c>
      <c r="Q2032" s="42">
        <f t="shared" si="95"/>
        <v>1.9557255322496552</v>
      </c>
    </row>
    <row r="2033" spans="5:17" x14ac:dyDescent="0.2">
      <c r="E2033" s="15">
        <v>41270.048611111109</v>
      </c>
      <c r="F2033" s="21">
        <v>9.5519563119186941</v>
      </c>
      <c r="G2033" s="21">
        <v>9.5269934563970864</v>
      </c>
      <c r="H2033" s="24">
        <v>0.18739616697853637</v>
      </c>
      <c r="I2033" s="3">
        <f t="shared" si="94"/>
        <v>1465.5499999999392</v>
      </c>
      <c r="J2033" s="3">
        <f>INDEX(PowerArray,MIN(MaximumPowerIndex,ROUND(G2033*100,0)))</f>
        <v>1457.9299999999396</v>
      </c>
      <c r="K2033" s="3">
        <f>MIN(J2033-M2033+N2033,'Power Look Up'!$F$4)</f>
        <v>1404.7018044792858</v>
      </c>
      <c r="M2033" s="50">
        <f t="array" ref="M2033">_xlfn.SUM(_xlfn.NORM.DIST($S$3:$S$1003,$G2033,$P2033,FALSE)*WindSpeedStep*$T$3:$T$1003)</f>
        <v>1460.2734522182584</v>
      </c>
      <c r="N2033" s="50">
        <f t="array" ref="N2033">_xlfn.SUM(_xlfn.NORM.DIST($S$3:$S$1003,$G2033,$Q2033,FALSE)*WindSpeedStep*$T$3:$T$1003)</f>
        <v>1407.0452566976046</v>
      </c>
      <c r="P2033" s="42">
        <f t="shared" si="93"/>
        <v>0.95269934563970871</v>
      </c>
      <c r="Q2033" s="42">
        <f t="shared" si="95"/>
        <v>1.7853220565584118</v>
      </c>
    </row>
    <row r="2034" spans="5:17" x14ac:dyDescent="0.2">
      <c r="E2034" s="15">
        <v>41270.055555555555</v>
      </c>
      <c r="F2034" s="21">
        <v>9.4790683617686753</v>
      </c>
      <c r="G2034" s="21">
        <v>9.5619231492348842</v>
      </c>
      <c r="H2034" s="24">
        <v>0.14136410339696853</v>
      </c>
      <c r="I2034" s="3">
        <f t="shared" si="94"/>
        <v>1438.8799999999399</v>
      </c>
      <c r="J2034" s="3">
        <f>INDEX(PowerArray,MIN(MaximumPowerIndex,ROUND(G2034*100,0)))</f>
        <v>1469.3599999999392</v>
      </c>
      <c r="K2034" s="3">
        <f>MIN(J2034-M2034+N2034,'Power Look Up'!$F$4)</f>
        <v>1445.621646744921</v>
      </c>
      <c r="M2034" s="50">
        <f t="array" ref="M2034">_xlfn.SUM(_xlfn.NORM.DIST($S$3:$S$1003,$G2034,$P2034,FALSE)*WindSpeedStep*$T$3:$T$1003)</f>
        <v>1473.0984395299856</v>
      </c>
      <c r="N2034" s="50">
        <f t="array" ref="N2034">_xlfn.SUM(_xlfn.NORM.DIST($S$3:$S$1003,$G2034,$Q2034,FALSE)*WindSpeedStep*$T$3:$T$1003)</f>
        <v>1449.3600862749674</v>
      </c>
      <c r="P2034" s="42">
        <f t="shared" si="93"/>
        <v>0.95619231492348844</v>
      </c>
      <c r="Q2034" s="42">
        <f t="shared" si="95"/>
        <v>1.3517126927423071</v>
      </c>
    </row>
    <row r="2035" spans="5:17" x14ac:dyDescent="0.2">
      <c r="E2035" s="15">
        <v>41270.0625</v>
      </c>
      <c r="F2035" s="21">
        <v>9.6283326278029477</v>
      </c>
      <c r="G2035" s="21">
        <v>9.6619003522442757</v>
      </c>
      <c r="H2035" s="24">
        <v>0.14436559825386699</v>
      </c>
      <c r="I2035" s="3">
        <f t="shared" si="94"/>
        <v>1496.0299999999388</v>
      </c>
      <c r="J2035" s="3">
        <f>INDEX(PowerArray,MIN(MaximumPowerIndex,ROUND(G2035*100,0)))</f>
        <v>1507.4599999999384</v>
      </c>
      <c r="K2035" s="3">
        <f>MIN(J2035-M2035+N2035,'Power Look Up'!$F$4)</f>
        <v>1476.1189189788322</v>
      </c>
      <c r="M2035" s="50">
        <f t="array" ref="M2035">_xlfn.SUM(_xlfn.NORM.DIST($S$3:$S$1003,$G2035,$P2035,FALSE)*WindSpeedStep*$T$3:$T$1003)</f>
        <v>1509.271471717675</v>
      </c>
      <c r="N2035" s="50">
        <f t="array" ref="N2035">_xlfn.SUM(_xlfn.NORM.DIST($S$3:$S$1003,$G2035,$Q2035,FALSE)*WindSpeedStep*$T$3:$T$1003)</f>
        <v>1477.9303906965688</v>
      </c>
      <c r="P2035" s="42">
        <f t="shared" si="93"/>
        <v>0.96619003522442759</v>
      </c>
      <c r="Q2035" s="42">
        <f t="shared" si="95"/>
        <v>1.3948460246209931</v>
      </c>
    </row>
    <row r="2036" spans="5:17" x14ac:dyDescent="0.2">
      <c r="E2036" s="15">
        <v>41270.069444444445</v>
      </c>
      <c r="F2036" s="21">
        <v>9.3807181488492528</v>
      </c>
      <c r="G2036" s="21">
        <v>9.4243263470397025</v>
      </c>
      <c r="H2036" s="24">
        <v>0.12898799226245089</v>
      </c>
      <c r="I2036" s="3">
        <f t="shared" si="94"/>
        <v>1400.7799999999406</v>
      </c>
      <c r="J2036" s="3">
        <f>INDEX(PowerArray,MIN(MaximumPowerIndex,ROUND(G2036*100,0)))</f>
        <v>1416.0199999999404</v>
      </c>
      <c r="K2036" s="3">
        <f>MIN(J2036-M2036+N2036,'Power Look Up'!$F$4)</f>
        <v>1405.3590979420196</v>
      </c>
      <c r="M2036" s="50">
        <f t="array" ref="M2036">_xlfn.SUM(_xlfn.NORM.DIST($S$3:$S$1003,$G2036,$P2036,FALSE)*WindSpeedStep*$T$3:$T$1003)</f>
        <v>1422.0978484189561</v>
      </c>
      <c r="N2036" s="50">
        <f t="array" ref="N2036">_xlfn.SUM(_xlfn.NORM.DIST($S$3:$S$1003,$G2036,$Q2036,FALSE)*WindSpeedStep*$T$3:$T$1003)</f>
        <v>1411.4369463610353</v>
      </c>
      <c r="P2036" s="42">
        <f t="shared" si="93"/>
        <v>0.94243263470397032</v>
      </c>
      <c r="Q2036" s="42">
        <f t="shared" si="95"/>
        <v>1.2156249339307692</v>
      </c>
    </row>
    <row r="2037" spans="5:17" x14ac:dyDescent="0.2">
      <c r="E2037" s="15">
        <v>41270.076388888891</v>
      </c>
      <c r="F2037" s="21">
        <v>9.1858879101493933</v>
      </c>
      <c r="G2037" s="21">
        <v>9.2903980961273405</v>
      </c>
      <c r="H2037" s="24">
        <v>0.15567357385452174</v>
      </c>
      <c r="I2037" s="3">
        <f t="shared" si="94"/>
        <v>1328.3899999999423</v>
      </c>
      <c r="J2037" s="3">
        <f>INDEX(PowerArray,MIN(MaximumPowerIndex,ROUND(G2037*100,0)))</f>
        <v>1366.4899999999416</v>
      </c>
      <c r="K2037" s="3">
        <f>MIN(J2037-M2037+N2037,'Power Look Up'!$F$4)</f>
        <v>1350.9358079048484</v>
      </c>
      <c r="M2037" s="50">
        <f t="array" ref="M2037">_xlfn.SUM(_xlfn.NORM.DIST($S$3:$S$1003,$G2037,$P2037,FALSE)*WindSpeedStep*$T$3:$T$1003)</f>
        <v>1371.4331613518248</v>
      </c>
      <c r="N2037" s="50">
        <f t="array" ref="N2037">_xlfn.SUM(_xlfn.NORM.DIST($S$3:$S$1003,$G2037,$Q2037,FALSE)*WindSpeedStep*$T$3:$T$1003)</f>
        <v>1355.8789692567316</v>
      </c>
      <c r="P2037" s="42">
        <f t="shared" si="93"/>
        <v>0.92903980961273414</v>
      </c>
      <c r="Q2037" s="42">
        <f t="shared" si="95"/>
        <v>1.4462694741553876</v>
      </c>
    </row>
    <row r="2038" spans="5:17" x14ac:dyDescent="0.2">
      <c r="E2038" s="15">
        <v>41270.083333333336</v>
      </c>
      <c r="F2038" s="21">
        <v>8.0197675187970603</v>
      </c>
      <c r="G2038" s="21">
        <v>8.103103167568884</v>
      </c>
      <c r="H2038" s="24">
        <v>0.13466724533705643</v>
      </c>
      <c r="I2038" s="3">
        <f t="shared" si="94"/>
        <v>896.33999999995353</v>
      </c>
      <c r="J2038" s="3">
        <f>INDEX(PowerArray,MIN(MaximumPowerIndex,ROUND(G2038*100,0)))</f>
        <v>925.69999999995298</v>
      </c>
      <c r="K2038" s="3">
        <f>MIN(J2038-M2038+N2038,'Power Look Up'!$F$4)</f>
        <v>943.37495386521744</v>
      </c>
      <c r="M2038" s="50">
        <f t="array" ref="M2038">_xlfn.SUM(_xlfn.NORM.DIST($S$3:$S$1003,$G2038,$P2038,FALSE)*WindSpeedStep*$T$3:$T$1003)</f>
        <v>928.09143393648935</v>
      </c>
      <c r="N2038" s="50">
        <f t="array" ref="N2038">_xlfn.SUM(_xlfn.NORM.DIST($S$3:$S$1003,$G2038,$Q2038,FALSE)*WindSpeedStep*$T$3:$T$1003)</f>
        <v>945.76638780175381</v>
      </c>
      <c r="P2038" s="42">
        <f t="shared" si="93"/>
        <v>0.81031031675688847</v>
      </c>
      <c r="Q2038" s="42">
        <f t="shared" si="95"/>
        <v>1.091222582258478</v>
      </c>
    </row>
    <row r="2039" spans="5:17" x14ac:dyDescent="0.2">
      <c r="E2039" s="15">
        <v>41270.090277777781</v>
      </c>
      <c r="F2039" s="21">
        <v>8.0992942398234646</v>
      </c>
      <c r="G2039" s="21">
        <v>8.2450404670155795</v>
      </c>
      <c r="H2039" s="24">
        <v>0.18890534837926182</v>
      </c>
      <c r="I2039" s="3">
        <f t="shared" si="94"/>
        <v>925.69999999995298</v>
      </c>
      <c r="J2039" s="3">
        <f>INDEX(PowerArray,MIN(MaximumPowerIndex,ROUND(G2039*100,0)))</f>
        <v>980.7499999999518</v>
      </c>
      <c r="K2039" s="3">
        <f>MIN(J2039-M2039+N2039,'Power Look Up'!$F$4)</f>
        <v>1020.1925182328155</v>
      </c>
      <c r="M2039" s="50">
        <f t="array" ref="M2039">_xlfn.SUM(_xlfn.NORM.DIST($S$3:$S$1003,$G2039,$P2039,FALSE)*WindSpeedStep*$T$3:$T$1003)</f>
        <v>977.60499847374786</v>
      </c>
      <c r="N2039" s="50">
        <f t="array" ref="N2039">_xlfn.SUM(_xlfn.NORM.DIST($S$3:$S$1003,$G2039,$Q2039,FALSE)*WindSpeedStep*$T$3:$T$1003)</f>
        <v>1017.0475167066115</v>
      </c>
      <c r="P2039" s="42">
        <f t="shared" si="93"/>
        <v>0.82450404670155797</v>
      </c>
      <c r="Q2039" s="42">
        <f t="shared" si="95"/>
        <v>1.5575322418226896</v>
      </c>
    </row>
    <row r="2040" spans="5:17" x14ac:dyDescent="0.2">
      <c r="E2040" s="15">
        <v>41270.097222222219</v>
      </c>
      <c r="F2040" s="21">
        <v>6.7032845904910658</v>
      </c>
      <c r="G2040" s="21">
        <v>6.8096028571434042</v>
      </c>
      <c r="H2040" s="24">
        <v>0.14768879146267533</v>
      </c>
      <c r="I2040" s="3">
        <f t="shared" si="94"/>
        <v>520.19999999997776</v>
      </c>
      <c r="J2040" s="3">
        <f>INDEX(PowerArray,MIN(MaximumPowerIndex,ROUND(G2040*100,0)))</f>
        <v>545.05999999997721</v>
      </c>
      <c r="K2040" s="3">
        <f>MIN(J2040-M2040+N2040,'Power Look Up'!$F$4)</f>
        <v>563.32186150199493</v>
      </c>
      <c r="M2040" s="50">
        <f t="array" ref="M2040">_xlfn.SUM(_xlfn.NORM.DIST($S$3:$S$1003,$G2040,$P2040,FALSE)*WindSpeedStep*$T$3:$T$1003)</f>
        <v>545.79840533814183</v>
      </c>
      <c r="N2040" s="50">
        <f t="array" ref="N2040">_xlfn.SUM(_xlfn.NORM.DIST($S$3:$S$1003,$G2040,$Q2040,FALSE)*WindSpeedStep*$T$3:$T$1003)</f>
        <v>564.06026684015956</v>
      </c>
      <c r="P2040" s="42">
        <f t="shared" si="93"/>
        <v>0.68096028571434042</v>
      </c>
      <c r="Q2040" s="42">
        <f t="shared" si="95"/>
        <v>1.0057020163122903</v>
      </c>
    </row>
    <row r="2041" spans="5:17" x14ac:dyDescent="0.2">
      <c r="E2041" s="15">
        <v>41270.104166666664</v>
      </c>
      <c r="F2041" s="21">
        <v>6.5426752606746827</v>
      </c>
      <c r="G2041" s="21">
        <v>6.6596745278386322</v>
      </c>
      <c r="H2041" s="24">
        <v>0.17576907827172392</v>
      </c>
      <c r="I2041" s="3">
        <f t="shared" si="94"/>
        <v>484.03999999997853</v>
      </c>
      <c r="J2041" s="3">
        <f>INDEX(PowerArray,MIN(MaximumPowerIndex,ROUND(G2041*100,0)))</f>
        <v>511.15999999997791</v>
      </c>
      <c r="K2041" s="3">
        <f>MIN(J2041-M2041+N2041,'Power Look Up'!$F$4)</f>
        <v>540.62527139504823</v>
      </c>
      <c r="M2041" s="50">
        <f t="array" ref="M2041">_xlfn.SUM(_xlfn.NORM.DIST($S$3:$S$1003,$G2041,$P2041,FALSE)*WindSpeedStep*$T$3:$T$1003)</f>
        <v>509.39653898885302</v>
      </c>
      <c r="N2041" s="50">
        <f t="array" ref="N2041">_xlfn.SUM(_xlfn.NORM.DIST($S$3:$S$1003,$G2041,$Q2041,FALSE)*WindSpeedStep*$T$3:$T$1003)</f>
        <v>538.86181038392328</v>
      </c>
      <c r="P2041" s="42">
        <f t="shared" si="93"/>
        <v>0.66596745278386327</v>
      </c>
      <c r="Q2041" s="42">
        <f t="shared" si="95"/>
        <v>1.1705648533478745</v>
      </c>
    </row>
    <row r="2042" spans="5:17" x14ac:dyDescent="0.2">
      <c r="E2042" s="15">
        <v>41270.111111111109</v>
      </c>
      <c r="F2042" s="21">
        <v>7.1544943680978887</v>
      </c>
      <c r="G2042" s="21">
        <v>7.2133250133665774</v>
      </c>
      <c r="H2042" s="24">
        <v>0.15095406389803778</v>
      </c>
      <c r="I2042" s="3">
        <f t="shared" si="94"/>
        <v>633.14999999996746</v>
      </c>
      <c r="J2042" s="3">
        <f>INDEX(PowerArray,MIN(MaximumPowerIndex,ROUND(G2042*100,0)))</f>
        <v>651.20999999996707</v>
      </c>
      <c r="K2042" s="3">
        <f>MIN(J2042-M2042+N2042,'Power Look Up'!$F$4)</f>
        <v>674.44858827064661</v>
      </c>
      <c r="M2042" s="50">
        <f t="array" ref="M2042">_xlfn.SUM(_xlfn.NORM.DIST($S$3:$S$1003,$G2042,$P2042,FALSE)*WindSpeedStep*$T$3:$T$1003)</f>
        <v>651.81911142498063</v>
      </c>
      <c r="N2042" s="50">
        <f t="array" ref="N2042">_xlfn.SUM(_xlfn.NORM.DIST($S$3:$S$1003,$G2042,$Q2042,FALSE)*WindSpeedStep*$T$3:$T$1003)</f>
        <v>675.05769969566018</v>
      </c>
      <c r="P2042" s="42">
        <f t="shared" si="93"/>
        <v>0.72133250133665783</v>
      </c>
      <c r="Q2042" s="42">
        <f t="shared" si="95"/>
        <v>1.0888807249850525</v>
      </c>
    </row>
    <row r="2043" spans="5:17" x14ac:dyDescent="0.2">
      <c r="E2043" s="15">
        <v>41270.118055555555</v>
      </c>
      <c r="F2043" s="21">
        <v>7.5118408326889421</v>
      </c>
      <c r="G2043" s="21">
        <v>7.5790891821849353</v>
      </c>
      <c r="H2043" s="24">
        <v>0.13844808791398755</v>
      </c>
      <c r="I2043" s="3">
        <f t="shared" si="94"/>
        <v>741.5099999999652</v>
      </c>
      <c r="J2043" s="3">
        <f>INDEX(PowerArray,MIN(MaximumPowerIndex,ROUND(G2043*100,0)))</f>
        <v>762.57999999996468</v>
      </c>
      <c r="K2043" s="3">
        <f>MIN(J2043-M2043+N2043,'Power Look Up'!$F$4)</f>
        <v>781.46759403138151</v>
      </c>
      <c r="M2043" s="50">
        <f t="array" ref="M2043">_xlfn.SUM(_xlfn.NORM.DIST($S$3:$S$1003,$G2043,$P2043,FALSE)*WindSpeedStep*$T$3:$T$1003)</f>
        <v>758.18584039631025</v>
      </c>
      <c r="N2043" s="50">
        <f t="array" ref="N2043">_xlfn.SUM(_xlfn.NORM.DIST($S$3:$S$1003,$G2043,$Q2043,FALSE)*WindSpeedStep*$T$3:$T$1003)</f>
        <v>777.07343442772708</v>
      </c>
      <c r="P2043" s="42">
        <f t="shared" si="93"/>
        <v>0.7579089182184936</v>
      </c>
      <c r="Q2043" s="42">
        <f t="shared" si="95"/>
        <v>1.049310405403092</v>
      </c>
    </row>
    <row r="2044" spans="5:17" x14ac:dyDescent="0.2">
      <c r="E2044" s="15">
        <v>41270.125</v>
      </c>
      <c r="F2044" s="21">
        <v>8.0772907982641922</v>
      </c>
      <c r="G2044" s="21">
        <v>8.1511721948903997</v>
      </c>
      <c r="H2044" s="24">
        <v>0.12999408170690657</v>
      </c>
      <c r="I2044" s="3">
        <f t="shared" si="94"/>
        <v>918.35999999995306</v>
      </c>
      <c r="J2044" s="3">
        <f>INDEX(PowerArray,MIN(MaximumPowerIndex,ROUND(G2044*100,0)))</f>
        <v>944.04999999995255</v>
      </c>
      <c r="K2044" s="3">
        <f>MIN(J2044-M2044+N2044,'Power Look Up'!$F$4)</f>
        <v>959.18725492768328</v>
      </c>
      <c r="M2044" s="50">
        <f t="array" ref="M2044">_xlfn.SUM(_xlfn.NORM.DIST($S$3:$S$1003,$G2044,$P2044,FALSE)*WindSpeedStep*$T$3:$T$1003)</f>
        <v>944.70023215135086</v>
      </c>
      <c r="N2044" s="50">
        <f t="array" ref="N2044">_xlfn.SUM(_xlfn.NORM.DIST($S$3:$S$1003,$G2044,$Q2044,FALSE)*WindSpeedStep*$T$3:$T$1003)</f>
        <v>959.8374870790816</v>
      </c>
      <c r="P2044" s="42">
        <f t="shared" si="93"/>
        <v>0.81511721948904003</v>
      </c>
      <c r="Q2044" s="42">
        <f t="shared" si="95"/>
        <v>1.0596041443096476</v>
      </c>
    </row>
    <row r="2045" spans="5:17" x14ac:dyDescent="0.2">
      <c r="E2045" s="15">
        <v>41270.131944444445</v>
      </c>
      <c r="F2045" s="21">
        <v>7.6274310413087392</v>
      </c>
      <c r="G2045" s="21">
        <v>7.6618814086504097</v>
      </c>
      <c r="H2045" s="24">
        <v>0.10357353553529464</v>
      </c>
      <c r="I2045" s="3">
        <f t="shared" si="94"/>
        <v>777.62999999996441</v>
      </c>
      <c r="J2045" s="3">
        <f>INDEX(PowerArray,MIN(MaximumPowerIndex,ROUND(G2045*100,0)))</f>
        <v>786.65999999996416</v>
      </c>
      <c r="K2045" s="3">
        <f>MIN(J2045-M2045+N2045,'Power Look Up'!$F$4)</f>
        <v>788.24245574752649</v>
      </c>
      <c r="M2045" s="50">
        <f t="array" ref="M2045">_xlfn.SUM(_xlfn.NORM.DIST($S$3:$S$1003,$G2045,$P2045,FALSE)*WindSpeedStep*$T$3:$T$1003)</f>
        <v>783.65201446760295</v>
      </c>
      <c r="N2045" s="50">
        <f t="array" ref="N2045">_xlfn.SUM(_xlfn.NORM.DIST($S$3:$S$1003,$G2045,$Q2045,FALSE)*WindSpeedStep*$T$3:$T$1003)</f>
        <v>785.23447021516529</v>
      </c>
      <c r="P2045" s="42">
        <f t="shared" si="93"/>
        <v>0.76618814086504106</v>
      </c>
      <c r="Q2045" s="42">
        <f t="shared" si="95"/>
        <v>0.79356814634606654</v>
      </c>
    </row>
    <row r="2046" spans="5:17" x14ac:dyDescent="0.2">
      <c r="E2046" s="15">
        <v>41270.138888888891</v>
      </c>
      <c r="F2046" s="21">
        <v>7.3871496115927382</v>
      </c>
      <c r="G2046" s="21">
        <v>7.4619285996951152</v>
      </c>
      <c r="H2046" s="24">
        <v>0.10694246651783579</v>
      </c>
      <c r="I2046" s="3">
        <f t="shared" si="94"/>
        <v>705.38999999996599</v>
      </c>
      <c r="J2046" s="3">
        <f>INDEX(PowerArray,MIN(MaximumPowerIndex,ROUND(G2046*100,0)))</f>
        <v>726.45999999996548</v>
      </c>
      <c r="K2046" s="3">
        <f>MIN(J2046-M2046+N2046,'Power Look Up'!$F$4)</f>
        <v>729.38422297348791</v>
      </c>
      <c r="M2046" s="50">
        <f t="array" ref="M2046">_xlfn.SUM(_xlfn.NORM.DIST($S$3:$S$1003,$G2046,$P2046,FALSE)*WindSpeedStep*$T$3:$T$1003)</f>
        <v>723.02987188795294</v>
      </c>
      <c r="N2046" s="50">
        <f t="array" ref="N2046">_xlfn.SUM(_xlfn.NORM.DIST($S$3:$S$1003,$G2046,$Q2046,FALSE)*WindSpeedStep*$T$3:$T$1003)</f>
        <v>725.95409486147537</v>
      </c>
      <c r="P2046" s="42">
        <f t="shared" si="93"/>
        <v>0.74619285996951157</v>
      </c>
      <c r="Q2046" s="42">
        <f t="shared" si="95"/>
        <v>0.79799704943137617</v>
      </c>
    </row>
    <row r="2047" spans="5:17" x14ac:dyDescent="0.2">
      <c r="E2047" s="15">
        <v>41270.145833333336</v>
      </c>
      <c r="F2047" s="21">
        <v>6.3838444285082208</v>
      </c>
      <c r="G2047" s="21">
        <v>6.5201101654504976</v>
      </c>
      <c r="H2047" s="24">
        <v>0.11591761175999138</v>
      </c>
      <c r="I2047" s="3">
        <f t="shared" si="94"/>
        <v>447.8799999999793</v>
      </c>
      <c r="J2047" s="3">
        <f>INDEX(PowerArray,MIN(MaximumPowerIndex,ROUND(G2047*100,0)))</f>
        <v>479.51999999997861</v>
      </c>
      <c r="K2047" s="3">
        <f>MIN(J2047-M2047+N2047,'Power Look Up'!$F$4)</f>
        <v>484.24803988484638</v>
      </c>
      <c r="M2047" s="50">
        <f t="array" ref="M2047">_xlfn.SUM(_xlfn.NORM.DIST($S$3:$S$1003,$G2047,$P2047,FALSE)*WindSpeedStep*$T$3:$T$1003)</f>
        <v>476.92407079404728</v>
      </c>
      <c r="N2047" s="50">
        <f t="array" ref="N2047">_xlfn.SUM(_xlfn.NORM.DIST($S$3:$S$1003,$G2047,$Q2047,FALSE)*WindSpeedStep*$T$3:$T$1003)</f>
        <v>481.65211067891505</v>
      </c>
      <c r="P2047" s="42">
        <f t="shared" si="93"/>
        <v>0.65201101654504978</v>
      </c>
      <c r="Q2047" s="42">
        <f t="shared" si="95"/>
        <v>0.75579559879106395</v>
      </c>
    </row>
    <row r="2048" spans="5:17" x14ac:dyDescent="0.2">
      <c r="E2048" s="15">
        <v>41270.152777777781</v>
      </c>
      <c r="F2048" s="21">
        <v>6.0488202774474038</v>
      </c>
      <c r="G2048" s="21">
        <v>6.1341559535348971</v>
      </c>
      <c r="H2048" s="24">
        <v>0.1206846899918242</v>
      </c>
      <c r="I2048" s="3">
        <f t="shared" si="94"/>
        <v>373.29999999998091</v>
      </c>
      <c r="J2048" s="3">
        <f>INDEX(PowerArray,MIN(MaximumPowerIndex,ROUND(G2048*100,0)))</f>
        <v>391.3799999999805</v>
      </c>
      <c r="K2048" s="3">
        <f>MIN(J2048-M2048+N2048,'Power Look Up'!$F$4)</f>
        <v>396.19443317442818</v>
      </c>
      <c r="M2048" s="50">
        <f t="array" ref="M2048">_xlfn.SUM(_xlfn.NORM.DIST($S$3:$S$1003,$G2048,$P2048,FALSE)*WindSpeedStep*$T$3:$T$1003)</f>
        <v>393.95461880352696</v>
      </c>
      <c r="N2048" s="50">
        <f t="array" ref="N2048">_xlfn.SUM(_xlfn.NORM.DIST($S$3:$S$1003,$G2048,$Q2048,FALSE)*WindSpeedStep*$T$3:$T$1003)</f>
        <v>398.76905197797464</v>
      </c>
      <c r="P2048" s="42">
        <f t="shared" si="93"/>
        <v>0.61341559535348977</v>
      </c>
      <c r="Q2048" s="42">
        <f t="shared" si="95"/>
        <v>0.74029870961386179</v>
      </c>
    </row>
    <row r="2049" spans="5:17" x14ac:dyDescent="0.2">
      <c r="E2049" s="15">
        <v>41270.166666666664</v>
      </c>
      <c r="F2049" s="21">
        <v>6.9035494993533346</v>
      </c>
      <c r="G2049" s="21">
        <v>6.9340148869822125</v>
      </c>
      <c r="H2049" s="24">
        <v>0.22162512199605686</v>
      </c>
      <c r="I2049" s="3">
        <f t="shared" si="94"/>
        <v>565.39999999997679</v>
      </c>
      <c r="J2049" s="3">
        <f>INDEX(PowerArray,MIN(MaximumPowerIndex,ROUND(G2049*100,0)))</f>
        <v>572.17999999997664</v>
      </c>
      <c r="K2049" s="3">
        <f>MIN(J2049-M2049+N2049,'Power Look Up'!$F$4)</f>
        <v>631.52624477442225</v>
      </c>
      <c r="M2049" s="50">
        <f t="array" ref="M2049">_xlfn.SUM(_xlfn.NORM.DIST($S$3:$S$1003,$G2049,$P2049,FALSE)*WindSpeedStep*$T$3:$T$1003)</f>
        <v>577.21694197256534</v>
      </c>
      <c r="N2049" s="50">
        <f t="array" ref="N2049">_xlfn.SUM(_xlfn.NORM.DIST($S$3:$S$1003,$G2049,$Q2049,FALSE)*WindSpeedStep*$T$3:$T$1003)</f>
        <v>636.56318674701095</v>
      </c>
      <c r="P2049" s="42">
        <f t="shared" si="93"/>
        <v>0.69340148869822127</v>
      </c>
      <c r="Q2049" s="42">
        <f t="shared" si="95"/>
        <v>1.5367518952499073</v>
      </c>
    </row>
    <row r="2050" spans="5:17" x14ac:dyDescent="0.2">
      <c r="E2050" s="15">
        <v>41270.270833333336</v>
      </c>
      <c r="F2050" s="21">
        <v>8.4726809843018458</v>
      </c>
      <c r="G2050" s="21">
        <v>8.5663159083243983</v>
      </c>
      <c r="H2050" s="24">
        <v>0.16169616235266399</v>
      </c>
      <c r="I2050" s="3">
        <f t="shared" si="94"/>
        <v>1061.48999999995</v>
      </c>
      <c r="J2050" s="3">
        <f>INDEX(PowerArray,MIN(MaximumPowerIndex,ROUND(G2050*100,0)))</f>
        <v>1098.1899999999494</v>
      </c>
      <c r="K2050" s="3">
        <f>MIN(J2050-M2050+N2050,'Power Look Up'!$F$4)</f>
        <v>1119.2292003463697</v>
      </c>
      <c r="M2050" s="50">
        <f t="array" ref="M2050">_xlfn.SUM(_xlfn.NORM.DIST($S$3:$S$1003,$G2050,$P2050,FALSE)*WindSpeedStep*$T$3:$T$1003)</f>
        <v>1094.5333887702061</v>
      </c>
      <c r="N2050" s="50">
        <f t="array" ref="N2050">_xlfn.SUM(_xlfn.NORM.DIST($S$3:$S$1003,$G2050,$Q2050,FALSE)*WindSpeedStep*$T$3:$T$1003)</f>
        <v>1115.5725891166264</v>
      </c>
      <c r="P2050" s="42">
        <f t="shared" si="93"/>
        <v>0.85663159083243989</v>
      </c>
      <c r="Q2050" s="42">
        <f t="shared" si="95"/>
        <v>1.3851404078766301</v>
      </c>
    </row>
    <row r="2051" spans="5:17" x14ac:dyDescent="0.2">
      <c r="E2051" s="15">
        <v>41270.298611111109</v>
      </c>
      <c r="F2051" s="21">
        <v>9.4798842872047064</v>
      </c>
      <c r="G2051" s="21">
        <v>9.543976504399204</v>
      </c>
      <c r="H2051" s="24">
        <v>0.15506518386348919</v>
      </c>
      <c r="I2051" s="3">
        <f t="shared" si="94"/>
        <v>1438.8799999999399</v>
      </c>
      <c r="J2051" s="3">
        <f>INDEX(PowerArray,MIN(MaximumPowerIndex,ROUND(G2051*100,0)))</f>
        <v>1461.7399999999395</v>
      </c>
      <c r="K2051" s="3">
        <f>MIN(J2051-M2051+N2051,'Power Look Up'!$F$4)</f>
        <v>1429.8143075788657</v>
      </c>
      <c r="M2051" s="50">
        <f t="array" ref="M2051">_xlfn.SUM(_xlfn.NORM.DIST($S$3:$S$1003,$G2051,$P2051,FALSE)*WindSpeedStep*$T$3:$T$1003)</f>
        <v>1466.5202826234481</v>
      </c>
      <c r="N2051" s="50">
        <f t="array" ref="N2051">_xlfn.SUM(_xlfn.NORM.DIST($S$3:$S$1003,$G2051,$Q2051,FALSE)*WindSpeedStep*$T$3:$T$1003)</f>
        <v>1434.5945902023743</v>
      </c>
      <c r="P2051" s="42">
        <f t="shared" ref="P2051:P2114" si="96">ReferenceTurbulence*G2051</f>
        <v>0.95439765043992042</v>
      </c>
      <c r="Q2051" s="42">
        <f t="shared" si="95"/>
        <v>1.4799384714434833</v>
      </c>
    </row>
    <row r="2052" spans="5:17" x14ac:dyDescent="0.2">
      <c r="E2052" s="15">
        <v>41270.305555555555</v>
      </c>
      <c r="F2052" s="21">
        <v>9.3727522937839094</v>
      </c>
      <c r="G2052" s="21">
        <v>9.4202977907502898</v>
      </c>
      <c r="H2052" s="24">
        <v>0.14830222291501932</v>
      </c>
      <c r="I2052" s="3">
        <f t="shared" ref="I2052:I2115" si="97">INDEX(PowerArray,MIN(MaximumPowerIndex,ROUND(F2052*100,0)))</f>
        <v>1396.9699999999409</v>
      </c>
      <c r="J2052" s="3">
        <f>INDEX(PowerArray,MIN(MaximumPowerIndex,ROUND(G2052*100,0)))</f>
        <v>1416.0199999999404</v>
      </c>
      <c r="K2052" s="3">
        <f>MIN(J2052-M2052+N2052,'Power Look Up'!$F$4)</f>
        <v>1396.003699194192</v>
      </c>
      <c r="M2052" s="50">
        <f t="array" ref="M2052">_xlfn.SUM(_xlfn.NORM.DIST($S$3:$S$1003,$G2052,$P2052,FALSE)*WindSpeedStep*$T$3:$T$1003)</f>
        <v>1420.5867660884044</v>
      </c>
      <c r="N2052" s="50">
        <f t="array" ref="N2052">_xlfn.SUM(_xlfn.NORM.DIST($S$3:$S$1003,$G2052,$Q2052,FALSE)*WindSpeedStep*$T$3:$T$1003)</f>
        <v>1400.570465282656</v>
      </c>
      <c r="P2052" s="42">
        <f t="shared" si="96"/>
        <v>0.94202977907502905</v>
      </c>
      <c r="Q2052" s="42">
        <f t="shared" ref="Q2052:Q2115" si="98">G2052*H2052</f>
        <v>1.3970511028897135</v>
      </c>
    </row>
    <row r="2053" spans="5:17" x14ac:dyDescent="0.2">
      <c r="E2053" s="15">
        <v>41270.3125</v>
      </c>
      <c r="F2053" s="21">
        <v>8.8046701313844178</v>
      </c>
      <c r="G2053" s="21">
        <v>8.8322023272336523</v>
      </c>
      <c r="H2053" s="24">
        <v>0.13629130701019412</v>
      </c>
      <c r="I2053" s="3">
        <f t="shared" si="97"/>
        <v>1182.5999999999474</v>
      </c>
      <c r="J2053" s="3">
        <f>INDEX(PowerArray,MIN(MaximumPowerIndex,ROUND(G2053*100,0)))</f>
        <v>1193.6099999999471</v>
      </c>
      <c r="K2053" s="3">
        <f>MIN(J2053-M2053+N2053,'Power Look Up'!$F$4)</f>
        <v>1201.6431580401752</v>
      </c>
      <c r="M2053" s="50">
        <f t="array" ref="M2053">_xlfn.SUM(_xlfn.NORM.DIST($S$3:$S$1003,$G2053,$P2053,FALSE)*WindSpeedStep*$T$3:$T$1003)</f>
        <v>1195.2364845554575</v>
      </c>
      <c r="N2053" s="50">
        <f t="array" ref="N2053">_xlfn.SUM(_xlfn.NORM.DIST($S$3:$S$1003,$G2053,$Q2053,FALSE)*WindSpeedStep*$T$3:$T$1003)</f>
        <v>1203.2696425956856</v>
      </c>
      <c r="P2053" s="42">
        <f t="shared" si="96"/>
        <v>0.88322023272336525</v>
      </c>
      <c r="Q2053" s="42">
        <f t="shared" si="98"/>
        <v>1.2037523989571528</v>
      </c>
    </row>
    <row r="2054" spans="5:17" x14ac:dyDescent="0.2">
      <c r="E2054" s="15">
        <v>41270.319444444445</v>
      </c>
      <c r="F2054" s="21">
        <v>8.5315779633138611</v>
      </c>
      <c r="G2054" s="21">
        <v>8.6451169416106204</v>
      </c>
      <c r="H2054" s="24">
        <v>0.19457127475574493</v>
      </c>
      <c r="I2054" s="3">
        <f t="shared" si="97"/>
        <v>1083.5099999999495</v>
      </c>
      <c r="J2054" s="3">
        <f>INDEX(PowerArray,MIN(MaximumPowerIndex,ROUND(G2054*100,0)))</f>
        <v>1127.5499999999486</v>
      </c>
      <c r="K2054" s="3">
        <f>MIN(J2054-M2054+N2054,'Power Look Up'!$F$4)</f>
        <v>1148.8482998024749</v>
      </c>
      <c r="M2054" s="50">
        <f t="array" ref="M2054">_xlfn.SUM(_xlfn.NORM.DIST($S$3:$S$1003,$G2054,$P2054,FALSE)*WindSpeedStep*$T$3:$T$1003)</f>
        <v>1124.0847371426321</v>
      </c>
      <c r="N2054" s="50">
        <f t="array" ref="N2054">_xlfn.SUM(_xlfn.NORM.DIST($S$3:$S$1003,$G2054,$Q2054,FALSE)*WindSpeedStep*$T$3:$T$1003)</f>
        <v>1145.3830369451584</v>
      </c>
      <c r="P2054" s="42">
        <f t="shared" si="96"/>
        <v>0.86451169416106211</v>
      </c>
      <c r="Q2054" s="42">
        <f t="shared" si="98"/>
        <v>1.6820914237416653</v>
      </c>
    </row>
    <row r="2055" spans="5:17" x14ac:dyDescent="0.2">
      <c r="E2055" s="15">
        <v>41270.326388888891</v>
      </c>
      <c r="F2055" s="21">
        <v>10.558419527256765</v>
      </c>
      <c r="G2055" s="21">
        <v>10.625764536740011</v>
      </c>
      <c r="H2055" s="24">
        <v>0.15248494302047327</v>
      </c>
      <c r="I2055" s="3">
        <f t="shared" si="97"/>
        <v>1786.5199999999518</v>
      </c>
      <c r="J2055" s="3">
        <f>INDEX(PowerArray,MIN(MaximumPowerIndex,ROUND(G2055*100,0)))</f>
        <v>1805.2099999999514</v>
      </c>
      <c r="K2055" s="3">
        <f>MIN(J2055-M2055+N2055,'Power Look Up'!$F$4)</f>
        <v>1718.4237740387739</v>
      </c>
      <c r="M2055" s="50">
        <f t="array" ref="M2055">_xlfn.SUM(_xlfn.NORM.DIST($S$3:$S$1003,$G2055,$P2055,FALSE)*WindSpeedStep*$T$3:$T$1003)</f>
        <v>1795.6247572455393</v>
      </c>
      <c r="N2055" s="50">
        <f t="array" ref="N2055">_xlfn.SUM(_xlfn.NORM.DIST($S$3:$S$1003,$G2055,$Q2055,FALSE)*WindSpeedStep*$T$3:$T$1003)</f>
        <v>1708.8385312843618</v>
      </c>
      <c r="P2055" s="42">
        <f t="shared" si="96"/>
        <v>1.0625764536740012</v>
      </c>
      <c r="Q2055" s="42">
        <f t="shared" si="98"/>
        <v>1.6202690999337661</v>
      </c>
    </row>
    <row r="2056" spans="5:17" x14ac:dyDescent="0.2">
      <c r="E2056" s="15">
        <v>41270.333333333336</v>
      </c>
      <c r="F2056" s="21">
        <v>9.5040010899476712</v>
      </c>
      <c r="G2056" s="21">
        <v>9.5027676764329883</v>
      </c>
      <c r="H2056" s="24">
        <v>0.17361109120086229</v>
      </c>
      <c r="I2056" s="3">
        <f t="shared" si="97"/>
        <v>1446.4999999999397</v>
      </c>
      <c r="J2056" s="3">
        <f>INDEX(PowerArray,MIN(MaximumPowerIndex,ROUND(G2056*100,0)))</f>
        <v>1446.4999999999397</v>
      </c>
      <c r="K2056" s="3">
        <f>MIN(J2056-M2056+N2056,'Power Look Up'!$F$4)</f>
        <v>1405.0964833602975</v>
      </c>
      <c r="M2056" s="50">
        <f t="array" ref="M2056">_xlfn.SUM(_xlfn.NORM.DIST($S$3:$S$1003,$G2056,$P2056,FALSE)*WindSpeedStep*$T$3:$T$1003)</f>
        <v>1451.3271690383424</v>
      </c>
      <c r="N2056" s="50">
        <f t="array" ref="N2056">_xlfn.SUM(_xlfn.NORM.DIST($S$3:$S$1003,$G2056,$Q2056,FALSE)*WindSpeedStep*$T$3:$T$1003)</f>
        <v>1409.9236523987001</v>
      </c>
      <c r="P2056" s="42">
        <f t="shared" si="96"/>
        <v>0.95027676764329883</v>
      </c>
      <c r="Q2056" s="42">
        <f t="shared" si="98"/>
        <v>1.6497858657338138</v>
      </c>
    </row>
    <row r="2057" spans="5:17" x14ac:dyDescent="0.2">
      <c r="E2057" s="15">
        <v>41270.340277777781</v>
      </c>
      <c r="F2057" s="21">
        <v>8.0868421722979331</v>
      </c>
      <c r="G2057" s="21">
        <v>8.1579048370433309</v>
      </c>
      <c r="H2057" s="24">
        <v>0.16570126774456756</v>
      </c>
      <c r="I2057" s="3">
        <f t="shared" si="97"/>
        <v>922.02999999995302</v>
      </c>
      <c r="J2057" s="3">
        <f>INDEX(PowerArray,MIN(MaximumPowerIndex,ROUND(G2057*100,0)))</f>
        <v>947.71999999995251</v>
      </c>
      <c r="K2057" s="3">
        <f>MIN(J2057-M2057+N2057,'Power Look Up'!$F$4)</f>
        <v>980.11635009599354</v>
      </c>
      <c r="M2057" s="50">
        <f t="array" ref="M2057">_xlfn.SUM(_xlfn.NORM.DIST($S$3:$S$1003,$G2057,$P2057,FALSE)*WindSpeedStep*$T$3:$T$1003)</f>
        <v>947.03970055886862</v>
      </c>
      <c r="N2057" s="50">
        <f t="array" ref="N2057">_xlfn.SUM(_xlfn.NORM.DIST($S$3:$S$1003,$G2057,$Q2057,FALSE)*WindSpeedStep*$T$3:$T$1003)</f>
        <v>979.43605065490965</v>
      </c>
      <c r="P2057" s="42">
        <f t="shared" si="96"/>
        <v>0.81579048370433316</v>
      </c>
      <c r="Q2057" s="42">
        <f t="shared" si="98"/>
        <v>1.3517751736376198</v>
      </c>
    </row>
    <row r="2058" spans="5:17" x14ac:dyDescent="0.2">
      <c r="E2058" s="15">
        <v>41270.347222222219</v>
      </c>
      <c r="F2058" s="21">
        <v>8.697183146476732</v>
      </c>
      <c r="G2058" s="21">
        <v>8.788053788085799</v>
      </c>
      <c r="H2058" s="24">
        <v>0.15522267121014821</v>
      </c>
      <c r="I2058" s="3">
        <f t="shared" si="97"/>
        <v>1145.8999999999482</v>
      </c>
      <c r="J2058" s="3">
        <f>INDEX(PowerArray,MIN(MaximumPowerIndex,ROUND(G2058*100,0)))</f>
        <v>1178.9299999999475</v>
      </c>
      <c r="K2058" s="3">
        <f>MIN(J2058-M2058+N2058,'Power Look Up'!$F$4)</f>
        <v>1190.4562660346298</v>
      </c>
      <c r="M2058" s="50">
        <f t="array" ref="M2058">_xlfn.SUM(_xlfn.NORM.DIST($S$3:$S$1003,$G2058,$P2058,FALSE)*WindSpeedStep*$T$3:$T$1003)</f>
        <v>1178.3426452095148</v>
      </c>
      <c r="N2058" s="50">
        <f t="array" ref="N2058">_xlfn.SUM(_xlfn.NORM.DIST($S$3:$S$1003,$G2058,$Q2058,FALSE)*WindSpeedStep*$T$3:$T$1003)</f>
        <v>1189.8689112441971</v>
      </c>
      <c r="P2058" s="42">
        <f t="shared" si="96"/>
        <v>0.8788053788085799</v>
      </c>
      <c r="Q2058" s="42">
        <f t="shared" si="98"/>
        <v>1.3641051837251394</v>
      </c>
    </row>
    <row r="2059" spans="5:17" x14ac:dyDescent="0.2">
      <c r="E2059" s="15">
        <v>41270.354166666664</v>
      </c>
      <c r="F2059" s="21">
        <v>8.2199609651057379</v>
      </c>
      <c r="G2059" s="21">
        <v>8.2119589846983239</v>
      </c>
      <c r="H2059" s="24">
        <v>0.19343157549648377</v>
      </c>
      <c r="I2059" s="3">
        <f t="shared" si="97"/>
        <v>969.73999999995203</v>
      </c>
      <c r="J2059" s="3">
        <f>INDEX(PowerArray,MIN(MaximumPowerIndex,ROUND(G2059*100,0)))</f>
        <v>966.06999999995207</v>
      </c>
      <c r="K2059" s="3">
        <f>MIN(J2059-M2059+N2059,'Power Look Up'!$F$4)</f>
        <v>1008.0556785387826</v>
      </c>
      <c r="M2059" s="50">
        <f t="array" ref="M2059">_xlfn.SUM(_xlfn.NORM.DIST($S$3:$S$1003,$G2059,$P2059,FALSE)*WindSpeedStep*$T$3:$T$1003)</f>
        <v>965.93848894941311</v>
      </c>
      <c r="N2059" s="50">
        <f t="array" ref="N2059">_xlfn.SUM(_xlfn.NORM.DIST($S$3:$S$1003,$G2059,$Q2059,FALSE)*WindSpeedStep*$T$3:$T$1003)</f>
        <v>1007.9241674882436</v>
      </c>
      <c r="P2059" s="42">
        <f t="shared" si="96"/>
        <v>0.82119589846983243</v>
      </c>
      <c r="Q2059" s="42">
        <f t="shared" si="98"/>
        <v>1.5884521643227021</v>
      </c>
    </row>
    <row r="2060" spans="5:17" x14ac:dyDescent="0.2">
      <c r="E2060" s="15">
        <v>41270.368055555555</v>
      </c>
      <c r="F2060" s="21">
        <v>16.507185644791821</v>
      </c>
      <c r="G2060" s="21">
        <v>16.399365667961213</v>
      </c>
      <c r="H2060" s="24">
        <v>0.18779700348121306</v>
      </c>
      <c r="I2060" s="3">
        <f t="shared" si="97"/>
        <v>2000</v>
      </c>
      <c r="J2060" s="3">
        <f>INDEX(PowerArray,MIN(MaximumPowerIndex,ROUND(G2060*100,0)))</f>
        <v>2000</v>
      </c>
      <c r="K2060" s="3">
        <f>MIN(J2060-M2060+N2060,'Power Look Up'!$F$4)</f>
        <v>1984.9350082250648</v>
      </c>
      <c r="M2060" s="50">
        <f t="array" ref="M2060">_xlfn.SUM(_xlfn.NORM.DIST($S$3:$S$1003,$G2060,$P2060,FALSE)*WindSpeedStep*$T$3:$T$1003)</f>
        <v>2000.6466588111114</v>
      </c>
      <c r="N2060" s="50">
        <f t="array" ref="N2060">_xlfn.SUM(_xlfn.NORM.DIST($S$3:$S$1003,$G2060,$Q2060,FALSE)*WindSpeedStep*$T$3:$T$1003)</f>
        <v>1985.5816670361762</v>
      </c>
      <c r="P2060" s="42">
        <f t="shared" si="96"/>
        <v>1.6399365667961214</v>
      </c>
      <c r="Q2060" s="42">
        <f t="shared" si="98"/>
        <v>3.0797517314357981</v>
      </c>
    </row>
    <row r="2061" spans="5:17" x14ac:dyDescent="0.2">
      <c r="E2061" s="15">
        <v>41270.375</v>
      </c>
      <c r="F2061" s="21">
        <v>18.090487750843707</v>
      </c>
      <c r="G2061" s="21">
        <v>17.985276970385524</v>
      </c>
      <c r="H2061" s="24">
        <v>0.16030524107149899</v>
      </c>
      <c r="I2061" s="3">
        <f t="shared" si="97"/>
        <v>2000</v>
      </c>
      <c r="J2061" s="3">
        <f>INDEX(PowerArray,MIN(MaximumPowerIndex,ROUND(G2061*100,0)))</f>
        <v>2000</v>
      </c>
      <c r="K2061" s="3">
        <f>MIN(J2061-M2061+N2061,'Power Look Up'!$F$4)</f>
        <v>1998.382483256695</v>
      </c>
      <c r="M2061" s="50">
        <f t="array" ref="M2061">_xlfn.SUM(_xlfn.NORM.DIST($S$3:$S$1003,$G2061,$P2061,FALSE)*WindSpeedStep*$T$3:$T$1003)</f>
        <v>2000.140350436551</v>
      </c>
      <c r="N2061" s="50">
        <f t="array" ref="N2061">_xlfn.SUM(_xlfn.NORM.DIST($S$3:$S$1003,$G2061,$Q2061,FALSE)*WindSpeedStep*$T$3:$T$1003)</f>
        <v>1998.522833693246</v>
      </c>
      <c r="P2061" s="42">
        <f t="shared" si="96"/>
        <v>1.7985276970385524</v>
      </c>
      <c r="Q2061" s="42">
        <f t="shared" si="98"/>
        <v>2.8831341604753304</v>
      </c>
    </row>
    <row r="2062" spans="5:17" x14ac:dyDescent="0.2">
      <c r="E2062" s="15">
        <v>41270.444444444445</v>
      </c>
      <c r="F2062" s="21">
        <v>9.0642236607011863</v>
      </c>
      <c r="G2062" s="21">
        <v>9.0752025334824804</v>
      </c>
      <c r="H2062" s="24">
        <v>0.11142708276043013</v>
      </c>
      <c r="I2062" s="3">
        <f t="shared" si="97"/>
        <v>1278.8599999999433</v>
      </c>
      <c r="J2062" s="3">
        <f>INDEX(PowerArray,MIN(MaximumPowerIndex,ROUND(G2062*100,0)))</f>
        <v>1286.4799999999432</v>
      </c>
      <c r="K2062" s="3">
        <f>MIN(J2062-M2062+N2062,'Power Look Up'!$F$4)</f>
        <v>1287.416029260655</v>
      </c>
      <c r="M2062" s="50">
        <f t="array" ref="M2062">_xlfn.SUM(_xlfn.NORM.DIST($S$3:$S$1003,$G2062,$P2062,FALSE)*WindSpeedStep*$T$3:$T$1003)</f>
        <v>1288.8061253013584</v>
      </c>
      <c r="N2062" s="50">
        <f t="array" ref="N2062">_xlfn.SUM(_xlfn.NORM.DIST($S$3:$S$1003,$G2062,$Q2062,FALSE)*WindSpeedStep*$T$3:$T$1003)</f>
        <v>1289.7421545620703</v>
      </c>
      <c r="P2062" s="42">
        <f t="shared" si="96"/>
        <v>0.90752025334824804</v>
      </c>
      <c r="Q2062" s="42">
        <f t="shared" si="98"/>
        <v>1.0112233437660176</v>
      </c>
    </row>
    <row r="2063" spans="5:17" x14ac:dyDescent="0.2">
      <c r="E2063" s="15">
        <v>41270.451388888891</v>
      </c>
      <c r="F2063" s="21">
        <v>9.4598850530630152</v>
      </c>
      <c r="G2063" s="21">
        <v>9.5314433998834325</v>
      </c>
      <c r="H2063" s="24">
        <v>0.12685143564312676</v>
      </c>
      <c r="I2063" s="3">
        <f t="shared" si="97"/>
        <v>1431.2599999999402</v>
      </c>
      <c r="J2063" s="3">
        <f>INDEX(PowerArray,MIN(MaximumPowerIndex,ROUND(G2063*100,0)))</f>
        <v>1457.9299999999396</v>
      </c>
      <c r="K2063" s="3">
        <f>MIN(J2063-M2063+N2063,'Power Look Up'!$F$4)</f>
        <v>1444.5484358829713</v>
      </c>
      <c r="M2063" s="50">
        <f t="array" ref="M2063">_xlfn.SUM(_xlfn.NORM.DIST($S$3:$S$1003,$G2063,$P2063,FALSE)*WindSpeedStep*$T$3:$T$1003)</f>
        <v>1461.9122784924912</v>
      </c>
      <c r="N2063" s="50">
        <f t="array" ref="N2063">_xlfn.SUM(_xlfn.NORM.DIST($S$3:$S$1003,$G2063,$Q2063,FALSE)*WindSpeedStep*$T$3:$T$1003)</f>
        <v>1448.5307143755228</v>
      </c>
      <c r="P2063" s="42">
        <f t="shared" si="96"/>
        <v>0.95314433998834325</v>
      </c>
      <c r="Q2063" s="42">
        <f t="shared" si="98"/>
        <v>1.2090772790264186</v>
      </c>
    </row>
    <row r="2064" spans="5:17" x14ac:dyDescent="0.2">
      <c r="E2064" s="15">
        <v>41270.458333333336</v>
      </c>
      <c r="F2064" s="21">
        <v>9.7353577332005763</v>
      </c>
      <c r="G2064" s="21">
        <v>9.7419054748655665</v>
      </c>
      <c r="H2064" s="24">
        <v>0.1304523197610816</v>
      </c>
      <c r="I2064" s="3">
        <f t="shared" si="97"/>
        <v>1537.9399999999378</v>
      </c>
      <c r="J2064" s="3">
        <f>INDEX(PowerArray,MIN(MaximumPowerIndex,ROUND(G2064*100,0)))</f>
        <v>1537.9399999999378</v>
      </c>
      <c r="K2064" s="3">
        <f>MIN(J2064-M2064+N2064,'Power Look Up'!$F$4)</f>
        <v>1514.1039735367081</v>
      </c>
      <c r="M2064" s="50">
        <f t="array" ref="M2064">_xlfn.SUM(_xlfn.NORM.DIST($S$3:$S$1003,$G2064,$P2064,FALSE)*WindSpeedStep*$T$3:$T$1003)</f>
        <v>1537.5747795052844</v>
      </c>
      <c r="N2064" s="50">
        <f t="array" ref="N2064">_xlfn.SUM(_xlfn.NORM.DIST($S$3:$S$1003,$G2064,$Q2064,FALSE)*WindSpeedStep*$T$3:$T$1003)</f>
        <v>1513.7387530420547</v>
      </c>
      <c r="P2064" s="42">
        <f t="shared" si="96"/>
        <v>0.97419054748655665</v>
      </c>
      <c r="Q2064" s="42">
        <f t="shared" si="98"/>
        <v>1.2708541680893943</v>
      </c>
    </row>
    <row r="2065" spans="5:17" x14ac:dyDescent="0.2">
      <c r="E2065" s="15">
        <v>41270.465277777781</v>
      </c>
      <c r="F2065" s="21">
        <v>10.918659937741552</v>
      </c>
      <c r="G2065" s="21">
        <v>10.938571919397557</v>
      </c>
      <c r="H2065" s="24">
        <v>0.11814636661967765</v>
      </c>
      <c r="I2065" s="3">
        <f t="shared" si="97"/>
        <v>1882.6399999999496</v>
      </c>
      <c r="J2065" s="3">
        <f>INDEX(PowerArray,MIN(MaximumPowerIndex,ROUND(G2065*100,0)))</f>
        <v>1887.9799999999495</v>
      </c>
      <c r="K2065" s="3">
        <f>MIN(J2065-M2065+N2065,'Power Look Up'!$F$4)</f>
        <v>1855.1271786911575</v>
      </c>
      <c r="M2065" s="50">
        <f t="array" ref="M2065">_xlfn.SUM(_xlfn.NORM.DIST($S$3:$S$1003,$G2065,$P2065,FALSE)*WindSpeedStep*$T$3:$T$1003)</f>
        <v>1858.3296269799434</v>
      </c>
      <c r="N2065" s="50">
        <f t="array" ref="N2065">_xlfn.SUM(_xlfn.NORM.DIST($S$3:$S$1003,$G2065,$Q2065,FALSE)*WindSpeedStep*$T$3:$T$1003)</f>
        <v>1825.4768056711514</v>
      </c>
      <c r="P2065" s="42">
        <f t="shared" si="96"/>
        <v>1.0938571919397557</v>
      </c>
      <c r="Q2065" s="42">
        <f t="shared" si="98"/>
        <v>1.2923525282848547</v>
      </c>
    </row>
    <row r="2066" spans="5:17" x14ac:dyDescent="0.2">
      <c r="E2066" s="15">
        <v>41270.472222222219</v>
      </c>
      <c r="F2066" s="21">
        <v>11.46876529944943</v>
      </c>
      <c r="G2066" s="21">
        <v>11.44635977763817</v>
      </c>
      <c r="H2066" s="24">
        <v>0.13602161691066164</v>
      </c>
      <c r="I2066" s="3">
        <f t="shared" si="97"/>
        <v>1943.4799999999832</v>
      </c>
      <c r="J2066" s="3">
        <f>INDEX(PowerArray,MIN(MaximumPowerIndex,ROUND(G2066*100,0)))</f>
        <v>1941.7999999999831</v>
      </c>
      <c r="K2066" s="3">
        <f>MIN(J2066-M2066+N2066,'Power Look Up'!$F$4)</f>
        <v>1879.361100627016</v>
      </c>
      <c r="M2066" s="50">
        <f t="array" ref="M2066">_xlfn.SUM(_xlfn.NORM.DIST($S$3:$S$1003,$G2066,$P2066,FALSE)*WindSpeedStep*$T$3:$T$1003)</f>
        <v>1929.4872100822456</v>
      </c>
      <c r="N2066" s="50">
        <f t="array" ref="N2066">_xlfn.SUM(_xlfn.NORM.DIST($S$3:$S$1003,$G2066,$Q2066,FALSE)*WindSpeedStep*$T$3:$T$1003)</f>
        <v>1867.0483107092784</v>
      </c>
      <c r="P2066" s="42">
        <f t="shared" si="96"/>
        <v>1.1446359777638171</v>
      </c>
      <c r="Q2066" s="42">
        <f t="shared" si="98"/>
        <v>1.5569523646955052</v>
      </c>
    </row>
    <row r="2067" spans="5:17" x14ac:dyDescent="0.2">
      <c r="E2067" s="15">
        <v>41270.479166666664</v>
      </c>
      <c r="F2067" s="21">
        <v>12.817884577421124</v>
      </c>
      <c r="G2067" s="21">
        <v>12.854077196798064</v>
      </c>
      <c r="H2067" s="24">
        <v>0.14354942805782359</v>
      </c>
      <c r="I2067" s="3">
        <f t="shared" si="97"/>
        <v>1997.0199999999975</v>
      </c>
      <c r="J2067" s="3">
        <f>INDEX(PowerArray,MIN(MaximumPowerIndex,ROUND(G2067*100,0)))</f>
        <v>1997.3499999999974</v>
      </c>
      <c r="K2067" s="3">
        <f>MIN(J2067-M2067+N2067,'Power Look Up'!$F$4)</f>
        <v>1957.0849784227398</v>
      </c>
      <c r="M2067" s="50">
        <f t="array" ref="M2067">_xlfn.SUM(_xlfn.NORM.DIST($S$3:$S$1003,$G2067,$P2067,FALSE)*WindSpeedStep*$T$3:$T$1003)</f>
        <v>1998.721252088161</v>
      </c>
      <c r="N2067" s="50">
        <f t="array" ref="N2067">_xlfn.SUM(_xlfn.NORM.DIST($S$3:$S$1003,$G2067,$Q2067,FALSE)*WindSpeedStep*$T$3:$T$1003)</f>
        <v>1958.4562305109034</v>
      </c>
      <c r="P2067" s="42">
        <f t="shared" si="96"/>
        <v>1.2854077196798066</v>
      </c>
      <c r="Q2067" s="42">
        <f t="shared" si="98"/>
        <v>1.8451954298114743</v>
      </c>
    </row>
    <row r="2068" spans="5:17" x14ac:dyDescent="0.2">
      <c r="E2068" s="15">
        <v>41270.486111111109</v>
      </c>
      <c r="F2068" s="21">
        <v>14.754630307335837</v>
      </c>
      <c r="G2068" s="21">
        <v>14.700341453303725</v>
      </c>
      <c r="H2068" s="24">
        <v>0.15656102198992367</v>
      </c>
      <c r="I2068" s="3">
        <f t="shared" si="97"/>
        <v>2000</v>
      </c>
      <c r="J2068" s="3">
        <f>INDEX(PowerArray,MIN(MaximumPowerIndex,ROUND(G2068*100,0)))</f>
        <v>2000</v>
      </c>
      <c r="K2068" s="3">
        <f>MIN(J2068-M2068+N2068,'Power Look Up'!$F$4)</f>
        <v>1984.5088506042769</v>
      </c>
      <c r="M2068" s="50">
        <f t="array" ref="M2068">_xlfn.SUM(_xlfn.NORM.DIST($S$3:$S$1003,$G2068,$P2068,FALSE)*WindSpeedStep*$T$3:$T$1003)</f>
        <v>2002.5138412725364</v>
      </c>
      <c r="N2068" s="50">
        <f t="array" ref="N2068">_xlfn.SUM(_xlfn.NORM.DIST($S$3:$S$1003,$G2068,$Q2068,FALSE)*WindSpeedStep*$T$3:$T$1003)</f>
        <v>1987.0226918768133</v>
      </c>
      <c r="P2068" s="42">
        <f t="shared" si="96"/>
        <v>1.4700341453303727</v>
      </c>
      <c r="Q2068" s="42">
        <f t="shared" si="98"/>
        <v>2.3015004815300708</v>
      </c>
    </row>
    <row r="2069" spans="5:17" x14ac:dyDescent="0.2">
      <c r="E2069" s="15">
        <v>41270.493055555555</v>
      </c>
      <c r="F2069" s="21">
        <v>14.339044879108426</v>
      </c>
      <c r="G2069" s="21">
        <v>14.227441585808741</v>
      </c>
      <c r="H2069" s="24">
        <v>0.13668971793621087</v>
      </c>
      <c r="I2069" s="3">
        <f t="shared" si="97"/>
        <v>2000</v>
      </c>
      <c r="J2069" s="3">
        <f>INDEX(PowerArray,MIN(MaximumPowerIndex,ROUND(G2069*100,0)))</f>
        <v>2000</v>
      </c>
      <c r="K2069" s="3">
        <f>MIN(J2069-M2069+N2069,'Power Look Up'!$F$4)</f>
        <v>1989.6782849464796</v>
      </c>
      <c r="M2069" s="50">
        <f t="array" ref="M2069">_xlfn.SUM(_xlfn.NORM.DIST($S$3:$S$1003,$G2069,$P2069,FALSE)*WindSpeedStep*$T$3:$T$1003)</f>
        <v>2003.1909555180653</v>
      </c>
      <c r="N2069" s="50">
        <f t="array" ref="N2069">_xlfn.SUM(_xlfn.NORM.DIST($S$3:$S$1003,$G2069,$Q2069,FALSE)*WindSpeedStep*$T$3:$T$1003)</f>
        <v>1992.8692404645449</v>
      </c>
      <c r="P2069" s="42">
        <f t="shared" si="96"/>
        <v>1.4227441585808742</v>
      </c>
      <c r="Q2069" s="42">
        <f t="shared" si="98"/>
        <v>1.9447449773181136</v>
      </c>
    </row>
    <row r="2070" spans="5:17" x14ac:dyDescent="0.2">
      <c r="E2070" s="15">
        <v>41270.5</v>
      </c>
      <c r="F2070" s="21">
        <v>16.359887249420986</v>
      </c>
      <c r="G2070" s="21">
        <v>16.253108318904044</v>
      </c>
      <c r="H2070" s="24">
        <v>0.16687156570083458</v>
      </c>
      <c r="I2070" s="3">
        <f t="shared" si="97"/>
        <v>2000</v>
      </c>
      <c r="J2070" s="3">
        <f>INDEX(PowerArray,MIN(MaximumPowerIndex,ROUND(G2070*100,0)))</f>
        <v>2000</v>
      </c>
      <c r="K2070" s="3">
        <f>MIN(J2070-M2070+N2070,'Power Look Up'!$F$4)</f>
        <v>1992.4707990490042</v>
      </c>
      <c r="M2070" s="50">
        <f t="array" ref="M2070">_xlfn.SUM(_xlfn.NORM.DIST($S$3:$S$1003,$G2070,$P2070,FALSE)*WindSpeedStep*$T$3:$T$1003)</f>
        <v>2000.7387462645597</v>
      </c>
      <c r="N2070" s="50">
        <f t="array" ref="N2070">_xlfn.SUM(_xlfn.NORM.DIST($S$3:$S$1003,$G2070,$Q2070,FALSE)*WindSpeedStep*$T$3:$T$1003)</f>
        <v>1993.2095453135639</v>
      </c>
      <c r="P2070" s="42">
        <f t="shared" si="96"/>
        <v>1.6253108318904044</v>
      </c>
      <c r="Q2070" s="42">
        <f t="shared" si="98"/>
        <v>2.7121816326807773</v>
      </c>
    </row>
    <row r="2071" spans="5:17" x14ac:dyDescent="0.2">
      <c r="E2071" s="15">
        <v>41270.506944444445</v>
      </c>
      <c r="F2071" s="21">
        <v>14.961275136572455</v>
      </c>
      <c r="G2071" s="21">
        <v>14.911875055414001</v>
      </c>
      <c r="H2071" s="24">
        <v>0.15907734990997863</v>
      </c>
      <c r="I2071" s="3">
        <f t="shared" si="97"/>
        <v>2000</v>
      </c>
      <c r="J2071" s="3">
        <f>INDEX(PowerArray,MIN(MaximumPowerIndex,ROUND(G2071*100,0)))</f>
        <v>2000</v>
      </c>
      <c r="K2071" s="3">
        <f>MIN(J2071-M2071+N2071,'Power Look Up'!$F$4)</f>
        <v>1985.5605126356122</v>
      </c>
      <c r="M2071" s="50">
        <f t="array" ref="M2071">_xlfn.SUM(_xlfn.NORM.DIST($S$3:$S$1003,$G2071,$P2071,FALSE)*WindSpeedStep*$T$3:$T$1003)</f>
        <v>2002.1934367883948</v>
      </c>
      <c r="N2071" s="50">
        <f t="array" ref="N2071">_xlfn.SUM(_xlfn.NORM.DIST($S$3:$S$1003,$G2071,$Q2071,FALSE)*WindSpeedStep*$T$3:$T$1003)</f>
        <v>1987.753949424007</v>
      </c>
      <c r="P2071" s="42">
        <f t="shared" si="96"/>
        <v>1.4911875055414001</v>
      </c>
      <c r="Q2071" s="42">
        <f t="shared" si="98"/>
        <v>2.3721415660039749</v>
      </c>
    </row>
    <row r="2072" spans="5:17" x14ac:dyDescent="0.2">
      <c r="E2072" s="15">
        <v>41270.513888888891</v>
      </c>
      <c r="F2072" s="21">
        <v>16.389398109380942</v>
      </c>
      <c r="G2072" s="21">
        <v>16.258196635353595</v>
      </c>
      <c r="H2072" s="24">
        <v>0.13728387003499221</v>
      </c>
      <c r="I2072" s="3">
        <f t="shared" si="97"/>
        <v>2000</v>
      </c>
      <c r="J2072" s="3">
        <f>INDEX(PowerArray,MIN(MaximumPowerIndex,ROUND(G2072*100,0)))</f>
        <v>2000</v>
      </c>
      <c r="K2072" s="3">
        <f>MIN(J2072-M2072+N2072,'Power Look Up'!$F$4)</f>
        <v>1998.8228268329071</v>
      </c>
      <c r="M2072" s="50">
        <f t="array" ref="M2072">_xlfn.SUM(_xlfn.NORM.DIST($S$3:$S$1003,$G2072,$P2072,FALSE)*WindSpeedStep*$T$3:$T$1003)</f>
        <v>2000.7353563336294</v>
      </c>
      <c r="N2072" s="50">
        <f t="array" ref="N2072">_xlfn.SUM(_xlfn.NORM.DIST($S$3:$S$1003,$G2072,$Q2072,FALSE)*WindSpeedStep*$T$3:$T$1003)</f>
        <v>1999.5581831665365</v>
      </c>
      <c r="P2072" s="42">
        <f t="shared" si="96"/>
        <v>1.6258196635353597</v>
      </c>
      <c r="Q2072" s="42">
        <f t="shared" si="98"/>
        <v>2.2319881538912307</v>
      </c>
    </row>
    <row r="2073" spans="5:17" x14ac:dyDescent="0.2">
      <c r="E2073" s="15">
        <v>41270.520833333336</v>
      </c>
      <c r="F2073" s="21">
        <v>16.686858943949545</v>
      </c>
      <c r="G2073" s="21">
        <v>16.551794366844454</v>
      </c>
      <c r="H2073" s="24">
        <v>0.15341413315705082</v>
      </c>
      <c r="I2073" s="3">
        <f t="shared" si="97"/>
        <v>2000</v>
      </c>
      <c r="J2073" s="3">
        <f>INDEX(PowerArray,MIN(MaximumPowerIndex,ROUND(G2073*100,0)))</f>
        <v>2000</v>
      </c>
      <c r="K2073" s="3">
        <f>MIN(J2073-M2073+N2073,'Power Look Up'!$F$4)</f>
        <v>1997.0094251292999</v>
      </c>
      <c r="M2073" s="50">
        <f t="array" ref="M2073">_xlfn.SUM(_xlfn.NORM.DIST($S$3:$S$1003,$G2073,$P2073,FALSE)*WindSpeedStep*$T$3:$T$1003)</f>
        <v>2000.5618017533184</v>
      </c>
      <c r="N2073" s="50">
        <f t="array" ref="N2073">_xlfn.SUM(_xlfn.NORM.DIST($S$3:$S$1003,$G2073,$Q2073,FALSE)*WindSpeedStep*$T$3:$T$1003)</f>
        <v>1997.5712268826182</v>
      </c>
      <c r="P2073" s="42">
        <f t="shared" si="96"/>
        <v>1.6551794366844454</v>
      </c>
      <c r="Q2073" s="42">
        <f t="shared" si="98"/>
        <v>2.539279184983199</v>
      </c>
    </row>
    <row r="2074" spans="5:17" x14ac:dyDescent="0.2">
      <c r="E2074" s="15">
        <v>41270.527777777781</v>
      </c>
      <c r="F2074" s="21">
        <v>15.313602589221642</v>
      </c>
      <c r="G2074" s="21">
        <v>15.2842043608327</v>
      </c>
      <c r="H2074" s="24">
        <v>0.13452092595441356</v>
      </c>
      <c r="I2074" s="3">
        <f t="shared" si="97"/>
        <v>2000</v>
      </c>
      <c r="J2074" s="3">
        <f>INDEX(PowerArray,MIN(MaximumPowerIndex,ROUND(G2074*100,0)))</f>
        <v>2000</v>
      </c>
      <c r="K2074" s="3">
        <f>MIN(J2074-M2074+N2074,'Power Look Up'!$F$4)</f>
        <v>1996.990596796624</v>
      </c>
      <c r="M2074" s="50">
        <f t="array" ref="M2074">_xlfn.SUM(_xlfn.NORM.DIST($S$3:$S$1003,$G2074,$P2074,FALSE)*WindSpeedStep*$T$3:$T$1003)</f>
        <v>2001.6742978182349</v>
      </c>
      <c r="N2074" s="50">
        <f t="array" ref="N2074">_xlfn.SUM(_xlfn.NORM.DIST($S$3:$S$1003,$G2074,$Q2074,FALSE)*WindSpeedStep*$T$3:$T$1003)</f>
        <v>1998.6648946148589</v>
      </c>
      <c r="P2074" s="42">
        <f t="shared" si="96"/>
        <v>1.5284204360832701</v>
      </c>
      <c r="Q2074" s="42">
        <f t="shared" si="98"/>
        <v>2.0560453230957005</v>
      </c>
    </row>
    <row r="2075" spans="5:17" x14ac:dyDescent="0.2">
      <c r="E2075" s="15">
        <v>41270.534722222219</v>
      </c>
      <c r="F2075" s="21">
        <v>14.388647414995418</v>
      </c>
      <c r="G2075" s="21">
        <v>14.301300402554748</v>
      </c>
      <c r="H2075" s="24">
        <v>0.19390286797161665</v>
      </c>
      <c r="I2075" s="3">
        <f t="shared" si="97"/>
        <v>2000</v>
      </c>
      <c r="J2075" s="3">
        <f>INDEX(PowerArray,MIN(MaximumPowerIndex,ROUND(G2075*100,0)))</f>
        <v>2000</v>
      </c>
      <c r="K2075" s="3">
        <f>MIN(J2075-M2075+N2075,'Power Look Up'!$F$4)</f>
        <v>1947.3036378474751</v>
      </c>
      <c r="M2075" s="50">
        <f t="array" ref="M2075">_xlfn.SUM(_xlfn.NORM.DIST($S$3:$S$1003,$G2075,$P2075,FALSE)*WindSpeedStep*$T$3:$T$1003)</f>
        <v>2003.0981111299225</v>
      </c>
      <c r="N2075" s="50">
        <f t="array" ref="N2075">_xlfn.SUM(_xlfn.NORM.DIST($S$3:$S$1003,$G2075,$Q2075,FALSE)*WindSpeedStep*$T$3:$T$1003)</f>
        <v>1950.4017489773976</v>
      </c>
      <c r="P2075" s="42">
        <f t="shared" si="96"/>
        <v>1.4301300402554749</v>
      </c>
      <c r="Q2075" s="42">
        <f t="shared" si="98"/>
        <v>2.7730631637790015</v>
      </c>
    </row>
    <row r="2076" spans="5:17" x14ac:dyDescent="0.2">
      <c r="E2076" s="15">
        <v>41270.541666666664</v>
      </c>
      <c r="F2076" s="21">
        <v>14.08378276846747</v>
      </c>
      <c r="G2076" s="21">
        <v>14.04628577725421</v>
      </c>
      <c r="H2076" s="24">
        <v>0.13561697389115843</v>
      </c>
      <c r="I2076" s="3">
        <f t="shared" si="97"/>
        <v>2000</v>
      </c>
      <c r="J2076" s="3">
        <f>INDEX(PowerArray,MIN(MaximumPowerIndex,ROUND(G2076*100,0)))</f>
        <v>2000</v>
      </c>
      <c r="K2076" s="3">
        <f>MIN(J2076-M2076+N2076,'Power Look Up'!$F$4)</f>
        <v>1988.3431652377051</v>
      </c>
      <c r="M2076" s="50">
        <f t="array" ref="M2076">_xlfn.SUM(_xlfn.NORM.DIST($S$3:$S$1003,$G2076,$P2076,FALSE)*WindSpeedStep*$T$3:$T$1003)</f>
        <v>2003.3746816915495</v>
      </c>
      <c r="N2076" s="50">
        <f t="array" ref="N2076">_xlfn.SUM(_xlfn.NORM.DIST($S$3:$S$1003,$G2076,$Q2076,FALSE)*WindSpeedStep*$T$3:$T$1003)</f>
        <v>1991.7178469292546</v>
      </c>
      <c r="P2076" s="42">
        <f t="shared" si="96"/>
        <v>1.404628577725421</v>
      </c>
      <c r="Q2076" s="42">
        <f t="shared" si="98"/>
        <v>1.9049147715216341</v>
      </c>
    </row>
    <row r="2077" spans="5:17" x14ac:dyDescent="0.2">
      <c r="E2077" s="15">
        <v>41270.548611111109</v>
      </c>
      <c r="F2077" s="21">
        <v>15.927064735725278</v>
      </c>
      <c r="G2077" s="21">
        <v>16.019183266749987</v>
      </c>
      <c r="H2077" s="24">
        <v>0.14440827849722832</v>
      </c>
      <c r="I2077" s="3">
        <f t="shared" si="97"/>
        <v>2000</v>
      </c>
      <c r="J2077" s="3">
        <f>INDEX(PowerArray,MIN(MaximumPowerIndex,ROUND(G2077*100,0)))</f>
        <v>2000</v>
      </c>
      <c r="K2077" s="3">
        <f>MIN(J2077-M2077+N2077,'Power Look Up'!$F$4)</f>
        <v>1997.30616206744</v>
      </c>
      <c r="M2077" s="50">
        <f t="array" ref="M2077">_xlfn.SUM(_xlfn.NORM.DIST($S$3:$S$1003,$G2077,$P2077,FALSE)*WindSpeedStep*$T$3:$T$1003)</f>
        <v>2000.9101574275028</v>
      </c>
      <c r="N2077" s="50">
        <f t="array" ref="N2077">_xlfn.SUM(_xlfn.NORM.DIST($S$3:$S$1003,$G2077,$Q2077,FALSE)*WindSpeedStep*$T$3:$T$1003)</f>
        <v>1998.2163194949428</v>
      </c>
      <c r="P2077" s="42">
        <f t="shared" si="96"/>
        <v>1.6019183266749988</v>
      </c>
      <c r="Q2077" s="42">
        <f t="shared" si="98"/>
        <v>2.3133026784829718</v>
      </c>
    </row>
    <row r="2078" spans="5:17" x14ac:dyDescent="0.2">
      <c r="E2078" s="15">
        <v>41270.555555555555</v>
      </c>
      <c r="F2078" s="21">
        <v>17.291066116749164</v>
      </c>
      <c r="G2078" s="21">
        <v>17.170793418296025</v>
      </c>
      <c r="H2078" s="24">
        <v>0.12896833456902279</v>
      </c>
      <c r="I2078" s="3">
        <f t="shared" si="97"/>
        <v>2000</v>
      </c>
      <c r="J2078" s="3">
        <f>INDEX(PowerArray,MIN(MaximumPowerIndex,ROUND(G2078*100,0)))</f>
        <v>2000</v>
      </c>
      <c r="K2078" s="3">
        <f>MIN(J2078-M2078+N2078,'Power Look Up'!$F$4)</f>
        <v>1999.9703632757244</v>
      </c>
      <c r="M2078" s="50">
        <f t="array" ref="M2078">_xlfn.SUM(_xlfn.NORM.DIST($S$3:$S$1003,$G2078,$P2078,FALSE)*WindSpeedStep*$T$3:$T$1003)</f>
        <v>2000.3122414951995</v>
      </c>
      <c r="N2078" s="50">
        <f t="array" ref="N2078">_xlfn.SUM(_xlfn.NORM.DIST($S$3:$S$1003,$G2078,$Q2078,FALSE)*WindSpeedStep*$T$3:$T$1003)</f>
        <v>2000.2826047709239</v>
      </c>
      <c r="P2078" s="42">
        <f t="shared" si="96"/>
        <v>1.7170793418296026</v>
      </c>
      <c r="Q2078" s="42">
        <f t="shared" si="98"/>
        <v>2.2144886303863762</v>
      </c>
    </row>
    <row r="2079" spans="5:17" x14ac:dyDescent="0.2">
      <c r="E2079" s="15">
        <v>41270.5625</v>
      </c>
      <c r="F2079" s="21">
        <v>16.398598203304502</v>
      </c>
      <c r="G2079" s="21">
        <v>16.398911793437467</v>
      </c>
      <c r="H2079" s="24">
        <v>0.14757358952256924</v>
      </c>
      <c r="I2079" s="3">
        <f t="shared" si="97"/>
        <v>2000</v>
      </c>
      <c r="J2079" s="3">
        <f>INDEX(PowerArray,MIN(MaximumPowerIndex,ROUND(G2079*100,0)))</f>
        <v>2000</v>
      </c>
      <c r="K2079" s="3">
        <f>MIN(J2079-M2079+N2079,'Power Look Up'!$F$4)</f>
        <v>1997.6754014033529</v>
      </c>
      <c r="M2079" s="50">
        <f t="array" ref="M2079">_xlfn.SUM(_xlfn.NORM.DIST($S$3:$S$1003,$G2079,$P2079,FALSE)*WindSpeedStep*$T$3:$T$1003)</f>
        <v>2000.6469279064734</v>
      </c>
      <c r="N2079" s="50">
        <f t="array" ref="N2079">_xlfn.SUM(_xlfn.NORM.DIST($S$3:$S$1003,$G2079,$Q2079,FALSE)*WindSpeedStep*$T$3:$T$1003)</f>
        <v>1998.3223293098263</v>
      </c>
      <c r="P2079" s="42">
        <f t="shared" si="96"/>
        <v>1.6398911793437467</v>
      </c>
      <c r="Q2079" s="42">
        <f t="shared" si="98"/>
        <v>2.4200462776215605</v>
      </c>
    </row>
    <row r="2080" spans="5:17" x14ac:dyDescent="0.2">
      <c r="E2080" s="15">
        <v>41270.569444444445</v>
      </c>
      <c r="F2080" s="21">
        <v>15.83369488401077</v>
      </c>
      <c r="G2080" s="21">
        <v>15.872646273602257</v>
      </c>
      <c r="H2080" s="24">
        <v>0.14273358281535412</v>
      </c>
      <c r="I2080" s="3">
        <f t="shared" si="97"/>
        <v>2000</v>
      </c>
      <c r="J2080" s="3">
        <f>INDEX(PowerArray,MIN(MaximumPowerIndex,ROUND(G2080*100,0)))</f>
        <v>2000</v>
      </c>
      <c r="K2080" s="3">
        <f>MIN(J2080-M2080+N2080,'Power Look Up'!$F$4)</f>
        <v>1997.2138035436292</v>
      </c>
      <c r="M2080" s="50">
        <f t="array" ref="M2080">_xlfn.SUM(_xlfn.NORM.DIST($S$3:$S$1003,$G2080,$P2080,FALSE)*WindSpeedStep*$T$3:$T$1003)</f>
        <v>2001.0340836016924</v>
      </c>
      <c r="N2080" s="50">
        <f t="array" ref="N2080">_xlfn.SUM(_xlfn.NORM.DIST($S$3:$S$1003,$G2080,$Q2080,FALSE)*WindSpeedStep*$T$3:$T$1003)</f>
        <v>1998.2478871453216</v>
      </c>
      <c r="P2080" s="42">
        <f t="shared" si="96"/>
        <v>1.5872646273602258</v>
      </c>
      <c r="Q2080" s="42">
        <f t="shared" si="98"/>
        <v>2.2655596713920296</v>
      </c>
    </row>
    <row r="2081" spans="5:17" x14ac:dyDescent="0.2">
      <c r="E2081" s="15">
        <v>41270.576388888891</v>
      </c>
      <c r="F2081" s="21">
        <v>16.245381740111714</v>
      </c>
      <c r="G2081" s="21">
        <v>16.221520809274065</v>
      </c>
      <c r="H2081" s="24">
        <v>0.12803638801938652</v>
      </c>
      <c r="I2081" s="3">
        <f t="shared" si="97"/>
        <v>2000</v>
      </c>
      <c r="J2081" s="3">
        <f>INDEX(PowerArray,MIN(MaximumPowerIndex,ROUND(G2081*100,0)))</f>
        <v>2000</v>
      </c>
      <c r="K2081" s="3">
        <f>MIN(J2081-M2081+N2081,'Power Look Up'!$F$4)</f>
        <v>1999.5763077316747</v>
      </c>
      <c r="M2081" s="50">
        <f t="array" ref="M2081">_xlfn.SUM(_xlfn.NORM.DIST($S$3:$S$1003,$G2081,$P2081,FALSE)*WindSpeedStep*$T$3:$T$1003)</f>
        <v>2000.7601012714535</v>
      </c>
      <c r="N2081" s="50">
        <f t="array" ref="N2081">_xlfn.SUM(_xlfn.NORM.DIST($S$3:$S$1003,$G2081,$Q2081,FALSE)*WindSpeedStep*$T$3:$T$1003)</f>
        <v>2000.3364090031282</v>
      </c>
      <c r="P2081" s="42">
        <f t="shared" si="96"/>
        <v>1.6221520809274066</v>
      </c>
      <c r="Q2081" s="42">
        <f t="shared" si="98"/>
        <v>2.076944932600767</v>
      </c>
    </row>
    <row r="2082" spans="5:17" x14ac:dyDescent="0.2">
      <c r="E2082" s="15">
        <v>41270.583333333336</v>
      </c>
      <c r="F2082" s="21">
        <v>17.136120685945045</v>
      </c>
      <c r="G2082" s="21">
        <v>17.041256167905157</v>
      </c>
      <c r="H2082" s="24">
        <v>0.1388879107248622</v>
      </c>
      <c r="I2082" s="3">
        <f t="shared" si="97"/>
        <v>2000</v>
      </c>
      <c r="J2082" s="3">
        <f>INDEX(PowerArray,MIN(MaximumPowerIndex,ROUND(G2082*100,0)))</f>
        <v>2000</v>
      </c>
      <c r="K2082" s="3">
        <f>MIN(J2082-M2082+N2082,'Power Look Up'!$F$4)</f>
        <v>1999.4763020565226</v>
      </c>
      <c r="M2082" s="50">
        <f t="array" ref="M2082">_xlfn.SUM(_xlfn.NORM.DIST($S$3:$S$1003,$G2082,$P2082,FALSE)*WindSpeedStep*$T$3:$T$1003)</f>
        <v>2000.3537236581551</v>
      </c>
      <c r="N2082" s="50">
        <f t="array" ref="N2082">_xlfn.SUM(_xlfn.NORM.DIST($S$3:$S$1003,$G2082,$Q2082,FALSE)*WindSpeedStep*$T$3:$T$1003)</f>
        <v>1999.8300257146777</v>
      </c>
      <c r="P2082" s="42">
        <f t="shared" si="96"/>
        <v>1.7041256167905159</v>
      </c>
      <c r="Q2082" s="42">
        <f t="shared" si="98"/>
        <v>2.366824465287519</v>
      </c>
    </row>
    <row r="2083" spans="5:17" x14ac:dyDescent="0.2">
      <c r="E2083" s="15">
        <v>41270.590277777781</v>
      </c>
      <c r="F2083" s="21">
        <v>15.939141434058131</v>
      </c>
      <c r="G2083" s="21">
        <v>15.859450863372841</v>
      </c>
      <c r="H2083" s="24">
        <v>0.16186568208041352</v>
      </c>
      <c r="I2083" s="3">
        <f t="shared" si="97"/>
        <v>2000</v>
      </c>
      <c r="J2083" s="3">
        <f>INDEX(PowerArray,MIN(MaximumPowerIndex,ROUND(G2083*100,0)))</f>
        <v>2000</v>
      </c>
      <c r="K2083" s="3">
        <f>MIN(J2083-M2083+N2083,'Power Look Up'!$F$4)</f>
        <v>1992.0334965702693</v>
      </c>
      <c r="M2083" s="50">
        <f t="array" ref="M2083">_xlfn.SUM(_xlfn.NORM.DIST($S$3:$S$1003,$G2083,$P2083,FALSE)*WindSpeedStep*$T$3:$T$1003)</f>
        <v>2001.0459054228875</v>
      </c>
      <c r="N2083" s="50">
        <f t="array" ref="N2083">_xlfn.SUM(_xlfn.NORM.DIST($S$3:$S$1003,$G2083,$Q2083,FALSE)*WindSpeedStep*$T$3:$T$1003)</f>
        <v>1993.0794019931568</v>
      </c>
      <c r="P2083" s="42">
        <f t="shared" si="96"/>
        <v>1.5859450863372841</v>
      </c>
      <c r="Q2083" s="42">
        <f t="shared" si="98"/>
        <v>2.5671008314206478</v>
      </c>
    </row>
    <row r="2084" spans="5:17" x14ac:dyDescent="0.2">
      <c r="E2084" s="15">
        <v>41270.597222222219</v>
      </c>
      <c r="F2084" s="21">
        <v>16.031571451858625</v>
      </c>
      <c r="G2084" s="21">
        <v>16.062626093425546</v>
      </c>
      <c r="H2084" s="24">
        <v>0.13972429382400345</v>
      </c>
      <c r="I2084" s="3">
        <f t="shared" si="97"/>
        <v>2000</v>
      </c>
      <c r="J2084" s="3">
        <f>INDEX(PowerArray,MIN(MaximumPowerIndex,ROUND(G2084*100,0)))</f>
        <v>2000</v>
      </c>
      <c r="K2084" s="3">
        <f>MIN(J2084-M2084+N2084,'Power Look Up'!$F$4)</f>
        <v>1998.1749685835066</v>
      </c>
      <c r="M2084" s="50">
        <f t="array" ref="M2084">_xlfn.SUM(_xlfn.NORM.DIST($S$3:$S$1003,$G2084,$P2084,FALSE)*WindSpeedStep*$T$3:$T$1003)</f>
        <v>2000.8759407928089</v>
      </c>
      <c r="N2084" s="50">
        <f t="array" ref="N2084">_xlfn.SUM(_xlfn.NORM.DIST($S$3:$S$1003,$G2084,$Q2084,FALSE)*WindSpeedStep*$T$3:$T$1003)</f>
        <v>1999.0509093763155</v>
      </c>
      <c r="P2084" s="42">
        <f t="shared" si="96"/>
        <v>1.6062626093425547</v>
      </c>
      <c r="Q2084" s="42">
        <f t="shared" si="98"/>
        <v>2.2443390878628957</v>
      </c>
    </row>
    <row r="2085" spans="5:17" x14ac:dyDescent="0.2">
      <c r="E2085" s="15">
        <v>41270.604166666664</v>
      </c>
      <c r="F2085" s="21">
        <v>15.050438019552017</v>
      </c>
      <c r="G2085" s="21">
        <v>15.072821527426639</v>
      </c>
      <c r="H2085" s="24">
        <v>0.13554422783907266</v>
      </c>
      <c r="I2085" s="3">
        <f t="shared" si="97"/>
        <v>2000</v>
      </c>
      <c r="J2085" s="3">
        <f>INDEX(PowerArray,MIN(MaximumPowerIndex,ROUND(G2085*100,0)))</f>
        <v>2000</v>
      </c>
      <c r="K2085" s="3">
        <f>MIN(J2085-M2085+N2085,'Power Look Up'!$F$4)</f>
        <v>1995.9182755517099</v>
      </c>
      <c r="M2085" s="50">
        <f t="array" ref="M2085">_xlfn.SUM(_xlfn.NORM.DIST($S$3:$S$1003,$G2085,$P2085,FALSE)*WindSpeedStep*$T$3:$T$1003)</f>
        <v>2001.9598605502727</v>
      </c>
      <c r="N2085" s="50">
        <f t="array" ref="N2085">_xlfn.SUM(_xlfn.NORM.DIST($S$3:$S$1003,$G2085,$Q2085,FALSE)*WindSpeedStep*$T$3:$T$1003)</f>
        <v>1997.8781361019826</v>
      </c>
      <c r="P2085" s="42">
        <f t="shared" si="96"/>
        <v>1.5072821527426639</v>
      </c>
      <c r="Q2085" s="42">
        <f t="shared" si="98"/>
        <v>2.0430339552911954</v>
      </c>
    </row>
    <row r="2086" spans="5:17" x14ac:dyDescent="0.2">
      <c r="E2086" s="15">
        <v>41270.611111111109</v>
      </c>
      <c r="F2086" s="21">
        <v>16.457310148549169</v>
      </c>
      <c r="G2086" s="21">
        <v>16.469469843494188</v>
      </c>
      <c r="H2086" s="24">
        <v>0.1573768724428109</v>
      </c>
      <c r="I2086" s="3">
        <f t="shared" si="97"/>
        <v>2000</v>
      </c>
      <c r="J2086" s="3">
        <f>INDEX(PowerArray,MIN(MaximumPowerIndex,ROUND(G2086*100,0)))</f>
        <v>2000</v>
      </c>
      <c r="K2086" s="3">
        <f>MIN(J2086-M2086+N2086,'Power Look Up'!$F$4)</f>
        <v>1995.9650474591133</v>
      </c>
      <c r="M2086" s="50">
        <f t="array" ref="M2086">_xlfn.SUM(_xlfn.NORM.DIST($S$3:$S$1003,$G2086,$P2086,FALSE)*WindSpeedStep*$T$3:$T$1003)</f>
        <v>2000.6062866289797</v>
      </c>
      <c r="N2086" s="50">
        <f t="array" ref="N2086">_xlfn.SUM(_xlfn.NORM.DIST($S$3:$S$1003,$G2086,$Q2086,FALSE)*WindSpeedStep*$T$3:$T$1003)</f>
        <v>1996.571334088093</v>
      </c>
      <c r="P2086" s="42">
        <f t="shared" si="96"/>
        <v>1.6469469843494189</v>
      </c>
      <c r="Q2086" s="42">
        <f t="shared" si="98"/>
        <v>2.5919136547603059</v>
      </c>
    </row>
    <row r="2087" spans="5:17" x14ac:dyDescent="0.2">
      <c r="E2087" s="15">
        <v>41270.618055555555</v>
      </c>
      <c r="F2087" s="21">
        <v>16.913675180847381</v>
      </c>
      <c r="G2087" s="21">
        <v>16.87885609974407</v>
      </c>
      <c r="H2087" s="24">
        <v>0.13953206353829026</v>
      </c>
      <c r="I2087" s="3">
        <f t="shared" si="97"/>
        <v>2000</v>
      </c>
      <c r="J2087" s="3">
        <f>INDEX(PowerArray,MIN(MaximumPowerIndex,ROUND(G2087*100,0)))</f>
        <v>2000</v>
      </c>
      <c r="K2087" s="3">
        <f>MIN(J2087-M2087+N2087,'Power Look Up'!$F$4)</f>
        <v>1999.3071881403205</v>
      </c>
      <c r="M2087" s="50">
        <f t="array" ref="M2087">_xlfn.SUM(_xlfn.NORM.DIST($S$3:$S$1003,$G2087,$P2087,FALSE)*WindSpeedStep*$T$3:$T$1003)</f>
        <v>2000.4130843092764</v>
      </c>
      <c r="N2087" s="50">
        <f t="array" ref="N2087">_xlfn.SUM(_xlfn.NORM.DIST($S$3:$S$1003,$G2087,$Q2087,FALSE)*WindSpeedStep*$T$3:$T$1003)</f>
        <v>1999.7202724495969</v>
      </c>
      <c r="P2087" s="42">
        <f t="shared" si="96"/>
        <v>1.6878856099744071</v>
      </c>
      <c r="Q2087" s="42">
        <f t="shared" si="98"/>
        <v>2.3551416217631478</v>
      </c>
    </row>
    <row r="2088" spans="5:17" x14ac:dyDescent="0.2">
      <c r="E2088" s="15">
        <v>41270.625</v>
      </c>
      <c r="F2088" s="21">
        <v>14.551384585897249</v>
      </c>
      <c r="G2088" s="21">
        <v>14.530599309279296</v>
      </c>
      <c r="H2088" s="24">
        <v>0.12576122836953807</v>
      </c>
      <c r="I2088" s="3">
        <f t="shared" si="97"/>
        <v>2000</v>
      </c>
      <c r="J2088" s="3">
        <f>INDEX(PowerArray,MIN(MaximumPowerIndex,ROUND(G2088*100,0)))</f>
        <v>2000</v>
      </c>
      <c r="K2088" s="3">
        <f>MIN(J2088-M2088+N2088,'Power Look Up'!$F$4)</f>
        <v>1995.9900593787356</v>
      </c>
      <c r="M2088" s="50">
        <f t="array" ref="M2088">_xlfn.SUM(_xlfn.NORM.DIST($S$3:$S$1003,$G2088,$P2088,FALSE)*WindSpeedStep*$T$3:$T$1003)</f>
        <v>2002.7721024135917</v>
      </c>
      <c r="N2088" s="50">
        <f t="array" ref="N2088">_xlfn.SUM(_xlfn.NORM.DIST($S$3:$S$1003,$G2088,$Q2088,FALSE)*WindSpeedStep*$T$3:$T$1003)</f>
        <v>1998.7621617923273</v>
      </c>
      <c r="P2088" s="42">
        <f t="shared" si="96"/>
        <v>1.4530599309279297</v>
      </c>
      <c r="Q2088" s="42">
        <f t="shared" si="98"/>
        <v>1.8273860180805257</v>
      </c>
    </row>
    <row r="2089" spans="5:17" x14ac:dyDescent="0.2">
      <c r="E2089" s="15">
        <v>41270.631944444445</v>
      </c>
      <c r="F2089" s="21">
        <v>13.873730916266148</v>
      </c>
      <c r="G2089" s="21">
        <v>13.821861384124119</v>
      </c>
      <c r="H2089" s="24">
        <v>0.12974159660899895</v>
      </c>
      <c r="I2089" s="3">
        <f t="shared" si="97"/>
        <v>1999.8699999999997</v>
      </c>
      <c r="J2089" s="3">
        <f>INDEX(PowerArray,MIN(MaximumPowerIndex,ROUND(G2089*100,0)))</f>
        <v>1999.8199999999997</v>
      </c>
      <c r="K2089" s="3">
        <f>MIN(J2089-M2089+N2089,'Power Look Up'!$F$4)</f>
        <v>1988.9308968990315</v>
      </c>
      <c r="M2089" s="50">
        <f t="array" ref="M2089">_xlfn.SUM(_xlfn.NORM.DIST($S$3:$S$1003,$G2089,$P2089,FALSE)*WindSpeedStep*$T$3:$T$1003)</f>
        <v>2003.4651942254902</v>
      </c>
      <c r="N2089" s="50">
        <f t="array" ref="N2089">_xlfn.SUM(_xlfn.NORM.DIST($S$3:$S$1003,$G2089,$Q2089,FALSE)*WindSpeedStep*$T$3:$T$1003)</f>
        <v>1992.576091124522</v>
      </c>
      <c r="P2089" s="42">
        <f t="shared" si="96"/>
        <v>1.3821861384124121</v>
      </c>
      <c r="Q2089" s="42">
        <f t="shared" si="98"/>
        <v>1.7932703640845313</v>
      </c>
    </row>
    <row r="2090" spans="5:17" x14ac:dyDescent="0.2">
      <c r="E2090" s="15">
        <v>41270.638888888891</v>
      </c>
      <c r="F2090" s="21">
        <v>12.515371636252526</v>
      </c>
      <c r="G2090" s="21">
        <v>12.37921933607621</v>
      </c>
      <c r="H2090" s="24">
        <v>0.15341134532820833</v>
      </c>
      <c r="I2090" s="3">
        <f t="shared" si="97"/>
        <v>1993.7199999999975</v>
      </c>
      <c r="J2090" s="3">
        <f>INDEX(PowerArray,MIN(MaximumPowerIndex,ROUND(G2090*100,0)))</f>
        <v>1992.1799999999976</v>
      </c>
      <c r="K2090" s="3">
        <f>MIN(J2090-M2090+N2090,'Power Look Up'!$F$4)</f>
        <v>1924.8110120184197</v>
      </c>
      <c r="M2090" s="50">
        <f t="array" ref="M2090">_xlfn.SUM(_xlfn.NORM.DIST($S$3:$S$1003,$G2090,$P2090,FALSE)*WindSpeedStep*$T$3:$T$1003)</f>
        <v>1988.7141175074273</v>
      </c>
      <c r="N2090" s="50">
        <f t="array" ref="N2090">_xlfn.SUM(_xlfn.NORM.DIST($S$3:$S$1003,$G2090,$Q2090,FALSE)*WindSpeedStep*$T$3:$T$1003)</f>
        <v>1921.3451295258494</v>
      </c>
      <c r="P2090" s="42">
        <f t="shared" si="96"/>
        <v>1.237921933607621</v>
      </c>
      <c r="Q2090" s="42">
        <f t="shared" si="98"/>
        <v>1.8991126924604211</v>
      </c>
    </row>
    <row r="2091" spans="5:17" x14ac:dyDescent="0.2">
      <c r="E2091" s="15">
        <v>41270.645833333336</v>
      </c>
      <c r="F2091" s="21">
        <v>10.701656347536943</v>
      </c>
      <c r="G2091" s="21">
        <v>10.700834459008131</v>
      </c>
      <c r="H2091" s="24">
        <v>0.1672638273805139</v>
      </c>
      <c r="I2091" s="3">
        <f t="shared" si="97"/>
        <v>1823.899999999951</v>
      </c>
      <c r="J2091" s="3">
        <f>INDEX(PowerArray,MIN(MaximumPowerIndex,ROUND(G2091*100,0)))</f>
        <v>1823.899999999951</v>
      </c>
      <c r="K2091" s="3">
        <f>MIN(J2091-M2091+N2091,'Power Look Up'!$F$4)</f>
        <v>1711.8285128574776</v>
      </c>
      <c r="M2091" s="50">
        <f t="array" ref="M2091">_xlfn.SUM(_xlfn.NORM.DIST($S$3:$S$1003,$G2091,$P2091,FALSE)*WindSpeedStep*$T$3:$T$1003)</f>
        <v>1812.0824267532259</v>
      </c>
      <c r="N2091" s="50">
        <f t="array" ref="N2091">_xlfn.SUM(_xlfn.NORM.DIST($S$3:$S$1003,$G2091,$Q2091,FALSE)*WindSpeedStep*$T$3:$T$1003)</f>
        <v>1700.0109396107525</v>
      </c>
      <c r="P2091" s="42">
        <f t="shared" si="96"/>
        <v>1.0700834459008133</v>
      </c>
      <c r="Q2091" s="42">
        <f t="shared" si="98"/>
        <v>1.789862527778991</v>
      </c>
    </row>
    <row r="2092" spans="5:17" x14ac:dyDescent="0.2">
      <c r="E2092" s="15">
        <v>41270.652777777781</v>
      </c>
      <c r="F2092" s="21">
        <v>13.254314393637136</v>
      </c>
      <c r="G2092" s="21">
        <v>13.214270787889037</v>
      </c>
      <c r="H2092" s="24">
        <v>0.12524223816487251</v>
      </c>
      <c r="I2092" s="3">
        <f t="shared" si="97"/>
        <v>1999.2499999999998</v>
      </c>
      <c r="J2092" s="3">
        <f>INDEX(PowerArray,MIN(MaximumPowerIndex,ROUND(G2092*100,0)))</f>
        <v>1999.2099999999998</v>
      </c>
      <c r="K2092" s="3">
        <f>MIN(J2092-M2092+N2092,'Power Look Up'!$F$4)</f>
        <v>1983.9436972191129</v>
      </c>
      <c r="M2092" s="50">
        <f t="array" ref="M2092">_xlfn.SUM(_xlfn.NORM.DIST($S$3:$S$1003,$G2092,$P2092,FALSE)*WindSpeedStep*$T$3:$T$1003)</f>
        <v>2002.0114825600185</v>
      </c>
      <c r="N2092" s="50">
        <f t="array" ref="N2092">_xlfn.SUM(_xlfn.NORM.DIST($S$3:$S$1003,$G2092,$Q2092,FALSE)*WindSpeedStep*$T$3:$T$1003)</f>
        <v>1986.7451797791316</v>
      </c>
      <c r="P2092" s="42">
        <f t="shared" si="96"/>
        <v>1.3214270787889038</v>
      </c>
      <c r="Q2092" s="42">
        <f t="shared" si="98"/>
        <v>1.6549848491919161</v>
      </c>
    </row>
    <row r="2093" spans="5:17" x14ac:dyDescent="0.2">
      <c r="E2093" s="15">
        <v>41270.659722222219</v>
      </c>
      <c r="F2093" s="21">
        <v>13.086557145476281</v>
      </c>
      <c r="G2093" s="21">
        <v>13.039123059157697</v>
      </c>
      <c r="H2093" s="24">
        <v>0.13143258237286376</v>
      </c>
      <c r="I2093" s="3">
        <f t="shared" si="97"/>
        <v>1999.0899999999997</v>
      </c>
      <c r="J2093" s="3">
        <f>INDEX(PowerArray,MIN(MaximumPowerIndex,ROUND(G2093*100,0)))</f>
        <v>1999.0399999999997</v>
      </c>
      <c r="K2093" s="3">
        <f>MIN(J2093-M2093+N2093,'Power Look Up'!$F$4)</f>
        <v>1975.679794804827</v>
      </c>
      <c r="M2093" s="50">
        <f t="array" ref="M2093">_xlfn.SUM(_xlfn.NORM.DIST($S$3:$S$1003,$G2093,$P2093,FALSE)*WindSpeedStep*$T$3:$T$1003)</f>
        <v>2000.742187820701</v>
      </c>
      <c r="N2093" s="50">
        <f t="array" ref="N2093">_xlfn.SUM(_xlfn.NORM.DIST($S$3:$S$1003,$G2093,$Q2093,FALSE)*WindSpeedStep*$T$3:$T$1003)</f>
        <v>1977.3819826255283</v>
      </c>
      <c r="P2093" s="42">
        <f t="shared" si="96"/>
        <v>1.3039123059157698</v>
      </c>
      <c r="Q2093" s="42">
        <f t="shared" si="98"/>
        <v>1.7137656155426513</v>
      </c>
    </row>
    <row r="2094" spans="5:17" x14ac:dyDescent="0.2">
      <c r="E2094" s="15">
        <v>41270.666666666664</v>
      </c>
      <c r="F2094" s="21">
        <v>13.690804827680388</v>
      </c>
      <c r="G2094" s="21">
        <v>13.646390063216277</v>
      </c>
      <c r="H2094" s="24">
        <v>0.12344051509543973</v>
      </c>
      <c r="I2094" s="3">
        <f t="shared" si="97"/>
        <v>1999.6899999999998</v>
      </c>
      <c r="J2094" s="3">
        <f>INDEX(PowerArray,MIN(MaximumPowerIndex,ROUND(G2094*100,0)))</f>
        <v>1999.6499999999999</v>
      </c>
      <c r="K2094" s="3">
        <f>MIN(J2094-M2094+N2094,'Power Look Up'!$F$4)</f>
        <v>1990.4589192559108</v>
      </c>
      <c r="M2094" s="50">
        <f t="array" ref="M2094">_xlfn.SUM(_xlfn.NORM.DIST($S$3:$S$1003,$G2094,$P2094,FALSE)*WindSpeedStep*$T$3:$T$1003)</f>
        <v>2003.3684083672517</v>
      </c>
      <c r="N2094" s="50">
        <f t="array" ref="N2094">_xlfn.SUM(_xlfn.NORM.DIST($S$3:$S$1003,$G2094,$Q2094,FALSE)*WindSpeedStep*$T$3:$T$1003)</f>
        <v>1994.1773276231627</v>
      </c>
      <c r="P2094" s="42">
        <f t="shared" si="96"/>
        <v>1.3646390063216278</v>
      </c>
      <c r="Q2094" s="42">
        <f t="shared" si="98"/>
        <v>1.6845174185967076</v>
      </c>
    </row>
    <row r="2095" spans="5:17" x14ac:dyDescent="0.2">
      <c r="E2095" s="15">
        <v>41270.673611111109</v>
      </c>
      <c r="F2095" s="21">
        <v>12.956078319787666</v>
      </c>
      <c r="G2095" s="21">
        <v>12.845074393342033</v>
      </c>
      <c r="H2095" s="24">
        <v>0.11809128983600299</v>
      </c>
      <c r="I2095" s="3">
        <f t="shared" si="97"/>
        <v>1998.5599999999974</v>
      </c>
      <c r="J2095" s="3">
        <f>INDEX(PowerArray,MIN(MaximumPowerIndex,ROUND(G2095*100,0)))</f>
        <v>1997.3499999999974</v>
      </c>
      <c r="K2095" s="3">
        <f>MIN(J2095-M2095+N2095,'Power Look Up'!$F$4)</f>
        <v>1983.3442520542926</v>
      </c>
      <c r="M2095" s="50">
        <f t="array" ref="M2095">_xlfn.SUM(_xlfn.NORM.DIST($S$3:$S$1003,$G2095,$P2095,FALSE)*WindSpeedStep*$T$3:$T$1003)</f>
        <v>1998.6015948184317</v>
      </c>
      <c r="N2095" s="50">
        <f t="array" ref="N2095">_xlfn.SUM(_xlfn.NORM.DIST($S$3:$S$1003,$G2095,$Q2095,FALSE)*WindSpeedStep*$T$3:$T$1003)</f>
        <v>1984.595846872727</v>
      </c>
      <c r="P2095" s="42">
        <f t="shared" si="96"/>
        <v>1.2845074393342033</v>
      </c>
      <c r="Q2095" s="42">
        <f t="shared" si="98"/>
        <v>1.5168914031491743</v>
      </c>
    </row>
    <row r="2096" spans="5:17" x14ac:dyDescent="0.2">
      <c r="E2096" s="15">
        <v>41270.680555555555</v>
      </c>
      <c r="F2096" s="21">
        <v>11.812009040968363</v>
      </c>
      <c r="G2096" s="21">
        <v>11.826635978026376</v>
      </c>
      <c r="H2096" s="24">
        <v>0.12614280896942559</v>
      </c>
      <c r="I2096" s="3">
        <f t="shared" si="97"/>
        <v>1972.0399999999827</v>
      </c>
      <c r="J2096" s="3">
        <f>INDEX(PowerArray,MIN(MaximumPowerIndex,ROUND(G2096*100,0)))</f>
        <v>1973.7199999999825</v>
      </c>
      <c r="K2096" s="3">
        <f>MIN(J2096-M2096+N2096,'Power Look Up'!$F$4)</f>
        <v>1933.6947253369328</v>
      </c>
      <c r="M2096" s="50">
        <f t="array" ref="M2096">_xlfn.SUM(_xlfn.NORM.DIST($S$3:$S$1003,$G2096,$P2096,FALSE)*WindSpeedStep*$T$3:$T$1003)</f>
        <v>1962.3993420061342</v>
      </c>
      <c r="N2096" s="50">
        <f t="array" ref="N2096">_xlfn.SUM(_xlfn.NORM.DIST($S$3:$S$1003,$G2096,$Q2096,FALSE)*WindSpeedStep*$T$3:$T$1003)</f>
        <v>1922.3740673430846</v>
      </c>
      <c r="P2096" s="42">
        <f t="shared" si="96"/>
        <v>1.1826635978026376</v>
      </c>
      <c r="Q2096" s="42">
        <f t="shared" si="98"/>
        <v>1.4918450829271168</v>
      </c>
    </row>
    <row r="2097" spans="5:17" x14ac:dyDescent="0.2">
      <c r="E2097" s="15">
        <v>41270.6875</v>
      </c>
      <c r="F2097" s="21">
        <v>12.272335096948426</v>
      </c>
      <c r="G2097" s="21">
        <v>12.171684695184835</v>
      </c>
      <c r="H2097" s="24">
        <v>0.1173370828472621</v>
      </c>
      <c r="I2097" s="3">
        <f t="shared" si="97"/>
        <v>1990.9699999999975</v>
      </c>
      <c r="J2097" s="3">
        <f>INDEX(PowerArray,MIN(MaximumPowerIndex,ROUND(G2097*100,0)))</f>
        <v>1989.8699999999976</v>
      </c>
      <c r="K2097" s="3">
        <f>MIN(J2097-M2097+N2097,'Power Look Up'!$F$4)</f>
        <v>1968.0872115134653</v>
      </c>
      <c r="M2097" s="50">
        <f t="array" ref="M2097">_xlfn.SUM(_xlfn.NORM.DIST($S$3:$S$1003,$G2097,$P2097,FALSE)*WindSpeedStep*$T$3:$T$1003)</f>
        <v>1981.1786097790828</v>
      </c>
      <c r="N2097" s="50">
        <f t="array" ref="N2097">_xlfn.SUM(_xlfn.NORM.DIST($S$3:$S$1003,$G2097,$Q2097,FALSE)*WindSpeedStep*$T$3:$T$1003)</f>
        <v>1959.3958212925504</v>
      </c>
      <c r="P2097" s="42">
        <f t="shared" si="96"/>
        <v>1.2171684695184837</v>
      </c>
      <c r="Q2097" s="42">
        <f t="shared" si="98"/>
        <v>1.4281899754696552</v>
      </c>
    </row>
    <row r="2098" spans="5:17" x14ac:dyDescent="0.2">
      <c r="E2098" s="15">
        <v>41270.694444444445</v>
      </c>
      <c r="F2098" s="21">
        <v>12.412273540292025</v>
      </c>
      <c r="G2098" s="21">
        <v>12.382079107323706</v>
      </c>
      <c r="H2098" s="24">
        <v>0.10554069693578309</v>
      </c>
      <c r="I2098" s="3">
        <f t="shared" si="97"/>
        <v>1992.5099999999975</v>
      </c>
      <c r="J2098" s="3">
        <f>INDEX(PowerArray,MIN(MaximumPowerIndex,ROUND(G2098*100,0)))</f>
        <v>1992.1799999999976</v>
      </c>
      <c r="K2098" s="3">
        <f>MIN(J2098-M2098+N2098,'Power Look Up'!$F$4)</f>
        <v>1986.5022282397688</v>
      </c>
      <c r="M2098" s="50">
        <f t="array" ref="M2098">_xlfn.SUM(_xlfn.NORM.DIST($S$3:$S$1003,$G2098,$P2098,FALSE)*WindSpeedStep*$T$3:$T$1003)</f>
        <v>1988.8019111033495</v>
      </c>
      <c r="N2098" s="50">
        <f t="array" ref="N2098">_xlfn.SUM(_xlfn.NORM.DIST($S$3:$S$1003,$G2098,$Q2098,FALSE)*WindSpeedStep*$T$3:$T$1003)</f>
        <v>1983.1241393431208</v>
      </c>
      <c r="P2098" s="42">
        <f t="shared" si="96"/>
        <v>1.2382079107323707</v>
      </c>
      <c r="Q2098" s="42">
        <f t="shared" si="98"/>
        <v>1.3068132585009429</v>
      </c>
    </row>
    <row r="2099" spans="5:17" x14ac:dyDescent="0.2">
      <c r="E2099" s="15">
        <v>41270.701388888891</v>
      </c>
      <c r="F2099" s="21">
        <v>12.155402161565348</v>
      </c>
      <c r="G2099" s="21">
        <v>12.063841058488183</v>
      </c>
      <c r="H2099" s="24">
        <v>0.10612565366853123</v>
      </c>
      <c r="I2099" s="3">
        <f t="shared" si="97"/>
        <v>1989.7599999999977</v>
      </c>
      <c r="J2099" s="3">
        <f>INDEX(PowerArray,MIN(MaximumPowerIndex,ROUND(G2099*100,0)))</f>
        <v>1988.6599999999976</v>
      </c>
      <c r="K2099" s="3">
        <f>MIN(J2099-M2099+N2099,'Power Look Up'!$F$4)</f>
        <v>1980.7883220324245</v>
      </c>
      <c r="M2099" s="50">
        <f t="array" ref="M2099">_xlfn.SUM(_xlfn.NORM.DIST($S$3:$S$1003,$G2099,$P2099,FALSE)*WindSpeedStep*$T$3:$T$1003)</f>
        <v>1976.2409630676425</v>
      </c>
      <c r="N2099" s="50">
        <f t="array" ref="N2099">_xlfn.SUM(_xlfn.NORM.DIST($S$3:$S$1003,$G2099,$Q2099,FALSE)*WindSpeedStep*$T$3:$T$1003)</f>
        <v>1968.3692851000694</v>
      </c>
      <c r="P2099" s="42">
        <f t="shared" si="96"/>
        <v>1.2063841058488185</v>
      </c>
      <c r="Q2099" s="42">
        <f t="shared" si="98"/>
        <v>1.2802830180853242</v>
      </c>
    </row>
    <row r="2100" spans="5:17" x14ac:dyDescent="0.2">
      <c r="E2100" s="15">
        <v>41270.708333333336</v>
      </c>
      <c r="F2100" s="21">
        <v>12.167338618759652</v>
      </c>
      <c r="G2100" s="21">
        <v>12.072452166458946</v>
      </c>
      <c r="H2100" s="24">
        <v>0.11834962805915519</v>
      </c>
      <c r="I2100" s="3">
        <f t="shared" si="97"/>
        <v>1989.8699999999976</v>
      </c>
      <c r="J2100" s="3">
        <f>INDEX(PowerArray,MIN(MaximumPowerIndex,ROUND(G2100*100,0)))</f>
        <v>1988.7699999999977</v>
      </c>
      <c r="K2100" s="3">
        <f>MIN(J2100-M2100+N2100,'Power Look Up'!$F$4)</f>
        <v>1964.2665263373174</v>
      </c>
      <c r="M2100" s="50">
        <f t="array" ref="M2100">_xlfn.SUM(_xlfn.NORM.DIST($S$3:$S$1003,$G2100,$P2100,FALSE)*WindSpeedStep*$T$3:$T$1003)</f>
        <v>1976.6638227173091</v>
      </c>
      <c r="N2100" s="50">
        <f t="array" ref="N2100">_xlfn.SUM(_xlfn.NORM.DIST($S$3:$S$1003,$G2100,$Q2100,FALSE)*WindSpeedStep*$T$3:$T$1003)</f>
        <v>1952.1603490546288</v>
      </c>
      <c r="P2100" s="42">
        <f t="shared" si="96"/>
        <v>1.2072452166458947</v>
      </c>
      <c r="Q2100" s="42">
        <f t="shared" si="98"/>
        <v>1.4287702236623585</v>
      </c>
    </row>
    <row r="2101" spans="5:17" x14ac:dyDescent="0.2">
      <c r="E2101" s="15">
        <v>41270.715277777781</v>
      </c>
      <c r="F2101" s="21">
        <v>11.257045545419849</v>
      </c>
      <c r="G2101" s="21">
        <v>11.221709745369806</v>
      </c>
      <c r="H2101" s="24">
        <v>0.12081322710409952</v>
      </c>
      <c r="I2101" s="3">
        <f t="shared" si="97"/>
        <v>1925.8399999999835</v>
      </c>
      <c r="J2101" s="3">
        <f>INDEX(PowerArray,MIN(MaximumPowerIndex,ROUND(G2101*100,0)))</f>
        <v>1922.4799999999836</v>
      </c>
      <c r="K2101" s="3">
        <f>MIN(J2101-M2101+N2101,'Power Look Up'!$F$4)</f>
        <v>1885.0460632204649</v>
      </c>
      <c r="M2101" s="50">
        <f t="array" ref="M2101">_xlfn.SUM(_xlfn.NORM.DIST($S$3:$S$1003,$G2101,$P2101,FALSE)*WindSpeedStep*$T$3:$T$1003)</f>
        <v>1902.3241863541589</v>
      </c>
      <c r="N2101" s="50">
        <f t="array" ref="N2101">_xlfn.SUM(_xlfn.NORM.DIST($S$3:$S$1003,$G2101,$Q2101,FALSE)*WindSpeedStep*$T$3:$T$1003)</f>
        <v>1864.8902495746402</v>
      </c>
      <c r="P2101" s="42">
        <f t="shared" si="96"/>
        <v>1.1221709745369806</v>
      </c>
      <c r="Q2101" s="42">
        <f t="shared" si="98"/>
        <v>1.3557309679636491</v>
      </c>
    </row>
    <row r="2102" spans="5:17" x14ac:dyDescent="0.2">
      <c r="E2102" s="15">
        <v>41270.722222222219</v>
      </c>
      <c r="F2102" s="21">
        <v>10.818802390930909</v>
      </c>
      <c r="G2102" s="21">
        <v>10.771378546838044</v>
      </c>
      <c r="H2102" s="24">
        <v>9.5204622728243884E-2</v>
      </c>
      <c r="I2102" s="3">
        <f t="shared" si="97"/>
        <v>1855.9399999999503</v>
      </c>
      <c r="J2102" s="3">
        <f>INDEX(PowerArray,MIN(MaximumPowerIndex,ROUND(G2102*100,0)))</f>
        <v>1842.5899999999506</v>
      </c>
      <c r="K2102" s="3">
        <f>MIN(J2102-M2102+N2102,'Power Look Up'!$F$4)</f>
        <v>1851.1572469449286</v>
      </c>
      <c r="M2102" s="50">
        <f t="array" ref="M2102">_xlfn.SUM(_xlfn.NORM.DIST($S$3:$S$1003,$G2102,$P2102,FALSE)*WindSpeedStep*$T$3:$T$1003)</f>
        <v>1826.7297088803825</v>
      </c>
      <c r="N2102" s="50">
        <f t="array" ref="N2102">_xlfn.SUM(_xlfn.NORM.DIST($S$3:$S$1003,$G2102,$Q2102,FALSE)*WindSpeedStep*$T$3:$T$1003)</f>
        <v>1835.2969558253606</v>
      </c>
      <c r="P2102" s="42">
        <f t="shared" si="96"/>
        <v>1.0771378546838044</v>
      </c>
      <c r="Q2102" s="42">
        <f t="shared" si="98"/>
        <v>1.0254850308148158</v>
      </c>
    </row>
    <row r="2103" spans="5:17" x14ac:dyDescent="0.2">
      <c r="E2103" s="15">
        <v>41270.729166666664</v>
      </c>
      <c r="F2103" s="21">
        <v>10.513281368886339</v>
      </c>
      <c r="G2103" s="21">
        <v>10.426172686489103</v>
      </c>
      <c r="H2103" s="24">
        <v>8.5606003341974296E-2</v>
      </c>
      <c r="I2103" s="3">
        <f t="shared" si="97"/>
        <v>1773.1699999999521</v>
      </c>
      <c r="J2103" s="3">
        <f>INDEX(PowerArray,MIN(MaximumPowerIndex,ROUND(G2103*100,0)))</f>
        <v>1751.8099999999524</v>
      </c>
      <c r="K2103" s="3">
        <f>MIN(J2103-M2103+N2103,'Power Look Up'!$F$4)</f>
        <v>1774.1471589094429</v>
      </c>
      <c r="M2103" s="50">
        <f t="array" ref="M2103">_xlfn.SUM(_xlfn.NORM.DIST($S$3:$S$1003,$G2103,$P2103,FALSE)*WindSpeedStep*$T$3:$T$1003)</f>
        <v>1747.4827270029461</v>
      </c>
      <c r="N2103" s="50">
        <f t="array" ref="N2103">_xlfn.SUM(_xlfn.NORM.DIST($S$3:$S$1003,$G2103,$Q2103,FALSE)*WindSpeedStep*$T$3:$T$1003)</f>
        <v>1769.8198859124366</v>
      </c>
      <c r="P2103" s="42">
        <f t="shared" si="96"/>
        <v>1.0426172686489104</v>
      </c>
      <c r="Q2103" s="42">
        <f t="shared" si="98"/>
        <v>0.89254297384358727</v>
      </c>
    </row>
    <row r="2104" spans="5:17" x14ac:dyDescent="0.2">
      <c r="E2104" s="15">
        <v>41270.736111111109</v>
      </c>
      <c r="F2104" s="21">
        <v>9.0271385847262273</v>
      </c>
      <c r="G2104" s="21">
        <v>8.9930757537801949</v>
      </c>
      <c r="H2104" s="24">
        <v>0.10080713743995305</v>
      </c>
      <c r="I2104" s="3">
        <f t="shared" si="97"/>
        <v>1267.4299999999437</v>
      </c>
      <c r="J2104" s="3">
        <f>INDEX(PowerArray,MIN(MaximumPowerIndex,ROUND(G2104*100,0)))</f>
        <v>1252.329999999946</v>
      </c>
      <c r="K2104" s="3">
        <f>MIN(J2104-M2104+N2104,'Power Look Up'!$F$4)</f>
        <v>1252.4800098171593</v>
      </c>
      <c r="M2104" s="50">
        <f t="array" ref="M2104">_xlfn.SUM(_xlfn.NORM.DIST($S$3:$S$1003,$G2104,$P2104,FALSE)*WindSpeedStep*$T$3:$T$1003)</f>
        <v>1257.1268655337869</v>
      </c>
      <c r="N2104" s="50">
        <f t="array" ref="N2104">_xlfn.SUM(_xlfn.NORM.DIST($S$3:$S$1003,$G2104,$Q2104,FALSE)*WindSpeedStep*$T$3:$T$1003)</f>
        <v>1257.2768753510002</v>
      </c>
      <c r="P2104" s="42">
        <f t="shared" si="96"/>
        <v>0.89930757537801953</v>
      </c>
      <c r="Q2104" s="42">
        <f t="shared" si="98"/>
        <v>0.90656622351922944</v>
      </c>
    </row>
    <row r="2105" spans="5:17" x14ac:dyDescent="0.2">
      <c r="E2105" s="15">
        <v>41270.743055555555</v>
      </c>
      <c r="F2105" s="21">
        <v>8.9945105015144939</v>
      </c>
      <c r="G2105" s="21">
        <v>8.988851588580042</v>
      </c>
      <c r="H2105" s="24">
        <v>0.10339639937530862</v>
      </c>
      <c r="I2105" s="3">
        <f t="shared" si="97"/>
        <v>1252.329999999946</v>
      </c>
      <c r="J2105" s="3">
        <f>INDEX(PowerArray,MIN(MaximumPowerIndex,ROUND(G2105*100,0)))</f>
        <v>1252.329999999946</v>
      </c>
      <c r="K2105" s="3">
        <f>MIN(J2105-M2105+N2105,'Power Look Up'!$F$4)</f>
        <v>1252.9494613386871</v>
      </c>
      <c r="M2105" s="50">
        <f t="array" ref="M2105">_xlfn.SUM(_xlfn.NORM.DIST($S$3:$S$1003,$G2105,$P2105,FALSE)*WindSpeedStep*$T$3:$T$1003)</f>
        <v>1255.4977780371139</v>
      </c>
      <c r="N2105" s="50">
        <f t="array" ref="N2105">_xlfn.SUM(_xlfn.NORM.DIST($S$3:$S$1003,$G2105,$Q2105,FALSE)*WindSpeedStep*$T$3:$T$1003)</f>
        <v>1256.117239375855</v>
      </c>
      <c r="P2105" s="42">
        <f t="shared" si="96"/>
        <v>0.89888515885800424</v>
      </c>
      <c r="Q2105" s="42">
        <f t="shared" si="98"/>
        <v>0.92941488877819933</v>
      </c>
    </row>
    <row r="2106" spans="5:17" x14ac:dyDescent="0.2">
      <c r="E2106" s="15">
        <v>41270.75</v>
      </c>
      <c r="F2106" s="21">
        <v>10.261318665341502</v>
      </c>
      <c r="G2106" s="21">
        <v>10.13322846026141</v>
      </c>
      <c r="H2106" s="24">
        <v>9.745336175725515E-2</v>
      </c>
      <c r="I2106" s="3">
        <f t="shared" si="97"/>
        <v>1706.4199999999535</v>
      </c>
      <c r="J2106" s="3">
        <f>INDEX(PowerArray,MIN(MaximumPowerIndex,ROUND(G2106*100,0)))</f>
        <v>1671.7099999999541</v>
      </c>
      <c r="K2106" s="3">
        <f>MIN(J2106-M2106+N2106,'Power Look Up'!$F$4)</f>
        <v>1674.8537428466313</v>
      </c>
      <c r="M2106" s="50">
        <f t="array" ref="M2106">_xlfn.SUM(_xlfn.NORM.DIST($S$3:$S$1003,$G2106,$P2106,FALSE)*WindSpeedStep*$T$3:$T$1003)</f>
        <v>1665.5539693616809</v>
      </c>
      <c r="N2106" s="50">
        <f t="array" ref="N2106">_xlfn.SUM(_xlfn.NORM.DIST($S$3:$S$1003,$G2106,$Q2106,FALSE)*WindSpeedStep*$T$3:$T$1003)</f>
        <v>1668.6977122083581</v>
      </c>
      <c r="P2106" s="42">
        <f t="shared" si="96"/>
        <v>1.013322846026141</v>
      </c>
      <c r="Q2106" s="42">
        <f t="shared" si="98"/>
        <v>0.98751717890676882</v>
      </c>
    </row>
    <row r="2107" spans="5:17" x14ac:dyDescent="0.2">
      <c r="E2107" s="15">
        <v>41270.756944444445</v>
      </c>
      <c r="F2107" s="21">
        <v>9.9723587128184459</v>
      </c>
      <c r="G2107" s="21">
        <v>9.9187867733290283</v>
      </c>
      <c r="H2107" s="24">
        <v>7.8216199643660014E-2</v>
      </c>
      <c r="I2107" s="3">
        <f t="shared" si="97"/>
        <v>1625.569999999936</v>
      </c>
      <c r="J2107" s="3">
        <f>INDEX(PowerArray,MIN(MaximumPowerIndex,ROUND(G2107*100,0)))</f>
        <v>1606.5199999999363</v>
      </c>
      <c r="K2107" s="3">
        <f>MIN(J2107-M2107+N2107,'Power Look Up'!$F$4)</f>
        <v>1625.7931152482756</v>
      </c>
      <c r="M2107" s="50">
        <f t="array" ref="M2107">_xlfn.SUM(_xlfn.NORM.DIST($S$3:$S$1003,$G2107,$P2107,FALSE)*WindSpeedStep*$T$3:$T$1003)</f>
        <v>1597.7621910736725</v>
      </c>
      <c r="N2107" s="50">
        <f t="array" ref="N2107">_xlfn.SUM(_xlfn.NORM.DIST($S$3:$S$1003,$G2107,$Q2107,FALSE)*WindSpeedStep*$T$3:$T$1003)</f>
        <v>1617.0353063220118</v>
      </c>
      <c r="P2107" s="42">
        <f t="shared" si="96"/>
        <v>0.99187867733290291</v>
      </c>
      <c r="Q2107" s="42">
        <f t="shared" si="98"/>
        <v>0.77580980648559761</v>
      </c>
    </row>
    <row r="2108" spans="5:17" x14ac:dyDescent="0.2">
      <c r="E2108" s="15">
        <v>41270.763888888891</v>
      </c>
      <c r="F2108" s="21">
        <v>9.3680882486564361</v>
      </c>
      <c r="G2108" s="21">
        <v>9.3300213797612841</v>
      </c>
      <c r="H2108" s="24">
        <v>6.938448728781163E-2</v>
      </c>
      <c r="I2108" s="3">
        <f t="shared" si="97"/>
        <v>1396.9699999999409</v>
      </c>
      <c r="J2108" s="3">
        <f>INDEX(PowerArray,MIN(MaximumPowerIndex,ROUND(G2108*100,0)))</f>
        <v>1381.7299999999411</v>
      </c>
      <c r="K2108" s="3">
        <f>MIN(J2108-M2108+N2108,'Power Look Up'!$F$4)</f>
        <v>1383.1633521123297</v>
      </c>
      <c r="M2108" s="50">
        <f t="array" ref="M2108">_xlfn.SUM(_xlfn.NORM.DIST($S$3:$S$1003,$G2108,$P2108,FALSE)*WindSpeedStep*$T$3:$T$1003)</f>
        <v>1386.5063953270865</v>
      </c>
      <c r="N2108" s="50">
        <f t="array" ref="N2108">_xlfn.SUM(_xlfn.NORM.DIST($S$3:$S$1003,$G2108,$Q2108,FALSE)*WindSpeedStep*$T$3:$T$1003)</f>
        <v>1387.939747439475</v>
      </c>
      <c r="P2108" s="42">
        <f t="shared" si="96"/>
        <v>0.93300213797612841</v>
      </c>
      <c r="Q2108" s="42">
        <f t="shared" si="98"/>
        <v>0.6473587498190575</v>
      </c>
    </row>
    <row r="2109" spans="5:17" x14ac:dyDescent="0.2">
      <c r="E2109" s="15">
        <v>41270.770833333336</v>
      </c>
      <c r="F2109" s="21">
        <v>9.2625287710851421</v>
      </c>
      <c r="G2109" s="21">
        <v>9.1720639273918501</v>
      </c>
      <c r="H2109" s="24">
        <v>5.5060557716383914E-2</v>
      </c>
      <c r="I2109" s="3">
        <f t="shared" si="97"/>
        <v>1355.0599999999417</v>
      </c>
      <c r="J2109" s="3">
        <f>INDEX(PowerArray,MIN(MaximumPowerIndex,ROUND(G2109*100,0)))</f>
        <v>1320.7699999999425</v>
      </c>
      <c r="K2109" s="3">
        <f>MIN(J2109-M2109+N2109,'Power Look Up'!$F$4)</f>
        <v>1314.0569977605851</v>
      </c>
      <c r="M2109" s="50">
        <f t="array" ref="M2109">_xlfn.SUM(_xlfn.NORM.DIST($S$3:$S$1003,$G2109,$P2109,FALSE)*WindSpeedStep*$T$3:$T$1003)</f>
        <v>1326.1133898263986</v>
      </c>
      <c r="N2109" s="50">
        <f t="array" ref="N2109">_xlfn.SUM(_xlfn.NORM.DIST($S$3:$S$1003,$G2109,$Q2109,FALSE)*WindSpeedStep*$T$3:$T$1003)</f>
        <v>1319.4003875870412</v>
      </c>
      <c r="P2109" s="42">
        <f t="shared" si="96"/>
        <v>0.91720639273918503</v>
      </c>
      <c r="Q2109" s="42">
        <f t="shared" si="98"/>
        <v>0.50501895525252183</v>
      </c>
    </row>
    <row r="2110" spans="5:17" x14ac:dyDescent="0.2">
      <c r="E2110" s="15">
        <v>41270.777777777781</v>
      </c>
      <c r="F2110" s="21">
        <v>9.4420251791480379</v>
      </c>
      <c r="G2110" s="21">
        <v>9.237661905291958</v>
      </c>
      <c r="H2110" s="24">
        <v>4.5541077453343466E-2</v>
      </c>
      <c r="I2110" s="3">
        <f t="shared" si="97"/>
        <v>1423.6399999999403</v>
      </c>
      <c r="J2110" s="3">
        <f>INDEX(PowerArray,MIN(MaximumPowerIndex,ROUND(G2110*100,0)))</f>
        <v>1347.4399999999418</v>
      </c>
      <c r="K2110" s="3">
        <f>MIN(J2110-M2110+N2110,'Power Look Up'!$F$4)</f>
        <v>1341.3295965740051</v>
      </c>
      <c r="M2110" s="50">
        <f t="array" ref="M2110">_xlfn.SUM(_xlfn.NORM.DIST($S$3:$S$1003,$G2110,$P2110,FALSE)*WindSpeedStep*$T$3:$T$1003)</f>
        <v>1351.2846501852534</v>
      </c>
      <c r="N2110" s="50">
        <f t="array" ref="N2110">_xlfn.SUM(_xlfn.NORM.DIST($S$3:$S$1003,$G2110,$Q2110,FALSE)*WindSpeedStep*$T$3:$T$1003)</f>
        <v>1345.1742467593167</v>
      </c>
      <c r="P2110" s="42">
        <f t="shared" si="96"/>
        <v>0.92376619052919584</v>
      </c>
      <c r="Q2110" s="42">
        <f t="shared" si="98"/>
        <v>0.42069307631670144</v>
      </c>
    </row>
    <row r="2111" spans="5:17" x14ac:dyDescent="0.2">
      <c r="E2111" s="15">
        <v>41270.784722222219</v>
      </c>
      <c r="F2111" s="21">
        <v>8.5554549613553554</v>
      </c>
      <c r="G2111" s="21">
        <v>8.4700857298804504</v>
      </c>
      <c r="H2111" s="24">
        <v>7.1299539621837216E-2</v>
      </c>
      <c r="I2111" s="3">
        <f t="shared" si="97"/>
        <v>1094.5199999999493</v>
      </c>
      <c r="J2111" s="3">
        <f>INDEX(PowerArray,MIN(MaximumPowerIndex,ROUND(G2111*100,0)))</f>
        <v>1061.48999999995</v>
      </c>
      <c r="K2111" s="3">
        <f>MIN(J2111-M2111+N2111,'Power Look Up'!$F$4)</f>
        <v>1048.8503466808827</v>
      </c>
      <c r="M2111" s="50">
        <f t="array" ref="M2111">_xlfn.SUM(_xlfn.NORM.DIST($S$3:$S$1003,$G2111,$P2111,FALSE)*WindSpeedStep*$T$3:$T$1003)</f>
        <v>1058.8694642413254</v>
      </c>
      <c r="N2111" s="50">
        <f t="array" ref="N2111">_xlfn.SUM(_xlfn.NORM.DIST($S$3:$S$1003,$G2111,$Q2111,FALSE)*WindSpeedStep*$T$3:$T$1003)</f>
        <v>1046.2298109222581</v>
      </c>
      <c r="P2111" s="42">
        <f t="shared" si="96"/>
        <v>0.84700857298804511</v>
      </c>
      <c r="Q2111" s="42">
        <f t="shared" si="98"/>
        <v>0.60391321309796919</v>
      </c>
    </row>
    <row r="2112" spans="5:17" x14ac:dyDescent="0.2">
      <c r="E2112" s="15">
        <v>41270.791666666664</v>
      </c>
      <c r="F2112" s="21">
        <v>7.4613945798389469</v>
      </c>
      <c r="G2112" s="21">
        <v>7.5194664660060369</v>
      </c>
      <c r="H2112" s="24">
        <v>8.4434617853114319E-2</v>
      </c>
      <c r="I2112" s="3">
        <f t="shared" si="97"/>
        <v>726.45999999996548</v>
      </c>
      <c r="J2112" s="3">
        <f>INDEX(PowerArray,MIN(MaximumPowerIndex,ROUND(G2112*100,0)))</f>
        <v>744.51999999996508</v>
      </c>
      <c r="K2112" s="3">
        <f>MIN(J2112-M2112+N2112,'Power Look Up'!$F$4)</f>
        <v>738.5606467558938</v>
      </c>
      <c r="M2112" s="50">
        <f t="array" ref="M2112">_xlfn.SUM(_xlfn.NORM.DIST($S$3:$S$1003,$G2112,$P2112,FALSE)*WindSpeedStep*$T$3:$T$1003)</f>
        <v>740.16633174883441</v>
      </c>
      <c r="N2112" s="50">
        <f t="array" ref="N2112">_xlfn.SUM(_xlfn.NORM.DIST($S$3:$S$1003,$G2112,$Q2112,FALSE)*WindSpeedStep*$T$3:$T$1003)</f>
        <v>734.20697850476313</v>
      </c>
      <c r="P2112" s="42">
        <f t="shared" si="96"/>
        <v>0.75194664660060373</v>
      </c>
      <c r="Q2112" s="42">
        <f t="shared" si="98"/>
        <v>0.63490327751652775</v>
      </c>
    </row>
    <row r="2113" spans="5:17" x14ac:dyDescent="0.2">
      <c r="E2113" s="15">
        <v>41270.798611111109</v>
      </c>
      <c r="F2113" s="21">
        <v>7.360680509129681</v>
      </c>
      <c r="G2113" s="21">
        <v>7.357579510273518</v>
      </c>
      <c r="H2113" s="24">
        <v>6.3852791792422495E-2</v>
      </c>
      <c r="I2113" s="3">
        <f t="shared" si="97"/>
        <v>696.35999999996613</v>
      </c>
      <c r="J2113" s="3">
        <f>INDEX(PowerArray,MIN(MaximumPowerIndex,ROUND(G2113*100,0)))</f>
        <v>696.35999999996613</v>
      </c>
      <c r="K2113" s="3">
        <f>MIN(J2113-M2113+N2113,'Power Look Up'!$F$4)</f>
        <v>684.75519855619859</v>
      </c>
      <c r="M2113" s="50">
        <f t="array" ref="M2113">_xlfn.SUM(_xlfn.NORM.DIST($S$3:$S$1003,$G2113,$P2113,FALSE)*WindSpeedStep*$T$3:$T$1003)</f>
        <v>692.58222910257473</v>
      </c>
      <c r="N2113" s="50">
        <f t="array" ref="N2113">_xlfn.SUM(_xlfn.NORM.DIST($S$3:$S$1003,$G2113,$Q2113,FALSE)*WindSpeedStep*$T$3:$T$1003)</f>
        <v>680.97742765880719</v>
      </c>
      <c r="P2113" s="42">
        <f t="shared" si="96"/>
        <v>0.73575795102735186</v>
      </c>
      <c r="Q2113" s="42">
        <f t="shared" si="98"/>
        <v>0.46980199256568883</v>
      </c>
    </row>
    <row r="2114" spans="5:17" x14ac:dyDescent="0.2">
      <c r="E2114" s="15">
        <v>41270.805555555555</v>
      </c>
      <c r="F2114" s="21">
        <v>6.9606563034625877</v>
      </c>
      <c r="G2114" s="21">
        <v>6.9754538934879102</v>
      </c>
      <c r="H2114" s="24">
        <v>4.8845968710000319E-2</v>
      </c>
      <c r="I2114" s="3">
        <f t="shared" si="97"/>
        <v>578.9599999999765</v>
      </c>
      <c r="J2114" s="3">
        <f>INDEX(PowerArray,MIN(MaximumPowerIndex,ROUND(G2114*100,0)))</f>
        <v>583.47999999997637</v>
      </c>
      <c r="K2114" s="3">
        <f>MIN(J2114-M2114+N2114,'Power Look Up'!$F$4)</f>
        <v>569.83685583360511</v>
      </c>
      <c r="M2114" s="50">
        <f t="array" ref="M2114">_xlfn.SUM(_xlfn.NORM.DIST($S$3:$S$1003,$G2114,$P2114,FALSE)*WindSpeedStep*$T$3:$T$1003)</f>
        <v>587.92811551450723</v>
      </c>
      <c r="N2114" s="50">
        <f t="array" ref="N2114">_xlfn.SUM(_xlfn.NORM.DIST($S$3:$S$1003,$G2114,$Q2114,FALSE)*WindSpeedStep*$T$3:$T$1003)</f>
        <v>574.28497134813597</v>
      </c>
      <c r="P2114" s="42">
        <f t="shared" si="96"/>
        <v>0.69754538934879107</v>
      </c>
      <c r="Q2114" s="42">
        <f t="shared" si="98"/>
        <v>0.34072280261936039</v>
      </c>
    </row>
    <row r="2115" spans="5:17" x14ac:dyDescent="0.2">
      <c r="E2115" s="15">
        <v>41270.8125</v>
      </c>
      <c r="F2115" s="21">
        <v>6.762206127065074</v>
      </c>
      <c r="G2115" s="21">
        <v>6.9092040486111124</v>
      </c>
      <c r="H2115" s="24">
        <v>7.2461559259310734E-2</v>
      </c>
      <c r="I2115" s="3">
        <f t="shared" si="97"/>
        <v>533.75999999997748</v>
      </c>
      <c r="J2115" s="3">
        <f>INDEX(PowerArray,MIN(MaximumPowerIndex,ROUND(G2115*100,0)))</f>
        <v>567.65999999997678</v>
      </c>
      <c r="K2115" s="3">
        <f>MIN(J2115-M2115+N2115,'Power Look Up'!$F$4)</f>
        <v>559.61316067886332</v>
      </c>
      <c r="M2115" s="50">
        <f t="array" ref="M2115">_xlfn.SUM(_xlfn.NORM.DIST($S$3:$S$1003,$G2115,$P2115,FALSE)*WindSpeedStep*$T$3:$T$1003)</f>
        <v>570.86289634871184</v>
      </c>
      <c r="N2115" s="50">
        <f t="array" ref="N2115">_xlfn.SUM(_xlfn.NORM.DIST($S$3:$S$1003,$G2115,$Q2115,FALSE)*WindSpeedStep*$T$3:$T$1003)</f>
        <v>562.81605702759839</v>
      </c>
      <c r="P2115" s="42">
        <f t="shared" ref="P2115:P2178" si="99">ReferenceTurbulence*G2115</f>
        <v>0.69092040486111128</v>
      </c>
      <c r="Q2115" s="42">
        <f t="shared" si="98"/>
        <v>0.50065169860310377</v>
      </c>
    </row>
    <row r="2116" spans="5:17" x14ac:dyDescent="0.2">
      <c r="E2116" s="15">
        <v>41270.819444444445</v>
      </c>
      <c r="F2116" s="21">
        <v>5.4006455745551847</v>
      </c>
      <c r="G2116" s="21">
        <v>5.6415182534199344</v>
      </c>
      <c r="H2116" s="24">
        <v>8.5175002441793671E-2</v>
      </c>
      <c r="I2116" s="3">
        <f t="shared" ref="I2116:I2179" si="100">INDEX(PowerArray,MIN(MaximumPowerIndex,ROUND(F2116*100,0)))</f>
        <v>264.79999999998853</v>
      </c>
      <c r="J2116" s="3">
        <f>INDEX(PowerArray,MIN(MaximumPowerIndex,ROUND(G2116*100,0)))</f>
        <v>303.67999999998773</v>
      </c>
      <c r="K2116" s="3">
        <f>MIN(J2116-M2116+N2116,'Power Look Up'!$F$4)</f>
        <v>302.06720673521477</v>
      </c>
      <c r="M2116" s="50">
        <f t="array" ref="M2116">_xlfn.SUM(_xlfn.NORM.DIST($S$3:$S$1003,$G2116,$P2116,FALSE)*WindSpeedStep*$T$3:$T$1003)</f>
        <v>301.13331375002775</v>
      </c>
      <c r="N2116" s="50">
        <f t="array" ref="N2116">_xlfn.SUM(_xlfn.NORM.DIST($S$3:$S$1003,$G2116,$Q2116,FALSE)*WindSpeedStep*$T$3:$T$1003)</f>
        <v>299.52052048525479</v>
      </c>
      <c r="P2116" s="42">
        <f t="shared" si="99"/>
        <v>0.56415182534199348</v>
      </c>
      <c r="Q2116" s="42">
        <f t="shared" ref="Q2116:Q2179" si="101">G2116*H2116</f>
        <v>0.48051633101046648</v>
      </c>
    </row>
    <row r="2117" spans="5:17" x14ac:dyDescent="0.2">
      <c r="E2117" s="15">
        <v>41270.826388888891</v>
      </c>
      <c r="F2117" s="21">
        <v>6.1799950688714178</v>
      </c>
      <c r="G2117" s="21">
        <v>6.2705161139323744</v>
      </c>
      <c r="H2117" s="24">
        <v>7.2815592081399247E-2</v>
      </c>
      <c r="I2117" s="3">
        <f t="shared" si="100"/>
        <v>402.67999999998028</v>
      </c>
      <c r="J2117" s="3">
        <f>INDEX(PowerArray,MIN(MaximumPowerIndex,ROUND(G2117*100,0)))</f>
        <v>423.01999999997986</v>
      </c>
      <c r="K2117" s="3">
        <f>MIN(J2117-M2117+N2117,'Power Look Up'!$F$4)</f>
        <v>417.16859197896861</v>
      </c>
      <c r="M2117" s="50">
        <f t="array" ref="M2117">_xlfn.SUM(_xlfn.NORM.DIST($S$3:$S$1003,$G2117,$P2117,FALSE)*WindSpeedStep*$T$3:$T$1003)</f>
        <v>422.15467182763376</v>
      </c>
      <c r="N2117" s="50">
        <f t="array" ref="N2117">_xlfn.SUM(_xlfn.NORM.DIST($S$3:$S$1003,$G2117,$Q2117,FALSE)*WindSpeedStep*$T$3:$T$1003)</f>
        <v>416.30326380662251</v>
      </c>
      <c r="P2117" s="42">
        <f t="shared" si="99"/>
        <v>0.62705161139323751</v>
      </c>
      <c r="Q2117" s="42">
        <f t="shared" si="101"/>
        <v>0.45659134349194058</v>
      </c>
    </row>
    <row r="2118" spans="5:17" x14ac:dyDescent="0.2">
      <c r="E2118" s="15">
        <v>41270.833333333336</v>
      </c>
      <c r="F2118" s="21">
        <v>6.5038197116682159</v>
      </c>
      <c r="G2118" s="21">
        <v>6.4668381336618923</v>
      </c>
      <c r="H2118" s="24">
        <v>6.1502319826359529E-2</v>
      </c>
      <c r="I2118" s="3">
        <f t="shared" si="100"/>
        <v>474.99999999997874</v>
      </c>
      <c r="J2118" s="3">
        <f>INDEX(PowerArray,MIN(MaximumPowerIndex,ROUND(G2118*100,0)))</f>
        <v>468.21999999997888</v>
      </c>
      <c r="K2118" s="3">
        <f>MIN(J2118-M2118+N2118,'Power Look Up'!$F$4)</f>
        <v>459.65025633928155</v>
      </c>
      <c r="M2118" s="50">
        <f t="array" ref="M2118">_xlfn.SUM(_xlfn.NORM.DIST($S$3:$S$1003,$G2118,$P2118,FALSE)*WindSpeedStep*$T$3:$T$1003)</f>
        <v>464.88288366576273</v>
      </c>
      <c r="N2118" s="50">
        <f t="array" ref="N2118">_xlfn.SUM(_xlfn.NORM.DIST($S$3:$S$1003,$G2118,$Q2118,FALSE)*WindSpeedStep*$T$3:$T$1003)</f>
        <v>456.31314000506541</v>
      </c>
      <c r="P2118" s="42">
        <f t="shared" si="99"/>
        <v>0.6466838133661893</v>
      </c>
      <c r="Q2118" s="42">
        <f t="shared" si="101"/>
        <v>0.39772554716177166</v>
      </c>
    </row>
    <row r="2119" spans="5:17" x14ac:dyDescent="0.2">
      <c r="E2119" s="15">
        <v>41270.840277777781</v>
      </c>
      <c r="F2119" s="21">
        <v>6.6115633007429375</v>
      </c>
      <c r="G2119" s="21">
        <v>6.60660813534016</v>
      </c>
      <c r="H2119" s="24">
        <v>0.10738761283889056</v>
      </c>
      <c r="I2119" s="3">
        <f t="shared" si="100"/>
        <v>499.85999999997819</v>
      </c>
      <c r="J2119" s="3">
        <f>INDEX(PowerArray,MIN(MaximumPowerIndex,ROUND(G2119*100,0)))</f>
        <v>499.85999999997819</v>
      </c>
      <c r="K2119" s="3">
        <f>MIN(J2119-M2119+N2119,'Power Look Up'!$F$4)</f>
        <v>502.08492573730695</v>
      </c>
      <c r="M2119" s="50">
        <f t="array" ref="M2119">_xlfn.SUM(_xlfn.NORM.DIST($S$3:$S$1003,$G2119,$P2119,FALSE)*WindSpeedStep*$T$3:$T$1003)</f>
        <v>496.89042583320537</v>
      </c>
      <c r="N2119" s="50">
        <f t="array" ref="N2119">_xlfn.SUM(_xlfn.NORM.DIST($S$3:$S$1003,$G2119,$Q2119,FALSE)*WindSpeedStep*$T$3:$T$1003)</f>
        <v>499.11535157053413</v>
      </c>
      <c r="P2119" s="42">
        <f t="shared" si="99"/>
        <v>0.66066081353401607</v>
      </c>
      <c r="Q2119" s="42">
        <f t="shared" si="101"/>
        <v>0.70946787661617383</v>
      </c>
    </row>
    <row r="2120" spans="5:17" x14ac:dyDescent="0.2">
      <c r="E2120" s="15">
        <v>41270.847222222219</v>
      </c>
      <c r="F2120" s="21">
        <v>5.5960814577792677</v>
      </c>
      <c r="G2120" s="21">
        <v>5.4837858702321789</v>
      </c>
      <c r="H2120" s="24">
        <v>7.6839481920379316E-2</v>
      </c>
      <c r="I2120" s="3">
        <f t="shared" si="100"/>
        <v>297.19999999998788</v>
      </c>
      <c r="J2120" s="3">
        <f>INDEX(PowerArray,MIN(MaximumPowerIndex,ROUND(G2120*100,0)))</f>
        <v>277.75999999998828</v>
      </c>
      <c r="K2120" s="3">
        <f>MIN(J2120-M2120+N2120,'Power Look Up'!$F$4)</f>
        <v>276.22420813157549</v>
      </c>
      <c r="M2120" s="50">
        <f t="array" ref="M2120">_xlfn.SUM(_xlfn.NORM.DIST($S$3:$S$1003,$G2120,$P2120,FALSE)*WindSpeedStep*$T$3:$T$1003)</f>
        <v>273.90171276218149</v>
      </c>
      <c r="N2120" s="50">
        <f t="array" ref="N2120">_xlfn.SUM(_xlfn.NORM.DIST($S$3:$S$1003,$G2120,$Q2120,FALSE)*WindSpeedStep*$T$3:$T$1003)</f>
        <v>272.3659208937687</v>
      </c>
      <c r="P2120" s="42">
        <f t="shared" si="99"/>
        <v>0.54837858702321796</v>
      </c>
      <c r="Q2120" s="42">
        <f t="shared" si="101"/>
        <v>0.42137126523093704</v>
      </c>
    </row>
    <row r="2121" spans="5:17" x14ac:dyDescent="0.2">
      <c r="E2121" s="15">
        <v>41270.854166666664</v>
      </c>
      <c r="F2121" s="21">
        <v>5.5840301144295221</v>
      </c>
      <c r="G2121" s="21">
        <v>5.4648799091562053</v>
      </c>
      <c r="H2121" s="24">
        <v>6.8051208932067467E-2</v>
      </c>
      <c r="I2121" s="3">
        <f t="shared" si="100"/>
        <v>293.95999999998793</v>
      </c>
      <c r="J2121" s="3">
        <f>INDEX(PowerArray,MIN(MaximumPowerIndex,ROUND(G2121*100,0)))</f>
        <v>274.51999999998833</v>
      </c>
      <c r="K2121" s="3">
        <f>MIN(J2121-M2121+N2121,'Power Look Up'!$F$4)</f>
        <v>272.72072503167766</v>
      </c>
      <c r="M2121" s="50">
        <f t="array" ref="M2121">_xlfn.SUM(_xlfn.NORM.DIST($S$3:$S$1003,$G2121,$P2121,FALSE)*WindSpeedStep*$T$3:$T$1003)</f>
        <v>270.69917439314503</v>
      </c>
      <c r="N2121" s="50">
        <f t="array" ref="N2121">_xlfn.SUM(_xlfn.NORM.DIST($S$3:$S$1003,$G2121,$Q2121,FALSE)*WindSpeedStep*$T$3:$T$1003)</f>
        <v>268.89989942483436</v>
      </c>
      <c r="P2121" s="42">
        <f t="shared" si="99"/>
        <v>0.5464879909156205</v>
      </c>
      <c r="Q2121" s="42">
        <f t="shared" si="101"/>
        <v>0.37189168448664678</v>
      </c>
    </row>
    <row r="2122" spans="5:17" x14ac:dyDescent="0.2">
      <c r="E2122" s="15">
        <v>41270.861111111109</v>
      </c>
      <c r="F2122" s="21">
        <v>4.7336410507219435</v>
      </c>
      <c r="G2122" s="21">
        <v>4.6975867587295062</v>
      </c>
      <c r="H2122" s="24">
        <v>5.2813467967088815E-2</v>
      </c>
      <c r="I2122" s="3">
        <f t="shared" si="100"/>
        <v>170.56999999999385</v>
      </c>
      <c r="J2122" s="3">
        <f>INDEX(PowerArray,MIN(MaximumPowerIndex,ROUND(G2122*100,0)))</f>
        <v>167.29999999999393</v>
      </c>
      <c r="K2122" s="3">
        <f>MIN(J2122-M2122+N2122,'Power Look Up'!$F$4)</f>
        <v>166.16267422109325</v>
      </c>
      <c r="M2122" s="50">
        <f t="array" ref="M2122">_xlfn.SUM(_xlfn.NORM.DIST($S$3:$S$1003,$G2122,$P2122,FALSE)*WindSpeedStep*$T$3:$T$1003)</f>
        <v>146.47402632047277</v>
      </c>
      <c r="N2122" s="50">
        <f t="array" ref="N2122">_xlfn.SUM(_xlfn.NORM.DIST($S$3:$S$1003,$G2122,$Q2122,FALSE)*WindSpeedStep*$T$3:$T$1003)</f>
        <v>145.3367005415721</v>
      </c>
      <c r="P2122" s="42">
        <f t="shared" si="99"/>
        <v>0.46975867587295062</v>
      </c>
      <c r="Q2122" s="42">
        <f t="shared" si="101"/>
        <v>0.24809584780478133</v>
      </c>
    </row>
    <row r="2123" spans="5:17" x14ac:dyDescent="0.2">
      <c r="E2123" s="15">
        <v>41270.868055555555</v>
      </c>
      <c r="F2123" s="21">
        <v>4.2592201437137911</v>
      </c>
      <c r="G2123" s="21">
        <v>4.311201824712473</v>
      </c>
      <c r="H2123" s="24">
        <v>3.7565562380273997E-2</v>
      </c>
      <c r="I2123" s="3">
        <f t="shared" si="100"/>
        <v>119.33999999999494</v>
      </c>
      <c r="J2123" s="3">
        <f>INDEX(PowerArray,MIN(MaximumPowerIndex,ROUND(G2123*100,0)))</f>
        <v>124.78999999999482</v>
      </c>
      <c r="K2123" s="3">
        <f>MIN(J2123-M2123+N2123,'Power Look Up'!$F$4)</f>
        <v>116.85947075336004</v>
      </c>
      <c r="M2123" s="50">
        <f t="array" ref="M2123">_xlfn.SUM(_xlfn.NORM.DIST($S$3:$S$1003,$G2123,$P2123,FALSE)*WindSpeedStep*$T$3:$T$1003)</f>
        <v>88.507891079426599</v>
      </c>
      <c r="N2123" s="50">
        <f t="array" ref="N2123">_xlfn.SUM(_xlfn.NORM.DIST($S$3:$S$1003,$G2123,$Q2123,FALSE)*WindSpeedStep*$T$3:$T$1003)</f>
        <v>80.577361832791823</v>
      </c>
      <c r="P2123" s="42">
        <f t="shared" si="99"/>
        <v>0.43112018247124734</v>
      </c>
      <c r="Q2123" s="42">
        <f t="shared" si="101"/>
        <v>0.16195272108018749</v>
      </c>
    </row>
    <row r="2124" spans="5:17" x14ac:dyDescent="0.2">
      <c r="E2124" s="15">
        <v>41270.875</v>
      </c>
      <c r="F2124" s="21">
        <v>4.3928109079181494</v>
      </c>
      <c r="G2124" s="21">
        <v>4.4241220625507367</v>
      </c>
      <c r="H2124" s="24">
        <v>5.691116809725838E-2</v>
      </c>
      <c r="I2124" s="3">
        <f t="shared" si="100"/>
        <v>133.50999999999465</v>
      </c>
      <c r="J2124" s="3">
        <f>INDEX(PowerArray,MIN(MaximumPowerIndex,ROUND(G2124*100,0)))</f>
        <v>136.77999999999457</v>
      </c>
      <c r="K2124" s="3">
        <f>MIN(J2124-M2124+N2124,'Power Look Up'!$F$4)</f>
        <v>132.13106153184845</v>
      </c>
      <c r="M2124" s="50">
        <f t="array" ref="M2124">_xlfn.SUM(_xlfn.NORM.DIST($S$3:$S$1003,$G2124,$P2124,FALSE)*WindSpeedStep*$T$3:$T$1003)</f>
        <v>104.67509756930038</v>
      </c>
      <c r="N2124" s="50">
        <f t="array" ref="N2124">_xlfn.SUM(_xlfn.NORM.DIST($S$3:$S$1003,$G2124,$Q2124,FALSE)*WindSpeedStep*$T$3:$T$1003)</f>
        <v>100.02615910115425</v>
      </c>
      <c r="P2124" s="42">
        <f t="shared" si="99"/>
        <v>0.44241220625507371</v>
      </c>
      <c r="Q2124" s="42">
        <f t="shared" si="101"/>
        <v>0.25178195438461443</v>
      </c>
    </row>
    <row r="2125" spans="5:17" x14ac:dyDescent="0.2">
      <c r="E2125" s="15">
        <v>41270.881944444445</v>
      </c>
      <c r="F2125" s="21">
        <v>5.0159101999284053</v>
      </c>
      <c r="G2125" s="21">
        <v>5.0412143253177213</v>
      </c>
      <c r="H2125" s="24">
        <v>5.9809683196537698E-2</v>
      </c>
      <c r="I2125" s="3">
        <f t="shared" si="100"/>
        <v>203.23999999998986</v>
      </c>
      <c r="J2125" s="3">
        <f>INDEX(PowerArray,MIN(MaximumPowerIndex,ROUND(G2125*100,0)))</f>
        <v>206.47999999998979</v>
      </c>
      <c r="K2125" s="3">
        <f>MIN(J2125-M2125+N2125,'Power Look Up'!$F$4)</f>
        <v>206.75626753266823</v>
      </c>
      <c r="M2125" s="50">
        <f t="array" ref="M2125">_xlfn.SUM(_xlfn.NORM.DIST($S$3:$S$1003,$G2125,$P2125,FALSE)*WindSpeedStep*$T$3:$T$1003)</f>
        <v>201.17739241908015</v>
      </c>
      <c r="N2125" s="50">
        <f t="array" ref="N2125">_xlfn.SUM(_xlfn.NORM.DIST($S$3:$S$1003,$G2125,$Q2125,FALSE)*WindSpeedStep*$T$3:$T$1003)</f>
        <v>201.4536599517586</v>
      </c>
      <c r="P2125" s="42">
        <f t="shared" si="99"/>
        <v>0.50412143253177211</v>
      </c>
      <c r="Q2125" s="42">
        <f t="shared" si="101"/>
        <v>0.30151343172310047</v>
      </c>
    </row>
    <row r="2126" spans="5:17" x14ac:dyDescent="0.2">
      <c r="E2126" s="15">
        <v>41270.888888888891</v>
      </c>
      <c r="F2126" s="21">
        <v>5.54632182411983</v>
      </c>
      <c r="G2126" s="21">
        <v>5.5646717404813408</v>
      </c>
      <c r="H2126" s="24">
        <v>3.7862930904361256E-2</v>
      </c>
      <c r="I2126" s="3">
        <f t="shared" si="100"/>
        <v>289.09999999998803</v>
      </c>
      <c r="J2126" s="3">
        <f>INDEX(PowerArray,MIN(MaximumPowerIndex,ROUND(G2126*100,0)))</f>
        <v>290.71999999998798</v>
      </c>
      <c r="K2126" s="3">
        <f>MIN(J2126-M2126+N2126,'Power Look Up'!$F$4)</f>
        <v>286.85744356108853</v>
      </c>
      <c r="M2126" s="50">
        <f t="array" ref="M2126">_xlfn.SUM(_xlfn.NORM.DIST($S$3:$S$1003,$G2126,$P2126,FALSE)*WindSpeedStep*$T$3:$T$1003)</f>
        <v>287.74531051334731</v>
      </c>
      <c r="N2126" s="50">
        <f t="array" ref="N2126">_xlfn.SUM(_xlfn.NORM.DIST($S$3:$S$1003,$G2126,$Q2126,FALSE)*WindSpeedStep*$T$3:$T$1003)</f>
        <v>283.88275407444786</v>
      </c>
      <c r="P2126" s="42">
        <f t="shared" si="99"/>
        <v>0.55646717404813406</v>
      </c>
      <c r="Q2126" s="42">
        <f t="shared" si="101"/>
        <v>0.2106947816152967</v>
      </c>
    </row>
    <row r="2127" spans="5:17" x14ac:dyDescent="0.2">
      <c r="E2127" s="15">
        <v>41270.895833333336</v>
      </c>
      <c r="F2127" s="21">
        <v>5.8699703420067877</v>
      </c>
      <c r="G2127" s="21">
        <v>5.921743665651733</v>
      </c>
      <c r="H2127" s="24">
        <v>2.8960964041580065E-2</v>
      </c>
      <c r="I2127" s="3">
        <f t="shared" si="100"/>
        <v>340.93999999998692</v>
      </c>
      <c r="J2127" s="3">
        <f>INDEX(PowerArray,MIN(MaximumPowerIndex,ROUND(G2127*100,0)))</f>
        <v>349.03999999998678</v>
      </c>
      <c r="K2127" s="3">
        <f>MIN(J2127-M2127+N2127,'Power Look Up'!$F$4)</f>
        <v>338.01636829385023</v>
      </c>
      <c r="M2127" s="50">
        <f t="array" ref="M2127">_xlfn.SUM(_xlfn.NORM.DIST($S$3:$S$1003,$G2127,$P2127,FALSE)*WindSpeedStep*$T$3:$T$1003)</f>
        <v>352.29864141895439</v>
      </c>
      <c r="N2127" s="50">
        <f t="array" ref="N2127">_xlfn.SUM(_xlfn.NORM.DIST($S$3:$S$1003,$G2127,$Q2127,FALSE)*WindSpeedStep*$T$3:$T$1003)</f>
        <v>341.27500971281785</v>
      </c>
      <c r="P2127" s="42">
        <f t="shared" si="99"/>
        <v>0.5921743665651733</v>
      </c>
      <c r="Q2127" s="42">
        <f t="shared" si="101"/>
        <v>0.17149940536439437</v>
      </c>
    </row>
    <row r="2128" spans="5:17" x14ac:dyDescent="0.2">
      <c r="E2128" s="15">
        <v>41270.902777777781</v>
      </c>
      <c r="F2128" s="21">
        <v>6.1211526476920364</v>
      </c>
      <c r="G2128" s="21">
        <v>6.0465522805032741</v>
      </c>
      <c r="H2128" s="24">
        <v>5.7178773369091933E-2</v>
      </c>
      <c r="I2128" s="3">
        <f t="shared" si="100"/>
        <v>389.11999999998056</v>
      </c>
      <c r="J2128" s="3">
        <f>INDEX(PowerArray,MIN(MaximumPowerIndex,ROUND(G2128*100,0)))</f>
        <v>373.29999999998091</v>
      </c>
      <c r="K2128" s="3">
        <f>MIN(J2128-M2128+N2128,'Power Look Up'!$F$4)</f>
        <v>365.68382019233832</v>
      </c>
      <c r="M2128" s="50">
        <f t="array" ref="M2128">_xlfn.SUM(_xlfn.NORM.DIST($S$3:$S$1003,$G2128,$P2128,FALSE)*WindSpeedStep*$T$3:$T$1003)</f>
        <v>376.44966635186353</v>
      </c>
      <c r="N2128" s="50">
        <f t="array" ref="N2128">_xlfn.SUM(_xlfn.NORM.DIST($S$3:$S$1003,$G2128,$Q2128,FALSE)*WindSpeedStep*$T$3:$T$1003)</f>
        <v>368.83348654422093</v>
      </c>
      <c r="P2128" s="42">
        <f t="shared" si="99"/>
        <v>0.60465522805032745</v>
      </c>
      <c r="Q2128" s="42">
        <f t="shared" si="101"/>
        <v>0.34573444251126273</v>
      </c>
    </row>
    <row r="2129" spans="5:17" x14ac:dyDescent="0.2">
      <c r="E2129" s="15">
        <v>41270.909722222219</v>
      </c>
      <c r="F2129" s="21">
        <v>5.5890880999562489</v>
      </c>
      <c r="G2129" s="21">
        <v>5.6269015880784208</v>
      </c>
      <c r="H2129" s="24">
        <v>6.6200423643867121E-2</v>
      </c>
      <c r="I2129" s="3">
        <f t="shared" si="100"/>
        <v>295.57999999998788</v>
      </c>
      <c r="J2129" s="3">
        <f>INDEX(PowerArray,MIN(MaximumPowerIndex,ROUND(G2129*100,0)))</f>
        <v>302.05999999998778</v>
      </c>
      <c r="K2129" s="3">
        <f>MIN(J2129-M2129+N2129,'Power Look Up'!$F$4)</f>
        <v>298.79551228925442</v>
      </c>
      <c r="M2129" s="50">
        <f t="array" ref="M2129">_xlfn.SUM(_xlfn.NORM.DIST($S$3:$S$1003,$G2129,$P2129,FALSE)*WindSpeedStep*$T$3:$T$1003)</f>
        <v>298.56783939746543</v>
      </c>
      <c r="N2129" s="50">
        <f t="array" ref="N2129">_xlfn.SUM(_xlfn.NORM.DIST($S$3:$S$1003,$G2129,$Q2129,FALSE)*WindSpeedStep*$T$3:$T$1003)</f>
        <v>295.30335168673207</v>
      </c>
      <c r="P2129" s="42">
        <f t="shared" si="99"/>
        <v>0.56269015880784212</v>
      </c>
      <c r="Q2129" s="42">
        <f t="shared" si="101"/>
        <v>0.37250326893314012</v>
      </c>
    </row>
    <row r="2130" spans="5:17" x14ac:dyDescent="0.2">
      <c r="E2130" s="15">
        <v>41270.916666666664</v>
      </c>
      <c r="F2130" s="21">
        <v>6.4439915474354095</v>
      </c>
      <c r="G2130" s="21">
        <v>6.5282151752400894</v>
      </c>
      <c r="H2130" s="24">
        <v>8.3798992600309999E-2</v>
      </c>
      <c r="I2130" s="3">
        <f t="shared" si="100"/>
        <v>461.43999999997902</v>
      </c>
      <c r="J2130" s="3">
        <f>INDEX(PowerArray,MIN(MaximumPowerIndex,ROUND(G2130*100,0)))</f>
        <v>481.7799999999786</v>
      </c>
      <c r="K2130" s="3">
        <f>MIN(J2130-M2130+N2130,'Power Look Up'!$F$4)</f>
        <v>477.53744591044449</v>
      </c>
      <c r="M2130" s="50">
        <f t="array" ref="M2130">_xlfn.SUM(_xlfn.NORM.DIST($S$3:$S$1003,$G2130,$P2130,FALSE)*WindSpeedStep*$T$3:$T$1003)</f>
        <v>478.77306700439601</v>
      </c>
      <c r="N2130" s="50">
        <f t="array" ref="N2130">_xlfn.SUM(_xlfn.NORM.DIST($S$3:$S$1003,$G2130,$Q2130,FALSE)*WindSpeedStep*$T$3:$T$1003)</f>
        <v>474.5305129148619</v>
      </c>
      <c r="P2130" s="42">
        <f t="shared" si="99"/>
        <v>0.65282151752400897</v>
      </c>
      <c r="Q2130" s="42">
        <f t="shared" si="101"/>
        <v>0.54705785516317573</v>
      </c>
    </row>
    <row r="2131" spans="5:17" x14ac:dyDescent="0.2">
      <c r="E2131" s="15">
        <v>41270.923611111109</v>
      </c>
      <c r="F2131" s="21">
        <v>7.1744431139722487</v>
      </c>
      <c r="G2131" s="21">
        <v>7.142894076557865</v>
      </c>
      <c r="H2131" s="24">
        <v>8.9205529939124908E-2</v>
      </c>
      <c r="I2131" s="3">
        <f t="shared" si="100"/>
        <v>639.16999999996733</v>
      </c>
      <c r="J2131" s="3">
        <f>INDEX(PowerArray,MIN(MaximumPowerIndex,ROUND(G2131*100,0)))</f>
        <v>630.13999999996759</v>
      </c>
      <c r="K2131" s="3">
        <f>MIN(J2131-M2131+N2131,'Power Look Up'!$F$4)</f>
        <v>626.41002358291371</v>
      </c>
      <c r="M2131" s="50">
        <f t="array" ref="M2131">_xlfn.SUM(_xlfn.NORM.DIST($S$3:$S$1003,$G2131,$P2131,FALSE)*WindSpeedStep*$T$3:$T$1003)</f>
        <v>632.47246781636807</v>
      </c>
      <c r="N2131" s="50">
        <f t="array" ref="N2131">_xlfn.SUM(_xlfn.NORM.DIST($S$3:$S$1003,$G2131,$Q2131,FALSE)*WindSpeedStep*$T$3:$T$1003)</f>
        <v>628.74249139931419</v>
      </c>
      <c r="P2131" s="42">
        <f t="shared" si="99"/>
        <v>0.71428940765578652</v>
      </c>
      <c r="Q2131" s="42">
        <f t="shared" si="101"/>
        <v>0.63718565139838057</v>
      </c>
    </row>
    <row r="2132" spans="5:17" x14ac:dyDescent="0.2">
      <c r="E2132" s="15">
        <v>41270.930555555555</v>
      </c>
      <c r="F2132" s="21">
        <v>7.7521416048488252</v>
      </c>
      <c r="G2132" s="21">
        <v>7.811675168774566</v>
      </c>
      <c r="H2132" s="24">
        <v>0.10706718766345159</v>
      </c>
      <c r="I2132" s="3">
        <f t="shared" si="100"/>
        <v>813.74999999996362</v>
      </c>
      <c r="J2132" s="3">
        <f>INDEX(PowerArray,MIN(MaximumPowerIndex,ROUND(G2132*100,0)))</f>
        <v>831.80999999996322</v>
      </c>
      <c r="K2132" s="3">
        <f>MIN(J2132-M2132+N2132,'Power Look Up'!$F$4)</f>
        <v>835.12396564543337</v>
      </c>
      <c r="M2132" s="50">
        <f t="array" ref="M2132">_xlfn.SUM(_xlfn.NORM.DIST($S$3:$S$1003,$G2132,$P2132,FALSE)*WindSpeedStep*$T$3:$T$1003)</f>
        <v>831.04512348144442</v>
      </c>
      <c r="N2132" s="50">
        <f t="array" ref="N2132">_xlfn.SUM(_xlfn.NORM.DIST($S$3:$S$1003,$G2132,$Q2132,FALSE)*WindSpeedStep*$T$3:$T$1003)</f>
        <v>834.35908912691457</v>
      </c>
      <c r="P2132" s="42">
        <f t="shared" si="99"/>
        <v>0.78116751687745667</v>
      </c>
      <c r="Q2132" s="42">
        <f t="shared" si="101"/>
        <v>0.8363740912611114</v>
      </c>
    </row>
    <row r="2133" spans="5:17" x14ac:dyDescent="0.2">
      <c r="E2133" s="15">
        <v>41270.9375</v>
      </c>
      <c r="F2133" s="21">
        <v>8.0316213384113109</v>
      </c>
      <c r="G2133" s="21">
        <v>8.0079437357997385</v>
      </c>
      <c r="H2133" s="24">
        <v>0.11952754737188495</v>
      </c>
      <c r="I2133" s="3">
        <f t="shared" si="100"/>
        <v>900.00999999995349</v>
      </c>
      <c r="J2133" s="3">
        <f>INDEX(PowerArray,MIN(MaximumPowerIndex,ROUND(G2133*100,0)))</f>
        <v>892.66999999995369</v>
      </c>
      <c r="K2133" s="3">
        <f>MIN(J2133-M2133+N2133,'Power Look Up'!$F$4)</f>
        <v>902.47942623096787</v>
      </c>
      <c r="M2133" s="50">
        <f t="array" ref="M2133">_xlfn.SUM(_xlfn.NORM.DIST($S$3:$S$1003,$G2133,$P2133,FALSE)*WindSpeedStep*$T$3:$T$1003)</f>
        <v>895.7075972084516</v>
      </c>
      <c r="N2133" s="50">
        <f t="array" ref="N2133">_xlfn.SUM(_xlfn.NORM.DIST($S$3:$S$1003,$G2133,$Q2133,FALSE)*WindSpeedStep*$T$3:$T$1003)</f>
        <v>905.51702343946579</v>
      </c>
      <c r="P2133" s="42">
        <f t="shared" si="99"/>
        <v>0.80079437357997385</v>
      </c>
      <c r="Q2133" s="42">
        <f t="shared" si="101"/>
        <v>0.95716987423219257</v>
      </c>
    </row>
    <row r="2134" spans="5:17" x14ac:dyDescent="0.2">
      <c r="E2134" s="15">
        <v>41270.944444444445</v>
      </c>
      <c r="F2134" s="21">
        <v>7.9348239779039345</v>
      </c>
      <c r="G2134" s="21">
        <v>8.0004059453699288</v>
      </c>
      <c r="H2134" s="24">
        <v>0.14367048382857039</v>
      </c>
      <c r="I2134" s="3">
        <f t="shared" si="100"/>
        <v>867.92999999996255</v>
      </c>
      <c r="J2134" s="3">
        <f>INDEX(PowerArray,MIN(MaximumPowerIndex,ROUND(G2134*100,0)))</f>
        <v>888.99999999996203</v>
      </c>
      <c r="K2134" s="3">
        <f>MIN(J2134-M2134+N2134,'Power Look Up'!$F$4)</f>
        <v>911.64938523455805</v>
      </c>
      <c r="M2134" s="50">
        <f t="array" ref="M2134">_xlfn.SUM(_xlfn.NORM.DIST($S$3:$S$1003,$G2134,$P2134,FALSE)*WindSpeedStep*$T$3:$T$1003)</f>
        <v>893.17092386353522</v>
      </c>
      <c r="N2134" s="50">
        <f t="array" ref="N2134">_xlfn.SUM(_xlfn.NORM.DIST($S$3:$S$1003,$G2134,$Q2134,FALSE)*WindSpeedStep*$T$3:$T$1003)</f>
        <v>915.82030909813125</v>
      </c>
      <c r="P2134" s="42">
        <f t="shared" si="99"/>
        <v>0.80004059453699294</v>
      </c>
      <c r="Q2134" s="42">
        <f t="shared" si="101"/>
        <v>1.1494221929962687</v>
      </c>
    </row>
    <row r="2135" spans="5:17" x14ac:dyDescent="0.2">
      <c r="E2135" s="15">
        <v>41271.638888888891</v>
      </c>
      <c r="F2135" s="21">
        <v>17.87034856098823</v>
      </c>
      <c r="G2135" s="21">
        <v>17.836077201326724</v>
      </c>
      <c r="H2135" s="24">
        <v>0.1841038516272826</v>
      </c>
      <c r="I2135" s="3">
        <f t="shared" si="100"/>
        <v>2000</v>
      </c>
      <c r="J2135" s="3">
        <f>INDEX(PowerArray,MIN(MaximumPowerIndex,ROUND(G2135*100,0)))</f>
        <v>2000</v>
      </c>
      <c r="K2135" s="3">
        <f>MIN(J2135-M2135+N2135,'Power Look Up'!$F$4)</f>
        <v>1993.614680034786</v>
      </c>
      <c r="M2135" s="50">
        <f t="array" ref="M2135">_xlfn.SUM(_xlfn.NORM.DIST($S$3:$S$1003,$G2135,$P2135,FALSE)*WindSpeedStep*$T$3:$T$1003)</f>
        <v>2000.1627480498976</v>
      </c>
      <c r="N2135" s="50">
        <f t="array" ref="N2135">_xlfn.SUM(_xlfn.NORM.DIST($S$3:$S$1003,$G2135,$Q2135,FALSE)*WindSpeedStep*$T$3:$T$1003)</f>
        <v>1993.7774280846836</v>
      </c>
      <c r="P2135" s="42">
        <f t="shared" si="99"/>
        <v>1.7836077201326725</v>
      </c>
      <c r="Q2135" s="42">
        <f t="shared" si="101"/>
        <v>3.2836905106858132</v>
      </c>
    </row>
    <row r="2136" spans="5:17" x14ac:dyDescent="0.2">
      <c r="E2136" s="15">
        <v>41271.680555555555</v>
      </c>
      <c r="F2136" s="21">
        <v>16.240930527301181</v>
      </c>
      <c r="G2136" s="21">
        <v>16.147829035391279</v>
      </c>
      <c r="H2136" s="24">
        <v>0.2068846975456119</v>
      </c>
      <c r="I2136" s="3">
        <f t="shared" si="100"/>
        <v>2000</v>
      </c>
      <c r="J2136" s="3">
        <f>INDEX(PowerArray,MIN(MaximumPowerIndex,ROUND(G2136*100,0)))</f>
        <v>2000</v>
      </c>
      <c r="K2136" s="3">
        <f>MIN(J2136-M2136+N2136,'Power Look Up'!$F$4)</f>
        <v>1971.3785728182311</v>
      </c>
      <c r="M2136" s="50">
        <f t="array" ref="M2136">_xlfn.SUM(_xlfn.NORM.DIST($S$3:$S$1003,$G2136,$P2136,FALSE)*WindSpeedStep*$T$3:$T$1003)</f>
        <v>2000.8120459847171</v>
      </c>
      <c r="N2136" s="50">
        <f t="array" ref="N2136">_xlfn.SUM(_xlfn.NORM.DIST($S$3:$S$1003,$G2136,$Q2136,FALSE)*WindSpeedStep*$T$3:$T$1003)</f>
        <v>1972.1906188029482</v>
      </c>
      <c r="P2136" s="42">
        <f t="shared" si="99"/>
        <v>1.6147829035391279</v>
      </c>
      <c r="Q2136" s="42">
        <f t="shared" si="101"/>
        <v>3.3407387260051746</v>
      </c>
    </row>
    <row r="2137" spans="5:17" x14ac:dyDescent="0.2">
      <c r="E2137" s="15">
        <v>41271.6875</v>
      </c>
      <c r="F2137" s="21">
        <v>15.674689669326948</v>
      </c>
      <c r="G2137" s="21">
        <v>15.55775050716681</v>
      </c>
      <c r="H2137" s="24">
        <v>0.17990786800189884</v>
      </c>
      <c r="I2137" s="3">
        <f t="shared" si="100"/>
        <v>2000</v>
      </c>
      <c r="J2137" s="3">
        <f>INDEX(PowerArray,MIN(MaximumPowerIndex,ROUND(G2137*100,0)))</f>
        <v>2000</v>
      </c>
      <c r="K2137" s="3">
        <f>MIN(J2137-M2137+N2137,'Power Look Up'!$F$4)</f>
        <v>1981.2507062611744</v>
      </c>
      <c r="M2137" s="50">
        <f t="array" ref="M2137">_xlfn.SUM(_xlfn.NORM.DIST($S$3:$S$1003,$G2137,$P2137,FALSE)*WindSpeedStep*$T$3:$T$1003)</f>
        <v>2001.3475500543839</v>
      </c>
      <c r="N2137" s="50">
        <f t="array" ref="N2137">_xlfn.SUM(_xlfn.NORM.DIST($S$3:$S$1003,$G2137,$Q2137,FALSE)*WindSpeedStep*$T$3:$T$1003)</f>
        <v>1982.5982563155583</v>
      </c>
      <c r="P2137" s="42">
        <f t="shared" si="99"/>
        <v>1.5557750507166812</v>
      </c>
      <c r="Q2137" s="42">
        <f t="shared" si="101"/>
        <v>2.7989617246498413</v>
      </c>
    </row>
    <row r="2138" spans="5:17" x14ac:dyDescent="0.2">
      <c r="E2138" s="15">
        <v>41271.694444444445</v>
      </c>
      <c r="F2138" s="21">
        <v>14.095455841209818</v>
      </c>
      <c r="G2138" s="21">
        <v>14.057120988915463</v>
      </c>
      <c r="H2138" s="24">
        <v>0.22489517442437801</v>
      </c>
      <c r="I2138" s="3">
        <f t="shared" si="100"/>
        <v>2000</v>
      </c>
      <c r="J2138" s="3">
        <f>INDEX(PowerArray,MIN(MaximumPowerIndex,ROUND(G2138*100,0)))</f>
        <v>2000</v>
      </c>
      <c r="K2138" s="3">
        <f>MIN(J2138-M2138+N2138,'Power Look Up'!$F$4)</f>
        <v>1904.8370597967871</v>
      </c>
      <c r="M2138" s="50">
        <f t="array" ref="M2138">_xlfn.SUM(_xlfn.NORM.DIST($S$3:$S$1003,$G2138,$P2138,FALSE)*WindSpeedStep*$T$3:$T$1003)</f>
        <v>2003.3659182657234</v>
      </c>
      <c r="N2138" s="50">
        <f t="array" ref="N2138">_xlfn.SUM(_xlfn.NORM.DIST($S$3:$S$1003,$G2138,$Q2138,FALSE)*WindSpeedStep*$T$3:$T$1003)</f>
        <v>1908.2029780625105</v>
      </c>
      <c r="P2138" s="42">
        <f t="shared" si="99"/>
        <v>1.4057120988915464</v>
      </c>
      <c r="Q2138" s="42">
        <f t="shared" si="101"/>
        <v>3.161378676706728</v>
      </c>
    </row>
    <row r="2139" spans="5:17" x14ac:dyDescent="0.2">
      <c r="E2139" s="15">
        <v>41271.701388888891</v>
      </c>
      <c r="F2139" s="21">
        <v>13.774169118905736</v>
      </c>
      <c r="G2139" s="21">
        <v>13.79108816437507</v>
      </c>
      <c r="H2139" s="24">
        <v>0.17423918490342041</v>
      </c>
      <c r="I2139" s="3">
        <f t="shared" si="100"/>
        <v>1999.7699999999998</v>
      </c>
      <c r="J2139" s="3">
        <f>INDEX(PowerArray,MIN(MaximumPowerIndex,ROUND(G2139*100,0)))</f>
        <v>1999.7899999999997</v>
      </c>
      <c r="K2139" s="3">
        <f>MIN(J2139-M2139+N2139,'Power Look Up'!$F$4)</f>
        <v>1952.6868349944907</v>
      </c>
      <c r="M2139" s="50">
        <f t="array" ref="M2139">_xlfn.SUM(_xlfn.NORM.DIST($S$3:$S$1003,$G2139,$P2139,FALSE)*WindSpeedStep*$T$3:$T$1003)</f>
        <v>2003.4608882309321</v>
      </c>
      <c r="N2139" s="50">
        <f t="array" ref="N2139">_xlfn.SUM(_xlfn.NORM.DIST($S$3:$S$1003,$G2139,$Q2139,FALSE)*WindSpeedStep*$T$3:$T$1003)</f>
        <v>1956.3577232254231</v>
      </c>
      <c r="P2139" s="42">
        <f t="shared" si="99"/>
        <v>1.3791088164375072</v>
      </c>
      <c r="Q2139" s="42">
        <f t="shared" si="101"/>
        <v>2.4029479606919208</v>
      </c>
    </row>
    <row r="2140" spans="5:17" x14ac:dyDescent="0.2">
      <c r="E2140" s="15">
        <v>41271.708333333336</v>
      </c>
      <c r="F2140" s="21">
        <v>14.579365660262246</v>
      </c>
      <c r="G2140" s="21">
        <v>14.511104345809231</v>
      </c>
      <c r="H2140" s="24">
        <v>0.19616765685459567</v>
      </c>
      <c r="I2140" s="3">
        <f t="shared" si="100"/>
        <v>2000</v>
      </c>
      <c r="J2140" s="3">
        <f>INDEX(PowerArray,MIN(MaximumPowerIndex,ROUND(G2140*100,0)))</f>
        <v>2000</v>
      </c>
      <c r="K2140" s="3">
        <f>MIN(J2140-M2140+N2140,'Power Look Up'!$F$4)</f>
        <v>1950.5794142391369</v>
      </c>
      <c r="M2140" s="50">
        <f t="array" ref="M2140">_xlfn.SUM(_xlfn.NORM.DIST($S$3:$S$1003,$G2140,$P2140,FALSE)*WindSpeedStep*$T$3:$T$1003)</f>
        <v>2002.8012565790759</v>
      </c>
      <c r="N2140" s="50">
        <f t="array" ref="N2140">_xlfn.SUM(_xlfn.NORM.DIST($S$3:$S$1003,$G2140,$Q2140,FALSE)*WindSpeedStep*$T$3:$T$1003)</f>
        <v>1953.3806708182128</v>
      </c>
      <c r="P2140" s="42">
        <f t="shared" si="99"/>
        <v>1.4511104345809231</v>
      </c>
      <c r="Q2140" s="42">
        <f t="shared" si="101"/>
        <v>2.8466093378899373</v>
      </c>
    </row>
    <row r="2141" spans="5:17" x14ac:dyDescent="0.2">
      <c r="E2141" s="15">
        <v>41271.715277777781</v>
      </c>
      <c r="F2141" s="21">
        <v>15.701051055165195</v>
      </c>
      <c r="G2141" s="21">
        <v>15.832531273795347</v>
      </c>
      <c r="H2141" s="24">
        <v>0.18279031065604059</v>
      </c>
      <c r="I2141" s="3">
        <f t="shared" si="100"/>
        <v>2000</v>
      </c>
      <c r="J2141" s="3">
        <f>INDEX(PowerArray,MIN(MaximumPowerIndex,ROUND(G2141*100,0)))</f>
        <v>2000</v>
      </c>
      <c r="K2141" s="3">
        <f>MIN(J2141-M2141+N2141,'Power Look Up'!$F$4)</f>
        <v>1982.5154004381168</v>
      </c>
      <c r="M2141" s="50">
        <f t="array" ref="M2141">_xlfn.SUM(_xlfn.NORM.DIST($S$3:$S$1003,$G2141,$P2141,FALSE)*WindSpeedStep*$T$3:$T$1003)</f>
        <v>2001.0703701190157</v>
      </c>
      <c r="N2141" s="50">
        <f t="array" ref="N2141">_xlfn.SUM(_xlfn.NORM.DIST($S$3:$S$1003,$G2141,$Q2141,FALSE)*WindSpeedStep*$T$3:$T$1003)</f>
        <v>1983.5857705571325</v>
      </c>
      <c r="P2141" s="42">
        <f t="shared" si="99"/>
        <v>1.5832531273795347</v>
      </c>
      <c r="Q2141" s="42">
        <f t="shared" si="101"/>
        <v>2.8940333100085294</v>
      </c>
    </row>
    <row r="2142" spans="5:17" x14ac:dyDescent="0.2">
      <c r="E2142" s="15">
        <v>41271.722222222219</v>
      </c>
      <c r="F2142" s="21">
        <v>15.991542370366242</v>
      </c>
      <c r="G2142" s="21">
        <v>15.990791040487663</v>
      </c>
      <c r="H2142" s="24">
        <v>0.18822449581710135</v>
      </c>
      <c r="I2142" s="3">
        <f t="shared" si="100"/>
        <v>2000</v>
      </c>
      <c r="J2142" s="3">
        <f>INDEX(PowerArray,MIN(MaximumPowerIndex,ROUND(G2142*100,0)))</f>
        <v>2000</v>
      </c>
      <c r="K2142" s="3">
        <f>MIN(J2142-M2142+N2142,'Power Look Up'!$F$4)</f>
        <v>1981.1093135293429</v>
      </c>
      <c r="M2142" s="50">
        <f t="array" ref="M2142">_xlfn.SUM(_xlfn.NORM.DIST($S$3:$S$1003,$G2142,$P2142,FALSE)*WindSpeedStep*$T$3:$T$1003)</f>
        <v>2000.9331326940028</v>
      </c>
      <c r="N2142" s="50">
        <f t="array" ref="N2142">_xlfn.SUM(_xlfn.NORM.DIST($S$3:$S$1003,$G2142,$Q2142,FALSE)*WindSpeedStep*$T$3:$T$1003)</f>
        <v>1982.0424462233457</v>
      </c>
      <c r="P2142" s="42">
        <f t="shared" si="99"/>
        <v>1.5990791040487664</v>
      </c>
      <c r="Q2142" s="42">
        <f t="shared" si="101"/>
        <v>3.0098585813124119</v>
      </c>
    </row>
    <row r="2143" spans="5:17" x14ac:dyDescent="0.2">
      <c r="E2143" s="15">
        <v>41271.729166666664</v>
      </c>
      <c r="F2143" s="21">
        <v>13.599427129161919</v>
      </c>
      <c r="G2143" s="21">
        <v>13.6606547236021</v>
      </c>
      <c r="H2143" s="24">
        <v>0.19706712455947095</v>
      </c>
      <c r="I2143" s="3">
        <f t="shared" si="100"/>
        <v>1999.5999999999997</v>
      </c>
      <c r="J2143" s="3">
        <f>INDEX(PowerArray,MIN(MaximumPowerIndex,ROUND(G2143*100,0)))</f>
        <v>1999.6599999999999</v>
      </c>
      <c r="K2143" s="3">
        <f>MIN(J2143-M2143+N2143,'Power Look Up'!$F$4)</f>
        <v>1922.9552400038203</v>
      </c>
      <c r="M2143" s="50">
        <f t="array" ref="M2143">_xlfn.SUM(_xlfn.NORM.DIST($S$3:$S$1003,$G2143,$P2143,FALSE)*WindSpeedStep*$T$3:$T$1003)</f>
        <v>2003.3834385165712</v>
      </c>
      <c r="N2143" s="50">
        <f t="array" ref="N2143">_xlfn.SUM(_xlfn.NORM.DIST($S$3:$S$1003,$G2143,$Q2143,FALSE)*WindSpeedStep*$T$3:$T$1003)</f>
        <v>1926.6786785203917</v>
      </c>
      <c r="P2143" s="42">
        <f t="shared" si="99"/>
        <v>1.3660654723602101</v>
      </c>
      <c r="Q2143" s="42">
        <f t="shared" si="101"/>
        <v>2.6920659459800205</v>
      </c>
    </row>
    <row r="2144" spans="5:17" x14ac:dyDescent="0.2">
      <c r="E2144" s="15">
        <v>41271.736111111109</v>
      </c>
      <c r="F2144" s="21">
        <v>13.350221958503155</v>
      </c>
      <c r="G2144" s="21">
        <v>13.366763897809218</v>
      </c>
      <c r="H2144" s="24">
        <v>0.17303083103638528</v>
      </c>
      <c r="I2144" s="3">
        <f t="shared" si="100"/>
        <v>1999.3499999999997</v>
      </c>
      <c r="J2144" s="3">
        <f>INDEX(PowerArray,MIN(MaximumPowerIndex,ROUND(G2144*100,0)))</f>
        <v>1999.3699999999997</v>
      </c>
      <c r="K2144" s="3">
        <f>MIN(J2144-M2144+N2144,'Power Look Up'!$F$4)</f>
        <v>1940.5429573332381</v>
      </c>
      <c r="M2144" s="50">
        <f t="array" ref="M2144">_xlfn.SUM(_xlfn.NORM.DIST($S$3:$S$1003,$G2144,$P2144,FALSE)*WindSpeedStep*$T$3:$T$1003)</f>
        <v>2002.7272218659475</v>
      </c>
      <c r="N2144" s="50">
        <f t="array" ref="N2144">_xlfn.SUM(_xlfn.NORM.DIST($S$3:$S$1003,$G2144,$Q2144,FALSE)*WindSpeedStep*$T$3:$T$1003)</f>
        <v>1943.9001791991859</v>
      </c>
      <c r="P2144" s="42">
        <f t="shared" si="99"/>
        <v>1.336676389780922</v>
      </c>
      <c r="Q2144" s="42">
        <f t="shared" si="101"/>
        <v>2.3128622655050814</v>
      </c>
    </row>
    <row r="2145" spans="5:17" x14ac:dyDescent="0.2">
      <c r="E2145" s="15">
        <v>41271.743055555555</v>
      </c>
      <c r="F2145" s="21">
        <v>14.899673051435474</v>
      </c>
      <c r="G2145" s="21">
        <v>14.990562100713918</v>
      </c>
      <c r="H2145" s="24">
        <v>0.18926589800091712</v>
      </c>
      <c r="I2145" s="3">
        <f t="shared" si="100"/>
        <v>2000</v>
      </c>
      <c r="J2145" s="3">
        <f>INDEX(PowerArray,MIN(MaximumPowerIndex,ROUND(G2145*100,0)))</f>
        <v>2000</v>
      </c>
      <c r="K2145" s="3">
        <f>MIN(J2145-M2145+N2145,'Power Look Up'!$F$4)</f>
        <v>1966.8331688272485</v>
      </c>
      <c r="M2145" s="50">
        <f t="array" ref="M2145">_xlfn.SUM(_xlfn.NORM.DIST($S$3:$S$1003,$G2145,$P2145,FALSE)*WindSpeedStep*$T$3:$T$1003)</f>
        <v>2002.0777510179228</v>
      </c>
      <c r="N2145" s="50">
        <f t="array" ref="N2145">_xlfn.SUM(_xlfn.NORM.DIST($S$3:$S$1003,$G2145,$Q2145,FALSE)*WindSpeedStep*$T$3:$T$1003)</f>
        <v>1968.9109198451713</v>
      </c>
      <c r="P2145" s="42">
        <f t="shared" si="99"/>
        <v>1.4990562100713918</v>
      </c>
      <c r="Q2145" s="42">
        <f t="shared" si="101"/>
        <v>2.837202197530134</v>
      </c>
    </row>
    <row r="2146" spans="5:17" x14ac:dyDescent="0.2">
      <c r="E2146" s="15">
        <v>41271.75</v>
      </c>
      <c r="F2146" s="21">
        <v>15.261822861462981</v>
      </c>
      <c r="G2146" s="21">
        <v>15.160003786800742</v>
      </c>
      <c r="H2146" s="24">
        <v>0.19329276894236055</v>
      </c>
      <c r="I2146" s="3">
        <f t="shared" si="100"/>
        <v>2000</v>
      </c>
      <c r="J2146" s="3">
        <f>INDEX(PowerArray,MIN(MaximumPowerIndex,ROUND(G2146*100,0)))</f>
        <v>2000</v>
      </c>
      <c r="K2146" s="3">
        <f>MIN(J2146-M2146+N2146,'Power Look Up'!$F$4)</f>
        <v>1966.6886273324094</v>
      </c>
      <c r="M2146" s="50">
        <f t="array" ref="M2146">_xlfn.SUM(_xlfn.NORM.DIST($S$3:$S$1003,$G2146,$P2146,FALSE)*WindSpeedStep*$T$3:$T$1003)</f>
        <v>2001.8388536539026</v>
      </c>
      <c r="N2146" s="50">
        <f t="array" ref="N2146">_xlfn.SUM(_xlfn.NORM.DIST($S$3:$S$1003,$G2146,$Q2146,FALSE)*WindSpeedStep*$T$3:$T$1003)</f>
        <v>1968.527480986312</v>
      </c>
      <c r="P2146" s="42">
        <f t="shared" si="99"/>
        <v>1.5160003786800742</v>
      </c>
      <c r="Q2146" s="42">
        <f t="shared" si="101"/>
        <v>2.9303191091273866</v>
      </c>
    </row>
    <row r="2147" spans="5:17" x14ac:dyDescent="0.2">
      <c r="E2147" s="15">
        <v>41271.756944444445</v>
      </c>
      <c r="F2147" s="21">
        <v>14.92019581091702</v>
      </c>
      <c r="G2147" s="21">
        <v>14.876232381377854</v>
      </c>
      <c r="H2147" s="24">
        <v>0.21715532698500586</v>
      </c>
      <c r="I2147" s="3">
        <f t="shared" si="100"/>
        <v>2000</v>
      </c>
      <c r="J2147" s="3">
        <f>INDEX(PowerArray,MIN(MaximumPowerIndex,ROUND(G2147*100,0)))</f>
        <v>2000</v>
      </c>
      <c r="K2147" s="3">
        <f>MIN(J2147-M2147+N2147,'Power Look Up'!$F$4)</f>
        <v>1939.3743522604984</v>
      </c>
      <c r="M2147" s="50">
        <f t="array" ref="M2147">_xlfn.SUM(_xlfn.NORM.DIST($S$3:$S$1003,$G2147,$P2147,FALSE)*WindSpeedStep*$T$3:$T$1003)</f>
        <v>2002.2466313488039</v>
      </c>
      <c r="N2147" s="50">
        <f t="array" ref="N2147">_xlfn.SUM(_xlfn.NORM.DIST($S$3:$S$1003,$G2147,$Q2147,FALSE)*WindSpeedStep*$T$3:$T$1003)</f>
        <v>1941.6209836093024</v>
      </c>
      <c r="P2147" s="42">
        <f t="shared" si="99"/>
        <v>1.4876232381377854</v>
      </c>
      <c r="Q2147" s="42">
        <f t="shared" si="101"/>
        <v>3.2304531070830405</v>
      </c>
    </row>
    <row r="2148" spans="5:17" x14ac:dyDescent="0.2">
      <c r="E2148" s="15">
        <v>41271.763888888891</v>
      </c>
      <c r="F2148" s="21">
        <v>16.74526841624041</v>
      </c>
      <c r="G2148" s="21">
        <v>16.800092534607064</v>
      </c>
      <c r="H2148" s="24">
        <v>0.1785579021892624</v>
      </c>
      <c r="I2148" s="3">
        <f t="shared" si="100"/>
        <v>2000</v>
      </c>
      <c r="J2148" s="3">
        <f>INDEX(PowerArray,MIN(MaximumPowerIndex,ROUND(G2148*100,0)))</f>
        <v>2000</v>
      </c>
      <c r="K2148" s="3">
        <f>MIN(J2148-M2148+N2148,'Power Look Up'!$F$4)</f>
        <v>1991.2508835385297</v>
      </c>
      <c r="M2148" s="50">
        <f t="array" ref="M2148">_xlfn.SUM(_xlfn.NORM.DIST($S$3:$S$1003,$G2148,$P2148,FALSE)*WindSpeedStep*$T$3:$T$1003)</f>
        <v>2000.4451195429663</v>
      </c>
      <c r="N2148" s="50">
        <f t="array" ref="N2148">_xlfn.SUM(_xlfn.NORM.DIST($S$3:$S$1003,$G2148,$Q2148,FALSE)*WindSpeedStep*$T$3:$T$1003)</f>
        <v>1991.696003081496</v>
      </c>
      <c r="P2148" s="42">
        <f t="shared" si="99"/>
        <v>1.6800092534607065</v>
      </c>
      <c r="Q2148" s="42">
        <f t="shared" si="101"/>
        <v>2.9997892795649257</v>
      </c>
    </row>
    <row r="2149" spans="5:17" x14ac:dyDescent="0.2">
      <c r="E2149" s="15">
        <v>41271.770833333336</v>
      </c>
      <c r="F2149" s="21">
        <v>19.553518844964774</v>
      </c>
      <c r="G2149" s="21">
        <v>19.46994245258368</v>
      </c>
      <c r="H2149" s="24">
        <v>0.18053016584833323</v>
      </c>
      <c r="I2149" s="3">
        <f t="shared" si="100"/>
        <v>2000</v>
      </c>
      <c r="J2149" s="3">
        <f>INDEX(PowerArray,MIN(MaximumPowerIndex,ROUND(G2149*100,0)))</f>
        <v>2000</v>
      </c>
      <c r="K2149" s="3">
        <f>MIN(J2149-M2149+N2149,'Power Look Up'!$F$4)</f>
        <v>1997.4963377196777</v>
      </c>
      <c r="M2149" s="50">
        <f t="array" ref="M2149">_xlfn.SUM(_xlfn.NORM.DIST($S$3:$S$1003,$G2149,$P2149,FALSE)*WindSpeedStep*$T$3:$T$1003)</f>
        <v>2000.0315828570278</v>
      </c>
      <c r="N2149" s="50">
        <f t="array" ref="N2149">_xlfn.SUM(_xlfn.NORM.DIST($S$3:$S$1003,$G2149,$Q2149,FALSE)*WindSpeedStep*$T$3:$T$1003)</f>
        <v>1997.5279205767056</v>
      </c>
      <c r="P2149" s="42">
        <f t="shared" si="99"/>
        <v>1.9469942452583682</v>
      </c>
      <c r="Q2149" s="42">
        <f t="shared" si="101"/>
        <v>3.5149119400224356</v>
      </c>
    </row>
    <row r="2150" spans="5:17" x14ac:dyDescent="0.2">
      <c r="E2150" s="15">
        <v>41271.777777777781</v>
      </c>
      <c r="F2150" s="21">
        <v>17.534893790846496</v>
      </c>
      <c r="G2150" s="21">
        <v>17.603193794792571</v>
      </c>
      <c r="H2150" s="24">
        <v>0.1853447211466176</v>
      </c>
      <c r="I2150" s="3">
        <f t="shared" si="100"/>
        <v>2000</v>
      </c>
      <c r="J2150" s="3">
        <f>INDEX(PowerArray,MIN(MaximumPowerIndex,ROUND(G2150*100,0)))</f>
        <v>2000</v>
      </c>
      <c r="K2150" s="3">
        <f>MIN(J2150-M2150+N2150,'Power Look Up'!$F$4)</f>
        <v>1992.4721020598267</v>
      </c>
      <c r="M2150" s="50">
        <f t="array" ref="M2150">_xlfn.SUM(_xlfn.NORM.DIST($S$3:$S$1003,$G2150,$P2150,FALSE)*WindSpeedStep*$T$3:$T$1003)</f>
        <v>2000.2048072873367</v>
      </c>
      <c r="N2150" s="50">
        <f t="array" ref="N2150">_xlfn.SUM(_xlfn.NORM.DIST($S$3:$S$1003,$G2150,$Q2150,FALSE)*WindSpeedStep*$T$3:$T$1003)</f>
        <v>1992.6769093471635</v>
      </c>
      <c r="P2150" s="42">
        <f t="shared" si="99"/>
        <v>1.7603193794792571</v>
      </c>
      <c r="Q2150" s="42">
        <f t="shared" si="101"/>
        <v>3.262659045185698</v>
      </c>
    </row>
    <row r="2151" spans="5:17" x14ac:dyDescent="0.2">
      <c r="E2151" s="15">
        <v>41271.784722222219</v>
      </c>
      <c r="F2151" s="21">
        <v>17.223777419678644</v>
      </c>
      <c r="G2151" s="21">
        <v>17.127728711769763</v>
      </c>
      <c r="H2151" s="24">
        <v>0.1817255253440449</v>
      </c>
      <c r="I2151" s="3">
        <f t="shared" si="100"/>
        <v>2000</v>
      </c>
      <c r="J2151" s="3">
        <f>INDEX(PowerArray,MIN(MaximumPowerIndex,ROUND(G2151*100,0)))</f>
        <v>2000</v>
      </c>
      <c r="K2151" s="3">
        <f>MIN(J2151-M2151+N2151,'Power Look Up'!$F$4)</f>
        <v>1991.70152604435</v>
      </c>
      <c r="M2151" s="50">
        <f t="array" ref="M2151">_xlfn.SUM(_xlfn.NORM.DIST($S$3:$S$1003,$G2151,$P2151,FALSE)*WindSpeedStep*$T$3:$T$1003)</f>
        <v>2000.3254921882024</v>
      </c>
      <c r="N2151" s="50">
        <f t="array" ref="N2151">_xlfn.SUM(_xlfn.NORM.DIST($S$3:$S$1003,$G2151,$Q2151,FALSE)*WindSpeedStep*$T$3:$T$1003)</f>
        <v>1992.0270182325523</v>
      </c>
      <c r="P2151" s="42">
        <f t="shared" si="99"/>
        <v>1.7127728711769763</v>
      </c>
      <c r="Q2151" s="42">
        <f t="shared" si="101"/>
        <v>3.1125454980966416</v>
      </c>
    </row>
    <row r="2152" spans="5:17" x14ac:dyDescent="0.2">
      <c r="E2152" s="15">
        <v>41271.791666666664</v>
      </c>
      <c r="F2152" s="21">
        <v>17.029280560485287</v>
      </c>
      <c r="G2152" s="21">
        <v>17.012829197380189</v>
      </c>
      <c r="H2152" s="24">
        <v>0.15678877275622927</v>
      </c>
      <c r="I2152" s="3">
        <f t="shared" si="100"/>
        <v>2000</v>
      </c>
      <c r="J2152" s="3">
        <f>INDEX(PowerArray,MIN(MaximumPowerIndex,ROUND(G2152*100,0)))</f>
        <v>2000</v>
      </c>
      <c r="K2152" s="3">
        <f>MIN(J2152-M2152+N2152,'Power Look Up'!$F$4)</f>
        <v>1997.4337206430312</v>
      </c>
      <c r="M2152" s="50">
        <f t="array" ref="M2152">_xlfn.SUM(_xlfn.NORM.DIST($S$3:$S$1003,$G2152,$P2152,FALSE)*WindSpeedStep*$T$3:$T$1003)</f>
        <v>2000.3634987044793</v>
      </c>
      <c r="N2152" s="50">
        <f t="array" ref="N2152">_xlfn.SUM(_xlfn.NORM.DIST($S$3:$S$1003,$G2152,$Q2152,FALSE)*WindSpeedStep*$T$3:$T$1003)</f>
        <v>1997.7972193475105</v>
      </c>
      <c r="P2152" s="42">
        <f t="shared" si="99"/>
        <v>1.701282919738019</v>
      </c>
      <c r="Q2152" s="42">
        <f t="shared" si="101"/>
        <v>2.6674206109685845</v>
      </c>
    </row>
    <row r="2153" spans="5:17" x14ac:dyDescent="0.2">
      <c r="E2153" s="15">
        <v>41271.798611111109</v>
      </c>
      <c r="F2153" s="21">
        <v>17.863040191359108</v>
      </c>
      <c r="G2153" s="21">
        <v>17.897853766704497</v>
      </c>
      <c r="H2153" s="24">
        <v>0.16234638499009915</v>
      </c>
      <c r="I2153" s="3">
        <f t="shared" si="100"/>
        <v>2000</v>
      </c>
      <c r="J2153" s="3">
        <f>INDEX(PowerArray,MIN(MaximumPowerIndex,ROUND(G2153*100,0)))</f>
        <v>2000</v>
      </c>
      <c r="K2153" s="3">
        <f>MIN(J2153-M2153+N2153,'Power Look Up'!$F$4)</f>
        <v>1998.0288828068949</v>
      </c>
      <c r="M2153" s="50">
        <f t="array" ref="M2153">_xlfn.SUM(_xlfn.NORM.DIST($S$3:$S$1003,$G2153,$P2153,FALSE)*WindSpeedStep*$T$3:$T$1003)</f>
        <v>2000.1530809542005</v>
      </c>
      <c r="N2153" s="50">
        <f t="array" ref="N2153">_xlfn.SUM(_xlfn.NORM.DIST($S$3:$S$1003,$G2153,$Q2153,FALSE)*WindSpeedStep*$T$3:$T$1003)</f>
        <v>1998.1819637610954</v>
      </c>
      <c r="P2153" s="42">
        <f t="shared" si="99"/>
        <v>1.7897853766704497</v>
      </c>
      <c r="Q2153" s="42">
        <f t="shared" si="101"/>
        <v>2.9056518581059043</v>
      </c>
    </row>
    <row r="2154" spans="5:17" x14ac:dyDescent="0.2">
      <c r="E2154" s="15">
        <v>41271.805555555555</v>
      </c>
      <c r="F2154" s="21">
        <v>20.471390330055542</v>
      </c>
      <c r="G2154" s="21">
        <v>20.307209943414264</v>
      </c>
      <c r="H2154" s="24">
        <v>0.18122853114441759</v>
      </c>
      <c r="I2154" s="3">
        <f t="shared" si="100"/>
        <v>2000</v>
      </c>
      <c r="J2154" s="3">
        <f>INDEX(PowerArray,MIN(MaximumPowerIndex,ROUND(G2154*100,0)))</f>
        <v>2000</v>
      </c>
      <c r="K2154" s="3">
        <f>MIN(J2154-M2154+N2154,'Power Look Up'!$F$4)</f>
        <v>1998.1882216022955</v>
      </c>
      <c r="M2154" s="50">
        <f t="array" ref="M2154">_xlfn.SUM(_xlfn.NORM.DIST($S$3:$S$1003,$G2154,$P2154,FALSE)*WindSpeedStep*$T$3:$T$1003)</f>
        <v>2000.0135844285919</v>
      </c>
      <c r="N2154" s="50">
        <f t="array" ref="N2154">_xlfn.SUM(_xlfn.NORM.DIST($S$3:$S$1003,$G2154,$Q2154,FALSE)*WindSpeedStep*$T$3:$T$1003)</f>
        <v>1998.2018060308874</v>
      </c>
      <c r="P2154" s="42">
        <f t="shared" si="99"/>
        <v>2.0307209943414266</v>
      </c>
      <c r="Q2154" s="42">
        <f t="shared" si="101"/>
        <v>3.6802458296862786</v>
      </c>
    </row>
    <row r="2155" spans="5:17" x14ac:dyDescent="0.2">
      <c r="E2155" s="15">
        <v>41271.8125</v>
      </c>
      <c r="F2155" s="21">
        <v>17.802873897566641</v>
      </c>
      <c r="G2155" s="21">
        <v>17.778645577675132</v>
      </c>
      <c r="H2155" s="24">
        <v>0.15783968454576766</v>
      </c>
      <c r="I2155" s="3">
        <f t="shared" si="100"/>
        <v>2000</v>
      </c>
      <c r="J2155" s="3">
        <f>INDEX(PowerArray,MIN(MaximumPowerIndex,ROUND(G2155*100,0)))</f>
        <v>2000</v>
      </c>
      <c r="K2155" s="3">
        <f>MIN(J2155-M2155+N2155,'Power Look Up'!$F$4)</f>
        <v>1998.4361842653975</v>
      </c>
      <c r="M2155" s="50">
        <f t="array" ref="M2155">_xlfn.SUM(_xlfn.NORM.DIST($S$3:$S$1003,$G2155,$P2155,FALSE)*WindSpeedStep*$T$3:$T$1003)</f>
        <v>2000.1722660411613</v>
      </c>
      <c r="N2155" s="50">
        <f t="array" ref="N2155">_xlfn.SUM(_xlfn.NORM.DIST($S$3:$S$1003,$G2155,$Q2155,FALSE)*WindSpeedStep*$T$3:$T$1003)</f>
        <v>1998.6084503065588</v>
      </c>
      <c r="P2155" s="42">
        <f t="shared" si="99"/>
        <v>1.7778645577675132</v>
      </c>
      <c r="Q2155" s="42">
        <f t="shared" si="101"/>
        <v>2.8061758096312501</v>
      </c>
    </row>
    <row r="2156" spans="5:17" x14ac:dyDescent="0.2">
      <c r="E2156" s="15">
        <v>41271.819444444445</v>
      </c>
      <c r="F2156" s="21">
        <v>18.239180034521944</v>
      </c>
      <c r="G2156" s="21">
        <v>18.237301834566356</v>
      </c>
      <c r="H2156" s="24">
        <v>0.19353940217261101</v>
      </c>
      <c r="I2156" s="3">
        <f t="shared" si="100"/>
        <v>2000</v>
      </c>
      <c r="J2156" s="3">
        <f>INDEX(PowerArray,MIN(MaximumPowerIndex,ROUND(G2156*100,0)))</f>
        <v>2000</v>
      </c>
      <c r="K2156" s="3">
        <f>MIN(J2156-M2156+N2156,'Power Look Up'!$F$4)</f>
        <v>1992.2390903281162</v>
      </c>
      <c r="M2156" s="50">
        <f t="array" ref="M2156">_xlfn.SUM(_xlfn.NORM.DIST($S$3:$S$1003,$G2156,$P2156,FALSE)*WindSpeedStep*$T$3:$T$1003)</f>
        <v>2000.1091680327652</v>
      </c>
      <c r="N2156" s="50">
        <f t="array" ref="N2156">_xlfn.SUM(_xlfn.NORM.DIST($S$3:$S$1003,$G2156,$Q2156,FALSE)*WindSpeedStep*$T$3:$T$1003)</f>
        <v>1992.3482583608813</v>
      </c>
      <c r="P2156" s="42">
        <f t="shared" si="99"/>
        <v>1.8237301834566357</v>
      </c>
      <c r="Q2156" s="42">
        <f t="shared" si="101"/>
        <v>3.5296364943034346</v>
      </c>
    </row>
    <row r="2157" spans="5:17" x14ac:dyDescent="0.2">
      <c r="E2157" s="15">
        <v>41271.826388888891</v>
      </c>
      <c r="F2157" s="21">
        <v>17.992019553524752</v>
      </c>
      <c r="G2157" s="21">
        <v>17.963605307021691</v>
      </c>
      <c r="H2157" s="24">
        <v>0.19008427541031656</v>
      </c>
      <c r="I2157" s="3">
        <f t="shared" si="100"/>
        <v>2000</v>
      </c>
      <c r="J2157" s="3">
        <f>INDEX(PowerArray,MIN(MaximumPowerIndex,ROUND(G2157*100,0)))</f>
        <v>2000</v>
      </c>
      <c r="K2157" s="3">
        <f>MIN(J2157-M2157+N2157,'Power Look Up'!$F$4)</f>
        <v>1992.3384167560782</v>
      </c>
      <c r="M2157" s="50">
        <f t="array" ref="M2157">_xlfn.SUM(_xlfn.NORM.DIST($S$3:$S$1003,$G2157,$P2157,FALSE)*WindSpeedStep*$T$3:$T$1003)</f>
        <v>2000.1434064686564</v>
      </c>
      <c r="N2157" s="50">
        <f t="array" ref="N2157">_xlfn.SUM(_xlfn.NORM.DIST($S$3:$S$1003,$G2157,$Q2157,FALSE)*WindSpeedStep*$T$3:$T$1003)</f>
        <v>1992.4818232247346</v>
      </c>
      <c r="P2157" s="42">
        <f t="shared" si="99"/>
        <v>1.7963605307021693</v>
      </c>
      <c r="Q2157" s="42">
        <f t="shared" si="101"/>
        <v>3.4145988985421352</v>
      </c>
    </row>
    <row r="2158" spans="5:17" x14ac:dyDescent="0.2">
      <c r="E2158" s="15">
        <v>41271.833333333336</v>
      </c>
      <c r="F2158" s="21">
        <v>18.191859782350974</v>
      </c>
      <c r="G2158" s="21">
        <v>17.981019698796018</v>
      </c>
      <c r="H2158" s="24">
        <v>0.14731863767991607</v>
      </c>
      <c r="I2158" s="3">
        <f t="shared" si="100"/>
        <v>2000</v>
      </c>
      <c r="J2158" s="3">
        <f>INDEX(PowerArray,MIN(MaximumPowerIndex,ROUND(G2158*100,0)))</f>
        <v>2000</v>
      </c>
      <c r="K2158" s="3">
        <f>MIN(J2158-M2158+N2158,'Power Look Up'!$F$4)</f>
        <v>1999.4847917094976</v>
      </c>
      <c r="M2158" s="50">
        <f t="array" ref="M2158">_xlfn.SUM(_xlfn.NORM.DIST($S$3:$S$1003,$G2158,$P2158,FALSE)*WindSpeedStep*$T$3:$T$1003)</f>
        <v>2000.1409457159482</v>
      </c>
      <c r="N2158" s="50">
        <f t="array" ref="N2158">_xlfn.SUM(_xlfn.NORM.DIST($S$3:$S$1003,$G2158,$Q2158,FALSE)*WindSpeedStep*$T$3:$T$1003)</f>
        <v>1999.6257374254458</v>
      </c>
      <c r="P2158" s="42">
        <f t="shared" si="99"/>
        <v>1.7981019698796019</v>
      </c>
      <c r="Q2158" s="42">
        <f t="shared" si="101"/>
        <v>2.6489393261223642</v>
      </c>
    </row>
    <row r="2159" spans="5:17" x14ac:dyDescent="0.2">
      <c r="E2159" s="15">
        <v>41271.840277777781</v>
      </c>
      <c r="F2159" s="21">
        <v>18.001868478202013</v>
      </c>
      <c r="G2159" s="21">
        <v>17.913751113491713</v>
      </c>
      <c r="H2159" s="24">
        <v>0.16553837195335602</v>
      </c>
      <c r="I2159" s="3">
        <f t="shared" si="100"/>
        <v>2000</v>
      </c>
      <c r="J2159" s="3">
        <f>INDEX(PowerArray,MIN(MaximumPowerIndex,ROUND(G2159*100,0)))</f>
        <v>2000</v>
      </c>
      <c r="K2159" s="3">
        <f>MIN(J2159-M2159+N2159,'Power Look Up'!$F$4)</f>
        <v>1997.6091174309372</v>
      </c>
      <c r="M2159" s="50">
        <f t="array" ref="M2159">_xlfn.SUM(_xlfn.NORM.DIST($S$3:$S$1003,$G2159,$P2159,FALSE)*WindSpeedStep*$T$3:$T$1003)</f>
        <v>2000.1506851426632</v>
      </c>
      <c r="N2159" s="50">
        <f t="array" ref="N2159">_xlfn.SUM(_xlfn.NORM.DIST($S$3:$S$1003,$G2159,$Q2159,FALSE)*WindSpeedStep*$T$3:$T$1003)</f>
        <v>1997.7598025736004</v>
      </c>
      <c r="P2159" s="42">
        <f t="shared" si="99"/>
        <v>1.7913751113491714</v>
      </c>
      <c r="Q2159" s="42">
        <f t="shared" si="101"/>
        <v>2.9654131949050369</v>
      </c>
    </row>
    <row r="2160" spans="5:17" x14ac:dyDescent="0.2">
      <c r="E2160" s="15">
        <v>41271.847222222219</v>
      </c>
      <c r="F2160" s="21">
        <v>16.967183162346945</v>
      </c>
      <c r="G2160" s="21">
        <v>16.991938485295371</v>
      </c>
      <c r="H2160" s="24">
        <v>0.16973943007765768</v>
      </c>
      <c r="I2160" s="3">
        <f t="shared" si="100"/>
        <v>2000</v>
      </c>
      <c r="J2160" s="3">
        <f>INDEX(PowerArray,MIN(MaximumPowerIndex,ROUND(G2160*100,0)))</f>
        <v>2000</v>
      </c>
      <c r="K2160" s="3">
        <f>MIN(J2160-M2160+N2160,'Power Look Up'!$F$4)</f>
        <v>1994.675583103784</v>
      </c>
      <c r="M2160" s="50">
        <f t="array" ref="M2160">_xlfn.SUM(_xlfn.NORM.DIST($S$3:$S$1003,$G2160,$P2160,FALSE)*WindSpeedStep*$T$3:$T$1003)</f>
        <v>2000.3708439076454</v>
      </c>
      <c r="N2160" s="50">
        <f t="array" ref="N2160">_xlfn.SUM(_xlfn.NORM.DIST($S$3:$S$1003,$G2160,$Q2160,FALSE)*WindSpeedStep*$T$3:$T$1003)</f>
        <v>1995.0464270114294</v>
      </c>
      <c r="P2160" s="42">
        <f t="shared" si="99"/>
        <v>1.6991938485295373</v>
      </c>
      <c r="Q2160" s="42">
        <f t="shared" si="101"/>
        <v>2.8842019544086543</v>
      </c>
    </row>
    <row r="2161" spans="5:17" x14ac:dyDescent="0.2">
      <c r="E2161" s="15">
        <v>41271.854166666664</v>
      </c>
      <c r="F2161" s="21">
        <v>17.314622095947652</v>
      </c>
      <c r="G2161" s="21">
        <v>17.350141251104098</v>
      </c>
      <c r="H2161" s="24">
        <v>0.1518947387604567</v>
      </c>
      <c r="I2161" s="3">
        <f t="shared" si="100"/>
        <v>2000</v>
      </c>
      <c r="J2161" s="3">
        <f>INDEX(PowerArray,MIN(MaximumPowerIndex,ROUND(G2161*100,0)))</f>
        <v>2000</v>
      </c>
      <c r="K2161" s="3">
        <f>MIN(J2161-M2161+N2161,'Power Look Up'!$F$4)</f>
        <v>1998.6169342598109</v>
      </c>
      <c r="M2161" s="50">
        <f t="array" ref="M2161">_xlfn.SUM(_xlfn.NORM.DIST($S$3:$S$1003,$G2161,$P2161,FALSE)*WindSpeedStep*$T$3:$T$1003)</f>
        <v>2000.2623760758554</v>
      </c>
      <c r="N2161" s="50">
        <f t="array" ref="N2161">_xlfn.SUM(_xlfn.NORM.DIST($S$3:$S$1003,$G2161,$Q2161,FALSE)*WindSpeedStep*$T$3:$T$1003)</f>
        <v>1998.8793103356663</v>
      </c>
      <c r="P2161" s="42">
        <f t="shared" si="99"/>
        <v>1.7350141251104099</v>
      </c>
      <c r="Q2161" s="42">
        <f t="shared" si="101"/>
        <v>2.6353951727934803</v>
      </c>
    </row>
    <row r="2162" spans="5:17" x14ac:dyDescent="0.2">
      <c r="E2162" s="15">
        <v>41271.861111111109</v>
      </c>
      <c r="F2162" s="21">
        <v>17.005969727622894</v>
      </c>
      <c r="G2162" s="21">
        <v>16.987508360659628</v>
      </c>
      <c r="H2162" s="24">
        <v>0.16053186285317475</v>
      </c>
      <c r="I2162" s="3">
        <f t="shared" si="100"/>
        <v>2000</v>
      </c>
      <c r="J2162" s="3">
        <f>INDEX(PowerArray,MIN(MaximumPowerIndex,ROUND(G2162*100,0)))</f>
        <v>2000</v>
      </c>
      <c r="K2162" s="3">
        <f>MIN(J2162-M2162+N2162,'Power Look Up'!$F$4)</f>
        <v>1996.7141374508071</v>
      </c>
      <c r="M2162" s="50">
        <f t="array" ref="M2162">_xlfn.SUM(_xlfn.NORM.DIST($S$3:$S$1003,$G2162,$P2162,FALSE)*WindSpeedStep*$T$3:$T$1003)</f>
        <v>2000.3724193928369</v>
      </c>
      <c r="N2162" s="50">
        <f t="array" ref="N2162">_xlfn.SUM(_xlfn.NORM.DIST($S$3:$S$1003,$G2162,$Q2162,FALSE)*WindSpeedStep*$T$3:$T$1003)</f>
        <v>1997.0865568436441</v>
      </c>
      <c r="P2162" s="42">
        <f t="shared" si="99"/>
        <v>1.6987508360659629</v>
      </c>
      <c r="Q2162" s="42">
        <f t="shared" si="101"/>
        <v>2.7270363623705709</v>
      </c>
    </row>
    <row r="2163" spans="5:17" x14ac:dyDescent="0.2">
      <c r="E2163" s="15">
        <v>41271.868055555555</v>
      </c>
      <c r="F2163" s="21">
        <v>16.652480714381081</v>
      </c>
      <c r="G2163" s="21">
        <v>16.648970081824736</v>
      </c>
      <c r="H2163" s="24">
        <v>0.15973596040275395</v>
      </c>
      <c r="I2163" s="3">
        <f t="shared" si="100"/>
        <v>2000</v>
      </c>
      <c r="J2163" s="3">
        <f>INDEX(PowerArray,MIN(MaximumPowerIndex,ROUND(G2163*100,0)))</f>
        <v>2000</v>
      </c>
      <c r="K2163" s="3">
        <f>MIN(J2163-M2163+N2163,'Power Look Up'!$F$4)</f>
        <v>1995.9836367227326</v>
      </c>
      <c r="M2163" s="50">
        <f t="array" ref="M2163">_xlfn.SUM(_xlfn.NORM.DIST($S$3:$S$1003,$G2163,$P2163,FALSE)*WindSpeedStep*$T$3:$T$1003)</f>
        <v>2000.5131376332283</v>
      </c>
      <c r="N2163" s="50">
        <f t="array" ref="N2163">_xlfn.SUM(_xlfn.NORM.DIST($S$3:$S$1003,$G2163,$Q2163,FALSE)*WindSpeedStep*$T$3:$T$1003)</f>
        <v>1996.496774355961</v>
      </c>
      <c r="P2163" s="42">
        <f t="shared" si="99"/>
        <v>1.6648970081824737</v>
      </c>
      <c r="Q2163" s="42">
        <f t="shared" si="101"/>
        <v>2.6594392257369912</v>
      </c>
    </row>
    <row r="2164" spans="5:17" x14ac:dyDescent="0.2">
      <c r="E2164" s="15">
        <v>41271.875</v>
      </c>
      <c r="F2164" s="21">
        <v>18.282119841425722</v>
      </c>
      <c r="G2164" s="21">
        <v>18.179123752599299</v>
      </c>
      <c r="H2164" s="24">
        <v>0.16956458150852205</v>
      </c>
      <c r="I2164" s="3">
        <f t="shared" si="100"/>
        <v>2000</v>
      </c>
      <c r="J2164" s="3">
        <f>INDEX(PowerArray,MIN(MaximumPowerIndex,ROUND(G2164*100,0)))</f>
        <v>2000</v>
      </c>
      <c r="K2164" s="3">
        <f>MIN(J2164-M2164+N2164,'Power Look Up'!$F$4)</f>
        <v>1997.403296918551</v>
      </c>
      <c r="M2164" s="50">
        <f t="array" ref="M2164">_xlfn.SUM(_xlfn.NORM.DIST($S$3:$S$1003,$G2164,$P2164,FALSE)*WindSpeedStep*$T$3:$T$1003)</f>
        <v>2000.1157002467746</v>
      </c>
      <c r="N2164" s="50">
        <f t="array" ref="N2164">_xlfn.SUM(_xlfn.NORM.DIST($S$3:$S$1003,$G2164,$Q2164,FALSE)*WindSpeedStep*$T$3:$T$1003)</f>
        <v>1997.5189971653256</v>
      </c>
      <c r="P2164" s="42">
        <f t="shared" si="99"/>
        <v>1.81791237525993</v>
      </c>
      <c r="Q2164" s="42">
        <f t="shared" si="101"/>
        <v>3.082535511301133</v>
      </c>
    </row>
    <row r="2165" spans="5:17" x14ac:dyDescent="0.2">
      <c r="E2165" s="15">
        <v>41271.881944444445</v>
      </c>
      <c r="F2165" s="21">
        <v>17.69125818415532</v>
      </c>
      <c r="G2165" s="21">
        <v>17.634686984592239</v>
      </c>
      <c r="H2165" s="24">
        <v>0.19275056440327523</v>
      </c>
      <c r="I2165" s="3">
        <f t="shared" si="100"/>
        <v>2000</v>
      </c>
      <c r="J2165" s="3">
        <f>INDEX(PowerArray,MIN(MaximumPowerIndex,ROUND(G2165*100,0)))</f>
        <v>2000</v>
      </c>
      <c r="K2165" s="3">
        <f>MIN(J2165-M2165+N2165,'Power Look Up'!$F$4)</f>
        <v>1990.1857966466252</v>
      </c>
      <c r="M2165" s="50">
        <f t="array" ref="M2165">_xlfn.SUM(_xlfn.NORM.DIST($S$3:$S$1003,$G2165,$P2165,FALSE)*WindSpeedStep*$T$3:$T$1003)</f>
        <v>2000.198558203512</v>
      </c>
      <c r="N2165" s="50">
        <f t="array" ref="N2165">_xlfn.SUM(_xlfn.NORM.DIST($S$3:$S$1003,$G2165,$Q2165,FALSE)*WindSpeedStep*$T$3:$T$1003)</f>
        <v>1990.3843548501372</v>
      </c>
      <c r="P2165" s="42">
        <f t="shared" si="99"/>
        <v>1.763468698459224</v>
      </c>
      <c r="Q2165" s="42">
        <f t="shared" si="101"/>
        <v>3.399095869355246</v>
      </c>
    </row>
    <row r="2166" spans="5:17" x14ac:dyDescent="0.2">
      <c r="E2166" s="15">
        <v>41271.888888888891</v>
      </c>
      <c r="F2166" s="21">
        <v>17.59930245478154</v>
      </c>
      <c r="G2166" s="21">
        <v>17.633073531187279</v>
      </c>
      <c r="H2166" s="24">
        <v>0.17159771006603156</v>
      </c>
      <c r="I2166" s="3">
        <f t="shared" si="100"/>
        <v>2000</v>
      </c>
      <c r="J2166" s="3">
        <f>INDEX(PowerArray,MIN(MaximumPowerIndex,ROUND(G2166*100,0)))</f>
        <v>2000</v>
      </c>
      <c r="K2166" s="3">
        <f>MIN(J2166-M2166+N2166,'Power Look Up'!$F$4)</f>
        <v>1996.0250469405448</v>
      </c>
      <c r="M2166" s="50">
        <f t="array" ref="M2166">_xlfn.SUM(_xlfn.NORM.DIST($S$3:$S$1003,$G2166,$P2166,FALSE)*WindSpeedStep*$T$3:$T$1003)</f>
        <v>2000.1988738280108</v>
      </c>
      <c r="N2166" s="50">
        <f t="array" ref="N2166">_xlfn.SUM(_xlfn.NORM.DIST($S$3:$S$1003,$G2166,$Q2166,FALSE)*WindSpeedStep*$T$3:$T$1003)</f>
        <v>1996.2239207685557</v>
      </c>
      <c r="P2166" s="42">
        <f t="shared" si="99"/>
        <v>1.763307353118728</v>
      </c>
      <c r="Q2166" s="42">
        <f t="shared" si="101"/>
        <v>3.02579503937769</v>
      </c>
    </row>
    <row r="2167" spans="5:17" x14ac:dyDescent="0.2">
      <c r="E2167" s="15">
        <v>41271.895833333336</v>
      </c>
      <c r="F2167" s="21">
        <v>19.017272533685027</v>
      </c>
      <c r="G2167" s="21">
        <v>18.971660689559204</v>
      </c>
      <c r="H2167" s="24">
        <v>0.16143219247461232</v>
      </c>
      <c r="I2167" s="3">
        <f t="shared" si="100"/>
        <v>2000</v>
      </c>
      <c r="J2167" s="3">
        <f>INDEX(PowerArray,MIN(MaximumPowerIndex,ROUND(G2167*100,0)))</f>
        <v>2000</v>
      </c>
      <c r="K2167" s="3">
        <f>MIN(J2167-M2167+N2167,'Power Look Up'!$F$4)</f>
        <v>1999.065516861577</v>
      </c>
      <c r="M2167" s="50">
        <f t="array" ref="M2167">_xlfn.SUM(_xlfn.NORM.DIST($S$3:$S$1003,$G2167,$P2167,FALSE)*WindSpeedStep*$T$3:$T$1003)</f>
        <v>2000.0522098038989</v>
      </c>
      <c r="N2167" s="50">
        <f t="array" ref="N2167">_xlfn.SUM(_xlfn.NORM.DIST($S$3:$S$1003,$G2167,$Q2167,FALSE)*WindSpeedStep*$T$3:$T$1003)</f>
        <v>1999.1177266654759</v>
      </c>
      <c r="P2167" s="42">
        <f t="shared" si="99"/>
        <v>1.8971660689559204</v>
      </c>
      <c r="Q2167" s="42">
        <f t="shared" si="101"/>
        <v>3.0626367799999579</v>
      </c>
    </row>
    <row r="2168" spans="5:17" x14ac:dyDescent="0.2">
      <c r="E2168" s="15">
        <v>41271.902777777781</v>
      </c>
      <c r="F2168" s="21">
        <v>17.388889208519853</v>
      </c>
      <c r="G2168" s="21">
        <v>17.351807802633655</v>
      </c>
      <c r="H2168" s="24">
        <v>0.19667731267873845</v>
      </c>
      <c r="I2168" s="3">
        <f t="shared" si="100"/>
        <v>2000</v>
      </c>
      <c r="J2168" s="3">
        <f>INDEX(PowerArray,MIN(MaximumPowerIndex,ROUND(G2168*100,0)))</f>
        <v>2000</v>
      </c>
      <c r="K2168" s="3">
        <f>MIN(J2168-M2168+N2168,'Power Look Up'!$F$4)</f>
        <v>1987.2749210631089</v>
      </c>
      <c r="M2168" s="50">
        <f t="array" ref="M2168">_xlfn.SUM(_xlfn.NORM.DIST($S$3:$S$1003,$G2168,$P2168,FALSE)*WindSpeedStep*$T$3:$T$1003)</f>
        <v>2000.2619504983206</v>
      </c>
      <c r="N2168" s="50">
        <f t="array" ref="N2168">_xlfn.SUM(_xlfn.NORM.DIST($S$3:$S$1003,$G2168,$Q2168,FALSE)*WindSpeedStep*$T$3:$T$1003)</f>
        <v>1987.5368715614295</v>
      </c>
      <c r="P2168" s="42">
        <f t="shared" si="99"/>
        <v>1.7351807802633656</v>
      </c>
      <c r="Q2168" s="42">
        <f t="shared" si="101"/>
        <v>3.412706928739953</v>
      </c>
    </row>
    <row r="2169" spans="5:17" x14ac:dyDescent="0.2">
      <c r="E2169" s="15">
        <v>41271.909722222219</v>
      </c>
      <c r="F2169" s="21">
        <v>19.03741518650606</v>
      </c>
      <c r="G2169" s="21">
        <v>18.862730448250147</v>
      </c>
      <c r="H2169" s="24">
        <v>0.17544398581838097</v>
      </c>
      <c r="I2169" s="3">
        <f t="shared" si="100"/>
        <v>2000</v>
      </c>
      <c r="J2169" s="3">
        <f>INDEX(PowerArray,MIN(MaximumPowerIndex,ROUND(G2169*100,0)))</f>
        <v>2000</v>
      </c>
      <c r="K2169" s="3">
        <f>MIN(J2169-M2169+N2169,'Power Look Up'!$F$4)</f>
        <v>1997.4783263522311</v>
      </c>
      <c r="M2169" s="50">
        <f t="array" ref="M2169">_xlfn.SUM(_xlfn.NORM.DIST($S$3:$S$1003,$G2169,$P2169,FALSE)*WindSpeedStep*$T$3:$T$1003)</f>
        <v>2000.0582664085841</v>
      </c>
      <c r="N2169" s="50">
        <f t="array" ref="N2169">_xlfn.SUM(_xlfn.NORM.DIST($S$3:$S$1003,$G2169,$Q2169,FALSE)*WindSpeedStep*$T$3:$T$1003)</f>
        <v>1997.5365927608152</v>
      </c>
      <c r="P2169" s="42">
        <f t="shared" si="99"/>
        <v>1.8862730448250149</v>
      </c>
      <c r="Q2169" s="42">
        <f t="shared" si="101"/>
        <v>3.3093526132587416</v>
      </c>
    </row>
    <row r="2170" spans="5:17" x14ac:dyDescent="0.2">
      <c r="E2170" s="15">
        <v>41271.916666666664</v>
      </c>
      <c r="F2170" s="21">
        <v>18.649719601688005</v>
      </c>
      <c r="G2170" s="21">
        <v>18.580365679873356</v>
      </c>
      <c r="H2170" s="24">
        <v>0.17426535462258849</v>
      </c>
      <c r="I2170" s="3">
        <f t="shared" si="100"/>
        <v>2000</v>
      </c>
      <c r="J2170" s="3">
        <f>INDEX(PowerArray,MIN(MaximumPowerIndex,ROUND(G2170*100,0)))</f>
        <v>2000</v>
      </c>
      <c r="K2170" s="3">
        <f>MIN(J2170-M2170+N2170,'Power Look Up'!$F$4)</f>
        <v>1997.2733544749424</v>
      </c>
      <c r="M2170" s="50">
        <f t="array" ref="M2170">_xlfn.SUM(_xlfn.NORM.DIST($S$3:$S$1003,$G2170,$P2170,FALSE)*WindSpeedStep*$T$3:$T$1003)</f>
        <v>2000.0774071240596</v>
      </c>
      <c r="N2170" s="50">
        <f t="array" ref="N2170">_xlfn.SUM(_xlfn.NORM.DIST($S$3:$S$1003,$G2170,$Q2170,FALSE)*WindSpeedStep*$T$3:$T$1003)</f>
        <v>1997.350761599002</v>
      </c>
      <c r="P2170" s="42">
        <f t="shared" si="99"/>
        <v>1.8580365679873356</v>
      </c>
      <c r="Q2170" s="42">
        <f t="shared" si="101"/>
        <v>3.237914014220503</v>
      </c>
    </row>
    <row r="2171" spans="5:17" x14ac:dyDescent="0.2">
      <c r="E2171" s="15">
        <v>41271.923611111109</v>
      </c>
      <c r="F2171" s="21">
        <v>19.621048831855894</v>
      </c>
      <c r="G2171" s="21">
        <v>19.611956883493797</v>
      </c>
      <c r="H2171" s="24">
        <v>0.19519853565533032</v>
      </c>
      <c r="I2171" s="3">
        <f t="shared" si="100"/>
        <v>2000</v>
      </c>
      <c r="J2171" s="3">
        <f>INDEX(PowerArray,MIN(MaximumPowerIndex,ROUND(G2171*100,0)))</f>
        <v>2000</v>
      </c>
      <c r="K2171" s="3">
        <f>MIN(J2171-M2171+N2171,'Power Look Up'!$F$4)</f>
        <v>1995.2228372314023</v>
      </c>
      <c r="M2171" s="50">
        <f t="array" ref="M2171">_xlfn.SUM(_xlfn.NORM.DIST($S$3:$S$1003,$G2171,$P2171,FALSE)*WindSpeedStep*$T$3:$T$1003)</f>
        <v>2000.0273664000567</v>
      </c>
      <c r="N2171" s="50">
        <f t="array" ref="N2171">_xlfn.SUM(_xlfn.NORM.DIST($S$3:$S$1003,$G2171,$Q2171,FALSE)*WindSpeedStep*$T$3:$T$1003)</f>
        <v>1995.250203631459</v>
      </c>
      <c r="P2171" s="42">
        <f t="shared" si="99"/>
        <v>1.9611956883493797</v>
      </c>
      <c r="Q2171" s="42">
        <f t="shared" si="101"/>
        <v>3.8282252649934647</v>
      </c>
    </row>
    <row r="2172" spans="5:17" x14ac:dyDescent="0.2">
      <c r="E2172" s="15">
        <v>41271.930555555555</v>
      </c>
      <c r="F2172" s="21">
        <v>19.872179020165024</v>
      </c>
      <c r="G2172" s="21">
        <v>19.904580263454374</v>
      </c>
      <c r="H2172" s="24">
        <v>0.18618994908638228</v>
      </c>
      <c r="I2172" s="3">
        <f t="shared" si="100"/>
        <v>2000</v>
      </c>
      <c r="J2172" s="3">
        <f>INDEX(PowerArray,MIN(MaximumPowerIndex,ROUND(G2172*100,0)))</f>
        <v>2000</v>
      </c>
      <c r="K2172" s="3">
        <f>MIN(J2172-M2172+N2172,'Power Look Up'!$F$4)</f>
        <v>1997.2017207208978</v>
      </c>
      <c r="M2172" s="50">
        <f t="array" ref="M2172">_xlfn.SUM(_xlfn.NORM.DIST($S$3:$S$1003,$G2172,$P2172,FALSE)*WindSpeedStep*$T$3:$T$1003)</f>
        <v>2000.0203730989551</v>
      </c>
      <c r="N2172" s="50">
        <f t="array" ref="N2172">_xlfn.SUM(_xlfn.NORM.DIST($S$3:$S$1003,$G2172,$Q2172,FALSE)*WindSpeedStep*$T$3:$T$1003)</f>
        <v>1997.2220938198529</v>
      </c>
      <c r="P2172" s="42">
        <f t="shared" si="99"/>
        <v>1.9904580263454374</v>
      </c>
      <c r="Q2172" s="42">
        <f t="shared" si="101"/>
        <v>3.7060327858383797</v>
      </c>
    </row>
    <row r="2173" spans="5:17" x14ac:dyDescent="0.2">
      <c r="E2173" s="15">
        <v>41271.9375</v>
      </c>
      <c r="F2173" s="21">
        <v>18.357082773453072</v>
      </c>
      <c r="G2173" s="21">
        <v>18.305979006007643</v>
      </c>
      <c r="H2173" s="24">
        <v>0.18194612080902692</v>
      </c>
      <c r="I2173" s="3">
        <f t="shared" si="100"/>
        <v>2000</v>
      </c>
      <c r="J2173" s="3">
        <f>INDEX(PowerArray,MIN(MaximumPowerIndex,ROUND(G2173*100,0)))</f>
        <v>2000</v>
      </c>
      <c r="K2173" s="3">
        <f>MIN(J2173-M2173+N2173,'Power Look Up'!$F$4)</f>
        <v>1995.3789182992671</v>
      </c>
      <c r="M2173" s="50">
        <f t="array" ref="M2173">_xlfn.SUM(_xlfn.NORM.DIST($S$3:$S$1003,$G2173,$P2173,FALSE)*WindSpeedStep*$T$3:$T$1003)</f>
        <v>2000.1019219742061</v>
      </c>
      <c r="N2173" s="50">
        <f t="array" ref="N2173">_xlfn.SUM(_xlfn.NORM.DIST($S$3:$S$1003,$G2173,$Q2173,FALSE)*WindSpeedStep*$T$3:$T$1003)</f>
        <v>1995.4808402734732</v>
      </c>
      <c r="P2173" s="42">
        <f t="shared" si="99"/>
        <v>1.8305979006007644</v>
      </c>
      <c r="Q2173" s="42">
        <f t="shared" si="101"/>
        <v>3.330701867754577</v>
      </c>
    </row>
    <row r="2174" spans="5:17" x14ac:dyDescent="0.2">
      <c r="E2174" s="15">
        <v>41271.944444444445</v>
      </c>
      <c r="F2174" s="21">
        <v>18.880962178981029</v>
      </c>
      <c r="G2174" s="21">
        <v>18.859493315217961</v>
      </c>
      <c r="H2174" s="24">
        <v>0.16683471796298041</v>
      </c>
      <c r="I2174" s="3">
        <f t="shared" si="100"/>
        <v>2000</v>
      </c>
      <c r="J2174" s="3">
        <f>INDEX(PowerArray,MIN(MaximumPowerIndex,ROUND(G2174*100,0)))</f>
        <v>2000</v>
      </c>
      <c r="K2174" s="3">
        <f>MIN(J2174-M2174+N2174,'Power Look Up'!$F$4)</f>
        <v>1998.5146694565306</v>
      </c>
      <c r="M2174" s="50">
        <f t="array" ref="M2174">_xlfn.SUM(_xlfn.NORM.DIST($S$3:$S$1003,$G2174,$P2174,FALSE)*WindSpeedStep*$T$3:$T$1003)</f>
        <v>2000.0584566922421</v>
      </c>
      <c r="N2174" s="50">
        <f t="array" ref="N2174">_xlfn.SUM(_xlfn.NORM.DIST($S$3:$S$1003,$G2174,$Q2174,FALSE)*WindSpeedStep*$T$3:$T$1003)</f>
        <v>1998.5731261487726</v>
      </c>
      <c r="P2174" s="42">
        <f t="shared" si="99"/>
        <v>1.8859493315217961</v>
      </c>
      <c r="Q2174" s="42">
        <f t="shared" si="101"/>
        <v>3.1464182481691028</v>
      </c>
    </row>
    <row r="2175" spans="5:17" x14ac:dyDescent="0.2">
      <c r="E2175" s="15">
        <v>41271.951388888891</v>
      </c>
      <c r="F2175" s="21">
        <v>20.544400625373203</v>
      </c>
      <c r="G2175" s="21">
        <v>20.426341376986123</v>
      </c>
      <c r="H2175" s="24">
        <v>0.16500846443839334</v>
      </c>
      <c r="I2175" s="3">
        <f t="shared" si="100"/>
        <v>2000</v>
      </c>
      <c r="J2175" s="3">
        <f>INDEX(PowerArray,MIN(MaximumPowerIndex,ROUND(G2175*100,0)))</f>
        <v>2000</v>
      </c>
      <c r="K2175" s="3">
        <f>MIN(J2175-M2175+N2175,'Power Look Up'!$F$4)</f>
        <v>1999.4421197251988</v>
      </c>
      <c r="M2175" s="50">
        <f t="array" ref="M2175">_xlfn.SUM(_xlfn.NORM.DIST($S$3:$S$1003,$G2175,$P2175,FALSE)*WindSpeedStep*$T$3:$T$1003)</f>
        <v>2000.012052164546</v>
      </c>
      <c r="N2175" s="50">
        <f t="array" ref="N2175">_xlfn.SUM(_xlfn.NORM.DIST($S$3:$S$1003,$G2175,$Q2175,FALSE)*WindSpeedStep*$T$3:$T$1003)</f>
        <v>1999.4541718897449</v>
      </c>
      <c r="P2175" s="42">
        <f t="shared" si="99"/>
        <v>2.0426341376986126</v>
      </c>
      <c r="Q2175" s="42">
        <f t="shared" si="101"/>
        <v>3.3705192247108973</v>
      </c>
    </row>
    <row r="2176" spans="5:17" x14ac:dyDescent="0.2">
      <c r="E2176" s="15">
        <v>41271.958333333336</v>
      </c>
      <c r="F2176" s="21">
        <v>20.553639292186851</v>
      </c>
      <c r="G2176" s="21">
        <v>20.461707043376819</v>
      </c>
      <c r="H2176" s="24">
        <v>0.15666325336477194</v>
      </c>
      <c r="I2176" s="3">
        <f t="shared" si="100"/>
        <v>2000</v>
      </c>
      <c r="J2176" s="3">
        <f>INDEX(PowerArray,MIN(MaximumPowerIndex,ROUND(G2176*100,0)))</f>
        <v>2000</v>
      </c>
      <c r="K2176" s="3">
        <f>MIN(J2176-M2176+N2176,'Power Look Up'!$F$4)</f>
        <v>1999.7567161818586</v>
      </c>
      <c r="M2176" s="50">
        <f t="array" ref="M2176">_xlfn.SUM(_xlfn.NORM.DIST($S$3:$S$1003,$G2176,$P2176,FALSE)*WindSpeedStep*$T$3:$T$1003)</f>
        <v>2000.0116317776276</v>
      </c>
      <c r="N2176" s="50">
        <f t="array" ref="N2176">_xlfn.SUM(_xlfn.NORM.DIST($S$3:$S$1003,$G2176,$Q2176,FALSE)*WindSpeedStep*$T$3:$T$1003)</f>
        <v>1999.7683479594862</v>
      </c>
      <c r="P2176" s="42">
        <f t="shared" si="99"/>
        <v>2.046170704337682</v>
      </c>
      <c r="Q2176" s="42">
        <f t="shared" si="101"/>
        <v>3.2055975948122812</v>
      </c>
    </row>
    <row r="2177" spans="5:17" x14ac:dyDescent="0.2">
      <c r="E2177" s="15">
        <v>41271.965277777781</v>
      </c>
      <c r="F2177" s="21">
        <v>19.946129861522838</v>
      </c>
      <c r="G2177" s="21">
        <v>19.88379890747516</v>
      </c>
      <c r="H2177" s="24">
        <v>0.14188216058189929</v>
      </c>
      <c r="I2177" s="3">
        <f t="shared" si="100"/>
        <v>2000</v>
      </c>
      <c r="J2177" s="3">
        <f>INDEX(PowerArray,MIN(MaximumPowerIndex,ROUND(G2177*100,0)))</f>
        <v>2000</v>
      </c>
      <c r="K2177" s="3">
        <f>MIN(J2177-M2177+N2177,'Power Look Up'!$F$4)</f>
        <v>1999.9832395795995</v>
      </c>
      <c r="M2177" s="50">
        <f t="array" ref="M2177">_xlfn.SUM(_xlfn.NORM.DIST($S$3:$S$1003,$G2177,$P2177,FALSE)*WindSpeedStep*$T$3:$T$1003)</f>
        <v>2000.0208043317834</v>
      </c>
      <c r="N2177" s="50">
        <f t="array" ref="N2177">_xlfn.SUM(_xlfn.NORM.DIST($S$3:$S$1003,$G2177,$Q2177,FALSE)*WindSpeedStep*$T$3:$T$1003)</f>
        <v>2000.004043911383</v>
      </c>
      <c r="P2177" s="42">
        <f t="shared" si="99"/>
        <v>1.9883798907475161</v>
      </c>
      <c r="Q2177" s="42">
        <f t="shared" si="101"/>
        <v>2.8211563495685841</v>
      </c>
    </row>
    <row r="2178" spans="5:17" x14ac:dyDescent="0.2">
      <c r="E2178" s="15">
        <v>41271.972222222219</v>
      </c>
      <c r="F2178" s="21">
        <v>19.838044437213338</v>
      </c>
      <c r="G2178" s="21">
        <v>19.80625096423886</v>
      </c>
      <c r="H2178" s="24">
        <v>0.16735520532316955</v>
      </c>
      <c r="I2178" s="3">
        <f t="shared" si="100"/>
        <v>2000</v>
      </c>
      <c r="J2178" s="3">
        <f>INDEX(PowerArray,MIN(MaximumPowerIndex,ROUND(G2178*100,0)))</f>
        <v>2000</v>
      </c>
      <c r="K2178" s="3">
        <f>MIN(J2178-M2178+N2178,'Power Look Up'!$F$4)</f>
        <v>1999.0760501971818</v>
      </c>
      <c r="M2178" s="50">
        <f t="array" ref="M2178">_xlfn.SUM(_xlfn.NORM.DIST($S$3:$S$1003,$G2178,$P2178,FALSE)*WindSpeedStep*$T$3:$T$1003)</f>
        <v>2000.0224960755916</v>
      </c>
      <c r="N2178" s="50">
        <f t="array" ref="N2178">_xlfn.SUM(_xlfn.NORM.DIST($S$3:$S$1003,$G2178,$Q2178,FALSE)*WindSpeedStep*$T$3:$T$1003)</f>
        <v>1999.0985462727733</v>
      </c>
      <c r="P2178" s="42">
        <f t="shared" si="99"/>
        <v>1.9806250964238861</v>
      </c>
      <c r="Q2178" s="42">
        <f t="shared" si="101"/>
        <v>3.3146791968024192</v>
      </c>
    </row>
    <row r="2179" spans="5:17" x14ac:dyDescent="0.2">
      <c r="E2179" s="15">
        <v>41271.979166666664</v>
      </c>
      <c r="F2179" s="21">
        <v>18.245473780270235</v>
      </c>
      <c r="G2179" s="21">
        <v>18.260241727376176</v>
      </c>
      <c r="H2179" s="24">
        <v>0.17812636926503883</v>
      </c>
      <c r="I2179" s="3">
        <f t="shared" si="100"/>
        <v>2000</v>
      </c>
      <c r="J2179" s="3">
        <f>INDEX(PowerArray,MIN(MaximumPowerIndex,ROUND(G2179*100,0)))</f>
        <v>2000</v>
      </c>
      <c r="K2179" s="3">
        <f>MIN(J2179-M2179+N2179,'Power Look Up'!$F$4)</f>
        <v>1996.0645665597406</v>
      </c>
      <c r="M2179" s="50">
        <f t="array" ref="M2179">_xlfn.SUM(_xlfn.NORM.DIST($S$3:$S$1003,$G2179,$P2179,FALSE)*WindSpeedStep*$T$3:$T$1003)</f>
        <v>2000.1066930889945</v>
      </c>
      <c r="N2179" s="50">
        <f t="array" ref="N2179">_xlfn.SUM(_xlfn.NORM.DIST($S$3:$S$1003,$G2179,$Q2179,FALSE)*WindSpeedStep*$T$3:$T$1003)</f>
        <v>1996.171259648735</v>
      </c>
      <c r="P2179" s="42">
        <f t="shared" ref="P2179:P2242" si="102">ReferenceTurbulence*G2179</f>
        <v>1.8260241727376176</v>
      </c>
      <c r="Q2179" s="42">
        <f t="shared" si="101"/>
        <v>3.2526305607994792</v>
      </c>
    </row>
    <row r="2180" spans="5:17" x14ac:dyDescent="0.2">
      <c r="E2180" s="15">
        <v>41272</v>
      </c>
      <c r="F2180" s="21">
        <v>19.971171687908132</v>
      </c>
      <c r="G2180" s="21">
        <v>20.014158420309244</v>
      </c>
      <c r="H2180" s="24">
        <v>0.16223384639779098</v>
      </c>
      <c r="I2180" s="3">
        <f t="shared" ref="I2180:I2243" si="103">INDEX(PowerArray,MIN(MaximumPowerIndex,ROUND(F2180*100,0)))</f>
        <v>2000</v>
      </c>
      <c r="J2180" s="3">
        <f>INDEX(PowerArray,MIN(MaximumPowerIndex,ROUND(G2180*100,0)))</f>
        <v>2000</v>
      </c>
      <c r="K2180" s="3">
        <f>MIN(J2180-M2180+N2180,'Power Look Up'!$F$4)</f>
        <v>1999.4538944528463</v>
      </c>
      <c r="M2180" s="50">
        <f t="array" ref="M2180">_xlfn.SUM(_xlfn.NORM.DIST($S$3:$S$1003,$G2180,$P2180,FALSE)*WindSpeedStep*$T$3:$T$1003)</f>
        <v>2000.0182434781555</v>
      </c>
      <c r="N2180" s="50">
        <f t="array" ref="N2180">_xlfn.SUM(_xlfn.NORM.DIST($S$3:$S$1003,$G2180,$Q2180,FALSE)*WindSpeedStep*$T$3:$T$1003)</f>
        <v>1999.4721379310017</v>
      </c>
      <c r="P2180" s="42">
        <f t="shared" si="102"/>
        <v>2.0014158420309243</v>
      </c>
      <c r="Q2180" s="42">
        <f t="shared" ref="Q2180:Q2243" si="104">G2180*H2180</f>
        <v>3.2469739029415048</v>
      </c>
    </row>
    <row r="2181" spans="5:17" x14ac:dyDescent="0.2">
      <c r="E2181" s="15">
        <v>41272.395833333336</v>
      </c>
      <c r="F2181" s="21">
        <v>7.1526529586701368</v>
      </c>
      <c r="G2181" s="21">
        <v>7.1379909661027119</v>
      </c>
      <c r="H2181" s="24">
        <v>0.16357567000112547</v>
      </c>
      <c r="I2181" s="3">
        <f t="shared" si="103"/>
        <v>633.14999999996746</v>
      </c>
      <c r="J2181" s="3">
        <f>INDEX(PowerArray,MIN(MaximumPowerIndex,ROUND(G2181*100,0)))</f>
        <v>630.13999999996759</v>
      </c>
      <c r="K2181" s="3">
        <f>MIN(J2181-M2181+N2181,'Power Look Up'!$F$4)</f>
        <v>659.41082152796685</v>
      </c>
      <c r="M2181" s="50">
        <f t="array" ref="M2181">_xlfn.SUM(_xlfn.NORM.DIST($S$3:$S$1003,$G2181,$P2181,FALSE)*WindSpeedStep*$T$3:$T$1003)</f>
        <v>631.13913240414115</v>
      </c>
      <c r="N2181" s="50">
        <f t="array" ref="N2181">_xlfn.SUM(_xlfn.NORM.DIST($S$3:$S$1003,$G2181,$Q2181,FALSE)*WindSpeedStep*$T$3:$T$1003)</f>
        <v>660.40995393214041</v>
      </c>
      <c r="P2181" s="42">
        <f t="shared" si="102"/>
        <v>0.71379909661027119</v>
      </c>
      <c r="Q2181" s="42">
        <f t="shared" si="104"/>
        <v>1.1676016547422319</v>
      </c>
    </row>
    <row r="2182" spans="5:17" x14ac:dyDescent="0.2">
      <c r="E2182" s="15">
        <v>41272.465277777781</v>
      </c>
      <c r="F2182" s="21">
        <v>9.7555964051870205</v>
      </c>
      <c r="G2182" s="21">
        <v>9.727029574997923</v>
      </c>
      <c r="H2182" s="24">
        <v>0.17323389876004219</v>
      </c>
      <c r="I2182" s="3">
        <f t="shared" si="103"/>
        <v>1545.5599999999376</v>
      </c>
      <c r="J2182" s="3">
        <f>INDEX(PowerArray,MIN(MaximumPowerIndex,ROUND(G2182*100,0)))</f>
        <v>1534.1299999999378</v>
      </c>
      <c r="K2182" s="3">
        <f>MIN(J2182-M2182+N2182,'Power Look Up'!$F$4)</f>
        <v>1473.8823613689603</v>
      </c>
      <c r="M2182" s="50">
        <f t="array" ref="M2182">_xlfn.SUM(_xlfn.NORM.DIST($S$3:$S$1003,$G2182,$P2182,FALSE)*WindSpeedStep*$T$3:$T$1003)</f>
        <v>1532.3590910011983</v>
      </c>
      <c r="N2182" s="50">
        <f t="array" ref="N2182">_xlfn.SUM(_xlfn.NORM.DIST($S$3:$S$1003,$G2182,$Q2182,FALSE)*WindSpeedStep*$T$3:$T$1003)</f>
        <v>1472.1114523702208</v>
      </c>
      <c r="P2182" s="42">
        <f t="shared" si="102"/>
        <v>0.9727029574997923</v>
      </c>
      <c r="Q2182" s="42">
        <f t="shared" si="104"/>
        <v>1.6850512566311264</v>
      </c>
    </row>
    <row r="2183" spans="5:17" x14ac:dyDescent="0.2">
      <c r="E2183" s="15">
        <v>41272.472222222219</v>
      </c>
      <c r="F2183" s="21">
        <v>7.9618548170171284</v>
      </c>
      <c r="G2183" s="21">
        <v>8.0105692110022542</v>
      </c>
      <c r="H2183" s="24">
        <v>0.1532306262847766</v>
      </c>
      <c r="I2183" s="3">
        <f t="shared" si="103"/>
        <v>876.95999999996229</v>
      </c>
      <c r="J2183" s="3">
        <f>INDEX(PowerArray,MIN(MaximumPowerIndex,ROUND(G2183*100,0)))</f>
        <v>892.66999999995369</v>
      </c>
      <c r="K2183" s="3">
        <f>MIN(J2183-M2183+N2183,'Power Look Up'!$F$4)</f>
        <v>920.3306114067758</v>
      </c>
      <c r="M2183" s="50">
        <f t="array" ref="M2183">_xlfn.SUM(_xlfn.NORM.DIST($S$3:$S$1003,$G2183,$P2183,FALSE)*WindSpeedStep*$T$3:$T$1003)</f>
        <v>896.59213147985702</v>
      </c>
      <c r="N2183" s="50">
        <f t="array" ref="N2183">_xlfn.SUM(_xlfn.NORM.DIST($S$3:$S$1003,$G2183,$Q2183,FALSE)*WindSpeedStep*$T$3:$T$1003)</f>
        <v>924.25274288667913</v>
      </c>
      <c r="P2183" s="42">
        <f t="shared" si="102"/>
        <v>0.80105692110022542</v>
      </c>
      <c r="Q2183" s="42">
        <f t="shared" si="104"/>
        <v>1.2274645370994242</v>
      </c>
    </row>
    <row r="2184" spans="5:17" x14ac:dyDescent="0.2">
      <c r="E2184" s="15">
        <v>41272.479166666664</v>
      </c>
      <c r="F2184" s="21">
        <v>8.5591650298780877</v>
      </c>
      <c r="G2184" s="21">
        <v>8.5908292704598015</v>
      </c>
      <c r="H2184" s="24">
        <v>0.14253726803271802</v>
      </c>
      <c r="I2184" s="3">
        <f t="shared" si="103"/>
        <v>1094.5199999999493</v>
      </c>
      <c r="J2184" s="3">
        <f>INDEX(PowerArray,MIN(MaximumPowerIndex,ROUND(G2184*100,0)))</f>
        <v>1105.529999999949</v>
      </c>
      <c r="K2184" s="3">
        <f>MIN(J2184-M2184+N2184,'Power Look Up'!$F$4)</f>
        <v>1120.9812894227198</v>
      </c>
      <c r="M2184" s="50">
        <f t="array" ref="M2184">_xlfn.SUM(_xlfn.NORM.DIST($S$3:$S$1003,$G2184,$P2184,FALSE)*WindSpeedStep*$T$3:$T$1003)</f>
        <v>1103.6948249059574</v>
      </c>
      <c r="N2184" s="50">
        <f t="array" ref="N2184">_xlfn.SUM(_xlfn.NORM.DIST($S$3:$S$1003,$G2184,$Q2184,FALSE)*WindSpeedStep*$T$3:$T$1003)</f>
        <v>1119.1461143287281</v>
      </c>
      <c r="P2184" s="42">
        <f t="shared" si="102"/>
        <v>0.85908292704598022</v>
      </c>
      <c r="Q2184" s="42">
        <f t="shared" si="104"/>
        <v>1.2245133343468482</v>
      </c>
    </row>
    <row r="2185" spans="5:17" x14ac:dyDescent="0.2">
      <c r="E2185" s="15">
        <v>41272.486111111109</v>
      </c>
      <c r="F2185" s="21">
        <v>8.8894981935579587</v>
      </c>
      <c r="G2185" s="21">
        <v>8.8541236381960218</v>
      </c>
      <c r="H2185" s="24">
        <v>0.16986335641468117</v>
      </c>
      <c r="I2185" s="3">
        <f t="shared" si="103"/>
        <v>1215.6299999999467</v>
      </c>
      <c r="J2185" s="3">
        <f>INDEX(PowerArray,MIN(MaximumPowerIndex,ROUND(G2185*100,0)))</f>
        <v>1200.9499999999471</v>
      </c>
      <c r="K2185" s="3">
        <f>MIN(J2185-M2185+N2185,'Power Look Up'!$F$4)</f>
        <v>1209.3859373328096</v>
      </c>
      <c r="M2185" s="50">
        <f t="array" ref="M2185">_xlfn.SUM(_xlfn.NORM.DIST($S$3:$S$1003,$G2185,$P2185,FALSE)*WindSpeedStep*$T$3:$T$1003)</f>
        <v>1203.6432794977709</v>
      </c>
      <c r="N2185" s="50">
        <f t="array" ref="N2185">_xlfn.SUM(_xlfn.NORM.DIST($S$3:$S$1003,$G2185,$Q2185,FALSE)*WindSpeedStep*$T$3:$T$1003)</f>
        <v>1212.0792168306334</v>
      </c>
      <c r="P2185" s="42">
        <f t="shared" si="102"/>
        <v>0.8854123638196022</v>
      </c>
      <c r="Q2185" s="42">
        <f t="shared" si="104"/>
        <v>1.5039911592945443</v>
      </c>
    </row>
    <row r="2186" spans="5:17" x14ac:dyDescent="0.2">
      <c r="E2186" s="15">
        <v>41272.5</v>
      </c>
      <c r="F2186" s="21">
        <v>9.6217001309533181</v>
      </c>
      <c r="G2186" s="21">
        <v>9.6452474637507617</v>
      </c>
      <c r="H2186" s="24">
        <v>0.20786347244037837</v>
      </c>
      <c r="I2186" s="3">
        <f t="shared" si="103"/>
        <v>1492.2199999999389</v>
      </c>
      <c r="J2186" s="3">
        <f>INDEX(PowerArray,MIN(MaximumPowerIndex,ROUND(G2186*100,0)))</f>
        <v>1503.6499999999385</v>
      </c>
      <c r="K2186" s="3">
        <f>MIN(J2186-M2186+N2186,'Power Look Up'!$F$4)</f>
        <v>1422.1701598973088</v>
      </c>
      <c r="M2186" s="50">
        <f t="array" ref="M2186">_xlfn.SUM(_xlfn.NORM.DIST($S$3:$S$1003,$G2186,$P2186,FALSE)*WindSpeedStep*$T$3:$T$1003)</f>
        <v>1503.3051750108089</v>
      </c>
      <c r="N2186" s="50">
        <f t="array" ref="N2186">_xlfn.SUM(_xlfn.NORM.DIST($S$3:$S$1003,$G2186,$Q2186,FALSE)*WindSpeedStep*$T$3:$T$1003)</f>
        <v>1421.8253349081792</v>
      </c>
      <c r="P2186" s="42">
        <f t="shared" si="102"/>
        <v>0.96452474637507624</v>
      </c>
      <c r="Q2186" s="42">
        <f t="shared" si="104"/>
        <v>2.0048946303619859</v>
      </c>
    </row>
    <row r="2187" spans="5:17" x14ac:dyDescent="0.2">
      <c r="E2187" s="15">
        <v>41272.506944444445</v>
      </c>
      <c r="F2187" s="21">
        <v>10.272552555001329</v>
      </c>
      <c r="G2187" s="21">
        <v>10.233673843257742</v>
      </c>
      <c r="H2187" s="24">
        <v>0.21124253084921005</v>
      </c>
      <c r="I2187" s="3">
        <f t="shared" si="103"/>
        <v>1709.0899999999533</v>
      </c>
      <c r="J2187" s="3">
        <f>INDEX(PowerArray,MIN(MaximumPowerIndex,ROUND(G2187*100,0)))</f>
        <v>1698.4099999999537</v>
      </c>
      <c r="K2187" s="3">
        <f>MIN(J2187-M2187+N2187,'Power Look Up'!$F$4)</f>
        <v>1552.7522946913975</v>
      </c>
      <c r="M2187" s="50">
        <f t="array" ref="M2187">_xlfn.SUM(_xlfn.NORM.DIST($S$3:$S$1003,$G2187,$P2187,FALSE)*WindSpeedStep*$T$3:$T$1003)</f>
        <v>1695.1060096742822</v>
      </c>
      <c r="N2187" s="50">
        <f t="array" ref="N2187">_xlfn.SUM(_xlfn.NORM.DIST($S$3:$S$1003,$G2187,$Q2187,FALSE)*WindSpeedStep*$T$3:$T$1003)</f>
        <v>1549.448304365726</v>
      </c>
      <c r="P2187" s="42">
        <f t="shared" si="102"/>
        <v>1.0233673843257742</v>
      </c>
      <c r="Q2187" s="42">
        <f t="shared" si="104"/>
        <v>2.1617871625351275</v>
      </c>
    </row>
    <row r="2188" spans="5:17" x14ac:dyDescent="0.2">
      <c r="E2188" s="15">
        <v>41272.513888888891</v>
      </c>
      <c r="F2188" s="21">
        <v>10.285178606375473</v>
      </c>
      <c r="G2188" s="21">
        <v>10.292445950997065</v>
      </c>
      <c r="H2188" s="24">
        <v>0.21098321021424774</v>
      </c>
      <c r="I2188" s="3">
        <f t="shared" si="103"/>
        <v>1714.4299999999532</v>
      </c>
      <c r="J2188" s="3">
        <f>INDEX(PowerArray,MIN(MaximumPowerIndex,ROUND(G2188*100,0)))</f>
        <v>1714.4299999999532</v>
      </c>
      <c r="K2188" s="3">
        <f>MIN(J2188-M2188+N2188,'Power Look Up'!$F$4)</f>
        <v>1564.1400739104167</v>
      </c>
      <c r="M2188" s="50">
        <f t="array" ref="M2188">_xlfn.SUM(_xlfn.NORM.DIST($S$3:$S$1003,$G2188,$P2188,FALSE)*WindSpeedStep*$T$3:$T$1003)</f>
        <v>1711.7019878047499</v>
      </c>
      <c r="N2188" s="50">
        <f t="array" ref="N2188">_xlfn.SUM(_xlfn.NORM.DIST($S$3:$S$1003,$G2188,$Q2188,FALSE)*WindSpeedStep*$T$3:$T$1003)</f>
        <v>1561.4120617152134</v>
      </c>
      <c r="P2188" s="42">
        <f t="shared" si="102"/>
        <v>1.0292445950997064</v>
      </c>
      <c r="Q2188" s="42">
        <f t="shared" si="104"/>
        <v>2.1715332876979967</v>
      </c>
    </row>
    <row r="2189" spans="5:17" x14ac:dyDescent="0.2">
      <c r="E2189" s="15">
        <v>41272.520833333336</v>
      </c>
      <c r="F2189" s="21">
        <v>9.5345878550636929</v>
      </c>
      <c r="G2189" s="21">
        <v>9.4993181684641996</v>
      </c>
      <c r="H2189" s="24">
        <v>0.17934702852329812</v>
      </c>
      <c r="I2189" s="3">
        <f t="shared" si="103"/>
        <v>1457.9299999999396</v>
      </c>
      <c r="J2189" s="3">
        <f>INDEX(PowerArray,MIN(MaximumPowerIndex,ROUND(G2189*100,0)))</f>
        <v>1446.4999999999397</v>
      </c>
      <c r="K2189" s="3">
        <f>MIN(J2189-M2189+N2189,'Power Look Up'!$F$4)</f>
        <v>1401.5065574606715</v>
      </c>
      <c r="M2189" s="50">
        <f t="array" ref="M2189">_xlfn.SUM(_xlfn.NORM.DIST($S$3:$S$1003,$G2189,$P2189,FALSE)*WindSpeedStep*$T$3:$T$1003)</f>
        <v>1450.0500285253779</v>
      </c>
      <c r="N2189" s="50">
        <f t="array" ref="N2189">_xlfn.SUM(_xlfn.NORM.DIST($S$3:$S$1003,$G2189,$Q2189,FALSE)*WindSpeedStep*$T$3:$T$1003)</f>
        <v>1405.0565859861097</v>
      </c>
      <c r="P2189" s="42">
        <f t="shared" si="102"/>
        <v>0.94993181684642003</v>
      </c>
      <c r="Q2189" s="42">
        <f t="shared" si="104"/>
        <v>1.7036744865114328</v>
      </c>
    </row>
    <row r="2190" spans="5:17" x14ac:dyDescent="0.2">
      <c r="E2190" s="15">
        <v>41272.527777777781</v>
      </c>
      <c r="F2190" s="21">
        <v>9.6888608839157992</v>
      </c>
      <c r="G2190" s="21">
        <v>9.7224782100750442</v>
      </c>
      <c r="H2190" s="24">
        <v>0.18681246657228087</v>
      </c>
      <c r="I2190" s="3">
        <f t="shared" si="103"/>
        <v>1518.8899999999383</v>
      </c>
      <c r="J2190" s="3">
        <f>INDEX(PowerArray,MIN(MaximumPowerIndex,ROUND(G2190*100,0)))</f>
        <v>1530.3199999999379</v>
      </c>
      <c r="K2190" s="3">
        <f>MIN(J2190-M2190+N2190,'Power Look Up'!$F$4)</f>
        <v>1458.4987376451804</v>
      </c>
      <c r="M2190" s="50">
        <f t="array" ref="M2190">_xlfn.SUM(_xlfn.NORM.DIST($S$3:$S$1003,$G2190,$P2190,FALSE)*WindSpeedStep*$T$3:$T$1003)</f>
        <v>1530.7589192152002</v>
      </c>
      <c r="N2190" s="50">
        <f t="array" ref="N2190">_xlfn.SUM(_xlfn.NORM.DIST($S$3:$S$1003,$G2190,$Q2190,FALSE)*WindSpeedStep*$T$3:$T$1003)</f>
        <v>1458.9376568604428</v>
      </c>
      <c r="P2190" s="42">
        <f t="shared" si="102"/>
        <v>0.97224782100750451</v>
      </c>
      <c r="Q2190" s="42">
        <f t="shared" si="104"/>
        <v>1.8162801356193734</v>
      </c>
    </row>
    <row r="2191" spans="5:17" x14ac:dyDescent="0.2">
      <c r="E2191" s="15">
        <v>41272.534722222219</v>
      </c>
      <c r="F2191" s="21">
        <v>8.9845330584910403</v>
      </c>
      <c r="G2191" s="21">
        <v>8.9526141577432305</v>
      </c>
      <c r="H2191" s="24">
        <v>0.2014573254076257</v>
      </c>
      <c r="I2191" s="3">
        <f t="shared" si="103"/>
        <v>1248.659999999946</v>
      </c>
      <c r="J2191" s="3">
        <f>INDEX(PowerArray,MIN(MaximumPowerIndex,ROUND(G2191*100,0)))</f>
        <v>1237.6499999999462</v>
      </c>
      <c r="K2191" s="3">
        <f>MIN(J2191-M2191+N2191,'Power Look Up'!$F$4)</f>
        <v>1234.0354994552592</v>
      </c>
      <c r="M2191" s="50">
        <f t="array" ref="M2191">_xlfn.SUM(_xlfn.NORM.DIST($S$3:$S$1003,$G2191,$P2191,FALSE)*WindSpeedStep*$T$3:$T$1003)</f>
        <v>1241.527679376429</v>
      </c>
      <c r="N2191" s="50">
        <f t="array" ref="N2191">_xlfn.SUM(_xlfn.NORM.DIST($S$3:$S$1003,$G2191,$Q2191,FALSE)*WindSpeedStep*$T$3:$T$1003)</f>
        <v>1237.913178831742</v>
      </c>
      <c r="P2191" s="42">
        <f t="shared" si="102"/>
        <v>0.89526141577432305</v>
      </c>
      <c r="Q2191" s="42">
        <f t="shared" si="104"/>
        <v>1.8035697036253948</v>
      </c>
    </row>
    <row r="2192" spans="5:17" x14ac:dyDescent="0.2">
      <c r="E2192" s="15">
        <v>41272.541666666664</v>
      </c>
      <c r="F2192" s="21">
        <v>10.852337361854003</v>
      </c>
      <c r="G2192" s="21">
        <v>10.771512206229508</v>
      </c>
      <c r="H2192" s="24">
        <v>0.16678434697046512</v>
      </c>
      <c r="I2192" s="3">
        <f t="shared" si="103"/>
        <v>1863.94999999995</v>
      </c>
      <c r="J2192" s="3">
        <f>INDEX(PowerArray,MIN(MaximumPowerIndex,ROUND(G2192*100,0)))</f>
        <v>1842.5899999999506</v>
      </c>
      <c r="K2192" s="3">
        <f>MIN(J2192-M2192+N2192,'Power Look Up'!$F$4)</f>
        <v>1729.3733593930478</v>
      </c>
      <c r="M2192" s="50">
        <f t="array" ref="M2192">_xlfn.SUM(_xlfn.NORM.DIST($S$3:$S$1003,$G2192,$P2192,FALSE)*WindSpeedStep*$T$3:$T$1003)</f>
        <v>1826.7567128911953</v>
      </c>
      <c r="N2192" s="50">
        <f t="array" ref="N2192">_xlfn.SUM(_xlfn.NORM.DIST($S$3:$S$1003,$G2192,$Q2192,FALSE)*WindSpeedStep*$T$3:$T$1003)</f>
        <v>1713.5400722842926</v>
      </c>
      <c r="P2192" s="42">
        <f t="shared" si="102"/>
        <v>1.0771512206229508</v>
      </c>
      <c r="Q2192" s="42">
        <f t="shared" si="104"/>
        <v>1.7965196292003824</v>
      </c>
    </row>
    <row r="2193" spans="5:17" x14ac:dyDescent="0.2">
      <c r="E2193" s="15">
        <v>41272.548611111109</v>
      </c>
      <c r="F2193" s="21">
        <v>10.694920181902338</v>
      </c>
      <c r="G2193" s="21">
        <v>10.594190078734744</v>
      </c>
      <c r="H2193" s="24">
        <v>0.17578438810429706</v>
      </c>
      <c r="I2193" s="3">
        <f t="shared" si="103"/>
        <v>1821.2299999999509</v>
      </c>
      <c r="J2193" s="3">
        <f>INDEX(PowerArray,MIN(MaximumPowerIndex,ROUND(G2193*100,0)))</f>
        <v>1794.5299999999515</v>
      </c>
      <c r="K2193" s="3">
        <f>MIN(J2193-M2193+N2193,'Power Look Up'!$F$4)</f>
        <v>1673.2691735005242</v>
      </c>
      <c r="M2193" s="50">
        <f t="array" ref="M2193">_xlfn.SUM(_xlfn.NORM.DIST($S$3:$S$1003,$G2193,$P2193,FALSE)*WindSpeedStep*$T$3:$T$1003)</f>
        <v>1788.4332113754658</v>
      </c>
      <c r="N2193" s="50">
        <f t="array" ref="N2193">_xlfn.SUM(_xlfn.NORM.DIST($S$3:$S$1003,$G2193,$Q2193,FALSE)*WindSpeedStep*$T$3:$T$1003)</f>
        <v>1667.1723848760384</v>
      </c>
      <c r="P2193" s="42">
        <f t="shared" si="102"/>
        <v>1.0594190078734744</v>
      </c>
      <c r="Q2193" s="42">
        <f t="shared" si="104"/>
        <v>1.8622932204510017</v>
      </c>
    </row>
    <row r="2194" spans="5:17" x14ac:dyDescent="0.2">
      <c r="E2194" s="15">
        <v>41272.555555555555</v>
      </c>
      <c r="F2194" s="21">
        <v>9.7904355734843502</v>
      </c>
      <c r="G2194" s="21">
        <v>9.7269097795381949</v>
      </c>
      <c r="H2194" s="24">
        <v>0.15014653729822122</v>
      </c>
      <c r="I2194" s="3">
        <f t="shared" si="103"/>
        <v>1556.9899999999375</v>
      </c>
      <c r="J2194" s="3">
        <f>INDEX(PowerArray,MIN(MaximumPowerIndex,ROUND(G2194*100,0)))</f>
        <v>1534.1299999999378</v>
      </c>
      <c r="K2194" s="3">
        <f>MIN(J2194-M2194+N2194,'Power Look Up'!$F$4)</f>
        <v>1494.170874681957</v>
      </c>
      <c r="M2194" s="50">
        <f t="array" ref="M2194">_xlfn.SUM(_xlfn.NORM.DIST($S$3:$S$1003,$G2194,$P2194,FALSE)*WindSpeedStep*$T$3:$T$1003)</f>
        <v>1532.3169994960797</v>
      </c>
      <c r="N2194" s="50">
        <f t="array" ref="N2194">_xlfn.SUM(_xlfn.NORM.DIST($S$3:$S$1003,$G2194,$Q2194,FALSE)*WindSpeedStep*$T$3:$T$1003)</f>
        <v>1492.3578741780989</v>
      </c>
      <c r="P2194" s="42">
        <f t="shared" si="102"/>
        <v>0.97269097795381954</v>
      </c>
      <c r="Q2194" s="42">
        <f t="shared" si="104"/>
        <v>1.4604618220098644</v>
      </c>
    </row>
    <row r="2195" spans="5:17" x14ac:dyDescent="0.2">
      <c r="E2195" s="15">
        <v>41272.5625</v>
      </c>
      <c r="F2195" s="21">
        <v>9.0576790704612975</v>
      </c>
      <c r="G2195" s="21">
        <v>9.0938716761717</v>
      </c>
      <c r="H2195" s="24">
        <v>0.20424658299422191</v>
      </c>
      <c r="I2195" s="3">
        <f t="shared" si="103"/>
        <v>1278.8599999999433</v>
      </c>
      <c r="J2195" s="3">
        <f>INDEX(PowerArray,MIN(MaximumPowerIndex,ROUND(G2195*100,0)))</f>
        <v>1290.2899999999431</v>
      </c>
      <c r="K2195" s="3">
        <f>MIN(J2195-M2195+N2195,'Power Look Up'!$F$4)</f>
        <v>1272.1382755264149</v>
      </c>
      <c r="M2195" s="50">
        <f t="array" ref="M2195">_xlfn.SUM(_xlfn.NORM.DIST($S$3:$S$1003,$G2195,$P2195,FALSE)*WindSpeedStep*$T$3:$T$1003)</f>
        <v>1296.0047901234054</v>
      </c>
      <c r="N2195" s="50">
        <f t="array" ref="N2195">_xlfn.SUM(_xlfn.NORM.DIST($S$3:$S$1003,$G2195,$Q2195,FALSE)*WindSpeedStep*$T$3:$T$1003)</f>
        <v>1277.8530656498772</v>
      </c>
      <c r="P2195" s="42">
        <f t="shared" si="102"/>
        <v>0.90938716761717009</v>
      </c>
      <c r="Q2195" s="42">
        <f t="shared" si="104"/>
        <v>1.857392216046007</v>
      </c>
    </row>
    <row r="2196" spans="5:17" x14ac:dyDescent="0.2">
      <c r="E2196" s="15">
        <v>41272.569444444445</v>
      </c>
      <c r="F2196" s="21">
        <v>12.708257952697112</v>
      </c>
      <c r="G2196" s="21">
        <v>12.550941033224948</v>
      </c>
      <c r="H2196" s="24">
        <v>0.25888678151215472</v>
      </c>
      <c r="I2196" s="3">
        <f t="shared" si="103"/>
        <v>1995.8099999999974</v>
      </c>
      <c r="J2196" s="3">
        <f>INDEX(PowerArray,MIN(MaximumPowerIndex,ROUND(G2196*100,0)))</f>
        <v>1994.0499999999975</v>
      </c>
      <c r="K2196" s="3">
        <f>MIN(J2196-M2196+N2196,'Power Look Up'!$F$4)</f>
        <v>1778.849691823641</v>
      </c>
      <c r="M2196" s="50">
        <f t="array" ref="M2196">_xlfn.SUM(_xlfn.NORM.DIST($S$3:$S$1003,$G2196,$P2196,FALSE)*WindSpeedStep*$T$3:$T$1003)</f>
        <v>1993.3198751014263</v>
      </c>
      <c r="N2196" s="50">
        <f t="array" ref="N2196">_xlfn.SUM(_xlfn.NORM.DIST($S$3:$S$1003,$G2196,$Q2196,FALSE)*WindSpeedStep*$T$3:$T$1003)</f>
        <v>1778.1195669250699</v>
      </c>
      <c r="P2196" s="42">
        <f t="shared" si="102"/>
        <v>1.2550941033224949</v>
      </c>
      <c r="Q2196" s="42">
        <f t="shared" si="104"/>
        <v>3.2492727290404444</v>
      </c>
    </row>
    <row r="2197" spans="5:17" x14ac:dyDescent="0.2">
      <c r="E2197" s="15">
        <v>41272.604166666664</v>
      </c>
      <c r="F2197" s="21">
        <v>8.5235024632941698</v>
      </c>
      <c r="G2197" s="21">
        <v>8.5624895673463328</v>
      </c>
      <c r="H2197" s="24">
        <v>0.14899978095497252</v>
      </c>
      <c r="I2197" s="3">
        <f t="shared" si="103"/>
        <v>1079.8399999999497</v>
      </c>
      <c r="J2197" s="3">
        <f>INDEX(PowerArray,MIN(MaximumPowerIndex,ROUND(G2197*100,0)))</f>
        <v>1094.5199999999493</v>
      </c>
      <c r="K2197" s="3">
        <f>MIN(J2197-M2197+N2197,'Power Look Up'!$F$4)</f>
        <v>1112.4828473630459</v>
      </c>
      <c r="M2197" s="50">
        <f t="array" ref="M2197">_xlfn.SUM(_xlfn.NORM.DIST($S$3:$S$1003,$G2197,$P2197,FALSE)*WindSpeedStep*$T$3:$T$1003)</f>
        <v>1093.1060391288329</v>
      </c>
      <c r="N2197" s="50">
        <f t="array" ref="N2197">_xlfn.SUM(_xlfn.NORM.DIST($S$3:$S$1003,$G2197,$Q2197,FALSE)*WindSpeedStep*$T$3:$T$1003)</f>
        <v>1111.0688864919296</v>
      </c>
      <c r="P2197" s="42">
        <f t="shared" si="102"/>
        <v>0.8562489567346333</v>
      </c>
      <c r="Q2197" s="42">
        <f t="shared" si="104"/>
        <v>1.2758090699638409</v>
      </c>
    </row>
    <row r="2198" spans="5:17" x14ac:dyDescent="0.2">
      <c r="E2198" s="15">
        <v>41272.611111111109</v>
      </c>
      <c r="F2198" s="21">
        <v>8.9055025702427919</v>
      </c>
      <c r="G2198" s="21">
        <v>9.0403936451244142</v>
      </c>
      <c r="H2198" s="24">
        <v>0.13474815043114227</v>
      </c>
      <c r="I2198" s="3">
        <f t="shared" si="103"/>
        <v>1222.9699999999466</v>
      </c>
      <c r="J2198" s="3">
        <f>INDEX(PowerArray,MIN(MaximumPowerIndex,ROUND(G2198*100,0)))</f>
        <v>1271.2399999999434</v>
      </c>
      <c r="K2198" s="3">
        <f>MIN(J2198-M2198+N2198,'Power Look Up'!$F$4)</f>
        <v>1272.8235213094483</v>
      </c>
      <c r="M2198" s="50">
        <f t="array" ref="M2198">_xlfn.SUM(_xlfn.NORM.DIST($S$3:$S$1003,$G2198,$P2198,FALSE)*WindSpeedStep*$T$3:$T$1003)</f>
        <v>1275.3794765990915</v>
      </c>
      <c r="N2198" s="50">
        <f t="array" ref="N2198">_xlfn.SUM(_xlfn.NORM.DIST($S$3:$S$1003,$G2198,$Q2198,FALSE)*WindSpeedStep*$T$3:$T$1003)</f>
        <v>1276.9629979085964</v>
      </c>
      <c r="P2198" s="42">
        <f t="shared" si="102"/>
        <v>0.90403936451244149</v>
      </c>
      <c r="Q2198" s="42">
        <f t="shared" si="104"/>
        <v>1.2181763228499671</v>
      </c>
    </row>
    <row r="2199" spans="5:17" x14ac:dyDescent="0.2">
      <c r="E2199" s="15">
        <v>41272.618055555555</v>
      </c>
      <c r="F2199" s="21">
        <v>8.5000723746563054</v>
      </c>
      <c r="G2199" s="21">
        <v>8.5349271220839444</v>
      </c>
      <c r="H2199" s="24">
        <v>0.15411633480979262</v>
      </c>
      <c r="I2199" s="3">
        <f t="shared" si="103"/>
        <v>1072.4999999999498</v>
      </c>
      <c r="J2199" s="3">
        <f>INDEX(PowerArray,MIN(MaximumPowerIndex,ROUND(G2199*100,0)))</f>
        <v>1083.5099999999495</v>
      </c>
      <c r="K2199" s="3">
        <f>MIN(J2199-M2199+N2199,'Power Look Up'!$F$4)</f>
        <v>1103.6295426863448</v>
      </c>
      <c r="M2199" s="50">
        <f t="array" ref="M2199">_xlfn.SUM(_xlfn.NORM.DIST($S$3:$S$1003,$G2199,$P2199,FALSE)*WindSpeedStep*$T$3:$T$1003)</f>
        <v>1082.8463392059125</v>
      </c>
      <c r="N2199" s="50">
        <f t="array" ref="N2199">_xlfn.SUM(_xlfn.NORM.DIST($S$3:$S$1003,$G2199,$Q2199,FALSE)*WindSpeedStep*$T$3:$T$1003)</f>
        <v>1102.9658818923078</v>
      </c>
      <c r="P2199" s="42">
        <f t="shared" si="102"/>
        <v>0.85349271220839451</v>
      </c>
      <c r="Q2199" s="42">
        <f t="shared" si="104"/>
        <v>1.315371685924269</v>
      </c>
    </row>
    <row r="2200" spans="5:17" x14ac:dyDescent="0.2">
      <c r="E2200" s="15">
        <v>41272.625</v>
      </c>
      <c r="F2200" s="21">
        <v>9.426079084454269</v>
      </c>
      <c r="G2200" s="21">
        <v>9.4452171954232984</v>
      </c>
      <c r="H2200" s="24">
        <v>0.14428056329836517</v>
      </c>
      <c r="I2200" s="3">
        <f t="shared" si="103"/>
        <v>1419.8299999999404</v>
      </c>
      <c r="J2200" s="3">
        <f>INDEX(PowerArray,MIN(MaximumPowerIndex,ROUND(G2200*100,0)))</f>
        <v>1427.4499999999402</v>
      </c>
      <c r="K2200" s="3">
        <f>MIN(J2200-M2200+N2200,'Power Look Up'!$F$4)</f>
        <v>1408.1870342767616</v>
      </c>
      <c r="M2200" s="50">
        <f t="array" ref="M2200">_xlfn.SUM(_xlfn.NORM.DIST($S$3:$S$1003,$G2200,$P2200,FALSE)*WindSpeedStep*$T$3:$T$1003)</f>
        <v>1429.9190234363282</v>
      </c>
      <c r="N2200" s="50">
        <f t="array" ref="N2200">_xlfn.SUM(_xlfn.NORM.DIST($S$3:$S$1003,$G2200,$Q2200,FALSE)*WindSpeedStep*$T$3:$T$1003)</f>
        <v>1410.6560577131495</v>
      </c>
      <c r="P2200" s="42">
        <f t="shared" si="102"/>
        <v>0.94452171954232989</v>
      </c>
      <c r="Q2200" s="42">
        <f t="shared" si="104"/>
        <v>1.3627612574310783</v>
      </c>
    </row>
    <row r="2201" spans="5:17" x14ac:dyDescent="0.2">
      <c r="E2201" s="15">
        <v>41272.631944444445</v>
      </c>
      <c r="F2201" s="21">
        <v>9.7287352720207458</v>
      </c>
      <c r="G2201" s="21">
        <v>9.7419129697244564</v>
      </c>
      <c r="H2201" s="24">
        <v>0.12334594029412306</v>
      </c>
      <c r="I2201" s="3">
        <f t="shared" si="103"/>
        <v>1534.1299999999378</v>
      </c>
      <c r="J2201" s="3">
        <f>INDEX(PowerArray,MIN(MaximumPowerIndex,ROUND(G2201*100,0)))</f>
        <v>1537.9399999999378</v>
      </c>
      <c r="K2201" s="3">
        <f>MIN(J2201-M2201+N2201,'Power Look Up'!$F$4)</f>
        <v>1520.0165229452828</v>
      </c>
      <c r="M2201" s="50">
        <f t="array" ref="M2201">_xlfn.SUM(_xlfn.NORM.DIST($S$3:$S$1003,$G2201,$P2201,FALSE)*WindSpeedStep*$T$3:$T$1003)</f>
        <v>1537.57740170085</v>
      </c>
      <c r="N2201" s="50">
        <f t="array" ref="N2201">_xlfn.SUM(_xlfn.NORM.DIST($S$3:$S$1003,$G2201,$Q2201,FALSE)*WindSpeedStep*$T$3:$T$1003)</f>
        <v>1519.653924646195</v>
      </c>
      <c r="P2201" s="42">
        <f t="shared" si="102"/>
        <v>0.97419129697244566</v>
      </c>
      <c r="Q2201" s="42">
        <f t="shared" si="104"/>
        <v>1.2016254155141759</v>
      </c>
    </row>
    <row r="2202" spans="5:17" x14ac:dyDescent="0.2">
      <c r="E2202" s="15">
        <v>41272.638888888891</v>
      </c>
      <c r="F2202" s="21">
        <v>10.038145680352971</v>
      </c>
      <c r="G2202" s="21">
        <v>9.9601286937260642</v>
      </c>
      <c r="H2202" s="24">
        <v>0.11257059181873377</v>
      </c>
      <c r="I2202" s="3">
        <f t="shared" si="103"/>
        <v>1647.6799999999548</v>
      </c>
      <c r="J2202" s="3">
        <f>INDEX(PowerArray,MIN(MaximumPowerIndex,ROUND(G2202*100,0)))</f>
        <v>1621.7599999999361</v>
      </c>
      <c r="K2202" s="3">
        <f>MIN(J2202-M2202+N2202,'Power Look Up'!$F$4)</f>
        <v>1608.73491829621</v>
      </c>
      <c r="M2202" s="50">
        <f t="array" ref="M2202">_xlfn.SUM(_xlfn.NORM.DIST($S$3:$S$1003,$G2202,$P2202,FALSE)*WindSpeedStep*$T$3:$T$1003)</f>
        <v>1611.3009140185861</v>
      </c>
      <c r="N2202" s="50">
        <f t="array" ref="N2202">_xlfn.SUM(_xlfn.NORM.DIST($S$3:$S$1003,$G2202,$Q2202,FALSE)*WindSpeedStep*$T$3:$T$1003)</f>
        <v>1598.2758323148601</v>
      </c>
      <c r="P2202" s="42">
        <f t="shared" si="102"/>
        <v>0.99601286937260647</v>
      </c>
      <c r="Q2202" s="42">
        <f t="shared" si="104"/>
        <v>1.1212175816434948</v>
      </c>
    </row>
    <row r="2203" spans="5:17" x14ac:dyDescent="0.2">
      <c r="E2203" s="15">
        <v>41272.645833333336</v>
      </c>
      <c r="F2203" s="21">
        <v>8.4147283099906147</v>
      </c>
      <c r="G2203" s="21">
        <v>8.4667601461064859</v>
      </c>
      <c r="H2203" s="24">
        <v>0.13666513732055152</v>
      </c>
      <c r="I2203" s="3">
        <f t="shared" si="103"/>
        <v>1039.4699999999505</v>
      </c>
      <c r="J2203" s="3">
        <f>INDEX(PowerArray,MIN(MaximumPowerIndex,ROUND(G2203*100,0)))</f>
        <v>1061.48999999995</v>
      </c>
      <c r="K2203" s="3">
        <f>MIN(J2203-M2203+N2203,'Power Look Up'!$F$4)</f>
        <v>1077.2089596300461</v>
      </c>
      <c r="M2203" s="50">
        <f t="array" ref="M2203">_xlfn.SUM(_xlfn.NORM.DIST($S$3:$S$1003,$G2203,$P2203,FALSE)*WindSpeedStep*$T$3:$T$1003)</f>
        <v>1057.6460215542959</v>
      </c>
      <c r="N2203" s="50">
        <f t="array" ref="N2203">_xlfn.SUM(_xlfn.NORM.DIST($S$3:$S$1003,$G2203,$Q2203,FALSE)*WindSpeedStep*$T$3:$T$1003)</f>
        <v>1073.364981184392</v>
      </c>
      <c r="P2203" s="42">
        <f t="shared" si="102"/>
        <v>0.84667601461064868</v>
      </c>
      <c r="Q2203" s="42">
        <f t="shared" si="104"/>
        <v>1.1571109380278157</v>
      </c>
    </row>
    <row r="2204" spans="5:17" x14ac:dyDescent="0.2">
      <c r="E2204" s="15">
        <v>41272.652777777781</v>
      </c>
      <c r="F2204" s="21">
        <v>8.7785911065579985</v>
      </c>
      <c r="G2204" s="21">
        <v>8.7424870410388635</v>
      </c>
      <c r="H2204" s="24">
        <v>0.14808754437017144</v>
      </c>
      <c r="I2204" s="3">
        <f t="shared" si="103"/>
        <v>1175.2599999999477</v>
      </c>
      <c r="J2204" s="3">
        <f>INDEX(PowerArray,MIN(MaximumPowerIndex,ROUND(G2204*100,0)))</f>
        <v>1160.5799999999479</v>
      </c>
      <c r="K2204" s="3">
        <f>MIN(J2204-M2204+N2204,'Power Look Up'!$F$4)</f>
        <v>1173.0185429029787</v>
      </c>
      <c r="M2204" s="50">
        <f t="array" ref="M2204">_xlfn.SUM(_xlfn.NORM.DIST($S$3:$S$1003,$G2204,$P2204,FALSE)*WindSpeedStep*$T$3:$T$1003)</f>
        <v>1160.9663260460522</v>
      </c>
      <c r="N2204" s="50">
        <f t="array" ref="N2204">_xlfn.SUM(_xlfn.NORM.DIST($S$3:$S$1003,$G2204,$Q2204,FALSE)*WindSpeedStep*$T$3:$T$1003)</f>
        <v>1173.404868949083</v>
      </c>
      <c r="P2204" s="42">
        <f t="shared" si="102"/>
        <v>0.87424870410388644</v>
      </c>
      <c r="Q2204" s="42">
        <f t="shared" si="104"/>
        <v>1.2946534375954915</v>
      </c>
    </row>
    <row r="2205" spans="5:17" x14ac:dyDescent="0.2">
      <c r="E2205" s="15">
        <v>41272.659722222219</v>
      </c>
      <c r="F2205" s="21">
        <v>9.6284532099700151</v>
      </c>
      <c r="G2205" s="21">
        <v>9.5878226538551719</v>
      </c>
      <c r="H2205" s="24">
        <v>0.1132061377076988</v>
      </c>
      <c r="I2205" s="3">
        <f t="shared" si="103"/>
        <v>1496.0299999999388</v>
      </c>
      <c r="J2205" s="3">
        <f>INDEX(PowerArray,MIN(MaximumPowerIndex,ROUND(G2205*100,0)))</f>
        <v>1480.789999999939</v>
      </c>
      <c r="K2205" s="3">
        <f>MIN(J2205-M2205+N2205,'Power Look Up'!$F$4)</f>
        <v>1473.7547304304308</v>
      </c>
      <c r="M2205" s="50">
        <f t="array" ref="M2205">_xlfn.SUM(_xlfn.NORM.DIST($S$3:$S$1003,$G2205,$P2205,FALSE)*WindSpeedStep*$T$3:$T$1003)</f>
        <v>1482.5481103915533</v>
      </c>
      <c r="N2205" s="50">
        <f t="array" ref="N2205">_xlfn.SUM(_xlfn.NORM.DIST($S$3:$S$1003,$G2205,$Q2205,FALSE)*WindSpeedStep*$T$3:$T$1003)</f>
        <v>1475.5128408220451</v>
      </c>
      <c r="P2205" s="42">
        <f t="shared" si="102"/>
        <v>0.95878226538551725</v>
      </c>
      <c r="Q2205" s="42">
        <f t="shared" si="104"/>
        <v>1.0854003716693228</v>
      </c>
    </row>
    <row r="2206" spans="5:17" x14ac:dyDescent="0.2">
      <c r="E2206" s="15">
        <v>41272.666666666664</v>
      </c>
      <c r="F2206" s="21">
        <v>10.002629614018291</v>
      </c>
      <c r="G2206" s="21">
        <v>10.000353760767336</v>
      </c>
      <c r="H2206" s="24">
        <v>0.12296766425062901</v>
      </c>
      <c r="I2206" s="3">
        <f t="shared" si="103"/>
        <v>1636.9999999999357</v>
      </c>
      <c r="J2206" s="3">
        <f>INDEX(PowerArray,MIN(MaximumPowerIndex,ROUND(G2206*100,0)))</f>
        <v>1636.9999999999357</v>
      </c>
      <c r="K2206" s="3">
        <f>MIN(J2206-M2206+N2206,'Power Look Up'!$F$4)</f>
        <v>1611.6780236296779</v>
      </c>
      <c r="M2206" s="50">
        <f t="array" ref="M2206">_xlfn.SUM(_xlfn.NORM.DIST($S$3:$S$1003,$G2206,$P2206,FALSE)*WindSpeedStep*$T$3:$T$1003)</f>
        <v>1624.2658553951451</v>
      </c>
      <c r="N2206" s="50">
        <f t="array" ref="N2206">_xlfn.SUM(_xlfn.NORM.DIST($S$3:$S$1003,$G2206,$Q2206,FALSE)*WindSpeedStep*$T$3:$T$1003)</f>
        <v>1598.9438790248873</v>
      </c>
      <c r="P2206" s="42">
        <f t="shared" si="102"/>
        <v>1.0000353760767335</v>
      </c>
      <c r="Q2206" s="42">
        <f t="shared" si="104"/>
        <v>1.2297201436415528</v>
      </c>
    </row>
    <row r="2207" spans="5:17" x14ac:dyDescent="0.2">
      <c r="E2207" s="15">
        <v>41272.673611111109</v>
      </c>
      <c r="F2207" s="21">
        <v>9.0909483088266363</v>
      </c>
      <c r="G2207" s="21">
        <v>9.0812244732012797</v>
      </c>
      <c r="H2207" s="24">
        <v>0.10779953495593993</v>
      </c>
      <c r="I2207" s="3">
        <f t="shared" si="103"/>
        <v>1290.2899999999431</v>
      </c>
      <c r="J2207" s="3">
        <f>INDEX(PowerArray,MIN(MaximumPowerIndex,ROUND(G2207*100,0)))</f>
        <v>1286.4799999999432</v>
      </c>
      <c r="K2207" s="3">
        <f>MIN(J2207-M2207+N2207,'Power Look Up'!$F$4)</f>
        <v>1287.1606435298725</v>
      </c>
      <c r="M2207" s="50">
        <f t="array" ref="M2207">_xlfn.SUM(_xlfn.NORM.DIST($S$3:$S$1003,$G2207,$P2207,FALSE)*WindSpeedStep*$T$3:$T$1003)</f>
        <v>1291.1283946280591</v>
      </c>
      <c r="N2207" s="50">
        <f t="array" ref="N2207">_xlfn.SUM(_xlfn.NORM.DIST($S$3:$S$1003,$G2207,$Q2207,FALSE)*WindSpeedStep*$T$3:$T$1003)</f>
        <v>1291.8090381579884</v>
      </c>
      <c r="P2207" s="42">
        <f t="shared" si="102"/>
        <v>0.90812244732012803</v>
      </c>
      <c r="Q2207" s="42">
        <f t="shared" si="104"/>
        <v>0.97895177504159847</v>
      </c>
    </row>
    <row r="2208" spans="5:17" x14ac:dyDescent="0.2">
      <c r="E2208" s="15">
        <v>41272.680555555555</v>
      </c>
      <c r="F2208" s="21">
        <v>7.6726095502149105</v>
      </c>
      <c r="G2208" s="21">
        <v>7.7382508690056797</v>
      </c>
      <c r="H2208" s="24">
        <v>0.11599704040394848</v>
      </c>
      <c r="I2208" s="3">
        <f t="shared" si="103"/>
        <v>789.66999999996415</v>
      </c>
      <c r="J2208" s="3">
        <f>INDEX(PowerArray,MIN(MaximumPowerIndex,ROUND(G2208*100,0)))</f>
        <v>810.73999999996374</v>
      </c>
      <c r="K2208" s="3">
        <f>MIN(J2208-M2208+N2208,'Power Look Up'!$F$4)</f>
        <v>818.35427295362172</v>
      </c>
      <c r="M2208" s="50">
        <f t="array" ref="M2208">_xlfn.SUM(_xlfn.NORM.DIST($S$3:$S$1003,$G2208,$P2208,FALSE)*WindSpeedStep*$T$3:$T$1003)</f>
        <v>807.60211848109373</v>
      </c>
      <c r="N2208" s="50">
        <f t="array" ref="N2208">_xlfn.SUM(_xlfn.NORM.DIST($S$3:$S$1003,$G2208,$Q2208,FALSE)*WindSpeedStep*$T$3:$T$1003)</f>
        <v>815.2163914347517</v>
      </c>
      <c r="P2208" s="42">
        <f t="shared" si="102"/>
        <v>0.77382508690056806</v>
      </c>
      <c r="Q2208" s="42">
        <f t="shared" si="104"/>
        <v>0.89761419870794124</v>
      </c>
    </row>
    <row r="2209" spans="5:17" x14ac:dyDescent="0.2">
      <c r="E2209" s="15">
        <v>41272.6875</v>
      </c>
      <c r="F2209" s="21">
        <v>7.6683293869449418</v>
      </c>
      <c r="G2209" s="21">
        <v>7.6252225260402247</v>
      </c>
      <c r="H2209" s="24">
        <v>9.9108940376749208E-2</v>
      </c>
      <c r="I2209" s="3">
        <f t="shared" si="103"/>
        <v>789.66999999996415</v>
      </c>
      <c r="J2209" s="3">
        <f>INDEX(PowerArray,MIN(MaximumPowerIndex,ROUND(G2209*100,0)))</f>
        <v>777.62999999996441</v>
      </c>
      <c r="K2209" s="3">
        <f>MIN(J2209-M2209+N2209,'Power Look Up'!$F$4)</f>
        <v>777.24810422934979</v>
      </c>
      <c r="M2209" s="50">
        <f t="array" ref="M2209">_xlfn.SUM(_xlfn.NORM.DIST($S$3:$S$1003,$G2209,$P2209,FALSE)*WindSpeedStep*$T$3:$T$1003)</f>
        <v>772.31221842481193</v>
      </c>
      <c r="N2209" s="50">
        <f t="array" ref="N2209">_xlfn.SUM(_xlfn.NORM.DIST($S$3:$S$1003,$G2209,$Q2209,FALSE)*WindSpeedStep*$T$3:$T$1003)</f>
        <v>771.93032265419731</v>
      </c>
      <c r="P2209" s="42">
        <f t="shared" si="102"/>
        <v>0.76252225260402251</v>
      </c>
      <c r="Q2209" s="42">
        <f t="shared" si="104"/>
        <v>0.75572772469276561</v>
      </c>
    </row>
    <row r="2210" spans="5:17" x14ac:dyDescent="0.2">
      <c r="E2210" s="15">
        <v>41272.694444444445</v>
      </c>
      <c r="F2210" s="21">
        <v>7.6602978021022654</v>
      </c>
      <c r="G2210" s="21">
        <v>7.6077628339913117</v>
      </c>
      <c r="H2210" s="24">
        <v>9.7907420752515989E-2</v>
      </c>
      <c r="I2210" s="3">
        <f t="shared" si="103"/>
        <v>786.65999999996416</v>
      </c>
      <c r="J2210" s="3">
        <f>INDEX(PowerArray,MIN(MaximumPowerIndex,ROUND(G2210*100,0)))</f>
        <v>771.60999999996454</v>
      </c>
      <c r="K2210" s="3">
        <f>MIN(J2210-M2210+N2210,'Power Look Up'!$F$4)</f>
        <v>770.72351339744239</v>
      </c>
      <c r="M2210" s="50">
        <f t="array" ref="M2210">_xlfn.SUM(_xlfn.NORM.DIST($S$3:$S$1003,$G2210,$P2210,FALSE)*WindSpeedStep*$T$3:$T$1003)</f>
        <v>766.94704737666348</v>
      </c>
      <c r="N2210" s="50">
        <f t="array" ref="N2210">_xlfn.SUM(_xlfn.NORM.DIST($S$3:$S$1003,$G2210,$Q2210,FALSE)*WindSpeedStep*$T$3:$T$1003)</f>
        <v>766.06056077414132</v>
      </c>
      <c r="P2210" s="42">
        <f t="shared" si="102"/>
        <v>0.76077628339913117</v>
      </c>
      <c r="Q2210" s="42">
        <f t="shared" si="104"/>
        <v>0.74485643677294078</v>
      </c>
    </row>
    <row r="2211" spans="5:17" x14ac:dyDescent="0.2">
      <c r="E2211" s="15">
        <v>41272.701388888891</v>
      </c>
      <c r="F2211" s="21">
        <v>8.0404713861753407</v>
      </c>
      <c r="G2211" s="21">
        <v>8.0110685448678982</v>
      </c>
      <c r="H2211" s="24">
        <v>0.14053902386157408</v>
      </c>
      <c r="I2211" s="3">
        <f t="shared" si="103"/>
        <v>903.67999999995345</v>
      </c>
      <c r="J2211" s="3">
        <f>INDEX(PowerArray,MIN(MaximumPowerIndex,ROUND(G2211*100,0)))</f>
        <v>892.66999999995369</v>
      </c>
      <c r="K2211" s="3">
        <f>MIN(J2211-M2211+N2211,'Power Look Up'!$F$4)</f>
        <v>913.63257559729902</v>
      </c>
      <c r="M2211" s="50">
        <f t="array" ref="M2211">_xlfn.SUM(_xlfn.NORM.DIST($S$3:$S$1003,$G2211,$P2211,FALSE)*WindSpeedStep*$T$3:$T$1003)</f>
        <v>896.7604171198177</v>
      </c>
      <c r="N2211" s="50">
        <f t="array" ref="N2211">_xlfn.SUM(_xlfn.NORM.DIST($S$3:$S$1003,$G2211,$Q2211,FALSE)*WindSpeedStep*$T$3:$T$1003)</f>
        <v>917.72299271716304</v>
      </c>
      <c r="P2211" s="42">
        <f t="shared" si="102"/>
        <v>0.80110685448678987</v>
      </c>
      <c r="Q2211" s="42">
        <f t="shared" si="104"/>
        <v>1.125867753383895</v>
      </c>
    </row>
    <row r="2212" spans="5:17" x14ac:dyDescent="0.2">
      <c r="E2212" s="15">
        <v>41272.708333333336</v>
      </c>
      <c r="F2212" s="21">
        <v>8.6332140113542</v>
      </c>
      <c r="G2212" s="21">
        <v>8.6594608105547977</v>
      </c>
      <c r="H2212" s="24">
        <v>0.13320647426179252</v>
      </c>
      <c r="I2212" s="3">
        <f t="shared" si="103"/>
        <v>1120.2099999999489</v>
      </c>
      <c r="J2212" s="3">
        <f>INDEX(PowerArray,MIN(MaximumPowerIndex,ROUND(G2212*100,0)))</f>
        <v>1131.2199999999486</v>
      </c>
      <c r="K2212" s="3">
        <f>MIN(J2212-M2212+N2212,'Power Look Up'!$F$4)</f>
        <v>1142.6046329731714</v>
      </c>
      <c r="M2212" s="50">
        <f t="array" ref="M2212">_xlfn.SUM(_xlfn.NORM.DIST($S$3:$S$1003,$G2212,$P2212,FALSE)*WindSpeedStep*$T$3:$T$1003)</f>
        <v>1129.4940708099796</v>
      </c>
      <c r="N2212" s="50">
        <f t="array" ref="N2212">_xlfn.SUM(_xlfn.NORM.DIST($S$3:$S$1003,$G2212,$Q2212,FALSE)*WindSpeedStep*$T$3:$T$1003)</f>
        <v>1140.8787037832024</v>
      </c>
      <c r="P2212" s="42">
        <f t="shared" si="102"/>
        <v>0.86594608105547977</v>
      </c>
      <c r="Q2212" s="42">
        <f t="shared" si="104"/>
        <v>1.1534962435821687</v>
      </c>
    </row>
    <row r="2213" spans="5:17" x14ac:dyDescent="0.2">
      <c r="E2213" s="15">
        <v>41272.715277777781</v>
      </c>
      <c r="F2213" s="21">
        <v>8.4199642698216959</v>
      </c>
      <c r="G2213" s="21">
        <v>8.4047331097644022</v>
      </c>
      <c r="H2213" s="24">
        <v>0.22209120372426472</v>
      </c>
      <c r="I2213" s="3">
        <f t="shared" si="103"/>
        <v>1043.1399999999503</v>
      </c>
      <c r="J2213" s="3">
        <f>INDEX(PowerArray,MIN(MaximumPowerIndex,ROUND(G2213*100,0)))</f>
        <v>1035.7999999999506</v>
      </c>
      <c r="K2213" s="3">
        <f>MIN(J2213-M2213+N2213,'Power Look Up'!$F$4)</f>
        <v>1075.0289543864403</v>
      </c>
      <c r="M2213" s="50">
        <f t="array" ref="M2213">_xlfn.SUM(_xlfn.NORM.DIST($S$3:$S$1003,$G2213,$P2213,FALSE)*WindSpeedStep*$T$3:$T$1003)</f>
        <v>1034.9450703871266</v>
      </c>
      <c r="N2213" s="50">
        <f t="array" ref="N2213">_xlfn.SUM(_xlfn.NORM.DIST($S$3:$S$1003,$G2213,$Q2213,FALSE)*WindSpeedStep*$T$3:$T$1003)</f>
        <v>1074.1740247736163</v>
      </c>
      <c r="P2213" s="42">
        <f t="shared" si="102"/>
        <v>0.84047331097644029</v>
      </c>
      <c r="Q2213" s="42">
        <f t="shared" si="104"/>
        <v>1.8666172933287588</v>
      </c>
    </row>
    <row r="2214" spans="5:17" x14ac:dyDescent="0.2">
      <c r="E2214" s="15">
        <v>41272.722222222219</v>
      </c>
      <c r="F2214" s="21">
        <v>7.6802509696472043</v>
      </c>
      <c r="G2214" s="21">
        <v>7.6327923765534873</v>
      </c>
      <c r="H2214" s="24">
        <v>0.1145795890626245</v>
      </c>
      <c r="I2214" s="3">
        <f t="shared" si="103"/>
        <v>792.67999999996414</v>
      </c>
      <c r="J2214" s="3">
        <f>INDEX(PowerArray,MIN(MaximumPowerIndex,ROUND(G2214*100,0)))</f>
        <v>777.62999999996441</v>
      </c>
      <c r="K2214" s="3">
        <f>MIN(J2214-M2214+N2214,'Power Look Up'!$F$4)</f>
        <v>784.33603943053345</v>
      </c>
      <c r="M2214" s="50">
        <f t="array" ref="M2214">_xlfn.SUM(_xlfn.NORM.DIST($S$3:$S$1003,$G2214,$P2214,FALSE)*WindSpeedStep*$T$3:$T$1003)</f>
        <v>774.64550250931075</v>
      </c>
      <c r="N2214" s="50">
        <f t="array" ref="N2214">_xlfn.SUM(_xlfn.NORM.DIST($S$3:$S$1003,$G2214,$Q2214,FALSE)*WindSpeedStep*$T$3:$T$1003)</f>
        <v>781.35154193987978</v>
      </c>
      <c r="P2214" s="42">
        <f t="shared" si="102"/>
        <v>0.76327923765534877</v>
      </c>
      <c r="Q2214" s="42">
        <f t="shared" si="104"/>
        <v>0.87456221390583155</v>
      </c>
    </row>
    <row r="2215" spans="5:17" x14ac:dyDescent="0.2">
      <c r="E2215" s="15">
        <v>41272.729166666664</v>
      </c>
      <c r="F2215" s="21">
        <v>7.2199823544181374</v>
      </c>
      <c r="G2215" s="21">
        <v>7.2342583486196954</v>
      </c>
      <c r="H2215" s="24">
        <v>0.15651007779936149</v>
      </c>
      <c r="I2215" s="3">
        <f t="shared" si="103"/>
        <v>654.21999999996706</v>
      </c>
      <c r="J2215" s="3">
        <f>INDEX(PowerArray,MIN(MaximumPowerIndex,ROUND(G2215*100,0)))</f>
        <v>657.22999999996694</v>
      </c>
      <c r="K2215" s="3">
        <f>MIN(J2215-M2215+N2215,'Power Look Up'!$F$4)</f>
        <v>683.61266505521144</v>
      </c>
      <c r="M2215" s="50">
        <f t="array" ref="M2215">_xlfn.SUM(_xlfn.NORM.DIST($S$3:$S$1003,$G2215,$P2215,FALSE)*WindSpeedStep*$T$3:$T$1003)</f>
        <v>657.63933671593657</v>
      </c>
      <c r="N2215" s="50">
        <f t="array" ref="N2215">_xlfn.SUM(_xlfn.NORM.DIST($S$3:$S$1003,$G2215,$Q2215,FALSE)*WindSpeedStep*$T$3:$T$1003)</f>
        <v>684.02200177118107</v>
      </c>
      <c r="P2215" s="42">
        <f t="shared" si="102"/>
        <v>0.72342583486196954</v>
      </c>
      <c r="Q2215" s="42">
        <f t="shared" si="104"/>
        <v>1.1322343369631489</v>
      </c>
    </row>
    <row r="2216" spans="5:17" x14ac:dyDescent="0.2">
      <c r="E2216" s="15">
        <v>41272.736111111109</v>
      </c>
      <c r="F2216" s="21">
        <v>6.9633931878945479</v>
      </c>
      <c r="G2216" s="21">
        <v>7.0560558011543533</v>
      </c>
      <c r="H2216" s="24">
        <v>0.13211949622482416</v>
      </c>
      <c r="I2216" s="3">
        <f t="shared" si="103"/>
        <v>578.9599999999765</v>
      </c>
      <c r="J2216" s="3">
        <f>INDEX(PowerArray,MIN(MaximumPowerIndex,ROUND(G2216*100,0)))</f>
        <v>606.05999999996811</v>
      </c>
      <c r="K2216" s="3">
        <f>MIN(J2216-M2216+N2216,'Power Look Up'!$F$4)</f>
        <v>619.01061333942948</v>
      </c>
      <c r="M2216" s="50">
        <f t="array" ref="M2216">_xlfn.SUM(_xlfn.NORM.DIST($S$3:$S$1003,$G2216,$P2216,FALSE)*WindSpeedStep*$T$3:$T$1003)</f>
        <v>609.11696835830674</v>
      </c>
      <c r="N2216" s="50">
        <f t="array" ref="N2216">_xlfn.SUM(_xlfn.NORM.DIST($S$3:$S$1003,$G2216,$Q2216,FALSE)*WindSpeedStep*$T$3:$T$1003)</f>
        <v>622.06758169776811</v>
      </c>
      <c r="P2216" s="42">
        <f t="shared" si="102"/>
        <v>0.70560558011543539</v>
      </c>
      <c r="Q2216" s="42">
        <f t="shared" si="104"/>
        <v>0.93224253778276123</v>
      </c>
    </row>
    <row r="2217" spans="5:17" x14ac:dyDescent="0.2">
      <c r="E2217" s="15">
        <v>41272.743055555555</v>
      </c>
      <c r="F2217" s="21">
        <v>7.6620925607372738</v>
      </c>
      <c r="G2217" s="21">
        <v>7.7133319753821157</v>
      </c>
      <c r="H2217" s="24">
        <v>0.12268189042988405</v>
      </c>
      <c r="I2217" s="3">
        <f t="shared" si="103"/>
        <v>786.65999999996416</v>
      </c>
      <c r="J2217" s="3">
        <f>INDEX(PowerArray,MIN(MaximumPowerIndex,ROUND(G2217*100,0)))</f>
        <v>801.70999999996388</v>
      </c>
      <c r="K2217" s="3">
        <f>MIN(J2217-M2217+N2217,'Power Look Up'!$F$4)</f>
        <v>812.68790136318546</v>
      </c>
      <c r="M2217" s="50">
        <f t="array" ref="M2217">_xlfn.SUM(_xlfn.NORM.DIST($S$3:$S$1003,$G2217,$P2217,FALSE)*WindSpeedStep*$T$3:$T$1003)</f>
        <v>799.73880544455687</v>
      </c>
      <c r="N2217" s="50">
        <f t="array" ref="N2217">_xlfn.SUM(_xlfn.NORM.DIST($S$3:$S$1003,$G2217,$Q2217,FALSE)*WindSpeedStep*$T$3:$T$1003)</f>
        <v>810.71670680777845</v>
      </c>
      <c r="P2217" s="42">
        <f t="shared" si="102"/>
        <v>0.77133319753821161</v>
      </c>
      <c r="Q2217" s="42">
        <f t="shared" si="104"/>
        <v>0.94628614825314983</v>
      </c>
    </row>
    <row r="2218" spans="5:17" x14ac:dyDescent="0.2">
      <c r="E2218" s="15">
        <v>41272.75</v>
      </c>
      <c r="F2218" s="21">
        <v>8.2376915677200451</v>
      </c>
      <c r="G2218" s="21">
        <v>8.3486903054714983</v>
      </c>
      <c r="H2218" s="24">
        <v>9.7114585247990409E-2</v>
      </c>
      <c r="I2218" s="3">
        <f t="shared" si="103"/>
        <v>977.07999999995184</v>
      </c>
      <c r="J2218" s="3">
        <f>INDEX(PowerArray,MIN(MaximumPowerIndex,ROUND(G2218*100,0)))</f>
        <v>1017.4499999999509</v>
      </c>
      <c r="K2218" s="3">
        <f>MIN(J2218-M2218+N2218,'Power Look Up'!$F$4)</f>
        <v>1016.0867113055926</v>
      </c>
      <c r="M2218" s="50">
        <f t="array" ref="M2218">_xlfn.SUM(_xlfn.NORM.DIST($S$3:$S$1003,$G2218,$P2218,FALSE)*WindSpeedStep*$T$3:$T$1003)</f>
        <v>1014.6348504071025</v>
      </c>
      <c r="N2218" s="50">
        <f t="array" ref="N2218">_xlfn.SUM(_xlfn.NORM.DIST($S$3:$S$1003,$G2218,$Q2218,FALSE)*WindSpeedStep*$T$3:$T$1003)</f>
        <v>1013.2715617127442</v>
      </c>
      <c r="P2218" s="42">
        <f t="shared" si="102"/>
        <v>0.83486903054714989</v>
      </c>
      <c r="Q2218" s="42">
        <f t="shared" si="104"/>
        <v>0.81077959637978292</v>
      </c>
    </row>
    <row r="2219" spans="5:17" x14ac:dyDescent="0.2">
      <c r="E2219" s="15">
        <v>41272.756944444445</v>
      </c>
      <c r="F2219" s="21">
        <v>9.985314363024262</v>
      </c>
      <c r="G2219" s="21">
        <v>10.05710129235678</v>
      </c>
      <c r="H2219" s="24">
        <v>0.19728973253911097</v>
      </c>
      <c r="I2219" s="3">
        <f t="shared" si="103"/>
        <v>1633.1899999999357</v>
      </c>
      <c r="J2219" s="3">
        <f>INDEX(PowerArray,MIN(MaximumPowerIndex,ROUND(G2219*100,0)))</f>
        <v>1653.0199999999545</v>
      </c>
      <c r="K2219" s="3">
        <f>MIN(J2219-M2219+N2219,'Power Look Up'!$F$4)</f>
        <v>1539.1116564726144</v>
      </c>
      <c r="M2219" s="50">
        <f t="array" ref="M2219">_xlfn.SUM(_xlfn.NORM.DIST($S$3:$S$1003,$G2219,$P2219,FALSE)*WindSpeedStep*$T$3:$T$1003)</f>
        <v>1642.1944717018825</v>
      </c>
      <c r="N2219" s="50">
        <f t="array" ref="N2219">_xlfn.SUM(_xlfn.NORM.DIST($S$3:$S$1003,$G2219,$Q2219,FALSE)*WindSpeedStep*$T$3:$T$1003)</f>
        <v>1528.2861281745425</v>
      </c>
      <c r="P2219" s="42">
        <f t="shared" si="102"/>
        <v>1.005710129235678</v>
      </c>
      <c r="Q2219" s="42">
        <f t="shared" si="104"/>
        <v>1.9841628240878164</v>
      </c>
    </row>
    <row r="2220" spans="5:17" x14ac:dyDescent="0.2">
      <c r="E2220" s="15">
        <v>41272.770833333336</v>
      </c>
      <c r="F2220" s="21">
        <v>7.8117534019867305</v>
      </c>
      <c r="G2220" s="21">
        <v>7.8305807418433142</v>
      </c>
      <c r="H2220" s="24">
        <v>0.1433737014426435</v>
      </c>
      <c r="I2220" s="3">
        <f t="shared" si="103"/>
        <v>831.80999999996322</v>
      </c>
      <c r="J2220" s="3">
        <f>INDEX(PowerArray,MIN(MaximumPowerIndex,ROUND(G2220*100,0)))</f>
        <v>837.82999999996309</v>
      </c>
      <c r="K2220" s="3">
        <f>MIN(J2220-M2220+N2220,'Power Look Up'!$F$4)</f>
        <v>860.3193777366364</v>
      </c>
      <c r="M2220" s="50">
        <f t="array" ref="M2220">_xlfn.SUM(_xlfn.NORM.DIST($S$3:$S$1003,$G2220,$P2220,FALSE)*WindSpeedStep*$T$3:$T$1003)</f>
        <v>837.14741052212639</v>
      </c>
      <c r="N2220" s="50">
        <f t="array" ref="N2220">_xlfn.SUM(_xlfn.NORM.DIST($S$3:$S$1003,$G2220,$Q2220,FALSE)*WindSpeedStep*$T$3:$T$1003)</f>
        <v>859.6367882587997</v>
      </c>
      <c r="P2220" s="42">
        <f t="shared" si="102"/>
        <v>0.78305807418433149</v>
      </c>
      <c r="Q2220" s="42">
        <f t="shared" si="104"/>
        <v>1.1226993454035572</v>
      </c>
    </row>
    <row r="2221" spans="5:17" x14ac:dyDescent="0.2">
      <c r="E2221" s="15">
        <v>41272.777777777781</v>
      </c>
      <c r="F2221" s="21">
        <v>7.6138924483654975</v>
      </c>
      <c r="G2221" s="21">
        <v>7.5915986905018142</v>
      </c>
      <c r="H2221" s="24">
        <v>0.11820497939831109</v>
      </c>
      <c r="I2221" s="3">
        <f t="shared" si="103"/>
        <v>771.60999999996454</v>
      </c>
      <c r="J2221" s="3">
        <f>INDEX(PowerArray,MIN(MaximumPowerIndex,ROUND(G2221*100,0)))</f>
        <v>765.58999999996468</v>
      </c>
      <c r="K2221" s="3">
        <f>MIN(J2221-M2221+N2221,'Power Look Up'!$F$4)</f>
        <v>773.98008614748608</v>
      </c>
      <c r="M2221" s="50">
        <f t="array" ref="M2221">_xlfn.SUM(_xlfn.NORM.DIST($S$3:$S$1003,$G2221,$P2221,FALSE)*WindSpeedStep*$T$3:$T$1003)</f>
        <v>762.00048700329182</v>
      </c>
      <c r="N2221" s="50">
        <f t="array" ref="N2221">_xlfn.SUM(_xlfn.NORM.DIST($S$3:$S$1003,$G2221,$Q2221,FALSE)*WindSpeedStep*$T$3:$T$1003)</f>
        <v>770.39057315081322</v>
      </c>
      <c r="P2221" s="42">
        <f t="shared" si="102"/>
        <v>0.75915986905018151</v>
      </c>
      <c r="Q2221" s="42">
        <f t="shared" si="104"/>
        <v>0.8973647668110124</v>
      </c>
    </row>
    <row r="2222" spans="5:17" x14ac:dyDescent="0.2">
      <c r="E2222" s="15">
        <v>41272.798611111109</v>
      </c>
      <c r="F2222" s="21">
        <v>9.2067980282149051</v>
      </c>
      <c r="G2222" s="21">
        <v>9.3067767072053247</v>
      </c>
      <c r="H2222" s="24">
        <v>0.13576924313635247</v>
      </c>
      <c r="I2222" s="3">
        <f t="shared" si="103"/>
        <v>1336.009999999942</v>
      </c>
      <c r="J2222" s="3">
        <f>INDEX(PowerArray,MIN(MaximumPowerIndex,ROUND(G2222*100,0)))</f>
        <v>1374.1099999999412</v>
      </c>
      <c r="K2222" s="3">
        <f>MIN(J2222-M2222+N2222,'Power Look Up'!$F$4)</f>
        <v>1365.3527204768457</v>
      </c>
      <c r="M2222" s="50">
        <f t="array" ref="M2222">_xlfn.SUM(_xlfn.NORM.DIST($S$3:$S$1003,$G2222,$P2222,FALSE)*WindSpeedStep*$T$3:$T$1003)</f>
        <v>1377.6712479984067</v>
      </c>
      <c r="N2222" s="50">
        <f t="array" ref="N2222">_xlfn.SUM(_xlfn.NORM.DIST($S$3:$S$1003,$G2222,$Q2222,FALSE)*WindSpeedStep*$T$3:$T$1003)</f>
        <v>1368.9139684753111</v>
      </c>
      <c r="P2222" s="42">
        <f t="shared" si="102"/>
        <v>0.93067767072053253</v>
      </c>
      <c r="Q2222" s="42">
        <f t="shared" si="104"/>
        <v>1.2635740295763016</v>
      </c>
    </row>
    <row r="2223" spans="5:17" x14ac:dyDescent="0.2">
      <c r="E2223" s="15">
        <v>41272.805555555555</v>
      </c>
      <c r="F2223" s="21">
        <v>9.276264169683536</v>
      </c>
      <c r="G2223" s="21">
        <v>9.2919115389370806</v>
      </c>
      <c r="H2223" s="24">
        <v>0.15307886602031126</v>
      </c>
      <c r="I2223" s="3">
        <f t="shared" si="103"/>
        <v>1362.6799999999416</v>
      </c>
      <c r="J2223" s="3">
        <f>INDEX(PowerArray,MIN(MaximumPowerIndex,ROUND(G2223*100,0)))</f>
        <v>1366.4899999999416</v>
      </c>
      <c r="K2223" s="3">
        <f>MIN(J2223-M2223+N2223,'Power Look Up'!$F$4)</f>
        <v>1351.9123964723658</v>
      </c>
      <c r="M2223" s="50">
        <f t="array" ref="M2223">_xlfn.SUM(_xlfn.NORM.DIST($S$3:$S$1003,$G2223,$P2223,FALSE)*WindSpeedStep*$T$3:$T$1003)</f>
        <v>1372.0100017449533</v>
      </c>
      <c r="N2223" s="50">
        <f t="array" ref="N2223">_xlfn.SUM(_xlfn.NORM.DIST($S$3:$S$1003,$G2223,$Q2223,FALSE)*WindSpeedStep*$T$3:$T$1003)</f>
        <v>1357.4323982173776</v>
      </c>
      <c r="P2223" s="42">
        <f t="shared" si="102"/>
        <v>0.9291911538937081</v>
      </c>
      <c r="Q2223" s="42">
        <f t="shared" si="104"/>
        <v>1.4223952815415335</v>
      </c>
    </row>
    <row r="2224" spans="5:17" x14ac:dyDescent="0.2">
      <c r="E2224" s="15">
        <v>41272.840277777781</v>
      </c>
      <c r="F2224" s="21">
        <v>10.054199088310609</v>
      </c>
      <c r="G2224" s="21">
        <v>10.0768266658109</v>
      </c>
      <c r="H2224" s="24">
        <v>0.12432616352836072</v>
      </c>
      <c r="I2224" s="3">
        <f t="shared" si="103"/>
        <v>1650.3499999999547</v>
      </c>
      <c r="J2224" s="3">
        <f>INDEX(PowerArray,MIN(MaximumPowerIndex,ROUND(G2224*100,0)))</f>
        <v>1658.3599999999544</v>
      </c>
      <c r="K2224" s="3">
        <f>MIN(J2224-M2224+N2224,'Power Look Up'!$F$4)</f>
        <v>1629.2548153530652</v>
      </c>
      <c r="M2224" s="50">
        <f t="array" ref="M2224">_xlfn.SUM(_xlfn.NORM.DIST($S$3:$S$1003,$G2224,$P2224,FALSE)*WindSpeedStep*$T$3:$T$1003)</f>
        <v>1648.324513405583</v>
      </c>
      <c r="N2224" s="50">
        <f t="array" ref="N2224">_xlfn.SUM(_xlfn.NORM.DIST($S$3:$S$1003,$G2224,$Q2224,FALSE)*WindSpeedStep*$T$3:$T$1003)</f>
        <v>1619.2193287586938</v>
      </c>
      <c r="P2224" s="42">
        <f t="shared" si="102"/>
        <v>1.0076826665810901</v>
      </c>
      <c r="Q2224" s="42">
        <f t="shared" si="104"/>
        <v>1.2528131999005518</v>
      </c>
    </row>
    <row r="2225" spans="5:17" x14ac:dyDescent="0.2">
      <c r="E2225" s="15">
        <v>41272.847222222219</v>
      </c>
      <c r="F2225" s="21">
        <v>9.1936771434157567</v>
      </c>
      <c r="G2225" s="21">
        <v>9.269371362295912</v>
      </c>
      <c r="H2225" s="24">
        <v>0.15119086501699458</v>
      </c>
      <c r="I2225" s="3">
        <f t="shared" si="103"/>
        <v>1328.3899999999423</v>
      </c>
      <c r="J2225" s="3">
        <f>INDEX(PowerArray,MIN(MaximumPowerIndex,ROUND(G2225*100,0)))</f>
        <v>1358.8699999999417</v>
      </c>
      <c r="K2225" s="3">
        <f>MIN(J2225-M2225+N2225,'Power Look Up'!$F$4)</f>
        <v>1346.3766829922633</v>
      </c>
      <c r="M2225" s="50">
        <f t="array" ref="M2225">_xlfn.SUM(_xlfn.NORM.DIST($S$3:$S$1003,$G2225,$P2225,FALSE)*WindSpeedStep*$T$3:$T$1003)</f>
        <v>1363.4105521198098</v>
      </c>
      <c r="N2225" s="50">
        <f t="array" ref="N2225">_xlfn.SUM(_xlfn.NORM.DIST($S$3:$S$1003,$G2225,$Q2225,FALSE)*WindSpeedStep*$T$3:$T$1003)</f>
        <v>1350.9172351121315</v>
      </c>
      <c r="P2225" s="42">
        <f t="shared" si="102"/>
        <v>0.92693713622959129</v>
      </c>
      <c r="Q2225" s="42">
        <f t="shared" si="104"/>
        <v>1.4014442744292763</v>
      </c>
    </row>
    <row r="2226" spans="5:17" x14ac:dyDescent="0.2">
      <c r="E2226" s="15">
        <v>41272.854166666664</v>
      </c>
      <c r="F2226" s="21">
        <v>9.1009818391528938</v>
      </c>
      <c r="G2226" s="21">
        <v>9.1672267446270457</v>
      </c>
      <c r="H2226" s="24">
        <v>0.16921251214619948</v>
      </c>
      <c r="I2226" s="3">
        <f t="shared" si="103"/>
        <v>1294.0999999999431</v>
      </c>
      <c r="J2226" s="3">
        <f>INDEX(PowerArray,MIN(MaximumPowerIndex,ROUND(G2226*100,0)))</f>
        <v>1320.7699999999425</v>
      </c>
      <c r="K2226" s="3">
        <f>MIN(J2226-M2226+N2226,'Power Look Up'!$F$4)</f>
        <v>1308.5626098701584</v>
      </c>
      <c r="M2226" s="50">
        <f t="array" ref="M2226">_xlfn.SUM(_xlfn.NORM.DIST($S$3:$S$1003,$G2226,$P2226,FALSE)*WindSpeedStep*$T$3:$T$1003)</f>
        <v>1324.2535027656581</v>
      </c>
      <c r="N2226" s="50">
        <f t="array" ref="N2226">_xlfn.SUM(_xlfn.NORM.DIST($S$3:$S$1003,$G2226,$Q2226,FALSE)*WindSpeedStep*$T$3:$T$1003)</f>
        <v>1312.0461126358741</v>
      </c>
      <c r="P2226" s="42">
        <f t="shared" si="102"/>
        <v>0.91672267446270461</v>
      </c>
      <c r="Q2226" s="42">
        <f t="shared" si="104"/>
        <v>1.5512094668721688</v>
      </c>
    </row>
    <row r="2227" spans="5:17" x14ac:dyDescent="0.2">
      <c r="E2227" s="15">
        <v>41272.861111111109</v>
      </c>
      <c r="F2227" s="21">
        <v>9.5161691688602517</v>
      </c>
      <c r="G2227" s="21">
        <v>9.5635157374475472</v>
      </c>
      <c r="H2227" s="24">
        <v>0.14921970961242095</v>
      </c>
      <c r="I2227" s="3">
        <f t="shared" si="103"/>
        <v>1454.1199999999396</v>
      </c>
      <c r="J2227" s="3">
        <f>INDEX(PowerArray,MIN(MaximumPowerIndex,ROUND(G2227*100,0)))</f>
        <v>1469.3599999999392</v>
      </c>
      <c r="K2227" s="3">
        <f>MIN(J2227-M2227+N2227,'Power Look Up'!$F$4)</f>
        <v>1440.1978161149968</v>
      </c>
      <c r="M2227" s="50">
        <f t="array" ref="M2227">_xlfn.SUM(_xlfn.NORM.DIST($S$3:$S$1003,$G2227,$P2227,FALSE)*WindSpeedStep*$T$3:$T$1003)</f>
        <v>1473.6810116871759</v>
      </c>
      <c r="N2227" s="50">
        <f t="array" ref="N2227">_xlfn.SUM(_xlfn.NORM.DIST($S$3:$S$1003,$G2227,$Q2227,FALSE)*WindSpeedStep*$T$3:$T$1003)</f>
        <v>1444.5188278022335</v>
      </c>
      <c r="P2227" s="42">
        <f t="shared" si="102"/>
        <v>0.95635157374475477</v>
      </c>
      <c r="Q2227" s="42">
        <f t="shared" si="104"/>
        <v>1.4270650412157408</v>
      </c>
    </row>
    <row r="2228" spans="5:17" x14ac:dyDescent="0.2">
      <c r="E2228" s="15">
        <v>41272.868055555555</v>
      </c>
      <c r="F2228" s="21">
        <v>9.5863291691600239</v>
      </c>
      <c r="G2228" s="21">
        <v>9.5668528122854308</v>
      </c>
      <c r="H2228" s="24">
        <v>0.12204880297288165</v>
      </c>
      <c r="I2228" s="3">
        <f t="shared" si="103"/>
        <v>1480.789999999939</v>
      </c>
      <c r="J2228" s="3">
        <f>INDEX(PowerArray,MIN(MaximumPowerIndex,ROUND(G2228*100,0)))</f>
        <v>1473.1699999999391</v>
      </c>
      <c r="K2228" s="3">
        <f>MIN(J2228-M2228+N2228,'Power Look Up'!$F$4)</f>
        <v>1461.4583621422007</v>
      </c>
      <c r="M2228" s="50">
        <f t="array" ref="M2228">_xlfn.SUM(_xlfn.NORM.DIST($S$3:$S$1003,$G2228,$P2228,FALSE)*WindSpeedStep*$T$3:$T$1003)</f>
        <v>1474.9010907981342</v>
      </c>
      <c r="N2228" s="50">
        <f t="array" ref="N2228">_xlfn.SUM(_xlfn.NORM.DIST($S$3:$S$1003,$G2228,$Q2228,FALSE)*WindSpeedStep*$T$3:$T$1003)</f>
        <v>1463.1894529403958</v>
      </c>
      <c r="P2228" s="42">
        <f t="shared" si="102"/>
        <v>0.95668528122854313</v>
      </c>
      <c r="Q2228" s="42">
        <f t="shared" si="104"/>
        <v>1.1676229339571833</v>
      </c>
    </row>
    <row r="2229" spans="5:17" x14ac:dyDescent="0.2">
      <c r="E2229" s="15">
        <v>41272.875</v>
      </c>
      <c r="F2229" s="21">
        <v>9.6797681621320564</v>
      </c>
      <c r="G2229" s="21">
        <v>9.5978398073361717</v>
      </c>
      <c r="H2229" s="24">
        <v>0.14773081090870152</v>
      </c>
      <c r="I2229" s="3">
        <f t="shared" si="103"/>
        <v>1515.0799999999383</v>
      </c>
      <c r="J2229" s="3">
        <f>INDEX(PowerArray,MIN(MaximumPowerIndex,ROUND(G2229*100,0)))</f>
        <v>1484.599999999939</v>
      </c>
      <c r="K2229" s="3">
        <f>MIN(J2229-M2229+N2229,'Power Look Up'!$F$4)</f>
        <v>1454.4191075256879</v>
      </c>
      <c r="M2229" s="50">
        <f t="array" ref="M2229">_xlfn.SUM(_xlfn.NORM.DIST($S$3:$S$1003,$G2229,$P2229,FALSE)*WindSpeedStep*$T$3:$T$1003)</f>
        <v>1486.18870832831</v>
      </c>
      <c r="N2229" s="50">
        <f t="array" ref="N2229">_xlfn.SUM(_xlfn.NORM.DIST($S$3:$S$1003,$G2229,$Q2229,FALSE)*WindSpeedStep*$T$3:$T$1003)</f>
        <v>1456.0078158540589</v>
      </c>
      <c r="P2229" s="42">
        <f t="shared" si="102"/>
        <v>0.95978398073361726</v>
      </c>
      <c r="Q2229" s="42">
        <f t="shared" si="104"/>
        <v>1.4178966577095882</v>
      </c>
    </row>
    <row r="2230" spans="5:17" x14ac:dyDescent="0.2">
      <c r="E2230" s="15">
        <v>41272.881944444445</v>
      </c>
      <c r="F2230" s="21">
        <v>11.636125595459715</v>
      </c>
      <c r="G2230" s="21">
        <v>11.5425307501162</v>
      </c>
      <c r="H2230" s="24">
        <v>0.15984701993297074</v>
      </c>
      <c r="I2230" s="3">
        <f t="shared" si="103"/>
        <v>1957.7599999999829</v>
      </c>
      <c r="J2230" s="3">
        <f>INDEX(PowerArray,MIN(MaximumPowerIndex,ROUND(G2230*100,0)))</f>
        <v>1949.3599999999831</v>
      </c>
      <c r="K2230" s="3">
        <f>MIN(J2230-M2230+N2230,'Power Look Up'!$F$4)</f>
        <v>1847.6516148702972</v>
      </c>
      <c r="M2230" s="50">
        <f t="array" ref="M2230">_xlfn.SUM(_xlfn.NORM.DIST($S$3:$S$1003,$G2230,$P2230,FALSE)*WindSpeedStep*$T$3:$T$1003)</f>
        <v>1939.2467568216746</v>
      </c>
      <c r="N2230" s="50">
        <f t="array" ref="N2230">_xlfn.SUM(_xlfn.NORM.DIST($S$3:$S$1003,$G2230,$Q2230,FALSE)*WindSpeedStep*$T$3:$T$1003)</f>
        <v>1837.5383716919887</v>
      </c>
      <c r="P2230" s="42">
        <f t="shared" si="102"/>
        <v>1.15425307501162</v>
      </c>
      <c r="Q2230" s="42">
        <f t="shared" si="104"/>
        <v>1.8450391428907518</v>
      </c>
    </row>
    <row r="2231" spans="5:17" x14ac:dyDescent="0.2">
      <c r="E2231" s="15">
        <v>41272.888888888891</v>
      </c>
      <c r="F2231" s="21">
        <v>11.255872346410007</v>
      </c>
      <c r="G2231" s="21">
        <v>11.292568842010947</v>
      </c>
      <c r="H2231" s="24">
        <v>0.15192069946896603</v>
      </c>
      <c r="I2231" s="3">
        <f t="shared" si="103"/>
        <v>1925.8399999999835</v>
      </c>
      <c r="J2231" s="3">
        <f>INDEX(PowerArray,MIN(MaximumPowerIndex,ROUND(G2231*100,0)))</f>
        <v>1928.3599999999835</v>
      </c>
      <c r="K2231" s="3">
        <f>MIN(J2231-M2231+N2231,'Power Look Up'!$F$4)</f>
        <v>1836.6496516029615</v>
      </c>
      <c r="M2231" s="50">
        <f t="array" ref="M2231">_xlfn.SUM(_xlfn.NORM.DIST($S$3:$S$1003,$G2231,$P2231,FALSE)*WindSpeedStep*$T$3:$T$1003)</f>
        <v>1911.5868466848972</v>
      </c>
      <c r="N2231" s="50">
        <f t="array" ref="N2231">_xlfn.SUM(_xlfn.NORM.DIST($S$3:$S$1003,$G2231,$Q2231,FALSE)*WindSpeedStep*$T$3:$T$1003)</f>
        <v>1819.8764982878752</v>
      </c>
      <c r="P2231" s="42">
        <f t="shared" si="102"/>
        <v>1.1292568842010948</v>
      </c>
      <c r="Q2231" s="42">
        <f t="shared" si="104"/>
        <v>1.7155749572797547</v>
      </c>
    </row>
    <row r="2232" spans="5:17" x14ac:dyDescent="0.2">
      <c r="E2232" s="15">
        <v>41272.895833333336</v>
      </c>
      <c r="F2232" s="21">
        <v>12.21764945816965</v>
      </c>
      <c r="G2232" s="21">
        <v>12.279892583730659</v>
      </c>
      <c r="H2232" s="24">
        <v>0.13095808694446692</v>
      </c>
      <c r="I2232" s="3">
        <f t="shared" si="103"/>
        <v>1990.4199999999976</v>
      </c>
      <c r="J2232" s="3">
        <f>INDEX(PowerArray,MIN(MaximumPowerIndex,ROUND(G2232*100,0)))</f>
        <v>1991.0799999999977</v>
      </c>
      <c r="K2232" s="3">
        <f>MIN(J2232-M2232+N2232,'Power Look Up'!$F$4)</f>
        <v>1952.6948941538187</v>
      </c>
      <c r="M2232" s="50">
        <f t="array" ref="M2232">_xlfn.SUM(_xlfn.NORM.DIST($S$3:$S$1003,$G2232,$P2232,FALSE)*WindSpeedStep*$T$3:$T$1003)</f>
        <v>1985.4054382780243</v>
      </c>
      <c r="N2232" s="50">
        <f t="array" ref="N2232">_xlfn.SUM(_xlfn.NORM.DIST($S$3:$S$1003,$G2232,$Q2232,FALSE)*WindSpeedStep*$T$3:$T$1003)</f>
        <v>1947.0203324318454</v>
      </c>
      <c r="P2232" s="42">
        <f t="shared" si="102"/>
        <v>1.2279892583730661</v>
      </c>
      <c r="Q2232" s="42">
        <f t="shared" si="104"/>
        <v>1.6081512406489142</v>
      </c>
    </row>
    <row r="2233" spans="5:17" x14ac:dyDescent="0.2">
      <c r="E2233" s="15">
        <v>41272.902777777781</v>
      </c>
      <c r="F2233" s="21">
        <v>10.687772508999826</v>
      </c>
      <c r="G2233" s="21">
        <v>10.773543146011573</v>
      </c>
      <c r="H2233" s="24">
        <v>0.14783248788927097</v>
      </c>
      <c r="I2233" s="3">
        <f t="shared" si="103"/>
        <v>1821.2299999999509</v>
      </c>
      <c r="J2233" s="3">
        <f>INDEX(PowerArray,MIN(MaximumPowerIndex,ROUND(G2233*100,0)))</f>
        <v>1842.5899999999506</v>
      </c>
      <c r="K2233" s="3">
        <f>MIN(J2233-M2233+N2233,'Power Look Up'!$F$4)</f>
        <v>1759.9765791416971</v>
      </c>
      <c r="M2233" s="50">
        <f t="array" ref="M2233">_xlfn.SUM(_xlfn.NORM.DIST($S$3:$S$1003,$G2233,$P2233,FALSE)*WindSpeedStep*$T$3:$T$1003)</f>
        <v>1827.166689022177</v>
      </c>
      <c r="N2233" s="50">
        <f t="array" ref="N2233">_xlfn.SUM(_xlfn.NORM.DIST($S$3:$S$1003,$G2233,$Q2233,FALSE)*WindSpeedStep*$T$3:$T$1003)</f>
        <v>1744.5532681639236</v>
      </c>
      <c r="P2233" s="42">
        <f t="shared" si="102"/>
        <v>1.0773543146011573</v>
      </c>
      <c r="Q2233" s="42">
        <f t="shared" si="104"/>
        <v>1.5926796866572941</v>
      </c>
    </row>
    <row r="2234" spans="5:17" x14ac:dyDescent="0.2">
      <c r="E2234" s="15">
        <v>41272.909722222219</v>
      </c>
      <c r="F2234" s="21">
        <v>11.023817165860843</v>
      </c>
      <c r="G2234" s="21">
        <v>11.137903496963705</v>
      </c>
      <c r="H2234" s="24">
        <v>0.12790487893490873</v>
      </c>
      <c r="I2234" s="3">
        <f t="shared" si="103"/>
        <v>1905.6799999999839</v>
      </c>
      <c r="J2234" s="3">
        <f>INDEX(PowerArray,MIN(MaximumPowerIndex,ROUND(G2234*100,0)))</f>
        <v>1915.7599999999838</v>
      </c>
      <c r="K2234" s="3">
        <f>MIN(J2234-M2234+N2234,'Power Look Up'!$F$4)</f>
        <v>1865.3577964449294</v>
      </c>
      <c r="M2234" s="50">
        <f t="array" ref="M2234">_xlfn.SUM(_xlfn.NORM.DIST($S$3:$S$1003,$G2234,$P2234,FALSE)*WindSpeedStep*$T$3:$T$1003)</f>
        <v>1890.4940649760963</v>
      </c>
      <c r="N2234" s="50">
        <f t="array" ref="N2234">_xlfn.SUM(_xlfn.NORM.DIST($S$3:$S$1003,$G2234,$Q2234,FALSE)*WindSpeedStep*$T$3:$T$1003)</f>
        <v>1840.0918614210418</v>
      </c>
      <c r="P2234" s="42">
        <f t="shared" si="102"/>
        <v>1.1137903496963706</v>
      </c>
      <c r="Q2234" s="42">
        <f t="shared" si="104"/>
        <v>1.4245921983678393</v>
      </c>
    </row>
    <row r="2235" spans="5:17" x14ac:dyDescent="0.2">
      <c r="E2235" s="15">
        <v>41272.916666666664</v>
      </c>
      <c r="F2235" s="21">
        <v>9.4416551661402064</v>
      </c>
      <c r="G2235" s="21">
        <v>9.4590248471177834</v>
      </c>
      <c r="H2235" s="24">
        <v>0.1779349034081269</v>
      </c>
      <c r="I2235" s="3">
        <f t="shared" si="103"/>
        <v>1423.6399999999403</v>
      </c>
      <c r="J2235" s="3">
        <f>INDEX(PowerArray,MIN(MaximumPowerIndex,ROUND(G2235*100,0)))</f>
        <v>1431.2599999999402</v>
      </c>
      <c r="K2235" s="3">
        <f>MIN(J2235-M2235+N2235,'Power Look Up'!$F$4)</f>
        <v>1390.8323123010784</v>
      </c>
      <c r="M2235" s="50">
        <f t="array" ref="M2235">_xlfn.SUM(_xlfn.NORM.DIST($S$3:$S$1003,$G2235,$P2235,FALSE)*WindSpeedStep*$T$3:$T$1003)</f>
        <v>1435.0742649095621</v>
      </c>
      <c r="N2235" s="50">
        <f t="array" ref="N2235">_xlfn.SUM(_xlfn.NORM.DIST($S$3:$S$1003,$G2235,$Q2235,FALSE)*WindSpeedStep*$T$3:$T$1003)</f>
        <v>1394.6465772107003</v>
      </c>
      <c r="P2235" s="42">
        <f t="shared" si="102"/>
        <v>0.9459024847117784</v>
      </c>
      <c r="Q2235" s="42">
        <f t="shared" si="104"/>
        <v>1.6830906725069752</v>
      </c>
    </row>
    <row r="2236" spans="5:17" x14ac:dyDescent="0.2">
      <c r="E2236" s="15">
        <v>41272.923611111109</v>
      </c>
      <c r="F2236" s="21">
        <v>7.8163870917232883</v>
      </c>
      <c r="G2236" s="21">
        <v>7.7728157344345687</v>
      </c>
      <c r="H2236" s="24">
        <v>0.17271406650644319</v>
      </c>
      <c r="I2236" s="3">
        <f t="shared" si="103"/>
        <v>834.81999999996322</v>
      </c>
      <c r="J2236" s="3">
        <f>INDEX(PowerArray,MIN(MaximumPowerIndex,ROUND(G2236*100,0)))</f>
        <v>819.76999999996349</v>
      </c>
      <c r="K2236" s="3">
        <f>MIN(J2236-M2236+N2236,'Power Look Up'!$F$4)</f>
        <v>858.47889707263823</v>
      </c>
      <c r="M2236" s="50">
        <f t="array" ref="M2236">_xlfn.SUM(_xlfn.NORM.DIST($S$3:$S$1003,$G2236,$P2236,FALSE)*WindSpeedStep*$T$3:$T$1003)</f>
        <v>818.58715958344362</v>
      </c>
      <c r="N2236" s="50">
        <f t="array" ref="N2236">_xlfn.SUM(_xlfn.NORM.DIST($S$3:$S$1003,$G2236,$Q2236,FALSE)*WindSpeedStep*$T$3:$T$1003)</f>
        <v>857.29605665611837</v>
      </c>
      <c r="P2236" s="42">
        <f t="shared" si="102"/>
        <v>0.77728157344345694</v>
      </c>
      <c r="Q2236" s="42">
        <f t="shared" si="104"/>
        <v>1.3424746136994601</v>
      </c>
    </row>
    <row r="2237" spans="5:17" x14ac:dyDescent="0.2">
      <c r="E2237" s="15">
        <v>41272.951388888891</v>
      </c>
      <c r="F2237" s="21">
        <v>8.0742474467513752</v>
      </c>
      <c r="G2237" s="21">
        <v>8.0609905300339282</v>
      </c>
      <c r="H2237" s="24">
        <v>0.13747411227118161</v>
      </c>
      <c r="I2237" s="3">
        <f t="shared" si="103"/>
        <v>914.68999999995322</v>
      </c>
      <c r="J2237" s="3">
        <f>INDEX(PowerArray,MIN(MaximumPowerIndex,ROUND(G2237*100,0)))</f>
        <v>911.01999999995326</v>
      </c>
      <c r="K2237" s="3">
        <f>MIN(J2237-M2237+N2237,'Power Look Up'!$F$4)</f>
        <v>930.2637913476442</v>
      </c>
      <c r="M2237" s="50">
        <f t="array" ref="M2237">_xlfn.SUM(_xlfn.NORM.DIST($S$3:$S$1003,$G2237,$P2237,FALSE)*WindSpeedStep*$T$3:$T$1003)</f>
        <v>913.67810184213988</v>
      </c>
      <c r="N2237" s="50">
        <f t="array" ref="N2237">_xlfn.SUM(_xlfn.NORM.DIST($S$3:$S$1003,$G2237,$Q2237,FALSE)*WindSpeedStep*$T$3:$T$1003)</f>
        <v>932.92189318983083</v>
      </c>
      <c r="P2237" s="42">
        <f t="shared" si="102"/>
        <v>0.80609905300339291</v>
      </c>
      <c r="Q2237" s="42">
        <f t="shared" si="104"/>
        <v>1.1081775171428161</v>
      </c>
    </row>
    <row r="2238" spans="5:17" x14ac:dyDescent="0.2">
      <c r="E2238" s="15">
        <v>41272.958333333336</v>
      </c>
      <c r="F2238" s="21">
        <v>9.0750534866182662</v>
      </c>
      <c r="G2238" s="21">
        <v>9.1134121344368886</v>
      </c>
      <c r="H2238" s="24">
        <v>0.12892485997192613</v>
      </c>
      <c r="I2238" s="3">
        <f t="shared" si="103"/>
        <v>1286.4799999999432</v>
      </c>
      <c r="J2238" s="3">
        <f>INDEX(PowerArray,MIN(MaximumPowerIndex,ROUND(G2238*100,0)))</f>
        <v>1297.909999999943</v>
      </c>
      <c r="K2238" s="3">
        <f>MIN(J2238-M2238+N2238,'Power Look Up'!$F$4)</f>
        <v>1297.6242783255852</v>
      </c>
      <c r="M2238" s="50">
        <f t="array" ref="M2238">_xlfn.SUM(_xlfn.NORM.DIST($S$3:$S$1003,$G2238,$P2238,FALSE)*WindSpeedStep*$T$3:$T$1003)</f>
        <v>1303.5363302358032</v>
      </c>
      <c r="N2238" s="50">
        <f t="array" ref="N2238">_xlfn.SUM(_xlfn.NORM.DIST($S$3:$S$1003,$G2238,$Q2238,FALSE)*WindSpeedStep*$T$3:$T$1003)</f>
        <v>1303.2506085614455</v>
      </c>
      <c r="P2238" s="42">
        <f t="shared" si="102"/>
        <v>0.9113412134436889</v>
      </c>
      <c r="Q2238" s="42">
        <f t="shared" si="104"/>
        <v>1.1749453832987282</v>
      </c>
    </row>
    <row r="2239" spans="5:17" x14ac:dyDescent="0.2">
      <c r="E2239" s="15">
        <v>41272.965277777781</v>
      </c>
      <c r="F2239" s="21">
        <v>10.14547868050826</v>
      </c>
      <c r="G2239" s="21">
        <v>10.069810509662757</v>
      </c>
      <c r="H2239" s="24">
        <v>0.15770571802333574</v>
      </c>
      <c r="I2239" s="3">
        <f t="shared" si="103"/>
        <v>1677.049999999954</v>
      </c>
      <c r="J2239" s="3">
        <f>INDEX(PowerArray,MIN(MaximumPowerIndex,ROUND(G2239*100,0)))</f>
        <v>1655.6899999999546</v>
      </c>
      <c r="K2239" s="3">
        <f>MIN(J2239-M2239+N2239,'Power Look Up'!$F$4)</f>
        <v>1586.5601737422724</v>
      </c>
      <c r="M2239" s="50">
        <f t="array" ref="M2239">_xlfn.SUM(_xlfn.NORM.DIST($S$3:$S$1003,$G2239,$P2239,FALSE)*WindSpeedStep*$T$3:$T$1003)</f>
        <v>1646.1502255882867</v>
      </c>
      <c r="N2239" s="50">
        <f t="array" ref="N2239">_xlfn.SUM(_xlfn.NORM.DIST($S$3:$S$1003,$G2239,$Q2239,FALSE)*WindSpeedStep*$T$3:$T$1003)</f>
        <v>1577.0203993306045</v>
      </c>
      <c r="P2239" s="42">
        <f t="shared" si="102"/>
        <v>1.0069810509662758</v>
      </c>
      <c r="Q2239" s="42">
        <f t="shared" si="104"/>
        <v>1.5880666967852974</v>
      </c>
    </row>
    <row r="2240" spans="5:17" x14ac:dyDescent="0.2">
      <c r="E2240" s="15">
        <v>41272.972222222219</v>
      </c>
      <c r="F2240" s="21">
        <v>10.73011285089242</v>
      </c>
      <c r="G2240" s="21">
        <v>10.670274843628713</v>
      </c>
      <c r="H2240" s="24">
        <v>0.15750067343042373</v>
      </c>
      <c r="I2240" s="3">
        <f t="shared" si="103"/>
        <v>1831.9099999999507</v>
      </c>
      <c r="J2240" s="3">
        <f>INDEX(PowerArray,MIN(MaximumPowerIndex,ROUND(G2240*100,0)))</f>
        <v>1815.8899999999512</v>
      </c>
      <c r="K2240" s="3">
        <f>MIN(J2240-M2240+N2240,'Power Look Up'!$F$4)</f>
        <v>1719.9685475812821</v>
      </c>
      <c r="M2240" s="50">
        <f t="array" ref="M2240">_xlfn.SUM(_xlfn.NORM.DIST($S$3:$S$1003,$G2240,$P2240,FALSE)*WindSpeedStep*$T$3:$T$1003)</f>
        <v>1805.4914972809313</v>
      </c>
      <c r="N2240" s="50">
        <f t="array" ref="N2240">_xlfn.SUM(_xlfn.NORM.DIST($S$3:$S$1003,$G2240,$Q2240,FALSE)*WindSpeedStep*$T$3:$T$1003)</f>
        <v>1709.5700448622622</v>
      </c>
      <c r="P2240" s="42">
        <f t="shared" si="102"/>
        <v>1.0670274843628713</v>
      </c>
      <c r="Q2240" s="42">
        <f t="shared" si="104"/>
        <v>1.6805754735592315</v>
      </c>
    </row>
    <row r="2241" spans="5:17" x14ac:dyDescent="0.2">
      <c r="E2241" s="15">
        <v>41272.979166666664</v>
      </c>
      <c r="F2241" s="21">
        <v>10.708396680863462</v>
      </c>
      <c r="G2241" s="21">
        <v>10.798000759641672</v>
      </c>
      <c r="H2241" s="24">
        <v>0.12887083296663276</v>
      </c>
      <c r="I2241" s="3">
        <f t="shared" si="103"/>
        <v>1826.5699999999508</v>
      </c>
      <c r="J2241" s="3">
        <f>INDEX(PowerArray,MIN(MaximumPowerIndex,ROUND(G2241*100,0)))</f>
        <v>1850.5999999999503</v>
      </c>
      <c r="K2241" s="3">
        <f>MIN(J2241-M2241+N2241,'Power Look Up'!$F$4)</f>
        <v>1799.6864059858281</v>
      </c>
      <c r="M2241" s="50">
        <f t="array" ref="M2241">_xlfn.SUM(_xlfn.NORM.DIST($S$3:$S$1003,$G2241,$P2241,FALSE)*WindSpeedStep*$T$3:$T$1003)</f>
        <v>1832.05279592481</v>
      </c>
      <c r="N2241" s="50">
        <f t="array" ref="N2241">_xlfn.SUM(_xlfn.NORM.DIST($S$3:$S$1003,$G2241,$Q2241,FALSE)*WindSpeedStep*$T$3:$T$1003)</f>
        <v>1781.1392019106877</v>
      </c>
      <c r="P2241" s="42">
        <f t="shared" si="102"/>
        <v>1.0798000759641673</v>
      </c>
      <c r="Q2241" s="42">
        <f t="shared" si="104"/>
        <v>1.3915473522693556</v>
      </c>
    </row>
    <row r="2242" spans="5:17" x14ac:dyDescent="0.2">
      <c r="E2242" s="15">
        <v>41272.986111111109</v>
      </c>
      <c r="F2242" s="21">
        <v>10.382194795109216</v>
      </c>
      <c r="G2242" s="21">
        <v>10.389955793032453</v>
      </c>
      <c r="H2242" s="24">
        <v>0.10402424740756744</v>
      </c>
      <c r="I2242" s="3">
        <f t="shared" si="103"/>
        <v>1738.4599999999527</v>
      </c>
      <c r="J2242" s="3">
        <f>INDEX(PowerArray,MIN(MaximumPowerIndex,ROUND(G2242*100,0)))</f>
        <v>1741.1299999999528</v>
      </c>
      <c r="K2242" s="3">
        <f>MIN(J2242-M2242+N2242,'Power Look Up'!$F$4)</f>
        <v>1734.9884978966254</v>
      </c>
      <c r="M2242" s="50">
        <f t="array" ref="M2242">_xlfn.SUM(_xlfn.NORM.DIST($S$3:$S$1003,$G2242,$P2242,FALSE)*WindSpeedStep*$T$3:$T$1003)</f>
        <v>1738.0680072291977</v>
      </c>
      <c r="N2242" s="50">
        <f t="array" ref="N2242">_xlfn.SUM(_xlfn.NORM.DIST($S$3:$S$1003,$G2242,$Q2242,FALSE)*WindSpeedStep*$T$3:$T$1003)</f>
        <v>1731.9265051258703</v>
      </c>
      <c r="P2242" s="42">
        <f t="shared" si="102"/>
        <v>1.0389955793032453</v>
      </c>
      <c r="Q2242" s="42">
        <f t="shared" si="104"/>
        <v>1.0808073319680964</v>
      </c>
    </row>
    <row r="2243" spans="5:17" x14ac:dyDescent="0.2">
      <c r="E2243" s="15">
        <v>41272.993055555555</v>
      </c>
      <c r="F2243" s="21">
        <v>11.623005075296337</v>
      </c>
      <c r="G2243" s="21">
        <v>11.581265697314709</v>
      </c>
      <c r="H2243" s="24">
        <v>0.12045077765435853</v>
      </c>
      <c r="I2243" s="3">
        <f t="shared" si="103"/>
        <v>1956.0799999999829</v>
      </c>
      <c r="J2243" s="3">
        <f>INDEX(PowerArray,MIN(MaximumPowerIndex,ROUND(G2243*100,0)))</f>
        <v>1952.719999999983</v>
      </c>
      <c r="K2243" s="3">
        <f>MIN(J2243-M2243+N2243,'Power Look Up'!$F$4)</f>
        <v>1918.7003008844868</v>
      </c>
      <c r="M2243" s="50">
        <f t="array" ref="M2243">_xlfn.SUM(_xlfn.NORM.DIST($S$3:$S$1003,$G2243,$P2243,FALSE)*WindSpeedStep*$T$3:$T$1003)</f>
        <v>1942.8857685235225</v>
      </c>
      <c r="N2243" s="50">
        <f t="array" ref="N2243">_xlfn.SUM(_xlfn.NORM.DIST($S$3:$S$1003,$G2243,$Q2243,FALSE)*WindSpeedStep*$T$3:$T$1003)</f>
        <v>1908.8660694080263</v>
      </c>
      <c r="P2243" s="42">
        <f t="shared" ref="P2243:P2306" si="105">ReferenceTurbulence*G2243</f>
        <v>1.1581265697314709</v>
      </c>
      <c r="Q2243" s="42">
        <f t="shared" si="104"/>
        <v>1.3949724594633035</v>
      </c>
    </row>
    <row r="2244" spans="5:17" x14ac:dyDescent="0.2">
      <c r="E2244" s="15">
        <v>41273</v>
      </c>
      <c r="F2244" s="21">
        <v>12.220218372869081</v>
      </c>
      <c r="G2244" s="21">
        <v>12.169967984700984</v>
      </c>
      <c r="H2244" s="24">
        <v>0.14975182473521953</v>
      </c>
      <c r="I2244" s="3">
        <f t="shared" ref="I2244:I2307" si="106">INDEX(PowerArray,MIN(MaximumPowerIndex,ROUND(F2244*100,0)))</f>
        <v>1990.4199999999976</v>
      </c>
      <c r="J2244" s="3">
        <f>INDEX(PowerArray,MIN(MaximumPowerIndex,ROUND(G2244*100,0)))</f>
        <v>1989.8699999999976</v>
      </c>
      <c r="K2244" s="3">
        <f>MIN(J2244-M2244+N2244,'Power Look Up'!$F$4)</f>
        <v>1921.3019145822061</v>
      </c>
      <c r="M2244" s="50">
        <f t="array" ref="M2244">_xlfn.SUM(_xlfn.NORM.DIST($S$3:$S$1003,$G2244,$P2244,FALSE)*WindSpeedStep*$T$3:$T$1003)</f>
        <v>1981.1059027504377</v>
      </c>
      <c r="N2244" s="50">
        <f t="array" ref="N2244">_xlfn.SUM(_xlfn.NORM.DIST($S$3:$S$1003,$G2244,$Q2244,FALSE)*WindSpeedStep*$T$3:$T$1003)</f>
        <v>1912.5378173326462</v>
      </c>
      <c r="P2244" s="42">
        <f t="shared" si="105"/>
        <v>1.2169967984700985</v>
      </c>
      <c r="Q2244" s="42">
        <f t="shared" ref="Q2244:Q2307" si="107">G2244*H2244</f>
        <v>1.8224749126781745</v>
      </c>
    </row>
    <row r="2245" spans="5:17" x14ac:dyDescent="0.2">
      <c r="E2245" s="15">
        <v>41273.006944444445</v>
      </c>
      <c r="F2245" s="21">
        <v>11.467745136036189</v>
      </c>
      <c r="G2245" s="21">
        <v>11.485315796603061</v>
      </c>
      <c r="H2245" s="24">
        <v>0.12469757419934059</v>
      </c>
      <c r="I2245" s="3">
        <f t="shared" si="106"/>
        <v>1943.4799999999832</v>
      </c>
      <c r="J2245" s="3">
        <f>INDEX(PowerArray,MIN(MaximumPowerIndex,ROUND(G2245*100,0)))</f>
        <v>1945.1599999999833</v>
      </c>
      <c r="K2245" s="3">
        <f>MIN(J2245-M2245+N2245,'Power Look Up'!$F$4)</f>
        <v>1902.8312021645822</v>
      </c>
      <c r="M2245" s="50">
        <f t="array" ref="M2245">_xlfn.SUM(_xlfn.NORM.DIST($S$3:$S$1003,$G2245,$P2245,FALSE)*WindSpeedStep*$T$3:$T$1003)</f>
        <v>1933.5678537353026</v>
      </c>
      <c r="N2245" s="50">
        <f t="array" ref="N2245">_xlfn.SUM(_xlfn.NORM.DIST($S$3:$S$1003,$G2245,$Q2245,FALSE)*WindSpeedStep*$T$3:$T$1003)</f>
        <v>1891.2390558999016</v>
      </c>
      <c r="P2245" s="42">
        <f t="shared" si="105"/>
        <v>1.1485315796603062</v>
      </c>
      <c r="Q2245" s="42">
        <f t="shared" si="107"/>
        <v>1.4321910187497688</v>
      </c>
    </row>
    <row r="2246" spans="5:17" x14ac:dyDescent="0.2">
      <c r="E2246" s="15">
        <v>41273.013888888891</v>
      </c>
      <c r="F2246" s="21">
        <v>11.183849241797677</v>
      </c>
      <c r="G2246" s="21">
        <v>11.198969939529901</v>
      </c>
      <c r="H2246" s="24">
        <v>0.13680441920496328</v>
      </c>
      <c r="I2246" s="3">
        <f t="shared" si="106"/>
        <v>1919.1199999999837</v>
      </c>
      <c r="J2246" s="3">
        <f>INDEX(PowerArray,MIN(MaximumPowerIndex,ROUND(G2246*100,0)))</f>
        <v>1920.7999999999836</v>
      </c>
      <c r="K2246" s="3">
        <f>MIN(J2246-M2246+N2246,'Power Look Up'!$F$4)</f>
        <v>1854.8238686936907</v>
      </c>
      <c r="M2246" s="50">
        <f t="array" ref="M2246">_xlfn.SUM(_xlfn.NORM.DIST($S$3:$S$1003,$G2246,$P2246,FALSE)*WindSpeedStep*$T$3:$T$1003)</f>
        <v>1899.2094763719238</v>
      </c>
      <c r="N2246" s="50">
        <f t="array" ref="N2246">_xlfn.SUM(_xlfn.NORM.DIST($S$3:$S$1003,$G2246,$Q2246,FALSE)*WindSpeedStep*$T$3:$T$1003)</f>
        <v>1833.2333450656308</v>
      </c>
      <c r="P2246" s="42">
        <f t="shared" si="105"/>
        <v>1.1198969939529901</v>
      </c>
      <c r="Q2246" s="42">
        <f t="shared" si="107"/>
        <v>1.5320685782712309</v>
      </c>
    </row>
    <row r="2247" spans="5:17" x14ac:dyDescent="0.2">
      <c r="E2247" s="15">
        <v>41273.020833333336</v>
      </c>
      <c r="F2247" s="21">
        <v>10.700542851995989</v>
      </c>
      <c r="G2247" s="21">
        <v>10.7535812907681</v>
      </c>
      <c r="H2247" s="24">
        <v>0.11962009943834201</v>
      </c>
      <c r="I2247" s="3">
        <f t="shared" si="106"/>
        <v>1823.899999999951</v>
      </c>
      <c r="J2247" s="3">
        <f>INDEX(PowerArray,MIN(MaximumPowerIndex,ROUND(G2247*100,0)))</f>
        <v>1837.2499999999507</v>
      </c>
      <c r="K2247" s="3">
        <f>MIN(J2247-M2247+N2247,'Power Look Up'!$F$4)</f>
        <v>1802.742326776038</v>
      </c>
      <c r="M2247" s="50">
        <f t="array" ref="M2247">_xlfn.SUM(_xlfn.NORM.DIST($S$3:$S$1003,$G2247,$P2247,FALSE)*WindSpeedStep*$T$3:$T$1003)</f>
        <v>1823.108816611694</v>
      </c>
      <c r="N2247" s="50">
        <f t="array" ref="N2247">_xlfn.SUM(_xlfn.NORM.DIST($S$3:$S$1003,$G2247,$Q2247,FALSE)*WindSpeedStep*$T$3:$T$1003)</f>
        <v>1788.6011433877813</v>
      </c>
      <c r="P2247" s="42">
        <f t="shared" si="105"/>
        <v>1.0753581290768099</v>
      </c>
      <c r="Q2247" s="42">
        <f t="shared" si="107"/>
        <v>1.2863444633199743</v>
      </c>
    </row>
    <row r="2248" spans="5:17" x14ac:dyDescent="0.2">
      <c r="E2248" s="15">
        <v>41273.027777777781</v>
      </c>
      <c r="F2248" s="21">
        <v>11.061121858129855</v>
      </c>
      <c r="G2248" s="21">
        <v>11.071317627014089</v>
      </c>
      <c r="H2248" s="24">
        <v>0.11481656348144813</v>
      </c>
      <c r="I2248" s="3">
        <f t="shared" si="106"/>
        <v>1909.0399999999838</v>
      </c>
      <c r="J2248" s="3">
        <f>INDEX(PowerArray,MIN(MaximumPowerIndex,ROUND(G2248*100,0)))</f>
        <v>1909.879999999984</v>
      </c>
      <c r="K2248" s="3">
        <f>MIN(J2248-M2248+N2248,'Power Look Up'!$F$4)</f>
        <v>1882.9121386279173</v>
      </c>
      <c r="M2248" s="50">
        <f t="array" ref="M2248">_xlfn.SUM(_xlfn.NORM.DIST($S$3:$S$1003,$G2248,$P2248,FALSE)*WindSpeedStep*$T$3:$T$1003)</f>
        <v>1880.3938323604821</v>
      </c>
      <c r="N2248" s="50">
        <f t="array" ref="N2248">_xlfn.SUM(_xlfn.NORM.DIST($S$3:$S$1003,$G2248,$Q2248,FALSE)*WindSpeedStep*$T$3:$T$1003)</f>
        <v>1853.4259709884154</v>
      </c>
      <c r="P2248" s="42">
        <f t="shared" si="105"/>
        <v>1.107131762701409</v>
      </c>
      <c r="Q2248" s="42">
        <f t="shared" si="107"/>
        <v>1.2711706431453389</v>
      </c>
    </row>
    <row r="2249" spans="5:17" x14ac:dyDescent="0.2">
      <c r="E2249" s="15">
        <v>41273.034722222219</v>
      </c>
      <c r="F2249" s="21">
        <v>10.331364943109326</v>
      </c>
      <c r="G2249" s="21">
        <v>10.40747817223051</v>
      </c>
      <c r="H2249" s="24">
        <v>0.11034359992871431</v>
      </c>
      <c r="I2249" s="3">
        <f t="shared" si="106"/>
        <v>1725.1099999999531</v>
      </c>
      <c r="J2249" s="3">
        <f>INDEX(PowerArray,MIN(MaximumPowerIndex,ROUND(G2249*100,0)))</f>
        <v>1746.4699999999525</v>
      </c>
      <c r="K2249" s="3">
        <f>MIN(J2249-M2249+N2249,'Power Look Up'!$F$4)</f>
        <v>1730.5206765222788</v>
      </c>
      <c r="M2249" s="50">
        <f t="array" ref="M2249">_xlfn.SUM(_xlfn.NORM.DIST($S$3:$S$1003,$G2249,$P2249,FALSE)*WindSpeedStep*$T$3:$T$1003)</f>
        <v>1742.6488117144577</v>
      </c>
      <c r="N2249" s="50">
        <f t="array" ref="N2249">_xlfn.SUM(_xlfn.NORM.DIST($S$3:$S$1003,$G2249,$Q2249,FALSE)*WindSpeedStep*$T$3:$T$1003)</f>
        <v>1726.699488236784</v>
      </c>
      <c r="P2249" s="42">
        <f t="shared" si="105"/>
        <v>1.0407478172230511</v>
      </c>
      <c r="Q2249" s="42">
        <f t="shared" si="107"/>
        <v>1.1483986077034303</v>
      </c>
    </row>
    <row r="2250" spans="5:17" x14ac:dyDescent="0.2">
      <c r="E2250" s="15">
        <v>41273.041666666664</v>
      </c>
      <c r="F2250" s="21">
        <v>11.195207063582734</v>
      </c>
      <c r="G2250" s="21">
        <v>11.128874155379398</v>
      </c>
      <c r="H2250" s="24">
        <v>0.15631689436925503</v>
      </c>
      <c r="I2250" s="3">
        <f t="shared" si="106"/>
        <v>1920.7999999999836</v>
      </c>
      <c r="J2250" s="3">
        <f>INDEX(PowerArray,MIN(MaximumPowerIndex,ROUND(G2250*100,0)))</f>
        <v>1914.9199999999837</v>
      </c>
      <c r="K2250" s="3">
        <f>MIN(J2250-M2250+N2250,'Power Look Up'!$F$4)</f>
        <v>1814.9185685819343</v>
      </c>
      <c r="M2250" s="50">
        <f t="array" ref="M2250">_xlfn.SUM(_xlfn.NORM.DIST($S$3:$S$1003,$G2250,$P2250,FALSE)*WindSpeedStep*$T$3:$T$1003)</f>
        <v>1889.1613264840532</v>
      </c>
      <c r="N2250" s="50">
        <f t="array" ref="N2250">_xlfn.SUM(_xlfn.NORM.DIST($S$3:$S$1003,$G2250,$Q2250,FALSE)*WindSpeedStep*$T$3:$T$1003)</f>
        <v>1789.1598950660039</v>
      </c>
      <c r="P2250" s="42">
        <f t="shared" si="105"/>
        <v>1.1128874155379398</v>
      </c>
      <c r="Q2250" s="42">
        <f t="shared" si="107"/>
        <v>1.7396310457951736</v>
      </c>
    </row>
    <row r="2251" spans="5:17" x14ac:dyDescent="0.2">
      <c r="E2251" s="15">
        <v>41273.048611111109</v>
      </c>
      <c r="F2251" s="21">
        <v>9.8468739605383639</v>
      </c>
      <c r="G2251" s="21">
        <v>9.9724317394535866</v>
      </c>
      <c r="H2251" s="24">
        <v>0.1350682465653581</v>
      </c>
      <c r="I2251" s="3">
        <f t="shared" si="106"/>
        <v>1579.8499999999369</v>
      </c>
      <c r="J2251" s="3">
        <f>INDEX(PowerArray,MIN(MaximumPowerIndex,ROUND(G2251*100,0)))</f>
        <v>1625.569999999936</v>
      </c>
      <c r="K2251" s="3">
        <f>MIN(J2251-M2251+N2251,'Power Look Up'!$F$4)</f>
        <v>1587.6817084702325</v>
      </c>
      <c r="M2251" s="50">
        <f t="array" ref="M2251">_xlfn.SUM(_xlfn.NORM.DIST($S$3:$S$1003,$G2251,$P2251,FALSE)*WindSpeedStep*$T$3:$T$1003)</f>
        <v>1615.2884083883516</v>
      </c>
      <c r="N2251" s="50">
        <f t="array" ref="N2251">_xlfn.SUM(_xlfn.NORM.DIST($S$3:$S$1003,$G2251,$Q2251,FALSE)*WindSpeedStep*$T$3:$T$1003)</f>
        <v>1577.4001168586481</v>
      </c>
      <c r="P2251" s="42">
        <f t="shared" si="105"/>
        <v>0.99724317394535866</v>
      </c>
      <c r="Q2251" s="42">
        <f t="shared" si="107"/>
        <v>1.3469588690407199</v>
      </c>
    </row>
    <row r="2252" spans="5:17" x14ac:dyDescent="0.2">
      <c r="E2252" s="15">
        <v>41273.055555555555</v>
      </c>
      <c r="F2252" s="21">
        <v>11.129017766147973</v>
      </c>
      <c r="G2252" s="21">
        <v>11.252455105319104</v>
      </c>
      <c r="H2252" s="24">
        <v>0.12400016146956443</v>
      </c>
      <c r="I2252" s="3">
        <f t="shared" si="106"/>
        <v>1914.9199999999837</v>
      </c>
      <c r="J2252" s="3">
        <f>INDEX(PowerArray,MIN(MaximumPowerIndex,ROUND(G2252*100,0)))</f>
        <v>1924.9999999999836</v>
      </c>
      <c r="K2252" s="3">
        <f>MIN(J2252-M2252+N2252,'Power Look Up'!$F$4)</f>
        <v>1882.0150775644902</v>
      </c>
      <c r="M2252" s="50">
        <f t="array" ref="M2252">_xlfn.SUM(_xlfn.NORM.DIST($S$3:$S$1003,$G2252,$P2252,FALSE)*WindSpeedStep*$T$3:$T$1003)</f>
        <v>1906.4248025987445</v>
      </c>
      <c r="N2252" s="50">
        <f t="array" ref="N2252">_xlfn.SUM(_xlfn.NORM.DIST($S$3:$S$1003,$G2252,$Q2252,FALSE)*WindSpeedStep*$T$3:$T$1003)</f>
        <v>1863.439880163251</v>
      </c>
      <c r="P2252" s="42">
        <f t="shared" si="105"/>
        <v>1.1252455105319104</v>
      </c>
      <c r="Q2252" s="42">
        <f t="shared" si="107"/>
        <v>1.3953062499885935</v>
      </c>
    </row>
    <row r="2253" spans="5:17" x14ac:dyDescent="0.2">
      <c r="E2253" s="15">
        <v>41273.0625</v>
      </c>
      <c r="F2253" s="21">
        <v>11.061113809392626</v>
      </c>
      <c r="G2253" s="21">
        <v>11.220641047667106</v>
      </c>
      <c r="H2253" s="24">
        <v>0.14826716624209957</v>
      </c>
      <c r="I2253" s="3">
        <f t="shared" si="106"/>
        <v>1909.0399999999838</v>
      </c>
      <c r="J2253" s="3">
        <f>INDEX(PowerArray,MIN(MaximumPowerIndex,ROUND(G2253*100,0)))</f>
        <v>1922.4799999999836</v>
      </c>
      <c r="K2253" s="3">
        <f>MIN(J2253-M2253+N2253,'Power Look Up'!$F$4)</f>
        <v>1836.5797899688391</v>
      </c>
      <c r="M2253" s="50">
        <f t="array" ref="M2253">_xlfn.SUM(_xlfn.NORM.DIST($S$3:$S$1003,$G2253,$P2253,FALSE)*WindSpeedStep*$T$3:$T$1003)</f>
        <v>1902.1793717087039</v>
      </c>
      <c r="N2253" s="50">
        <f t="array" ref="N2253">_xlfn.SUM(_xlfn.NORM.DIST($S$3:$S$1003,$G2253,$Q2253,FALSE)*WindSpeedStep*$T$3:$T$1003)</f>
        <v>1816.2791616775594</v>
      </c>
      <c r="P2253" s="42">
        <f t="shared" si="105"/>
        <v>1.1220641047667106</v>
      </c>
      <c r="Q2253" s="42">
        <f t="shared" si="107"/>
        <v>1.6636526515573851</v>
      </c>
    </row>
    <row r="2254" spans="5:17" x14ac:dyDescent="0.2">
      <c r="E2254" s="15">
        <v>41273.069444444445</v>
      </c>
      <c r="F2254" s="21">
        <v>11.779814412118785</v>
      </c>
      <c r="G2254" s="21">
        <v>11.821702437671034</v>
      </c>
      <c r="H2254" s="24">
        <v>0.11545173399343757</v>
      </c>
      <c r="I2254" s="3">
        <f t="shared" si="106"/>
        <v>1969.5199999999827</v>
      </c>
      <c r="J2254" s="3">
        <f>INDEX(PowerArray,MIN(MaximumPowerIndex,ROUND(G2254*100,0)))</f>
        <v>1972.8799999999826</v>
      </c>
      <c r="K2254" s="3">
        <f>MIN(J2254-M2254+N2254,'Power Look Up'!$F$4)</f>
        <v>1949.6212084198951</v>
      </c>
      <c r="M2254" s="50">
        <f t="array" ref="M2254">_xlfn.SUM(_xlfn.NORM.DIST($S$3:$S$1003,$G2254,$P2254,FALSE)*WindSpeedStep*$T$3:$T$1003)</f>
        <v>1962.0627750231911</v>
      </c>
      <c r="N2254" s="50">
        <f t="array" ref="N2254">_xlfn.SUM(_xlfn.NORM.DIST($S$3:$S$1003,$G2254,$Q2254,FALSE)*WindSpeedStep*$T$3:$T$1003)</f>
        <v>1938.8039834431036</v>
      </c>
      <c r="P2254" s="42">
        <f t="shared" si="105"/>
        <v>1.1821702437671033</v>
      </c>
      <c r="Q2254" s="42">
        <f t="shared" si="107"/>
        <v>1.3648360451835686</v>
      </c>
    </row>
    <row r="2255" spans="5:17" x14ac:dyDescent="0.2">
      <c r="E2255" s="15">
        <v>41273.076388888891</v>
      </c>
      <c r="F2255" s="21">
        <v>11.187516846330592</v>
      </c>
      <c r="G2255" s="21">
        <v>11.259617228820609</v>
      </c>
      <c r="H2255" s="24">
        <v>0.13854727740663797</v>
      </c>
      <c r="I2255" s="3">
        <f t="shared" si="106"/>
        <v>1919.9599999999837</v>
      </c>
      <c r="J2255" s="3">
        <f>INDEX(PowerArray,MIN(MaximumPowerIndex,ROUND(G2255*100,0)))</f>
        <v>1925.8399999999835</v>
      </c>
      <c r="K2255" s="3">
        <f>MIN(J2255-M2255+N2255,'Power Look Up'!$F$4)</f>
        <v>1857.1405946915979</v>
      </c>
      <c r="M2255" s="50">
        <f t="array" ref="M2255">_xlfn.SUM(_xlfn.NORM.DIST($S$3:$S$1003,$G2255,$P2255,FALSE)*WindSpeedStep*$T$3:$T$1003)</f>
        <v>1907.3619693315818</v>
      </c>
      <c r="N2255" s="50">
        <f t="array" ref="N2255">_xlfn.SUM(_xlfn.NORM.DIST($S$3:$S$1003,$G2255,$Q2255,FALSE)*WindSpeedStep*$T$3:$T$1003)</f>
        <v>1838.6625640231962</v>
      </c>
      <c r="P2255" s="42">
        <f t="shared" si="105"/>
        <v>1.1259617228820609</v>
      </c>
      <c r="Q2255" s="42">
        <f t="shared" si="107"/>
        <v>1.5599893116939691</v>
      </c>
    </row>
    <row r="2256" spans="5:17" x14ac:dyDescent="0.2">
      <c r="E2256" s="15">
        <v>41273.083333333336</v>
      </c>
      <c r="F2256" s="21">
        <v>9.7317870504036676</v>
      </c>
      <c r="G2256" s="21">
        <v>9.7680967114680151</v>
      </c>
      <c r="H2256" s="24">
        <v>0.12330726040190376</v>
      </c>
      <c r="I2256" s="3">
        <f t="shared" si="106"/>
        <v>1534.1299999999378</v>
      </c>
      <c r="J2256" s="3">
        <f>INDEX(PowerArray,MIN(MaximumPowerIndex,ROUND(G2256*100,0)))</f>
        <v>1549.3699999999376</v>
      </c>
      <c r="K2256" s="3">
        <f>MIN(J2256-M2256+N2256,'Power Look Up'!$F$4)</f>
        <v>1530.665843894845</v>
      </c>
      <c r="M2256" s="50">
        <f t="array" ref="M2256">_xlfn.SUM(_xlfn.NORM.DIST($S$3:$S$1003,$G2256,$P2256,FALSE)*WindSpeedStep*$T$3:$T$1003)</f>
        <v>1546.7031503963151</v>
      </c>
      <c r="N2256" s="50">
        <f t="array" ref="N2256">_xlfn.SUM(_xlfn.NORM.DIST($S$3:$S$1003,$G2256,$Q2256,FALSE)*WindSpeedStep*$T$3:$T$1003)</f>
        <v>1527.9989942912225</v>
      </c>
      <c r="P2256" s="42">
        <f t="shared" si="105"/>
        <v>0.97680967114680151</v>
      </c>
      <c r="Q2256" s="42">
        <f t="shared" si="107"/>
        <v>1.2044772448319663</v>
      </c>
    </row>
    <row r="2257" spans="5:17" x14ac:dyDescent="0.2">
      <c r="E2257" s="15">
        <v>41273.090277777781</v>
      </c>
      <c r="F2257" s="21">
        <v>10.421294452245355</v>
      </c>
      <c r="G2257" s="21">
        <v>10.451501653448958</v>
      </c>
      <c r="H2257" s="24">
        <v>9.3078648189525562E-2</v>
      </c>
      <c r="I2257" s="3">
        <f t="shared" si="106"/>
        <v>1749.1399999999526</v>
      </c>
      <c r="J2257" s="3">
        <f>INDEX(PowerArray,MIN(MaximumPowerIndex,ROUND(G2257*100,0)))</f>
        <v>1757.1499999999523</v>
      </c>
      <c r="K2257" s="3">
        <f>MIN(J2257-M2257+N2257,'Power Look Up'!$F$4)</f>
        <v>1768.0888933280717</v>
      </c>
      <c r="M2257" s="50">
        <f t="array" ref="M2257">_xlfn.SUM(_xlfn.NORM.DIST($S$3:$S$1003,$G2257,$P2257,FALSE)*WindSpeedStep*$T$3:$T$1003)</f>
        <v>1753.9440044672381</v>
      </c>
      <c r="N2257" s="50">
        <f t="array" ref="N2257">_xlfn.SUM(_xlfn.NORM.DIST($S$3:$S$1003,$G2257,$Q2257,FALSE)*WindSpeedStep*$T$3:$T$1003)</f>
        <v>1764.8828977953574</v>
      </c>
      <c r="P2257" s="42">
        <f t="shared" si="105"/>
        <v>1.0451501653448958</v>
      </c>
      <c r="Q2257" s="42">
        <f t="shared" si="107"/>
        <v>0.9728116454536202</v>
      </c>
    </row>
    <row r="2258" spans="5:17" x14ac:dyDescent="0.2">
      <c r="E2258" s="15">
        <v>41273.097222222219</v>
      </c>
      <c r="F2258" s="21">
        <v>10.06075593042133</v>
      </c>
      <c r="G2258" s="21">
        <v>10.068631464650281</v>
      </c>
      <c r="H2258" s="24">
        <v>9.4426304203188774E-2</v>
      </c>
      <c r="I2258" s="3">
        <f t="shared" si="106"/>
        <v>1653.0199999999545</v>
      </c>
      <c r="J2258" s="3">
        <f>INDEX(PowerArray,MIN(MaximumPowerIndex,ROUND(G2258*100,0)))</f>
        <v>1655.6899999999546</v>
      </c>
      <c r="K2258" s="3">
        <f>MIN(J2258-M2258+N2258,'Power Look Up'!$F$4)</f>
        <v>1662.0701619980387</v>
      </c>
      <c r="M2258" s="50">
        <f t="array" ref="M2258">_xlfn.SUM(_xlfn.NORM.DIST($S$3:$S$1003,$G2258,$P2258,FALSE)*WindSpeedStep*$T$3:$T$1003)</f>
        <v>1645.7841780846888</v>
      </c>
      <c r="N2258" s="50">
        <f t="array" ref="N2258">_xlfn.SUM(_xlfn.NORM.DIST($S$3:$S$1003,$G2258,$Q2258,FALSE)*WindSpeedStep*$T$3:$T$1003)</f>
        <v>1652.1643400827729</v>
      </c>
      <c r="P2258" s="42">
        <f t="shared" si="105"/>
        <v>1.0068631464650282</v>
      </c>
      <c r="Q2258" s="42">
        <f t="shared" si="107"/>
        <v>0.95074365759086554</v>
      </c>
    </row>
    <row r="2259" spans="5:17" x14ac:dyDescent="0.2">
      <c r="E2259" s="15">
        <v>41273.104166666664</v>
      </c>
      <c r="F2259" s="21">
        <v>9.8407162353789488</v>
      </c>
      <c r="G2259" s="21">
        <v>9.8923952530236914</v>
      </c>
      <c r="H2259" s="24">
        <v>0.11279666778820149</v>
      </c>
      <c r="I2259" s="3">
        <f t="shared" si="106"/>
        <v>1576.039999999937</v>
      </c>
      <c r="J2259" s="3">
        <f>INDEX(PowerArray,MIN(MaximumPowerIndex,ROUND(G2259*100,0)))</f>
        <v>1595.0899999999365</v>
      </c>
      <c r="K2259" s="3">
        <f>MIN(J2259-M2259+N2259,'Power Look Up'!$F$4)</f>
        <v>1582.9760467215547</v>
      </c>
      <c r="M2259" s="50">
        <f t="array" ref="M2259">_xlfn.SUM(_xlfn.NORM.DIST($S$3:$S$1003,$G2259,$P2259,FALSE)*WindSpeedStep*$T$3:$T$1003)</f>
        <v>1589.0095363558307</v>
      </c>
      <c r="N2259" s="50">
        <f t="array" ref="N2259">_xlfn.SUM(_xlfn.NORM.DIST($S$3:$S$1003,$G2259,$Q2259,FALSE)*WindSpeedStep*$T$3:$T$1003)</f>
        <v>1576.8955830774489</v>
      </c>
      <c r="P2259" s="42">
        <f t="shared" si="105"/>
        <v>0.98923952530236914</v>
      </c>
      <c r="Q2259" s="42">
        <f t="shared" si="107"/>
        <v>1.1158292209848948</v>
      </c>
    </row>
    <row r="2260" spans="5:17" x14ac:dyDescent="0.2">
      <c r="E2260" s="15">
        <v>41273.111111111109</v>
      </c>
      <c r="F2260" s="21">
        <v>10.13475337267389</v>
      </c>
      <c r="G2260" s="21">
        <v>10.298490992054445</v>
      </c>
      <c r="H2260" s="24">
        <v>0.12827149829863263</v>
      </c>
      <c r="I2260" s="3">
        <f t="shared" si="106"/>
        <v>1671.7099999999541</v>
      </c>
      <c r="J2260" s="3">
        <f>INDEX(PowerArray,MIN(MaximumPowerIndex,ROUND(G2260*100,0)))</f>
        <v>1717.0999999999533</v>
      </c>
      <c r="K2260" s="3">
        <f>MIN(J2260-M2260+N2260,'Power Look Up'!$F$4)</f>
        <v>1676.5118031109926</v>
      </c>
      <c r="M2260" s="50">
        <f t="array" ref="M2260">_xlfn.SUM(_xlfn.NORM.DIST($S$3:$S$1003,$G2260,$P2260,FALSE)*WindSpeedStep*$T$3:$T$1003)</f>
        <v>1713.3792184314073</v>
      </c>
      <c r="N2260" s="50">
        <f t="array" ref="N2260">_xlfn.SUM(_xlfn.NORM.DIST($S$3:$S$1003,$G2260,$Q2260,FALSE)*WindSpeedStep*$T$3:$T$1003)</f>
        <v>1672.7910215424465</v>
      </c>
      <c r="P2260" s="42">
        <f t="shared" si="105"/>
        <v>1.0298490992054445</v>
      </c>
      <c r="Q2260" s="42">
        <f t="shared" si="107"/>
        <v>1.3210028697657952</v>
      </c>
    </row>
    <row r="2261" spans="5:17" x14ac:dyDescent="0.2">
      <c r="E2261" s="15">
        <v>41273.118055555555</v>
      </c>
      <c r="F2261" s="21">
        <v>10.512357795031102</v>
      </c>
      <c r="G2261" s="21">
        <v>10.590245765426234</v>
      </c>
      <c r="H2261" s="24">
        <v>0.14173794585875696</v>
      </c>
      <c r="I2261" s="3">
        <f t="shared" si="106"/>
        <v>1773.1699999999521</v>
      </c>
      <c r="J2261" s="3">
        <f>INDEX(PowerArray,MIN(MaximumPowerIndex,ROUND(G2261*100,0)))</f>
        <v>1794.5299999999515</v>
      </c>
      <c r="K2261" s="3">
        <f>MIN(J2261-M2261+N2261,'Power Look Up'!$F$4)</f>
        <v>1725.7004386053936</v>
      </c>
      <c r="M2261" s="50">
        <f t="array" ref="M2261">_xlfn.SUM(_xlfn.NORM.DIST($S$3:$S$1003,$G2261,$P2261,FALSE)*WindSpeedStep*$T$3:$T$1003)</f>
        <v>1787.523611353839</v>
      </c>
      <c r="N2261" s="50">
        <f t="array" ref="N2261">_xlfn.SUM(_xlfn.NORM.DIST($S$3:$S$1003,$G2261,$Q2261,FALSE)*WindSpeedStep*$T$3:$T$1003)</f>
        <v>1718.6940499592811</v>
      </c>
      <c r="P2261" s="42">
        <f t="shared" si="105"/>
        <v>1.0590245765426234</v>
      </c>
      <c r="Q2261" s="42">
        <f t="shared" si="107"/>
        <v>1.5010396809309137</v>
      </c>
    </row>
    <row r="2262" spans="5:17" x14ac:dyDescent="0.2">
      <c r="E2262" s="15">
        <v>41273.125</v>
      </c>
      <c r="F2262" s="21">
        <v>10.060776524460046</v>
      </c>
      <c r="G2262" s="21">
        <v>10.076313172008833</v>
      </c>
      <c r="H2262" s="24">
        <v>0.13915426871835193</v>
      </c>
      <c r="I2262" s="3">
        <f t="shared" si="106"/>
        <v>1653.0199999999545</v>
      </c>
      <c r="J2262" s="3">
        <f>INDEX(PowerArray,MIN(MaximumPowerIndex,ROUND(G2262*100,0)))</f>
        <v>1658.3599999999544</v>
      </c>
      <c r="K2262" s="3">
        <f>MIN(J2262-M2262+N2262,'Power Look Up'!$F$4)</f>
        <v>1611.2427161220376</v>
      </c>
      <c r="M2262" s="50">
        <f t="array" ref="M2262">_xlfn.SUM(_xlfn.NORM.DIST($S$3:$S$1003,$G2262,$P2262,FALSE)*WindSpeedStep*$T$3:$T$1003)</f>
        <v>1648.1656131182478</v>
      </c>
      <c r="N2262" s="50">
        <f t="array" ref="N2262">_xlfn.SUM(_xlfn.NORM.DIST($S$3:$S$1003,$G2262,$Q2262,FALSE)*WindSpeedStep*$T$3:$T$1003)</f>
        <v>1601.048329240331</v>
      </c>
      <c r="P2262" s="42">
        <f t="shared" si="105"/>
        <v>1.0076313172008833</v>
      </c>
      <c r="Q2262" s="42">
        <f t="shared" si="107"/>
        <v>1.4021619908279863</v>
      </c>
    </row>
    <row r="2263" spans="5:17" x14ac:dyDescent="0.2">
      <c r="E2263" s="15">
        <v>41273.131944444445</v>
      </c>
      <c r="F2263" s="21">
        <v>8.6312674203853881</v>
      </c>
      <c r="G2263" s="21">
        <v>8.6489461884890666</v>
      </c>
      <c r="H2263" s="24">
        <v>0.12396788882625355</v>
      </c>
      <c r="I2263" s="3">
        <f t="shared" si="106"/>
        <v>1120.2099999999489</v>
      </c>
      <c r="J2263" s="3">
        <f>INDEX(PowerArray,MIN(MaximumPowerIndex,ROUND(G2263*100,0)))</f>
        <v>1127.5499999999486</v>
      </c>
      <c r="K2263" s="3">
        <f>MIN(J2263-M2263+N2263,'Power Look Up'!$F$4)</f>
        <v>1136.3019666796433</v>
      </c>
      <c r="M2263" s="50">
        <f t="array" ref="M2263">_xlfn.SUM(_xlfn.NORM.DIST($S$3:$S$1003,$G2263,$P2263,FALSE)*WindSpeedStep*$T$3:$T$1003)</f>
        <v>1125.5279532800248</v>
      </c>
      <c r="N2263" s="50">
        <f t="array" ref="N2263">_xlfn.SUM(_xlfn.NORM.DIST($S$3:$S$1003,$G2263,$Q2263,FALSE)*WindSpeedStep*$T$3:$T$1003)</f>
        <v>1134.2799199597196</v>
      </c>
      <c r="P2263" s="42">
        <f t="shared" si="105"/>
        <v>0.86489461884890673</v>
      </c>
      <c r="Q2263" s="42">
        <f t="shared" si="107"/>
        <v>1.072191599558862</v>
      </c>
    </row>
    <row r="2264" spans="5:17" x14ac:dyDescent="0.2">
      <c r="E2264" s="15">
        <v>41273.138888888891</v>
      </c>
      <c r="F2264" s="21">
        <v>9.411481991309735</v>
      </c>
      <c r="G2264" s="21">
        <v>9.5510860307147745</v>
      </c>
      <c r="H2264" s="24">
        <v>0.12325370234688938</v>
      </c>
      <c r="I2264" s="3">
        <f t="shared" si="106"/>
        <v>1412.2099999999405</v>
      </c>
      <c r="J2264" s="3">
        <f>INDEX(PowerArray,MIN(MaximumPowerIndex,ROUND(G2264*100,0)))</f>
        <v>1465.5499999999392</v>
      </c>
      <c r="K2264" s="3">
        <f>MIN(J2264-M2264+N2264,'Power Look Up'!$F$4)</f>
        <v>1453.6011164663516</v>
      </c>
      <c r="M2264" s="50">
        <f t="array" ref="M2264">_xlfn.SUM(_xlfn.NORM.DIST($S$3:$S$1003,$G2264,$P2264,FALSE)*WindSpeedStep*$T$3:$T$1003)</f>
        <v>1469.1290910922801</v>
      </c>
      <c r="N2264" s="50">
        <f t="array" ref="N2264">_xlfn.SUM(_xlfn.NORM.DIST($S$3:$S$1003,$G2264,$Q2264,FALSE)*WindSpeedStep*$T$3:$T$1003)</f>
        <v>1457.1802075586925</v>
      </c>
      <c r="P2264" s="42">
        <f t="shared" si="105"/>
        <v>0.95510860307147749</v>
      </c>
      <c r="Q2264" s="42">
        <f t="shared" si="107"/>
        <v>1.177206714719252</v>
      </c>
    </row>
    <row r="2265" spans="5:17" x14ac:dyDescent="0.2">
      <c r="E2265" s="15">
        <v>41273.145833333336</v>
      </c>
      <c r="F2265" s="21">
        <v>10.07914848809733</v>
      </c>
      <c r="G2265" s="21">
        <v>10.168448828512247</v>
      </c>
      <c r="H2265" s="24">
        <v>0.13790847526866767</v>
      </c>
      <c r="I2265" s="3">
        <f t="shared" si="106"/>
        <v>1658.3599999999544</v>
      </c>
      <c r="J2265" s="3">
        <f>INDEX(PowerArray,MIN(MaximumPowerIndex,ROUND(G2265*100,0)))</f>
        <v>1682.3899999999539</v>
      </c>
      <c r="K2265" s="3">
        <f>MIN(J2265-M2265+N2265,'Power Look Up'!$F$4)</f>
        <v>1632.9937139766434</v>
      </c>
      <c r="M2265" s="50">
        <f t="array" ref="M2265">_xlfn.SUM(_xlfn.NORM.DIST($S$3:$S$1003,$G2265,$P2265,FALSE)*WindSpeedStep*$T$3:$T$1003)</f>
        <v>1676.0837770781411</v>
      </c>
      <c r="N2265" s="50">
        <f t="array" ref="N2265">_xlfn.SUM(_xlfn.NORM.DIST($S$3:$S$1003,$G2265,$Q2265,FALSE)*WindSpeedStep*$T$3:$T$1003)</f>
        <v>1626.6874910548306</v>
      </c>
      <c r="P2265" s="42">
        <f t="shared" si="105"/>
        <v>1.0168448828512247</v>
      </c>
      <c r="Q2265" s="42">
        <f t="shared" si="107"/>
        <v>1.4023152737875939</v>
      </c>
    </row>
    <row r="2266" spans="5:17" x14ac:dyDescent="0.2">
      <c r="E2266" s="15">
        <v>41273.152777777781</v>
      </c>
      <c r="F2266" s="21">
        <v>11.597808768474597</v>
      </c>
      <c r="G2266" s="21">
        <v>11.653802003818633</v>
      </c>
      <c r="H2266" s="24">
        <v>0.14744164472242008</v>
      </c>
      <c r="I2266" s="3">
        <f t="shared" si="106"/>
        <v>1954.399999999983</v>
      </c>
      <c r="J2266" s="3">
        <f>INDEX(PowerArray,MIN(MaximumPowerIndex,ROUND(G2266*100,0)))</f>
        <v>1958.5999999999829</v>
      </c>
      <c r="K2266" s="3">
        <f>MIN(J2266-M2266+N2266,'Power Look Up'!$F$4)</f>
        <v>1880.1074712779591</v>
      </c>
      <c r="M2266" s="50">
        <f t="array" ref="M2266">_xlfn.SUM(_xlfn.NORM.DIST($S$3:$S$1003,$G2266,$P2266,FALSE)*WindSpeedStep*$T$3:$T$1003)</f>
        <v>1949.2719492389131</v>
      </c>
      <c r="N2266" s="50">
        <f t="array" ref="N2266">_xlfn.SUM(_xlfn.NORM.DIST($S$3:$S$1003,$G2266,$Q2266,FALSE)*WindSpeedStep*$T$3:$T$1003)</f>
        <v>1870.7794205168893</v>
      </c>
      <c r="P2266" s="42">
        <f t="shared" si="105"/>
        <v>1.1653802003818634</v>
      </c>
      <c r="Q2266" s="42">
        <f t="shared" si="107"/>
        <v>1.7182557347124541</v>
      </c>
    </row>
    <row r="2267" spans="5:17" x14ac:dyDescent="0.2">
      <c r="E2267" s="15">
        <v>41273.159722222219</v>
      </c>
      <c r="F2267" s="21">
        <v>13.006780017755538</v>
      </c>
      <c r="G2267" s="21">
        <v>13.012911848289587</v>
      </c>
      <c r="H2267" s="24">
        <v>0.19066978888045735</v>
      </c>
      <c r="I2267" s="3">
        <f t="shared" si="106"/>
        <v>1999.0099999999998</v>
      </c>
      <c r="J2267" s="3">
        <f>INDEX(PowerArray,MIN(MaximumPowerIndex,ROUND(G2267*100,0)))</f>
        <v>1999.0099999999998</v>
      </c>
      <c r="K2267" s="3">
        <f>MIN(J2267-M2267+N2267,'Power Look Up'!$F$4)</f>
        <v>1904.3271840775708</v>
      </c>
      <c r="M2267" s="50">
        <f t="array" ref="M2267">_xlfn.SUM(_xlfn.NORM.DIST($S$3:$S$1003,$G2267,$P2267,FALSE)*WindSpeedStep*$T$3:$T$1003)</f>
        <v>2000.5027513724901</v>
      </c>
      <c r="N2267" s="50">
        <f t="array" ref="N2267">_xlfn.SUM(_xlfn.NORM.DIST($S$3:$S$1003,$G2267,$Q2267,FALSE)*WindSpeedStep*$T$3:$T$1003)</f>
        <v>1905.8199354500612</v>
      </c>
      <c r="P2267" s="42">
        <f t="shared" si="105"/>
        <v>1.3012911848289588</v>
      </c>
      <c r="Q2267" s="42">
        <f t="shared" si="107"/>
        <v>2.4811691548333776</v>
      </c>
    </row>
    <row r="2268" spans="5:17" x14ac:dyDescent="0.2">
      <c r="E2268" s="15">
        <v>41273.166666666664</v>
      </c>
      <c r="F2268" s="21">
        <v>12.610786275392746</v>
      </c>
      <c r="G2268" s="21">
        <v>12.607946969771923</v>
      </c>
      <c r="H2268" s="24">
        <v>0.14352792605262277</v>
      </c>
      <c r="I2268" s="3">
        <f t="shared" si="106"/>
        <v>1994.7099999999975</v>
      </c>
      <c r="J2268" s="3">
        <f>INDEX(PowerArray,MIN(MaximumPowerIndex,ROUND(G2268*100,0)))</f>
        <v>1994.7099999999975</v>
      </c>
      <c r="K2268" s="3">
        <f>MIN(J2268-M2268+N2268,'Power Look Up'!$F$4)</f>
        <v>1947.8157473302904</v>
      </c>
      <c r="M2268" s="50">
        <f t="array" ref="M2268">_xlfn.SUM(_xlfn.NORM.DIST($S$3:$S$1003,$G2268,$P2268,FALSE)*WindSpeedStep*$T$3:$T$1003)</f>
        <v>1994.57569767416</v>
      </c>
      <c r="N2268" s="50">
        <f t="array" ref="N2268">_xlfn.SUM(_xlfn.NORM.DIST($S$3:$S$1003,$G2268,$Q2268,FALSE)*WindSpeedStep*$T$3:$T$1003)</f>
        <v>1947.6814450044528</v>
      </c>
      <c r="P2268" s="42">
        <f t="shared" si="105"/>
        <v>1.2607946969771924</v>
      </c>
      <c r="Q2268" s="42">
        <f t="shared" si="107"/>
        <v>1.8095924803528138</v>
      </c>
    </row>
    <row r="2269" spans="5:17" x14ac:dyDescent="0.2">
      <c r="E2269" s="15">
        <v>41273.173611111109</v>
      </c>
      <c r="F2269" s="21">
        <v>12.003236027716721</v>
      </c>
      <c r="G2269" s="21">
        <v>12.032995747741616</v>
      </c>
      <c r="H2269" s="24">
        <v>0.13079806115406767</v>
      </c>
      <c r="I2269" s="3">
        <f t="shared" si="106"/>
        <v>1987.9999999999823</v>
      </c>
      <c r="J2269" s="3">
        <f>INDEX(PowerArray,MIN(MaximumPowerIndex,ROUND(G2269*100,0)))</f>
        <v>1988.3299999999977</v>
      </c>
      <c r="K2269" s="3">
        <f>MIN(J2269-M2269+N2269,'Power Look Up'!$F$4)</f>
        <v>1944.9257919088848</v>
      </c>
      <c r="M2269" s="50">
        <f t="array" ref="M2269">_xlfn.SUM(_xlfn.NORM.DIST($S$3:$S$1003,$G2269,$P2269,FALSE)*WindSpeedStep*$T$3:$T$1003)</f>
        <v>1974.6835536886233</v>
      </c>
      <c r="N2269" s="50">
        <f t="array" ref="N2269">_xlfn.SUM(_xlfn.NORM.DIST($S$3:$S$1003,$G2269,$Q2269,FALSE)*WindSpeedStep*$T$3:$T$1003)</f>
        <v>1931.2793455975104</v>
      </c>
      <c r="P2269" s="42">
        <f t="shared" si="105"/>
        <v>1.2032995747741617</v>
      </c>
      <c r="Q2269" s="42">
        <f t="shared" si="107"/>
        <v>1.5738925136797441</v>
      </c>
    </row>
    <row r="2270" spans="5:17" x14ac:dyDescent="0.2">
      <c r="E2270" s="15">
        <v>41273.180555555555</v>
      </c>
      <c r="F2270" s="21">
        <v>11.377568211195191</v>
      </c>
      <c r="G2270" s="21">
        <v>11.396437280716198</v>
      </c>
      <c r="H2270" s="24">
        <v>0.11425991704631913</v>
      </c>
      <c r="I2270" s="3">
        <f t="shared" si="106"/>
        <v>1935.9199999999832</v>
      </c>
      <c r="J2270" s="3">
        <f>INDEX(PowerArray,MIN(MaximumPowerIndex,ROUND(G2270*100,0)))</f>
        <v>1937.5999999999833</v>
      </c>
      <c r="K2270" s="3">
        <f>MIN(J2270-M2270+N2270,'Power Look Up'!$F$4)</f>
        <v>1912.7267845669166</v>
      </c>
      <c r="M2270" s="50">
        <f t="array" ref="M2270">_xlfn.SUM(_xlfn.NORM.DIST($S$3:$S$1003,$G2270,$P2270,FALSE)*WindSpeedStep*$T$3:$T$1003)</f>
        <v>1923.9957593871554</v>
      </c>
      <c r="N2270" s="50">
        <f t="array" ref="N2270">_xlfn.SUM(_xlfn.NORM.DIST($S$3:$S$1003,$G2270,$Q2270,FALSE)*WindSpeedStep*$T$3:$T$1003)</f>
        <v>1899.1225439540888</v>
      </c>
      <c r="P2270" s="42">
        <f t="shared" si="105"/>
        <v>1.1396437280716198</v>
      </c>
      <c r="Q2270" s="42">
        <f t="shared" si="107"/>
        <v>1.3021559783182115</v>
      </c>
    </row>
    <row r="2271" spans="5:17" x14ac:dyDescent="0.2">
      <c r="E2271" s="15">
        <v>41273.1875</v>
      </c>
      <c r="F2271" s="21">
        <v>10.814878889523284</v>
      </c>
      <c r="G2271" s="21">
        <v>10.773162997596708</v>
      </c>
      <c r="H2271" s="24">
        <v>0.10541033437779447</v>
      </c>
      <c r="I2271" s="3">
        <f t="shared" si="106"/>
        <v>1853.2699999999504</v>
      </c>
      <c r="J2271" s="3">
        <f>INDEX(PowerArray,MIN(MaximumPowerIndex,ROUND(G2271*100,0)))</f>
        <v>1842.5899999999506</v>
      </c>
      <c r="K2271" s="3">
        <f>MIN(J2271-M2271+N2271,'Power Look Up'!$F$4)</f>
        <v>1832.9563355432952</v>
      </c>
      <c r="M2271" s="50">
        <f t="array" ref="M2271">_xlfn.SUM(_xlfn.NORM.DIST($S$3:$S$1003,$G2271,$P2271,FALSE)*WindSpeedStep*$T$3:$T$1003)</f>
        <v>1827.0899997812412</v>
      </c>
      <c r="N2271" s="50">
        <f t="array" ref="N2271">_xlfn.SUM(_xlfn.NORM.DIST($S$3:$S$1003,$G2271,$Q2271,FALSE)*WindSpeedStep*$T$3:$T$1003)</f>
        <v>1817.4563353245858</v>
      </c>
      <c r="P2271" s="42">
        <f t="shared" si="105"/>
        <v>1.0773162997596708</v>
      </c>
      <c r="Q2271" s="42">
        <f t="shared" si="107"/>
        <v>1.1356027138831517</v>
      </c>
    </row>
    <row r="2272" spans="5:17" x14ac:dyDescent="0.2">
      <c r="E2272" s="15">
        <v>41273.194444444445</v>
      </c>
      <c r="F2272" s="21">
        <v>11.080872279176058</v>
      </c>
      <c r="G2272" s="21">
        <v>11.046218769059982</v>
      </c>
      <c r="H2272" s="24">
        <v>0.12092910794741502</v>
      </c>
      <c r="I2272" s="3">
        <f t="shared" si="106"/>
        <v>1910.7199999999839</v>
      </c>
      <c r="J2272" s="3">
        <f>INDEX(PowerArray,MIN(MaximumPowerIndex,ROUND(G2272*100,0)))</f>
        <v>1908.1999999999839</v>
      </c>
      <c r="K2272" s="3">
        <f>MIN(J2272-M2272+N2272,'Power Look Up'!$F$4)</f>
        <v>1870.198420602504</v>
      </c>
      <c r="M2272" s="50">
        <f t="array" ref="M2272">_xlfn.SUM(_xlfn.NORM.DIST($S$3:$S$1003,$G2272,$P2272,FALSE)*WindSpeedStep*$T$3:$T$1003)</f>
        <v>1876.421321519862</v>
      </c>
      <c r="N2272" s="50">
        <f t="array" ref="N2272">_xlfn.SUM(_xlfn.NORM.DIST($S$3:$S$1003,$G2272,$Q2272,FALSE)*WindSpeedStep*$T$3:$T$1003)</f>
        <v>1838.4197421223821</v>
      </c>
      <c r="P2272" s="42">
        <f t="shared" si="105"/>
        <v>1.1046218769059981</v>
      </c>
      <c r="Q2272" s="42">
        <f t="shared" si="107"/>
        <v>1.3358093819344163</v>
      </c>
    </row>
    <row r="2273" spans="5:17" x14ac:dyDescent="0.2">
      <c r="E2273" s="15">
        <v>41273.201388888891</v>
      </c>
      <c r="F2273" s="21">
        <v>11.330909381636298</v>
      </c>
      <c r="G2273" s="21">
        <v>11.313658913305257</v>
      </c>
      <c r="H2273" s="24">
        <v>0.13944158820656213</v>
      </c>
      <c r="I2273" s="3">
        <f t="shared" si="106"/>
        <v>1931.7199999999834</v>
      </c>
      <c r="J2273" s="3">
        <f>INDEX(PowerArray,MIN(MaximumPowerIndex,ROUND(G2273*100,0)))</f>
        <v>1930.0399999999836</v>
      </c>
      <c r="K2273" s="3">
        <f>MIN(J2273-M2273+N2273,'Power Look Up'!$F$4)</f>
        <v>1860.1954211223249</v>
      </c>
      <c r="M2273" s="50">
        <f t="array" ref="M2273">_xlfn.SUM(_xlfn.NORM.DIST($S$3:$S$1003,$G2273,$P2273,FALSE)*WindSpeedStep*$T$3:$T$1003)</f>
        <v>1914.2168612897547</v>
      </c>
      <c r="N2273" s="50">
        <f t="array" ref="N2273">_xlfn.SUM(_xlfn.NORM.DIST($S$3:$S$1003,$G2273,$Q2273,FALSE)*WindSpeedStep*$T$3:$T$1003)</f>
        <v>1844.372282412096</v>
      </c>
      <c r="P2273" s="42">
        <f t="shared" si="105"/>
        <v>1.1313658913305258</v>
      </c>
      <c r="Q2273" s="42">
        <f t="shared" si="107"/>
        <v>1.5775945672986129</v>
      </c>
    </row>
    <row r="2274" spans="5:17" x14ac:dyDescent="0.2">
      <c r="E2274" s="15">
        <v>41273.208333333336</v>
      </c>
      <c r="F2274" s="21">
        <v>11.796899625408946</v>
      </c>
      <c r="G2274" s="21">
        <v>11.80024255131765</v>
      </c>
      <c r="H2274" s="24">
        <v>0.11104612581244949</v>
      </c>
      <c r="I2274" s="3">
        <f t="shared" si="106"/>
        <v>1971.1999999999825</v>
      </c>
      <c r="J2274" s="3">
        <f>INDEX(PowerArray,MIN(MaximumPowerIndex,ROUND(G2274*100,0)))</f>
        <v>1971.1999999999825</v>
      </c>
      <c r="K2274" s="3">
        <f>MIN(J2274-M2274+N2274,'Power Look Up'!$F$4)</f>
        <v>1954.5594622778742</v>
      </c>
      <c r="M2274" s="50">
        <f t="array" ref="M2274">_xlfn.SUM(_xlfn.NORM.DIST($S$3:$S$1003,$G2274,$P2274,FALSE)*WindSpeedStep*$T$3:$T$1003)</f>
        <v>1960.5737832513209</v>
      </c>
      <c r="N2274" s="50">
        <f t="array" ref="N2274">_xlfn.SUM(_xlfn.NORM.DIST($S$3:$S$1003,$G2274,$Q2274,FALSE)*WindSpeedStep*$T$3:$T$1003)</f>
        <v>1943.9332455292126</v>
      </c>
      <c r="P2274" s="42">
        <f t="shared" si="105"/>
        <v>1.180024255131765</v>
      </c>
      <c r="Q2274" s="42">
        <f t="shared" si="107"/>
        <v>1.3103712189710397</v>
      </c>
    </row>
    <row r="2275" spans="5:17" x14ac:dyDescent="0.2">
      <c r="E2275" s="15">
        <v>41273.215277777781</v>
      </c>
      <c r="F2275" s="21">
        <v>11.027543905731081</v>
      </c>
      <c r="G2275" s="21">
        <v>11.041151275303982</v>
      </c>
      <c r="H2275" s="24">
        <v>0.12695483345773953</v>
      </c>
      <c r="I2275" s="3">
        <f t="shared" si="106"/>
        <v>1906.5199999999841</v>
      </c>
      <c r="J2275" s="3">
        <f>INDEX(PowerArray,MIN(MaximumPowerIndex,ROUND(G2275*100,0)))</f>
        <v>1907.359999999984</v>
      </c>
      <c r="K2275" s="3">
        <f>MIN(J2275-M2275+N2275,'Power Look Up'!$F$4)</f>
        <v>1858.5761538524744</v>
      </c>
      <c r="M2275" s="50">
        <f t="array" ref="M2275">_xlfn.SUM(_xlfn.NORM.DIST($S$3:$S$1003,$G2275,$P2275,FALSE)*WindSpeedStep*$T$3:$T$1003)</f>
        <v>1875.608135911717</v>
      </c>
      <c r="N2275" s="50">
        <f t="array" ref="N2275">_xlfn.SUM(_xlfn.NORM.DIST($S$3:$S$1003,$G2275,$Q2275,FALSE)*WindSpeedStep*$T$3:$T$1003)</f>
        <v>1826.8242897642074</v>
      </c>
      <c r="P2275" s="42">
        <f t="shared" si="105"/>
        <v>1.1041151275303982</v>
      </c>
      <c r="Q2275" s="42">
        <f t="shared" si="107"/>
        <v>1.4017275213379254</v>
      </c>
    </row>
    <row r="2276" spans="5:17" x14ac:dyDescent="0.2">
      <c r="E2276" s="15">
        <v>41273.222222222219</v>
      </c>
      <c r="F2276" s="21">
        <v>10.860053110622696</v>
      </c>
      <c r="G2276" s="21">
        <v>10.896194323798102</v>
      </c>
      <c r="H2276" s="24">
        <v>0.20994372465543759</v>
      </c>
      <c r="I2276" s="3">
        <f t="shared" si="106"/>
        <v>1866.6199999999501</v>
      </c>
      <c r="J2276" s="3">
        <f>INDEX(PowerArray,MIN(MaximumPowerIndex,ROUND(G2276*100,0)))</f>
        <v>1877.2999999999497</v>
      </c>
      <c r="K2276" s="3">
        <f>MIN(J2276-M2276+N2276,'Power Look Up'!$F$4)</f>
        <v>1695.2275261311152</v>
      </c>
      <c r="M2276" s="50">
        <f t="array" ref="M2276">_xlfn.SUM(_xlfn.NORM.DIST($S$3:$S$1003,$G2276,$P2276,FALSE)*WindSpeedStep*$T$3:$T$1003)</f>
        <v>1850.7289025328719</v>
      </c>
      <c r="N2276" s="50">
        <f t="array" ref="N2276">_xlfn.SUM(_xlfn.NORM.DIST($S$3:$S$1003,$G2276,$Q2276,FALSE)*WindSpeedStep*$T$3:$T$1003)</f>
        <v>1668.6564286640373</v>
      </c>
      <c r="P2276" s="42">
        <f t="shared" si="105"/>
        <v>1.0896194323798103</v>
      </c>
      <c r="Q2276" s="42">
        <f t="shared" si="107"/>
        <v>2.2875876209076109</v>
      </c>
    </row>
    <row r="2277" spans="5:17" x14ac:dyDescent="0.2">
      <c r="E2277" s="15">
        <v>41273.243055555555</v>
      </c>
      <c r="F2277" s="21">
        <v>10.989345649977576</v>
      </c>
      <c r="G2277" s="21">
        <v>11.053700837700044</v>
      </c>
      <c r="H2277" s="24">
        <v>0.11738642509644169</v>
      </c>
      <c r="I2277" s="3">
        <f t="shared" si="106"/>
        <v>1901.3299999999495</v>
      </c>
      <c r="J2277" s="3">
        <f>INDEX(PowerArray,MIN(MaximumPowerIndex,ROUND(G2277*100,0)))</f>
        <v>1908.1999999999839</v>
      </c>
      <c r="K2277" s="3">
        <f>MIN(J2277-M2277+N2277,'Power Look Up'!$F$4)</f>
        <v>1876.5795311244042</v>
      </c>
      <c r="M2277" s="50">
        <f t="array" ref="M2277">_xlfn.SUM(_xlfn.NORM.DIST($S$3:$S$1003,$G2277,$P2277,FALSE)*WindSpeedStep*$T$3:$T$1003)</f>
        <v>1877.6151237383731</v>
      </c>
      <c r="N2277" s="50">
        <f t="array" ref="N2277">_xlfn.SUM(_xlfn.NORM.DIST($S$3:$S$1003,$G2277,$Q2277,FALSE)*WindSpeedStep*$T$3:$T$1003)</f>
        <v>1845.9946548627934</v>
      </c>
      <c r="P2277" s="42">
        <f t="shared" si="105"/>
        <v>1.1053700837700045</v>
      </c>
      <c r="Q2277" s="42">
        <f t="shared" si="107"/>
        <v>1.297554425423151</v>
      </c>
    </row>
    <row r="2278" spans="5:17" x14ac:dyDescent="0.2">
      <c r="E2278" s="15">
        <v>41273.25</v>
      </c>
      <c r="F2278" s="21">
        <v>10.688091719557573</v>
      </c>
      <c r="G2278" s="21">
        <v>10.748816441748481</v>
      </c>
      <c r="H2278" s="24">
        <v>0.11040324418631069</v>
      </c>
      <c r="I2278" s="3">
        <f t="shared" si="106"/>
        <v>1821.2299999999509</v>
      </c>
      <c r="J2278" s="3">
        <f>INDEX(PowerArray,MIN(MaximumPowerIndex,ROUND(G2278*100,0)))</f>
        <v>1837.2499999999507</v>
      </c>
      <c r="K2278" s="3">
        <f>MIN(J2278-M2278+N2278,'Power Look Up'!$F$4)</f>
        <v>1818.871179757474</v>
      </c>
      <c r="M2278" s="50">
        <f t="array" ref="M2278">_xlfn.SUM(_xlfn.NORM.DIST($S$3:$S$1003,$G2278,$P2278,FALSE)*WindSpeedStep*$T$3:$T$1003)</f>
        <v>1822.130895804612</v>
      </c>
      <c r="N2278" s="50">
        <f t="array" ref="N2278">_xlfn.SUM(_xlfn.NORM.DIST($S$3:$S$1003,$G2278,$Q2278,FALSE)*WindSpeedStep*$T$3:$T$1003)</f>
        <v>1803.7520755621354</v>
      </c>
      <c r="P2278" s="42">
        <f t="shared" si="105"/>
        <v>1.0748816441748481</v>
      </c>
      <c r="Q2278" s="42">
        <f t="shared" si="107"/>
        <v>1.1867042063321886</v>
      </c>
    </row>
    <row r="2279" spans="5:17" x14ac:dyDescent="0.2">
      <c r="E2279" s="15">
        <v>41273.256944444445</v>
      </c>
      <c r="F2279" s="21">
        <v>11.527101695826921</v>
      </c>
      <c r="G2279" s="21">
        <v>11.61557080167211</v>
      </c>
      <c r="H2279" s="24">
        <v>0.14574348733369802</v>
      </c>
      <c r="I2279" s="3">
        <f t="shared" si="106"/>
        <v>1948.5199999999832</v>
      </c>
      <c r="J2279" s="3">
        <f>INDEX(PowerArray,MIN(MaximumPowerIndex,ROUND(G2279*100,0)))</f>
        <v>1956.0799999999829</v>
      </c>
      <c r="K2279" s="3">
        <f>MIN(J2279-M2279+N2279,'Power Look Up'!$F$4)</f>
        <v>1879.6815764275534</v>
      </c>
      <c r="M2279" s="50">
        <f t="array" ref="M2279">_xlfn.SUM(_xlfn.NORM.DIST($S$3:$S$1003,$G2279,$P2279,FALSE)*WindSpeedStep*$T$3:$T$1003)</f>
        <v>1945.9743465678089</v>
      </c>
      <c r="N2279" s="50">
        <f t="array" ref="N2279">_xlfn.SUM(_xlfn.NORM.DIST($S$3:$S$1003,$G2279,$Q2279,FALSE)*WindSpeedStep*$T$3:$T$1003)</f>
        <v>1869.5759229953794</v>
      </c>
      <c r="P2279" s="42">
        <f t="shared" si="105"/>
        <v>1.161557080167211</v>
      </c>
      <c r="Q2279" s="42">
        <f t="shared" si="107"/>
        <v>1.6928937960071717</v>
      </c>
    </row>
    <row r="2280" spans="5:17" x14ac:dyDescent="0.2">
      <c r="E2280" s="15">
        <v>41273.263888888891</v>
      </c>
      <c r="F2280" s="21">
        <v>12.32156537997529</v>
      </c>
      <c r="G2280" s="21">
        <v>12.432064108075082</v>
      </c>
      <c r="H2280" s="24">
        <v>0.12173777874341873</v>
      </c>
      <c r="I2280" s="3">
        <f t="shared" si="106"/>
        <v>1991.5199999999977</v>
      </c>
      <c r="J2280" s="3">
        <f>INDEX(PowerArray,MIN(MaximumPowerIndex,ROUND(G2280*100,0)))</f>
        <v>1992.7299999999975</v>
      </c>
      <c r="K2280" s="3">
        <f>MIN(J2280-M2280+N2280,'Power Look Up'!$F$4)</f>
        <v>1969.142405665699</v>
      </c>
      <c r="M2280" s="50">
        <f t="array" ref="M2280">_xlfn.SUM(_xlfn.NORM.DIST($S$3:$S$1003,$G2280,$P2280,FALSE)*WindSpeedStep*$T$3:$T$1003)</f>
        <v>1990.2728465377033</v>
      </c>
      <c r="N2280" s="50">
        <f t="array" ref="N2280">_xlfn.SUM(_xlfn.NORM.DIST($S$3:$S$1003,$G2280,$Q2280,FALSE)*WindSpeedStep*$T$3:$T$1003)</f>
        <v>1966.6852522034048</v>
      </c>
      <c r="P2280" s="42">
        <f t="shared" si="105"/>
        <v>1.2432064108075083</v>
      </c>
      <c r="Q2280" s="42">
        <f t="shared" si="107"/>
        <v>1.5134518697128416</v>
      </c>
    </row>
    <row r="2281" spans="5:17" x14ac:dyDescent="0.2">
      <c r="E2281" s="15">
        <v>41273.270833333336</v>
      </c>
      <c r="F2281" s="21">
        <v>11.316766845248496</v>
      </c>
      <c r="G2281" s="21">
        <v>11.328828931766742</v>
      </c>
      <c r="H2281" s="24">
        <v>0.1281284681241624</v>
      </c>
      <c r="I2281" s="3">
        <f t="shared" si="106"/>
        <v>1930.8799999999835</v>
      </c>
      <c r="J2281" s="3">
        <f>INDEX(PowerArray,MIN(MaximumPowerIndex,ROUND(G2281*100,0)))</f>
        <v>1931.7199999999834</v>
      </c>
      <c r="K2281" s="3">
        <f>MIN(J2281-M2281+N2281,'Power Look Up'!$F$4)</f>
        <v>1881.9089388666198</v>
      </c>
      <c r="M2281" s="50">
        <f t="array" ref="M2281">_xlfn.SUM(_xlfn.NORM.DIST($S$3:$S$1003,$G2281,$P2281,FALSE)*WindSpeedStep*$T$3:$T$1003)</f>
        <v>1916.0733585849209</v>
      </c>
      <c r="N2281" s="50">
        <f t="array" ref="N2281">_xlfn.SUM(_xlfn.NORM.DIST($S$3:$S$1003,$G2281,$Q2281,FALSE)*WindSpeedStep*$T$3:$T$1003)</f>
        <v>1866.2622974515573</v>
      </c>
      <c r="P2281" s="42">
        <f t="shared" si="105"/>
        <v>1.1328828931766741</v>
      </c>
      <c r="Q2281" s="42">
        <f t="shared" si="107"/>
        <v>1.4515454966679637</v>
      </c>
    </row>
    <row r="2282" spans="5:17" x14ac:dyDescent="0.2">
      <c r="E2282" s="15">
        <v>41273.277777777781</v>
      </c>
      <c r="F2282" s="21">
        <v>11.616640702105915</v>
      </c>
      <c r="G2282" s="21">
        <v>11.587961330013197</v>
      </c>
      <c r="H2282" s="24">
        <v>0.11449093021865538</v>
      </c>
      <c r="I2282" s="3">
        <f t="shared" si="106"/>
        <v>1956.0799999999829</v>
      </c>
      <c r="J2282" s="3">
        <f>INDEX(PowerArray,MIN(MaximumPowerIndex,ROUND(G2282*100,0)))</f>
        <v>1953.5599999999829</v>
      </c>
      <c r="K2282" s="3">
        <f>MIN(J2282-M2282+N2282,'Power Look Up'!$F$4)</f>
        <v>1929.6405445817636</v>
      </c>
      <c r="M2282" s="50">
        <f t="array" ref="M2282">_xlfn.SUM(_xlfn.NORM.DIST($S$3:$S$1003,$G2282,$P2282,FALSE)*WindSpeedStep*$T$3:$T$1003)</f>
        <v>1943.4983868720426</v>
      </c>
      <c r="N2282" s="50">
        <f t="array" ref="N2282">_xlfn.SUM(_xlfn.NORM.DIST($S$3:$S$1003,$G2282,$Q2282,FALSE)*WindSpeedStep*$T$3:$T$1003)</f>
        <v>1919.5789314538233</v>
      </c>
      <c r="P2282" s="42">
        <f t="shared" si="105"/>
        <v>1.1587961330013197</v>
      </c>
      <c r="Q2282" s="42">
        <f t="shared" si="107"/>
        <v>1.3267164720110178</v>
      </c>
    </row>
    <row r="2283" spans="5:17" x14ac:dyDescent="0.2">
      <c r="E2283" s="15">
        <v>41273.284722222219</v>
      </c>
      <c r="F2283" s="21">
        <v>12.175501234904267</v>
      </c>
      <c r="G2283" s="21">
        <v>12.162958501527056</v>
      </c>
      <c r="H2283" s="24">
        <v>0.14537389187114785</v>
      </c>
      <c r="I2283" s="3">
        <f t="shared" si="106"/>
        <v>1989.9799999999977</v>
      </c>
      <c r="J2283" s="3">
        <f>INDEX(PowerArray,MIN(MaximumPowerIndex,ROUND(G2283*100,0)))</f>
        <v>1989.7599999999977</v>
      </c>
      <c r="K2283" s="3">
        <f>MIN(J2283-M2283+N2283,'Power Look Up'!$F$4)</f>
        <v>1927.5980159392909</v>
      </c>
      <c r="M2283" s="50">
        <f t="array" ref="M2283">_xlfn.SUM(_xlfn.NORM.DIST($S$3:$S$1003,$G2283,$P2283,FALSE)*WindSpeedStep*$T$3:$T$1003)</f>
        <v>1980.8071238523364</v>
      </c>
      <c r="N2283" s="50">
        <f t="array" ref="N2283">_xlfn.SUM(_xlfn.NORM.DIST($S$3:$S$1003,$G2283,$Q2283,FALSE)*WindSpeedStep*$T$3:$T$1003)</f>
        <v>1918.6451397916296</v>
      </c>
      <c r="P2283" s="42">
        <f t="shared" si="105"/>
        <v>1.2162958501527057</v>
      </c>
      <c r="Q2283" s="42">
        <f t="shared" si="107"/>
        <v>1.7681766140342527</v>
      </c>
    </row>
    <row r="2284" spans="5:17" x14ac:dyDescent="0.2">
      <c r="E2284" s="15">
        <v>41273.291666666664</v>
      </c>
      <c r="F2284" s="21">
        <v>11.824560007104592</v>
      </c>
      <c r="G2284" s="21">
        <v>11.747066653952084</v>
      </c>
      <c r="H2284" s="24">
        <v>0.13531158867971971</v>
      </c>
      <c r="I2284" s="3">
        <f t="shared" si="106"/>
        <v>1972.8799999999826</v>
      </c>
      <c r="J2284" s="3">
        <f>INDEX(PowerArray,MIN(MaximumPowerIndex,ROUND(G2284*100,0)))</f>
        <v>1966.9999999999827</v>
      </c>
      <c r="K2284" s="3">
        <f>MIN(J2284-M2284+N2284,'Power Look Up'!$F$4)</f>
        <v>1910.650808832102</v>
      </c>
      <c r="M2284" s="50">
        <f t="array" ref="M2284">_xlfn.SUM(_xlfn.NORM.DIST($S$3:$S$1003,$G2284,$P2284,FALSE)*WindSpeedStep*$T$3:$T$1003)</f>
        <v>1956.7048945266272</v>
      </c>
      <c r="N2284" s="50">
        <f t="array" ref="N2284">_xlfn.SUM(_xlfn.NORM.DIST($S$3:$S$1003,$G2284,$Q2284,FALSE)*WindSpeedStep*$T$3:$T$1003)</f>
        <v>1900.3557033587465</v>
      </c>
      <c r="P2284" s="42">
        <f t="shared" si="105"/>
        <v>1.1747066653952085</v>
      </c>
      <c r="Q2284" s="42">
        <f t="shared" si="107"/>
        <v>1.5895142512728158</v>
      </c>
    </row>
    <row r="2285" spans="5:17" x14ac:dyDescent="0.2">
      <c r="E2285" s="15">
        <v>41273.298611111109</v>
      </c>
      <c r="F2285" s="21">
        <v>10.728794959650758</v>
      </c>
      <c r="G2285" s="21">
        <v>10.82228496728106</v>
      </c>
      <c r="H2285" s="24">
        <v>0.12116924639617845</v>
      </c>
      <c r="I2285" s="3">
        <f t="shared" si="106"/>
        <v>1831.9099999999507</v>
      </c>
      <c r="J2285" s="3">
        <f>INDEX(PowerArray,MIN(MaximumPowerIndex,ROUND(G2285*100,0)))</f>
        <v>1855.9399999999503</v>
      </c>
      <c r="K2285" s="3">
        <f>MIN(J2285-M2285+N2285,'Power Look Up'!$F$4)</f>
        <v>1818.2362874886744</v>
      </c>
      <c r="M2285" s="50">
        <f t="array" ref="M2285">_xlfn.SUM(_xlfn.NORM.DIST($S$3:$S$1003,$G2285,$P2285,FALSE)*WindSpeedStep*$T$3:$T$1003)</f>
        <v>1836.8113077279679</v>
      </c>
      <c r="N2285" s="50">
        <f t="array" ref="N2285">_xlfn.SUM(_xlfn.NORM.DIST($S$3:$S$1003,$G2285,$Q2285,FALSE)*WindSpeedStep*$T$3:$T$1003)</f>
        <v>1799.1075952166921</v>
      </c>
      <c r="P2285" s="42">
        <f t="shared" si="105"/>
        <v>1.0822284967281062</v>
      </c>
      <c r="Q2285" s="42">
        <f t="shared" si="107"/>
        <v>1.3113281137701367</v>
      </c>
    </row>
    <row r="2286" spans="5:17" x14ac:dyDescent="0.2">
      <c r="E2286" s="15">
        <v>41273.305555555555</v>
      </c>
      <c r="F2286" s="21">
        <v>10.640495685456957</v>
      </c>
      <c r="G2286" s="21">
        <v>10.771489118229596</v>
      </c>
      <c r="H2286" s="24">
        <v>0.15224854629790954</v>
      </c>
      <c r="I2286" s="3">
        <f t="shared" si="106"/>
        <v>1807.8799999999512</v>
      </c>
      <c r="J2286" s="3">
        <f>INDEX(PowerArray,MIN(MaximumPowerIndex,ROUND(G2286*100,0)))</f>
        <v>1842.5899999999506</v>
      </c>
      <c r="K2286" s="3">
        <f>MIN(J2286-M2286+N2286,'Power Look Up'!$F$4)</f>
        <v>1752.755248954137</v>
      </c>
      <c r="M2286" s="50">
        <f t="array" ref="M2286">_xlfn.SUM(_xlfn.NORM.DIST($S$3:$S$1003,$G2286,$P2286,FALSE)*WindSpeedStep*$T$3:$T$1003)</f>
        <v>1826.7520484851404</v>
      </c>
      <c r="N2286" s="50">
        <f t="array" ref="N2286">_xlfn.SUM(_xlfn.NORM.DIST($S$3:$S$1003,$G2286,$Q2286,FALSE)*WindSpeedStep*$T$3:$T$1003)</f>
        <v>1736.9172974393268</v>
      </c>
      <c r="P2286" s="42">
        <f t="shared" si="105"/>
        <v>1.0771489118229596</v>
      </c>
      <c r="Q2286" s="42">
        <f t="shared" si="107"/>
        <v>1.6399435597142074</v>
      </c>
    </row>
    <row r="2287" spans="5:17" x14ac:dyDescent="0.2">
      <c r="E2287" s="15">
        <v>41273.3125</v>
      </c>
      <c r="F2287" s="21">
        <v>10.721771593036946</v>
      </c>
      <c r="G2287" s="21">
        <v>10.791082146498562</v>
      </c>
      <c r="H2287" s="24">
        <v>0.1669500216888114</v>
      </c>
      <c r="I2287" s="3">
        <f t="shared" si="106"/>
        <v>1829.2399999999509</v>
      </c>
      <c r="J2287" s="3">
        <f>INDEX(PowerArray,MIN(MaximumPowerIndex,ROUND(G2287*100,0)))</f>
        <v>1847.9299999999505</v>
      </c>
      <c r="K2287" s="3">
        <f>MIN(J2287-M2287+N2287,'Power Look Up'!$F$4)</f>
        <v>1733.9878524407975</v>
      </c>
      <c r="M2287" s="50">
        <f t="array" ref="M2287">_xlfn.SUM(_xlfn.NORM.DIST($S$3:$S$1003,$G2287,$P2287,FALSE)*WindSpeedStep*$T$3:$T$1003)</f>
        <v>1830.6801533633534</v>
      </c>
      <c r="N2287" s="50">
        <f t="array" ref="N2287">_xlfn.SUM(_xlfn.NORM.DIST($S$3:$S$1003,$G2287,$Q2287,FALSE)*WindSpeedStep*$T$3:$T$1003)</f>
        <v>1716.7380058042004</v>
      </c>
      <c r="P2287" s="42">
        <f t="shared" si="105"/>
        <v>1.0791082146498563</v>
      </c>
      <c r="Q2287" s="42">
        <f t="shared" si="107"/>
        <v>1.8015713984036805</v>
      </c>
    </row>
    <row r="2288" spans="5:17" x14ac:dyDescent="0.2">
      <c r="E2288" s="15">
        <v>41273.319444444445</v>
      </c>
      <c r="F2288" s="21">
        <v>10.722926631556271</v>
      </c>
      <c r="G2288" s="21">
        <v>10.751147361019083</v>
      </c>
      <c r="H2288" s="24">
        <v>0.16599945715954786</v>
      </c>
      <c r="I2288" s="3">
        <f t="shared" si="106"/>
        <v>1829.2399999999509</v>
      </c>
      <c r="J2288" s="3">
        <f>INDEX(PowerArray,MIN(MaximumPowerIndex,ROUND(G2288*100,0)))</f>
        <v>1837.2499999999507</v>
      </c>
      <c r="K2288" s="3">
        <f>MIN(J2288-M2288+N2288,'Power Look Up'!$F$4)</f>
        <v>1725.7793345170644</v>
      </c>
      <c r="M2288" s="50">
        <f t="array" ref="M2288">_xlfn.SUM(_xlfn.NORM.DIST($S$3:$S$1003,$G2288,$P2288,FALSE)*WindSpeedStep*$T$3:$T$1003)</f>
        <v>1822.609734561765</v>
      </c>
      <c r="N2288" s="50">
        <f t="array" ref="N2288">_xlfn.SUM(_xlfn.NORM.DIST($S$3:$S$1003,$G2288,$Q2288,FALSE)*WindSpeedStep*$T$3:$T$1003)</f>
        <v>1711.1390690788787</v>
      </c>
      <c r="P2288" s="42">
        <f t="shared" si="105"/>
        <v>1.0751147361019082</v>
      </c>
      <c r="Q2288" s="42">
        <f t="shared" si="107"/>
        <v>1.7846846257714732</v>
      </c>
    </row>
    <row r="2289" spans="5:17" x14ac:dyDescent="0.2">
      <c r="E2289" s="15">
        <v>41273.326388888891</v>
      </c>
      <c r="F2289" s="21">
        <v>9.6636962168459775</v>
      </c>
      <c r="G2289" s="21">
        <v>9.774129949950062</v>
      </c>
      <c r="H2289" s="24">
        <v>0.1376284984705452</v>
      </c>
      <c r="I2289" s="3">
        <f t="shared" si="106"/>
        <v>1507.4599999999384</v>
      </c>
      <c r="J2289" s="3">
        <f>INDEX(PowerArray,MIN(MaximumPowerIndex,ROUND(G2289*100,0)))</f>
        <v>1549.3699999999376</v>
      </c>
      <c r="K2289" s="3">
        <f>MIN(J2289-M2289+N2289,'Power Look Up'!$F$4)</f>
        <v>1517.8701535690639</v>
      </c>
      <c r="M2289" s="50">
        <f t="array" ref="M2289">_xlfn.SUM(_xlfn.NORM.DIST($S$3:$S$1003,$G2289,$P2289,FALSE)*WindSpeedStep*$T$3:$T$1003)</f>
        <v>1548.795829775421</v>
      </c>
      <c r="N2289" s="50">
        <f t="array" ref="N2289">_xlfn.SUM(_xlfn.NORM.DIST($S$3:$S$1003,$G2289,$Q2289,FALSE)*WindSpeedStep*$T$3:$T$1003)</f>
        <v>1517.2959833445473</v>
      </c>
      <c r="P2289" s="42">
        <f t="shared" si="105"/>
        <v>0.97741299499500622</v>
      </c>
      <c r="Q2289" s="42">
        <f t="shared" si="107"/>
        <v>1.3451988288676122</v>
      </c>
    </row>
    <row r="2290" spans="5:17" x14ac:dyDescent="0.2">
      <c r="E2290" s="15">
        <v>41273.333333333336</v>
      </c>
      <c r="F2290" s="21">
        <v>9.2773948423075119</v>
      </c>
      <c r="G2290" s="21">
        <v>9.3270837066912069</v>
      </c>
      <c r="H2290" s="24">
        <v>0.15952754250048587</v>
      </c>
      <c r="I2290" s="3">
        <f t="shared" si="106"/>
        <v>1362.6799999999416</v>
      </c>
      <c r="J2290" s="3">
        <f>INDEX(PowerArray,MIN(MaximumPowerIndex,ROUND(G2290*100,0)))</f>
        <v>1381.7299999999411</v>
      </c>
      <c r="K2290" s="3">
        <f>MIN(J2290-M2290+N2290,'Power Look Up'!$F$4)</f>
        <v>1362.0448569838529</v>
      </c>
      <c r="M2290" s="50">
        <f t="array" ref="M2290">_xlfn.SUM(_xlfn.NORM.DIST($S$3:$S$1003,$G2290,$P2290,FALSE)*WindSpeedStep*$T$3:$T$1003)</f>
        <v>1385.3910248596169</v>
      </c>
      <c r="N2290" s="50">
        <f t="array" ref="N2290">_xlfn.SUM(_xlfn.NORM.DIST($S$3:$S$1003,$G2290,$Q2290,FALSE)*WindSpeedStep*$T$3:$T$1003)</f>
        <v>1365.7058818435287</v>
      </c>
      <c r="P2290" s="42">
        <f t="shared" si="105"/>
        <v>0.93270837066912071</v>
      </c>
      <c r="Q2290" s="42">
        <f t="shared" si="107"/>
        <v>1.4879267424247709</v>
      </c>
    </row>
    <row r="2291" spans="5:17" x14ac:dyDescent="0.2">
      <c r="E2291" s="15">
        <v>41273.340277777781</v>
      </c>
      <c r="F2291" s="21">
        <v>8.5691611271395338</v>
      </c>
      <c r="G2291" s="21">
        <v>8.5365130064176231</v>
      </c>
      <c r="H2291" s="24">
        <v>0.12953426636879314</v>
      </c>
      <c r="I2291" s="3">
        <f t="shared" si="106"/>
        <v>1098.1899999999494</v>
      </c>
      <c r="J2291" s="3">
        <f>INDEX(PowerArray,MIN(MaximumPowerIndex,ROUND(G2291*100,0)))</f>
        <v>1087.1799999999496</v>
      </c>
      <c r="K2291" s="3">
        <f>MIN(J2291-M2291+N2291,'Power Look Up'!$F$4)</f>
        <v>1099.2799485602538</v>
      </c>
      <c r="M2291" s="50">
        <f t="array" ref="M2291">_xlfn.SUM(_xlfn.NORM.DIST($S$3:$S$1003,$G2291,$P2291,FALSE)*WindSpeedStep*$T$3:$T$1003)</f>
        <v>1083.4355979409947</v>
      </c>
      <c r="N2291" s="50">
        <f t="array" ref="N2291">_xlfn.SUM(_xlfn.NORM.DIST($S$3:$S$1003,$G2291,$Q2291,FALSE)*WindSpeedStep*$T$3:$T$1003)</f>
        <v>1095.535546501299</v>
      </c>
      <c r="P2291" s="42">
        <f t="shared" si="105"/>
        <v>0.85365130064176231</v>
      </c>
      <c r="Q2291" s="42">
        <f t="shared" si="107"/>
        <v>1.1057709496339676</v>
      </c>
    </row>
    <row r="2292" spans="5:17" x14ac:dyDescent="0.2">
      <c r="E2292" s="15">
        <v>41273.354166666664</v>
      </c>
      <c r="F2292" s="21">
        <v>9.3359853059219606</v>
      </c>
      <c r="G2292" s="21">
        <v>9.3245925072380178</v>
      </c>
      <c r="H2292" s="24">
        <v>0.14674401845202004</v>
      </c>
      <c r="I2292" s="3">
        <f t="shared" si="106"/>
        <v>1385.5399999999411</v>
      </c>
      <c r="J2292" s="3">
        <f>INDEX(PowerArray,MIN(MaximumPowerIndex,ROUND(G2292*100,0)))</f>
        <v>1377.9199999999412</v>
      </c>
      <c r="K2292" s="3">
        <f>MIN(J2292-M2292+N2292,'Power Look Up'!$F$4)</f>
        <v>1364.0726714989412</v>
      </c>
      <c r="M2292" s="50">
        <f t="array" ref="M2292">_xlfn.SUM(_xlfn.NORM.DIST($S$3:$S$1003,$G2292,$P2292,FALSE)*WindSpeedStep*$T$3:$T$1003)</f>
        <v>1384.4448882356069</v>
      </c>
      <c r="N2292" s="50">
        <f t="array" ref="N2292">_xlfn.SUM(_xlfn.NORM.DIST($S$3:$S$1003,$G2292,$Q2292,FALSE)*WindSpeedStep*$T$3:$T$1003)</f>
        <v>1370.5975597346069</v>
      </c>
      <c r="P2292" s="42">
        <f t="shared" si="105"/>
        <v>0.93245925072380187</v>
      </c>
      <c r="Q2292" s="42">
        <f t="shared" si="107"/>
        <v>1.3683281749397034</v>
      </c>
    </row>
    <row r="2293" spans="5:17" x14ac:dyDescent="0.2">
      <c r="E2293" s="15">
        <v>41273.361111111109</v>
      </c>
      <c r="F2293" s="21">
        <v>9.3068206152278723</v>
      </c>
      <c r="G2293" s="21">
        <v>9.3211061575172209</v>
      </c>
      <c r="H2293" s="24">
        <v>0.16547004220541689</v>
      </c>
      <c r="I2293" s="3">
        <f t="shared" si="106"/>
        <v>1374.1099999999412</v>
      </c>
      <c r="J2293" s="3">
        <f>INDEX(PowerArray,MIN(MaximumPowerIndex,ROUND(G2293*100,0)))</f>
        <v>1377.9199999999412</v>
      </c>
      <c r="K2293" s="3">
        <f>MIN(J2293-M2293+N2293,'Power Look Up'!$F$4)</f>
        <v>1355.8435133523228</v>
      </c>
      <c r="M2293" s="50">
        <f t="array" ref="M2293">_xlfn.SUM(_xlfn.NORM.DIST($S$3:$S$1003,$G2293,$P2293,FALSE)*WindSpeedStep*$T$3:$T$1003)</f>
        <v>1383.12037122677</v>
      </c>
      <c r="N2293" s="50">
        <f t="array" ref="N2293">_xlfn.SUM(_xlfn.NORM.DIST($S$3:$S$1003,$G2293,$Q2293,FALSE)*WindSpeedStep*$T$3:$T$1003)</f>
        <v>1361.0438845791516</v>
      </c>
      <c r="P2293" s="42">
        <f t="shared" si="105"/>
        <v>0.93211061575172216</v>
      </c>
      <c r="Q2293" s="42">
        <f t="shared" si="107"/>
        <v>1.5423638292855457</v>
      </c>
    </row>
    <row r="2294" spans="5:17" x14ac:dyDescent="0.2">
      <c r="E2294" s="15">
        <v>41273.368055555555</v>
      </c>
      <c r="F2294" s="21">
        <v>10.247228965994676</v>
      </c>
      <c r="G2294" s="21">
        <v>10.209452298926831</v>
      </c>
      <c r="H2294" s="24">
        <v>0.14247754245025607</v>
      </c>
      <c r="I2294" s="3">
        <f t="shared" si="106"/>
        <v>1703.7499999999536</v>
      </c>
      <c r="J2294" s="3">
        <f>INDEX(PowerArray,MIN(MaximumPowerIndex,ROUND(G2294*100,0)))</f>
        <v>1693.0699999999538</v>
      </c>
      <c r="K2294" s="3">
        <f>MIN(J2294-M2294+N2294,'Power Look Up'!$F$4)</f>
        <v>1635.9779673851237</v>
      </c>
      <c r="M2294" s="50">
        <f t="array" ref="M2294">_xlfn.SUM(_xlfn.NORM.DIST($S$3:$S$1003,$G2294,$P2294,FALSE)*WindSpeedStep*$T$3:$T$1003)</f>
        <v>1688.115368009247</v>
      </c>
      <c r="N2294" s="50">
        <f t="array" ref="N2294">_xlfn.SUM(_xlfn.NORM.DIST($S$3:$S$1003,$G2294,$Q2294,FALSE)*WindSpeedStep*$T$3:$T$1003)</f>
        <v>1631.023335394417</v>
      </c>
      <c r="P2294" s="42">
        <f t="shared" si="105"/>
        <v>1.0209452298926831</v>
      </c>
      <c r="Q2294" s="42">
        <f t="shared" si="107"/>
        <v>1.454617673314212</v>
      </c>
    </row>
    <row r="2295" spans="5:17" x14ac:dyDescent="0.2">
      <c r="E2295" s="15">
        <v>41273.375</v>
      </c>
      <c r="F2295" s="21">
        <v>9.8106686866689472</v>
      </c>
      <c r="G2295" s="21">
        <v>9.8323695655518986</v>
      </c>
      <c r="H2295" s="24">
        <v>0.14677898581538262</v>
      </c>
      <c r="I2295" s="3">
        <f t="shared" si="106"/>
        <v>1564.6099999999374</v>
      </c>
      <c r="J2295" s="3">
        <f>INDEX(PowerArray,MIN(MaximumPowerIndex,ROUND(G2295*100,0)))</f>
        <v>1572.229999999937</v>
      </c>
      <c r="K2295" s="3">
        <f>MIN(J2295-M2295+N2295,'Power Look Up'!$F$4)</f>
        <v>1529.0998444493875</v>
      </c>
      <c r="M2295" s="50">
        <f t="array" ref="M2295">_xlfn.SUM(_xlfn.NORM.DIST($S$3:$S$1003,$G2295,$P2295,FALSE)*WindSpeedStep*$T$3:$T$1003)</f>
        <v>1568.7956713378987</v>
      </c>
      <c r="N2295" s="50">
        <f t="array" ref="N2295">_xlfn.SUM(_xlfn.NORM.DIST($S$3:$S$1003,$G2295,$Q2295,FALSE)*WindSpeedStep*$T$3:$T$1003)</f>
        <v>1525.6655157873492</v>
      </c>
      <c r="P2295" s="42">
        <f t="shared" si="105"/>
        <v>0.98323695655518994</v>
      </c>
      <c r="Q2295" s="42">
        <f t="shared" si="107"/>
        <v>1.443185232993742</v>
      </c>
    </row>
    <row r="2296" spans="5:17" x14ac:dyDescent="0.2">
      <c r="E2296" s="15">
        <v>41273.381944444445</v>
      </c>
      <c r="F2296" s="21">
        <v>9.7734237169059082</v>
      </c>
      <c r="G2296" s="21">
        <v>9.7686678611569029</v>
      </c>
      <c r="H2296" s="24">
        <v>0.13096741091720776</v>
      </c>
      <c r="I2296" s="3">
        <f t="shared" si="106"/>
        <v>1549.3699999999376</v>
      </c>
      <c r="J2296" s="3">
        <f>INDEX(PowerArray,MIN(MaximumPowerIndex,ROUND(G2296*100,0)))</f>
        <v>1549.3699999999376</v>
      </c>
      <c r="K2296" s="3">
        <f>MIN(J2296-M2296+N2296,'Power Look Up'!$F$4)</f>
        <v>1524.0209259195105</v>
      </c>
      <c r="M2296" s="50">
        <f t="array" ref="M2296">_xlfn.SUM(_xlfn.NORM.DIST($S$3:$S$1003,$G2296,$P2296,FALSE)*WindSpeedStep*$T$3:$T$1003)</f>
        <v>1546.9014218485477</v>
      </c>
      <c r="N2296" s="50">
        <f t="array" ref="N2296">_xlfn.SUM(_xlfn.NORM.DIST($S$3:$S$1003,$G2296,$Q2296,FALSE)*WindSpeedStep*$T$3:$T$1003)</f>
        <v>1521.5523477681206</v>
      </c>
      <c r="P2296" s="42">
        <f t="shared" si="105"/>
        <v>0.97686678611569033</v>
      </c>
      <c r="Q2296" s="42">
        <f t="shared" si="107"/>
        <v>1.2793771378858572</v>
      </c>
    </row>
    <row r="2297" spans="5:17" x14ac:dyDescent="0.2">
      <c r="E2297" s="15">
        <v>41273.388888888891</v>
      </c>
      <c r="F2297" s="21">
        <v>10.042525760163384</v>
      </c>
      <c r="G2297" s="21">
        <v>10.023687165372905</v>
      </c>
      <c r="H2297" s="24">
        <v>0.15533940736186072</v>
      </c>
      <c r="I2297" s="3">
        <f t="shared" si="106"/>
        <v>1647.6799999999548</v>
      </c>
      <c r="J2297" s="3">
        <f>INDEX(PowerArray,MIN(MaximumPowerIndex,ROUND(G2297*100,0)))</f>
        <v>1642.3399999999549</v>
      </c>
      <c r="K2297" s="3">
        <f>MIN(J2297-M2297+N2297,'Power Look Up'!$F$4)</f>
        <v>1578.7745643943731</v>
      </c>
      <c r="M2297" s="50">
        <f t="array" ref="M2297">_xlfn.SUM(_xlfn.NORM.DIST($S$3:$S$1003,$G2297,$P2297,FALSE)*WindSpeedStep*$T$3:$T$1003)</f>
        <v>1631.6897722687352</v>
      </c>
      <c r="N2297" s="50">
        <f t="array" ref="N2297">_xlfn.SUM(_xlfn.NORM.DIST($S$3:$S$1003,$G2297,$Q2297,FALSE)*WindSpeedStep*$T$3:$T$1003)</f>
        <v>1568.1243366631534</v>
      </c>
      <c r="P2297" s="42">
        <f t="shared" si="105"/>
        <v>1.0023687165372905</v>
      </c>
      <c r="Q2297" s="42">
        <f t="shared" si="107"/>
        <v>1.5570736238497167</v>
      </c>
    </row>
    <row r="2298" spans="5:17" x14ac:dyDescent="0.2">
      <c r="E2298" s="15">
        <v>41273.395833333336</v>
      </c>
      <c r="F2298" s="21">
        <v>10.196507384048646</v>
      </c>
      <c r="G2298" s="21">
        <v>10.2376855258536</v>
      </c>
      <c r="H2298" s="24">
        <v>0.1392633719092323</v>
      </c>
      <c r="I2298" s="3">
        <f t="shared" si="106"/>
        <v>1690.3999999999537</v>
      </c>
      <c r="J2298" s="3">
        <f>INDEX(PowerArray,MIN(MaximumPowerIndex,ROUND(G2298*100,0)))</f>
        <v>1701.0799999999535</v>
      </c>
      <c r="K2298" s="3">
        <f>MIN(J2298-M2298+N2298,'Power Look Up'!$F$4)</f>
        <v>1647.1723686119158</v>
      </c>
      <c r="M2298" s="50">
        <f t="array" ref="M2298">_xlfn.SUM(_xlfn.NORM.DIST($S$3:$S$1003,$G2298,$P2298,FALSE)*WindSpeedStep*$T$3:$T$1003)</f>
        <v>1696.2553847249972</v>
      </c>
      <c r="N2298" s="50">
        <f t="array" ref="N2298">_xlfn.SUM(_xlfn.NORM.DIST($S$3:$S$1003,$G2298,$Q2298,FALSE)*WindSpeedStep*$T$3:$T$1003)</f>
        <v>1642.3477533369594</v>
      </c>
      <c r="P2298" s="42">
        <f t="shared" si="105"/>
        <v>1.0237685525853599</v>
      </c>
      <c r="Q2298" s="42">
        <f t="shared" si="107"/>
        <v>1.4257346068767143</v>
      </c>
    </row>
    <row r="2299" spans="5:17" x14ac:dyDescent="0.2">
      <c r="E2299" s="15">
        <v>41273.402777777781</v>
      </c>
      <c r="F2299" s="21">
        <v>8.9598203741238898</v>
      </c>
      <c r="G2299" s="21">
        <v>9.0220855888406923</v>
      </c>
      <c r="H2299" s="24">
        <v>0.17745891475591927</v>
      </c>
      <c r="I2299" s="3">
        <f t="shared" si="106"/>
        <v>1241.3199999999463</v>
      </c>
      <c r="J2299" s="3">
        <f>INDEX(PowerArray,MIN(MaximumPowerIndex,ROUND(G2299*100,0)))</f>
        <v>1263.6199999999437</v>
      </c>
      <c r="K2299" s="3">
        <f>MIN(J2299-M2299+N2299,'Power Look Up'!$F$4)</f>
        <v>1259.8372269121201</v>
      </c>
      <c r="M2299" s="50">
        <f t="array" ref="M2299">_xlfn.SUM(_xlfn.NORM.DIST($S$3:$S$1003,$G2299,$P2299,FALSE)*WindSpeedStep*$T$3:$T$1003)</f>
        <v>1268.3167511965619</v>
      </c>
      <c r="N2299" s="50">
        <f t="array" ref="N2299">_xlfn.SUM(_xlfn.NORM.DIST($S$3:$S$1003,$G2299,$Q2299,FALSE)*WindSpeedStep*$T$3:$T$1003)</f>
        <v>1264.5339781087382</v>
      </c>
      <c r="P2299" s="42">
        <f t="shared" si="105"/>
        <v>0.90220855888406926</v>
      </c>
      <c r="Q2299" s="42">
        <f t="shared" si="107"/>
        <v>1.601049517430688</v>
      </c>
    </row>
    <row r="2300" spans="5:17" x14ac:dyDescent="0.2">
      <c r="E2300" s="15">
        <v>41273.409722222219</v>
      </c>
      <c r="F2300" s="21">
        <v>9.1455525604710814</v>
      </c>
      <c r="G2300" s="21">
        <v>9.1590526653185194</v>
      </c>
      <c r="H2300" s="24">
        <v>0.16948128500178458</v>
      </c>
      <c r="I2300" s="3">
        <f t="shared" si="106"/>
        <v>1313.1499999999426</v>
      </c>
      <c r="J2300" s="3">
        <f>INDEX(PowerArray,MIN(MaximumPowerIndex,ROUND(G2300*100,0)))</f>
        <v>1316.9599999999425</v>
      </c>
      <c r="K2300" s="3">
        <f>MIN(J2300-M2300+N2300,'Power Look Up'!$F$4)</f>
        <v>1305.2612391820519</v>
      </c>
      <c r="M2300" s="50">
        <f t="array" ref="M2300">_xlfn.SUM(_xlfn.NORM.DIST($S$3:$S$1003,$G2300,$P2300,FALSE)*WindSpeedStep*$T$3:$T$1003)</f>
        <v>1321.1096101190012</v>
      </c>
      <c r="N2300" s="50">
        <f t="array" ref="N2300">_xlfn.SUM(_xlfn.NORM.DIST($S$3:$S$1003,$G2300,$Q2300,FALSE)*WindSpeedStep*$T$3:$T$1003)</f>
        <v>1309.4108493011106</v>
      </c>
      <c r="P2300" s="42">
        <f t="shared" si="105"/>
        <v>0.915905266531852</v>
      </c>
      <c r="Q2300" s="42">
        <f t="shared" si="107"/>
        <v>1.5522880151172027</v>
      </c>
    </row>
    <row r="2301" spans="5:17" x14ac:dyDescent="0.2">
      <c r="E2301" s="15">
        <v>41273.416666666664</v>
      </c>
      <c r="F2301" s="21">
        <v>8.8499563404465142</v>
      </c>
      <c r="G2301" s="21">
        <v>8.8365144518601415</v>
      </c>
      <c r="H2301" s="24">
        <v>0.13785378741636214</v>
      </c>
      <c r="I2301" s="3">
        <f t="shared" si="106"/>
        <v>1200.9499999999471</v>
      </c>
      <c r="J2301" s="3">
        <f>INDEX(PowerArray,MIN(MaximumPowerIndex,ROUND(G2301*100,0)))</f>
        <v>1197.2799999999472</v>
      </c>
      <c r="K2301" s="3">
        <f>MIN(J2301-M2301+N2301,'Power Look Up'!$F$4)</f>
        <v>1205.3872450032579</v>
      </c>
      <c r="M2301" s="50">
        <f t="array" ref="M2301">_xlfn.SUM(_xlfn.NORM.DIST($S$3:$S$1003,$G2301,$P2301,FALSE)*WindSpeedStep*$T$3:$T$1003)</f>
        <v>1196.8892821831057</v>
      </c>
      <c r="N2301" s="50">
        <f t="array" ref="N2301">_xlfn.SUM(_xlfn.NORM.DIST($S$3:$S$1003,$G2301,$Q2301,FALSE)*WindSpeedStep*$T$3:$T$1003)</f>
        <v>1204.9965271864164</v>
      </c>
      <c r="P2301" s="42">
        <f t="shared" si="105"/>
        <v>0.88365144518601424</v>
      </c>
      <c r="Q2301" s="42">
        <f t="shared" si="107"/>
        <v>1.2181469847483397</v>
      </c>
    </row>
    <row r="2302" spans="5:17" x14ac:dyDescent="0.2">
      <c r="E2302" s="15">
        <v>41273.423611111109</v>
      </c>
      <c r="F2302" s="21">
        <v>9.5507223770480785</v>
      </c>
      <c r="G2302" s="21">
        <v>9.4432829290053402</v>
      </c>
      <c r="H2302" s="24">
        <v>0.15182097675507594</v>
      </c>
      <c r="I2302" s="3">
        <f t="shared" si="106"/>
        <v>1465.5499999999392</v>
      </c>
      <c r="J2302" s="3">
        <f>INDEX(PowerArray,MIN(MaximumPowerIndex,ROUND(G2302*100,0)))</f>
        <v>1423.6399999999403</v>
      </c>
      <c r="K2302" s="3">
        <f>MIN(J2302-M2302+N2302,'Power Look Up'!$F$4)</f>
        <v>1400.2982340035589</v>
      </c>
      <c r="M2302" s="50">
        <f t="array" ref="M2302">_xlfn.SUM(_xlfn.NORM.DIST($S$3:$S$1003,$G2302,$P2302,FALSE)*WindSpeedStep*$T$3:$T$1003)</f>
        <v>1429.1959326757697</v>
      </c>
      <c r="N2302" s="50">
        <f t="array" ref="N2302">_xlfn.SUM(_xlfn.NORM.DIST($S$3:$S$1003,$G2302,$Q2302,FALSE)*WindSpeedStep*$T$3:$T$1003)</f>
        <v>1405.8541666793883</v>
      </c>
      <c r="P2302" s="42">
        <f t="shared" si="105"/>
        <v>0.94432829290053411</v>
      </c>
      <c r="Q2302" s="42">
        <f t="shared" si="107"/>
        <v>1.4336884380561252</v>
      </c>
    </row>
    <row r="2303" spans="5:17" x14ac:dyDescent="0.2">
      <c r="E2303" s="15">
        <v>41273.430555555555</v>
      </c>
      <c r="F2303" s="21">
        <v>9.0981471551650319</v>
      </c>
      <c r="G2303" s="21">
        <v>9.1404092549537168</v>
      </c>
      <c r="H2303" s="24">
        <v>0.14728273539071965</v>
      </c>
      <c r="I2303" s="3">
        <f t="shared" si="106"/>
        <v>1294.0999999999431</v>
      </c>
      <c r="J2303" s="3">
        <f>INDEX(PowerArray,MIN(MaximumPowerIndex,ROUND(G2303*100,0)))</f>
        <v>1309.3399999999426</v>
      </c>
      <c r="K2303" s="3">
        <f>MIN(J2303-M2303+N2303,'Power Look Up'!$F$4)</f>
        <v>1305.0040806294658</v>
      </c>
      <c r="M2303" s="50">
        <f t="array" ref="M2303">_xlfn.SUM(_xlfn.NORM.DIST($S$3:$S$1003,$G2303,$P2303,FALSE)*WindSpeedStep*$T$3:$T$1003)</f>
        <v>1313.9348185244085</v>
      </c>
      <c r="N2303" s="50">
        <f t="array" ref="N2303">_xlfn.SUM(_xlfn.NORM.DIST($S$3:$S$1003,$G2303,$Q2303,FALSE)*WindSpeedStep*$T$3:$T$1003)</f>
        <v>1309.5988991539316</v>
      </c>
      <c r="P2303" s="42">
        <f t="shared" si="105"/>
        <v>0.91404092549537175</v>
      </c>
      <c r="Q2303" s="42">
        <f t="shared" si="107"/>
        <v>1.3462244776602332</v>
      </c>
    </row>
    <row r="2304" spans="5:17" x14ac:dyDescent="0.2">
      <c r="E2304" s="15">
        <v>41273.4375</v>
      </c>
      <c r="F2304" s="21">
        <v>9.6125394600637524</v>
      </c>
      <c r="G2304" s="21">
        <v>9.5571226793160005</v>
      </c>
      <c r="H2304" s="24">
        <v>0.13628032482389538</v>
      </c>
      <c r="I2304" s="3">
        <f t="shared" si="106"/>
        <v>1488.4099999999389</v>
      </c>
      <c r="J2304" s="3">
        <f>INDEX(PowerArray,MIN(MaximumPowerIndex,ROUND(G2304*100,0)))</f>
        <v>1469.3599999999392</v>
      </c>
      <c r="K2304" s="3">
        <f>MIN(J2304-M2304+N2304,'Power Look Up'!$F$4)</f>
        <v>1449.1890658353223</v>
      </c>
      <c r="M2304" s="50">
        <f t="array" ref="M2304">_xlfn.SUM(_xlfn.NORM.DIST($S$3:$S$1003,$G2304,$P2304,FALSE)*WindSpeedStep*$T$3:$T$1003)</f>
        <v>1471.3412493323044</v>
      </c>
      <c r="N2304" s="50">
        <f t="array" ref="N2304">_xlfn.SUM(_xlfn.NORM.DIST($S$3:$S$1003,$G2304,$Q2304,FALSE)*WindSpeedStep*$T$3:$T$1003)</f>
        <v>1451.1703151676875</v>
      </c>
      <c r="P2304" s="42">
        <f t="shared" si="105"/>
        <v>0.95571226793160013</v>
      </c>
      <c r="Q2304" s="42">
        <f t="shared" si="107"/>
        <v>1.3024477831190018</v>
      </c>
    </row>
    <row r="2305" spans="5:17" x14ac:dyDescent="0.2">
      <c r="E2305" s="15">
        <v>41273.444444444445</v>
      </c>
      <c r="F2305" s="21">
        <v>8.6299161077112903</v>
      </c>
      <c r="G2305" s="21">
        <v>8.6295806453200132</v>
      </c>
      <c r="H2305" s="24">
        <v>0.1564325751433091</v>
      </c>
      <c r="I2305" s="3">
        <f t="shared" si="106"/>
        <v>1120.2099999999489</v>
      </c>
      <c r="J2305" s="3">
        <f>INDEX(PowerArray,MIN(MaximumPowerIndex,ROUND(G2305*100,0)))</f>
        <v>1120.2099999999489</v>
      </c>
      <c r="K2305" s="3">
        <f>MIN(J2305-M2305+N2305,'Power Look Up'!$F$4)</f>
        <v>1137.9506413004799</v>
      </c>
      <c r="M2305" s="50">
        <f t="array" ref="M2305">_xlfn.SUM(_xlfn.NORM.DIST($S$3:$S$1003,$G2305,$P2305,FALSE)*WindSpeedStep*$T$3:$T$1003)</f>
        <v>1118.2357939402896</v>
      </c>
      <c r="N2305" s="50">
        <f t="array" ref="N2305">_xlfn.SUM(_xlfn.NORM.DIST($S$3:$S$1003,$G2305,$Q2305,FALSE)*WindSpeedStep*$T$3:$T$1003)</f>
        <v>1135.9764352408206</v>
      </c>
      <c r="P2305" s="42">
        <f t="shared" si="105"/>
        <v>0.86295806453200141</v>
      </c>
      <c r="Q2305" s="42">
        <f t="shared" si="107"/>
        <v>1.3499475227542688</v>
      </c>
    </row>
    <row r="2306" spans="5:17" x14ac:dyDescent="0.2">
      <c r="E2306" s="15">
        <v>41273.451388888891</v>
      </c>
      <c r="F2306" s="21">
        <v>8.5418573267629263</v>
      </c>
      <c r="G2306" s="21">
        <v>8.5662327796677697</v>
      </c>
      <c r="H2306" s="24">
        <v>0.1393139635183967</v>
      </c>
      <c r="I2306" s="3">
        <f t="shared" si="106"/>
        <v>1087.1799999999496</v>
      </c>
      <c r="J2306" s="3">
        <f>INDEX(PowerArray,MIN(MaximumPowerIndex,ROUND(G2306*100,0)))</f>
        <v>1098.1899999999494</v>
      </c>
      <c r="K2306" s="3">
        <f>MIN(J2306-M2306+N2306,'Power Look Up'!$F$4)</f>
        <v>1113.1826571851484</v>
      </c>
      <c r="M2306" s="50">
        <f t="array" ref="M2306">_xlfn.SUM(_xlfn.NORM.DIST($S$3:$S$1003,$G2306,$P2306,FALSE)*WindSpeedStep*$T$3:$T$1003)</f>
        <v>1094.5023712933096</v>
      </c>
      <c r="N2306" s="50">
        <f t="array" ref="N2306">_xlfn.SUM(_xlfn.NORM.DIST($S$3:$S$1003,$G2306,$Q2306,FALSE)*WindSpeedStep*$T$3:$T$1003)</f>
        <v>1109.4950284785086</v>
      </c>
      <c r="P2306" s="42">
        <f t="shared" si="105"/>
        <v>0.85662327796677706</v>
      </c>
      <c r="Q2306" s="42">
        <f t="shared" si="107"/>
        <v>1.1933958409567296</v>
      </c>
    </row>
    <row r="2307" spans="5:17" x14ac:dyDescent="0.2">
      <c r="E2307" s="15">
        <v>41273.458333333336</v>
      </c>
      <c r="F2307" s="21">
        <v>9.5205040008475681</v>
      </c>
      <c r="G2307" s="21">
        <v>9.5398934787571488</v>
      </c>
      <c r="H2307" s="24">
        <v>0.16385687142835298</v>
      </c>
      <c r="I2307" s="3">
        <f t="shared" si="106"/>
        <v>1454.1199999999396</v>
      </c>
      <c r="J2307" s="3">
        <f>INDEX(PowerArray,MIN(MaximumPowerIndex,ROUND(G2307*100,0)))</f>
        <v>1461.7399999999395</v>
      </c>
      <c r="K2307" s="3">
        <f>MIN(J2307-M2307+N2307,'Power Look Up'!$F$4)</f>
        <v>1424.0322707587552</v>
      </c>
      <c r="M2307" s="50">
        <f t="array" ref="M2307">_xlfn.SUM(_xlfn.NORM.DIST($S$3:$S$1003,$G2307,$P2307,FALSE)*WindSpeedStep*$T$3:$T$1003)</f>
        <v>1465.0203477686518</v>
      </c>
      <c r="N2307" s="50">
        <f t="array" ref="N2307">_xlfn.SUM(_xlfn.NORM.DIST($S$3:$S$1003,$G2307,$Q2307,FALSE)*WindSpeedStep*$T$3:$T$1003)</f>
        <v>1427.3126185274675</v>
      </c>
      <c r="P2307" s="42">
        <f t="shared" ref="P2307:P2370" si="108">ReferenceTurbulence*G2307</f>
        <v>0.95398934787571488</v>
      </c>
      <c r="Q2307" s="42">
        <f t="shared" si="107"/>
        <v>1.5631770991888931</v>
      </c>
    </row>
    <row r="2308" spans="5:17" x14ac:dyDescent="0.2">
      <c r="E2308" s="15">
        <v>41273.465277777781</v>
      </c>
      <c r="F2308" s="21">
        <v>9.3342180239838086</v>
      </c>
      <c r="G2308" s="21">
        <v>9.3114320438276899</v>
      </c>
      <c r="H2308" s="24">
        <v>0.15427109119371238</v>
      </c>
      <c r="I2308" s="3">
        <f t="shared" ref="I2308:I2371" si="109">INDEX(PowerArray,MIN(MaximumPowerIndex,ROUND(F2308*100,0)))</f>
        <v>1381.7299999999411</v>
      </c>
      <c r="J2308" s="3">
        <f>INDEX(PowerArray,MIN(MaximumPowerIndex,ROUND(G2308*100,0)))</f>
        <v>1374.1099999999412</v>
      </c>
      <c r="K2308" s="3">
        <f>MIN(J2308-M2308+N2308,'Power Look Up'!$F$4)</f>
        <v>1357.8243520851508</v>
      </c>
      <c r="M2308" s="50">
        <f t="array" ref="M2308">_xlfn.SUM(_xlfn.NORM.DIST($S$3:$S$1003,$G2308,$P2308,FALSE)*WindSpeedStep*$T$3:$T$1003)</f>
        <v>1379.4424470082411</v>
      </c>
      <c r="N2308" s="50">
        <f t="array" ref="N2308">_xlfn.SUM(_xlfn.NORM.DIST($S$3:$S$1003,$G2308,$Q2308,FALSE)*WindSpeedStep*$T$3:$T$1003)</f>
        <v>1363.1567990934507</v>
      </c>
      <c r="P2308" s="42">
        <f t="shared" si="108"/>
        <v>0.93114320438276899</v>
      </c>
      <c r="Q2308" s="42">
        <f t="shared" ref="Q2308:Q2371" si="110">G2308*H2308</f>
        <v>1.4364847819773972</v>
      </c>
    </row>
    <row r="2309" spans="5:17" x14ac:dyDescent="0.2">
      <c r="E2309" s="15">
        <v>41273.472222222219</v>
      </c>
      <c r="F2309" s="21">
        <v>9.3952226011640132</v>
      </c>
      <c r="G2309" s="21">
        <v>9.4579408687992288</v>
      </c>
      <c r="H2309" s="24">
        <v>0.12133826396606724</v>
      </c>
      <c r="I2309" s="3">
        <f t="shared" si="109"/>
        <v>1408.3999999999405</v>
      </c>
      <c r="J2309" s="3">
        <f>INDEX(PowerArray,MIN(MaximumPowerIndex,ROUND(G2309*100,0)))</f>
        <v>1431.2599999999402</v>
      </c>
      <c r="K2309" s="3">
        <f>MIN(J2309-M2309+N2309,'Power Look Up'!$F$4)</f>
        <v>1422.9986284508179</v>
      </c>
      <c r="M2309" s="50">
        <f t="array" ref="M2309">_xlfn.SUM(_xlfn.NORM.DIST($S$3:$S$1003,$G2309,$P2309,FALSE)*WindSpeedStep*$T$3:$T$1003)</f>
        <v>1434.6699669488614</v>
      </c>
      <c r="N2309" s="50">
        <f t="array" ref="N2309">_xlfn.SUM(_xlfn.NORM.DIST($S$3:$S$1003,$G2309,$Q2309,FALSE)*WindSpeedStep*$T$3:$T$1003)</f>
        <v>1426.4085953997392</v>
      </c>
      <c r="P2309" s="42">
        <f t="shared" si="108"/>
        <v>0.94579408687992295</v>
      </c>
      <c r="Q2309" s="42">
        <f t="shared" si="110"/>
        <v>1.1476101257138163</v>
      </c>
    </row>
    <row r="2310" spans="5:17" x14ac:dyDescent="0.2">
      <c r="E2310" s="15">
        <v>41273.479166666664</v>
      </c>
      <c r="F2310" s="21">
        <v>10.060746586463031</v>
      </c>
      <c r="G2310" s="21">
        <v>10.0247707240392</v>
      </c>
      <c r="H2310" s="24">
        <v>0.16897354340356704</v>
      </c>
      <c r="I2310" s="3">
        <f t="shared" si="109"/>
        <v>1653.0199999999545</v>
      </c>
      <c r="J2310" s="3">
        <f>INDEX(PowerArray,MIN(MaximumPowerIndex,ROUND(G2310*100,0)))</f>
        <v>1642.3399999999549</v>
      </c>
      <c r="K2310" s="3">
        <f>MIN(J2310-M2310+N2310,'Power Look Up'!$F$4)</f>
        <v>1563.040815294235</v>
      </c>
      <c r="M2310" s="50">
        <f t="array" ref="M2310">_xlfn.SUM(_xlfn.NORM.DIST($S$3:$S$1003,$G2310,$P2310,FALSE)*WindSpeedStep*$T$3:$T$1003)</f>
        <v>1632.0327721943509</v>
      </c>
      <c r="N2310" s="50">
        <f t="array" ref="N2310">_xlfn.SUM(_xlfn.NORM.DIST($S$3:$S$1003,$G2310,$Q2310,FALSE)*WindSpeedStep*$T$3:$T$1003)</f>
        <v>1552.733587488631</v>
      </c>
      <c r="P2310" s="42">
        <f t="shared" si="108"/>
        <v>1.00247707240392</v>
      </c>
      <c r="Q2310" s="42">
        <f t="shared" si="110"/>
        <v>1.6939210310492461</v>
      </c>
    </row>
    <row r="2311" spans="5:17" x14ac:dyDescent="0.2">
      <c r="E2311" s="15">
        <v>41273.486111111109</v>
      </c>
      <c r="F2311" s="21">
        <v>9.8312959377345734</v>
      </c>
      <c r="G2311" s="21">
        <v>9.8456707167689306</v>
      </c>
      <c r="H2311" s="24">
        <v>0.21156925935028811</v>
      </c>
      <c r="I2311" s="3">
        <f t="shared" si="109"/>
        <v>1572.229999999937</v>
      </c>
      <c r="J2311" s="3">
        <f>INDEX(PowerArray,MIN(MaximumPowerIndex,ROUND(G2311*100,0)))</f>
        <v>1579.8499999999369</v>
      </c>
      <c r="K2311" s="3">
        <f>MIN(J2311-M2311+N2311,'Power Look Up'!$F$4)</f>
        <v>1472.5170996600186</v>
      </c>
      <c r="M2311" s="50">
        <f t="array" ref="M2311">_xlfn.SUM(_xlfn.NORM.DIST($S$3:$S$1003,$G2311,$P2311,FALSE)*WindSpeedStep*$T$3:$T$1003)</f>
        <v>1573.3107327014523</v>
      </c>
      <c r="N2311" s="50">
        <f t="array" ref="N2311">_xlfn.SUM(_xlfn.NORM.DIST($S$3:$S$1003,$G2311,$Q2311,FALSE)*WindSpeedStep*$T$3:$T$1003)</f>
        <v>1465.977832361534</v>
      </c>
      <c r="P2311" s="42">
        <f t="shared" si="108"/>
        <v>0.98456707167689306</v>
      </c>
      <c r="Q2311" s="42">
        <f t="shared" si="110"/>
        <v>2.0830412613536229</v>
      </c>
    </row>
    <row r="2312" spans="5:17" x14ac:dyDescent="0.2">
      <c r="E2312" s="15">
        <v>41273.493055555555</v>
      </c>
      <c r="F2312" s="21">
        <v>9.517140220848562</v>
      </c>
      <c r="G2312" s="21">
        <v>9.4422996707667828</v>
      </c>
      <c r="H2312" s="24">
        <v>0.16811772894708299</v>
      </c>
      <c r="I2312" s="3">
        <f t="shared" si="109"/>
        <v>1454.1199999999396</v>
      </c>
      <c r="J2312" s="3">
        <f>INDEX(PowerArray,MIN(MaximumPowerIndex,ROUND(G2312*100,0)))</f>
        <v>1423.6399999999403</v>
      </c>
      <c r="K2312" s="3">
        <f>MIN(J2312-M2312+N2312,'Power Look Up'!$F$4)</f>
        <v>1390.7666566214525</v>
      </c>
      <c r="M2312" s="50">
        <f t="array" ref="M2312">_xlfn.SUM(_xlfn.NORM.DIST($S$3:$S$1003,$G2312,$P2312,FALSE)*WindSpeedStep*$T$3:$T$1003)</f>
        <v>1428.8282746220107</v>
      </c>
      <c r="N2312" s="50">
        <f t="array" ref="N2312">_xlfn.SUM(_xlfn.NORM.DIST($S$3:$S$1003,$G2312,$Q2312,FALSE)*WindSpeedStep*$T$3:$T$1003)</f>
        <v>1395.9549312435229</v>
      </c>
      <c r="P2312" s="42">
        <f t="shared" si="108"/>
        <v>0.94422996707667828</v>
      </c>
      <c r="Q2312" s="42">
        <f t="shared" si="110"/>
        <v>1.5874179766871008</v>
      </c>
    </row>
    <row r="2313" spans="5:17" x14ac:dyDescent="0.2">
      <c r="E2313" s="15">
        <v>41273.5</v>
      </c>
      <c r="F2313" s="21">
        <v>8.8626586709244357</v>
      </c>
      <c r="G2313" s="21">
        <v>8.9484417534957519</v>
      </c>
      <c r="H2313" s="24">
        <v>0.18730271148159322</v>
      </c>
      <c r="I2313" s="3">
        <f t="shared" si="109"/>
        <v>1204.6199999999469</v>
      </c>
      <c r="J2313" s="3">
        <f>INDEX(PowerArray,MIN(MaximumPowerIndex,ROUND(G2313*100,0)))</f>
        <v>1237.6499999999462</v>
      </c>
      <c r="K2313" s="3">
        <f>MIN(J2313-M2313+N2313,'Power Look Up'!$F$4)</f>
        <v>1237.464340217256</v>
      </c>
      <c r="M2313" s="50">
        <f t="array" ref="M2313">_xlfn.SUM(_xlfn.NORM.DIST($S$3:$S$1003,$G2313,$P2313,FALSE)*WindSpeedStep*$T$3:$T$1003)</f>
        <v>1239.9199083370888</v>
      </c>
      <c r="N2313" s="50">
        <f t="array" ref="N2313">_xlfn.SUM(_xlfn.NORM.DIST($S$3:$S$1003,$G2313,$Q2313,FALSE)*WindSpeedStep*$T$3:$T$1003)</f>
        <v>1239.7342485543986</v>
      </c>
      <c r="P2313" s="42">
        <f t="shared" si="108"/>
        <v>0.89484417534957528</v>
      </c>
      <c r="Q2313" s="42">
        <f t="shared" si="110"/>
        <v>1.6760674039648569</v>
      </c>
    </row>
    <row r="2314" spans="5:17" x14ac:dyDescent="0.2">
      <c r="E2314" s="15">
        <v>41273.506944444445</v>
      </c>
      <c r="F2314" s="21">
        <v>9.5118917769988496</v>
      </c>
      <c r="G2314" s="21">
        <v>9.5193528268323604</v>
      </c>
      <c r="H2314" s="24">
        <v>0.17977496381266983</v>
      </c>
      <c r="I2314" s="3">
        <f t="shared" si="109"/>
        <v>1450.3099999999397</v>
      </c>
      <c r="J2314" s="3">
        <f>INDEX(PowerArray,MIN(MaximumPowerIndex,ROUND(G2314*100,0)))</f>
        <v>1454.1199999999396</v>
      </c>
      <c r="K2314" s="3">
        <f>MIN(J2314-M2314+N2314,'Power Look Up'!$F$4)</f>
        <v>1407.0038327249667</v>
      </c>
      <c r="M2314" s="50">
        <f t="array" ref="M2314">_xlfn.SUM(_xlfn.NORM.DIST($S$3:$S$1003,$G2314,$P2314,FALSE)*WindSpeedStep*$T$3:$T$1003)</f>
        <v>1457.4562764944994</v>
      </c>
      <c r="N2314" s="50">
        <f t="array" ref="N2314">_xlfn.SUM(_xlfn.NORM.DIST($S$3:$S$1003,$G2314,$Q2314,FALSE)*WindSpeedStep*$T$3:$T$1003)</f>
        <v>1410.3401092195265</v>
      </c>
      <c r="P2314" s="42">
        <f t="shared" si="108"/>
        <v>0.95193528268323613</v>
      </c>
      <c r="Q2314" s="42">
        <f t="shared" si="110"/>
        <v>1.7113413099638239</v>
      </c>
    </row>
    <row r="2315" spans="5:17" x14ac:dyDescent="0.2">
      <c r="E2315" s="15">
        <v>41273.513888888891</v>
      </c>
      <c r="F2315" s="21">
        <v>9.389629463821402</v>
      </c>
      <c r="G2315" s="21">
        <v>9.4451660993076878</v>
      </c>
      <c r="H2315" s="24">
        <v>0.16294572708062102</v>
      </c>
      <c r="I2315" s="3">
        <f t="shared" si="109"/>
        <v>1404.5899999999406</v>
      </c>
      <c r="J2315" s="3">
        <f>INDEX(PowerArray,MIN(MaximumPowerIndex,ROUND(G2315*100,0)))</f>
        <v>1427.4499999999402</v>
      </c>
      <c r="K2315" s="3">
        <f>MIN(J2315-M2315+N2315,'Power Look Up'!$F$4)</f>
        <v>1397.4800919275499</v>
      </c>
      <c r="M2315" s="50">
        <f t="array" ref="M2315">_xlfn.SUM(_xlfn.NORM.DIST($S$3:$S$1003,$G2315,$P2315,FALSE)*WindSpeedStep*$T$3:$T$1003)</f>
        <v>1429.8999249163835</v>
      </c>
      <c r="N2315" s="50">
        <f t="array" ref="N2315">_xlfn.SUM(_xlfn.NORM.DIST($S$3:$S$1003,$G2315,$Q2315,FALSE)*WindSpeedStep*$T$3:$T$1003)</f>
        <v>1399.9300168439931</v>
      </c>
      <c r="P2315" s="42">
        <f t="shared" si="108"/>
        <v>0.9445166099307688</v>
      </c>
      <c r="Q2315" s="42">
        <f t="shared" si="110"/>
        <v>1.5390494574489244</v>
      </c>
    </row>
    <row r="2316" spans="5:17" x14ac:dyDescent="0.2">
      <c r="E2316" s="15">
        <v>41273.520833333336</v>
      </c>
      <c r="F2316" s="21">
        <v>9.5842662092276409</v>
      </c>
      <c r="G2316" s="21">
        <v>9.5503926178996377</v>
      </c>
      <c r="H2316" s="24">
        <v>0.17320053134602706</v>
      </c>
      <c r="I2316" s="3">
        <f t="shared" si="109"/>
        <v>1476.9799999999391</v>
      </c>
      <c r="J2316" s="3">
        <f>INDEX(PowerArray,MIN(MaximumPowerIndex,ROUND(G2316*100,0)))</f>
        <v>1465.5499999999392</v>
      </c>
      <c r="K2316" s="3">
        <f>MIN(J2316-M2316+N2316,'Power Look Up'!$F$4)</f>
        <v>1420.3598305658959</v>
      </c>
      <c r="M2316" s="50">
        <f t="array" ref="M2316">_xlfn.SUM(_xlfn.NORM.DIST($S$3:$S$1003,$G2316,$P2316,FALSE)*WindSpeedStep*$T$3:$T$1003)</f>
        <v>1468.8748117714856</v>
      </c>
      <c r="N2316" s="50">
        <f t="array" ref="N2316">_xlfn.SUM(_xlfn.NORM.DIST($S$3:$S$1003,$G2316,$Q2316,FALSE)*WindSpeedStep*$T$3:$T$1003)</f>
        <v>1423.6846423374423</v>
      </c>
      <c r="P2316" s="42">
        <f t="shared" si="108"/>
        <v>0.95503926178996379</v>
      </c>
      <c r="Q2316" s="42">
        <f t="shared" si="110"/>
        <v>1.6541330759833917</v>
      </c>
    </row>
    <row r="2317" spans="5:17" x14ac:dyDescent="0.2">
      <c r="E2317" s="15">
        <v>41273.527777777781</v>
      </c>
      <c r="F2317" s="21">
        <v>9.2468043778727615</v>
      </c>
      <c r="G2317" s="21">
        <v>9.2640562318495832</v>
      </c>
      <c r="H2317" s="24">
        <v>0.1914174808580941</v>
      </c>
      <c r="I2317" s="3">
        <f t="shared" si="109"/>
        <v>1351.2499999999418</v>
      </c>
      <c r="J2317" s="3">
        <f>INDEX(PowerArray,MIN(MaximumPowerIndex,ROUND(G2317*100,0)))</f>
        <v>1355.0599999999417</v>
      </c>
      <c r="K2317" s="3">
        <f>MIN(J2317-M2317+N2317,'Power Look Up'!$F$4)</f>
        <v>1325.328077721319</v>
      </c>
      <c r="M2317" s="50">
        <f t="array" ref="M2317">_xlfn.SUM(_xlfn.NORM.DIST($S$3:$S$1003,$G2317,$P2317,FALSE)*WindSpeedStep*$T$3:$T$1003)</f>
        <v>1361.3802179437146</v>
      </c>
      <c r="N2317" s="50">
        <f t="array" ref="N2317">_xlfn.SUM(_xlfn.NORM.DIST($S$3:$S$1003,$G2317,$Q2317,FALSE)*WindSpeedStep*$T$3:$T$1003)</f>
        <v>1331.6482956650918</v>
      </c>
      <c r="P2317" s="42">
        <f t="shared" si="108"/>
        <v>0.92640562318495834</v>
      </c>
      <c r="Q2317" s="42">
        <f t="shared" si="110"/>
        <v>1.7733023064283748</v>
      </c>
    </row>
    <row r="2318" spans="5:17" x14ac:dyDescent="0.2">
      <c r="E2318" s="15">
        <v>41273.534722222219</v>
      </c>
      <c r="F2318" s="21">
        <v>9.9408487669330139</v>
      </c>
      <c r="G2318" s="21">
        <v>9.9425164301262665</v>
      </c>
      <c r="H2318" s="24">
        <v>0.17302345507170014</v>
      </c>
      <c r="I2318" s="3">
        <f t="shared" si="109"/>
        <v>1614.1399999999362</v>
      </c>
      <c r="J2318" s="3">
        <f>INDEX(PowerArray,MIN(MaximumPowerIndex,ROUND(G2318*100,0)))</f>
        <v>1614.1399999999362</v>
      </c>
      <c r="K2318" s="3">
        <f>MIN(J2318-M2318+N2318,'Power Look Up'!$F$4)</f>
        <v>1536.5248452420037</v>
      </c>
      <c r="M2318" s="50">
        <f t="array" ref="M2318">_xlfn.SUM(_xlfn.NORM.DIST($S$3:$S$1003,$G2318,$P2318,FALSE)*WindSpeedStep*$T$3:$T$1003)</f>
        <v>1605.5592963903546</v>
      </c>
      <c r="N2318" s="50">
        <f t="array" ref="N2318">_xlfn.SUM(_xlfn.NORM.DIST($S$3:$S$1003,$G2318,$Q2318,FALSE)*WindSpeedStep*$T$3:$T$1003)</f>
        <v>1527.9441416324221</v>
      </c>
      <c r="P2318" s="42">
        <f t="shared" si="108"/>
        <v>0.9942516430126267</v>
      </c>
      <c r="Q2318" s="42">
        <f t="shared" si="110"/>
        <v>1.7202885448475924</v>
      </c>
    </row>
    <row r="2319" spans="5:17" x14ac:dyDescent="0.2">
      <c r="E2319" s="15">
        <v>41273.541666666664</v>
      </c>
      <c r="F2319" s="21">
        <v>10.986487364188935</v>
      </c>
      <c r="G2319" s="21">
        <v>11.004333835693032</v>
      </c>
      <c r="H2319" s="24">
        <v>0.19660515034501747</v>
      </c>
      <c r="I2319" s="3">
        <f t="shared" si="109"/>
        <v>1901.3299999999495</v>
      </c>
      <c r="J2319" s="3">
        <f>INDEX(PowerArray,MIN(MaximumPowerIndex,ROUND(G2319*100,0)))</f>
        <v>1903.9999999999493</v>
      </c>
      <c r="K2319" s="3">
        <f>MIN(J2319-M2319+N2319,'Power Look Up'!$F$4)</f>
        <v>1739.5658646272807</v>
      </c>
      <c r="M2319" s="50">
        <f t="array" ref="M2319">_xlfn.SUM(_xlfn.NORM.DIST($S$3:$S$1003,$G2319,$P2319,FALSE)*WindSpeedStep*$T$3:$T$1003)</f>
        <v>1869.5867479917385</v>
      </c>
      <c r="N2319" s="50">
        <f t="array" ref="N2319">_xlfn.SUM(_xlfn.NORM.DIST($S$3:$S$1003,$G2319,$Q2319,FALSE)*WindSpeedStep*$T$3:$T$1003)</f>
        <v>1705.1526126190699</v>
      </c>
      <c r="P2319" s="42">
        <f t="shared" si="108"/>
        <v>1.1004333835693032</v>
      </c>
      <c r="Q2319" s="42">
        <f t="shared" si="110"/>
        <v>2.1635087082131914</v>
      </c>
    </row>
    <row r="2320" spans="5:17" x14ac:dyDescent="0.2">
      <c r="E2320" s="15">
        <v>41273.548611111109</v>
      </c>
      <c r="F2320" s="21">
        <v>10.59134897706055</v>
      </c>
      <c r="G2320" s="21">
        <v>10.643708588466552</v>
      </c>
      <c r="H2320" s="24">
        <v>0.18883335865258841</v>
      </c>
      <c r="I2320" s="3">
        <f t="shared" si="109"/>
        <v>1794.5299999999515</v>
      </c>
      <c r="J2320" s="3">
        <f>INDEX(PowerArray,MIN(MaximumPowerIndex,ROUND(G2320*100,0)))</f>
        <v>1807.8799999999512</v>
      </c>
      <c r="K2320" s="3">
        <f>MIN(J2320-M2320+N2320,'Power Look Up'!$F$4)</f>
        <v>1665.4521341338816</v>
      </c>
      <c r="M2320" s="50">
        <f t="array" ref="M2320">_xlfn.SUM(_xlfn.NORM.DIST($S$3:$S$1003,$G2320,$P2320,FALSE)*WindSpeedStep*$T$3:$T$1003)</f>
        <v>1799.6406122345527</v>
      </c>
      <c r="N2320" s="50">
        <f t="array" ref="N2320">_xlfn.SUM(_xlfn.NORM.DIST($S$3:$S$1003,$G2320,$Q2320,FALSE)*WindSpeedStep*$T$3:$T$1003)</f>
        <v>1657.2127463684831</v>
      </c>
      <c r="P2320" s="42">
        <f t="shared" si="108"/>
        <v>1.0643708588466552</v>
      </c>
      <c r="Q2320" s="42">
        <f t="shared" si="110"/>
        <v>2.0098872412795399</v>
      </c>
    </row>
    <row r="2321" spans="5:17" x14ac:dyDescent="0.2">
      <c r="E2321" s="15">
        <v>41273.555555555555</v>
      </c>
      <c r="F2321" s="21">
        <v>9.8757573003835475</v>
      </c>
      <c r="G2321" s="21">
        <v>9.8368170356052964</v>
      </c>
      <c r="H2321" s="24">
        <v>0.17213869765045528</v>
      </c>
      <c r="I2321" s="3">
        <f t="shared" si="109"/>
        <v>1591.2799999999368</v>
      </c>
      <c r="J2321" s="3">
        <f>INDEX(PowerArray,MIN(MaximumPowerIndex,ROUND(G2321*100,0)))</f>
        <v>1576.039999999937</v>
      </c>
      <c r="K2321" s="3">
        <f>MIN(J2321-M2321+N2321,'Power Look Up'!$F$4)</f>
        <v>1507.7447379122059</v>
      </c>
      <c r="M2321" s="50">
        <f t="array" ref="M2321">_xlfn.SUM(_xlfn.NORM.DIST($S$3:$S$1003,$G2321,$P2321,FALSE)*WindSpeedStep*$T$3:$T$1003)</f>
        <v>1570.3075884800551</v>
      </c>
      <c r="N2321" s="50">
        <f t="array" ref="N2321">_xlfn.SUM(_xlfn.NORM.DIST($S$3:$S$1003,$G2321,$Q2321,FALSE)*WindSpeedStep*$T$3:$T$1003)</f>
        <v>1502.012326392324</v>
      </c>
      <c r="P2321" s="42">
        <f t="shared" si="108"/>
        <v>0.98368170356052964</v>
      </c>
      <c r="Q2321" s="42">
        <f t="shared" si="110"/>
        <v>1.6932968735349079</v>
      </c>
    </row>
    <row r="2322" spans="5:17" x14ac:dyDescent="0.2">
      <c r="E2322" s="15">
        <v>41273.569444444445</v>
      </c>
      <c r="F2322" s="21">
        <v>11.685543188636039</v>
      </c>
      <c r="G2322" s="21">
        <v>11.61247262211984</v>
      </c>
      <c r="H2322" s="24">
        <v>0.19168984820306481</v>
      </c>
      <c r="I2322" s="3">
        <f t="shared" si="109"/>
        <v>1961.9599999999828</v>
      </c>
      <c r="J2322" s="3">
        <f>INDEX(PowerArray,MIN(MaximumPowerIndex,ROUND(G2322*100,0)))</f>
        <v>1955.239999999983</v>
      </c>
      <c r="K2322" s="3">
        <f>MIN(J2322-M2322+N2322,'Power Look Up'!$F$4)</f>
        <v>1802.5192538565177</v>
      </c>
      <c r="M2322" s="50">
        <f t="array" ref="M2322">_xlfn.SUM(_xlfn.NORM.DIST($S$3:$S$1003,$G2322,$P2322,FALSE)*WindSpeedStep*$T$3:$T$1003)</f>
        <v>1945.7004993657056</v>
      </c>
      <c r="N2322" s="50">
        <f t="array" ref="N2322">_xlfn.SUM(_xlfn.NORM.DIST($S$3:$S$1003,$G2322,$Q2322,FALSE)*WindSpeedStep*$T$3:$T$1003)</f>
        <v>1792.9797532222403</v>
      </c>
      <c r="P2322" s="42">
        <f t="shared" si="108"/>
        <v>1.161247262211984</v>
      </c>
      <c r="Q2322" s="42">
        <f t="shared" si="110"/>
        <v>2.225993114196398</v>
      </c>
    </row>
    <row r="2323" spans="5:17" x14ac:dyDescent="0.2">
      <c r="E2323" s="15">
        <v>41273.576388888891</v>
      </c>
      <c r="F2323" s="21">
        <v>11.793269647492755</v>
      </c>
      <c r="G2323" s="21">
        <v>11.782011738772326</v>
      </c>
      <c r="H2323" s="24">
        <v>0.14415001528956131</v>
      </c>
      <c r="I2323" s="3">
        <f t="shared" si="109"/>
        <v>1970.3599999999826</v>
      </c>
      <c r="J2323" s="3">
        <f>INDEX(PowerArray,MIN(MaximumPowerIndex,ROUND(G2323*100,0)))</f>
        <v>1969.5199999999827</v>
      </c>
      <c r="K2323" s="3">
        <f>MIN(J2323-M2323+N2323,'Power Look Up'!$F$4)</f>
        <v>1899.3394997640628</v>
      </c>
      <c r="M2323" s="50">
        <f t="array" ref="M2323">_xlfn.SUM(_xlfn.NORM.DIST($S$3:$S$1003,$G2323,$P2323,FALSE)*WindSpeedStep*$T$3:$T$1003)</f>
        <v>1959.2764860601815</v>
      </c>
      <c r="N2323" s="50">
        <f t="array" ref="N2323">_xlfn.SUM(_xlfn.NORM.DIST($S$3:$S$1003,$G2323,$Q2323,FALSE)*WindSpeedStep*$T$3:$T$1003)</f>
        <v>1889.0959858242616</v>
      </c>
      <c r="P2323" s="42">
        <f t="shared" si="108"/>
        <v>1.1782011738772327</v>
      </c>
      <c r="Q2323" s="42">
        <f t="shared" si="110"/>
        <v>1.6983771722858216</v>
      </c>
    </row>
    <row r="2324" spans="5:17" x14ac:dyDescent="0.2">
      <c r="E2324" s="15">
        <v>41273.583333333336</v>
      </c>
      <c r="F2324" s="21">
        <v>11.408580367213732</v>
      </c>
      <c r="G2324" s="21">
        <v>11.360332506166037</v>
      </c>
      <c r="H2324" s="24">
        <v>0.13060345389528041</v>
      </c>
      <c r="I2324" s="3">
        <f t="shared" si="109"/>
        <v>1938.4399999999832</v>
      </c>
      <c r="J2324" s="3">
        <f>INDEX(PowerArray,MIN(MaximumPowerIndex,ROUND(G2324*100,0)))</f>
        <v>1934.2399999999834</v>
      </c>
      <c r="K2324" s="3">
        <f>MIN(J2324-M2324+N2324,'Power Look Up'!$F$4)</f>
        <v>1880.3352451226151</v>
      </c>
      <c r="M2324" s="50">
        <f t="array" ref="M2324">_xlfn.SUM(_xlfn.NORM.DIST($S$3:$S$1003,$G2324,$P2324,FALSE)*WindSpeedStep*$T$3:$T$1003)</f>
        <v>1919.8357308947357</v>
      </c>
      <c r="N2324" s="50">
        <f t="array" ref="N2324">_xlfn.SUM(_xlfn.NORM.DIST($S$3:$S$1003,$G2324,$Q2324,FALSE)*WindSpeedStep*$T$3:$T$1003)</f>
        <v>1865.9309760173674</v>
      </c>
      <c r="P2324" s="42">
        <f t="shared" si="108"/>
        <v>1.1360332506166038</v>
      </c>
      <c r="Q2324" s="42">
        <f t="shared" si="110"/>
        <v>1.4836986627041113</v>
      </c>
    </row>
    <row r="2325" spans="5:17" x14ac:dyDescent="0.2">
      <c r="E2325" s="15">
        <v>41273.590277777781</v>
      </c>
      <c r="F2325" s="21">
        <v>9.875498151348161</v>
      </c>
      <c r="G2325" s="21">
        <v>9.8646343160371668</v>
      </c>
      <c r="H2325" s="24">
        <v>0.16606757197115307</v>
      </c>
      <c r="I2325" s="3">
        <f t="shared" si="109"/>
        <v>1591.2799999999368</v>
      </c>
      <c r="J2325" s="3">
        <f>INDEX(PowerArray,MIN(MaximumPowerIndex,ROUND(G2325*100,0)))</f>
        <v>1583.6599999999369</v>
      </c>
      <c r="K2325" s="3">
        <f>MIN(J2325-M2325+N2325,'Power Look Up'!$F$4)</f>
        <v>1519.2404874613126</v>
      </c>
      <c r="M2325" s="50">
        <f t="array" ref="M2325">_xlfn.SUM(_xlfn.NORM.DIST($S$3:$S$1003,$G2325,$P2325,FALSE)*WindSpeedStep*$T$3:$T$1003)</f>
        <v>1579.7129435255488</v>
      </c>
      <c r="N2325" s="50">
        <f t="array" ref="N2325">_xlfn.SUM(_xlfn.NORM.DIST($S$3:$S$1003,$G2325,$Q2325,FALSE)*WindSpeedStep*$T$3:$T$1003)</f>
        <v>1515.2934309869245</v>
      </c>
      <c r="P2325" s="42">
        <f t="shared" si="108"/>
        <v>0.98646343160371674</v>
      </c>
      <c r="Q2325" s="42">
        <f t="shared" si="110"/>
        <v>1.6381958692476086</v>
      </c>
    </row>
    <row r="2326" spans="5:17" x14ac:dyDescent="0.2">
      <c r="E2326" s="15">
        <v>41273.597222222219</v>
      </c>
      <c r="F2326" s="21">
        <v>9.3952937444559623</v>
      </c>
      <c r="G2326" s="21">
        <v>9.438477559125289</v>
      </c>
      <c r="H2326" s="24">
        <v>0.15539695082567551</v>
      </c>
      <c r="I2326" s="3">
        <f t="shared" si="109"/>
        <v>1408.3999999999405</v>
      </c>
      <c r="J2326" s="3">
        <f>INDEX(PowerArray,MIN(MaximumPowerIndex,ROUND(G2326*100,0)))</f>
        <v>1423.6399999999403</v>
      </c>
      <c r="K2326" s="3">
        <f>MIN(J2326-M2326+N2326,'Power Look Up'!$F$4)</f>
        <v>1398.5698661769457</v>
      </c>
      <c r="M2326" s="50">
        <f t="array" ref="M2326">_xlfn.SUM(_xlfn.NORM.DIST($S$3:$S$1003,$G2326,$P2326,FALSE)*WindSpeedStep*$T$3:$T$1003)</f>
        <v>1427.3985791581579</v>
      </c>
      <c r="N2326" s="50">
        <f t="array" ref="N2326">_xlfn.SUM(_xlfn.NORM.DIST($S$3:$S$1003,$G2326,$Q2326,FALSE)*WindSpeedStep*$T$3:$T$1003)</f>
        <v>1402.3284453351632</v>
      </c>
      <c r="P2326" s="42">
        <f t="shared" si="108"/>
        <v>0.9438477559125289</v>
      </c>
      <c r="Q2326" s="42">
        <f t="shared" si="110"/>
        <v>1.4667106331246342</v>
      </c>
    </row>
    <row r="2327" spans="5:17" x14ac:dyDescent="0.2">
      <c r="E2327" s="15">
        <v>41273.604166666664</v>
      </c>
      <c r="F2327" s="21">
        <v>11.11480065109791</v>
      </c>
      <c r="G2327" s="21">
        <v>11.016944970714295</v>
      </c>
      <c r="H2327" s="24">
        <v>0.1907366642505269</v>
      </c>
      <c r="I2327" s="3">
        <f t="shared" si="109"/>
        <v>1913.2399999999839</v>
      </c>
      <c r="J2327" s="3">
        <f>INDEX(PowerArray,MIN(MaximumPowerIndex,ROUND(G2327*100,0)))</f>
        <v>1905.6799999999839</v>
      </c>
      <c r="K2327" s="3">
        <f>MIN(J2327-M2327+N2327,'Power Look Up'!$F$4)</f>
        <v>1750.1392107124927</v>
      </c>
      <c r="M2327" s="50">
        <f t="array" ref="M2327">_xlfn.SUM(_xlfn.NORM.DIST($S$3:$S$1003,$G2327,$P2327,FALSE)*WindSpeedStep*$T$3:$T$1003)</f>
        <v>1871.6717664330588</v>
      </c>
      <c r="N2327" s="50">
        <f t="array" ref="N2327">_xlfn.SUM(_xlfn.NORM.DIST($S$3:$S$1003,$G2327,$Q2327,FALSE)*WindSpeedStep*$T$3:$T$1003)</f>
        <v>1716.1309771455676</v>
      </c>
      <c r="P2327" s="42">
        <f t="shared" si="108"/>
        <v>1.1016944970714295</v>
      </c>
      <c r="Q2327" s="42">
        <f t="shared" si="110"/>
        <v>2.1013353339456633</v>
      </c>
    </row>
    <row r="2328" spans="5:17" x14ac:dyDescent="0.2">
      <c r="E2328" s="15">
        <v>41273.611111111109</v>
      </c>
      <c r="F2328" s="21">
        <v>9.8054880634372932</v>
      </c>
      <c r="G2328" s="21">
        <v>9.8702221476506118</v>
      </c>
      <c r="H2328" s="24">
        <v>0.19172936500837162</v>
      </c>
      <c r="I2328" s="3">
        <f t="shared" si="109"/>
        <v>1564.6099999999374</v>
      </c>
      <c r="J2328" s="3">
        <f>INDEX(PowerArray,MIN(MaximumPowerIndex,ROUND(G2328*100,0)))</f>
        <v>1587.4699999999368</v>
      </c>
      <c r="K2328" s="3">
        <f>MIN(J2328-M2328+N2328,'Power Look Up'!$F$4)</f>
        <v>1496.859008212082</v>
      </c>
      <c r="M2328" s="50">
        <f t="array" ref="M2328">_xlfn.SUM(_xlfn.NORM.DIST($S$3:$S$1003,$G2328,$P2328,FALSE)*WindSpeedStep*$T$3:$T$1003)</f>
        <v>1581.5914832682317</v>
      </c>
      <c r="N2328" s="50">
        <f t="array" ref="N2328">_xlfn.SUM(_xlfn.NORM.DIST($S$3:$S$1003,$G2328,$Q2328,FALSE)*WindSpeedStep*$T$3:$T$1003)</f>
        <v>1490.9804914803769</v>
      </c>
      <c r="P2328" s="42">
        <f t="shared" si="108"/>
        <v>0.98702221476506125</v>
      </c>
      <c r="Q2328" s="42">
        <f t="shared" si="110"/>
        <v>1.8924114248606179</v>
      </c>
    </row>
    <row r="2329" spans="5:17" x14ac:dyDescent="0.2">
      <c r="E2329" s="15">
        <v>41273.618055555555</v>
      </c>
      <c r="F2329" s="21">
        <v>9.833680571314817</v>
      </c>
      <c r="G2329" s="21">
        <v>9.8887640177865599</v>
      </c>
      <c r="H2329" s="24">
        <v>0.15762155265866609</v>
      </c>
      <c r="I2329" s="3">
        <f t="shared" si="109"/>
        <v>1572.229999999937</v>
      </c>
      <c r="J2329" s="3">
        <f>INDEX(PowerArray,MIN(MaximumPowerIndex,ROUND(G2329*100,0)))</f>
        <v>1595.0899999999365</v>
      </c>
      <c r="K2329" s="3">
        <f>MIN(J2329-M2329+N2329,'Power Look Up'!$F$4)</f>
        <v>1537.5846226078272</v>
      </c>
      <c r="M2329" s="50">
        <f t="array" ref="M2329">_xlfn.SUM(_xlfn.NORM.DIST($S$3:$S$1003,$G2329,$P2329,FALSE)*WindSpeedStep*$T$3:$T$1003)</f>
        <v>1587.7986897416667</v>
      </c>
      <c r="N2329" s="50">
        <f t="array" ref="N2329">_xlfn.SUM(_xlfn.NORM.DIST($S$3:$S$1003,$G2329,$Q2329,FALSE)*WindSpeedStep*$T$3:$T$1003)</f>
        <v>1530.2933123495575</v>
      </c>
      <c r="P2329" s="42">
        <f t="shared" si="108"/>
        <v>0.98887640177865599</v>
      </c>
      <c r="Q2329" s="42">
        <f t="shared" si="110"/>
        <v>1.5586823383586668</v>
      </c>
    </row>
    <row r="2330" spans="5:17" x14ac:dyDescent="0.2">
      <c r="E2330" s="15">
        <v>41273.625</v>
      </c>
      <c r="F2330" s="21">
        <v>10.673686538089814</v>
      </c>
      <c r="G2330" s="21">
        <v>10.613325602352274</v>
      </c>
      <c r="H2330" s="24">
        <v>0.16301771593073167</v>
      </c>
      <c r="I2330" s="3">
        <f t="shared" si="109"/>
        <v>1815.8899999999512</v>
      </c>
      <c r="J2330" s="3">
        <f>INDEX(PowerArray,MIN(MaximumPowerIndex,ROUND(G2330*100,0)))</f>
        <v>1799.8699999999515</v>
      </c>
      <c r="K2330" s="3">
        <f>MIN(J2330-M2330+N2330,'Power Look Up'!$F$4)</f>
        <v>1697.1071261139027</v>
      </c>
      <c r="M2330" s="50">
        <f t="array" ref="M2330">_xlfn.SUM(_xlfn.NORM.DIST($S$3:$S$1003,$G2330,$P2330,FALSE)*WindSpeedStep*$T$3:$T$1003)</f>
        <v>1792.8106764586425</v>
      </c>
      <c r="N2330" s="50">
        <f t="array" ref="N2330">_xlfn.SUM(_xlfn.NORM.DIST($S$3:$S$1003,$G2330,$Q2330,FALSE)*WindSpeedStep*$T$3:$T$1003)</f>
        <v>1690.0478025725938</v>
      </c>
      <c r="P2330" s="42">
        <f t="shared" si="108"/>
        <v>1.0613325602352275</v>
      </c>
      <c r="Q2330" s="42">
        <f t="shared" si="110"/>
        <v>1.7301600981246246</v>
      </c>
    </row>
    <row r="2331" spans="5:17" x14ac:dyDescent="0.2">
      <c r="E2331" s="15">
        <v>41273.631944444445</v>
      </c>
      <c r="F2331" s="21">
        <v>11.543553327734898</v>
      </c>
      <c r="G2331" s="21">
        <v>11.48143823886697</v>
      </c>
      <c r="H2331" s="24">
        <v>0.13860550166609364</v>
      </c>
      <c r="I2331" s="3">
        <f t="shared" si="109"/>
        <v>1949.3599999999831</v>
      </c>
      <c r="J2331" s="3">
        <f>INDEX(PowerArray,MIN(MaximumPowerIndex,ROUND(G2331*100,0)))</f>
        <v>1944.3199999999831</v>
      </c>
      <c r="K2331" s="3">
        <f>MIN(J2331-M2331+N2331,'Power Look Up'!$F$4)</f>
        <v>1877.874566391303</v>
      </c>
      <c r="M2331" s="50">
        <f t="array" ref="M2331">_xlfn.SUM(_xlfn.NORM.DIST($S$3:$S$1003,$G2331,$P2331,FALSE)*WindSpeedStep*$T$3:$T$1003)</f>
        <v>1933.1695609413894</v>
      </c>
      <c r="N2331" s="50">
        <f t="array" ref="N2331">_xlfn.SUM(_xlfn.NORM.DIST($S$3:$S$1003,$G2331,$Q2331,FALSE)*WindSpeedStep*$T$3:$T$1003)</f>
        <v>1866.7241273327093</v>
      </c>
      <c r="P2331" s="42">
        <f t="shared" si="108"/>
        <v>1.148143823886697</v>
      </c>
      <c r="Q2331" s="42">
        <f t="shared" si="110"/>
        <v>1.5913905069464271</v>
      </c>
    </row>
    <row r="2332" spans="5:17" x14ac:dyDescent="0.2">
      <c r="E2332" s="15">
        <v>41273.638888888891</v>
      </c>
      <c r="F2332" s="21">
        <v>10.154972015048557</v>
      </c>
      <c r="G2332" s="21">
        <v>10.076082856505762</v>
      </c>
      <c r="H2332" s="24">
        <v>0.23042899542533216</v>
      </c>
      <c r="I2332" s="3">
        <f t="shared" si="109"/>
        <v>1677.049999999954</v>
      </c>
      <c r="J2332" s="3">
        <f>INDEX(PowerArray,MIN(MaximumPowerIndex,ROUND(G2332*100,0)))</f>
        <v>1658.3599999999544</v>
      </c>
      <c r="K2332" s="3">
        <f>MIN(J2332-M2332+N2332,'Power Look Up'!$F$4)</f>
        <v>1506.6756898735036</v>
      </c>
      <c r="M2332" s="50">
        <f t="array" ref="M2332">_xlfn.SUM(_xlfn.NORM.DIST($S$3:$S$1003,$G2332,$P2332,FALSE)*WindSpeedStep*$T$3:$T$1003)</f>
        <v>1648.0943303332426</v>
      </c>
      <c r="N2332" s="50">
        <f t="array" ref="N2332">_xlfn.SUM(_xlfn.NORM.DIST($S$3:$S$1003,$G2332,$Q2332,FALSE)*WindSpeedStep*$T$3:$T$1003)</f>
        <v>1496.4100202067918</v>
      </c>
      <c r="P2332" s="42">
        <f t="shared" si="108"/>
        <v>1.0076082856505761</v>
      </c>
      <c r="Q2332" s="42">
        <f t="shared" si="110"/>
        <v>2.3218216504470339</v>
      </c>
    </row>
    <row r="2333" spans="5:17" x14ac:dyDescent="0.2">
      <c r="E2333" s="15">
        <v>41273.645833333336</v>
      </c>
      <c r="F2333" s="21">
        <v>11.725869873809655</v>
      </c>
      <c r="G2333" s="21">
        <v>11.696223094775226</v>
      </c>
      <c r="H2333" s="24">
        <v>0.14071450713310074</v>
      </c>
      <c r="I2333" s="3">
        <f t="shared" si="109"/>
        <v>1965.3199999999827</v>
      </c>
      <c r="J2333" s="3">
        <f>INDEX(PowerArray,MIN(MaximumPowerIndex,ROUND(G2333*100,0)))</f>
        <v>1962.7999999999827</v>
      </c>
      <c r="K2333" s="3">
        <f>MIN(J2333-M2333+N2333,'Power Look Up'!$F$4)</f>
        <v>1896.4698159285501</v>
      </c>
      <c r="M2333" s="50">
        <f t="array" ref="M2333">_xlfn.SUM(_xlfn.NORM.DIST($S$3:$S$1003,$G2333,$P2333,FALSE)*WindSpeedStep*$T$3:$T$1003)</f>
        <v>1952.7580150318186</v>
      </c>
      <c r="N2333" s="50">
        <f t="array" ref="N2333">_xlfn.SUM(_xlfn.NORM.DIST($S$3:$S$1003,$G2333,$Q2333,FALSE)*WindSpeedStep*$T$3:$T$1003)</f>
        <v>1886.427830960386</v>
      </c>
      <c r="P2333" s="42">
        <f t="shared" si="108"/>
        <v>1.1696223094775227</v>
      </c>
      <c r="Q2333" s="42">
        <f t="shared" si="110"/>
        <v>1.6458282681000862</v>
      </c>
    </row>
    <row r="2334" spans="5:17" x14ac:dyDescent="0.2">
      <c r="E2334" s="15">
        <v>41273.659722222219</v>
      </c>
      <c r="F2334" s="21">
        <v>12.871849521674875</v>
      </c>
      <c r="G2334" s="21">
        <v>12.759528208652627</v>
      </c>
      <c r="H2334" s="24">
        <v>0.14450137852124131</v>
      </c>
      <c r="I2334" s="3">
        <f t="shared" si="109"/>
        <v>1997.5699999999974</v>
      </c>
      <c r="J2334" s="3">
        <f>INDEX(PowerArray,MIN(MaximumPowerIndex,ROUND(G2334*100,0)))</f>
        <v>1996.3599999999974</v>
      </c>
      <c r="K2334" s="3">
        <f>MIN(J2334-M2334+N2334,'Power Look Up'!$F$4)</f>
        <v>1952.4319301840546</v>
      </c>
      <c r="M2334" s="50">
        <f t="array" ref="M2334">_xlfn.SUM(_xlfn.NORM.DIST($S$3:$S$1003,$G2334,$P2334,FALSE)*WindSpeedStep*$T$3:$T$1003)</f>
        <v>1997.3518787618398</v>
      </c>
      <c r="N2334" s="50">
        <f t="array" ref="N2334">_xlfn.SUM(_xlfn.NORM.DIST($S$3:$S$1003,$G2334,$Q2334,FALSE)*WindSpeedStep*$T$3:$T$1003)</f>
        <v>1953.423808945897</v>
      </c>
      <c r="P2334" s="42">
        <f t="shared" si="108"/>
        <v>1.2759528208652628</v>
      </c>
      <c r="Q2334" s="42">
        <f t="shared" si="110"/>
        <v>1.8437694154309694</v>
      </c>
    </row>
    <row r="2335" spans="5:17" x14ac:dyDescent="0.2">
      <c r="E2335" s="15">
        <v>41273.666666666664</v>
      </c>
      <c r="F2335" s="21">
        <v>11.681084799493409</v>
      </c>
      <c r="G2335" s="21">
        <v>11.563212697558859</v>
      </c>
      <c r="H2335" s="24">
        <v>0.14724659819904687</v>
      </c>
      <c r="I2335" s="3">
        <f t="shared" si="109"/>
        <v>1961.1199999999828</v>
      </c>
      <c r="J2335" s="3">
        <f>INDEX(PowerArray,MIN(MaximumPowerIndex,ROUND(G2335*100,0)))</f>
        <v>1951.0399999999831</v>
      </c>
      <c r="K2335" s="3">
        <f>MIN(J2335-M2335+N2335,'Power Look Up'!$F$4)</f>
        <v>1871.0993679418973</v>
      </c>
      <c r="M2335" s="50">
        <f t="array" ref="M2335">_xlfn.SUM(_xlfn.NORM.DIST($S$3:$S$1003,$G2335,$P2335,FALSE)*WindSpeedStep*$T$3:$T$1003)</f>
        <v>1941.2100226065029</v>
      </c>
      <c r="N2335" s="50">
        <f t="array" ref="N2335">_xlfn.SUM(_xlfn.NORM.DIST($S$3:$S$1003,$G2335,$Q2335,FALSE)*WindSpeedStep*$T$3:$T$1003)</f>
        <v>1861.2693905484171</v>
      </c>
      <c r="P2335" s="42">
        <f t="shared" si="108"/>
        <v>1.156321269755886</v>
      </c>
      <c r="Q2335" s="42">
        <f t="shared" si="110"/>
        <v>1.7026437339675662</v>
      </c>
    </row>
    <row r="2336" spans="5:17" x14ac:dyDescent="0.2">
      <c r="E2336" s="15">
        <v>41273.673611111109</v>
      </c>
      <c r="F2336" s="21">
        <v>12.805041179544158</v>
      </c>
      <c r="G2336" s="21">
        <v>12.709426792338649</v>
      </c>
      <c r="H2336" s="24">
        <v>0.14837906207089896</v>
      </c>
      <c r="I2336" s="3">
        <f t="shared" si="109"/>
        <v>1996.9099999999976</v>
      </c>
      <c r="J2336" s="3">
        <f>INDEX(PowerArray,MIN(MaximumPowerIndex,ROUND(G2336*100,0)))</f>
        <v>1995.8099999999974</v>
      </c>
      <c r="K2336" s="3">
        <f>MIN(J2336-M2336+N2336,'Power Look Up'!$F$4)</f>
        <v>1945.639845488487</v>
      </c>
      <c r="M2336" s="50">
        <f t="array" ref="M2336">_xlfn.SUM(_xlfn.NORM.DIST($S$3:$S$1003,$G2336,$P2336,FALSE)*WindSpeedStep*$T$3:$T$1003)</f>
        <v>1996.5186640695038</v>
      </c>
      <c r="N2336" s="50">
        <f t="array" ref="N2336">_xlfn.SUM(_xlfn.NORM.DIST($S$3:$S$1003,$G2336,$Q2336,FALSE)*WindSpeedStep*$T$3:$T$1003)</f>
        <v>1946.3485095579933</v>
      </c>
      <c r="P2336" s="42">
        <f t="shared" si="108"/>
        <v>1.2709426792338649</v>
      </c>
      <c r="Q2336" s="42">
        <f t="shared" si="110"/>
        <v>1.8858128269059626</v>
      </c>
    </row>
    <row r="2337" spans="5:17" x14ac:dyDescent="0.2">
      <c r="E2337" s="15">
        <v>41273.680555555555</v>
      </c>
      <c r="F2337" s="21">
        <v>11.674576470687292</v>
      </c>
      <c r="G2337" s="21">
        <v>11.678596728833352</v>
      </c>
      <c r="H2337" s="24">
        <v>0.20985771999108474</v>
      </c>
      <c r="I2337" s="3">
        <f t="shared" si="109"/>
        <v>1960.2799999999829</v>
      </c>
      <c r="J2337" s="3">
        <f>INDEX(PowerArray,MIN(MaximumPowerIndex,ROUND(G2337*100,0)))</f>
        <v>1961.1199999999828</v>
      </c>
      <c r="K2337" s="3">
        <f>MIN(J2337-M2337+N2337,'Power Look Up'!$F$4)</f>
        <v>1781.3252153602787</v>
      </c>
      <c r="M2337" s="50">
        <f t="array" ref="M2337">_xlfn.SUM(_xlfn.NORM.DIST($S$3:$S$1003,$G2337,$P2337,FALSE)*WindSpeedStep*$T$3:$T$1003)</f>
        <v>1951.3312421702083</v>
      </c>
      <c r="N2337" s="50">
        <f t="array" ref="N2337">_xlfn.SUM(_xlfn.NORM.DIST($S$3:$S$1003,$G2337,$Q2337,FALSE)*WindSpeedStep*$T$3:$T$1003)</f>
        <v>1771.5364575305041</v>
      </c>
      <c r="P2337" s="42">
        <f t="shared" si="108"/>
        <v>1.1678596728833353</v>
      </c>
      <c r="Q2337" s="42">
        <f t="shared" si="110"/>
        <v>2.4508436822083075</v>
      </c>
    </row>
    <row r="2338" spans="5:17" x14ac:dyDescent="0.2">
      <c r="E2338" s="15">
        <v>41273.6875</v>
      </c>
      <c r="F2338" s="21">
        <v>13.502005091972974</v>
      </c>
      <c r="G2338" s="21">
        <v>13.421026420202677</v>
      </c>
      <c r="H2338" s="24">
        <v>0.17997326941053002</v>
      </c>
      <c r="I2338" s="3">
        <f t="shared" si="109"/>
        <v>1999.4999999999998</v>
      </c>
      <c r="J2338" s="3">
        <f>INDEX(PowerArray,MIN(MaximumPowerIndex,ROUND(G2338*100,0)))</f>
        <v>1999.4199999999998</v>
      </c>
      <c r="K2338" s="3">
        <f>MIN(J2338-M2338+N2338,'Power Look Up'!$F$4)</f>
        <v>1934.3426248797568</v>
      </c>
      <c r="M2338" s="50">
        <f t="array" ref="M2338">_xlfn.SUM(_xlfn.NORM.DIST($S$3:$S$1003,$G2338,$P2338,FALSE)*WindSpeedStep*$T$3:$T$1003)</f>
        <v>2002.9113795042729</v>
      </c>
      <c r="N2338" s="50">
        <f t="array" ref="N2338">_xlfn.SUM(_xlfn.NORM.DIST($S$3:$S$1003,$G2338,$Q2338,FALSE)*WindSpeedStep*$T$3:$T$1003)</f>
        <v>1937.8340043840299</v>
      </c>
      <c r="P2338" s="42">
        <f t="shared" si="108"/>
        <v>1.3421026420202677</v>
      </c>
      <c r="Q2338" s="42">
        <f t="shared" si="110"/>
        <v>2.4154260036889776</v>
      </c>
    </row>
    <row r="2339" spans="5:17" x14ac:dyDescent="0.2">
      <c r="E2339" s="15">
        <v>41273.694444444445</v>
      </c>
      <c r="F2339" s="21">
        <v>12.710180048353751</v>
      </c>
      <c r="G2339" s="21">
        <v>12.730487705786352</v>
      </c>
      <c r="H2339" s="24">
        <v>0.21321491825373512</v>
      </c>
      <c r="I2339" s="3">
        <f t="shared" si="109"/>
        <v>1995.8099999999974</v>
      </c>
      <c r="J2339" s="3">
        <f>INDEX(PowerArray,MIN(MaximumPowerIndex,ROUND(G2339*100,0)))</f>
        <v>1996.0299999999975</v>
      </c>
      <c r="K2339" s="3">
        <f>MIN(J2339-M2339+N2339,'Power Look Up'!$F$4)</f>
        <v>1856.3287908263871</v>
      </c>
      <c r="M2339" s="50">
        <f t="array" ref="M2339">_xlfn.SUM(_xlfn.NORM.DIST($S$3:$S$1003,$G2339,$P2339,FALSE)*WindSpeedStep*$T$3:$T$1003)</f>
        <v>1996.8785202671215</v>
      </c>
      <c r="N2339" s="50">
        <f t="array" ref="N2339">_xlfn.SUM(_xlfn.NORM.DIST($S$3:$S$1003,$G2339,$Q2339,FALSE)*WindSpeedStep*$T$3:$T$1003)</f>
        <v>1857.1773110935112</v>
      </c>
      <c r="P2339" s="42">
        <f t="shared" si="108"/>
        <v>1.2730487705786353</v>
      </c>
      <c r="Q2339" s="42">
        <f t="shared" si="110"/>
        <v>2.7143298955194171</v>
      </c>
    </row>
    <row r="2340" spans="5:17" x14ac:dyDescent="0.2">
      <c r="E2340" s="15">
        <v>41273.75</v>
      </c>
      <c r="F2340" s="21">
        <v>13.81455647530659</v>
      </c>
      <c r="G2340" s="21">
        <v>13.786035952954755</v>
      </c>
      <c r="H2340" s="24">
        <v>0.16359555256368397</v>
      </c>
      <c r="I2340" s="3">
        <f t="shared" si="109"/>
        <v>1999.8099999999997</v>
      </c>
      <c r="J2340" s="3">
        <f>INDEX(PowerArray,MIN(MaximumPowerIndex,ROUND(G2340*100,0)))</f>
        <v>1999.7899999999997</v>
      </c>
      <c r="K2340" s="3">
        <f>MIN(J2340-M2340+N2340,'Power Look Up'!$F$4)</f>
        <v>1962.9028236215502</v>
      </c>
      <c r="M2340" s="50">
        <f t="array" ref="M2340">_xlfn.SUM(_xlfn.NORM.DIST($S$3:$S$1003,$G2340,$P2340,FALSE)*WindSpeedStep*$T$3:$T$1003)</f>
        <v>2003.4597162193311</v>
      </c>
      <c r="N2340" s="50">
        <f t="array" ref="N2340">_xlfn.SUM(_xlfn.NORM.DIST($S$3:$S$1003,$G2340,$Q2340,FALSE)*WindSpeedStep*$T$3:$T$1003)</f>
        <v>1966.5725398408815</v>
      </c>
      <c r="P2340" s="42">
        <f t="shared" si="108"/>
        <v>1.3786035952954756</v>
      </c>
      <c r="Q2340" s="42">
        <f t="shared" si="110"/>
        <v>2.2553341693864466</v>
      </c>
    </row>
    <row r="2341" spans="5:17" x14ac:dyDescent="0.2">
      <c r="E2341" s="15">
        <v>41273.756944444445</v>
      </c>
      <c r="F2341" s="21">
        <v>13.777449239584342</v>
      </c>
      <c r="G2341" s="21">
        <v>13.604391370767512</v>
      </c>
      <c r="H2341" s="24">
        <v>0.18653670612816101</v>
      </c>
      <c r="I2341" s="3">
        <f t="shared" si="109"/>
        <v>1999.7799999999997</v>
      </c>
      <c r="J2341" s="3">
        <f>INDEX(PowerArray,MIN(MaximumPowerIndex,ROUND(G2341*100,0)))</f>
        <v>1999.5999999999997</v>
      </c>
      <c r="K2341" s="3">
        <f>MIN(J2341-M2341+N2341,'Power Look Up'!$F$4)</f>
        <v>1933.2580071701238</v>
      </c>
      <c r="M2341" s="50">
        <f t="array" ref="M2341">_xlfn.SUM(_xlfn.NORM.DIST($S$3:$S$1003,$G2341,$P2341,FALSE)*WindSpeedStep*$T$3:$T$1003)</f>
        <v>2003.3156577443206</v>
      </c>
      <c r="N2341" s="50">
        <f t="array" ref="N2341">_xlfn.SUM(_xlfn.NORM.DIST($S$3:$S$1003,$G2341,$Q2341,FALSE)*WindSpeedStep*$T$3:$T$1003)</f>
        <v>1936.9736649144447</v>
      </c>
      <c r="P2341" s="42">
        <f t="shared" si="108"/>
        <v>1.3604391370767512</v>
      </c>
      <c r="Q2341" s="42">
        <f t="shared" si="110"/>
        <v>2.5377183551813491</v>
      </c>
    </row>
    <row r="2342" spans="5:17" x14ac:dyDescent="0.2">
      <c r="E2342" s="15">
        <v>41273.763888888891</v>
      </c>
      <c r="F2342" s="21">
        <v>12.827421971538552</v>
      </c>
      <c r="G2342" s="21">
        <v>12.735621225782166</v>
      </c>
      <c r="H2342" s="24">
        <v>0.16916883258497226</v>
      </c>
      <c r="I2342" s="3">
        <f t="shared" si="109"/>
        <v>1997.1299999999974</v>
      </c>
      <c r="J2342" s="3">
        <f>INDEX(PowerArray,MIN(MaximumPowerIndex,ROUND(G2342*100,0)))</f>
        <v>1996.1399999999976</v>
      </c>
      <c r="K2342" s="3">
        <f>MIN(J2342-M2342+N2342,'Power Look Up'!$F$4)</f>
        <v>1919.3840829786022</v>
      </c>
      <c r="M2342" s="50">
        <f t="array" ref="M2342">_xlfn.SUM(_xlfn.NORM.DIST($S$3:$S$1003,$G2342,$P2342,FALSE)*WindSpeedStep*$T$3:$T$1003)</f>
        <v>1996.9641000947561</v>
      </c>
      <c r="N2342" s="50">
        <f t="array" ref="N2342">_xlfn.SUM(_xlfn.NORM.DIST($S$3:$S$1003,$G2342,$Q2342,FALSE)*WindSpeedStep*$T$3:$T$1003)</f>
        <v>1920.2081830733607</v>
      </c>
      <c r="P2342" s="42">
        <f t="shared" si="108"/>
        <v>1.2735621225782168</v>
      </c>
      <c r="Q2342" s="42">
        <f t="shared" si="110"/>
        <v>2.1544701750099624</v>
      </c>
    </row>
    <row r="2343" spans="5:17" x14ac:dyDescent="0.2">
      <c r="E2343" s="15">
        <v>41273.770833333336</v>
      </c>
      <c r="F2343" s="21">
        <v>12.078019248829204</v>
      </c>
      <c r="G2343" s="21">
        <v>12.030696143312106</v>
      </c>
      <c r="H2343" s="24">
        <v>0.19622422776232443</v>
      </c>
      <c r="I2343" s="3">
        <f t="shared" si="109"/>
        <v>1988.8799999999976</v>
      </c>
      <c r="J2343" s="3">
        <f>INDEX(PowerArray,MIN(MaximumPowerIndex,ROUND(G2343*100,0)))</f>
        <v>1988.3299999999977</v>
      </c>
      <c r="K2343" s="3">
        <f>MIN(J2343-M2343+N2343,'Power Look Up'!$F$4)</f>
        <v>1842.0860188820238</v>
      </c>
      <c r="M2343" s="50">
        <f t="array" ref="M2343">_xlfn.SUM(_xlfn.NORM.DIST($S$3:$S$1003,$G2343,$P2343,FALSE)*WindSpeedStep*$T$3:$T$1003)</f>
        <v>1974.5647316210056</v>
      </c>
      <c r="N2343" s="50">
        <f t="array" ref="N2343">_xlfn.SUM(_xlfn.NORM.DIST($S$3:$S$1003,$G2343,$Q2343,FALSE)*WindSpeedStep*$T$3:$T$1003)</f>
        <v>1828.3207505030318</v>
      </c>
      <c r="P2343" s="42">
        <f t="shared" si="108"/>
        <v>1.2030696143312107</v>
      </c>
      <c r="Q2343" s="42">
        <f t="shared" si="110"/>
        <v>2.3607140601645926</v>
      </c>
    </row>
    <row r="2344" spans="5:17" x14ac:dyDescent="0.2">
      <c r="E2344" s="15">
        <v>41273.777777777781</v>
      </c>
      <c r="F2344" s="21">
        <v>12.67451843883765</v>
      </c>
      <c r="G2344" s="21">
        <v>12.671098675939414</v>
      </c>
      <c r="H2344" s="24">
        <v>0.22880553718820043</v>
      </c>
      <c r="I2344" s="3">
        <f t="shared" si="109"/>
        <v>1995.3699999999976</v>
      </c>
      <c r="J2344" s="3">
        <f>INDEX(PowerArray,MIN(MaximumPowerIndex,ROUND(G2344*100,0)))</f>
        <v>1995.3699999999976</v>
      </c>
      <c r="K2344" s="3">
        <f>MIN(J2344-M2344+N2344,'Power Look Up'!$F$4)</f>
        <v>1829.9443074183353</v>
      </c>
      <c r="M2344" s="50">
        <f t="array" ref="M2344">_xlfn.SUM(_xlfn.NORM.DIST($S$3:$S$1003,$G2344,$P2344,FALSE)*WindSpeedStep*$T$3:$T$1003)</f>
        <v>1995.8265856519138</v>
      </c>
      <c r="N2344" s="50">
        <f t="array" ref="N2344">_xlfn.SUM(_xlfn.NORM.DIST($S$3:$S$1003,$G2344,$Q2344,FALSE)*WindSpeedStep*$T$3:$T$1003)</f>
        <v>1830.4008930702514</v>
      </c>
      <c r="P2344" s="42">
        <f t="shared" si="108"/>
        <v>1.2671098675939414</v>
      </c>
      <c r="Q2344" s="42">
        <f t="shared" si="110"/>
        <v>2.8992175393130126</v>
      </c>
    </row>
    <row r="2345" spans="5:17" x14ac:dyDescent="0.2">
      <c r="E2345" s="15">
        <v>41273.784722222219</v>
      </c>
      <c r="F2345" s="21">
        <v>12.649271705552094</v>
      </c>
      <c r="G2345" s="21">
        <v>12.552714694954652</v>
      </c>
      <c r="H2345" s="24">
        <v>0.17392305669537977</v>
      </c>
      <c r="I2345" s="3">
        <f t="shared" si="109"/>
        <v>1995.1499999999976</v>
      </c>
      <c r="J2345" s="3">
        <f>INDEX(PowerArray,MIN(MaximumPowerIndex,ROUND(G2345*100,0)))</f>
        <v>1994.0499999999975</v>
      </c>
      <c r="K2345" s="3">
        <f>MIN(J2345-M2345+N2345,'Power Look Up'!$F$4)</f>
        <v>1903.410903050205</v>
      </c>
      <c r="M2345" s="50">
        <f t="array" ref="M2345">_xlfn.SUM(_xlfn.NORM.DIST($S$3:$S$1003,$G2345,$P2345,FALSE)*WindSpeedStep*$T$3:$T$1003)</f>
        <v>1993.3608537640969</v>
      </c>
      <c r="N2345" s="50">
        <f t="array" ref="N2345">_xlfn.SUM(_xlfn.NORM.DIST($S$3:$S$1003,$G2345,$Q2345,FALSE)*WindSpeedStep*$T$3:$T$1003)</f>
        <v>1902.7217568143044</v>
      </c>
      <c r="P2345" s="42">
        <f t="shared" si="108"/>
        <v>1.2552714694954652</v>
      </c>
      <c r="Q2345" s="42">
        <f t="shared" si="110"/>
        <v>2.1832065095715247</v>
      </c>
    </row>
    <row r="2346" spans="5:17" x14ac:dyDescent="0.2">
      <c r="E2346" s="15">
        <v>41273.798611111109</v>
      </c>
      <c r="F2346" s="21">
        <v>12.320097205453761</v>
      </c>
      <c r="G2346" s="21">
        <v>12.319706451163933</v>
      </c>
      <c r="H2346" s="24">
        <v>0.20292047686874745</v>
      </c>
      <c r="I2346" s="3">
        <f t="shared" si="109"/>
        <v>1991.5199999999977</v>
      </c>
      <c r="J2346" s="3">
        <f>INDEX(PowerArray,MIN(MaximumPowerIndex,ROUND(G2346*100,0)))</f>
        <v>1991.5199999999977</v>
      </c>
      <c r="K2346" s="3">
        <f>MIN(J2346-M2346+N2346,'Power Look Up'!$F$4)</f>
        <v>1847.3392143088558</v>
      </c>
      <c r="M2346" s="50">
        <f t="array" ref="M2346">_xlfn.SUM(_xlfn.NORM.DIST($S$3:$S$1003,$G2346,$P2346,FALSE)*WindSpeedStep*$T$3:$T$1003)</f>
        <v>1986.7937091967556</v>
      </c>
      <c r="N2346" s="50">
        <f t="array" ref="N2346">_xlfn.SUM(_xlfn.NORM.DIST($S$3:$S$1003,$G2346,$Q2346,FALSE)*WindSpeedStep*$T$3:$T$1003)</f>
        <v>1842.6129235056137</v>
      </c>
      <c r="P2346" s="42">
        <f t="shared" si="108"/>
        <v>1.2319706451163934</v>
      </c>
      <c r="Q2346" s="42">
        <f t="shared" si="110"/>
        <v>2.4999207079531698</v>
      </c>
    </row>
    <row r="2347" spans="5:17" x14ac:dyDescent="0.2">
      <c r="E2347" s="15">
        <v>41273.930555555555</v>
      </c>
      <c r="F2347" s="21">
        <v>15.069906754463421</v>
      </c>
      <c r="G2347" s="21">
        <v>15.002335271519916</v>
      </c>
      <c r="H2347" s="24">
        <v>0.1990722337489883</v>
      </c>
      <c r="I2347" s="3">
        <f t="shared" si="109"/>
        <v>2000</v>
      </c>
      <c r="J2347" s="3">
        <f>INDEX(PowerArray,MIN(MaximumPowerIndex,ROUND(G2347*100,0)))</f>
        <v>2000</v>
      </c>
      <c r="K2347" s="3">
        <f>MIN(J2347-M2347+N2347,'Power Look Up'!$F$4)</f>
        <v>1959.042987298832</v>
      </c>
      <c r="M2347" s="50">
        <f t="array" ref="M2347">_xlfn.SUM(_xlfn.NORM.DIST($S$3:$S$1003,$G2347,$P2347,FALSE)*WindSpeedStep*$T$3:$T$1003)</f>
        <v>2002.0606748306211</v>
      </c>
      <c r="N2347" s="50">
        <f t="array" ref="N2347">_xlfn.SUM(_xlfn.NORM.DIST($S$3:$S$1003,$G2347,$Q2347,FALSE)*WindSpeedStep*$T$3:$T$1003)</f>
        <v>1961.1036621294531</v>
      </c>
      <c r="P2347" s="42">
        <f t="shared" si="108"/>
        <v>1.5002335271519918</v>
      </c>
      <c r="Q2347" s="42">
        <f t="shared" si="110"/>
        <v>2.9865483939527047</v>
      </c>
    </row>
    <row r="2348" spans="5:17" x14ac:dyDescent="0.2">
      <c r="E2348" s="15">
        <v>41273.9375</v>
      </c>
      <c r="F2348" s="21">
        <v>15.97084769788332</v>
      </c>
      <c r="G2348" s="21">
        <v>15.844924625613853</v>
      </c>
      <c r="H2348" s="24">
        <v>0.17031030859811483</v>
      </c>
      <c r="I2348" s="3">
        <f t="shared" si="109"/>
        <v>2000</v>
      </c>
      <c r="J2348" s="3">
        <f>INDEX(PowerArray,MIN(MaximumPowerIndex,ROUND(G2348*100,0)))</f>
        <v>2000</v>
      </c>
      <c r="K2348" s="3">
        <f>MIN(J2348-M2348+N2348,'Power Look Up'!$F$4)</f>
        <v>1988.6552454200275</v>
      </c>
      <c r="M2348" s="50">
        <f t="array" ref="M2348">_xlfn.SUM(_xlfn.NORM.DIST($S$3:$S$1003,$G2348,$P2348,FALSE)*WindSpeedStep*$T$3:$T$1003)</f>
        <v>2001.0590488754815</v>
      </c>
      <c r="N2348" s="50">
        <f t="array" ref="N2348">_xlfn.SUM(_xlfn.NORM.DIST($S$3:$S$1003,$G2348,$Q2348,FALSE)*WindSpeedStep*$T$3:$T$1003)</f>
        <v>1989.714294295509</v>
      </c>
      <c r="P2348" s="42">
        <f t="shared" si="108"/>
        <v>1.5844924625613854</v>
      </c>
      <c r="Q2348" s="42">
        <f t="shared" si="110"/>
        <v>2.6985540027021644</v>
      </c>
    </row>
    <row r="2349" spans="5:17" x14ac:dyDescent="0.2">
      <c r="E2349" s="15">
        <v>41273.944444444445</v>
      </c>
      <c r="F2349" s="21">
        <v>14.789676931147957</v>
      </c>
      <c r="G2349" s="21">
        <v>14.619357557010023</v>
      </c>
      <c r="H2349" s="24">
        <v>0.18864509434442686</v>
      </c>
      <c r="I2349" s="3">
        <f t="shared" si="109"/>
        <v>2000</v>
      </c>
      <c r="J2349" s="3">
        <f>INDEX(PowerArray,MIN(MaximumPowerIndex,ROUND(G2349*100,0)))</f>
        <v>2000</v>
      </c>
      <c r="K2349" s="3">
        <f>MIN(J2349-M2349+N2349,'Power Look Up'!$F$4)</f>
        <v>1959.9924902725581</v>
      </c>
      <c r="M2349" s="50">
        <f t="array" ref="M2349">_xlfn.SUM(_xlfn.NORM.DIST($S$3:$S$1003,$G2349,$P2349,FALSE)*WindSpeedStep*$T$3:$T$1003)</f>
        <v>2002.6376943737021</v>
      </c>
      <c r="N2349" s="50">
        <f t="array" ref="N2349">_xlfn.SUM(_xlfn.NORM.DIST($S$3:$S$1003,$G2349,$Q2349,FALSE)*WindSpeedStep*$T$3:$T$1003)</f>
        <v>1962.6301846462602</v>
      </c>
      <c r="P2349" s="42">
        <f t="shared" si="108"/>
        <v>1.4619357557010024</v>
      </c>
      <c r="Q2349" s="42">
        <f t="shared" si="110"/>
        <v>2.7578700855970655</v>
      </c>
    </row>
    <row r="2350" spans="5:17" x14ac:dyDescent="0.2">
      <c r="E2350" s="15">
        <v>41273.951388888891</v>
      </c>
      <c r="F2350" s="21">
        <v>17.588700014236501</v>
      </c>
      <c r="G2350" s="21">
        <v>17.468740919527239</v>
      </c>
      <c r="H2350" s="24">
        <v>0.15805602447877529</v>
      </c>
      <c r="I2350" s="3">
        <f t="shared" si="109"/>
        <v>2000</v>
      </c>
      <c r="J2350" s="3">
        <f>INDEX(PowerArray,MIN(MaximumPowerIndex,ROUND(G2350*100,0)))</f>
        <v>2000</v>
      </c>
      <c r="K2350" s="3">
        <f>MIN(J2350-M2350+N2350,'Power Look Up'!$F$4)</f>
        <v>1998.0136962667502</v>
      </c>
      <c r="M2350" s="50">
        <f t="array" ref="M2350">_xlfn.SUM(_xlfn.NORM.DIST($S$3:$S$1003,$G2350,$P2350,FALSE)*WindSpeedStep*$T$3:$T$1003)</f>
        <v>2000.2336862669592</v>
      </c>
      <c r="N2350" s="50">
        <f t="array" ref="N2350">_xlfn.SUM(_xlfn.NORM.DIST($S$3:$S$1003,$G2350,$Q2350,FALSE)*WindSpeedStep*$T$3:$T$1003)</f>
        <v>1998.2473825337095</v>
      </c>
      <c r="P2350" s="42">
        <f t="shared" si="108"/>
        <v>1.7468740919527239</v>
      </c>
      <c r="Q2350" s="42">
        <f t="shared" si="110"/>
        <v>2.7610397423901807</v>
      </c>
    </row>
    <row r="2351" spans="5:17" x14ac:dyDescent="0.2">
      <c r="E2351" s="15">
        <v>41273.986111111109</v>
      </c>
      <c r="F2351" s="21">
        <v>18.118582046609184</v>
      </c>
      <c r="G2351" s="21">
        <v>17.880557593214853</v>
      </c>
      <c r="H2351" s="24">
        <v>0.15453747941186202</v>
      </c>
      <c r="I2351" s="3">
        <f t="shared" si="109"/>
        <v>2000</v>
      </c>
      <c r="J2351" s="3">
        <f>INDEX(PowerArray,MIN(MaximumPowerIndex,ROUND(G2351*100,0)))</f>
        <v>2000</v>
      </c>
      <c r="K2351" s="3">
        <f>MIN(J2351-M2351+N2351,'Power Look Up'!$F$4)</f>
        <v>1998.8775845117257</v>
      </c>
      <c r="M2351" s="50">
        <f t="array" ref="M2351">_xlfn.SUM(_xlfn.NORM.DIST($S$3:$S$1003,$G2351,$P2351,FALSE)*WindSpeedStep*$T$3:$T$1003)</f>
        <v>2000.1557297182544</v>
      </c>
      <c r="N2351" s="50">
        <f t="array" ref="N2351">_xlfn.SUM(_xlfn.NORM.DIST($S$3:$S$1003,$G2351,$Q2351,FALSE)*WindSpeedStep*$T$3:$T$1003)</f>
        <v>1999.0333142299801</v>
      </c>
      <c r="P2351" s="42">
        <f t="shared" si="108"/>
        <v>1.7880557593214854</v>
      </c>
      <c r="Q2351" s="42">
        <f t="shared" si="110"/>
        <v>2.7632163009340536</v>
      </c>
    </row>
    <row r="2352" spans="5:17" x14ac:dyDescent="0.2">
      <c r="E2352" s="15">
        <v>41274</v>
      </c>
      <c r="F2352" s="21">
        <v>17.363443922888518</v>
      </c>
      <c r="G2352" s="21">
        <v>17.357125332898111</v>
      </c>
      <c r="H2352" s="24">
        <v>0.17796008751044814</v>
      </c>
      <c r="I2352" s="3">
        <f t="shared" si="109"/>
        <v>2000</v>
      </c>
      <c r="J2352" s="3">
        <f>INDEX(PowerArray,MIN(MaximumPowerIndex,ROUND(G2352*100,0)))</f>
        <v>2000</v>
      </c>
      <c r="K2352" s="3">
        <f>MIN(J2352-M2352+N2352,'Power Look Up'!$F$4)</f>
        <v>1993.7248634892123</v>
      </c>
      <c r="M2352" s="50">
        <f t="array" ref="M2352">_xlfn.SUM(_xlfn.NORM.DIST($S$3:$S$1003,$G2352,$P2352,FALSE)*WindSpeedStep*$T$3:$T$1003)</f>
        <v>2000.2605970032384</v>
      </c>
      <c r="N2352" s="50">
        <f t="array" ref="N2352">_xlfn.SUM(_xlfn.NORM.DIST($S$3:$S$1003,$G2352,$Q2352,FALSE)*WindSpeedStep*$T$3:$T$1003)</f>
        <v>1993.9854604924508</v>
      </c>
      <c r="P2352" s="42">
        <f t="shared" si="108"/>
        <v>1.7357125332898111</v>
      </c>
      <c r="Q2352" s="42">
        <f t="shared" si="110"/>
        <v>3.0888755431723642</v>
      </c>
    </row>
    <row r="2353" spans="5:17" x14ac:dyDescent="0.2">
      <c r="E2353" s="15">
        <v>41274.006944444445</v>
      </c>
      <c r="F2353" s="21">
        <v>17.372157821921459</v>
      </c>
      <c r="G2353" s="21">
        <v>17.287656540331735</v>
      </c>
      <c r="H2353" s="24">
        <v>0.17441702009962887</v>
      </c>
      <c r="I2353" s="3">
        <f t="shared" si="109"/>
        <v>2000</v>
      </c>
      <c r="J2353" s="3">
        <f>INDEX(PowerArray,MIN(MaximumPowerIndex,ROUND(G2353*100,0)))</f>
        <v>2000</v>
      </c>
      <c r="K2353" s="3">
        <f>MIN(J2353-M2353+N2353,'Power Look Up'!$F$4)</f>
        <v>1994.4369718487269</v>
      </c>
      <c r="M2353" s="50">
        <f t="array" ref="M2353">_xlfn.SUM(_xlfn.NORM.DIST($S$3:$S$1003,$G2353,$P2353,FALSE)*WindSpeedStep*$T$3:$T$1003)</f>
        <v>2000.2788180710033</v>
      </c>
      <c r="N2353" s="50">
        <f t="array" ref="N2353">_xlfn.SUM(_xlfn.NORM.DIST($S$3:$S$1003,$G2353,$Q2353,FALSE)*WindSpeedStep*$T$3:$T$1003)</f>
        <v>1994.7157899197302</v>
      </c>
      <c r="P2353" s="42">
        <f t="shared" si="108"/>
        <v>1.7287656540331735</v>
      </c>
      <c r="Q2353" s="42">
        <f t="shared" si="110"/>
        <v>3.0152615382705208</v>
      </c>
    </row>
    <row r="2354" spans="5:17" x14ac:dyDescent="0.2">
      <c r="E2354" s="15">
        <v>41274.013888888891</v>
      </c>
      <c r="F2354" s="21">
        <v>19.043829300405434</v>
      </c>
      <c r="G2354" s="21">
        <v>18.937313989340492</v>
      </c>
      <c r="H2354" s="24">
        <v>0.18588698439576096</v>
      </c>
      <c r="I2354" s="3">
        <f t="shared" si="109"/>
        <v>2000</v>
      </c>
      <c r="J2354" s="3">
        <f>INDEX(PowerArray,MIN(MaximumPowerIndex,ROUND(G2354*100,0)))</f>
        <v>2000</v>
      </c>
      <c r="K2354" s="3">
        <f>MIN(J2354-M2354+N2354,'Power Look Up'!$F$4)</f>
        <v>1995.8484848768433</v>
      </c>
      <c r="M2354" s="50">
        <f t="array" ref="M2354">_xlfn.SUM(_xlfn.NORM.DIST($S$3:$S$1003,$G2354,$P2354,FALSE)*WindSpeedStep*$T$3:$T$1003)</f>
        <v>2000.0540486921923</v>
      </c>
      <c r="N2354" s="50">
        <f t="array" ref="N2354">_xlfn.SUM(_xlfn.NORM.DIST($S$3:$S$1003,$G2354,$Q2354,FALSE)*WindSpeedStep*$T$3:$T$1003)</f>
        <v>1995.9025335690355</v>
      </c>
      <c r="P2354" s="42">
        <f t="shared" si="108"/>
        <v>1.8937313989340492</v>
      </c>
      <c r="Q2354" s="42">
        <f t="shared" si="110"/>
        <v>3.5202001900341617</v>
      </c>
    </row>
    <row r="2355" spans="5:17" x14ac:dyDescent="0.2">
      <c r="E2355" s="15">
        <v>41274.020833333336</v>
      </c>
      <c r="F2355" s="21">
        <v>18.681618770065167</v>
      </c>
      <c r="G2355" s="21">
        <v>18.515488653997142</v>
      </c>
      <c r="H2355" s="24">
        <v>0.18627936062886807</v>
      </c>
      <c r="I2355" s="3">
        <f t="shared" si="109"/>
        <v>2000</v>
      </c>
      <c r="J2355" s="3">
        <f>INDEX(PowerArray,MIN(MaximumPowerIndex,ROUND(G2355*100,0)))</f>
        <v>2000</v>
      </c>
      <c r="K2355" s="3">
        <f>MIN(J2355-M2355+N2355,'Power Look Up'!$F$4)</f>
        <v>1994.9002097719545</v>
      </c>
      <c r="M2355" s="50">
        <f t="array" ref="M2355">_xlfn.SUM(_xlfn.NORM.DIST($S$3:$S$1003,$G2355,$P2355,FALSE)*WindSpeedStep*$T$3:$T$1003)</f>
        <v>2000.0826177658948</v>
      </c>
      <c r="N2355" s="50">
        <f t="array" ref="N2355">_xlfn.SUM(_xlfn.NORM.DIST($S$3:$S$1003,$G2355,$Q2355,FALSE)*WindSpeedStep*$T$3:$T$1003)</f>
        <v>1994.9828275378493</v>
      </c>
      <c r="P2355" s="42">
        <f t="shared" si="108"/>
        <v>1.8515488653997143</v>
      </c>
      <c r="Q2355" s="42">
        <f t="shared" si="110"/>
        <v>3.4490533881976488</v>
      </c>
    </row>
    <row r="2356" spans="5:17" x14ac:dyDescent="0.2">
      <c r="E2356" s="15">
        <v>41274.027777777781</v>
      </c>
      <c r="F2356" s="21">
        <v>17.674247131857538</v>
      </c>
      <c r="G2356" s="21">
        <v>17.666141867222549</v>
      </c>
      <c r="H2356" s="24">
        <v>0.17087007879144681</v>
      </c>
      <c r="I2356" s="3">
        <f t="shared" si="109"/>
        <v>2000</v>
      </c>
      <c r="J2356" s="3">
        <f>INDEX(PowerArray,MIN(MaximumPowerIndex,ROUND(G2356*100,0)))</f>
        <v>2000</v>
      </c>
      <c r="K2356" s="3">
        <f>MIN(J2356-M2356+N2356,'Power Look Up'!$F$4)</f>
        <v>1996.2454721256456</v>
      </c>
      <c r="M2356" s="50">
        <f t="array" ref="M2356">_xlfn.SUM(_xlfn.NORM.DIST($S$3:$S$1003,$G2356,$P2356,FALSE)*WindSpeedStep*$T$3:$T$1003)</f>
        <v>2000.1925008679027</v>
      </c>
      <c r="N2356" s="50">
        <f t="array" ref="N2356">_xlfn.SUM(_xlfn.NORM.DIST($S$3:$S$1003,$G2356,$Q2356,FALSE)*WindSpeedStep*$T$3:$T$1003)</f>
        <v>1996.4379729935483</v>
      </c>
      <c r="P2356" s="42">
        <f t="shared" si="108"/>
        <v>1.7666141867222551</v>
      </c>
      <c r="Q2356" s="42">
        <f t="shared" si="110"/>
        <v>3.0186150527931943</v>
      </c>
    </row>
    <row r="2357" spans="5:17" x14ac:dyDescent="0.2">
      <c r="E2357" s="15">
        <v>41274.034722222219</v>
      </c>
      <c r="F2357" s="21">
        <v>17.09900889332696</v>
      </c>
      <c r="G2357" s="21">
        <v>17.118834195179318</v>
      </c>
      <c r="H2357" s="24">
        <v>0.17486393618795498</v>
      </c>
      <c r="I2357" s="3">
        <f t="shared" si="109"/>
        <v>2000</v>
      </c>
      <c r="J2357" s="3">
        <f>INDEX(PowerArray,MIN(MaximumPowerIndex,ROUND(G2357*100,0)))</f>
        <v>2000</v>
      </c>
      <c r="K2357" s="3">
        <f>MIN(J2357-M2357+N2357,'Power Look Up'!$F$4)</f>
        <v>1993.7464711957266</v>
      </c>
      <c r="M2357" s="50">
        <f t="array" ref="M2357">_xlfn.SUM(_xlfn.NORM.DIST($S$3:$S$1003,$G2357,$P2357,FALSE)*WindSpeedStep*$T$3:$T$1003)</f>
        <v>2000.3282945843271</v>
      </c>
      <c r="N2357" s="50">
        <f t="array" ref="N2357">_xlfn.SUM(_xlfn.NORM.DIST($S$3:$S$1003,$G2357,$Q2357,FALSE)*WindSpeedStep*$T$3:$T$1003)</f>
        <v>1994.0747657800537</v>
      </c>
      <c r="P2357" s="42">
        <f t="shared" si="108"/>
        <v>1.7118834195179318</v>
      </c>
      <c r="Q2357" s="42">
        <f t="shared" si="110"/>
        <v>2.9934667303180178</v>
      </c>
    </row>
    <row r="2358" spans="5:17" x14ac:dyDescent="0.2">
      <c r="E2358" s="15">
        <v>41274.041666666664</v>
      </c>
      <c r="F2358" s="21">
        <v>17.571056443365311</v>
      </c>
      <c r="G2358" s="21">
        <v>17.534834933461177</v>
      </c>
      <c r="H2358" s="24">
        <v>0.15650737955704297</v>
      </c>
      <c r="I2358" s="3">
        <f t="shared" si="109"/>
        <v>2000</v>
      </c>
      <c r="J2358" s="3">
        <f>INDEX(PowerArray,MIN(MaximumPowerIndex,ROUND(G2358*100,0)))</f>
        <v>2000</v>
      </c>
      <c r="K2358" s="3">
        <f>MIN(J2358-M2358+N2358,'Power Look Up'!$F$4)</f>
        <v>1998.303241345106</v>
      </c>
      <c r="M2358" s="50">
        <f t="array" ref="M2358">_xlfn.SUM(_xlfn.NORM.DIST($S$3:$S$1003,$G2358,$P2358,FALSE)*WindSpeedStep*$T$3:$T$1003)</f>
        <v>2000.2190314128952</v>
      </c>
      <c r="N2358" s="50">
        <f t="array" ref="N2358">_xlfn.SUM(_xlfn.NORM.DIST($S$3:$S$1003,$G2358,$Q2358,FALSE)*WindSpeedStep*$T$3:$T$1003)</f>
        <v>1998.5222727580012</v>
      </c>
      <c r="P2358" s="42">
        <f t="shared" si="108"/>
        <v>1.7534834933461179</v>
      </c>
      <c r="Q2358" s="42">
        <f t="shared" si="110"/>
        <v>2.7443310664013048</v>
      </c>
    </row>
    <row r="2359" spans="5:17" x14ac:dyDescent="0.2">
      <c r="E2359" s="15">
        <v>41274.069444444445</v>
      </c>
      <c r="F2359" s="21">
        <v>19.460080992690809</v>
      </c>
      <c r="G2359" s="21">
        <v>19.410163097848216</v>
      </c>
      <c r="H2359" s="24">
        <v>0.16032821246591264</v>
      </c>
      <c r="I2359" s="3">
        <f t="shared" si="109"/>
        <v>2000</v>
      </c>
      <c r="J2359" s="3">
        <f>INDEX(PowerArray,MIN(MaximumPowerIndex,ROUND(G2359*100,0)))</f>
        <v>2000</v>
      </c>
      <c r="K2359" s="3">
        <f>MIN(J2359-M2359+N2359,'Power Look Up'!$F$4)</f>
        <v>1999.3465859370742</v>
      </c>
      <c r="M2359" s="50">
        <f t="array" ref="M2359">_xlfn.SUM(_xlfn.NORM.DIST($S$3:$S$1003,$G2359,$P2359,FALSE)*WindSpeedStep*$T$3:$T$1003)</f>
        <v>2000.0335467427954</v>
      </c>
      <c r="N2359" s="50">
        <f t="array" ref="N2359">_xlfn.SUM(_xlfn.NORM.DIST($S$3:$S$1003,$G2359,$Q2359,FALSE)*WindSpeedStep*$T$3:$T$1003)</f>
        <v>1999.3801326798696</v>
      </c>
      <c r="P2359" s="42">
        <f t="shared" si="108"/>
        <v>1.9410163097848216</v>
      </c>
      <c r="Q2359" s="42">
        <f t="shared" si="110"/>
        <v>3.1119967531498256</v>
      </c>
    </row>
    <row r="2360" spans="5:17" x14ac:dyDescent="0.2">
      <c r="E2360" s="15">
        <v>41274.076388888891</v>
      </c>
      <c r="F2360" s="21">
        <v>19.272159765377427</v>
      </c>
      <c r="G2360" s="21">
        <v>19.189433422639421</v>
      </c>
      <c r="H2360" s="24">
        <v>0.18731683651177439</v>
      </c>
      <c r="I2360" s="3">
        <f t="shared" si="109"/>
        <v>2000</v>
      </c>
      <c r="J2360" s="3">
        <f>INDEX(PowerArray,MIN(MaximumPowerIndex,ROUND(G2360*100,0)))</f>
        <v>2000</v>
      </c>
      <c r="K2360" s="3">
        <f>MIN(J2360-M2360+N2360,'Power Look Up'!$F$4)</f>
        <v>1996.0199402819765</v>
      </c>
      <c r="M2360" s="50">
        <f t="array" ref="M2360">_xlfn.SUM(_xlfn.NORM.DIST($S$3:$S$1003,$G2360,$P2360,FALSE)*WindSpeedStep*$T$3:$T$1003)</f>
        <v>2000.0419158088973</v>
      </c>
      <c r="N2360" s="50">
        <f t="array" ref="N2360">_xlfn.SUM(_xlfn.NORM.DIST($S$3:$S$1003,$G2360,$Q2360,FALSE)*WindSpeedStep*$T$3:$T$1003)</f>
        <v>1996.0618560908738</v>
      </c>
      <c r="P2360" s="42">
        <f t="shared" si="108"/>
        <v>1.9189433422639421</v>
      </c>
      <c r="Q2360" s="42">
        <f t="shared" si="110"/>
        <v>3.5945039631821278</v>
      </c>
    </row>
    <row r="2361" spans="5:17" x14ac:dyDescent="0.2">
      <c r="E2361" s="15">
        <v>41274.083333333336</v>
      </c>
      <c r="F2361" s="21">
        <v>19.45793695738049</v>
      </c>
      <c r="G2361" s="21">
        <v>19.536223584444084</v>
      </c>
      <c r="H2361" s="24">
        <v>0.18758412096794966</v>
      </c>
      <c r="I2361" s="3">
        <f t="shared" si="109"/>
        <v>2000</v>
      </c>
      <c r="J2361" s="3">
        <f>INDEX(PowerArray,MIN(MaximumPowerIndex,ROUND(G2361*100,0)))</f>
        <v>2000</v>
      </c>
      <c r="K2361" s="3">
        <f>MIN(J2361-M2361+N2361,'Power Look Up'!$F$4)</f>
        <v>1996.5135118424698</v>
      </c>
      <c r="M2361" s="50">
        <f t="array" ref="M2361">_xlfn.SUM(_xlfn.NORM.DIST($S$3:$S$1003,$G2361,$P2361,FALSE)*WindSpeedStep*$T$3:$T$1003)</f>
        <v>2000.0295395669716</v>
      </c>
      <c r="N2361" s="50">
        <f t="array" ref="N2361">_xlfn.SUM(_xlfn.NORM.DIST($S$3:$S$1003,$G2361,$Q2361,FALSE)*WindSpeedStep*$T$3:$T$1003)</f>
        <v>1996.5430514094414</v>
      </c>
      <c r="P2361" s="42">
        <f t="shared" si="108"/>
        <v>1.9536223584444086</v>
      </c>
      <c r="Q2361" s="42">
        <f t="shared" si="110"/>
        <v>3.6646853281212701</v>
      </c>
    </row>
    <row r="2362" spans="5:17" x14ac:dyDescent="0.2">
      <c r="E2362" s="15">
        <v>41274.097222222219</v>
      </c>
      <c r="F2362" s="21">
        <v>19.586719242402324</v>
      </c>
      <c r="G2362" s="21">
        <v>19.472592392151938</v>
      </c>
      <c r="H2362" s="24">
        <v>0.203709459997887</v>
      </c>
      <c r="I2362" s="3">
        <f t="shared" si="109"/>
        <v>2000</v>
      </c>
      <c r="J2362" s="3">
        <f>INDEX(PowerArray,MIN(MaximumPowerIndex,ROUND(G2362*100,0)))</f>
        <v>2000</v>
      </c>
      <c r="K2362" s="3">
        <f>MIN(J2362-M2362+N2362,'Power Look Up'!$F$4)</f>
        <v>1992.9436098938775</v>
      </c>
      <c r="M2362" s="50">
        <f t="array" ref="M2362">_xlfn.SUM(_xlfn.NORM.DIST($S$3:$S$1003,$G2362,$P2362,FALSE)*WindSpeedStep*$T$3:$T$1003)</f>
        <v>2000.0314985138541</v>
      </c>
      <c r="N2362" s="50">
        <f t="array" ref="N2362">_xlfn.SUM(_xlfn.NORM.DIST($S$3:$S$1003,$G2362,$Q2362,FALSE)*WindSpeedStep*$T$3:$T$1003)</f>
        <v>1992.9751084077316</v>
      </c>
      <c r="P2362" s="42">
        <f t="shared" si="108"/>
        <v>1.9472592392151939</v>
      </c>
      <c r="Q2362" s="42">
        <f t="shared" si="110"/>
        <v>3.966751280964234</v>
      </c>
    </row>
    <row r="2363" spans="5:17" x14ac:dyDescent="0.2">
      <c r="E2363" s="15">
        <v>41274.104166666664</v>
      </c>
      <c r="F2363" s="21">
        <v>17.386708436225941</v>
      </c>
      <c r="G2363" s="21">
        <v>17.428817945024448</v>
      </c>
      <c r="H2363" s="24">
        <v>0.17427105372554974</v>
      </c>
      <c r="I2363" s="3">
        <f t="shared" si="109"/>
        <v>2000</v>
      </c>
      <c r="J2363" s="3">
        <f>INDEX(PowerArray,MIN(MaximumPowerIndex,ROUND(G2363*100,0)))</f>
        <v>2000</v>
      </c>
      <c r="K2363" s="3">
        <f>MIN(J2363-M2363+N2363,'Power Look Up'!$F$4)</f>
        <v>1994.9013315005559</v>
      </c>
      <c r="M2363" s="50">
        <f t="array" ref="M2363">_xlfn.SUM(_xlfn.NORM.DIST($S$3:$S$1003,$G2363,$P2363,FALSE)*WindSpeedStep*$T$3:$T$1003)</f>
        <v>2000.242990160511</v>
      </c>
      <c r="N2363" s="50">
        <f t="array" ref="N2363">_xlfn.SUM(_xlfn.NORM.DIST($S$3:$S$1003,$G2363,$Q2363,FALSE)*WindSpeedStep*$T$3:$T$1003)</f>
        <v>1995.1443216610669</v>
      </c>
      <c r="P2363" s="42">
        <f t="shared" si="108"/>
        <v>1.7428817945024448</v>
      </c>
      <c r="Q2363" s="42">
        <f t="shared" si="110"/>
        <v>3.037338468470181</v>
      </c>
    </row>
    <row r="2364" spans="5:17" x14ac:dyDescent="0.2">
      <c r="E2364" s="15">
        <v>41274.118055555555</v>
      </c>
      <c r="F2364" s="21">
        <v>18.346882965944797</v>
      </c>
      <c r="G2364" s="21">
        <v>18.287457485623886</v>
      </c>
      <c r="H2364" s="24">
        <v>0.18150222063230551</v>
      </c>
      <c r="I2364" s="3">
        <f t="shared" si="109"/>
        <v>2000</v>
      </c>
      <c r="J2364" s="3">
        <f>INDEX(PowerArray,MIN(MaximumPowerIndex,ROUND(G2364*100,0)))</f>
        <v>2000</v>
      </c>
      <c r="K2364" s="3">
        <f>MIN(J2364-M2364+N2364,'Power Look Up'!$F$4)</f>
        <v>1995.432760979101</v>
      </c>
      <c r="M2364" s="50">
        <f t="array" ref="M2364">_xlfn.SUM(_xlfn.NORM.DIST($S$3:$S$1003,$G2364,$P2364,FALSE)*WindSpeedStep*$T$3:$T$1003)</f>
        <v>2000.1038282493976</v>
      </c>
      <c r="N2364" s="50">
        <f t="array" ref="N2364">_xlfn.SUM(_xlfn.NORM.DIST($S$3:$S$1003,$G2364,$Q2364,FALSE)*WindSpeedStep*$T$3:$T$1003)</f>
        <v>1995.5365892284985</v>
      </c>
      <c r="P2364" s="42">
        <f t="shared" si="108"/>
        <v>1.8287457485623886</v>
      </c>
      <c r="Q2364" s="42">
        <f t="shared" si="110"/>
        <v>3.3192141433596136</v>
      </c>
    </row>
    <row r="2365" spans="5:17" x14ac:dyDescent="0.2">
      <c r="E2365" s="15">
        <v>41274.145833333336</v>
      </c>
      <c r="F2365" s="21">
        <v>18.245192837583389</v>
      </c>
      <c r="G2365" s="21">
        <v>18.15190130153508</v>
      </c>
      <c r="H2365" s="24">
        <v>0.20717785959562751</v>
      </c>
      <c r="I2365" s="3">
        <f t="shared" si="109"/>
        <v>2000</v>
      </c>
      <c r="J2365" s="3">
        <f>INDEX(PowerArray,MIN(MaximumPowerIndex,ROUND(G2365*100,0)))</f>
        <v>2000</v>
      </c>
      <c r="K2365" s="3">
        <f>MIN(J2365-M2365+N2365,'Power Look Up'!$F$4)</f>
        <v>1987.1705635232454</v>
      </c>
      <c r="M2365" s="50">
        <f t="array" ref="M2365">_xlfn.SUM(_xlfn.NORM.DIST($S$3:$S$1003,$G2365,$P2365,FALSE)*WindSpeedStep*$T$3:$T$1003)</f>
        <v>2000.1188869765817</v>
      </c>
      <c r="N2365" s="50">
        <f t="array" ref="N2365">_xlfn.SUM(_xlfn.NORM.DIST($S$3:$S$1003,$G2365,$Q2365,FALSE)*WindSpeedStep*$T$3:$T$1003)</f>
        <v>1987.2894504998271</v>
      </c>
      <c r="P2365" s="42">
        <f t="shared" si="108"/>
        <v>1.8151901301535081</v>
      </c>
      <c r="Q2365" s="42">
        <f t="shared" si="110"/>
        <v>3.7606720592431233</v>
      </c>
    </row>
    <row r="2366" spans="5:17" x14ac:dyDescent="0.2">
      <c r="E2366" s="15">
        <v>41274.152777777781</v>
      </c>
      <c r="F2366" s="21">
        <v>16.356095062655655</v>
      </c>
      <c r="G2366" s="21">
        <v>16.267571324433032</v>
      </c>
      <c r="H2366" s="24">
        <v>0.18892039867481014</v>
      </c>
      <c r="I2366" s="3">
        <f t="shared" si="109"/>
        <v>2000</v>
      </c>
      <c r="J2366" s="3">
        <f>INDEX(PowerArray,MIN(MaximumPowerIndex,ROUND(G2366*100,0)))</f>
        <v>2000</v>
      </c>
      <c r="K2366" s="3">
        <f>MIN(J2366-M2366+N2366,'Power Look Up'!$F$4)</f>
        <v>1983.299797163012</v>
      </c>
      <c r="M2366" s="50">
        <f t="array" ref="M2366">_xlfn.SUM(_xlfn.NORM.DIST($S$3:$S$1003,$G2366,$P2366,FALSE)*WindSpeedStep*$T$3:$T$1003)</f>
        <v>2000.7291468013671</v>
      </c>
      <c r="N2366" s="50">
        <f t="array" ref="N2366">_xlfn.SUM(_xlfn.NORM.DIST($S$3:$S$1003,$G2366,$Q2366,FALSE)*WindSpeedStep*$T$3:$T$1003)</f>
        <v>1984.0289439643791</v>
      </c>
      <c r="P2366" s="42">
        <f t="shared" si="108"/>
        <v>1.6267571324433032</v>
      </c>
      <c r="Q2366" s="42">
        <f t="shared" si="110"/>
        <v>3.0732760600827977</v>
      </c>
    </row>
    <row r="2367" spans="5:17" x14ac:dyDescent="0.2">
      <c r="E2367" s="15">
        <v>41274.215277777781</v>
      </c>
      <c r="F2367" s="21">
        <v>16.96937206047107</v>
      </c>
      <c r="G2367" s="21">
        <v>16.849169022513301</v>
      </c>
      <c r="H2367" s="24">
        <v>0.16382456522806813</v>
      </c>
      <c r="I2367" s="3">
        <f t="shared" si="109"/>
        <v>2000</v>
      </c>
      <c r="J2367" s="3">
        <f>INDEX(PowerArray,MIN(MaximumPowerIndex,ROUND(G2367*100,0)))</f>
        <v>2000</v>
      </c>
      <c r="K2367" s="3">
        <f>MIN(J2367-M2367+N2367,'Power Look Up'!$F$4)</f>
        <v>1995.657702062311</v>
      </c>
      <c r="M2367" s="50">
        <f t="array" ref="M2367">_xlfn.SUM(_xlfn.NORM.DIST($S$3:$S$1003,$G2367,$P2367,FALSE)*WindSpeedStep*$T$3:$T$1003)</f>
        <v>2000.4248975229866</v>
      </c>
      <c r="N2367" s="50">
        <f t="array" ref="N2367">_xlfn.SUM(_xlfn.NORM.DIST($S$3:$S$1003,$G2367,$Q2367,FALSE)*WindSpeedStep*$T$3:$T$1003)</f>
        <v>1996.0825995852977</v>
      </c>
      <c r="P2367" s="42">
        <f t="shared" si="108"/>
        <v>1.6849169022513302</v>
      </c>
      <c r="Q2367" s="42">
        <f t="shared" si="110"/>
        <v>2.760307789567475</v>
      </c>
    </row>
    <row r="2368" spans="5:17" x14ac:dyDescent="0.2">
      <c r="E2368" s="15">
        <v>41274.222222222219</v>
      </c>
      <c r="F2368" s="21">
        <v>17.719969644819816</v>
      </c>
      <c r="G2368" s="21">
        <v>17.704550610468111</v>
      </c>
      <c r="H2368" s="24">
        <v>0.1946955931162421</v>
      </c>
      <c r="I2368" s="3">
        <f t="shared" si="109"/>
        <v>2000</v>
      </c>
      <c r="J2368" s="3">
        <f>INDEX(PowerArray,MIN(MaximumPowerIndex,ROUND(G2368*100,0)))</f>
        <v>2000</v>
      </c>
      <c r="K2368" s="3">
        <f>MIN(J2368-M2368+N2368,'Power Look Up'!$F$4)</f>
        <v>1989.8073576928543</v>
      </c>
      <c r="M2368" s="50">
        <f t="array" ref="M2368">_xlfn.SUM(_xlfn.NORM.DIST($S$3:$S$1003,$G2368,$P2368,FALSE)*WindSpeedStep*$T$3:$T$1003)</f>
        <v>2000.1853465958104</v>
      </c>
      <c r="N2368" s="50">
        <f t="array" ref="N2368">_xlfn.SUM(_xlfn.NORM.DIST($S$3:$S$1003,$G2368,$Q2368,FALSE)*WindSpeedStep*$T$3:$T$1003)</f>
        <v>1989.9927042886648</v>
      </c>
      <c r="P2368" s="42">
        <f t="shared" si="108"/>
        <v>1.7704550610468113</v>
      </c>
      <c r="Q2368" s="42">
        <f t="shared" si="110"/>
        <v>3.4469979819616152</v>
      </c>
    </row>
    <row r="2369" spans="5:17" x14ac:dyDescent="0.2">
      <c r="E2369" s="15">
        <v>41274.243055555555</v>
      </c>
      <c r="F2369" s="21">
        <v>18.822346247957618</v>
      </c>
      <c r="G2369" s="21">
        <v>18.789333742458926</v>
      </c>
      <c r="H2369" s="24">
        <v>0.1848866211552988</v>
      </c>
      <c r="I2369" s="3">
        <f t="shared" si="109"/>
        <v>2000</v>
      </c>
      <c r="J2369" s="3">
        <f>INDEX(PowerArray,MIN(MaximumPowerIndex,ROUND(G2369*100,0)))</f>
        <v>2000</v>
      </c>
      <c r="K2369" s="3">
        <f>MIN(J2369-M2369+N2369,'Power Look Up'!$F$4)</f>
        <v>1995.768432704087</v>
      </c>
      <c r="M2369" s="50">
        <f t="array" ref="M2369">_xlfn.SUM(_xlfn.NORM.DIST($S$3:$S$1003,$G2369,$P2369,FALSE)*WindSpeedStep*$T$3:$T$1003)</f>
        <v>2000.0627357218793</v>
      </c>
      <c r="N2369" s="50">
        <f t="array" ref="N2369">_xlfn.SUM(_xlfn.NORM.DIST($S$3:$S$1003,$G2369,$Q2369,FALSE)*WindSpeedStep*$T$3:$T$1003)</f>
        <v>1995.8311684259663</v>
      </c>
      <c r="P2369" s="42">
        <f t="shared" si="108"/>
        <v>1.8789333742458927</v>
      </c>
      <c r="Q2369" s="42">
        <f t="shared" si="110"/>
        <v>3.4738964294024761</v>
      </c>
    </row>
    <row r="2370" spans="5:17" x14ac:dyDescent="0.2">
      <c r="E2370" s="15">
        <v>41274.430555555555</v>
      </c>
      <c r="F2370" s="21">
        <v>14.742514962835441</v>
      </c>
      <c r="G2370" s="21">
        <v>14.676600947282937</v>
      </c>
      <c r="H2370" s="24">
        <v>0.14922826977255935</v>
      </c>
      <c r="I2370" s="3">
        <f t="shared" si="109"/>
        <v>2000</v>
      </c>
      <c r="J2370" s="3">
        <f>INDEX(PowerArray,MIN(MaximumPowerIndex,ROUND(G2370*100,0)))</f>
        <v>2000</v>
      </c>
      <c r="K2370" s="3">
        <f>MIN(J2370-M2370+N2370,'Power Look Up'!$F$4)</f>
        <v>1988.0822166258054</v>
      </c>
      <c r="M2370" s="50">
        <f t="array" ref="M2370">_xlfn.SUM(_xlfn.NORM.DIST($S$3:$S$1003,$G2370,$P2370,FALSE)*WindSpeedStep*$T$3:$T$1003)</f>
        <v>2002.5501874237448</v>
      </c>
      <c r="N2370" s="50">
        <f t="array" ref="N2370">_xlfn.SUM(_xlfn.NORM.DIST($S$3:$S$1003,$G2370,$Q2370,FALSE)*WindSpeedStep*$T$3:$T$1003)</f>
        <v>1990.6324040495501</v>
      </c>
      <c r="P2370" s="42">
        <f t="shared" si="108"/>
        <v>1.4676600947282938</v>
      </c>
      <c r="Q2370" s="42">
        <f t="shared" si="110"/>
        <v>2.1901637655053383</v>
      </c>
    </row>
    <row r="2371" spans="5:17" x14ac:dyDescent="0.2">
      <c r="E2371" s="15">
        <v>41274.520833333336</v>
      </c>
      <c r="F2371" s="21">
        <v>9.2471641970381544</v>
      </c>
      <c r="G2371" s="21">
        <v>9.1856910591526848</v>
      </c>
      <c r="H2371" s="24">
        <v>0.16437471722269759</v>
      </c>
      <c r="I2371" s="3">
        <f t="shared" si="109"/>
        <v>1351.2499999999418</v>
      </c>
      <c r="J2371" s="3">
        <f>INDEX(PowerArray,MIN(MaximumPowerIndex,ROUND(G2371*100,0)))</f>
        <v>1328.3899999999423</v>
      </c>
      <c r="K2371" s="3">
        <f>MIN(J2371-M2371+N2371,'Power Look Up'!$F$4)</f>
        <v>1316.5094139356843</v>
      </c>
      <c r="M2371" s="50">
        <f t="array" ref="M2371">_xlfn.SUM(_xlfn.NORM.DIST($S$3:$S$1003,$G2371,$P2371,FALSE)*WindSpeedStep*$T$3:$T$1003)</f>
        <v>1331.3505277758507</v>
      </c>
      <c r="N2371" s="50">
        <f t="array" ref="N2371">_xlfn.SUM(_xlfn.NORM.DIST($S$3:$S$1003,$G2371,$Q2371,FALSE)*WindSpeedStep*$T$3:$T$1003)</f>
        <v>1319.4699417115926</v>
      </c>
      <c r="P2371" s="42">
        <f t="shared" ref="P2371:P2434" si="111">ReferenceTurbulence*G2371</f>
        <v>0.91856910591526852</v>
      </c>
      <c r="Q2371" s="42">
        <f t="shared" si="110"/>
        <v>1.509895370343284</v>
      </c>
    </row>
    <row r="2372" spans="5:17" x14ac:dyDescent="0.2">
      <c r="E2372" s="15">
        <v>41274.527777777781</v>
      </c>
      <c r="F2372" s="21">
        <v>9.9088414736717745</v>
      </c>
      <c r="G2372" s="21">
        <v>9.8645257357646106</v>
      </c>
      <c r="H2372" s="24">
        <v>0.18771114715500309</v>
      </c>
      <c r="I2372" s="3">
        <f t="shared" ref="I2372:I2435" si="112">INDEX(PowerArray,MIN(MaximumPowerIndex,ROUND(F2372*100,0)))</f>
        <v>1602.7099999999364</v>
      </c>
      <c r="J2372" s="3">
        <f>INDEX(PowerArray,MIN(MaximumPowerIndex,ROUND(G2372*100,0)))</f>
        <v>1583.6599999999369</v>
      </c>
      <c r="K2372" s="3">
        <f>MIN(J2372-M2372+N2372,'Power Look Up'!$F$4)</f>
        <v>1497.5722073648565</v>
      </c>
      <c r="M2372" s="50">
        <f t="array" ref="M2372">_xlfn.SUM(_xlfn.NORM.DIST($S$3:$S$1003,$G2372,$P2372,FALSE)*WindSpeedStep*$T$3:$T$1003)</f>
        <v>1579.676404539412</v>
      </c>
      <c r="N2372" s="50">
        <f t="array" ref="N2372">_xlfn.SUM(_xlfn.NORM.DIST($S$3:$S$1003,$G2372,$Q2372,FALSE)*WindSpeedStep*$T$3:$T$1003)</f>
        <v>1493.5886119043316</v>
      </c>
      <c r="P2372" s="42">
        <f t="shared" si="111"/>
        <v>0.9864525735764611</v>
      </c>
      <c r="Q2372" s="42">
        <f t="shared" ref="Q2372:Q2435" si="113">G2372*H2372</f>
        <v>1.8516814420004259</v>
      </c>
    </row>
    <row r="2373" spans="5:17" x14ac:dyDescent="0.2">
      <c r="E2373" s="15">
        <v>41274.534722222219</v>
      </c>
      <c r="F2373" s="21">
        <v>8.9187140313892144</v>
      </c>
      <c r="G2373" s="21">
        <v>8.8069663060213301</v>
      </c>
      <c r="H2373" s="24">
        <v>0.21415643480414304</v>
      </c>
      <c r="I2373" s="3">
        <f t="shared" si="112"/>
        <v>1226.6399999999464</v>
      </c>
      <c r="J2373" s="3">
        <f>INDEX(PowerArray,MIN(MaximumPowerIndex,ROUND(G2373*100,0)))</f>
        <v>1186.2699999999475</v>
      </c>
      <c r="K2373" s="3">
        <f>MIN(J2373-M2373+N2373,'Power Look Up'!$F$4)</f>
        <v>1193.6313434754002</v>
      </c>
      <c r="M2373" s="50">
        <f t="array" ref="M2373">_xlfn.SUM(_xlfn.NORM.DIST($S$3:$S$1003,$G2373,$P2373,FALSE)*WindSpeedStep*$T$3:$T$1003)</f>
        <v>1185.5732119207883</v>
      </c>
      <c r="N2373" s="50">
        <f t="array" ref="N2373">_xlfn.SUM(_xlfn.NORM.DIST($S$3:$S$1003,$G2373,$Q2373,FALSE)*WindSpeedStep*$T$3:$T$1003)</f>
        <v>1192.934555396241</v>
      </c>
      <c r="P2373" s="42">
        <f t="shared" si="111"/>
        <v>0.8806966306021331</v>
      </c>
      <c r="Q2373" s="42">
        <f t="shared" si="113"/>
        <v>1.8860685055377415</v>
      </c>
    </row>
    <row r="2374" spans="5:17" x14ac:dyDescent="0.2">
      <c r="E2374" s="15">
        <v>41274.555555555555</v>
      </c>
      <c r="F2374" s="21">
        <v>9.9817668759390514</v>
      </c>
      <c r="G2374" s="21">
        <v>9.8560363656586869</v>
      </c>
      <c r="H2374" s="24">
        <v>0.17732331580159091</v>
      </c>
      <c r="I2374" s="3">
        <f t="shared" si="112"/>
        <v>1629.379999999936</v>
      </c>
      <c r="J2374" s="3">
        <f>INDEX(PowerArray,MIN(MaximumPowerIndex,ROUND(G2374*100,0)))</f>
        <v>1583.6599999999369</v>
      </c>
      <c r="K2374" s="3">
        <f>MIN(J2374-M2374+N2374,'Power Look Up'!$F$4)</f>
        <v>1508.6497866838224</v>
      </c>
      <c r="M2374" s="50">
        <f t="array" ref="M2374">_xlfn.SUM(_xlfn.NORM.DIST($S$3:$S$1003,$G2374,$P2374,FALSE)*WindSpeedStep*$T$3:$T$1003)</f>
        <v>1576.8153646533788</v>
      </c>
      <c r="N2374" s="50">
        <f t="array" ref="N2374">_xlfn.SUM(_xlfn.NORM.DIST($S$3:$S$1003,$G2374,$Q2374,FALSE)*WindSpeedStep*$T$3:$T$1003)</f>
        <v>1501.8051513372643</v>
      </c>
      <c r="P2374" s="42">
        <f t="shared" si="111"/>
        <v>0.98560363656586869</v>
      </c>
      <c r="Q2374" s="42">
        <f t="shared" si="113"/>
        <v>1.7477050490196597</v>
      </c>
    </row>
    <row r="2375" spans="5:17" x14ac:dyDescent="0.2">
      <c r="E2375" s="15">
        <v>41274.5625</v>
      </c>
      <c r="F2375" s="21">
        <v>9.5087938573149771</v>
      </c>
      <c r="G2375" s="21">
        <v>9.3829228470654069</v>
      </c>
      <c r="H2375" s="24">
        <v>0.16931695272386735</v>
      </c>
      <c r="I2375" s="3">
        <f t="shared" si="112"/>
        <v>1450.3099999999397</v>
      </c>
      <c r="J2375" s="3">
        <f>INDEX(PowerArray,MIN(MaximumPowerIndex,ROUND(G2375*100,0)))</f>
        <v>1400.7799999999406</v>
      </c>
      <c r="K2375" s="3">
        <f>MIN(J2375-M2375+N2375,'Power Look Up'!$F$4)</f>
        <v>1371.9449130087751</v>
      </c>
      <c r="M2375" s="50">
        <f t="array" ref="M2375">_xlfn.SUM(_xlfn.NORM.DIST($S$3:$S$1003,$G2375,$P2375,FALSE)*WindSpeedStep*$T$3:$T$1003)</f>
        <v>1406.5259870655655</v>
      </c>
      <c r="N2375" s="50">
        <f t="array" ref="N2375">_xlfn.SUM(_xlfn.NORM.DIST($S$3:$S$1003,$G2375,$Q2375,FALSE)*WindSpeedStep*$T$3:$T$1003)</f>
        <v>1377.6909000743999</v>
      </c>
      <c r="P2375" s="42">
        <f t="shared" si="111"/>
        <v>0.93829228470654069</v>
      </c>
      <c r="Q2375" s="42">
        <f t="shared" si="113"/>
        <v>1.5886879041082682</v>
      </c>
    </row>
    <row r="2376" spans="5:17" x14ac:dyDescent="0.2">
      <c r="E2376" s="15">
        <v>41274.569444444445</v>
      </c>
      <c r="F2376" s="21">
        <v>9.049148833873927</v>
      </c>
      <c r="G2376" s="21">
        <v>9.0075702612487536</v>
      </c>
      <c r="H2376" s="24">
        <v>0.20996449885846477</v>
      </c>
      <c r="I2376" s="3">
        <f t="shared" si="112"/>
        <v>1275.0499999999433</v>
      </c>
      <c r="J2376" s="3">
        <f>INDEX(PowerArray,MIN(MaximumPowerIndex,ROUND(G2376*100,0)))</f>
        <v>1259.8099999999438</v>
      </c>
      <c r="K2376" s="3">
        <f>MIN(J2376-M2376+N2376,'Power Look Up'!$F$4)</f>
        <v>1248.5601318992694</v>
      </c>
      <c r="M2376" s="50">
        <f t="array" ref="M2376">_xlfn.SUM(_xlfn.NORM.DIST($S$3:$S$1003,$G2376,$P2376,FALSE)*WindSpeedStep*$T$3:$T$1003)</f>
        <v>1262.7174459292983</v>
      </c>
      <c r="N2376" s="50">
        <f t="array" ref="N2376">_xlfn.SUM(_xlfn.NORM.DIST($S$3:$S$1003,$G2376,$Q2376,FALSE)*WindSpeedStep*$T$3:$T$1003)</f>
        <v>1251.4675778286239</v>
      </c>
      <c r="P2376" s="42">
        <f t="shared" si="111"/>
        <v>0.9007570261248754</v>
      </c>
      <c r="Q2376" s="42">
        <f t="shared" si="113"/>
        <v>1.8912699758355052</v>
      </c>
    </row>
    <row r="2377" spans="5:17" x14ac:dyDescent="0.2">
      <c r="E2377" s="15">
        <v>41274.576388888891</v>
      </c>
      <c r="F2377" s="21">
        <v>9.0697006741669153</v>
      </c>
      <c r="G2377" s="21">
        <v>9.0182908586047752</v>
      </c>
      <c r="H2377" s="24">
        <v>0.19515528280238212</v>
      </c>
      <c r="I2377" s="3">
        <f t="shared" si="112"/>
        <v>1282.6699999999432</v>
      </c>
      <c r="J2377" s="3">
        <f>INDEX(PowerArray,MIN(MaximumPowerIndex,ROUND(G2377*100,0)))</f>
        <v>1263.6199999999437</v>
      </c>
      <c r="K2377" s="3">
        <f>MIN(J2377-M2377+N2377,'Power Look Up'!$F$4)</f>
        <v>1255.6505344397758</v>
      </c>
      <c r="M2377" s="50">
        <f t="array" ref="M2377">_xlfn.SUM(_xlfn.NORM.DIST($S$3:$S$1003,$G2377,$P2377,FALSE)*WindSpeedStep*$T$3:$T$1003)</f>
        <v>1266.8528846065792</v>
      </c>
      <c r="N2377" s="50">
        <f t="array" ref="N2377">_xlfn.SUM(_xlfn.NORM.DIST($S$3:$S$1003,$G2377,$Q2377,FALSE)*WindSpeedStep*$T$3:$T$1003)</f>
        <v>1258.8834190464113</v>
      </c>
      <c r="P2377" s="42">
        <f t="shared" si="111"/>
        <v>0.90182908586047761</v>
      </c>
      <c r="Q2377" s="42">
        <f t="shared" si="113"/>
        <v>1.7599671029051525</v>
      </c>
    </row>
    <row r="2378" spans="5:17" x14ac:dyDescent="0.2">
      <c r="E2378" s="15">
        <v>41274.597222222219</v>
      </c>
      <c r="F2378" s="21">
        <v>7.759975646690461</v>
      </c>
      <c r="G2378" s="21">
        <v>7.7960346367855911</v>
      </c>
      <c r="H2378" s="24">
        <v>0.21005220560133792</v>
      </c>
      <c r="I2378" s="3">
        <f t="shared" si="112"/>
        <v>816.75999999996361</v>
      </c>
      <c r="J2378" s="3">
        <f>INDEX(PowerArray,MIN(MaximumPowerIndex,ROUND(G2378*100,0)))</f>
        <v>828.79999999996335</v>
      </c>
      <c r="K2378" s="3">
        <f>MIN(J2378-M2378+N2378,'Power Look Up'!$F$4)</f>
        <v>886.70568289484629</v>
      </c>
      <c r="M2378" s="50">
        <f t="array" ref="M2378">_xlfn.SUM(_xlfn.NORM.DIST($S$3:$S$1003,$G2378,$P2378,FALSE)*WindSpeedStep*$T$3:$T$1003)</f>
        <v>826.01716680058337</v>
      </c>
      <c r="N2378" s="50">
        <f t="array" ref="N2378">_xlfn.SUM(_xlfn.NORM.DIST($S$3:$S$1003,$G2378,$Q2378,FALSE)*WindSpeedStep*$T$3:$T$1003)</f>
        <v>883.92284969546631</v>
      </c>
      <c r="P2378" s="42">
        <f t="shared" si="111"/>
        <v>0.77960346367855915</v>
      </c>
      <c r="Q2378" s="42">
        <f t="shared" si="113"/>
        <v>1.6375742704012388</v>
      </c>
    </row>
    <row r="2379" spans="5:17" x14ac:dyDescent="0.2">
      <c r="E2379" s="15">
        <v>41274.604166666664</v>
      </c>
      <c r="F2379" s="21">
        <v>8.3830335275695944</v>
      </c>
      <c r="G2379" s="21">
        <v>8.3836549391455506</v>
      </c>
      <c r="H2379" s="24">
        <v>0.19801901000881078</v>
      </c>
      <c r="I2379" s="3">
        <f t="shared" si="112"/>
        <v>1028.4599999999507</v>
      </c>
      <c r="J2379" s="3">
        <f>INDEX(PowerArray,MIN(MaximumPowerIndex,ROUND(G2379*100,0)))</f>
        <v>1028.4599999999507</v>
      </c>
      <c r="K2379" s="3">
        <f>MIN(J2379-M2379+N2379,'Power Look Up'!$F$4)</f>
        <v>1064.9155173076304</v>
      </c>
      <c r="M2379" s="50">
        <f t="array" ref="M2379">_xlfn.SUM(_xlfn.NORM.DIST($S$3:$S$1003,$G2379,$P2379,FALSE)*WindSpeedStep*$T$3:$T$1003)</f>
        <v>1027.2833112204635</v>
      </c>
      <c r="N2379" s="50">
        <f t="array" ref="N2379">_xlfn.SUM(_xlfn.NORM.DIST($S$3:$S$1003,$G2379,$Q2379,FALSE)*WindSpeedStep*$T$3:$T$1003)</f>
        <v>1063.7388285281431</v>
      </c>
      <c r="P2379" s="42">
        <f t="shared" si="111"/>
        <v>0.83836549391455506</v>
      </c>
      <c r="Q2379" s="42">
        <f t="shared" si="113"/>
        <v>1.6601230513050786</v>
      </c>
    </row>
    <row r="2380" spans="5:17" x14ac:dyDescent="0.2">
      <c r="E2380" s="15">
        <v>41274.611111111109</v>
      </c>
      <c r="F2380" s="21">
        <v>8.222156527217729</v>
      </c>
      <c r="G2380" s="21">
        <v>8.194505042109359</v>
      </c>
      <c r="H2380" s="24">
        <v>0.17027163072918799</v>
      </c>
      <c r="I2380" s="3">
        <f t="shared" si="112"/>
        <v>969.73999999995203</v>
      </c>
      <c r="J2380" s="3">
        <f>INDEX(PowerArray,MIN(MaximumPowerIndex,ROUND(G2380*100,0)))</f>
        <v>958.72999999995227</v>
      </c>
      <c r="K2380" s="3">
        <f>MIN(J2380-M2380+N2380,'Power Look Up'!$F$4)</f>
        <v>992.48741451945011</v>
      </c>
      <c r="M2380" s="50">
        <f t="array" ref="M2380">_xlfn.SUM(_xlfn.NORM.DIST($S$3:$S$1003,$G2380,$P2380,FALSE)*WindSpeedStep*$T$3:$T$1003)</f>
        <v>959.81371045936748</v>
      </c>
      <c r="N2380" s="50">
        <f t="array" ref="N2380">_xlfn.SUM(_xlfn.NORM.DIST($S$3:$S$1003,$G2380,$Q2380,FALSE)*WindSpeedStep*$T$3:$T$1003)</f>
        <v>993.57112497886533</v>
      </c>
      <c r="P2380" s="42">
        <f t="shared" si="111"/>
        <v>0.8194505042109359</v>
      </c>
      <c r="Q2380" s="42">
        <f t="shared" si="113"/>
        <v>1.3952917365385138</v>
      </c>
    </row>
    <row r="2381" spans="5:17" x14ac:dyDescent="0.2">
      <c r="E2381" s="15">
        <v>41274.618055555555</v>
      </c>
      <c r="F2381" s="21">
        <v>8.9195023615825697</v>
      </c>
      <c r="G2381" s="21">
        <v>8.9094739231686759</v>
      </c>
      <c r="H2381" s="24">
        <v>0.20965295194654893</v>
      </c>
      <c r="I2381" s="3">
        <f t="shared" si="112"/>
        <v>1226.6399999999464</v>
      </c>
      <c r="J2381" s="3">
        <f>INDEX(PowerArray,MIN(MaximumPowerIndex,ROUND(G2381*100,0)))</f>
        <v>1222.9699999999466</v>
      </c>
      <c r="K2381" s="3">
        <f>MIN(J2381-M2381+N2381,'Power Look Up'!$F$4)</f>
        <v>1221.5161154892746</v>
      </c>
      <c r="M2381" s="50">
        <f t="array" ref="M2381">_xlfn.SUM(_xlfn.NORM.DIST($S$3:$S$1003,$G2381,$P2381,FALSE)*WindSpeedStep*$T$3:$T$1003)</f>
        <v>1224.9145762312232</v>
      </c>
      <c r="N2381" s="50">
        <f t="array" ref="N2381">_xlfn.SUM(_xlfn.NORM.DIST($S$3:$S$1003,$G2381,$Q2381,FALSE)*WindSpeedStep*$T$3:$T$1003)</f>
        <v>1223.4606917205513</v>
      </c>
      <c r="P2381" s="42">
        <f t="shared" si="111"/>
        <v>0.89094739231686759</v>
      </c>
      <c r="Q2381" s="42">
        <f t="shared" si="113"/>
        <v>1.8678975082831131</v>
      </c>
    </row>
    <row r="2382" spans="5:17" x14ac:dyDescent="0.2">
      <c r="E2382" s="15">
        <v>41274.625</v>
      </c>
      <c r="F2382" s="21">
        <v>9.1407131387947693</v>
      </c>
      <c r="G2382" s="21">
        <v>9.0894535143415656</v>
      </c>
      <c r="H2382" s="24">
        <v>0.18707511919857367</v>
      </c>
      <c r="I2382" s="3">
        <f t="shared" si="112"/>
        <v>1309.3399999999426</v>
      </c>
      <c r="J2382" s="3">
        <f>INDEX(PowerArray,MIN(MaximumPowerIndex,ROUND(G2382*100,0)))</f>
        <v>1290.2899999999431</v>
      </c>
      <c r="K2382" s="3">
        <f>MIN(J2382-M2382+N2382,'Power Look Up'!$F$4)</f>
        <v>1278.4331761005715</v>
      </c>
      <c r="M2382" s="50">
        <f t="array" ref="M2382">_xlfn.SUM(_xlfn.NORM.DIST($S$3:$S$1003,$G2382,$P2382,FALSE)*WindSpeedStep*$T$3:$T$1003)</f>
        <v>1294.3014106285402</v>
      </c>
      <c r="N2382" s="50">
        <f t="array" ref="N2382">_xlfn.SUM(_xlfn.NORM.DIST($S$3:$S$1003,$G2382,$Q2382,FALSE)*WindSpeedStep*$T$3:$T$1003)</f>
        <v>1282.4445867291686</v>
      </c>
      <c r="P2382" s="42">
        <f t="shared" si="111"/>
        <v>0.90894535143415656</v>
      </c>
      <c r="Q2382" s="42">
        <f t="shared" si="113"/>
        <v>1.7004105996453427</v>
      </c>
    </row>
    <row r="2383" spans="5:17" x14ac:dyDescent="0.2">
      <c r="E2383" s="15">
        <v>41274.631944444445</v>
      </c>
      <c r="F2383" s="21">
        <v>7.8846032413570617</v>
      </c>
      <c r="G2383" s="21">
        <v>7.8697243563357953</v>
      </c>
      <c r="H2383" s="24">
        <v>0.15980512416793904</v>
      </c>
      <c r="I2383" s="3">
        <f t="shared" si="112"/>
        <v>852.87999999996282</v>
      </c>
      <c r="J2383" s="3">
        <f>INDEX(PowerArray,MIN(MaximumPowerIndex,ROUND(G2383*100,0)))</f>
        <v>849.86999999996283</v>
      </c>
      <c r="K2383" s="3">
        <f>MIN(J2383-M2383+N2383,'Power Look Up'!$F$4)</f>
        <v>881.42918456974076</v>
      </c>
      <c r="M2383" s="50">
        <f t="array" ref="M2383">_xlfn.SUM(_xlfn.NORM.DIST($S$3:$S$1003,$G2383,$P2383,FALSE)*WindSpeedStep*$T$3:$T$1003)</f>
        <v>849.86798844374459</v>
      </c>
      <c r="N2383" s="50">
        <f t="array" ref="N2383">_xlfn.SUM(_xlfn.NORM.DIST($S$3:$S$1003,$G2383,$Q2383,FALSE)*WindSpeedStep*$T$3:$T$1003)</f>
        <v>881.42717301352252</v>
      </c>
      <c r="P2383" s="42">
        <f t="shared" si="111"/>
        <v>0.78697243563357955</v>
      </c>
      <c r="Q2383" s="42">
        <f t="shared" si="113"/>
        <v>1.2576222779316959</v>
      </c>
    </row>
    <row r="2384" spans="5:17" x14ac:dyDescent="0.2">
      <c r="E2384" s="15">
        <v>41274.638888888891</v>
      </c>
      <c r="F2384" s="21">
        <v>8.2552046469598306</v>
      </c>
      <c r="G2384" s="21">
        <v>8.201949927778255</v>
      </c>
      <c r="H2384" s="24">
        <v>0.1405174129059534</v>
      </c>
      <c r="I2384" s="3">
        <f t="shared" si="112"/>
        <v>984.41999999995164</v>
      </c>
      <c r="J2384" s="3">
        <f>INDEX(PowerArray,MIN(MaximumPowerIndex,ROUND(G2384*100,0)))</f>
        <v>962.39999999995212</v>
      </c>
      <c r="K2384" s="3">
        <f>MIN(J2384-M2384+N2384,'Power Look Up'!$F$4)</f>
        <v>982.56539587332952</v>
      </c>
      <c r="M2384" s="50">
        <f t="array" ref="M2384">_xlfn.SUM(_xlfn.NORM.DIST($S$3:$S$1003,$G2384,$P2384,FALSE)*WindSpeedStep*$T$3:$T$1003)</f>
        <v>962.42360504000158</v>
      </c>
      <c r="N2384" s="50">
        <f t="array" ref="N2384">_xlfn.SUM(_xlfn.NORM.DIST($S$3:$S$1003,$G2384,$Q2384,FALSE)*WindSpeedStep*$T$3:$T$1003)</f>
        <v>982.58900091337898</v>
      </c>
      <c r="P2384" s="42">
        <f t="shared" si="111"/>
        <v>0.82019499277782559</v>
      </c>
      <c r="Q2384" s="42">
        <f t="shared" si="113"/>
        <v>1.1525167846355717</v>
      </c>
    </row>
    <row r="2385" spans="5:17" x14ac:dyDescent="0.2">
      <c r="E2385" s="15">
        <v>41274.645833333336</v>
      </c>
      <c r="F2385" s="21">
        <v>7.0821041053516023</v>
      </c>
      <c r="G2385" s="21">
        <v>7.1673572555360021</v>
      </c>
      <c r="H2385" s="24">
        <v>0.19485734457888029</v>
      </c>
      <c r="I2385" s="3">
        <f t="shared" si="112"/>
        <v>612.07999999996798</v>
      </c>
      <c r="J2385" s="3">
        <f>INDEX(PowerArray,MIN(MaximumPowerIndex,ROUND(G2385*100,0)))</f>
        <v>639.16999999996733</v>
      </c>
      <c r="K2385" s="3">
        <f>MIN(J2385-M2385+N2385,'Power Look Up'!$F$4)</f>
        <v>686.49156412219941</v>
      </c>
      <c r="M2385" s="50">
        <f t="array" ref="M2385">_xlfn.SUM(_xlfn.NORM.DIST($S$3:$S$1003,$G2385,$P2385,FALSE)*WindSpeedStep*$T$3:$T$1003)</f>
        <v>639.15112517168222</v>
      </c>
      <c r="N2385" s="50">
        <f t="array" ref="N2385">_xlfn.SUM(_xlfn.NORM.DIST($S$3:$S$1003,$G2385,$Q2385,FALSE)*WindSpeedStep*$T$3:$T$1003)</f>
        <v>686.4726892939143</v>
      </c>
      <c r="P2385" s="42">
        <f t="shared" si="111"/>
        <v>0.71673572555360021</v>
      </c>
      <c r="Q2385" s="42">
        <f t="shared" si="113"/>
        <v>1.3966122024619165</v>
      </c>
    </row>
    <row r="2386" spans="5:17" x14ac:dyDescent="0.2">
      <c r="E2386" s="15">
        <v>41274.652777777781</v>
      </c>
      <c r="F2386" s="21">
        <v>6.33427634069227</v>
      </c>
      <c r="G2386" s="21">
        <v>6.3981065311248546</v>
      </c>
      <c r="H2386" s="24">
        <v>0.2210197226486956</v>
      </c>
      <c r="I2386" s="3">
        <f t="shared" si="112"/>
        <v>436.57999999997958</v>
      </c>
      <c r="J2386" s="3">
        <f>INDEX(PowerArray,MIN(MaximumPowerIndex,ROUND(G2386*100,0)))</f>
        <v>452.39999999997917</v>
      </c>
      <c r="K2386" s="3">
        <f>MIN(J2386-M2386+N2386,'Power Look Up'!$F$4)</f>
        <v>499.38210041680651</v>
      </c>
      <c r="M2386" s="50">
        <f t="array" ref="M2386">_xlfn.SUM(_xlfn.NORM.DIST($S$3:$S$1003,$G2386,$P2386,FALSE)*WindSpeedStep*$T$3:$T$1003)</f>
        <v>449.63169132281683</v>
      </c>
      <c r="N2386" s="50">
        <f t="array" ref="N2386">_xlfn.SUM(_xlfn.NORM.DIST($S$3:$S$1003,$G2386,$Q2386,FALSE)*WindSpeedStep*$T$3:$T$1003)</f>
        <v>496.61379173964417</v>
      </c>
      <c r="P2386" s="42">
        <f t="shared" si="111"/>
        <v>0.63981065311248553</v>
      </c>
      <c r="Q2386" s="42">
        <f t="shared" si="113"/>
        <v>1.4141077309860233</v>
      </c>
    </row>
    <row r="2387" spans="5:17" x14ac:dyDescent="0.2">
      <c r="E2387" s="15">
        <v>41274.659722222219</v>
      </c>
      <c r="F2387" s="21">
        <v>6.3952547066192906</v>
      </c>
      <c r="G2387" s="21">
        <v>6.4456221451324041</v>
      </c>
      <c r="H2387" s="24">
        <v>0.18138448790778627</v>
      </c>
      <c r="I2387" s="3">
        <f t="shared" si="112"/>
        <v>452.39999999997917</v>
      </c>
      <c r="J2387" s="3">
        <f>INDEX(PowerArray,MIN(MaximumPowerIndex,ROUND(G2387*100,0)))</f>
        <v>463.69999999997896</v>
      </c>
      <c r="K2387" s="3">
        <f>MIN(J2387-M2387+N2387,'Power Look Up'!$F$4)</f>
        <v>492.42158158434177</v>
      </c>
      <c r="M2387" s="50">
        <f t="array" ref="M2387">_xlfn.SUM(_xlfn.NORM.DIST($S$3:$S$1003,$G2387,$P2387,FALSE)*WindSpeedStep*$T$3:$T$1003)</f>
        <v>460.14114254746835</v>
      </c>
      <c r="N2387" s="50">
        <f t="array" ref="N2387">_xlfn.SUM(_xlfn.NORM.DIST($S$3:$S$1003,$G2387,$Q2387,FALSE)*WindSpeedStep*$T$3:$T$1003)</f>
        <v>488.86272413183116</v>
      </c>
      <c r="P2387" s="42">
        <f t="shared" si="111"/>
        <v>0.64456221451324047</v>
      </c>
      <c r="Q2387" s="42">
        <f t="shared" si="113"/>
        <v>1.169135872041928</v>
      </c>
    </row>
    <row r="2388" spans="5:17" x14ac:dyDescent="0.2">
      <c r="E2388" s="15">
        <v>41274.666666666664</v>
      </c>
      <c r="F2388" s="21">
        <v>5.8757235111917794</v>
      </c>
      <c r="G2388" s="21">
        <v>5.8727438840201378</v>
      </c>
      <c r="H2388" s="24">
        <v>0.29102798944553449</v>
      </c>
      <c r="I2388" s="3">
        <f t="shared" si="112"/>
        <v>342.55999999998687</v>
      </c>
      <c r="J2388" s="3">
        <f>INDEX(PowerArray,MIN(MaximumPowerIndex,ROUND(G2388*100,0)))</f>
        <v>340.93999999998692</v>
      </c>
      <c r="K2388" s="3">
        <f>MIN(J2388-M2388+N2388,'Power Look Up'!$F$4)</f>
        <v>409.32540193643757</v>
      </c>
      <c r="M2388" s="50">
        <f t="array" ref="M2388">_xlfn.SUM(_xlfn.NORM.DIST($S$3:$S$1003,$G2388,$P2388,FALSE)*WindSpeedStep*$T$3:$T$1003)</f>
        <v>343.05901424197037</v>
      </c>
      <c r="N2388" s="50">
        <f t="array" ref="N2388">_xlfn.SUM(_xlfn.NORM.DIST($S$3:$S$1003,$G2388,$Q2388,FALSE)*WindSpeedStep*$T$3:$T$1003)</f>
        <v>411.44441617842102</v>
      </c>
      <c r="P2388" s="42">
        <f t="shared" si="111"/>
        <v>0.58727438840201385</v>
      </c>
      <c r="Q2388" s="42">
        <f t="shared" si="113"/>
        <v>1.7091328450949399</v>
      </c>
    </row>
    <row r="2389" spans="5:17" x14ac:dyDescent="0.2">
      <c r="E2389" s="15">
        <v>41274.673611111109</v>
      </c>
      <c r="F2389" s="21">
        <v>6.62986629771925</v>
      </c>
      <c r="G2389" s="21">
        <v>6.7099793094706541</v>
      </c>
      <c r="H2389" s="24">
        <v>0.21719895022549346</v>
      </c>
      <c r="I2389" s="3">
        <f t="shared" si="112"/>
        <v>504.37999999997811</v>
      </c>
      <c r="J2389" s="3">
        <f>INDEX(PowerArray,MIN(MaximumPowerIndex,ROUND(G2389*100,0)))</f>
        <v>522.45999999997775</v>
      </c>
      <c r="K2389" s="3">
        <f>MIN(J2389-M2389+N2389,'Power Look Up'!$F$4)</f>
        <v>574.63991088561534</v>
      </c>
      <c r="M2389" s="50">
        <f t="array" ref="M2389">_xlfn.SUM(_xlfn.NORM.DIST($S$3:$S$1003,$G2389,$P2389,FALSE)*WindSpeedStep*$T$3:$T$1003)</f>
        <v>521.43366494804673</v>
      </c>
      <c r="N2389" s="50">
        <f t="array" ref="N2389">_xlfn.SUM(_xlfn.NORM.DIST($S$3:$S$1003,$G2389,$Q2389,FALSE)*WindSpeedStep*$T$3:$T$1003)</f>
        <v>573.61357583368431</v>
      </c>
      <c r="P2389" s="42">
        <f t="shared" si="111"/>
        <v>0.6709979309470655</v>
      </c>
      <c r="Q2389" s="42">
        <f t="shared" si="113"/>
        <v>1.4574004620518075</v>
      </c>
    </row>
    <row r="2390" spans="5:17" x14ac:dyDescent="0.2">
      <c r="E2390" s="15">
        <v>41274.680555555555</v>
      </c>
      <c r="F2390" s="21">
        <v>5.5008901937855637</v>
      </c>
      <c r="G2390" s="21">
        <v>5.5863088330237165</v>
      </c>
      <c r="H2390" s="24">
        <v>0.22723594835834812</v>
      </c>
      <c r="I2390" s="3">
        <f t="shared" si="112"/>
        <v>280.99999999998818</v>
      </c>
      <c r="J2390" s="3">
        <f>INDEX(PowerArray,MIN(MaximumPowerIndex,ROUND(G2390*100,0)))</f>
        <v>295.57999999998788</v>
      </c>
      <c r="K2390" s="3">
        <f>MIN(J2390-M2390+N2390,'Power Look Up'!$F$4)</f>
        <v>325.29306684885046</v>
      </c>
      <c r="M2390" s="50">
        <f t="array" ref="M2390">_xlfn.SUM(_xlfn.NORM.DIST($S$3:$S$1003,$G2390,$P2390,FALSE)*WindSpeedStep*$T$3:$T$1003)</f>
        <v>291.49039423677692</v>
      </c>
      <c r="N2390" s="50">
        <f t="array" ref="N2390">_xlfn.SUM(_xlfn.NORM.DIST($S$3:$S$1003,$G2390,$Q2390,FALSE)*WindSpeedStep*$T$3:$T$1003)</f>
        <v>321.2034610856395</v>
      </c>
      <c r="P2390" s="42">
        <f t="shared" si="111"/>
        <v>0.55863088330237165</v>
      </c>
      <c r="Q2390" s="42">
        <f t="shared" si="113"/>
        <v>1.2694101854947613</v>
      </c>
    </row>
    <row r="2391" spans="5:17" x14ac:dyDescent="0.2">
      <c r="E2391" s="15">
        <v>41274.6875</v>
      </c>
      <c r="F2391" s="21">
        <v>5.9994961635395034</v>
      </c>
      <c r="G2391" s="21">
        <v>6.0025550801194152</v>
      </c>
      <c r="H2391" s="24">
        <v>0.18334872962916215</v>
      </c>
      <c r="I2391" s="3">
        <f t="shared" si="112"/>
        <v>361.99999999998647</v>
      </c>
      <c r="J2391" s="3">
        <f>INDEX(PowerArray,MIN(MaximumPowerIndex,ROUND(G2391*100,0)))</f>
        <v>361.99999999998647</v>
      </c>
      <c r="K2391" s="3">
        <f>MIN(J2391-M2391+N2391,'Power Look Up'!$F$4)</f>
        <v>384.0131461690969</v>
      </c>
      <c r="M2391" s="50">
        <f t="array" ref="M2391">_xlfn.SUM(_xlfn.NORM.DIST($S$3:$S$1003,$G2391,$P2391,FALSE)*WindSpeedStep*$T$3:$T$1003)</f>
        <v>367.8325056979474</v>
      </c>
      <c r="N2391" s="50">
        <f t="array" ref="N2391">_xlfn.SUM(_xlfn.NORM.DIST($S$3:$S$1003,$G2391,$Q2391,FALSE)*WindSpeedStep*$T$3:$T$1003)</f>
        <v>389.84565186705782</v>
      </c>
      <c r="P2391" s="42">
        <f t="shared" si="111"/>
        <v>0.60025550801194161</v>
      </c>
      <c r="Q2391" s="42">
        <f t="shared" si="113"/>
        <v>1.1005608484689684</v>
      </c>
    </row>
    <row r="2392" spans="5:17" x14ac:dyDescent="0.2">
      <c r="E2392" s="15">
        <v>41274.743055555555</v>
      </c>
      <c r="F2392" s="21">
        <v>9.5765610066206648</v>
      </c>
      <c r="G2392" s="21">
        <v>9.647943312125717</v>
      </c>
      <c r="H2392" s="24">
        <v>0.14932291445868542</v>
      </c>
      <c r="I2392" s="3">
        <f t="shared" si="112"/>
        <v>1476.9799999999391</v>
      </c>
      <c r="J2392" s="3">
        <f>INDEX(PowerArray,MIN(MaximumPowerIndex,ROUND(G2392*100,0)))</f>
        <v>1503.6499999999385</v>
      </c>
      <c r="K2392" s="3">
        <f>MIN(J2392-M2392+N2392,'Power Look Up'!$F$4)</f>
        <v>1469.2375681889257</v>
      </c>
      <c r="M2392" s="50">
        <f t="array" ref="M2392">_xlfn.SUM(_xlfn.NORM.DIST($S$3:$S$1003,$G2392,$P2392,FALSE)*WindSpeedStep*$T$3:$T$1003)</f>
        <v>1504.2727007311355</v>
      </c>
      <c r="N2392" s="50">
        <f t="array" ref="N2392">_xlfn.SUM(_xlfn.NORM.DIST($S$3:$S$1003,$G2392,$Q2392,FALSE)*WindSpeedStep*$T$3:$T$1003)</f>
        <v>1469.8602689201227</v>
      </c>
      <c r="P2392" s="42">
        <f t="shared" si="111"/>
        <v>0.96479433121257174</v>
      </c>
      <c r="Q2392" s="42">
        <f t="shared" si="113"/>
        <v>1.4406590138987945</v>
      </c>
    </row>
    <row r="2393" spans="5:17" x14ac:dyDescent="0.2">
      <c r="E2393" s="15">
        <v>41274.770833333336</v>
      </c>
      <c r="F2393" s="21">
        <v>6.8432483832669488</v>
      </c>
      <c r="G2393" s="21">
        <v>6.9005701782269009</v>
      </c>
      <c r="H2393" s="24">
        <v>0.13590037185761486</v>
      </c>
      <c r="I2393" s="3">
        <f t="shared" si="112"/>
        <v>551.83999999997707</v>
      </c>
      <c r="J2393" s="3">
        <f>INDEX(PowerArray,MIN(MaximumPowerIndex,ROUND(G2393*100,0)))</f>
        <v>565.39999999997679</v>
      </c>
      <c r="K2393" s="3">
        <f>MIN(J2393-M2393+N2393,'Power Look Up'!$F$4)</f>
        <v>579.15719971198405</v>
      </c>
      <c r="M2393" s="50">
        <f t="array" ref="M2393">_xlfn.SUM(_xlfn.NORM.DIST($S$3:$S$1003,$G2393,$P2393,FALSE)*WindSpeedStep*$T$3:$T$1003)</f>
        <v>568.66212249637829</v>
      </c>
      <c r="N2393" s="50">
        <f t="array" ref="N2393">_xlfn.SUM(_xlfn.NORM.DIST($S$3:$S$1003,$G2393,$Q2393,FALSE)*WindSpeedStep*$T$3:$T$1003)</f>
        <v>582.41932220838555</v>
      </c>
      <c r="P2393" s="42">
        <f t="shared" si="111"/>
        <v>0.69005701782269013</v>
      </c>
      <c r="Q2393" s="42">
        <f t="shared" si="113"/>
        <v>0.93779005325060349</v>
      </c>
    </row>
    <row r="2394" spans="5:17" x14ac:dyDescent="0.2">
      <c r="E2394" s="15">
        <v>41274.777777777781</v>
      </c>
      <c r="F2394" s="21">
        <v>7.0396416474664427</v>
      </c>
      <c r="G2394" s="21">
        <v>7.0492525836949511</v>
      </c>
      <c r="H2394" s="24">
        <v>0.11932425570303209</v>
      </c>
      <c r="I2394" s="3">
        <f t="shared" si="112"/>
        <v>600.03999999996824</v>
      </c>
      <c r="J2394" s="3">
        <f>INDEX(PowerArray,MIN(MaximumPowerIndex,ROUND(G2394*100,0)))</f>
        <v>603.04999999996812</v>
      </c>
      <c r="K2394" s="3">
        <f>MIN(J2394-M2394+N2394,'Power Look Up'!$F$4)</f>
        <v>610.44628987808267</v>
      </c>
      <c r="M2394" s="50">
        <f t="array" ref="M2394">_xlfn.SUM(_xlfn.NORM.DIST($S$3:$S$1003,$G2394,$P2394,FALSE)*WindSpeedStep*$T$3:$T$1003)</f>
        <v>607.31035687402618</v>
      </c>
      <c r="N2394" s="50">
        <f t="array" ref="N2394">_xlfn.SUM(_xlfn.NORM.DIST($S$3:$S$1003,$G2394,$Q2394,FALSE)*WindSpeedStep*$T$3:$T$1003)</f>
        <v>614.70664675214073</v>
      </c>
      <c r="P2394" s="42">
        <f t="shared" si="111"/>
        <v>0.70492525836949516</v>
      </c>
      <c r="Q2394" s="42">
        <f t="shared" si="113"/>
        <v>0.84114681781207601</v>
      </c>
    </row>
    <row r="2395" spans="5:17" x14ac:dyDescent="0.2">
      <c r="E2395" s="15">
        <v>41274.784722222219</v>
      </c>
      <c r="F2395" s="21">
        <v>7.4351981009995489</v>
      </c>
      <c r="G2395" s="21">
        <v>7.4138397660437274</v>
      </c>
      <c r="H2395" s="24">
        <v>0.11970091286207332</v>
      </c>
      <c r="I2395" s="3">
        <f t="shared" si="112"/>
        <v>720.43999999996561</v>
      </c>
      <c r="J2395" s="3">
        <f>INDEX(PowerArray,MIN(MaximumPowerIndex,ROUND(G2395*100,0)))</f>
        <v>711.40999999996586</v>
      </c>
      <c r="K2395" s="3">
        <f>MIN(J2395-M2395+N2395,'Power Look Up'!$F$4)</f>
        <v>720.03860969831931</v>
      </c>
      <c r="M2395" s="50">
        <f t="array" ref="M2395">_xlfn.SUM(_xlfn.NORM.DIST($S$3:$S$1003,$G2395,$P2395,FALSE)*WindSpeedStep*$T$3:$T$1003)</f>
        <v>708.89747903674981</v>
      </c>
      <c r="N2395" s="50">
        <f t="array" ref="N2395">_xlfn.SUM(_xlfn.NORM.DIST($S$3:$S$1003,$G2395,$Q2395,FALSE)*WindSpeedStep*$T$3:$T$1003)</f>
        <v>717.52608873510326</v>
      </c>
      <c r="P2395" s="42">
        <f t="shared" si="111"/>
        <v>0.74138397660437283</v>
      </c>
      <c r="Q2395" s="42">
        <f t="shared" si="113"/>
        <v>0.88744338780857424</v>
      </c>
    </row>
    <row r="2396" spans="5:17" x14ac:dyDescent="0.2">
      <c r="E2396" s="15">
        <v>41274.791666666664</v>
      </c>
      <c r="F2396" s="21">
        <v>7.833113074048077</v>
      </c>
      <c r="G2396" s="21">
        <v>7.8563057190896872</v>
      </c>
      <c r="H2396" s="24">
        <v>0.13276969069240541</v>
      </c>
      <c r="I2396" s="3">
        <f t="shared" si="112"/>
        <v>837.82999999996309</v>
      </c>
      <c r="J2396" s="3">
        <f>INDEX(PowerArray,MIN(MaximumPowerIndex,ROUND(G2396*100,0)))</f>
        <v>846.85999999996295</v>
      </c>
      <c r="K2396" s="3">
        <f>MIN(J2396-M2396+N2396,'Power Look Up'!$F$4)</f>
        <v>863.57139952555997</v>
      </c>
      <c r="M2396" s="50">
        <f t="array" ref="M2396">_xlfn.SUM(_xlfn.NORM.DIST($S$3:$S$1003,$G2396,$P2396,FALSE)*WindSpeedStep*$T$3:$T$1003)</f>
        <v>845.49426534333747</v>
      </c>
      <c r="N2396" s="50">
        <f t="array" ref="N2396">_xlfn.SUM(_xlfn.NORM.DIST($S$3:$S$1003,$G2396,$Q2396,FALSE)*WindSpeedStep*$T$3:$T$1003)</f>
        <v>862.20566486893449</v>
      </c>
      <c r="P2396" s="42">
        <f t="shared" si="111"/>
        <v>0.78563057190896879</v>
      </c>
      <c r="Q2396" s="42">
        <f t="shared" si="113"/>
        <v>1.0430792803085134</v>
      </c>
    </row>
    <row r="2397" spans="5:17" x14ac:dyDescent="0.2">
      <c r="E2397" s="15">
        <v>41274.798611111109</v>
      </c>
      <c r="F2397" s="21">
        <v>8.6910192727616948</v>
      </c>
      <c r="G2397" s="21">
        <v>8.6374722751900173</v>
      </c>
      <c r="H2397" s="24">
        <v>0.13116988516788189</v>
      </c>
      <c r="I2397" s="3">
        <f t="shared" si="112"/>
        <v>1142.2299999999484</v>
      </c>
      <c r="J2397" s="3">
        <f>INDEX(PowerArray,MIN(MaximumPowerIndex,ROUND(G2397*100,0)))</f>
        <v>1123.8799999999487</v>
      </c>
      <c r="K2397" s="3">
        <f>MIN(J2397-M2397+N2397,'Power Look Up'!$F$4)</f>
        <v>1135.0610690594294</v>
      </c>
      <c r="M2397" s="50">
        <f t="array" ref="M2397">_xlfn.SUM(_xlfn.NORM.DIST($S$3:$S$1003,$G2397,$P2397,FALSE)*WindSpeedStep*$T$3:$T$1003)</f>
        <v>1121.2054236893882</v>
      </c>
      <c r="N2397" s="50">
        <f t="array" ref="N2397">_xlfn.SUM(_xlfn.NORM.DIST($S$3:$S$1003,$G2397,$Q2397,FALSE)*WindSpeedStep*$T$3:$T$1003)</f>
        <v>1132.3864927488689</v>
      </c>
      <c r="P2397" s="42">
        <f t="shared" si="111"/>
        <v>0.86374722751900179</v>
      </c>
      <c r="Q2397" s="42">
        <f t="shared" si="113"/>
        <v>1.132976246477438</v>
      </c>
    </row>
    <row r="2398" spans="5:17" x14ac:dyDescent="0.2">
      <c r="E2398" s="15">
        <v>41274.805555555555</v>
      </c>
      <c r="F2398" s="21">
        <v>9.349424643508808</v>
      </c>
      <c r="G2398" s="21">
        <v>9.2860803009022455</v>
      </c>
      <c r="H2398" s="24">
        <v>0.12086305233601141</v>
      </c>
      <c r="I2398" s="3">
        <f t="shared" si="112"/>
        <v>1389.349999999941</v>
      </c>
      <c r="J2398" s="3">
        <f>INDEX(PowerArray,MIN(MaximumPowerIndex,ROUND(G2398*100,0)))</f>
        <v>1366.4899999999416</v>
      </c>
      <c r="K2398" s="3">
        <f>MIN(J2398-M2398+N2398,'Power Look Up'!$F$4)</f>
        <v>1362.8532840416619</v>
      </c>
      <c r="M2398" s="50">
        <f t="array" ref="M2398">_xlfn.SUM(_xlfn.NORM.DIST($S$3:$S$1003,$G2398,$P2398,FALSE)*WindSpeedStep*$T$3:$T$1003)</f>
        <v>1369.7870017108532</v>
      </c>
      <c r="N2398" s="50">
        <f t="array" ref="N2398">_xlfn.SUM(_xlfn.NORM.DIST($S$3:$S$1003,$G2398,$Q2398,FALSE)*WindSpeedStep*$T$3:$T$1003)</f>
        <v>1366.1502857525736</v>
      </c>
      <c r="P2398" s="42">
        <f t="shared" si="111"/>
        <v>0.92860803009022463</v>
      </c>
      <c r="Q2398" s="42">
        <f t="shared" si="113"/>
        <v>1.1223440094043526</v>
      </c>
    </row>
    <row r="2399" spans="5:17" x14ac:dyDescent="0.2">
      <c r="E2399" s="15">
        <v>41274.8125</v>
      </c>
      <c r="F2399" s="21">
        <v>10.013092688355265</v>
      </c>
      <c r="G2399" s="21">
        <v>9.9014003078608379</v>
      </c>
      <c r="H2399" s="24">
        <v>0.12883132516092721</v>
      </c>
      <c r="I2399" s="3">
        <f t="shared" si="112"/>
        <v>1639.6699999999548</v>
      </c>
      <c r="J2399" s="3">
        <f>INDEX(PowerArray,MIN(MaximumPowerIndex,ROUND(G2399*100,0)))</f>
        <v>1598.8999999999364</v>
      </c>
      <c r="K2399" s="3">
        <f>MIN(J2399-M2399+N2399,'Power Look Up'!$F$4)</f>
        <v>1570.4803229097852</v>
      </c>
      <c r="M2399" s="50">
        <f t="array" ref="M2399">_xlfn.SUM(_xlfn.NORM.DIST($S$3:$S$1003,$G2399,$P2399,FALSE)*WindSpeedStep*$T$3:$T$1003)</f>
        <v>1592.0054894400234</v>
      </c>
      <c r="N2399" s="50">
        <f t="array" ref="N2399">_xlfn.SUM(_xlfn.NORM.DIST($S$3:$S$1003,$G2399,$Q2399,FALSE)*WindSpeedStep*$T$3:$T$1003)</f>
        <v>1563.5858123498722</v>
      </c>
      <c r="P2399" s="42">
        <f t="shared" si="111"/>
        <v>0.99014003078608381</v>
      </c>
      <c r="Q2399" s="42">
        <f t="shared" si="113"/>
        <v>1.2756105226105243</v>
      </c>
    </row>
    <row r="2400" spans="5:17" x14ac:dyDescent="0.2">
      <c r="E2400" s="15">
        <v>41274.833333333336</v>
      </c>
      <c r="F2400" s="21">
        <v>9.5490794690274292</v>
      </c>
      <c r="G2400" s="21">
        <v>9.5180351697909735</v>
      </c>
      <c r="H2400" s="24">
        <v>0.13090267015311707</v>
      </c>
      <c r="I2400" s="3">
        <f t="shared" si="112"/>
        <v>1465.5499999999392</v>
      </c>
      <c r="J2400" s="3">
        <f>INDEX(PowerArray,MIN(MaximumPowerIndex,ROUND(G2400*100,0)))</f>
        <v>1454.1199999999396</v>
      </c>
      <c r="K2400" s="3">
        <f>MIN(J2400-M2400+N2400,'Power Look Up'!$F$4)</f>
        <v>1438.9117906675071</v>
      </c>
      <c r="M2400" s="50">
        <f t="array" ref="M2400">_xlfn.SUM(_xlfn.NORM.DIST($S$3:$S$1003,$G2400,$P2400,FALSE)*WindSpeedStep*$T$3:$T$1003)</f>
        <v>1456.9700276764313</v>
      </c>
      <c r="N2400" s="50">
        <f t="array" ref="N2400">_xlfn.SUM(_xlfn.NORM.DIST($S$3:$S$1003,$G2400,$Q2400,FALSE)*WindSpeedStep*$T$3:$T$1003)</f>
        <v>1441.7618183439988</v>
      </c>
      <c r="P2400" s="42">
        <f t="shared" si="111"/>
        <v>0.95180351697909737</v>
      </c>
      <c r="Q2400" s="42">
        <f t="shared" si="113"/>
        <v>1.2459362183369154</v>
      </c>
    </row>
    <row r="2401" spans="5:17" x14ac:dyDescent="0.2">
      <c r="E2401" s="15">
        <v>41274.854166666664</v>
      </c>
      <c r="F2401" s="21">
        <v>9.2026653222892794</v>
      </c>
      <c r="G2401" s="21">
        <v>9.1409611325857085</v>
      </c>
      <c r="H2401" s="24">
        <v>0.16625618192310759</v>
      </c>
      <c r="I2401" s="3">
        <f t="shared" si="112"/>
        <v>1332.1999999999423</v>
      </c>
      <c r="J2401" s="3">
        <f>INDEX(PowerArray,MIN(MaximumPowerIndex,ROUND(G2401*100,0)))</f>
        <v>1309.3399999999426</v>
      </c>
      <c r="K2401" s="3">
        <f>MIN(J2401-M2401+N2401,'Power Look Up'!$F$4)</f>
        <v>1299.9529916662843</v>
      </c>
      <c r="M2401" s="50">
        <f t="array" ref="M2401">_xlfn.SUM(_xlfn.NORM.DIST($S$3:$S$1003,$G2401,$P2401,FALSE)*WindSpeedStep*$T$3:$T$1003)</f>
        <v>1314.1472828934627</v>
      </c>
      <c r="N2401" s="50">
        <f t="array" ref="N2401">_xlfn.SUM(_xlfn.NORM.DIST($S$3:$S$1003,$G2401,$Q2401,FALSE)*WindSpeedStep*$T$3:$T$1003)</f>
        <v>1304.7602745598044</v>
      </c>
      <c r="P2401" s="42">
        <f t="shared" si="111"/>
        <v>0.91409611325857087</v>
      </c>
      <c r="Q2401" s="42">
        <f t="shared" si="113"/>
        <v>1.5197412970112252</v>
      </c>
    </row>
    <row r="2402" spans="5:17" x14ac:dyDescent="0.2">
      <c r="E2402" s="15">
        <v>41274.861111111109</v>
      </c>
      <c r="F2402" s="21">
        <v>8.1559873265432454</v>
      </c>
      <c r="G2402" s="21">
        <v>8.0707109387764717</v>
      </c>
      <c r="H2402" s="24">
        <v>0.19740099334881714</v>
      </c>
      <c r="I2402" s="3">
        <f t="shared" si="112"/>
        <v>947.71999999995251</v>
      </c>
      <c r="J2402" s="3">
        <f>INDEX(PowerArray,MIN(MaximumPowerIndex,ROUND(G2402*100,0)))</f>
        <v>914.68999999995322</v>
      </c>
      <c r="K2402" s="3">
        <f>MIN(J2402-M2402+N2402,'Power Look Up'!$F$4)</f>
        <v>962.07421116973546</v>
      </c>
      <c r="M2402" s="50">
        <f t="array" ref="M2402">_xlfn.SUM(_xlfn.NORM.DIST($S$3:$S$1003,$G2402,$P2402,FALSE)*WindSpeedStep*$T$3:$T$1003)</f>
        <v>916.99349162894066</v>
      </c>
      <c r="N2402" s="50">
        <f t="array" ref="N2402">_xlfn.SUM(_xlfn.NORM.DIST($S$3:$S$1003,$G2402,$Q2402,FALSE)*WindSpeedStep*$T$3:$T$1003)</f>
        <v>964.37770279872291</v>
      </c>
      <c r="P2402" s="42">
        <f t="shared" si="111"/>
        <v>0.80707109387764719</v>
      </c>
      <c r="Q2402" s="42">
        <f t="shared" si="113"/>
        <v>1.59316635634564</v>
      </c>
    </row>
    <row r="2403" spans="5:17" x14ac:dyDescent="0.2">
      <c r="E2403" s="15">
        <v>41274.868055555555</v>
      </c>
      <c r="F2403" s="21">
        <v>8.4874339087256434</v>
      </c>
      <c r="G2403" s="21">
        <v>8.4353663118209425</v>
      </c>
      <c r="H2403" s="24">
        <v>0.20972180981227345</v>
      </c>
      <c r="I2403" s="3">
        <f t="shared" si="112"/>
        <v>1068.8299999999499</v>
      </c>
      <c r="J2403" s="3">
        <f>INDEX(PowerArray,MIN(MaximumPowerIndex,ROUND(G2403*100,0)))</f>
        <v>1050.4799999999502</v>
      </c>
      <c r="K2403" s="3">
        <f>MIN(J2403-M2403+N2403,'Power Look Up'!$F$4)</f>
        <v>1086.2053386037751</v>
      </c>
      <c r="M2403" s="50">
        <f t="array" ref="M2403">_xlfn.SUM(_xlfn.NORM.DIST($S$3:$S$1003,$G2403,$P2403,FALSE)*WindSpeedStep*$T$3:$T$1003)</f>
        <v>1046.1280045967824</v>
      </c>
      <c r="N2403" s="50">
        <f t="array" ref="N2403">_xlfn.SUM(_xlfn.NORM.DIST($S$3:$S$1003,$G2403,$Q2403,FALSE)*WindSpeedStep*$T$3:$T$1003)</f>
        <v>1081.8533432006072</v>
      </c>
      <c r="P2403" s="42">
        <f t="shared" si="111"/>
        <v>0.84353663118209432</v>
      </c>
      <c r="Q2403" s="42">
        <f t="shared" si="113"/>
        <v>1.7690802893445703</v>
      </c>
    </row>
    <row r="2404" spans="5:17" x14ac:dyDescent="0.2">
      <c r="E2404" s="15">
        <v>41274.875</v>
      </c>
      <c r="F2404" s="21">
        <v>7.8944010911826759</v>
      </c>
      <c r="G2404" s="21">
        <v>7.9085939435116703</v>
      </c>
      <c r="H2404" s="24">
        <v>0.22800969689903841</v>
      </c>
      <c r="I2404" s="3">
        <f t="shared" si="112"/>
        <v>855.88999999996281</v>
      </c>
      <c r="J2404" s="3">
        <f>INDEX(PowerArray,MIN(MaximumPowerIndex,ROUND(G2404*100,0)))</f>
        <v>861.90999999996257</v>
      </c>
      <c r="K2404" s="3">
        <f>MIN(J2404-M2404+N2404,'Power Look Up'!$F$4)</f>
        <v>925.46236599621716</v>
      </c>
      <c r="M2404" s="50">
        <f t="array" ref="M2404">_xlfn.SUM(_xlfn.NORM.DIST($S$3:$S$1003,$G2404,$P2404,FALSE)*WindSpeedStep*$T$3:$T$1003)</f>
        <v>862.61394822952946</v>
      </c>
      <c r="N2404" s="50">
        <f t="array" ref="N2404">_xlfn.SUM(_xlfn.NORM.DIST($S$3:$S$1003,$G2404,$Q2404,FALSE)*WindSpeedStep*$T$3:$T$1003)</f>
        <v>926.16631422578405</v>
      </c>
      <c r="P2404" s="42">
        <f t="shared" si="111"/>
        <v>0.79085939435116703</v>
      </c>
      <c r="Q2404" s="42">
        <f t="shared" si="113"/>
        <v>1.8032361079576669</v>
      </c>
    </row>
    <row r="2405" spans="5:17" x14ac:dyDescent="0.2">
      <c r="E2405" s="15">
        <v>41274.881944444445</v>
      </c>
      <c r="F2405" s="21">
        <v>10.30606943805414</v>
      </c>
      <c r="G2405" s="21">
        <v>10.278934280017808</v>
      </c>
      <c r="H2405" s="24">
        <v>0.13002047075795772</v>
      </c>
      <c r="I2405" s="3">
        <f t="shared" si="112"/>
        <v>1719.7699999999531</v>
      </c>
      <c r="J2405" s="3">
        <f>INDEX(PowerArray,MIN(MaximumPowerIndex,ROUND(G2405*100,0)))</f>
        <v>1711.7599999999534</v>
      </c>
      <c r="K2405" s="3">
        <f>MIN(J2405-M2405+N2405,'Power Look Up'!$F$4)</f>
        <v>1669.2441119955276</v>
      </c>
      <c r="M2405" s="50">
        <f t="array" ref="M2405">_xlfn.SUM(_xlfn.NORM.DIST($S$3:$S$1003,$G2405,$P2405,FALSE)*WindSpeedStep*$T$3:$T$1003)</f>
        <v>1707.9329232802431</v>
      </c>
      <c r="N2405" s="50">
        <f t="array" ref="N2405">_xlfn.SUM(_xlfn.NORM.DIST($S$3:$S$1003,$G2405,$Q2405,FALSE)*WindSpeedStep*$T$3:$T$1003)</f>
        <v>1665.4170352758174</v>
      </c>
      <c r="P2405" s="42">
        <f t="shared" si="111"/>
        <v>1.0278934280017809</v>
      </c>
      <c r="Q2405" s="42">
        <f t="shared" si="113"/>
        <v>1.3364718739780246</v>
      </c>
    </row>
    <row r="2406" spans="5:17" x14ac:dyDescent="0.2">
      <c r="E2406" s="15">
        <v>41274.895833333336</v>
      </c>
      <c r="F2406" s="21">
        <v>8.4771098474002322</v>
      </c>
      <c r="G2406" s="21">
        <v>8.4376199420589604</v>
      </c>
      <c r="H2406" s="24">
        <v>0.14273732696422281</v>
      </c>
      <c r="I2406" s="3">
        <f t="shared" si="112"/>
        <v>1065.1599999999498</v>
      </c>
      <c r="J2406" s="3">
        <f>INDEX(PowerArray,MIN(MaximumPowerIndex,ROUND(G2406*100,0)))</f>
        <v>1050.4799999999502</v>
      </c>
      <c r="K2406" s="3">
        <f>MIN(J2406-M2406+N2406,'Power Look Up'!$F$4)</f>
        <v>1068.9578280064738</v>
      </c>
      <c r="M2406" s="50">
        <f t="array" ref="M2406">_xlfn.SUM(_xlfn.NORM.DIST($S$3:$S$1003,$G2406,$P2406,FALSE)*WindSpeedStep*$T$3:$T$1003)</f>
        <v>1046.9529199749554</v>
      </c>
      <c r="N2406" s="50">
        <f t="array" ref="N2406">_xlfn.SUM(_xlfn.NORM.DIST($S$3:$S$1003,$G2406,$Q2406,FALSE)*WindSpeedStep*$T$3:$T$1003)</f>
        <v>1065.430747981479</v>
      </c>
      <c r="P2406" s="42">
        <f t="shared" si="111"/>
        <v>0.84376199420589604</v>
      </c>
      <c r="Q2406" s="42">
        <f t="shared" si="113"/>
        <v>1.2043633164695164</v>
      </c>
    </row>
    <row r="2407" spans="5:17" x14ac:dyDescent="0.2">
      <c r="E2407" s="15">
        <v>41274.902777777781</v>
      </c>
      <c r="F2407" s="21">
        <v>7.0637711469924742</v>
      </c>
      <c r="G2407" s="21">
        <v>7.0809960575094184</v>
      </c>
      <c r="H2407" s="24">
        <v>0.17837497475218564</v>
      </c>
      <c r="I2407" s="3">
        <f t="shared" si="112"/>
        <v>606.05999999996811</v>
      </c>
      <c r="J2407" s="3">
        <f>INDEX(PowerArray,MIN(MaximumPowerIndex,ROUND(G2407*100,0)))</f>
        <v>612.07999999996798</v>
      </c>
      <c r="K2407" s="3">
        <f>MIN(J2407-M2407+N2407,'Power Look Up'!$F$4)</f>
        <v>648.81224112046107</v>
      </c>
      <c r="M2407" s="50">
        <f t="array" ref="M2407">_xlfn.SUM(_xlfn.NORM.DIST($S$3:$S$1003,$G2407,$P2407,FALSE)*WindSpeedStep*$T$3:$T$1003)</f>
        <v>615.76863040333535</v>
      </c>
      <c r="N2407" s="50">
        <f t="array" ref="N2407">_xlfn.SUM(_xlfn.NORM.DIST($S$3:$S$1003,$G2407,$Q2407,FALSE)*WindSpeedStep*$T$3:$T$1003)</f>
        <v>652.50087152382844</v>
      </c>
      <c r="P2407" s="42">
        <f t="shared" si="111"/>
        <v>0.70809960575094189</v>
      </c>
      <c r="Q2407" s="42">
        <f t="shared" si="113"/>
        <v>1.2630724929785686</v>
      </c>
    </row>
    <row r="2408" spans="5:17" x14ac:dyDescent="0.2">
      <c r="E2408" s="15">
        <v>41274.909722222219</v>
      </c>
      <c r="F2408" s="21">
        <v>7.2810562618189909</v>
      </c>
      <c r="G2408" s="21">
        <v>7.3301723623323074</v>
      </c>
      <c r="H2408" s="24">
        <v>0.14695669989682061</v>
      </c>
      <c r="I2408" s="3">
        <f t="shared" si="112"/>
        <v>672.27999999996666</v>
      </c>
      <c r="J2408" s="3">
        <f>INDEX(PowerArray,MIN(MaximumPowerIndex,ROUND(G2408*100,0)))</f>
        <v>687.32999999996628</v>
      </c>
      <c r="K2408" s="3">
        <f>MIN(J2408-M2408+N2408,'Power Look Up'!$F$4)</f>
        <v>709.34072610240867</v>
      </c>
      <c r="M2408" s="50">
        <f t="array" ref="M2408">_xlfn.SUM(_xlfn.NORM.DIST($S$3:$S$1003,$G2408,$P2408,FALSE)*WindSpeedStep*$T$3:$T$1003)</f>
        <v>684.71935294016021</v>
      </c>
      <c r="N2408" s="50">
        <f t="array" ref="N2408">_xlfn.SUM(_xlfn.NORM.DIST($S$3:$S$1003,$G2408,$Q2408,FALSE)*WindSpeedStep*$T$3:$T$1003)</f>
        <v>706.7300790426026</v>
      </c>
      <c r="P2408" s="42">
        <f t="shared" si="111"/>
        <v>0.73301723623323078</v>
      </c>
      <c r="Q2408" s="42">
        <f t="shared" si="113"/>
        <v>1.0772179400432376</v>
      </c>
    </row>
    <row r="2409" spans="5:17" x14ac:dyDescent="0.2">
      <c r="E2409" s="15">
        <v>41274.930555555555</v>
      </c>
      <c r="F2409" s="21">
        <v>8.9009386643783213</v>
      </c>
      <c r="G2409" s="21">
        <v>8.8433299040428697</v>
      </c>
      <c r="H2409" s="24">
        <v>0.12919985670750836</v>
      </c>
      <c r="I2409" s="3">
        <f t="shared" si="112"/>
        <v>1219.2999999999467</v>
      </c>
      <c r="J2409" s="3">
        <f>INDEX(PowerArray,MIN(MaximumPowerIndex,ROUND(G2409*100,0)))</f>
        <v>1197.2799999999472</v>
      </c>
      <c r="K2409" s="3">
        <f>MIN(J2409-M2409+N2409,'Power Look Up'!$F$4)</f>
        <v>1204.0106827328204</v>
      </c>
      <c r="M2409" s="50">
        <f t="array" ref="M2409">_xlfn.SUM(_xlfn.NORM.DIST($S$3:$S$1003,$G2409,$P2409,FALSE)*WindSpeedStep*$T$3:$T$1003)</f>
        <v>1199.5024931983962</v>
      </c>
      <c r="N2409" s="50">
        <f t="array" ref="N2409">_xlfn.SUM(_xlfn.NORM.DIST($S$3:$S$1003,$G2409,$Q2409,FALSE)*WindSpeedStep*$T$3:$T$1003)</f>
        <v>1206.2331759312694</v>
      </c>
      <c r="P2409" s="42">
        <f t="shared" si="111"/>
        <v>0.88433299040428703</v>
      </c>
      <c r="Q2409" s="42">
        <f t="shared" si="113"/>
        <v>1.1425569564195623</v>
      </c>
    </row>
    <row r="2410" spans="5:17" x14ac:dyDescent="0.2">
      <c r="E2410" s="15">
        <v>41274.9375</v>
      </c>
      <c r="F2410" s="21">
        <v>8.542593635049208</v>
      </c>
      <c r="G2410" s="21">
        <v>8.4944296460772968</v>
      </c>
      <c r="H2410" s="24">
        <v>0.15686102573135932</v>
      </c>
      <c r="I2410" s="3">
        <f t="shared" si="112"/>
        <v>1087.1799999999496</v>
      </c>
      <c r="J2410" s="3">
        <f>INDEX(PowerArray,MIN(MaximumPowerIndex,ROUND(G2410*100,0)))</f>
        <v>1068.8299999999499</v>
      </c>
      <c r="K2410" s="3">
        <f>MIN(J2410-M2410+N2410,'Power Look Up'!$F$4)</f>
        <v>1090.8456056009313</v>
      </c>
      <c r="M2410" s="50">
        <f t="array" ref="M2410">_xlfn.SUM(_xlfn.NORM.DIST($S$3:$S$1003,$G2410,$P2410,FALSE)*WindSpeedStep*$T$3:$T$1003)</f>
        <v>1067.8442779628269</v>
      </c>
      <c r="N2410" s="50">
        <f t="array" ref="N2410">_xlfn.SUM(_xlfn.NORM.DIST($S$3:$S$1003,$G2410,$Q2410,FALSE)*WindSpeedStep*$T$3:$T$1003)</f>
        <v>1089.8598835638084</v>
      </c>
      <c r="P2410" s="42">
        <f t="shared" si="111"/>
        <v>0.84944296460772972</v>
      </c>
      <c r="Q2410" s="42">
        <f t="shared" si="113"/>
        <v>1.3324449472865523</v>
      </c>
    </row>
    <row r="2411" spans="5:17" x14ac:dyDescent="0.2">
      <c r="E2411" s="15">
        <v>41274.944444444445</v>
      </c>
      <c r="F2411" s="21">
        <v>8.809854605207379</v>
      </c>
      <c r="G2411" s="21">
        <v>8.7834527494827199</v>
      </c>
      <c r="H2411" s="24">
        <v>0.11464434377872745</v>
      </c>
      <c r="I2411" s="3">
        <f t="shared" si="112"/>
        <v>1186.2699999999475</v>
      </c>
      <c r="J2411" s="3">
        <f>INDEX(PowerArray,MIN(MaximumPowerIndex,ROUND(G2411*100,0)))</f>
        <v>1175.2599999999477</v>
      </c>
      <c r="K2411" s="3">
        <f>MIN(J2411-M2411+N2411,'Power Look Up'!$F$4)</f>
        <v>1179.7315529261105</v>
      </c>
      <c r="M2411" s="50">
        <f t="array" ref="M2411">_xlfn.SUM(_xlfn.NORM.DIST($S$3:$S$1003,$G2411,$P2411,FALSE)*WindSpeedStep*$T$3:$T$1003)</f>
        <v>1176.5851565944515</v>
      </c>
      <c r="N2411" s="50">
        <f t="array" ref="N2411">_xlfn.SUM(_xlfn.NORM.DIST($S$3:$S$1003,$G2411,$Q2411,FALSE)*WindSpeedStep*$T$3:$T$1003)</f>
        <v>1181.0567095206143</v>
      </c>
      <c r="P2411" s="42">
        <f t="shared" si="111"/>
        <v>0.87834527494827208</v>
      </c>
      <c r="Q2411" s="42">
        <f t="shared" si="113"/>
        <v>1.0069731765759058</v>
      </c>
    </row>
    <row r="2412" spans="5:17" x14ac:dyDescent="0.2">
      <c r="E2412" s="15">
        <v>41274.951388888891</v>
      </c>
      <c r="F2412" s="21">
        <v>9.2478757772216671</v>
      </c>
      <c r="G2412" s="21">
        <v>9.2269290847495746</v>
      </c>
      <c r="H2412" s="24">
        <v>0.12110889321833872</v>
      </c>
      <c r="I2412" s="3">
        <f t="shared" si="112"/>
        <v>1351.2499999999418</v>
      </c>
      <c r="J2412" s="3">
        <f>INDEX(PowerArray,MIN(MaximumPowerIndex,ROUND(G2412*100,0)))</f>
        <v>1343.6299999999419</v>
      </c>
      <c r="K2412" s="3">
        <f>MIN(J2412-M2412+N2412,'Power Look Up'!$F$4)</f>
        <v>1341.3650177347406</v>
      </c>
      <c r="M2412" s="50">
        <f t="array" ref="M2412">_xlfn.SUM(_xlfn.NORM.DIST($S$3:$S$1003,$G2412,$P2412,FALSE)*WindSpeedStep*$T$3:$T$1003)</f>
        <v>1347.1735973810344</v>
      </c>
      <c r="N2412" s="50">
        <f t="array" ref="N2412">_xlfn.SUM(_xlfn.NORM.DIST($S$3:$S$1003,$G2412,$Q2412,FALSE)*WindSpeedStep*$T$3:$T$1003)</f>
        <v>1344.9086151158331</v>
      </c>
      <c r="P2412" s="42">
        <f t="shared" si="111"/>
        <v>0.92269290847495755</v>
      </c>
      <c r="Q2412" s="42">
        <f t="shared" si="113"/>
        <v>1.1174631692581201</v>
      </c>
    </row>
    <row r="2413" spans="5:17" x14ac:dyDescent="0.2">
      <c r="E2413" s="15">
        <v>41274.958333333336</v>
      </c>
      <c r="F2413" s="21">
        <v>9.1793474352875233</v>
      </c>
      <c r="G2413" s="21">
        <v>9.1523723656583371</v>
      </c>
      <c r="H2413" s="24">
        <v>0.11874482447518975</v>
      </c>
      <c r="I2413" s="3">
        <f t="shared" si="112"/>
        <v>1324.5799999999424</v>
      </c>
      <c r="J2413" s="3">
        <f>INDEX(PowerArray,MIN(MaximumPowerIndex,ROUND(G2413*100,0)))</f>
        <v>1313.1499999999426</v>
      </c>
      <c r="K2413" s="3">
        <f>MIN(J2413-M2413+N2413,'Power Look Up'!$F$4)</f>
        <v>1312.8009667742092</v>
      </c>
      <c r="M2413" s="50">
        <f t="array" ref="M2413">_xlfn.SUM(_xlfn.NORM.DIST($S$3:$S$1003,$G2413,$P2413,FALSE)*WindSpeedStep*$T$3:$T$1003)</f>
        <v>1318.539386963161</v>
      </c>
      <c r="N2413" s="50">
        <f t="array" ref="N2413">_xlfn.SUM(_xlfn.NORM.DIST($S$3:$S$1003,$G2413,$Q2413,FALSE)*WindSpeedStep*$T$3:$T$1003)</f>
        <v>1318.1903537374276</v>
      </c>
      <c r="P2413" s="42">
        <f t="shared" si="111"/>
        <v>0.91523723656583378</v>
      </c>
      <c r="Q2413" s="42">
        <f t="shared" si="113"/>
        <v>1.0867968500916765</v>
      </c>
    </row>
    <row r="2414" spans="5:17" x14ac:dyDescent="0.2">
      <c r="E2414" s="15">
        <v>41274.965277777781</v>
      </c>
      <c r="F2414" s="21">
        <v>8.7636062592858313</v>
      </c>
      <c r="G2414" s="21">
        <v>8.7987580109037893</v>
      </c>
      <c r="H2414" s="24">
        <v>0.11981368958554366</v>
      </c>
      <c r="I2414" s="3">
        <f t="shared" si="112"/>
        <v>1167.9199999999478</v>
      </c>
      <c r="J2414" s="3">
        <f>INDEX(PowerArray,MIN(MaximumPowerIndex,ROUND(G2414*100,0)))</f>
        <v>1182.5999999999474</v>
      </c>
      <c r="K2414" s="3">
        <f>MIN(J2414-M2414+N2414,'Power Look Up'!$F$4)</f>
        <v>1188.23336560845</v>
      </c>
      <c r="M2414" s="50">
        <f t="array" ref="M2414">_xlfn.SUM(_xlfn.NORM.DIST($S$3:$S$1003,$G2414,$P2414,FALSE)*WindSpeedStep*$T$3:$T$1003)</f>
        <v>1182.433799440948</v>
      </c>
      <c r="N2414" s="50">
        <f t="array" ref="N2414">_xlfn.SUM(_xlfn.NORM.DIST($S$3:$S$1003,$G2414,$Q2414,FALSE)*WindSpeedStep*$T$3:$T$1003)</f>
        <v>1188.0671650494505</v>
      </c>
      <c r="P2414" s="42">
        <f t="shared" si="111"/>
        <v>0.879875801090379</v>
      </c>
      <c r="Q2414" s="42">
        <f t="shared" si="113"/>
        <v>1.0542116610567422</v>
      </c>
    </row>
    <row r="2415" spans="5:17" x14ac:dyDescent="0.2">
      <c r="E2415" s="15">
        <v>41274.972222222219</v>
      </c>
      <c r="F2415" s="21">
        <v>7.6866531623691978</v>
      </c>
      <c r="G2415" s="21">
        <v>7.7032584390993106</v>
      </c>
      <c r="H2415" s="24">
        <v>0.15611475822464888</v>
      </c>
      <c r="I2415" s="3">
        <f t="shared" si="112"/>
        <v>795.68999999996402</v>
      </c>
      <c r="J2415" s="3">
        <f>INDEX(PowerArray,MIN(MaximumPowerIndex,ROUND(G2415*100,0)))</f>
        <v>798.69999999996389</v>
      </c>
      <c r="K2415" s="3">
        <f>MIN(J2415-M2415+N2415,'Power Look Up'!$F$4)</f>
        <v>828.00070361463406</v>
      </c>
      <c r="M2415" s="50">
        <f t="array" ref="M2415">_xlfn.SUM(_xlfn.NORM.DIST($S$3:$S$1003,$G2415,$P2415,FALSE)*WindSpeedStep*$T$3:$T$1003)</f>
        <v>796.57338712162857</v>
      </c>
      <c r="N2415" s="50">
        <f t="array" ref="N2415">_xlfn.SUM(_xlfn.NORM.DIST($S$3:$S$1003,$G2415,$Q2415,FALSE)*WindSpeedStep*$T$3:$T$1003)</f>
        <v>825.87409073629874</v>
      </c>
      <c r="P2415" s="42">
        <f t="shared" si="111"/>
        <v>0.77032584390993109</v>
      </c>
      <c r="Q2415" s="42">
        <f t="shared" si="113"/>
        <v>1.2025923287619749</v>
      </c>
    </row>
    <row r="2416" spans="5:17" x14ac:dyDescent="0.2">
      <c r="E2416" s="15">
        <v>41274.979166666664</v>
      </c>
      <c r="F2416" s="21">
        <v>8.1737913985789419</v>
      </c>
      <c r="G2416" s="21">
        <v>8.178826091574301</v>
      </c>
      <c r="H2416" s="24">
        <v>0.12968278101448574</v>
      </c>
      <c r="I2416" s="3">
        <f t="shared" si="112"/>
        <v>951.38999999995235</v>
      </c>
      <c r="J2416" s="3">
        <f>INDEX(PowerArray,MIN(MaximumPowerIndex,ROUND(G2416*100,0)))</f>
        <v>955.05999999995231</v>
      </c>
      <c r="K2416" s="3">
        <f>MIN(J2416-M2416+N2416,'Power Look Up'!$F$4)</f>
        <v>969.95532851828432</v>
      </c>
      <c r="M2416" s="50">
        <f t="array" ref="M2416">_xlfn.SUM(_xlfn.NORM.DIST($S$3:$S$1003,$G2416,$P2416,FALSE)*WindSpeedStep*$T$3:$T$1003)</f>
        <v>954.32996372189257</v>
      </c>
      <c r="N2416" s="50">
        <f t="array" ref="N2416">_xlfn.SUM(_xlfn.NORM.DIST($S$3:$S$1003,$G2416,$Q2416,FALSE)*WindSpeedStep*$T$3:$T$1003)</f>
        <v>969.22529224022458</v>
      </c>
      <c r="P2416" s="42">
        <f t="shared" si="111"/>
        <v>0.81788260915743016</v>
      </c>
      <c r="Q2416" s="42">
        <f t="shared" si="113"/>
        <v>1.0606529129891924</v>
      </c>
    </row>
    <row r="2417" spans="5:17" x14ac:dyDescent="0.2">
      <c r="E2417" s="15">
        <v>41274.986111111109</v>
      </c>
      <c r="F2417" s="21">
        <v>8.0650996278713869</v>
      </c>
      <c r="G2417" s="21">
        <v>8.1811398450629937</v>
      </c>
      <c r="H2417" s="24">
        <v>0.12771075963408116</v>
      </c>
      <c r="I2417" s="3">
        <f t="shared" si="112"/>
        <v>914.68999999995322</v>
      </c>
      <c r="J2417" s="3">
        <f>INDEX(PowerArray,MIN(MaximumPowerIndex,ROUND(G2417*100,0)))</f>
        <v>955.05999999995231</v>
      </c>
      <c r="K2417" s="3">
        <f>MIN(J2417-M2417+N2417,'Power Look Up'!$F$4)</f>
        <v>968.95040692372709</v>
      </c>
      <c r="M2417" s="50">
        <f t="array" ref="M2417">_xlfn.SUM(_xlfn.NORM.DIST($S$3:$S$1003,$G2417,$P2417,FALSE)*WindSpeedStep*$T$3:$T$1003)</f>
        <v>955.13811754558219</v>
      </c>
      <c r="N2417" s="50">
        <f t="array" ref="N2417">_xlfn.SUM(_xlfn.NORM.DIST($S$3:$S$1003,$G2417,$Q2417,FALSE)*WindSpeedStep*$T$3:$T$1003)</f>
        <v>969.02852446935697</v>
      </c>
      <c r="P2417" s="42">
        <f t="shared" si="111"/>
        <v>0.81811398450629946</v>
      </c>
      <c r="Q2417" s="42">
        <f t="shared" si="113"/>
        <v>1.044819584285644</v>
      </c>
    </row>
    <row r="2418" spans="5:17" x14ac:dyDescent="0.2">
      <c r="E2418" s="15">
        <v>41274.993055555555</v>
      </c>
      <c r="F2418" s="21">
        <v>8.0723996765824158</v>
      </c>
      <c r="G2418" s="21">
        <v>8.1495494335589509</v>
      </c>
      <c r="H2418" s="24">
        <v>0.11644616689717283</v>
      </c>
      <c r="I2418" s="3">
        <f t="shared" si="112"/>
        <v>914.68999999995322</v>
      </c>
      <c r="J2418" s="3">
        <f>INDEX(PowerArray,MIN(MaximumPowerIndex,ROUND(G2418*100,0)))</f>
        <v>944.04999999995255</v>
      </c>
      <c r="K2418" s="3">
        <f>MIN(J2418-M2418+N2418,'Power Look Up'!$F$4)</f>
        <v>952.25245601918584</v>
      </c>
      <c r="M2418" s="50">
        <f t="array" ref="M2418">_xlfn.SUM(_xlfn.NORM.DIST($S$3:$S$1003,$G2418,$P2418,FALSE)*WindSpeedStep*$T$3:$T$1003)</f>
        <v>944.13683528302238</v>
      </c>
      <c r="N2418" s="50">
        <f t="array" ref="N2418">_xlfn.SUM(_xlfn.NORM.DIST($S$3:$S$1003,$G2418,$Q2418,FALSE)*WindSpeedStep*$T$3:$T$1003)</f>
        <v>952.33929130225567</v>
      </c>
      <c r="P2418" s="42">
        <f t="shared" si="111"/>
        <v>0.81495494335589513</v>
      </c>
      <c r="Q2418" s="42">
        <f t="shared" si="113"/>
        <v>0.94898379347696582</v>
      </c>
    </row>
    <row r="2419" spans="5:17" x14ac:dyDescent="0.2">
      <c r="E2419" s="15">
        <v>41275</v>
      </c>
      <c r="F2419" s="21">
        <v>9.7533456987140426</v>
      </c>
      <c r="G2419" s="21">
        <v>9.6653142352655337</v>
      </c>
      <c r="H2419" s="24">
        <v>0.12816114988775695</v>
      </c>
      <c r="I2419" s="3">
        <f t="shared" si="112"/>
        <v>1541.7499999999377</v>
      </c>
      <c r="J2419" s="3">
        <f>INDEX(PowerArray,MIN(MaximumPowerIndex,ROUND(G2419*100,0)))</f>
        <v>1511.2699999999384</v>
      </c>
      <c r="K2419" s="3">
        <f>MIN(J2419-M2419+N2419,'Power Look Up'!$F$4)</f>
        <v>1492.1979373101051</v>
      </c>
      <c r="M2419" s="50">
        <f t="array" ref="M2419">_xlfn.SUM(_xlfn.NORM.DIST($S$3:$S$1003,$G2419,$P2419,FALSE)*WindSpeedStep*$T$3:$T$1003)</f>
        <v>1510.4915031083844</v>
      </c>
      <c r="N2419" s="50">
        <f t="array" ref="N2419">_xlfn.SUM(_xlfn.NORM.DIST($S$3:$S$1003,$G2419,$Q2419,FALSE)*WindSpeedStep*$T$3:$T$1003)</f>
        <v>1491.4194404185512</v>
      </c>
      <c r="P2419" s="42">
        <f t="shared" si="111"/>
        <v>0.96653142352655341</v>
      </c>
      <c r="Q2419" s="42">
        <f t="shared" si="113"/>
        <v>1.2387177864181371</v>
      </c>
    </row>
    <row r="2420" spans="5:17" x14ac:dyDescent="0.2">
      <c r="E2420" s="15">
        <v>41275.006944444445</v>
      </c>
      <c r="F2420" s="21">
        <v>9.3232024215056413</v>
      </c>
      <c r="G2420" s="21">
        <v>9.2847069239246274</v>
      </c>
      <c r="H2420" s="24">
        <v>0.12656595305472698</v>
      </c>
      <c r="I2420" s="3">
        <f t="shared" si="112"/>
        <v>1377.9199999999412</v>
      </c>
      <c r="J2420" s="3">
        <f>INDEX(PowerArray,MIN(MaximumPowerIndex,ROUND(G2420*100,0)))</f>
        <v>1362.6799999999416</v>
      </c>
      <c r="K2420" s="3">
        <f>MIN(J2420-M2420+N2420,'Power Look Up'!$F$4)</f>
        <v>1357.606391351396</v>
      </c>
      <c r="M2420" s="50">
        <f t="array" ref="M2420">_xlfn.SUM(_xlfn.NORM.DIST($S$3:$S$1003,$G2420,$P2420,FALSE)*WindSpeedStep*$T$3:$T$1003)</f>
        <v>1369.2632615647954</v>
      </c>
      <c r="N2420" s="50">
        <f t="array" ref="N2420">_xlfn.SUM(_xlfn.NORM.DIST($S$3:$S$1003,$G2420,$Q2420,FALSE)*WindSpeedStep*$T$3:$T$1003)</f>
        <v>1364.1896529162498</v>
      </c>
      <c r="P2420" s="42">
        <f t="shared" si="111"/>
        <v>0.92847069239246283</v>
      </c>
      <c r="Q2420" s="42">
        <f t="shared" si="113"/>
        <v>1.1751277806603428</v>
      </c>
    </row>
    <row r="2421" spans="5:17" x14ac:dyDescent="0.2">
      <c r="E2421" s="15">
        <v>41275.013888888891</v>
      </c>
      <c r="F2421" s="21">
        <v>8.4622485666789711</v>
      </c>
      <c r="G2421" s="21">
        <v>8.4545457819156429</v>
      </c>
      <c r="H2421" s="24">
        <v>0.11462674398616475</v>
      </c>
      <c r="I2421" s="3">
        <f t="shared" si="112"/>
        <v>1057.8199999999501</v>
      </c>
      <c r="J2421" s="3">
        <f>INDEX(PowerArray,MIN(MaximumPowerIndex,ROUND(G2421*100,0)))</f>
        <v>1054.1499999999501</v>
      </c>
      <c r="K2421" s="3">
        <f>MIN(J2421-M2421+N2421,'Power Look Up'!$F$4)</f>
        <v>1060.7718934853028</v>
      </c>
      <c r="M2421" s="50">
        <f t="array" ref="M2421">_xlfn.SUM(_xlfn.NORM.DIST($S$3:$S$1003,$G2421,$P2421,FALSE)*WindSpeedStep*$T$3:$T$1003)</f>
        <v>1053.1579321730321</v>
      </c>
      <c r="N2421" s="50">
        <f t="array" ref="N2421">_xlfn.SUM(_xlfn.NORM.DIST($S$3:$S$1003,$G2421,$Q2421,FALSE)*WindSpeedStep*$T$3:$T$1003)</f>
        <v>1059.7798256583849</v>
      </c>
      <c r="P2421" s="42">
        <f t="shared" si="111"/>
        <v>0.84545457819156433</v>
      </c>
      <c r="Q2421" s="42">
        <f t="shared" si="113"/>
        <v>0.96911705486295352</v>
      </c>
    </row>
    <row r="2422" spans="5:17" x14ac:dyDescent="0.2">
      <c r="E2422" s="15">
        <v>41275.020833333336</v>
      </c>
      <c r="F2422" s="21">
        <v>8.6260693766819898</v>
      </c>
      <c r="G2422" s="21">
        <v>8.5637465549195735</v>
      </c>
      <c r="H2422" s="24">
        <v>0.11129054938916608</v>
      </c>
      <c r="I2422" s="3">
        <f t="shared" si="112"/>
        <v>1120.2099999999489</v>
      </c>
      <c r="J2422" s="3">
        <f>INDEX(PowerArray,MIN(MaximumPowerIndex,ROUND(G2422*100,0)))</f>
        <v>1094.5199999999493</v>
      </c>
      <c r="K2422" s="3">
        <f>MIN(J2422-M2422+N2422,'Power Look Up'!$F$4)</f>
        <v>1099.2626803596511</v>
      </c>
      <c r="M2422" s="50">
        <f t="array" ref="M2422">_xlfn.SUM(_xlfn.NORM.DIST($S$3:$S$1003,$G2422,$P2422,FALSE)*WindSpeedStep*$T$3:$T$1003)</f>
        <v>1093.5748554827776</v>
      </c>
      <c r="N2422" s="50">
        <f t="array" ref="N2422">_xlfn.SUM(_xlfn.NORM.DIST($S$3:$S$1003,$G2422,$Q2422,FALSE)*WindSpeedStep*$T$3:$T$1003)</f>
        <v>1098.3175358424794</v>
      </c>
      <c r="P2422" s="42">
        <f t="shared" si="111"/>
        <v>0.85637465549195735</v>
      </c>
      <c r="Q2422" s="42">
        <f t="shared" si="113"/>
        <v>0.95306405892657764</v>
      </c>
    </row>
    <row r="2423" spans="5:17" x14ac:dyDescent="0.2">
      <c r="E2423" s="15">
        <v>41275.027777777781</v>
      </c>
      <c r="F2423" s="21">
        <v>9.0325977802450836</v>
      </c>
      <c r="G2423" s="21">
        <v>9.0608551448422503</v>
      </c>
      <c r="H2423" s="24">
        <v>0.10849591931828602</v>
      </c>
      <c r="I2423" s="3">
        <f t="shared" si="112"/>
        <v>1267.4299999999437</v>
      </c>
      <c r="J2423" s="3">
        <f>INDEX(PowerArray,MIN(MaximumPowerIndex,ROUND(G2423*100,0)))</f>
        <v>1278.8599999999433</v>
      </c>
      <c r="K2423" s="3">
        <f>MIN(J2423-M2423+N2423,'Power Look Up'!$F$4)</f>
        <v>1279.7464828740378</v>
      </c>
      <c r="M2423" s="50">
        <f t="array" ref="M2423">_xlfn.SUM(_xlfn.NORM.DIST($S$3:$S$1003,$G2423,$P2423,FALSE)*WindSpeedStep*$T$3:$T$1003)</f>
        <v>1283.2724950014215</v>
      </c>
      <c r="N2423" s="50">
        <f t="array" ref="N2423">_xlfn.SUM(_xlfn.NORM.DIST($S$3:$S$1003,$G2423,$Q2423,FALSE)*WindSpeedStep*$T$3:$T$1003)</f>
        <v>1284.158977875516</v>
      </c>
      <c r="P2423" s="42">
        <f t="shared" si="111"/>
        <v>0.90608551448422503</v>
      </c>
      <c r="Q2423" s="42">
        <f t="shared" si="113"/>
        <v>0.98306580874948157</v>
      </c>
    </row>
    <row r="2424" spans="5:17" x14ac:dyDescent="0.2">
      <c r="E2424" s="15">
        <v>41275.034722222219</v>
      </c>
      <c r="F2424" s="21">
        <v>9.156283240089051</v>
      </c>
      <c r="G2424" s="21">
        <v>9.1245034583390225</v>
      </c>
      <c r="H2424" s="24">
        <v>0.10375388955210614</v>
      </c>
      <c r="I2424" s="3">
        <f t="shared" si="112"/>
        <v>1316.9599999999425</v>
      </c>
      <c r="J2424" s="3">
        <f>INDEX(PowerArray,MIN(MaximumPowerIndex,ROUND(G2424*100,0)))</f>
        <v>1301.719999999943</v>
      </c>
      <c r="K2424" s="3">
        <f>MIN(J2424-M2424+N2424,'Power Look Up'!$F$4)</f>
        <v>1301.937104860634</v>
      </c>
      <c r="M2424" s="50">
        <f t="array" ref="M2424">_xlfn.SUM(_xlfn.NORM.DIST($S$3:$S$1003,$G2424,$P2424,FALSE)*WindSpeedStep*$T$3:$T$1003)</f>
        <v>1307.8095001153838</v>
      </c>
      <c r="N2424" s="50">
        <f t="array" ref="N2424">_xlfn.SUM(_xlfn.NORM.DIST($S$3:$S$1003,$G2424,$Q2424,FALSE)*WindSpeedStep*$T$3:$T$1003)</f>
        <v>1308.0266049760749</v>
      </c>
      <c r="P2424" s="42">
        <f t="shared" si="111"/>
        <v>0.91245034583390228</v>
      </c>
      <c r="Q2424" s="42">
        <f t="shared" si="113"/>
        <v>0.94670272403431743</v>
      </c>
    </row>
    <row r="2425" spans="5:17" x14ac:dyDescent="0.2">
      <c r="E2425" s="15">
        <v>41275.041666666664</v>
      </c>
      <c r="F2425" s="21">
        <v>8.7913190971925381</v>
      </c>
      <c r="G2425" s="21">
        <v>8.7287805594735168</v>
      </c>
      <c r="H2425" s="24">
        <v>9.2136343937131035E-2</v>
      </c>
      <c r="I2425" s="3">
        <f t="shared" si="112"/>
        <v>1178.9299999999475</v>
      </c>
      <c r="J2425" s="3">
        <f>INDEX(PowerArray,MIN(MaximumPowerIndex,ROUND(G2425*100,0)))</f>
        <v>1156.909999999948</v>
      </c>
      <c r="K2425" s="3">
        <f>MIN(J2425-M2425+N2425,'Power Look Up'!$F$4)</f>
        <v>1153.9822538649644</v>
      </c>
      <c r="M2425" s="50">
        <f t="array" ref="M2425">_xlfn.SUM(_xlfn.NORM.DIST($S$3:$S$1003,$G2425,$P2425,FALSE)*WindSpeedStep*$T$3:$T$1003)</f>
        <v>1155.7529602796519</v>
      </c>
      <c r="N2425" s="50">
        <f t="array" ref="N2425">_xlfn.SUM(_xlfn.NORM.DIST($S$3:$S$1003,$G2425,$Q2425,FALSE)*WindSpeedStep*$T$3:$T$1003)</f>
        <v>1152.8252141446683</v>
      </c>
      <c r="P2425" s="42">
        <f t="shared" si="111"/>
        <v>0.87287805594735168</v>
      </c>
      <c r="Q2425" s="42">
        <f t="shared" si="113"/>
        <v>0.80423792777939496</v>
      </c>
    </row>
    <row r="2426" spans="5:17" x14ac:dyDescent="0.2">
      <c r="E2426" s="15">
        <v>41275.048611111109</v>
      </c>
      <c r="F2426" s="21">
        <v>8.7344591869806383</v>
      </c>
      <c r="G2426" s="21">
        <v>8.7453501332982828</v>
      </c>
      <c r="H2426" s="24">
        <v>0.12250329151402009</v>
      </c>
      <c r="I2426" s="3">
        <f t="shared" si="112"/>
        <v>1156.909999999948</v>
      </c>
      <c r="J2426" s="3">
        <f>INDEX(PowerArray,MIN(MaximumPowerIndex,ROUND(G2426*100,0)))</f>
        <v>1164.2499999999477</v>
      </c>
      <c r="K2426" s="3">
        <f>MIN(J2426-M2426+N2426,'Power Look Up'!$F$4)</f>
        <v>1171.2937950773658</v>
      </c>
      <c r="M2426" s="50">
        <f t="array" ref="M2426">_xlfn.SUM(_xlfn.NORM.DIST($S$3:$S$1003,$G2426,$P2426,FALSE)*WindSpeedStep*$T$3:$T$1003)</f>
        <v>1162.056144053802</v>
      </c>
      <c r="N2426" s="50">
        <f t="array" ref="N2426">_xlfn.SUM(_xlfn.NORM.DIST($S$3:$S$1003,$G2426,$Q2426,FALSE)*WindSpeedStep*$T$3:$T$1003)</f>
        <v>1169.09993913122</v>
      </c>
      <c r="P2426" s="42">
        <f t="shared" si="111"/>
        <v>0.8745350133298283</v>
      </c>
      <c r="Q2426" s="42">
        <f t="shared" si="113"/>
        <v>1.071334176771614</v>
      </c>
    </row>
    <row r="2427" spans="5:17" x14ac:dyDescent="0.2">
      <c r="E2427" s="15">
        <v>41275.055555555555</v>
      </c>
      <c r="F2427" s="21">
        <v>9.489486153227185</v>
      </c>
      <c r="G2427" s="21">
        <v>9.463026985143328</v>
      </c>
      <c r="H2427" s="24">
        <v>0.12329434714461396</v>
      </c>
      <c r="I2427" s="3">
        <f t="shared" si="112"/>
        <v>1442.6899999999398</v>
      </c>
      <c r="J2427" s="3">
        <f>INDEX(PowerArray,MIN(MaximumPowerIndex,ROUND(G2427*100,0)))</f>
        <v>1431.2599999999402</v>
      </c>
      <c r="K2427" s="3">
        <f>MIN(J2427-M2427+N2427,'Power Look Up'!$F$4)</f>
        <v>1421.9493167941803</v>
      </c>
      <c r="M2427" s="50">
        <f t="array" ref="M2427">_xlfn.SUM(_xlfn.NORM.DIST($S$3:$S$1003,$G2427,$P2427,FALSE)*WindSpeedStep*$T$3:$T$1003)</f>
        <v>1436.5663415096187</v>
      </c>
      <c r="N2427" s="50">
        <f t="array" ref="N2427">_xlfn.SUM(_xlfn.NORM.DIST($S$3:$S$1003,$G2427,$Q2427,FALSE)*WindSpeedStep*$T$3:$T$1003)</f>
        <v>1427.2556583038588</v>
      </c>
      <c r="P2427" s="42">
        <f t="shared" si="111"/>
        <v>0.9463026985143328</v>
      </c>
      <c r="Q2427" s="42">
        <f t="shared" si="113"/>
        <v>1.1667377341451111</v>
      </c>
    </row>
    <row r="2428" spans="5:17" x14ac:dyDescent="0.2">
      <c r="E2428" s="15">
        <v>41275.0625</v>
      </c>
      <c r="F2428" s="21">
        <v>9.4105631764249917</v>
      </c>
      <c r="G2428" s="21">
        <v>9.3846805559335955</v>
      </c>
      <c r="H2428" s="24">
        <v>9.5637209285693761E-2</v>
      </c>
      <c r="I2428" s="3">
        <f t="shared" si="112"/>
        <v>1412.2099999999405</v>
      </c>
      <c r="J2428" s="3">
        <f>INDEX(PowerArray,MIN(MaximumPowerIndex,ROUND(G2428*100,0)))</f>
        <v>1400.7799999999406</v>
      </c>
      <c r="K2428" s="3">
        <f>MIN(J2428-M2428+N2428,'Power Look Up'!$F$4)</f>
        <v>1401.6748422534843</v>
      </c>
      <c r="M2428" s="50">
        <f t="array" ref="M2428">_xlfn.SUM(_xlfn.NORM.DIST($S$3:$S$1003,$G2428,$P2428,FALSE)*WindSpeedStep*$T$3:$T$1003)</f>
        <v>1407.1888785257993</v>
      </c>
      <c r="N2428" s="50">
        <f t="array" ref="N2428">_xlfn.SUM(_xlfn.NORM.DIST($S$3:$S$1003,$G2428,$Q2428,FALSE)*WindSpeedStep*$T$3:$T$1003)</f>
        <v>1408.0837207793429</v>
      </c>
      <c r="P2428" s="42">
        <f t="shared" si="111"/>
        <v>0.93846805559335955</v>
      </c>
      <c r="Q2428" s="42">
        <f t="shared" si="113"/>
        <v>0.89752465840720219</v>
      </c>
    </row>
    <row r="2429" spans="5:17" x14ac:dyDescent="0.2">
      <c r="E2429" s="15">
        <v>41275.069444444445</v>
      </c>
      <c r="F2429" s="21">
        <v>9.8763872064370037</v>
      </c>
      <c r="G2429" s="21">
        <v>9.7978521232485871</v>
      </c>
      <c r="H2429" s="24">
        <v>9.1126439373845E-2</v>
      </c>
      <c r="I2429" s="3">
        <f t="shared" si="112"/>
        <v>1591.2799999999368</v>
      </c>
      <c r="J2429" s="3">
        <f>INDEX(PowerArray,MIN(MaximumPowerIndex,ROUND(G2429*100,0)))</f>
        <v>1560.7999999999374</v>
      </c>
      <c r="K2429" s="3">
        <f>MIN(J2429-M2429+N2429,'Power Look Up'!$F$4)</f>
        <v>1567.4959884696311</v>
      </c>
      <c r="M2429" s="50">
        <f t="array" ref="M2429">_xlfn.SUM(_xlfn.NORM.DIST($S$3:$S$1003,$G2429,$P2429,FALSE)*WindSpeedStep*$T$3:$T$1003)</f>
        <v>1556.986659491437</v>
      </c>
      <c r="N2429" s="50">
        <f t="array" ref="N2429">_xlfn.SUM(_xlfn.NORM.DIST($S$3:$S$1003,$G2429,$Q2429,FALSE)*WindSpeedStep*$T$3:$T$1003)</f>
        <v>1563.6826479611307</v>
      </c>
      <c r="P2429" s="42">
        <f t="shared" si="111"/>
        <v>0.97978521232485871</v>
      </c>
      <c r="Q2429" s="42">
        <f t="shared" si="113"/>
        <v>0.89284337750311094</v>
      </c>
    </row>
    <row r="2430" spans="5:17" x14ac:dyDescent="0.2">
      <c r="E2430" s="15">
        <v>41275.076388888891</v>
      </c>
      <c r="F2430" s="21">
        <v>9.9651387288783955</v>
      </c>
      <c r="G2430" s="21">
        <v>9.960222389032241</v>
      </c>
      <c r="H2430" s="24">
        <v>8.9311350721172758E-2</v>
      </c>
      <c r="I2430" s="3">
        <f t="shared" si="112"/>
        <v>1625.569999999936</v>
      </c>
      <c r="J2430" s="3">
        <f>INDEX(PowerArray,MIN(MaximumPowerIndex,ROUND(G2430*100,0)))</f>
        <v>1621.7599999999361</v>
      </c>
      <c r="K2430" s="3">
        <f>MIN(J2430-M2430+N2430,'Power Look Up'!$F$4)</f>
        <v>1632.256840336617</v>
      </c>
      <c r="M2430" s="50">
        <f t="array" ref="M2430">_xlfn.SUM(_xlfn.NORM.DIST($S$3:$S$1003,$G2430,$P2430,FALSE)*WindSpeedStep*$T$3:$T$1003)</f>
        <v>1611.3313540663112</v>
      </c>
      <c r="N2430" s="50">
        <f t="array" ref="N2430">_xlfn.SUM(_xlfn.NORM.DIST($S$3:$S$1003,$G2430,$Q2430,FALSE)*WindSpeedStep*$T$3:$T$1003)</f>
        <v>1621.828194402992</v>
      </c>
      <c r="P2430" s="42">
        <f t="shared" si="111"/>
        <v>0.99602223890322417</v>
      </c>
      <c r="Q2430" s="42">
        <f t="shared" si="113"/>
        <v>0.88956091504773571</v>
      </c>
    </row>
    <row r="2431" spans="5:17" x14ac:dyDescent="0.2">
      <c r="E2431" s="15">
        <v>41275.083333333336</v>
      </c>
      <c r="F2431" s="21">
        <v>10.176789987119379</v>
      </c>
      <c r="G2431" s="21">
        <v>10.125400846516973</v>
      </c>
      <c r="H2431" s="24">
        <v>0.10907172118171954</v>
      </c>
      <c r="I2431" s="3">
        <f t="shared" si="112"/>
        <v>1685.059999999954</v>
      </c>
      <c r="J2431" s="3">
        <f>INDEX(PowerArray,MIN(MaximumPowerIndex,ROUND(G2431*100,0)))</f>
        <v>1671.7099999999541</v>
      </c>
      <c r="K2431" s="3">
        <f>MIN(J2431-M2431+N2431,'Power Look Up'!$F$4)</f>
        <v>1660.454647374549</v>
      </c>
      <c r="M2431" s="50">
        <f t="array" ref="M2431">_xlfn.SUM(_xlfn.NORM.DIST($S$3:$S$1003,$G2431,$P2431,FALSE)*WindSpeedStep*$T$3:$T$1003)</f>
        <v>1663.1896048989056</v>
      </c>
      <c r="N2431" s="50">
        <f t="array" ref="N2431">_xlfn.SUM(_xlfn.NORM.DIST($S$3:$S$1003,$G2431,$Q2431,FALSE)*WindSpeedStep*$T$3:$T$1003)</f>
        <v>1651.9342522735005</v>
      </c>
      <c r="P2431" s="42">
        <f t="shared" si="111"/>
        <v>1.0125400846516974</v>
      </c>
      <c r="Q2431" s="42">
        <f t="shared" si="113"/>
        <v>1.1043948979844462</v>
      </c>
    </row>
    <row r="2432" spans="5:17" x14ac:dyDescent="0.2">
      <c r="E2432" s="15">
        <v>41275.090277777781</v>
      </c>
      <c r="F2432" s="21">
        <v>10.03604855284747</v>
      </c>
      <c r="G2432" s="21">
        <v>10.014344297532627</v>
      </c>
      <c r="H2432" s="24">
        <v>9.8644401208991067E-2</v>
      </c>
      <c r="I2432" s="3">
        <f t="shared" si="112"/>
        <v>1647.6799999999548</v>
      </c>
      <c r="J2432" s="3">
        <f>INDEX(PowerArray,MIN(MaximumPowerIndex,ROUND(G2432*100,0)))</f>
        <v>1639.6699999999548</v>
      </c>
      <c r="K2432" s="3">
        <f>MIN(J2432-M2432+N2432,'Power Look Up'!$F$4)</f>
        <v>1641.1354395539174</v>
      </c>
      <c r="M2432" s="50">
        <f t="array" ref="M2432">_xlfn.SUM(_xlfn.NORM.DIST($S$3:$S$1003,$G2432,$P2432,FALSE)*WindSpeedStep*$T$3:$T$1003)</f>
        <v>1628.7258177858466</v>
      </c>
      <c r="N2432" s="50">
        <f t="array" ref="N2432">_xlfn.SUM(_xlfn.NORM.DIST($S$3:$S$1003,$G2432,$Q2432,FALSE)*WindSpeedStep*$T$3:$T$1003)</f>
        <v>1630.1912573398092</v>
      </c>
      <c r="P2432" s="42">
        <f t="shared" si="111"/>
        <v>1.0014344297532627</v>
      </c>
      <c r="Q2432" s="42">
        <f t="shared" si="113"/>
        <v>0.98785899673078026</v>
      </c>
    </row>
    <row r="2433" spans="5:17" x14ac:dyDescent="0.2">
      <c r="E2433" s="15">
        <v>41275.097222222219</v>
      </c>
      <c r="F2433" s="21">
        <v>9.7210946445697424</v>
      </c>
      <c r="G2433" s="21">
        <v>9.6869618893619496</v>
      </c>
      <c r="H2433" s="24">
        <v>0.11006990870083834</v>
      </c>
      <c r="I2433" s="3">
        <f t="shared" si="112"/>
        <v>1530.3199999999379</v>
      </c>
      <c r="J2433" s="3">
        <f>INDEX(PowerArray,MIN(MaximumPowerIndex,ROUND(G2433*100,0)))</f>
        <v>1518.8899999999383</v>
      </c>
      <c r="K2433" s="3">
        <f>MIN(J2433-M2433+N2433,'Power Look Up'!$F$4)</f>
        <v>1512.2587916338675</v>
      </c>
      <c r="M2433" s="50">
        <f t="array" ref="M2433">_xlfn.SUM(_xlfn.NORM.DIST($S$3:$S$1003,$G2433,$P2433,FALSE)*WindSpeedStep*$T$3:$T$1003)</f>
        <v>1518.2029390492826</v>
      </c>
      <c r="N2433" s="50">
        <f t="array" ref="N2433">_xlfn.SUM(_xlfn.NORM.DIST($S$3:$S$1003,$G2433,$Q2433,FALSE)*WindSpeedStep*$T$3:$T$1003)</f>
        <v>1511.5717306832119</v>
      </c>
      <c r="P2433" s="42">
        <f t="shared" si="111"/>
        <v>0.96869618893619502</v>
      </c>
      <c r="Q2433" s="42">
        <f t="shared" si="113"/>
        <v>1.0662430107505703</v>
      </c>
    </row>
    <row r="2434" spans="5:17" x14ac:dyDescent="0.2">
      <c r="E2434" s="15">
        <v>41275.104166666664</v>
      </c>
      <c r="F2434" s="21">
        <v>10.720210418563401</v>
      </c>
      <c r="G2434" s="21">
        <v>10.695745728427353</v>
      </c>
      <c r="H2434" s="24">
        <v>0.10540837874257225</v>
      </c>
      <c r="I2434" s="3">
        <f t="shared" si="112"/>
        <v>1829.2399999999509</v>
      </c>
      <c r="J2434" s="3">
        <f>INDEX(PowerArray,MIN(MaximumPowerIndex,ROUND(G2434*100,0)))</f>
        <v>1823.899999999951</v>
      </c>
      <c r="K2434" s="3">
        <f>MIN(J2434-M2434+N2434,'Power Look Up'!$F$4)</f>
        <v>1814.4514690502401</v>
      </c>
      <c r="M2434" s="50">
        <f t="array" ref="M2434">_xlfn.SUM(_xlfn.NORM.DIST($S$3:$S$1003,$G2434,$P2434,FALSE)*WindSpeedStep*$T$3:$T$1003)</f>
        <v>1810.9952556428077</v>
      </c>
      <c r="N2434" s="50">
        <f t="array" ref="N2434">_xlfn.SUM(_xlfn.NORM.DIST($S$3:$S$1003,$G2434,$Q2434,FALSE)*WindSpeedStep*$T$3:$T$1003)</f>
        <v>1801.5467246930968</v>
      </c>
      <c r="P2434" s="42">
        <f t="shared" si="111"/>
        <v>1.0695745728427353</v>
      </c>
      <c r="Q2434" s="42">
        <f t="shared" si="113"/>
        <v>1.1274212166763198</v>
      </c>
    </row>
    <row r="2435" spans="5:17" x14ac:dyDescent="0.2">
      <c r="E2435" s="15">
        <v>41275.111111111109</v>
      </c>
      <c r="F2435" s="21">
        <v>10.84173823879539</v>
      </c>
      <c r="G2435" s="21">
        <v>10.766755608790113</v>
      </c>
      <c r="H2435" s="24">
        <v>9.4080854705576325E-2</v>
      </c>
      <c r="I2435" s="3">
        <f t="shared" si="112"/>
        <v>1861.2799999999502</v>
      </c>
      <c r="J2435" s="3">
        <f>INDEX(PowerArray,MIN(MaximumPowerIndex,ROUND(G2435*100,0)))</f>
        <v>1842.5899999999506</v>
      </c>
      <c r="K2435" s="3">
        <f>MIN(J2435-M2435+N2435,'Power Look Up'!$F$4)</f>
        <v>1853.1573549180116</v>
      </c>
      <c r="M2435" s="50">
        <f t="array" ref="M2435">_xlfn.SUM(_xlfn.NORM.DIST($S$3:$S$1003,$G2435,$P2435,FALSE)*WindSpeedStep*$T$3:$T$1003)</f>
        <v>1825.7939733184846</v>
      </c>
      <c r="N2435" s="50">
        <f t="array" ref="N2435">_xlfn.SUM(_xlfn.NORM.DIST($S$3:$S$1003,$G2435,$Q2435,FALSE)*WindSpeedStep*$T$3:$T$1003)</f>
        <v>1836.3613282365457</v>
      </c>
      <c r="P2435" s="42">
        <f t="shared" ref="P2435:P2498" si="114">ReferenceTurbulence*G2435</f>
        <v>1.0766755608790113</v>
      </c>
      <c r="Q2435" s="42">
        <f t="shared" si="113"/>
        <v>1.0129455700810317</v>
      </c>
    </row>
    <row r="2436" spans="5:17" x14ac:dyDescent="0.2">
      <c r="E2436" s="15">
        <v>41275.118055555555</v>
      </c>
      <c r="F2436" s="21">
        <v>10.597010956924143</v>
      </c>
      <c r="G2436" s="21">
        <v>10.563952917094243</v>
      </c>
      <c r="H2436" s="24">
        <v>9.1535245546405408E-2</v>
      </c>
      <c r="I2436" s="3">
        <f t="shared" ref="I2436:I2499" si="115">INDEX(PowerArray,MIN(MaximumPowerIndex,ROUND(F2436*100,0)))</f>
        <v>1797.1999999999516</v>
      </c>
      <c r="J2436" s="3">
        <f>INDEX(PowerArray,MIN(MaximumPowerIndex,ROUND(G2436*100,0)))</f>
        <v>1786.5199999999518</v>
      </c>
      <c r="K2436" s="3">
        <f>MIN(J2436-M2436+N2436,'Power Look Up'!$F$4)</f>
        <v>1800.6746313947115</v>
      </c>
      <c r="M2436" s="50">
        <f t="array" ref="M2436">_xlfn.SUM(_xlfn.NORM.DIST($S$3:$S$1003,$G2436,$P2436,FALSE)*WindSpeedStep*$T$3:$T$1003)</f>
        <v>1781.3965038190829</v>
      </c>
      <c r="N2436" s="50">
        <f t="array" ref="N2436">_xlfn.SUM(_xlfn.NORM.DIST($S$3:$S$1003,$G2436,$Q2436,FALSE)*WindSpeedStep*$T$3:$T$1003)</f>
        <v>1795.5511352138426</v>
      </c>
      <c r="P2436" s="42">
        <f t="shared" si="114"/>
        <v>1.0563952917094244</v>
      </c>
      <c r="Q2436" s="42">
        <f t="shared" ref="Q2436:Q2499" si="116">G2436*H2436</f>
        <v>0.96697402420688716</v>
      </c>
    </row>
    <row r="2437" spans="5:17" x14ac:dyDescent="0.2">
      <c r="E2437" s="15">
        <v>41275.125</v>
      </c>
      <c r="F2437" s="21">
        <v>11.048046601966369</v>
      </c>
      <c r="G2437" s="21">
        <v>10.989333618017831</v>
      </c>
      <c r="H2437" s="24">
        <v>0.10047024962787887</v>
      </c>
      <c r="I2437" s="3">
        <f t="shared" si="115"/>
        <v>1908.1999999999839</v>
      </c>
      <c r="J2437" s="3">
        <f>INDEX(PowerArray,MIN(MaximumPowerIndex,ROUND(G2437*100,0)))</f>
        <v>1901.3299999999495</v>
      </c>
      <c r="K2437" s="3">
        <f>MIN(J2437-M2437+N2437,'Power Look Up'!$F$4)</f>
        <v>1900.4701633041516</v>
      </c>
      <c r="M2437" s="50">
        <f t="array" ref="M2437">_xlfn.SUM(_xlfn.NORM.DIST($S$3:$S$1003,$G2437,$P2437,FALSE)*WindSpeedStep*$T$3:$T$1003)</f>
        <v>1867.0760134400377</v>
      </c>
      <c r="N2437" s="50">
        <f t="array" ref="N2437">_xlfn.SUM(_xlfn.NORM.DIST($S$3:$S$1003,$G2437,$Q2437,FALSE)*WindSpeedStep*$T$3:$T$1003)</f>
        <v>1866.2161767442399</v>
      </c>
      <c r="P2437" s="42">
        <f t="shared" si="114"/>
        <v>1.0989333618017831</v>
      </c>
      <c r="Q2437" s="42">
        <f t="shared" si="116"/>
        <v>1.1041010918462928</v>
      </c>
    </row>
    <row r="2438" spans="5:17" x14ac:dyDescent="0.2">
      <c r="E2438" s="15">
        <v>41275.131944444445</v>
      </c>
      <c r="F2438" s="21">
        <v>10.767306523527926</v>
      </c>
      <c r="G2438" s="21">
        <v>10.715004000585729</v>
      </c>
      <c r="H2438" s="24">
        <v>9.3802474908002503E-2</v>
      </c>
      <c r="I2438" s="3">
        <f t="shared" si="115"/>
        <v>1842.5899999999506</v>
      </c>
      <c r="J2438" s="3">
        <f>INDEX(PowerArray,MIN(MaximumPowerIndex,ROUND(G2438*100,0)))</f>
        <v>1829.2399999999509</v>
      </c>
      <c r="K2438" s="3">
        <f>MIN(J2438-M2438+N2438,'Power Look Up'!$F$4)</f>
        <v>1840.1664800197395</v>
      </c>
      <c r="M2438" s="50">
        <f t="array" ref="M2438">_xlfn.SUM(_xlfn.NORM.DIST($S$3:$S$1003,$G2438,$P2438,FALSE)*WindSpeedStep*$T$3:$T$1003)</f>
        <v>1815.0879153062358</v>
      </c>
      <c r="N2438" s="50">
        <f t="array" ref="N2438">_xlfn.SUM(_xlfn.NORM.DIST($S$3:$S$1003,$G2438,$Q2438,FALSE)*WindSpeedStep*$T$3:$T$1003)</f>
        <v>1826.0143953260244</v>
      </c>
      <c r="P2438" s="42">
        <f t="shared" si="114"/>
        <v>1.0715004000585731</v>
      </c>
      <c r="Q2438" s="42">
        <f t="shared" si="116"/>
        <v>1.0050938939040892</v>
      </c>
    </row>
    <row r="2439" spans="5:17" x14ac:dyDescent="0.2">
      <c r="E2439" s="15">
        <v>41275.138888888891</v>
      </c>
      <c r="F2439" s="21">
        <v>11.131040776895796</v>
      </c>
      <c r="G2439" s="21">
        <v>11.05235266462868</v>
      </c>
      <c r="H2439" s="24">
        <v>9.4330801678441253E-2</v>
      </c>
      <c r="I2439" s="3">
        <f t="shared" si="115"/>
        <v>1914.9199999999837</v>
      </c>
      <c r="J2439" s="3">
        <f>INDEX(PowerArray,MIN(MaximumPowerIndex,ROUND(G2439*100,0)))</f>
        <v>1908.1999999999839</v>
      </c>
      <c r="K2439" s="3">
        <f>MIN(J2439-M2439+N2439,'Power Look Up'!$F$4)</f>
        <v>1918.5674506433083</v>
      </c>
      <c r="M2439" s="50">
        <f t="array" ref="M2439">_xlfn.SUM(_xlfn.NORM.DIST($S$3:$S$1003,$G2439,$P2439,FALSE)*WindSpeedStep*$T$3:$T$1003)</f>
        <v>1877.4006184687269</v>
      </c>
      <c r="N2439" s="50">
        <f t="array" ref="N2439">_xlfn.SUM(_xlfn.NORM.DIST($S$3:$S$1003,$G2439,$Q2439,FALSE)*WindSpeedStep*$T$3:$T$1003)</f>
        <v>1887.7680691120513</v>
      </c>
      <c r="P2439" s="42">
        <f t="shared" si="114"/>
        <v>1.105235266462868</v>
      </c>
      <c r="Q2439" s="42">
        <f t="shared" si="116"/>
        <v>1.0425772872872798</v>
      </c>
    </row>
    <row r="2440" spans="5:17" x14ac:dyDescent="0.2">
      <c r="E2440" s="15">
        <v>41275.145833333336</v>
      </c>
      <c r="F2440" s="21">
        <v>10.872321614504044</v>
      </c>
      <c r="G2440" s="21">
        <v>10.884008284159203</v>
      </c>
      <c r="H2440" s="24">
        <v>0.10577317713503445</v>
      </c>
      <c r="I2440" s="3">
        <f t="shared" si="115"/>
        <v>1869.2899999999499</v>
      </c>
      <c r="J2440" s="3">
        <f>INDEX(PowerArray,MIN(MaximumPowerIndex,ROUND(G2440*100,0)))</f>
        <v>1871.95999999995</v>
      </c>
      <c r="K2440" s="3">
        <f>MIN(J2440-M2440+N2440,'Power Look Up'!$F$4)</f>
        <v>1861.4969096863047</v>
      </c>
      <c r="M2440" s="50">
        <f t="array" ref="M2440">_xlfn.SUM(_xlfn.NORM.DIST($S$3:$S$1003,$G2440,$P2440,FALSE)*WindSpeedStep*$T$3:$T$1003)</f>
        <v>1848.4923582519946</v>
      </c>
      <c r="N2440" s="50">
        <f t="array" ref="N2440">_xlfn.SUM(_xlfn.NORM.DIST($S$3:$S$1003,$G2440,$Q2440,FALSE)*WindSpeedStep*$T$3:$T$1003)</f>
        <v>1838.0292679383492</v>
      </c>
      <c r="P2440" s="42">
        <f t="shared" si="114"/>
        <v>1.0884008284159203</v>
      </c>
      <c r="Q2440" s="42">
        <f t="shared" si="116"/>
        <v>1.1512361361795538</v>
      </c>
    </row>
    <row r="2441" spans="5:17" x14ac:dyDescent="0.2">
      <c r="E2441" s="15">
        <v>41275.152777777781</v>
      </c>
      <c r="F2441" s="21">
        <v>10.703354648057928</v>
      </c>
      <c r="G2441" s="21">
        <v>10.615950781346166</v>
      </c>
      <c r="H2441" s="24">
        <v>0.11585152886856757</v>
      </c>
      <c r="I2441" s="3">
        <f t="shared" si="115"/>
        <v>1823.899999999951</v>
      </c>
      <c r="J2441" s="3">
        <f>INDEX(PowerArray,MIN(MaximumPowerIndex,ROUND(G2441*100,0)))</f>
        <v>1802.5399999999513</v>
      </c>
      <c r="K2441" s="3">
        <f>MIN(J2441-M2441+N2441,'Power Look Up'!$F$4)</f>
        <v>1775.6802794262203</v>
      </c>
      <c r="M2441" s="50">
        <f t="array" ref="M2441">_xlfn.SUM(_xlfn.NORM.DIST($S$3:$S$1003,$G2441,$P2441,FALSE)*WindSpeedStep*$T$3:$T$1003)</f>
        <v>1793.4066386995937</v>
      </c>
      <c r="N2441" s="50">
        <f t="array" ref="N2441">_xlfn.SUM(_xlfn.NORM.DIST($S$3:$S$1003,$G2441,$Q2441,FALSE)*WindSpeedStep*$T$3:$T$1003)</f>
        <v>1766.5469181258627</v>
      </c>
      <c r="P2441" s="42">
        <f t="shared" si="114"/>
        <v>1.0615950781346166</v>
      </c>
      <c r="Q2441" s="42">
        <f t="shared" si="116"/>
        <v>1.2298741284124179</v>
      </c>
    </row>
    <row r="2442" spans="5:17" x14ac:dyDescent="0.2">
      <c r="E2442" s="15">
        <v>41275.159722222219</v>
      </c>
      <c r="F2442" s="21">
        <v>10.724652567565812</v>
      </c>
      <c r="G2442" s="21">
        <v>10.66267945867183</v>
      </c>
      <c r="H2442" s="24">
        <v>0.10629714975081446</v>
      </c>
      <c r="I2442" s="3">
        <f t="shared" si="115"/>
        <v>1829.2399999999509</v>
      </c>
      <c r="J2442" s="3">
        <f>INDEX(PowerArray,MIN(MaximumPowerIndex,ROUND(G2442*100,0)))</f>
        <v>1813.2199999999511</v>
      </c>
      <c r="K2442" s="3">
        <f>MIN(J2442-M2442+N2442,'Power Look Up'!$F$4)</f>
        <v>1802.3309505869543</v>
      </c>
      <c r="M2442" s="50">
        <f t="array" ref="M2442">_xlfn.SUM(_xlfn.NORM.DIST($S$3:$S$1003,$G2442,$P2442,FALSE)*WindSpeedStep*$T$3:$T$1003)</f>
        <v>1803.830229233788</v>
      </c>
      <c r="N2442" s="50">
        <f t="array" ref="N2442">_xlfn.SUM(_xlfn.NORM.DIST($S$3:$S$1003,$G2442,$Q2442,FALSE)*WindSpeedStep*$T$3:$T$1003)</f>
        <v>1792.9411798207911</v>
      </c>
      <c r="P2442" s="42">
        <f t="shared" si="114"/>
        <v>1.0662679458671831</v>
      </c>
      <c r="Q2442" s="42">
        <f t="shared" si="116"/>
        <v>1.1334124351633728</v>
      </c>
    </row>
    <row r="2443" spans="5:17" x14ac:dyDescent="0.2">
      <c r="E2443" s="15">
        <v>41275.166666666664</v>
      </c>
      <c r="F2443" s="21">
        <v>10.74881174407551</v>
      </c>
      <c r="G2443" s="21">
        <v>10.734929930986162</v>
      </c>
      <c r="H2443" s="24">
        <v>9.58245454961765E-2</v>
      </c>
      <c r="I2443" s="3">
        <f t="shared" si="115"/>
        <v>1837.2499999999507</v>
      </c>
      <c r="J2443" s="3">
        <f>INDEX(PowerArray,MIN(MaximumPowerIndex,ROUND(G2443*100,0)))</f>
        <v>1831.9099999999507</v>
      </c>
      <c r="K2443" s="3">
        <f>MIN(J2443-M2443+N2443,'Power Look Up'!$F$4)</f>
        <v>1839.3060685421997</v>
      </c>
      <c r="M2443" s="50">
        <f t="array" ref="M2443">_xlfn.SUM(_xlfn.NORM.DIST($S$3:$S$1003,$G2443,$P2443,FALSE)*WindSpeedStep*$T$3:$T$1003)</f>
        <v>1819.260358055365</v>
      </c>
      <c r="N2443" s="50">
        <f t="array" ref="N2443">_xlfn.SUM(_xlfn.NORM.DIST($S$3:$S$1003,$G2443,$Q2443,FALSE)*WindSpeedStep*$T$3:$T$1003)</f>
        <v>1826.656426597614</v>
      </c>
      <c r="P2443" s="42">
        <f t="shared" si="114"/>
        <v>1.0734929930986163</v>
      </c>
      <c r="Q2443" s="42">
        <f t="shared" si="116"/>
        <v>1.0286697815700503</v>
      </c>
    </row>
    <row r="2444" spans="5:17" x14ac:dyDescent="0.2">
      <c r="E2444" s="15">
        <v>41275.173611111109</v>
      </c>
      <c r="F2444" s="21">
        <v>10.985308086269187</v>
      </c>
      <c r="G2444" s="21">
        <v>11.01499903707389</v>
      </c>
      <c r="H2444" s="24">
        <v>0.10286466170324483</v>
      </c>
      <c r="I2444" s="3">
        <f t="shared" si="115"/>
        <v>1901.3299999999495</v>
      </c>
      <c r="J2444" s="3">
        <f>INDEX(PowerArray,MIN(MaximumPowerIndex,ROUND(G2444*100,0)))</f>
        <v>1904.839999999984</v>
      </c>
      <c r="K2444" s="3">
        <f>MIN(J2444-M2444+N2444,'Power Look Up'!$F$4)</f>
        <v>1899.6035630610756</v>
      </c>
      <c r="M2444" s="50">
        <f t="array" ref="M2444">_xlfn.SUM(_xlfn.NORM.DIST($S$3:$S$1003,$G2444,$P2444,FALSE)*WindSpeedStep*$T$3:$T$1003)</f>
        <v>1871.3515770569327</v>
      </c>
      <c r="N2444" s="50">
        <f t="array" ref="N2444">_xlfn.SUM(_xlfn.NORM.DIST($S$3:$S$1003,$G2444,$Q2444,FALSE)*WindSpeedStep*$T$3:$T$1003)</f>
        <v>1866.1151401180243</v>
      </c>
      <c r="P2444" s="42">
        <f t="shared" si="114"/>
        <v>1.1014999037073891</v>
      </c>
      <c r="Q2444" s="42">
        <f t="shared" si="116"/>
        <v>1.1330541496101734</v>
      </c>
    </row>
    <row r="2445" spans="5:17" x14ac:dyDescent="0.2">
      <c r="E2445" s="15">
        <v>41275.180555555555</v>
      </c>
      <c r="F2445" s="21">
        <v>10.317883942650182</v>
      </c>
      <c r="G2445" s="21">
        <v>10.195082646023593</v>
      </c>
      <c r="H2445" s="24">
        <v>9.0134760690196963E-2</v>
      </c>
      <c r="I2445" s="3">
        <f t="shared" si="115"/>
        <v>1722.4399999999532</v>
      </c>
      <c r="J2445" s="3">
        <f>INDEX(PowerArray,MIN(MaximumPowerIndex,ROUND(G2445*100,0)))</f>
        <v>1690.3999999999537</v>
      </c>
      <c r="K2445" s="3">
        <f>MIN(J2445-M2445+N2445,'Power Look Up'!$F$4)</f>
        <v>1703.2208139170032</v>
      </c>
      <c r="M2445" s="50">
        <f t="array" ref="M2445">_xlfn.SUM(_xlfn.NORM.DIST($S$3:$S$1003,$G2445,$P2445,FALSE)*WindSpeedStep*$T$3:$T$1003)</f>
        <v>1683.9269974666256</v>
      </c>
      <c r="N2445" s="50">
        <f t="array" ref="N2445">_xlfn.SUM(_xlfn.NORM.DIST($S$3:$S$1003,$G2445,$Q2445,FALSE)*WindSpeedStep*$T$3:$T$1003)</f>
        <v>1696.7478113836751</v>
      </c>
      <c r="P2445" s="42">
        <f t="shared" si="114"/>
        <v>1.0195082646023594</v>
      </c>
      <c r="Q2445" s="42">
        <f t="shared" si="116"/>
        <v>0.91893133451611664</v>
      </c>
    </row>
    <row r="2446" spans="5:17" x14ac:dyDescent="0.2">
      <c r="E2446" s="15">
        <v>41275.1875</v>
      </c>
      <c r="F2446" s="21">
        <v>9.5284287252549227</v>
      </c>
      <c r="G2446" s="21">
        <v>9.5717938624428687</v>
      </c>
      <c r="H2446" s="24">
        <v>0.13958230032983926</v>
      </c>
      <c r="I2446" s="3">
        <f t="shared" si="115"/>
        <v>1457.9299999999396</v>
      </c>
      <c r="J2446" s="3">
        <f>INDEX(PowerArray,MIN(MaximumPowerIndex,ROUND(G2446*100,0)))</f>
        <v>1473.1699999999391</v>
      </c>
      <c r="K2446" s="3">
        <f>MIN(J2446-M2446+N2446,'Power Look Up'!$F$4)</f>
        <v>1450.1170938345294</v>
      </c>
      <c r="M2446" s="50">
        <f t="array" ref="M2446">_xlfn.SUM(_xlfn.NORM.DIST($S$3:$S$1003,$G2446,$P2446,FALSE)*WindSpeedStep*$T$3:$T$1003)</f>
        <v>1476.7060287032182</v>
      </c>
      <c r="N2446" s="50">
        <f t="array" ref="N2446">_xlfn.SUM(_xlfn.NORM.DIST($S$3:$S$1003,$G2446,$Q2446,FALSE)*WindSpeedStep*$T$3:$T$1003)</f>
        <v>1453.6531225378085</v>
      </c>
      <c r="P2446" s="42">
        <f t="shared" si="114"/>
        <v>0.95717938624428689</v>
      </c>
      <c r="Q2446" s="42">
        <f t="shared" si="116"/>
        <v>1.3360530056028126</v>
      </c>
    </row>
    <row r="2447" spans="5:17" x14ac:dyDescent="0.2">
      <c r="E2447" s="15">
        <v>41275.201388888891</v>
      </c>
      <c r="F2447" s="21">
        <v>8.7916033046475537</v>
      </c>
      <c r="G2447" s="21">
        <v>8.7111190021852583</v>
      </c>
      <c r="H2447" s="24">
        <v>7.8483977960566248E-2</v>
      </c>
      <c r="I2447" s="3">
        <f t="shared" si="115"/>
        <v>1178.9299999999475</v>
      </c>
      <c r="J2447" s="3">
        <f>INDEX(PowerArray,MIN(MaximumPowerIndex,ROUND(G2447*100,0)))</f>
        <v>1149.5699999999481</v>
      </c>
      <c r="K2447" s="3">
        <f>MIN(J2447-M2447+N2447,'Power Look Up'!$F$4)</f>
        <v>1141.147869378317</v>
      </c>
      <c r="M2447" s="50">
        <f t="array" ref="M2447">_xlfn.SUM(_xlfn.NORM.DIST($S$3:$S$1003,$G2447,$P2447,FALSE)*WindSpeedStep*$T$3:$T$1003)</f>
        <v>1149.0451282231552</v>
      </c>
      <c r="N2447" s="50">
        <f t="array" ref="N2447">_xlfn.SUM(_xlfn.NORM.DIST($S$3:$S$1003,$G2447,$Q2447,FALSE)*WindSpeedStep*$T$3:$T$1003)</f>
        <v>1140.622997601524</v>
      </c>
      <c r="P2447" s="42">
        <f t="shared" si="114"/>
        <v>0.87111190021852591</v>
      </c>
      <c r="Q2447" s="42">
        <f t="shared" si="116"/>
        <v>0.6836832717793776</v>
      </c>
    </row>
    <row r="2448" spans="5:17" x14ac:dyDescent="0.2">
      <c r="E2448" s="15">
        <v>41275.208333333336</v>
      </c>
      <c r="F2448" s="21">
        <v>8.7398325636301948</v>
      </c>
      <c r="G2448" s="21">
        <v>8.717590741105516</v>
      </c>
      <c r="H2448" s="24">
        <v>0.14645589497063966</v>
      </c>
      <c r="I2448" s="3">
        <f t="shared" si="115"/>
        <v>1160.5799999999479</v>
      </c>
      <c r="J2448" s="3">
        <f>INDEX(PowerArray,MIN(MaximumPowerIndex,ROUND(G2448*100,0)))</f>
        <v>1153.2399999999479</v>
      </c>
      <c r="K2448" s="3">
        <f>MIN(J2448-M2448+N2448,'Power Look Up'!$F$4)</f>
        <v>1166.2184043222551</v>
      </c>
      <c r="M2448" s="50">
        <f t="array" ref="M2448">_xlfn.SUM(_xlfn.NORM.DIST($S$3:$S$1003,$G2448,$P2448,FALSE)*WindSpeedStep*$T$3:$T$1003)</f>
        <v>1151.5017638471274</v>
      </c>
      <c r="N2448" s="50">
        <f t="array" ref="N2448">_xlfn.SUM(_xlfn.NORM.DIST($S$3:$S$1003,$G2448,$Q2448,FALSE)*WindSpeedStep*$T$3:$T$1003)</f>
        <v>1164.4801681694346</v>
      </c>
      <c r="P2448" s="42">
        <f t="shared" si="114"/>
        <v>0.87175907411055165</v>
      </c>
      <c r="Q2448" s="42">
        <f t="shared" si="116"/>
        <v>1.2767425539763702</v>
      </c>
    </row>
    <row r="2449" spans="5:17" x14ac:dyDescent="0.2">
      <c r="E2449" s="15">
        <v>41275.215277777781</v>
      </c>
      <c r="F2449" s="21">
        <v>8.7961563487816239</v>
      </c>
      <c r="G2449" s="21">
        <v>8.838249328046464</v>
      </c>
      <c r="H2449" s="24">
        <v>8.1853933860524072E-2</v>
      </c>
      <c r="I2449" s="3">
        <f t="shared" si="115"/>
        <v>1182.5999999999474</v>
      </c>
      <c r="J2449" s="3">
        <f>INDEX(PowerArray,MIN(MaximumPowerIndex,ROUND(G2449*100,0)))</f>
        <v>1197.2799999999472</v>
      </c>
      <c r="K2449" s="3">
        <f>MIN(J2449-M2449+N2449,'Power Look Up'!$F$4)</f>
        <v>1191.2710491308603</v>
      </c>
      <c r="M2449" s="50">
        <f t="array" ref="M2449">_xlfn.SUM(_xlfn.NORM.DIST($S$3:$S$1003,$G2449,$P2449,FALSE)*WindSpeedStep*$T$3:$T$1003)</f>
        <v>1197.5543712545114</v>
      </c>
      <c r="N2449" s="50">
        <f t="array" ref="N2449">_xlfn.SUM(_xlfn.NORM.DIST($S$3:$S$1003,$G2449,$Q2449,FALSE)*WindSpeedStep*$T$3:$T$1003)</f>
        <v>1191.5454203854244</v>
      </c>
      <c r="P2449" s="42">
        <f t="shared" si="114"/>
        <v>0.88382493280464647</v>
      </c>
      <c r="Q2449" s="42">
        <f t="shared" si="116"/>
        <v>0.7234454759407366</v>
      </c>
    </row>
    <row r="2450" spans="5:17" x14ac:dyDescent="0.2">
      <c r="E2450" s="15">
        <v>41275.222222222219</v>
      </c>
      <c r="F2450" s="21">
        <v>9.6549295256847412</v>
      </c>
      <c r="G2450" s="21">
        <v>9.6315421335307825</v>
      </c>
      <c r="H2450" s="24">
        <v>0.10564551478977888</v>
      </c>
      <c r="I2450" s="3">
        <f t="shared" si="115"/>
        <v>1503.6499999999385</v>
      </c>
      <c r="J2450" s="3">
        <f>INDEX(PowerArray,MIN(MaximumPowerIndex,ROUND(G2450*100,0)))</f>
        <v>1496.0299999999388</v>
      </c>
      <c r="K2450" s="3">
        <f>MIN(J2450-M2450+N2450,'Power Look Up'!$F$4)</f>
        <v>1492.8224975828123</v>
      </c>
      <c r="M2450" s="50">
        <f t="array" ref="M2450">_xlfn.SUM(_xlfn.NORM.DIST($S$3:$S$1003,$G2450,$P2450,FALSE)*WindSpeedStep*$T$3:$T$1003)</f>
        <v>1498.3765650681019</v>
      </c>
      <c r="N2450" s="50">
        <f t="array" ref="N2450">_xlfn.SUM(_xlfn.NORM.DIST($S$3:$S$1003,$G2450,$Q2450,FALSE)*WindSpeedStep*$T$3:$T$1003)</f>
        <v>1495.1690626509753</v>
      </c>
      <c r="P2450" s="42">
        <f t="shared" si="114"/>
        <v>0.96315421335307827</v>
      </c>
      <c r="Q2450" s="42">
        <f t="shared" si="116"/>
        <v>1.0175292269163048</v>
      </c>
    </row>
    <row r="2451" spans="5:17" x14ac:dyDescent="0.2">
      <c r="E2451" s="15">
        <v>41275.229166666664</v>
      </c>
      <c r="F2451" s="21">
        <v>9.463671210606714</v>
      </c>
      <c r="G2451" s="21">
        <v>9.4404177086589893</v>
      </c>
      <c r="H2451" s="24">
        <v>0.10144054866615072</v>
      </c>
      <c r="I2451" s="3">
        <f t="shared" si="115"/>
        <v>1431.2599999999402</v>
      </c>
      <c r="J2451" s="3">
        <f>INDEX(PowerArray,MIN(MaximumPowerIndex,ROUND(G2451*100,0)))</f>
        <v>1423.6399999999403</v>
      </c>
      <c r="K2451" s="3">
        <f>MIN(J2451-M2451+N2451,'Power Look Up'!$F$4)</f>
        <v>1423.2121910334884</v>
      </c>
      <c r="M2451" s="50">
        <f t="array" ref="M2451">_xlfn.SUM(_xlfn.NORM.DIST($S$3:$S$1003,$G2451,$P2451,FALSE)*WindSpeedStep*$T$3:$T$1003)</f>
        <v>1428.1244164997452</v>
      </c>
      <c r="N2451" s="50">
        <f t="array" ref="N2451">_xlfn.SUM(_xlfn.NORM.DIST($S$3:$S$1003,$G2451,$Q2451,FALSE)*WindSpeedStep*$T$3:$T$1003)</f>
        <v>1427.6966075332932</v>
      </c>
      <c r="P2451" s="42">
        <f t="shared" si="114"/>
        <v>0.94404177086589902</v>
      </c>
      <c r="Q2451" s="42">
        <f t="shared" si="116"/>
        <v>0.95764115200401334</v>
      </c>
    </row>
    <row r="2452" spans="5:17" x14ac:dyDescent="0.2">
      <c r="E2452" s="15">
        <v>41275.236111111109</v>
      </c>
      <c r="F2452" s="21">
        <v>9.9912574075324088</v>
      </c>
      <c r="G2452" s="21">
        <v>10.021973561155262</v>
      </c>
      <c r="H2452" s="24">
        <v>0.1090953776426828</v>
      </c>
      <c r="I2452" s="3">
        <f t="shared" si="115"/>
        <v>1633.1899999999357</v>
      </c>
      <c r="J2452" s="3">
        <f>INDEX(PowerArray,MIN(MaximumPowerIndex,ROUND(G2452*100,0)))</f>
        <v>1642.3399999999549</v>
      </c>
      <c r="K2452" s="3">
        <f>MIN(J2452-M2452+N2452,'Power Look Up'!$F$4)</f>
        <v>1632.2360544935855</v>
      </c>
      <c r="M2452" s="50">
        <f t="array" ref="M2452">_xlfn.SUM(_xlfn.NORM.DIST($S$3:$S$1003,$G2452,$P2452,FALSE)*WindSpeedStep*$T$3:$T$1003)</f>
        <v>1631.1470125909386</v>
      </c>
      <c r="N2452" s="50">
        <f t="array" ref="N2452">_xlfn.SUM(_xlfn.NORM.DIST($S$3:$S$1003,$G2452,$Q2452,FALSE)*WindSpeedStep*$T$3:$T$1003)</f>
        <v>1621.0430670845692</v>
      </c>
      <c r="P2452" s="42">
        <f t="shared" si="114"/>
        <v>1.0021973561155262</v>
      </c>
      <c r="Q2452" s="42">
        <f t="shared" si="116"/>
        <v>1.093350990379216</v>
      </c>
    </row>
    <row r="2453" spans="5:17" x14ac:dyDescent="0.2">
      <c r="E2453" s="15">
        <v>41275.243055555555</v>
      </c>
      <c r="F2453" s="21">
        <v>10.221218397388691</v>
      </c>
      <c r="G2453" s="21">
        <v>10.206285581524902</v>
      </c>
      <c r="H2453" s="24">
        <v>9.4900623613307672E-2</v>
      </c>
      <c r="I2453" s="3">
        <f t="shared" si="115"/>
        <v>1695.7399999999536</v>
      </c>
      <c r="J2453" s="3">
        <f>INDEX(PowerArray,MIN(MaximumPowerIndex,ROUND(G2453*100,0)))</f>
        <v>1693.0699999999538</v>
      </c>
      <c r="K2453" s="3">
        <f>MIN(J2453-M2453+N2453,'Power Look Up'!$F$4)</f>
        <v>1699.8062064296939</v>
      </c>
      <c r="M2453" s="50">
        <f t="array" ref="M2453">_xlfn.SUM(_xlfn.NORM.DIST($S$3:$S$1003,$G2453,$P2453,FALSE)*WindSpeedStep*$T$3:$T$1003)</f>
        <v>1687.1949738148367</v>
      </c>
      <c r="N2453" s="50">
        <f t="array" ref="N2453">_xlfn.SUM(_xlfn.NORM.DIST($S$3:$S$1003,$G2453,$Q2453,FALSE)*WindSpeedStep*$T$3:$T$1003)</f>
        <v>1693.9311802445768</v>
      </c>
      <c r="P2453" s="42">
        <f t="shared" si="114"/>
        <v>1.0206285581524903</v>
      </c>
      <c r="Q2453" s="42">
        <f t="shared" si="116"/>
        <v>0.9685828664622238</v>
      </c>
    </row>
    <row r="2454" spans="5:17" x14ac:dyDescent="0.2">
      <c r="E2454" s="15">
        <v>41275.25</v>
      </c>
      <c r="F2454" s="21">
        <v>9.8290415325797156</v>
      </c>
      <c r="G2454" s="21">
        <v>9.857545709171232</v>
      </c>
      <c r="H2454" s="24">
        <v>0.11700021779215869</v>
      </c>
      <c r="I2454" s="3">
        <f t="shared" si="115"/>
        <v>1572.229999999937</v>
      </c>
      <c r="J2454" s="3">
        <f>INDEX(PowerArray,MIN(MaximumPowerIndex,ROUND(G2454*100,0)))</f>
        <v>1583.6599999999369</v>
      </c>
      <c r="K2454" s="3">
        <f>MIN(J2454-M2454+N2454,'Power Look Up'!$F$4)</f>
        <v>1568.2137660260096</v>
      </c>
      <c r="M2454" s="50">
        <f t="array" ref="M2454">_xlfn.SUM(_xlfn.NORM.DIST($S$3:$S$1003,$G2454,$P2454,FALSE)*WindSpeedStep*$T$3:$T$1003)</f>
        <v>1577.3246445083619</v>
      </c>
      <c r="N2454" s="50">
        <f t="array" ref="N2454">_xlfn.SUM(_xlfn.NORM.DIST($S$3:$S$1003,$G2454,$Q2454,FALSE)*WindSpeedStep*$T$3:$T$1003)</f>
        <v>1561.8784105344346</v>
      </c>
      <c r="P2454" s="42">
        <f t="shared" si="114"/>
        <v>0.98575457091712326</v>
      </c>
      <c r="Q2454" s="42">
        <f t="shared" si="116"/>
        <v>1.1533349948691936</v>
      </c>
    </row>
    <row r="2455" spans="5:17" x14ac:dyDescent="0.2">
      <c r="E2455" s="15">
        <v>41275.256944444445</v>
      </c>
      <c r="F2455" s="21">
        <v>10.32470816698603</v>
      </c>
      <c r="G2455" s="21">
        <v>10.323890418615097</v>
      </c>
      <c r="H2455" s="24">
        <v>0.10557199122444455</v>
      </c>
      <c r="I2455" s="3">
        <f t="shared" si="115"/>
        <v>1722.4399999999532</v>
      </c>
      <c r="J2455" s="3">
        <f>INDEX(PowerArray,MIN(MaximumPowerIndex,ROUND(G2455*100,0)))</f>
        <v>1722.4399999999532</v>
      </c>
      <c r="K2455" s="3">
        <f>MIN(J2455-M2455+N2455,'Power Look Up'!$F$4)</f>
        <v>1714.2968793108967</v>
      </c>
      <c r="M2455" s="50">
        <f t="array" ref="M2455">_xlfn.SUM(_xlfn.NORM.DIST($S$3:$S$1003,$G2455,$P2455,FALSE)*WindSpeedStep*$T$3:$T$1003)</f>
        <v>1720.3651568307828</v>
      </c>
      <c r="N2455" s="50">
        <f t="array" ref="N2455">_xlfn.SUM(_xlfn.NORM.DIST($S$3:$S$1003,$G2455,$Q2455,FALSE)*WindSpeedStep*$T$3:$T$1003)</f>
        <v>1712.2220361417262</v>
      </c>
      <c r="P2455" s="42">
        <f t="shared" si="114"/>
        <v>1.0323890418615098</v>
      </c>
      <c r="Q2455" s="42">
        <f t="shared" si="116"/>
        <v>1.0899136686761601</v>
      </c>
    </row>
    <row r="2456" spans="5:17" x14ac:dyDescent="0.2">
      <c r="E2456" s="15">
        <v>41275.263888888891</v>
      </c>
      <c r="F2456" s="21">
        <v>10.058920549928661</v>
      </c>
      <c r="G2456" s="21">
        <v>10.017167752125639</v>
      </c>
      <c r="H2456" s="24">
        <v>9.8420103338724668E-2</v>
      </c>
      <c r="I2456" s="3">
        <f t="shared" si="115"/>
        <v>1653.0199999999545</v>
      </c>
      <c r="J2456" s="3">
        <f>INDEX(PowerArray,MIN(MaximumPowerIndex,ROUND(G2456*100,0)))</f>
        <v>1642.3399999999549</v>
      </c>
      <c r="K2456" s="3">
        <f>MIN(J2456-M2456+N2456,'Power Look Up'!$F$4)</f>
        <v>1644.0531521093444</v>
      </c>
      <c r="M2456" s="50">
        <f t="array" ref="M2456">_xlfn.SUM(_xlfn.NORM.DIST($S$3:$S$1003,$G2456,$P2456,FALSE)*WindSpeedStep*$T$3:$T$1003)</f>
        <v>1629.6227587225021</v>
      </c>
      <c r="N2456" s="50">
        <f t="array" ref="N2456">_xlfn.SUM(_xlfn.NORM.DIST($S$3:$S$1003,$G2456,$Q2456,FALSE)*WindSpeedStep*$T$3:$T$1003)</f>
        <v>1631.3359108318916</v>
      </c>
      <c r="P2456" s="42">
        <f t="shared" si="114"/>
        <v>1.001716775212564</v>
      </c>
      <c r="Q2456" s="42">
        <f t="shared" si="116"/>
        <v>0.98589068532554569</v>
      </c>
    </row>
    <row r="2457" spans="5:17" x14ac:dyDescent="0.2">
      <c r="E2457" s="15">
        <v>41275.270833333336</v>
      </c>
      <c r="F2457" s="21">
        <v>9.9516261351034707</v>
      </c>
      <c r="G2457" s="21">
        <v>9.8720549013548879</v>
      </c>
      <c r="H2457" s="24">
        <v>0.10752011635823726</v>
      </c>
      <c r="I2457" s="3">
        <f t="shared" si="115"/>
        <v>1617.9499999999362</v>
      </c>
      <c r="J2457" s="3">
        <f>INDEX(PowerArray,MIN(MaximumPowerIndex,ROUND(G2457*100,0)))</f>
        <v>1587.4699999999368</v>
      </c>
      <c r="K2457" s="3">
        <f>MIN(J2457-M2457+N2457,'Power Look Up'!$F$4)</f>
        <v>1580.6467651883638</v>
      </c>
      <c r="M2457" s="50">
        <f t="array" ref="M2457">_xlfn.SUM(_xlfn.NORM.DIST($S$3:$S$1003,$G2457,$P2457,FALSE)*WindSpeedStep*$T$3:$T$1003)</f>
        <v>1582.2068315093338</v>
      </c>
      <c r="N2457" s="50">
        <f t="array" ref="N2457">_xlfn.SUM(_xlfn.NORM.DIST($S$3:$S$1003,$G2457,$Q2457,FALSE)*WindSpeedStep*$T$3:$T$1003)</f>
        <v>1575.3835966977608</v>
      </c>
      <c r="P2457" s="42">
        <f t="shared" si="114"/>
        <v>0.98720549013548886</v>
      </c>
      <c r="Q2457" s="42">
        <f t="shared" si="116"/>
        <v>1.0614444916885839</v>
      </c>
    </row>
    <row r="2458" spans="5:17" x14ac:dyDescent="0.2">
      <c r="E2458" s="15">
        <v>41275.277777777781</v>
      </c>
      <c r="F2458" s="21">
        <v>9.5310525545445071</v>
      </c>
      <c r="G2458" s="21">
        <v>9.5036639679709225</v>
      </c>
      <c r="H2458" s="24">
        <v>0.10492020627073233</v>
      </c>
      <c r="I2458" s="3">
        <f t="shared" si="115"/>
        <v>1457.9299999999396</v>
      </c>
      <c r="J2458" s="3">
        <f>INDEX(PowerArray,MIN(MaximumPowerIndex,ROUND(G2458*100,0)))</f>
        <v>1446.4999999999397</v>
      </c>
      <c r="K2458" s="3">
        <f>MIN(J2458-M2458+N2458,'Power Look Up'!$F$4)</f>
        <v>1444.5701718490664</v>
      </c>
      <c r="M2458" s="50">
        <f t="array" ref="M2458">_xlfn.SUM(_xlfn.NORM.DIST($S$3:$S$1003,$G2458,$P2458,FALSE)*WindSpeedStep*$T$3:$T$1003)</f>
        <v>1451.6588790380881</v>
      </c>
      <c r="N2458" s="50">
        <f t="array" ref="N2458">_xlfn.SUM(_xlfn.NORM.DIST($S$3:$S$1003,$G2458,$Q2458,FALSE)*WindSpeedStep*$T$3:$T$1003)</f>
        <v>1449.7290508872147</v>
      </c>
      <c r="P2458" s="42">
        <f t="shared" si="114"/>
        <v>0.95036639679709234</v>
      </c>
      <c r="Q2458" s="42">
        <f t="shared" si="116"/>
        <v>0.99712638384723562</v>
      </c>
    </row>
    <row r="2459" spans="5:17" x14ac:dyDescent="0.2">
      <c r="E2459" s="15">
        <v>41275.284722222219</v>
      </c>
      <c r="F2459" s="21">
        <v>10.001665126308279</v>
      </c>
      <c r="G2459" s="21">
        <v>9.9986480353785776</v>
      </c>
      <c r="H2459" s="24">
        <v>0.10098318502419225</v>
      </c>
      <c r="I2459" s="3">
        <f t="shared" si="115"/>
        <v>1636.9999999999357</v>
      </c>
      <c r="J2459" s="3">
        <f>INDEX(PowerArray,MIN(MaximumPowerIndex,ROUND(G2459*100,0)))</f>
        <v>1636.9999999999357</v>
      </c>
      <c r="K2459" s="3">
        <f>MIN(J2459-M2459+N2459,'Power Look Up'!$F$4)</f>
        <v>1635.9529831525638</v>
      </c>
      <c r="M2459" s="50">
        <f t="array" ref="M2459">_xlfn.SUM(_xlfn.NORM.DIST($S$3:$S$1003,$G2459,$P2459,FALSE)*WindSpeedStep*$T$3:$T$1003)</f>
        <v>1623.7203388308628</v>
      </c>
      <c r="N2459" s="50">
        <f t="array" ref="N2459">_xlfn.SUM(_xlfn.NORM.DIST($S$3:$S$1003,$G2459,$Q2459,FALSE)*WindSpeedStep*$T$3:$T$1003)</f>
        <v>1622.673321983491</v>
      </c>
      <c r="P2459" s="42">
        <f t="shared" si="114"/>
        <v>0.99986480353785778</v>
      </c>
      <c r="Q2459" s="42">
        <f t="shared" si="116"/>
        <v>1.0096953245484113</v>
      </c>
    </row>
    <row r="2460" spans="5:17" x14ac:dyDescent="0.2">
      <c r="E2460" s="15">
        <v>41275.291666666664</v>
      </c>
      <c r="F2460" s="21">
        <v>9.1738386384275756</v>
      </c>
      <c r="G2460" s="21">
        <v>9.1727098294264664</v>
      </c>
      <c r="H2460" s="24">
        <v>7.5213880164592489E-2</v>
      </c>
      <c r="I2460" s="3">
        <f t="shared" si="115"/>
        <v>1320.7699999999425</v>
      </c>
      <c r="J2460" s="3">
        <f>INDEX(PowerArray,MIN(MaximumPowerIndex,ROUND(G2460*100,0)))</f>
        <v>1320.7699999999425</v>
      </c>
      <c r="K2460" s="3">
        <f>MIN(J2460-M2460+N2460,'Power Look Up'!$F$4)</f>
        <v>1318.3413058315102</v>
      </c>
      <c r="M2460" s="50">
        <f t="array" ref="M2460">_xlfn.SUM(_xlfn.NORM.DIST($S$3:$S$1003,$G2460,$P2460,FALSE)*WindSpeedStep*$T$3:$T$1003)</f>
        <v>1326.3617042314715</v>
      </c>
      <c r="N2460" s="50">
        <f t="array" ref="N2460">_xlfn.SUM(_xlfn.NORM.DIST($S$3:$S$1003,$G2460,$Q2460,FALSE)*WindSpeedStep*$T$3:$T$1003)</f>
        <v>1323.9330100630393</v>
      </c>
      <c r="P2460" s="42">
        <f t="shared" si="114"/>
        <v>0.91727098294264664</v>
      </c>
      <c r="Q2460" s="42">
        <f t="shared" si="116"/>
        <v>0.68991509789506189</v>
      </c>
    </row>
    <row r="2461" spans="5:17" x14ac:dyDescent="0.2">
      <c r="E2461" s="15">
        <v>41275.298611111109</v>
      </c>
      <c r="F2461" s="21">
        <v>9.1281171186516463</v>
      </c>
      <c r="G2461" s="21">
        <v>9.0462600390649186</v>
      </c>
      <c r="H2461" s="24">
        <v>7.778164880786248E-2</v>
      </c>
      <c r="I2461" s="3">
        <f t="shared" si="115"/>
        <v>1305.5299999999427</v>
      </c>
      <c r="J2461" s="3">
        <f>INDEX(PowerArray,MIN(MaximumPowerIndex,ROUND(G2461*100,0)))</f>
        <v>1275.0499999999433</v>
      </c>
      <c r="K2461" s="3">
        <f>MIN(J2461-M2461+N2461,'Power Look Up'!$F$4)</f>
        <v>1270.5828338185618</v>
      </c>
      <c r="M2461" s="50">
        <f t="array" ref="M2461">_xlfn.SUM(_xlfn.NORM.DIST($S$3:$S$1003,$G2461,$P2461,FALSE)*WindSpeedStep*$T$3:$T$1003)</f>
        <v>1277.6425304849943</v>
      </c>
      <c r="N2461" s="50">
        <f t="array" ref="N2461">_xlfn.SUM(_xlfn.NORM.DIST($S$3:$S$1003,$G2461,$Q2461,FALSE)*WindSpeedStep*$T$3:$T$1003)</f>
        <v>1273.1753643036127</v>
      </c>
      <c r="P2461" s="42">
        <f t="shared" si="114"/>
        <v>0.90462600390649195</v>
      </c>
      <c r="Q2461" s="42">
        <f t="shared" si="116"/>
        <v>0.70363302138314787</v>
      </c>
    </row>
    <row r="2462" spans="5:17" x14ac:dyDescent="0.2">
      <c r="E2462" s="15">
        <v>41275.305555555555</v>
      </c>
      <c r="F2462" s="21">
        <v>8.8634298436305521</v>
      </c>
      <c r="G2462" s="21">
        <v>8.771279990258396</v>
      </c>
      <c r="H2462" s="24">
        <v>7.3335042017295793E-2</v>
      </c>
      <c r="I2462" s="3">
        <f t="shared" si="115"/>
        <v>1204.6199999999469</v>
      </c>
      <c r="J2462" s="3">
        <f>INDEX(PowerArray,MIN(MaximumPowerIndex,ROUND(G2462*100,0)))</f>
        <v>1171.5899999999476</v>
      </c>
      <c r="K2462" s="3">
        <f>MIN(J2462-M2462+N2462,'Power Look Up'!$F$4)</f>
        <v>1161.6790837763956</v>
      </c>
      <c r="M2462" s="50">
        <f t="array" ref="M2462">_xlfn.SUM(_xlfn.NORM.DIST($S$3:$S$1003,$G2462,$P2462,FALSE)*WindSpeedStep*$T$3:$T$1003)</f>
        <v>1171.9385300551637</v>
      </c>
      <c r="N2462" s="50">
        <f t="array" ref="N2462">_xlfn.SUM(_xlfn.NORM.DIST($S$3:$S$1003,$G2462,$Q2462,FALSE)*WindSpeedStep*$T$3:$T$1003)</f>
        <v>1162.0276138316117</v>
      </c>
      <c r="P2462" s="42">
        <f t="shared" si="114"/>
        <v>0.8771279990258396</v>
      </c>
      <c r="Q2462" s="42">
        <f t="shared" si="116"/>
        <v>0.64324218663106525</v>
      </c>
    </row>
    <row r="2463" spans="5:17" x14ac:dyDescent="0.2">
      <c r="E2463" s="15">
        <v>41275.3125</v>
      </c>
      <c r="F2463" s="21">
        <v>9.1725060147944344</v>
      </c>
      <c r="G2463" s="21">
        <v>9.1242652123554198</v>
      </c>
      <c r="H2463" s="24">
        <v>0.1013899580441804</v>
      </c>
      <c r="I2463" s="3">
        <f t="shared" si="115"/>
        <v>1320.7699999999425</v>
      </c>
      <c r="J2463" s="3">
        <f>INDEX(PowerArray,MIN(MaximumPowerIndex,ROUND(G2463*100,0)))</f>
        <v>1301.719999999943</v>
      </c>
      <c r="K2463" s="3">
        <f>MIN(J2463-M2463+N2463,'Power Look Up'!$F$4)</f>
        <v>1301.8110841059986</v>
      </c>
      <c r="M2463" s="50">
        <f t="array" ref="M2463">_xlfn.SUM(_xlfn.NORM.DIST($S$3:$S$1003,$G2463,$P2463,FALSE)*WindSpeedStep*$T$3:$T$1003)</f>
        <v>1307.7177262210128</v>
      </c>
      <c r="N2463" s="50">
        <f t="array" ref="N2463">_xlfn.SUM(_xlfn.NORM.DIST($S$3:$S$1003,$G2463,$Q2463,FALSE)*WindSpeedStep*$T$3:$T$1003)</f>
        <v>1307.8088103270684</v>
      </c>
      <c r="P2463" s="42">
        <f t="shared" si="114"/>
        <v>0.91242652123554202</v>
      </c>
      <c r="Q2463" s="42">
        <f t="shared" si="116"/>
        <v>0.92510886706469075</v>
      </c>
    </row>
    <row r="2464" spans="5:17" x14ac:dyDescent="0.2">
      <c r="E2464" s="15">
        <v>41275.319444444445</v>
      </c>
      <c r="F2464" s="21">
        <v>10.129517710569218</v>
      </c>
      <c r="G2464" s="21">
        <v>10.07681214786915</v>
      </c>
      <c r="H2464" s="24">
        <v>8.3913175758911343E-2</v>
      </c>
      <c r="I2464" s="3">
        <f t="shared" si="115"/>
        <v>1671.7099999999541</v>
      </c>
      <c r="J2464" s="3">
        <f>INDEX(PowerArray,MIN(MaximumPowerIndex,ROUND(G2464*100,0)))</f>
        <v>1658.3599999999544</v>
      </c>
      <c r="K2464" s="3">
        <f>MIN(J2464-M2464+N2464,'Power Look Up'!$F$4)</f>
        <v>1676.5351627104249</v>
      </c>
      <c r="M2464" s="50">
        <f t="array" ref="M2464">_xlfn.SUM(_xlfn.NORM.DIST($S$3:$S$1003,$G2464,$P2464,FALSE)*WindSpeedStep*$T$3:$T$1003)</f>
        <v>1648.3200213387938</v>
      </c>
      <c r="N2464" s="50">
        <f t="array" ref="N2464">_xlfn.SUM(_xlfn.NORM.DIST($S$3:$S$1003,$G2464,$Q2464,FALSE)*WindSpeedStep*$T$3:$T$1003)</f>
        <v>1666.4951840492643</v>
      </c>
      <c r="P2464" s="42">
        <f t="shared" si="114"/>
        <v>1.007681214786915</v>
      </c>
      <c r="Q2464" s="42">
        <f t="shared" si="116"/>
        <v>0.84557730885367688</v>
      </c>
    </row>
    <row r="2465" spans="5:17" x14ac:dyDescent="0.2">
      <c r="E2465" s="15">
        <v>41275.326388888891</v>
      </c>
      <c r="F2465" s="21">
        <v>10.431891619325516</v>
      </c>
      <c r="G2465" s="21">
        <v>10.341266379464962</v>
      </c>
      <c r="H2465" s="24">
        <v>8.052230895917907E-2</v>
      </c>
      <c r="I2465" s="3">
        <f t="shared" si="115"/>
        <v>1751.8099999999524</v>
      </c>
      <c r="J2465" s="3">
        <f>INDEX(PowerArray,MIN(MaximumPowerIndex,ROUND(G2465*100,0)))</f>
        <v>1727.7799999999529</v>
      </c>
      <c r="K2465" s="3">
        <f>MIN(J2465-M2465+N2465,'Power Look Up'!$F$4)</f>
        <v>1756.1426386805692</v>
      </c>
      <c r="M2465" s="50">
        <f t="array" ref="M2465">_xlfn.SUM(_xlfn.NORM.DIST($S$3:$S$1003,$G2465,$P2465,FALSE)*WindSpeedStep*$T$3:$T$1003)</f>
        <v>1725.0869893320253</v>
      </c>
      <c r="N2465" s="50">
        <f t="array" ref="N2465">_xlfn.SUM(_xlfn.NORM.DIST($S$3:$S$1003,$G2465,$Q2465,FALSE)*WindSpeedStep*$T$3:$T$1003)</f>
        <v>1753.4496280126416</v>
      </c>
      <c r="P2465" s="42">
        <f t="shared" si="114"/>
        <v>1.0341266379464962</v>
      </c>
      <c r="Q2465" s="42">
        <f t="shared" si="116"/>
        <v>0.83270264643644876</v>
      </c>
    </row>
    <row r="2466" spans="5:17" x14ac:dyDescent="0.2">
      <c r="E2466" s="15">
        <v>41275.333333333336</v>
      </c>
      <c r="F2466" s="21">
        <v>10.035099425484807</v>
      </c>
      <c r="G2466" s="21">
        <v>9.9314904114624216</v>
      </c>
      <c r="H2466" s="24">
        <v>6.6765656381887972E-2</v>
      </c>
      <c r="I2466" s="3">
        <f t="shared" si="115"/>
        <v>1647.6799999999548</v>
      </c>
      <c r="J2466" s="3">
        <f>INDEX(PowerArray,MIN(MaximumPowerIndex,ROUND(G2466*100,0)))</f>
        <v>1610.3299999999363</v>
      </c>
      <c r="K2466" s="3">
        <f>MIN(J2466-M2466+N2466,'Power Look Up'!$F$4)</f>
        <v>1638.818147352237</v>
      </c>
      <c r="M2466" s="50">
        <f t="array" ref="M2466">_xlfn.SUM(_xlfn.NORM.DIST($S$3:$S$1003,$G2466,$P2466,FALSE)*WindSpeedStep*$T$3:$T$1003)</f>
        <v>1601.9450282803111</v>
      </c>
      <c r="N2466" s="50">
        <f t="array" ref="N2466">_xlfn.SUM(_xlfn.NORM.DIST($S$3:$S$1003,$G2466,$Q2466,FALSE)*WindSpeedStep*$T$3:$T$1003)</f>
        <v>1630.4331756326119</v>
      </c>
      <c r="P2466" s="42">
        <f t="shared" si="114"/>
        <v>0.99314904114624225</v>
      </c>
      <c r="Q2466" s="42">
        <f t="shared" si="116"/>
        <v>0.66308247617171523</v>
      </c>
    </row>
    <row r="2467" spans="5:17" x14ac:dyDescent="0.2">
      <c r="E2467" s="15">
        <v>41275.340277777781</v>
      </c>
      <c r="F2467" s="21">
        <v>9.5735437808942034</v>
      </c>
      <c r="G2467" s="21">
        <v>9.5478627288274698</v>
      </c>
      <c r="H2467" s="24">
        <v>0.10340998303843663</v>
      </c>
      <c r="I2467" s="3">
        <f t="shared" si="115"/>
        <v>1473.1699999999391</v>
      </c>
      <c r="J2467" s="3">
        <f>INDEX(PowerArray,MIN(MaximumPowerIndex,ROUND(G2467*100,0)))</f>
        <v>1465.5499999999392</v>
      </c>
      <c r="K2467" s="3">
        <f>MIN(J2467-M2467+N2467,'Power Look Up'!$F$4)</f>
        <v>1464.0288304569424</v>
      </c>
      <c r="M2467" s="50">
        <f t="array" ref="M2467">_xlfn.SUM(_xlfn.NORM.DIST($S$3:$S$1003,$G2467,$P2467,FALSE)*WindSpeedStep*$T$3:$T$1003)</f>
        <v>1467.9467799156871</v>
      </c>
      <c r="N2467" s="50">
        <f t="array" ref="N2467">_xlfn.SUM(_xlfn.NORM.DIST($S$3:$S$1003,$G2467,$Q2467,FALSE)*WindSpeedStep*$T$3:$T$1003)</f>
        <v>1466.4256103726902</v>
      </c>
      <c r="P2467" s="42">
        <f t="shared" si="114"/>
        <v>0.95478627288274698</v>
      </c>
      <c r="Q2467" s="42">
        <f t="shared" si="116"/>
        <v>0.98734432284136986</v>
      </c>
    </row>
    <row r="2468" spans="5:17" x14ac:dyDescent="0.2">
      <c r="E2468" s="15">
        <v>41275.347222222219</v>
      </c>
      <c r="F2468" s="21">
        <v>9.6845958834602293</v>
      </c>
      <c r="G2468" s="21">
        <v>9.658609362117657</v>
      </c>
      <c r="H2468" s="24">
        <v>9.8093922702799707E-2</v>
      </c>
      <c r="I2468" s="3">
        <f t="shared" si="115"/>
        <v>1515.0799999999383</v>
      </c>
      <c r="J2468" s="3">
        <f>INDEX(PowerArray,MIN(MaximumPowerIndex,ROUND(G2468*100,0)))</f>
        <v>1507.4599999999384</v>
      </c>
      <c r="K2468" s="3">
        <f>MIN(J2468-M2468+N2468,'Power Look Up'!$F$4)</f>
        <v>1508.5658275124517</v>
      </c>
      <c r="M2468" s="50">
        <f t="array" ref="M2468">_xlfn.SUM(_xlfn.NORM.DIST($S$3:$S$1003,$G2468,$P2468,FALSE)*WindSpeedStep*$T$3:$T$1003)</f>
        <v>1508.0943620622934</v>
      </c>
      <c r="N2468" s="50">
        <f t="array" ref="N2468">_xlfn.SUM(_xlfn.NORM.DIST($S$3:$S$1003,$G2468,$Q2468,FALSE)*WindSpeedStep*$T$3:$T$1003)</f>
        <v>1509.2001895748067</v>
      </c>
      <c r="P2468" s="42">
        <f t="shared" si="114"/>
        <v>0.96586093621176572</v>
      </c>
      <c r="Q2468" s="42">
        <f t="shared" si="116"/>
        <v>0.94745088018410706</v>
      </c>
    </row>
    <row r="2469" spans="5:17" x14ac:dyDescent="0.2">
      <c r="E2469" s="15">
        <v>41275.354166666664</v>
      </c>
      <c r="F2469" s="21">
        <v>10.09430794127678</v>
      </c>
      <c r="G2469" s="21">
        <v>10.008914923698711</v>
      </c>
      <c r="H2469" s="24">
        <v>8.9159158333162902E-2</v>
      </c>
      <c r="I2469" s="3">
        <f t="shared" si="115"/>
        <v>1661.0299999999545</v>
      </c>
      <c r="J2469" s="3">
        <f>INDEX(PowerArray,MIN(MaximumPowerIndex,ROUND(G2469*100,0)))</f>
        <v>1639.6699999999548</v>
      </c>
      <c r="K2469" s="3">
        <f>MIN(J2469-M2469+N2469,'Power Look Up'!$F$4)</f>
        <v>1651.054736476576</v>
      </c>
      <c r="M2469" s="50">
        <f t="array" ref="M2469">_xlfn.SUM(_xlfn.NORM.DIST($S$3:$S$1003,$G2469,$P2469,FALSE)*WindSpeedStep*$T$3:$T$1003)</f>
        <v>1626.9980792898014</v>
      </c>
      <c r="N2469" s="50">
        <f t="array" ref="N2469">_xlfn.SUM(_xlfn.NORM.DIST($S$3:$S$1003,$G2469,$Q2469,FALSE)*WindSpeedStep*$T$3:$T$1003)</f>
        <v>1638.3828157664225</v>
      </c>
      <c r="P2469" s="42">
        <f t="shared" si="114"/>
        <v>1.0008914923698711</v>
      </c>
      <c r="Q2469" s="42">
        <f t="shared" si="116"/>
        <v>0.89238643042521049</v>
      </c>
    </row>
    <row r="2470" spans="5:17" x14ac:dyDescent="0.2">
      <c r="E2470" s="15">
        <v>41275.361111111109</v>
      </c>
      <c r="F2470" s="21">
        <v>9.6130949282372118</v>
      </c>
      <c r="G2470" s="21">
        <v>9.4996457880162364</v>
      </c>
      <c r="H2470" s="24">
        <v>0.1040247711548786</v>
      </c>
      <c r="I2470" s="3">
        <f t="shared" si="115"/>
        <v>1488.4099999999389</v>
      </c>
      <c r="J2470" s="3">
        <f>INDEX(PowerArray,MIN(MaximumPowerIndex,ROUND(G2470*100,0)))</f>
        <v>1446.4999999999397</v>
      </c>
      <c r="K2470" s="3">
        <f>MIN(J2470-M2470+N2470,'Power Look Up'!$F$4)</f>
        <v>1444.9556033237104</v>
      </c>
      <c r="M2470" s="50">
        <f t="array" ref="M2470">_xlfn.SUM(_xlfn.NORM.DIST($S$3:$S$1003,$G2470,$P2470,FALSE)*WindSpeedStep*$T$3:$T$1003)</f>
        <v>1450.1713603385547</v>
      </c>
      <c r="N2470" s="50">
        <f t="array" ref="N2470">_xlfn.SUM(_xlfn.NORM.DIST($S$3:$S$1003,$G2470,$Q2470,FALSE)*WindSpeedStep*$T$3:$T$1003)</f>
        <v>1448.6269636623254</v>
      </c>
      <c r="P2470" s="42">
        <f t="shared" si="114"/>
        <v>0.94996457880162366</v>
      </c>
      <c r="Q2470" s="42">
        <f t="shared" si="116"/>
        <v>0.98819847915079539</v>
      </c>
    </row>
    <row r="2471" spans="5:17" x14ac:dyDescent="0.2">
      <c r="E2471" s="15">
        <v>41275.368055555555</v>
      </c>
      <c r="F2471" s="21">
        <v>8.6852758581014271</v>
      </c>
      <c r="G2471" s="21">
        <v>8.6881155239475749</v>
      </c>
      <c r="H2471" s="24">
        <v>0.10707777337118397</v>
      </c>
      <c r="I2471" s="3">
        <f t="shared" si="115"/>
        <v>1142.2299999999484</v>
      </c>
      <c r="J2471" s="3">
        <f>INDEX(PowerArray,MIN(MaximumPowerIndex,ROUND(G2471*100,0)))</f>
        <v>1142.2299999999484</v>
      </c>
      <c r="K2471" s="3">
        <f>MIN(J2471-M2471+N2471,'Power Look Up'!$F$4)</f>
        <v>1144.8627199083091</v>
      </c>
      <c r="M2471" s="50">
        <f t="array" ref="M2471">_xlfn.SUM(_xlfn.NORM.DIST($S$3:$S$1003,$G2471,$P2471,FALSE)*WindSpeedStep*$T$3:$T$1003)</f>
        <v>1140.3259494819858</v>
      </c>
      <c r="N2471" s="50">
        <f t="array" ref="N2471">_xlfn.SUM(_xlfn.NORM.DIST($S$3:$S$1003,$G2471,$Q2471,FALSE)*WindSpeedStep*$T$3:$T$1003)</f>
        <v>1142.9586693903466</v>
      </c>
      <c r="P2471" s="42">
        <f t="shared" si="114"/>
        <v>0.86881155239475749</v>
      </c>
      <c r="Q2471" s="42">
        <f t="shared" si="116"/>
        <v>0.93030406509592378</v>
      </c>
    </row>
    <row r="2472" spans="5:17" x14ac:dyDescent="0.2">
      <c r="E2472" s="15">
        <v>41275.375</v>
      </c>
      <c r="F2472" s="21">
        <v>8.5443562838644294</v>
      </c>
      <c r="G2472" s="21">
        <v>8.529933152999595</v>
      </c>
      <c r="H2472" s="24">
        <v>9.2458691299176485E-2</v>
      </c>
      <c r="I2472" s="3">
        <f t="shared" si="115"/>
        <v>1087.1799999999496</v>
      </c>
      <c r="J2472" s="3">
        <f>INDEX(PowerArray,MIN(MaximumPowerIndex,ROUND(G2472*100,0)))</f>
        <v>1083.5099999999495</v>
      </c>
      <c r="K2472" s="3">
        <f>MIN(J2472-M2472+N2472,'Power Look Up'!$F$4)</f>
        <v>1080.1852846161771</v>
      </c>
      <c r="M2472" s="50">
        <f t="array" ref="M2472">_xlfn.SUM(_xlfn.NORM.DIST($S$3:$S$1003,$G2472,$P2472,FALSE)*WindSpeedStep*$T$3:$T$1003)</f>
        <v>1080.9916170686563</v>
      </c>
      <c r="N2472" s="50">
        <f t="array" ref="N2472">_xlfn.SUM(_xlfn.NORM.DIST($S$3:$S$1003,$G2472,$Q2472,FALSE)*WindSpeedStep*$T$3:$T$1003)</f>
        <v>1077.6669016848839</v>
      </c>
      <c r="P2472" s="42">
        <f t="shared" si="114"/>
        <v>0.85299331529995959</v>
      </c>
      <c r="Q2472" s="42">
        <f t="shared" si="116"/>
        <v>0.78866645619580067</v>
      </c>
    </row>
    <row r="2473" spans="5:17" x14ac:dyDescent="0.2">
      <c r="E2473" s="15">
        <v>41275.381944444445</v>
      </c>
      <c r="F2473" s="21">
        <v>9.5899199729483282</v>
      </c>
      <c r="G2473" s="21">
        <v>9.5495446189886692</v>
      </c>
      <c r="H2473" s="24">
        <v>0.10948996477153998</v>
      </c>
      <c r="I2473" s="3">
        <f t="shared" si="115"/>
        <v>1480.789999999939</v>
      </c>
      <c r="J2473" s="3">
        <f>INDEX(PowerArray,MIN(MaximumPowerIndex,ROUND(G2473*100,0)))</f>
        <v>1465.5499999999392</v>
      </c>
      <c r="K2473" s="3">
        <f>MIN(J2473-M2473+N2473,'Power Look Up'!$F$4)</f>
        <v>1461.0973505649188</v>
      </c>
      <c r="M2473" s="50">
        <f t="array" ref="M2473">_xlfn.SUM(_xlfn.NORM.DIST($S$3:$S$1003,$G2473,$P2473,FALSE)*WindSpeedStep*$T$3:$T$1003)</f>
        <v>1468.5637958893853</v>
      </c>
      <c r="N2473" s="50">
        <f t="array" ref="N2473">_xlfn.SUM(_xlfn.NORM.DIST($S$3:$S$1003,$G2473,$Q2473,FALSE)*WindSpeedStep*$T$3:$T$1003)</f>
        <v>1464.1111464543649</v>
      </c>
      <c r="P2473" s="42">
        <f t="shared" si="114"/>
        <v>0.95495446189886701</v>
      </c>
      <c r="Q2473" s="42">
        <f t="shared" si="116"/>
        <v>1.0455793039173187</v>
      </c>
    </row>
    <row r="2474" spans="5:17" x14ac:dyDescent="0.2">
      <c r="E2474" s="15">
        <v>41275.388888888891</v>
      </c>
      <c r="F2474" s="21">
        <v>9.2512991759791383</v>
      </c>
      <c r="G2474" s="21">
        <v>9.2206275802405138</v>
      </c>
      <c r="H2474" s="24">
        <v>0.11890221892900554</v>
      </c>
      <c r="I2474" s="3">
        <f t="shared" si="115"/>
        <v>1351.2499999999418</v>
      </c>
      <c r="J2474" s="3">
        <f>INDEX(PowerArray,MIN(MaximumPowerIndex,ROUND(G2474*100,0)))</f>
        <v>1339.819999999942</v>
      </c>
      <c r="K2474" s="3">
        <f>MIN(J2474-M2474+N2474,'Power Look Up'!$F$4)</f>
        <v>1338.0607075250987</v>
      </c>
      <c r="M2474" s="50">
        <f t="array" ref="M2474">_xlfn.SUM(_xlfn.NORM.DIST($S$3:$S$1003,$G2474,$P2474,FALSE)*WindSpeedStep*$T$3:$T$1003)</f>
        <v>1344.7584320960509</v>
      </c>
      <c r="N2474" s="50">
        <f t="array" ref="N2474">_xlfn.SUM(_xlfn.NORM.DIST($S$3:$S$1003,$G2474,$Q2474,FALSE)*WindSpeedStep*$T$3:$T$1003)</f>
        <v>1342.9991396212076</v>
      </c>
      <c r="P2474" s="42">
        <f t="shared" si="114"/>
        <v>0.92206275802405147</v>
      </c>
      <c r="Q2474" s="42">
        <f t="shared" si="116"/>
        <v>1.0963530792085843</v>
      </c>
    </row>
    <row r="2475" spans="5:17" x14ac:dyDescent="0.2">
      <c r="E2475" s="15">
        <v>41275.395833333336</v>
      </c>
      <c r="F2475" s="21">
        <v>8.3220364519323713</v>
      </c>
      <c r="G2475" s="21">
        <v>8.3671780838401322</v>
      </c>
      <c r="H2475" s="24">
        <v>0.12256615383643948</v>
      </c>
      <c r="I2475" s="3">
        <f t="shared" si="115"/>
        <v>1006.4399999999512</v>
      </c>
      <c r="J2475" s="3">
        <f>INDEX(PowerArray,MIN(MaximumPowerIndex,ROUND(G2475*100,0)))</f>
        <v>1024.7899999999509</v>
      </c>
      <c r="K2475" s="3">
        <f>MIN(J2475-M2475+N2475,'Power Look Up'!$F$4)</f>
        <v>1035.4195539701686</v>
      </c>
      <c r="M2475" s="50">
        <f t="array" ref="M2475">_xlfn.SUM(_xlfn.NORM.DIST($S$3:$S$1003,$G2475,$P2475,FALSE)*WindSpeedStep*$T$3:$T$1003)</f>
        <v>1021.3132345599148</v>
      </c>
      <c r="N2475" s="50">
        <f t="array" ref="N2475">_xlfn.SUM(_xlfn.NORM.DIST($S$3:$S$1003,$G2475,$Q2475,FALSE)*WindSpeedStep*$T$3:$T$1003)</f>
        <v>1031.9427885301325</v>
      </c>
      <c r="P2475" s="42">
        <f t="shared" si="114"/>
        <v>0.83671780838401322</v>
      </c>
      <c r="Q2475" s="42">
        <f t="shared" si="116"/>
        <v>1.0255328362008347</v>
      </c>
    </row>
    <row r="2476" spans="5:17" x14ac:dyDescent="0.2">
      <c r="E2476" s="15">
        <v>41275.402777777781</v>
      </c>
      <c r="F2476" s="21">
        <v>8.0680148239241092</v>
      </c>
      <c r="G2476" s="21">
        <v>8.0923960225062093</v>
      </c>
      <c r="H2476" s="24">
        <v>0.13510138786158643</v>
      </c>
      <c r="I2476" s="3">
        <f t="shared" si="115"/>
        <v>914.68999999995322</v>
      </c>
      <c r="J2476" s="3">
        <f>INDEX(PowerArray,MIN(MaximumPowerIndex,ROUND(G2476*100,0)))</f>
        <v>922.02999999995302</v>
      </c>
      <c r="K2476" s="3">
        <f>MIN(J2476-M2476+N2476,'Power Look Up'!$F$4)</f>
        <v>939.95831748851811</v>
      </c>
      <c r="M2476" s="50">
        <f t="array" ref="M2476">_xlfn.SUM(_xlfn.NORM.DIST($S$3:$S$1003,$G2476,$P2476,FALSE)*WindSpeedStep*$T$3:$T$1003)</f>
        <v>924.4146011305794</v>
      </c>
      <c r="N2476" s="50">
        <f t="array" ref="N2476">_xlfn.SUM(_xlfn.NORM.DIST($S$3:$S$1003,$G2476,$Q2476,FALSE)*WindSpeedStep*$T$3:$T$1003)</f>
        <v>942.34291861914448</v>
      </c>
      <c r="P2476" s="42">
        <f t="shared" si="114"/>
        <v>0.80923960225062097</v>
      </c>
      <c r="Q2476" s="42">
        <f t="shared" si="116"/>
        <v>1.0932939337661707</v>
      </c>
    </row>
    <row r="2477" spans="5:17" x14ac:dyDescent="0.2">
      <c r="E2477" s="15">
        <v>41275.409722222219</v>
      </c>
      <c r="F2477" s="21">
        <v>9.3660618316535782</v>
      </c>
      <c r="G2477" s="21">
        <v>9.3355834387157675</v>
      </c>
      <c r="H2477" s="24">
        <v>0.12598678304813957</v>
      </c>
      <c r="I2477" s="3">
        <f t="shared" si="115"/>
        <v>1396.9699999999409</v>
      </c>
      <c r="J2477" s="3">
        <f>INDEX(PowerArray,MIN(MaximumPowerIndex,ROUND(G2477*100,0)))</f>
        <v>1385.5399999999411</v>
      </c>
      <c r="K2477" s="3">
        <f>MIN(J2477-M2477+N2477,'Power Look Up'!$F$4)</f>
        <v>1379.055398629964</v>
      </c>
      <c r="M2477" s="50">
        <f t="array" ref="M2477">_xlfn.SUM(_xlfn.NORM.DIST($S$3:$S$1003,$G2477,$P2477,FALSE)*WindSpeedStep*$T$3:$T$1003)</f>
        <v>1388.617187766283</v>
      </c>
      <c r="N2477" s="50">
        <f t="array" ref="N2477">_xlfn.SUM(_xlfn.NORM.DIST($S$3:$S$1003,$G2477,$Q2477,FALSE)*WindSpeedStep*$T$3:$T$1003)</f>
        <v>1382.1325863963059</v>
      </c>
      <c r="P2477" s="42">
        <f t="shared" si="114"/>
        <v>0.93355834387157677</v>
      </c>
      <c r="Q2477" s="42">
        <f t="shared" si="116"/>
        <v>1.1761601253212881</v>
      </c>
    </row>
    <row r="2478" spans="5:17" x14ac:dyDescent="0.2">
      <c r="E2478" s="15">
        <v>41275.416666666664</v>
      </c>
      <c r="F2478" s="21">
        <v>9.7496466990946615</v>
      </c>
      <c r="G2478" s="21">
        <v>9.7178579073826743</v>
      </c>
      <c r="H2478" s="24">
        <v>0.12513273943693645</v>
      </c>
      <c r="I2478" s="3">
        <f t="shared" si="115"/>
        <v>1541.7499999999377</v>
      </c>
      <c r="J2478" s="3">
        <f>INDEX(PowerArray,MIN(MaximumPowerIndex,ROUND(G2478*100,0)))</f>
        <v>1530.3199999999379</v>
      </c>
      <c r="K2478" s="3">
        <f>MIN(J2478-M2478+N2478,'Power Look Up'!$F$4)</f>
        <v>1511.7275643103292</v>
      </c>
      <c r="M2478" s="50">
        <f t="array" ref="M2478">_xlfn.SUM(_xlfn.NORM.DIST($S$3:$S$1003,$G2478,$P2478,FALSE)*WindSpeedStep*$T$3:$T$1003)</f>
        <v>1529.1324226516654</v>
      </c>
      <c r="N2478" s="50">
        <f t="array" ref="N2478">_xlfn.SUM(_xlfn.NORM.DIST($S$3:$S$1003,$G2478,$Q2478,FALSE)*WindSpeedStep*$T$3:$T$1003)</f>
        <v>1510.5399869620567</v>
      </c>
      <c r="P2478" s="42">
        <f t="shared" si="114"/>
        <v>0.97178579073826743</v>
      </c>
      <c r="Q2478" s="42">
        <f t="shared" si="116"/>
        <v>1.2160221814096888</v>
      </c>
    </row>
    <row r="2479" spans="5:17" x14ac:dyDescent="0.2">
      <c r="E2479" s="15">
        <v>41275.423611111109</v>
      </c>
      <c r="F2479" s="21">
        <v>9.3088862879873169</v>
      </c>
      <c r="G2479" s="21">
        <v>9.2944605619825449</v>
      </c>
      <c r="H2479" s="24">
        <v>0.13320605297329308</v>
      </c>
      <c r="I2479" s="3">
        <f t="shared" si="115"/>
        <v>1374.1099999999412</v>
      </c>
      <c r="J2479" s="3">
        <f>INDEX(PowerArray,MIN(MaximumPowerIndex,ROUND(G2479*100,0)))</f>
        <v>1366.4899999999416</v>
      </c>
      <c r="K2479" s="3">
        <f>MIN(J2479-M2479+N2479,'Power Look Up'!$F$4)</f>
        <v>1359.0922633000071</v>
      </c>
      <c r="M2479" s="50">
        <f t="array" ref="M2479">_xlfn.SUM(_xlfn.NORM.DIST($S$3:$S$1003,$G2479,$P2479,FALSE)*WindSpeedStep*$T$3:$T$1003)</f>
        <v>1372.9813582669099</v>
      </c>
      <c r="N2479" s="50">
        <f t="array" ref="N2479">_xlfn.SUM(_xlfn.NORM.DIST($S$3:$S$1003,$G2479,$Q2479,FALSE)*WindSpeedStep*$T$3:$T$1003)</f>
        <v>1365.5836215669754</v>
      </c>
      <c r="P2479" s="42">
        <f t="shared" si="114"/>
        <v>0.92944605619825449</v>
      </c>
      <c r="Q2479" s="42">
        <f t="shared" si="116"/>
        <v>1.2380784059776302</v>
      </c>
    </row>
    <row r="2480" spans="5:17" x14ac:dyDescent="0.2">
      <c r="E2480" s="15">
        <v>41275.430555555555</v>
      </c>
      <c r="F2480" s="21">
        <v>9.354851636479582</v>
      </c>
      <c r="G2480" s="21">
        <v>9.3139036205565535</v>
      </c>
      <c r="H2480" s="24">
        <v>0.14431014541541484</v>
      </c>
      <c r="I2480" s="3">
        <f t="shared" si="115"/>
        <v>1389.349999999941</v>
      </c>
      <c r="J2480" s="3">
        <f>INDEX(PowerArray,MIN(MaximumPowerIndex,ROUND(G2480*100,0)))</f>
        <v>1374.1099999999412</v>
      </c>
      <c r="K2480" s="3">
        <f>MIN(J2480-M2480+N2480,'Power Look Up'!$F$4)</f>
        <v>1361.826354575272</v>
      </c>
      <c r="M2480" s="50">
        <f t="array" ref="M2480">_xlfn.SUM(_xlfn.NORM.DIST($S$3:$S$1003,$G2480,$P2480,FALSE)*WindSpeedStep*$T$3:$T$1003)</f>
        <v>1380.3824524245654</v>
      </c>
      <c r="N2480" s="50">
        <f t="array" ref="N2480">_xlfn.SUM(_xlfn.NORM.DIST($S$3:$S$1003,$G2480,$Q2480,FALSE)*WindSpeedStep*$T$3:$T$1003)</f>
        <v>1368.0988069998962</v>
      </c>
      <c r="P2480" s="42">
        <f t="shared" si="114"/>
        <v>0.9313903620556554</v>
      </c>
      <c r="Q2480" s="42">
        <f t="shared" si="116"/>
        <v>1.3440907858676749</v>
      </c>
    </row>
    <row r="2481" spans="5:17" x14ac:dyDescent="0.2">
      <c r="E2481" s="15">
        <v>41275.4375</v>
      </c>
      <c r="F2481" s="21">
        <v>8.2365470597970774</v>
      </c>
      <c r="G2481" s="21">
        <v>8.2064937459418772</v>
      </c>
      <c r="H2481" s="24">
        <v>0.15297672566579648</v>
      </c>
      <c r="I2481" s="3">
        <f t="shared" si="115"/>
        <v>977.07999999995184</v>
      </c>
      <c r="J2481" s="3">
        <f>INDEX(PowerArray,MIN(MaximumPowerIndex,ROUND(G2481*100,0)))</f>
        <v>966.06999999995207</v>
      </c>
      <c r="K2481" s="3">
        <f>MIN(J2481-M2481+N2481,'Power Look Up'!$F$4)</f>
        <v>992.08605848777154</v>
      </c>
      <c r="M2481" s="50">
        <f t="array" ref="M2481">_xlfn.SUM(_xlfn.NORM.DIST($S$3:$S$1003,$G2481,$P2481,FALSE)*WindSpeedStep*$T$3:$T$1003)</f>
        <v>964.01839539995694</v>
      </c>
      <c r="N2481" s="50">
        <f t="array" ref="N2481">_xlfn.SUM(_xlfn.NORM.DIST($S$3:$S$1003,$G2481,$Q2481,FALSE)*WindSpeedStep*$T$3:$T$1003)</f>
        <v>990.03445388777641</v>
      </c>
      <c r="P2481" s="42">
        <f t="shared" si="114"/>
        <v>0.82064937459418774</v>
      </c>
      <c r="Q2481" s="42">
        <f t="shared" si="116"/>
        <v>1.2554025424510251</v>
      </c>
    </row>
    <row r="2482" spans="5:17" x14ac:dyDescent="0.2">
      <c r="E2482" s="15">
        <v>41275.444444444445</v>
      </c>
      <c r="F2482" s="21">
        <v>8.8535164701926359</v>
      </c>
      <c r="G2482" s="21">
        <v>8.8127833673035827</v>
      </c>
      <c r="H2482" s="24">
        <v>0.16377673265552198</v>
      </c>
      <c r="I2482" s="3">
        <f t="shared" si="115"/>
        <v>1200.9499999999471</v>
      </c>
      <c r="J2482" s="3">
        <f>INDEX(PowerArray,MIN(MaximumPowerIndex,ROUND(G2482*100,0)))</f>
        <v>1186.2699999999475</v>
      </c>
      <c r="K2482" s="3">
        <f>MIN(J2482-M2482+N2482,'Power Look Up'!$F$4)</f>
        <v>1197.0501079859857</v>
      </c>
      <c r="M2482" s="50">
        <f t="array" ref="M2482">_xlfn.SUM(_xlfn.NORM.DIST($S$3:$S$1003,$G2482,$P2482,FALSE)*WindSpeedStep*$T$3:$T$1003)</f>
        <v>1187.7991741123183</v>
      </c>
      <c r="N2482" s="50">
        <f t="array" ref="N2482">_xlfn.SUM(_xlfn.NORM.DIST($S$3:$S$1003,$G2482,$Q2482,FALSE)*WindSpeedStep*$T$3:$T$1003)</f>
        <v>1198.5792820983565</v>
      </c>
      <c r="P2482" s="42">
        <f t="shared" si="114"/>
        <v>0.88127833673035827</v>
      </c>
      <c r="Q2482" s="42">
        <f t="shared" si="116"/>
        <v>1.4433288654979095</v>
      </c>
    </row>
    <row r="2483" spans="5:17" x14ac:dyDescent="0.2">
      <c r="E2483" s="15">
        <v>41275.451388888891</v>
      </c>
      <c r="F2483" s="21">
        <v>8.7298172546983857</v>
      </c>
      <c r="G2483" s="21">
        <v>8.753794804898277</v>
      </c>
      <c r="H2483" s="24">
        <v>0.16724290525259602</v>
      </c>
      <c r="I2483" s="3">
        <f t="shared" si="115"/>
        <v>1156.909999999948</v>
      </c>
      <c r="J2483" s="3">
        <f>INDEX(PowerArray,MIN(MaximumPowerIndex,ROUND(G2483*100,0)))</f>
        <v>1164.2499999999477</v>
      </c>
      <c r="K2483" s="3">
        <f>MIN(J2483-M2483+N2483,'Power Look Up'!$F$4)</f>
        <v>1178.124032161121</v>
      </c>
      <c r="M2483" s="50">
        <f t="array" ref="M2483">_xlfn.SUM(_xlfn.NORM.DIST($S$3:$S$1003,$G2483,$P2483,FALSE)*WindSpeedStep*$T$3:$T$1003)</f>
        <v>1165.2721630129931</v>
      </c>
      <c r="N2483" s="50">
        <f t="array" ref="N2483">_xlfn.SUM(_xlfn.NORM.DIST($S$3:$S$1003,$G2483,$Q2483,FALSE)*WindSpeedStep*$T$3:$T$1003)</f>
        <v>1179.1461951741665</v>
      </c>
      <c r="P2483" s="42">
        <f t="shared" si="114"/>
        <v>0.87537948048982772</v>
      </c>
      <c r="Q2483" s="42">
        <f t="shared" si="116"/>
        <v>1.4640100751562699</v>
      </c>
    </row>
    <row r="2484" spans="5:17" x14ac:dyDescent="0.2">
      <c r="E2484" s="15">
        <v>41275.458333333336</v>
      </c>
      <c r="F2484" s="21">
        <v>8.3759921537201922</v>
      </c>
      <c r="G2484" s="21">
        <v>8.3728357139749878</v>
      </c>
      <c r="H2484" s="24">
        <v>0.17788937389801843</v>
      </c>
      <c r="I2484" s="3">
        <f t="shared" si="115"/>
        <v>1028.4599999999507</v>
      </c>
      <c r="J2484" s="3">
        <f>INDEX(PowerArray,MIN(MaximumPowerIndex,ROUND(G2484*100,0)))</f>
        <v>1024.7899999999509</v>
      </c>
      <c r="K2484" s="3">
        <f>MIN(J2484-M2484+N2484,'Power Look Up'!$F$4)</f>
        <v>1056.6508578910984</v>
      </c>
      <c r="M2484" s="50">
        <f t="array" ref="M2484">_xlfn.SUM(_xlfn.NORM.DIST($S$3:$S$1003,$G2484,$P2484,FALSE)*WindSpeedStep*$T$3:$T$1003)</f>
        <v>1023.3612591013585</v>
      </c>
      <c r="N2484" s="50">
        <f t="array" ref="N2484">_xlfn.SUM(_xlfn.NORM.DIST($S$3:$S$1003,$G2484,$Q2484,FALSE)*WindSpeedStep*$T$3:$T$1003)</f>
        <v>1055.222116992506</v>
      </c>
      <c r="P2484" s="42">
        <f t="shared" si="114"/>
        <v>0.83728357139749887</v>
      </c>
      <c r="Q2484" s="42">
        <f t="shared" si="116"/>
        <v>1.4894385029099786</v>
      </c>
    </row>
    <row r="2485" spans="5:17" x14ac:dyDescent="0.2">
      <c r="E2485" s="15">
        <v>41275.465277777781</v>
      </c>
      <c r="F2485" s="21">
        <v>7.3466312180990441</v>
      </c>
      <c r="G2485" s="21">
        <v>7.3646221938876018</v>
      </c>
      <c r="H2485" s="24">
        <v>0.15653433061494609</v>
      </c>
      <c r="I2485" s="3">
        <f t="shared" si="115"/>
        <v>693.34999999996626</v>
      </c>
      <c r="J2485" s="3">
        <f>INDEX(PowerArray,MIN(MaximumPowerIndex,ROUND(G2485*100,0)))</f>
        <v>696.35999999996613</v>
      </c>
      <c r="K2485" s="3">
        <f>MIN(J2485-M2485+N2485,'Power Look Up'!$F$4)</f>
        <v>723.86266993506274</v>
      </c>
      <c r="M2485" s="50">
        <f t="array" ref="M2485">_xlfn.SUM(_xlfn.NORM.DIST($S$3:$S$1003,$G2485,$P2485,FALSE)*WindSpeedStep*$T$3:$T$1003)</f>
        <v>694.61170610442048</v>
      </c>
      <c r="N2485" s="50">
        <f t="array" ref="N2485">_xlfn.SUM(_xlfn.NORM.DIST($S$3:$S$1003,$G2485,$Q2485,FALSE)*WindSpeedStep*$T$3:$T$1003)</f>
        <v>722.11437603951708</v>
      </c>
      <c r="P2485" s="42">
        <f t="shared" si="114"/>
        <v>0.73646221938876022</v>
      </c>
      <c r="Q2485" s="42">
        <f t="shared" si="116"/>
        <v>1.1528162053521716</v>
      </c>
    </row>
    <row r="2486" spans="5:17" x14ac:dyDescent="0.2">
      <c r="E2486" s="15">
        <v>41275.472222222219</v>
      </c>
      <c r="F2486" s="21">
        <v>8.6052304684333247</v>
      </c>
      <c r="G2486" s="21">
        <v>8.5991322774407504</v>
      </c>
      <c r="H2486" s="24">
        <v>0.19290593158305275</v>
      </c>
      <c r="I2486" s="3">
        <f t="shared" si="115"/>
        <v>1112.869999999949</v>
      </c>
      <c r="J2486" s="3">
        <f>INDEX(PowerArray,MIN(MaximumPowerIndex,ROUND(G2486*100,0)))</f>
        <v>1109.1999999999491</v>
      </c>
      <c r="K2486" s="3">
        <f>MIN(J2486-M2486+N2486,'Power Look Up'!$F$4)</f>
        <v>1133.2892101030538</v>
      </c>
      <c r="M2486" s="50">
        <f t="array" ref="M2486">_xlfn.SUM(_xlfn.NORM.DIST($S$3:$S$1003,$G2486,$P2486,FALSE)*WindSpeedStep*$T$3:$T$1003)</f>
        <v>1106.8045229436661</v>
      </c>
      <c r="N2486" s="50">
        <f t="array" ref="N2486">_xlfn.SUM(_xlfn.NORM.DIST($S$3:$S$1003,$G2486,$Q2486,FALSE)*WindSpeedStep*$T$3:$T$1003)</f>
        <v>1130.8937330467709</v>
      </c>
      <c r="P2486" s="42">
        <f t="shared" si="114"/>
        <v>0.85991322774407508</v>
      </c>
      <c r="Q2486" s="42">
        <f t="shared" si="116"/>
        <v>1.6588236227856059</v>
      </c>
    </row>
    <row r="2487" spans="5:17" x14ac:dyDescent="0.2">
      <c r="E2487" s="15">
        <v>41275.479166666664</v>
      </c>
      <c r="F2487" s="21">
        <v>10.494167159653921</v>
      </c>
      <c r="G2487" s="21">
        <v>10.390759587269613</v>
      </c>
      <c r="H2487" s="24">
        <v>0.13817199382669432</v>
      </c>
      <c r="I2487" s="3">
        <f t="shared" si="115"/>
        <v>1767.8299999999522</v>
      </c>
      <c r="J2487" s="3">
        <f>INDEX(PowerArray,MIN(MaximumPowerIndex,ROUND(G2487*100,0)))</f>
        <v>1741.1299999999528</v>
      </c>
      <c r="K2487" s="3">
        <f>MIN(J2487-M2487+N2487,'Power Look Up'!$F$4)</f>
        <v>1683.4114249354652</v>
      </c>
      <c r="M2487" s="50">
        <f t="array" ref="M2487">_xlfn.SUM(_xlfn.NORM.DIST($S$3:$S$1003,$G2487,$P2487,FALSE)*WindSpeedStep*$T$3:$T$1003)</f>
        <v>1738.2791956347137</v>
      </c>
      <c r="N2487" s="50">
        <f t="array" ref="N2487">_xlfn.SUM(_xlfn.NORM.DIST($S$3:$S$1003,$G2487,$Q2487,FALSE)*WindSpeedStep*$T$3:$T$1003)</f>
        <v>1680.5606205702261</v>
      </c>
      <c r="P2487" s="42">
        <f t="shared" si="114"/>
        <v>1.0390759587269613</v>
      </c>
      <c r="Q2487" s="42">
        <f t="shared" si="116"/>
        <v>1.4357119695468818</v>
      </c>
    </row>
    <row r="2488" spans="5:17" x14ac:dyDescent="0.2">
      <c r="E2488" s="15">
        <v>41275.486111111109</v>
      </c>
      <c r="F2488" s="21">
        <v>10.020085527566115</v>
      </c>
      <c r="G2488" s="21">
        <v>9.9280801453444774</v>
      </c>
      <c r="H2488" s="24">
        <v>0.17265321690524713</v>
      </c>
      <c r="I2488" s="3">
        <f t="shared" si="115"/>
        <v>1642.3399999999549</v>
      </c>
      <c r="J2488" s="3">
        <f>INDEX(PowerArray,MIN(MaximumPowerIndex,ROUND(G2488*100,0)))</f>
        <v>1610.3299999999363</v>
      </c>
      <c r="K2488" s="3">
        <f>MIN(J2488-M2488+N2488,'Power Look Up'!$F$4)</f>
        <v>1534.2385734994857</v>
      </c>
      <c r="M2488" s="50">
        <f t="array" ref="M2488">_xlfn.SUM(_xlfn.NORM.DIST($S$3:$S$1003,$G2488,$P2488,FALSE)*WindSpeedStep*$T$3:$T$1003)</f>
        <v>1600.824107017939</v>
      </c>
      <c r="N2488" s="50">
        <f t="array" ref="N2488">_xlfn.SUM(_xlfn.NORM.DIST($S$3:$S$1003,$G2488,$Q2488,FALSE)*WindSpeedStep*$T$3:$T$1003)</f>
        <v>1524.7326805174885</v>
      </c>
      <c r="P2488" s="42">
        <f t="shared" si="114"/>
        <v>0.99280801453444778</v>
      </c>
      <c r="Q2488" s="42">
        <f t="shared" si="116"/>
        <v>1.7141149747868374</v>
      </c>
    </row>
    <row r="2489" spans="5:17" x14ac:dyDescent="0.2">
      <c r="E2489" s="15">
        <v>41275.493055555555</v>
      </c>
      <c r="F2489" s="21">
        <v>10.044126489752376</v>
      </c>
      <c r="G2489" s="21">
        <v>9.9762160011716112</v>
      </c>
      <c r="H2489" s="24">
        <v>0.2260027292882055</v>
      </c>
      <c r="I2489" s="3">
        <f t="shared" si="115"/>
        <v>1647.6799999999548</v>
      </c>
      <c r="J2489" s="3">
        <f>INDEX(PowerArray,MIN(MaximumPowerIndex,ROUND(G2489*100,0)))</f>
        <v>1629.379999999936</v>
      </c>
      <c r="K2489" s="3">
        <f>MIN(J2489-M2489+N2489,'Power Look Up'!$F$4)</f>
        <v>1493.310858781261</v>
      </c>
      <c r="M2489" s="50">
        <f t="array" ref="M2489">_xlfn.SUM(_xlfn.NORM.DIST($S$3:$S$1003,$G2489,$P2489,FALSE)*WindSpeedStep*$T$3:$T$1003)</f>
        <v>1616.5110198365012</v>
      </c>
      <c r="N2489" s="50">
        <f t="array" ref="N2489">_xlfn.SUM(_xlfn.NORM.DIST($S$3:$S$1003,$G2489,$Q2489,FALSE)*WindSpeedStep*$T$3:$T$1003)</f>
        <v>1480.4418786178262</v>
      </c>
      <c r="P2489" s="42">
        <f t="shared" si="114"/>
        <v>0.99762160011716117</v>
      </c>
      <c r="Q2489" s="42">
        <f t="shared" si="116"/>
        <v>2.2546520442334517</v>
      </c>
    </row>
    <row r="2490" spans="5:17" x14ac:dyDescent="0.2">
      <c r="E2490" s="15">
        <v>41275.5</v>
      </c>
      <c r="F2490" s="21">
        <v>11.731400204544498</v>
      </c>
      <c r="G2490" s="21">
        <v>11.667858534162857</v>
      </c>
      <c r="H2490" s="24">
        <v>0.16366332803617359</v>
      </c>
      <c r="I2490" s="3">
        <f t="shared" si="115"/>
        <v>1965.3199999999827</v>
      </c>
      <c r="J2490" s="3">
        <f>INDEX(PowerArray,MIN(MaximumPowerIndex,ROUND(G2490*100,0)))</f>
        <v>1960.2799999999829</v>
      </c>
      <c r="K2490" s="3">
        <f>MIN(J2490-M2490+N2490,'Power Look Up'!$F$4)</f>
        <v>1854.9313725815455</v>
      </c>
      <c r="M2490" s="50">
        <f t="array" ref="M2490">_xlfn.SUM(_xlfn.NORM.DIST($S$3:$S$1003,$G2490,$P2490,FALSE)*WindSpeedStep*$T$3:$T$1003)</f>
        <v>1950.4469547648198</v>
      </c>
      <c r="N2490" s="50">
        <f t="array" ref="N2490">_xlfn.SUM(_xlfn.NORM.DIST($S$3:$S$1003,$G2490,$Q2490,FALSE)*WindSpeedStep*$T$3:$T$1003)</f>
        <v>1845.0983273463823</v>
      </c>
      <c r="P2490" s="42">
        <f t="shared" si="114"/>
        <v>1.1667858534162858</v>
      </c>
      <c r="Q2490" s="42">
        <f t="shared" si="116"/>
        <v>1.9096005587563631</v>
      </c>
    </row>
    <row r="2491" spans="5:17" x14ac:dyDescent="0.2">
      <c r="E2491" s="15">
        <v>41275.506944444445</v>
      </c>
      <c r="F2491" s="21">
        <v>10.557227948029739</v>
      </c>
      <c r="G2491" s="21">
        <v>10.480598727552714</v>
      </c>
      <c r="H2491" s="24">
        <v>0.17712983078564595</v>
      </c>
      <c r="I2491" s="3">
        <f t="shared" si="115"/>
        <v>1786.5199999999518</v>
      </c>
      <c r="J2491" s="3">
        <f>INDEX(PowerArray,MIN(MaximumPowerIndex,ROUND(G2491*100,0)))</f>
        <v>1765.1599999999521</v>
      </c>
      <c r="K2491" s="3">
        <f>MIN(J2491-M2491+N2491,'Power Look Up'!$F$4)</f>
        <v>1647.0801385358886</v>
      </c>
      <c r="M2491" s="50">
        <f t="array" ref="M2491">_xlfn.SUM(_xlfn.NORM.DIST($S$3:$S$1003,$G2491,$P2491,FALSE)*WindSpeedStep*$T$3:$T$1003)</f>
        <v>1761.2408569237159</v>
      </c>
      <c r="N2491" s="50">
        <f t="array" ref="N2491">_xlfn.SUM(_xlfn.NORM.DIST($S$3:$S$1003,$G2491,$Q2491,FALSE)*WindSpeedStep*$T$3:$T$1003)</f>
        <v>1643.1609954596524</v>
      </c>
      <c r="P2491" s="42">
        <f t="shared" si="114"/>
        <v>1.0480598727552715</v>
      </c>
      <c r="Q2491" s="42">
        <f t="shared" si="116"/>
        <v>1.8564266791436685</v>
      </c>
    </row>
    <row r="2492" spans="5:17" x14ac:dyDescent="0.2">
      <c r="E2492" s="15">
        <v>41275.513888888891</v>
      </c>
      <c r="F2492" s="21">
        <v>10.694843076867052</v>
      </c>
      <c r="G2492" s="21">
        <v>10.602931533827315</v>
      </c>
      <c r="H2492" s="24">
        <v>0.16737038469239165</v>
      </c>
      <c r="I2492" s="3">
        <f t="shared" si="115"/>
        <v>1821.2299999999509</v>
      </c>
      <c r="J2492" s="3">
        <f>INDEX(PowerArray,MIN(MaximumPowerIndex,ROUND(G2492*100,0)))</f>
        <v>1797.1999999999516</v>
      </c>
      <c r="K2492" s="3">
        <f>MIN(J2492-M2492+N2492,'Power Look Up'!$F$4)</f>
        <v>1688.176966957071</v>
      </c>
      <c r="M2492" s="50">
        <f t="array" ref="M2492">_xlfn.SUM(_xlfn.NORM.DIST($S$3:$S$1003,$G2492,$P2492,FALSE)*WindSpeedStep*$T$3:$T$1003)</f>
        <v>1790.4401969741425</v>
      </c>
      <c r="N2492" s="50">
        <f t="array" ref="N2492">_xlfn.SUM(_xlfn.NORM.DIST($S$3:$S$1003,$G2492,$Q2492,FALSE)*WindSpeedStep*$T$3:$T$1003)</f>
        <v>1681.4171639312619</v>
      </c>
      <c r="P2492" s="42">
        <f t="shared" si="114"/>
        <v>1.0602931533827316</v>
      </c>
      <c r="Q2492" s="42">
        <f t="shared" si="116"/>
        <v>1.774616729683768</v>
      </c>
    </row>
    <row r="2493" spans="5:17" x14ac:dyDescent="0.2">
      <c r="E2493" s="15">
        <v>41275.520833333336</v>
      </c>
      <c r="F2493" s="21">
        <v>11.284032939897427</v>
      </c>
      <c r="G2493" s="21">
        <v>11.164090628901487</v>
      </c>
      <c r="H2493" s="24">
        <v>0.19319333890741164</v>
      </c>
      <c r="I2493" s="3">
        <f t="shared" si="115"/>
        <v>1927.5199999999836</v>
      </c>
      <c r="J2493" s="3">
        <f>INDEX(PowerArray,MIN(MaximumPowerIndex,ROUND(G2493*100,0)))</f>
        <v>1917.4399999999837</v>
      </c>
      <c r="K2493" s="3">
        <f>MIN(J2493-M2493+N2493,'Power Look Up'!$F$4)</f>
        <v>1756.9345035799572</v>
      </c>
      <c r="M2493" s="50">
        <f t="array" ref="M2493">_xlfn.SUM(_xlfn.NORM.DIST($S$3:$S$1003,$G2493,$P2493,FALSE)*WindSpeedStep*$T$3:$T$1003)</f>
        <v>1894.29474044432</v>
      </c>
      <c r="N2493" s="50">
        <f t="array" ref="N2493">_xlfn.SUM(_xlfn.NORM.DIST($S$3:$S$1003,$G2493,$Q2493,FALSE)*WindSpeedStep*$T$3:$T$1003)</f>
        <v>1733.7892440242936</v>
      </c>
      <c r="P2493" s="42">
        <f t="shared" si="114"/>
        <v>1.1164090628901489</v>
      </c>
      <c r="Q2493" s="42">
        <f t="shared" si="116"/>
        <v>2.1568279444624232</v>
      </c>
    </row>
    <row r="2494" spans="5:17" x14ac:dyDescent="0.2">
      <c r="E2494" s="15">
        <v>41275.527777777781</v>
      </c>
      <c r="F2494" s="21">
        <v>11.702899113065918</v>
      </c>
      <c r="G2494" s="21">
        <v>11.558397481379476</v>
      </c>
      <c r="H2494" s="24">
        <v>0.18713311794296628</v>
      </c>
      <c r="I2494" s="3">
        <f t="shared" si="115"/>
        <v>1962.7999999999827</v>
      </c>
      <c r="J2494" s="3">
        <f>INDEX(PowerArray,MIN(MaximumPowerIndex,ROUND(G2494*100,0)))</f>
        <v>1951.0399999999831</v>
      </c>
      <c r="K2494" s="3">
        <f>MIN(J2494-M2494+N2494,'Power Look Up'!$F$4)</f>
        <v>1804.4358910357917</v>
      </c>
      <c r="M2494" s="50">
        <f t="array" ref="M2494">_xlfn.SUM(_xlfn.NORM.DIST($S$3:$S$1003,$G2494,$P2494,FALSE)*WindSpeedStep*$T$3:$T$1003)</f>
        <v>1940.7571019605127</v>
      </c>
      <c r="N2494" s="50">
        <f t="array" ref="N2494">_xlfn.SUM(_xlfn.NORM.DIST($S$3:$S$1003,$G2494,$Q2494,FALSE)*WindSpeedStep*$T$3:$T$1003)</f>
        <v>1794.1529929963212</v>
      </c>
      <c r="P2494" s="42">
        <f t="shared" si="114"/>
        <v>1.1558397481379477</v>
      </c>
      <c r="Q2494" s="42">
        <f t="shared" si="116"/>
        <v>2.1629589591146701</v>
      </c>
    </row>
    <row r="2495" spans="5:17" x14ac:dyDescent="0.2">
      <c r="E2495" s="15">
        <v>41275.534722222219</v>
      </c>
      <c r="F2495" s="21">
        <v>12.049241704150976</v>
      </c>
      <c r="G2495" s="21">
        <v>11.925184556271429</v>
      </c>
      <c r="H2495" s="24">
        <v>0.13278843924666217</v>
      </c>
      <c r="I2495" s="3">
        <f t="shared" si="115"/>
        <v>1988.5499999999977</v>
      </c>
      <c r="J2495" s="3">
        <f>INDEX(PowerArray,MIN(MaximumPowerIndex,ROUND(G2495*100,0)))</f>
        <v>1982.1199999999824</v>
      </c>
      <c r="K2495" s="3">
        <f>MIN(J2495-M2495+N2495,'Power Look Up'!$F$4)</f>
        <v>1933.4192746215986</v>
      </c>
      <c r="M2495" s="50">
        <f t="array" ref="M2495">_xlfn.SUM(_xlfn.NORM.DIST($S$3:$S$1003,$G2495,$P2495,FALSE)*WindSpeedStep*$T$3:$T$1003)</f>
        <v>1968.6888401418282</v>
      </c>
      <c r="N2495" s="50">
        <f t="array" ref="N2495">_xlfn.SUM(_xlfn.NORM.DIST($S$3:$S$1003,$G2495,$Q2495,FALSE)*WindSpeedStep*$T$3:$T$1003)</f>
        <v>1919.9881147634444</v>
      </c>
      <c r="P2495" s="42">
        <f t="shared" si="114"/>
        <v>1.1925184556271429</v>
      </c>
      <c r="Q2495" s="42">
        <f t="shared" si="116"/>
        <v>1.5835266449556826</v>
      </c>
    </row>
    <row r="2496" spans="5:17" x14ac:dyDescent="0.2">
      <c r="E2496" s="15">
        <v>41275.541666666664</v>
      </c>
      <c r="F2496" s="21">
        <v>11.745972609688538</v>
      </c>
      <c r="G2496" s="21">
        <v>11.685387760663279</v>
      </c>
      <c r="H2496" s="24">
        <v>0.1549467260377223</v>
      </c>
      <c r="I2496" s="3">
        <f t="shared" si="115"/>
        <v>1966.9999999999827</v>
      </c>
      <c r="J2496" s="3">
        <f>INDEX(PowerArray,MIN(MaximumPowerIndex,ROUND(G2496*100,0)))</f>
        <v>1961.9599999999828</v>
      </c>
      <c r="K2496" s="3">
        <f>MIN(J2496-M2496+N2496,'Power Look Up'!$F$4)</f>
        <v>1871.5790043776369</v>
      </c>
      <c r="M2496" s="50">
        <f t="array" ref="M2496">_xlfn.SUM(_xlfn.NORM.DIST($S$3:$S$1003,$G2496,$P2496,FALSE)*WindSpeedStep*$T$3:$T$1003)</f>
        <v>1951.8845706809059</v>
      </c>
      <c r="N2496" s="50">
        <f t="array" ref="N2496">_xlfn.SUM(_xlfn.NORM.DIST($S$3:$S$1003,$G2496,$Q2496,FALSE)*WindSpeedStep*$T$3:$T$1003)</f>
        <v>1861.50357505856</v>
      </c>
      <c r="P2496" s="42">
        <f t="shared" si="114"/>
        <v>1.1685387760663279</v>
      </c>
      <c r="Q2496" s="42">
        <f t="shared" si="116"/>
        <v>1.8106125759960463</v>
      </c>
    </row>
    <row r="2497" spans="5:17" x14ac:dyDescent="0.2">
      <c r="E2497" s="15">
        <v>41275.548611111109</v>
      </c>
      <c r="F2497" s="21">
        <v>11.402384109631688</v>
      </c>
      <c r="G2497" s="21">
        <v>11.279786505150259</v>
      </c>
      <c r="H2497" s="24">
        <v>0.15698471326605917</v>
      </c>
      <c r="I2497" s="3">
        <f t="shared" si="115"/>
        <v>1937.5999999999833</v>
      </c>
      <c r="J2497" s="3">
        <f>INDEX(PowerArray,MIN(MaximumPowerIndex,ROUND(G2497*100,0)))</f>
        <v>1927.5199999999836</v>
      </c>
      <c r="K2497" s="3">
        <f>MIN(J2497-M2497+N2497,'Power Look Up'!$F$4)</f>
        <v>1827.0156181740138</v>
      </c>
      <c r="M2497" s="50">
        <f t="array" ref="M2497">_xlfn.SUM(_xlfn.NORM.DIST($S$3:$S$1003,$G2497,$P2497,FALSE)*WindSpeedStep*$T$3:$T$1003)</f>
        <v>1909.9648195903073</v>
      </c>
      <c r="N2497" s="50">
        <f t="array" ref="N2497">_xlfn.SUM(_xlfn.NORM.DIST($S$3:$S$1003,$G2497,$Q2497,FALSE)*WindSpeedStep*$T$3:$T$1003)</f>
        <v>1809.4604377643375</v>
      </c>
      <c r="P2497" s="42">
        <f t="shared" si="114"/>
        <v>1.127978650515026</v>
      </c>
      <c r="Q2497" s="42">
        <f t="shared" si="116"/>
        <v>1.7707540502133772</v>
      </c>
    </row>
    <row r="2498" spans="5:17" x14ac:dyDescent="0.2">
      <c r="E2498" s="15">
        <v>41275.555555555555</v>
      </c>
      <c r="F2498" s="21">
        <v>11.35988498113675</v>
      </c>
      <c r="G2498" s="21">
        <v>11.211060065656383</v>
      </c>
      <c r="H2498" s="24">
        <v>0.12412097502231095</v>
      </c>
      <c r="I2498" s="3">
        <f t="shared" si="115"/>
        <v>1934.2399999999834</v>
      </c>
      <c r="J2498" s="3">
        <f>INDEX(PowerArray,MIN(MaximumPowerIndex,ROUND(G2498*100,0)))</f>
        <v>1921.6399999999837</v>
      </c>
      <c r="K2498" s="3">
        <f>MIN(J2498-M2498+N2498,'Power Look Up'!$F$4)</f>
        <v>1878.2415984585782</v>
      </c>
      <c r="M2498" s="50">
        <f t="array" ref="M2498">_xlfn.SUM(_xlfn.NORM.DIST($S$3:$S$1003,$G2498,$P2498,FALSE)*WindSpeedStep*$T$3:$T$1003)</f>
        <v>1900.8742058699847</v>
      </c>
      <c r="N2498" s="50">
        <f t="array" ref="N2498">_xlfn.SUM(_xlfn.NORM.DIST($S$3:$S$1003,$G2498,$Q2498,FALSE)*WindSpeedStep*$T$3:$T$1003)</f>
        <v>1857.4758043285792</v>
      </c>
      <c r="P2498" s="42">
        <f t="shared" si="114"/>
        <v>1.1211060065656384</v>
      </c>
      <c r="Q2498" s="42">
        <f t="shared" si="116"/>
        <v>1.3915277063829636</v>
      </c>
    </row>
    <row r="2499" spans="5:17" x14ac:dyDescent="0.2">
      <c r="E2499" s="15">
        <v>41275.5625</v>
      </c>
      <c r="F2499" s="21">
        <v>9.6512208386393326</v>
      </c>
      <c r="G2499" s="21">
        <v>9.5775598837118441</v>
      </c>
      <c r="H2499" s="24">
        <v>0.14920392187430423</v>
      </c>
      <c r="I2499" s="3">
        <f t="shared" si="115"/>
        <v>1503.6499999999385</v>
      </c>
      <c r="J2499" s="3">
        <f>INDEX(PowerArray,MIN(MaximumPowerIndex,ROUND(G2499*100,0)))</f>
        <v>1476.9799999999391</v>
      </c>
      <c r="K2499" s="3">
        <f>MIN(J2499-M2499+N2499,'Power Look Up'!$F$4)</f>
        <v>1446.9702639468769</v>
      </c>
      <c r="M2499" s="50">
        <f t="array" ref="M2499">_xlfn.SUM(_xlfn.NORM.DIST($S$3:$S$1003,$G2499,$P2499,FALSE)*WindSpeedStep*$T$3:$T$1003)</f>
        <v>1478.809924452356</v>
      </c>
      <c r="N2499" s="50">
        <f t="array" ref="N2499">_xlfn.SUM(_xlfn.NORM.DIST($S$3:$S$1003,$G2499,$Q2499,FALSE)*WindSpeedStep*$T$3:$T$1003)</f>
        <v>1448.8001883992938</v>
      </c>
      <c r="P2499" s="42">
        <f t="shared" ref="P2499:P2562" si="117">ReferenceTurbulence*G2499</f>
        <v>0.95775598837118447</v>
      </c>
      <c r="Q2499" s="42">
        <f t="shared" si="116"/>
        <v>1.4290094966358122</v>
      </c>
    </row>
    <row r="2500" spans="5:17" x14ac:dyDescent="0.2">
      <c r="E2500" s="15">
        <v>41275.569444444445</v>
      </c>
      <c r="F2500" s="21">
        <v>10.858237717192177</v>
      </c>
      <c r="G2500" s="21">
        <v>10.739139982286051</v>
      </c>
      <c r="H2500" s="24">
        <v>0.13446012493245912</v>
      </c>
      <c r="I2500" s="3">
        <f t="shared" ref="I2500:I2563" si="118">INDEX(PowerArray,MIN(MaximumPowerIndex,ROUND(F2500*100,0)))</f>
        <v>1866.6199999999501</v>
      </c>
      <c r="J2500" s="3">
        <f>INDEX(PowerArray,MIN(MaximumPowerIndex,ROUND(G2500*100,0)))</f>
        <v>1834.5799999999508</v>
      </c>
      <c r="K2500" s="3">
        <f>MIN(J2500-M2500+N2500,'Power Look Up'!$F$4)</f>
        <v>1774.8346739667561</v>
      </c>
      <c r="M2500" s="50">
        <f t="array" ref="M2500">_xlfn.SUM(_xlfn.NORM.DIST($S$3:$S$1003,$G2500,$P2500,FALSE)*WindSpeedStep*$T$3:$T$1003)</f>
        <v>1820.1338647710877</v>
      </c>
      <c r="N2500" s="50">
        <f t="array" ref="N2500">_xlfn.SUM(_xlfn.NORM.DIST($S$3:$S$1003,$G2500,$Q2500,FALSE)*WindSpeedStep*$T$3:$T$1003)</f>
        <v>1760.388538737893</v>
      </c>
      <c r="P2500" s="42">
        <f t="shared" si="117"/>
        <v>1.0739139982286052</v>
      </c>
      <c r="Q2500" s="42">
        <f t="shared" ref="Q2500:Q2563" si="119">G2500*H2500</f>
        <v>1.4439861036853494</v>
      </c>
    </row>
    <row r="2501" spans="5:17" x14ac:dyDescent="0.2">
      <c r="E2501" s="15">
        <v>41275.576388888891</v>
      </c>
      <c r="F2501" s="21">
        <v>9.8484157329933382</v>
      </c>
      <c r="G2501" s="21">
        <v>9.7718776132120286</v>
      </c>
      <c r="H2501" s="24">
        <v>0.16449346208779669</v>
      </c>
      <c r="I2501" s="3">
        <f t="shared" si="118"/>
        <v>1579.8499999999369</v>
      </c>
      <c r="J2501" s="3">
        <f>INDEX(PowerArray,MIN(MaximumPowerIndex,ROUND(G2501*100,0)))</f>
        <v>1549.3699999999376</v>
      </c>
      <c r="K2501" s="3">
        <f>MIN(J2501-M2501+N2501,'Power Look Up'!$F$4)</f>
        <v>1493.443806206009</v>
      </c>
      <c r="M2501" s="50">
        <f t="array" ref="M2501">_xlfn.SUM(_xlfn.NORM.DIST($S$3:$S$1003,$G2501,$P2501,FALSE)*WindSpeedStep*$T$3:$T$1003)</f>
        <v>1548.0150344795118</v>
      </c>
      <c r="N2501" s="50">
        <f t="array" ref="N2501">_xlfn.SUM(_xlfn.NORM.DIST($S$3:$S$1003,$G2501,$Q2501,FALSE)*WindSpeedStep*$T$3:$T$1003)</f>
        <v>1492.0888406855831</v>
      </c>
      <c r="P2501" s="42">
        <f t="shared" si="117"/>
        <v>0.97718776132120289</v>
      </c>
      <c r="Q2501" s="42">
        <f t="shared" si="119"/>
        <v>1.6074099796954822</v>
      </c>
    </row>
    <row r="2502" spans="5:17" x14ac:dyDescent="0.2">
      <c r="E2502" s="15">
        <v>41275.583333333336</v>
      </c>
      <c r="F2502" s="21">
        <v>11.82013012682564</v>
      </c>
      <c r="G2502" s="21">
        <v>11.690932083195751</v>
      </c>
      <c r="H2502" s="24">
        <v>0.17935504747013623</v>
      </c>
      <c r="I2502" s="3">
        <f t="shared" si="118"/>
        <v>1972.8799999999826</v>
      </c>
      <c r="J2502" s="3">
        <f>INDEX(PowerArray,MIN(MaximumPowerIndex,ROUND(G2502*100,0)))</f>
        <v>1961.9599999999828</v>
      </c>
      <c r="K2502" s="3">
        <f>MIN(J2502-M2502+N2502,'Power Look Up'!$F$4)</f>
        <v>1831.3033370121832</v>
      </c>
      <c r="M2502" s="50">
        <f t="array" ref="M2502">_xlfn.SUM(_xlfn.NORM.DIST($S$3:$S$1003,$G2502,$P2502,FALSE)*WindSpeedStep*$T$3:$T$1003)</f>
        <v>1952.3329433139577</v>
      </c>
      <c r="N2502" s="50">
        <f t="array" ref="N2502">_xlfn.SUM(_xlfn.NORM.DIST($S$3:$S$1003,$G2502,$Q2502,FALSE)*WindSpeedStep*$T$3:$T$1003)</f>
        <v>1821.6762803261581</v>
      </c>
      <c r="P2502" s="42">
        <f t="shared" si="117"/>
        <v>1.1690932083195751</v>
      </c>
      <c r="Q2502" s="42">
        <f t="shared" si="119"/>
        <v>2.0968276787517124</v>
      </c>
    </row>
    <row r="2503" spans="5:17" x14ac:dyDescent="0.2">
      <c r="E2503" s="15">
        <v>41275.590277777781</v>
      </c>
      <c r="F2503" s="21">
        <v>10.36398647777111</v>
      </c>
      <c r="G2503" s="21">
        <v>10.26489897457456</v>
      </c>
      <c r="H2503" s="24">
        <v>0.15631050884470074</v>
      </c>
      <c r="I2503" s="3">
        <f t="shared" si="118"/>
        <v>1733.1199999999528</v>
      </c>
      <c r="J2503" s="3">
        <f>INDEX(PowerArray,MIN(MaximumPowerIndex,ROUND(G2503*100,0)))</f>
        <v>1706.4199999999535</v>
      </c>
      <c r="K2503" s="3">
        <f>MIN(J2503-M2503+N2503,'Power Look Up'!$F$4)</f>
        <v>1628.2065707597417</v>
      </c>
      <c r="M2503" s="50">
        <f t="array" ref="M2503">_xlfn.SUM(_xlfn.NORM.DIST($S$3:$S$1003,$G2503,$P2503,FALSE)*WindSpeedStep*$T$3:$T$1003)</f>
        <v>1703.9883840779451</v>
      </c>
      <c r="N2503" s="50">
        <f t="array" ref="N2503">_xlfn.SUM(_xlfn.NORM.DIST($S$3:$S$1003,$G2503,$Q2503,FALSE)*WindSpeedStep*$T$3:$T$1003)</f>
        <v>1625.7749548377333</v>
      </c>
      <c r="P2503" s="42">
        <f t="shared" si="117"/>
        <v>1.0264898974574561</v>
      </c>
      <c r="Q2503" s="42">
        <f t="shared" si="119"/>
        <v>1.6045115819551963</v>
      </c>
    </row>
    <row r="2504" spans="5:17" x14ac:dyDescent="0.2">
      <c r="E2504" s="15">
        <v>41275.597222222219</v>
      </c>
      <c r="F2504" s="21">
        <v>10.226747096872034</v>
      </c>
      <c r="G2504" s="21">
        <v>10.163867786334816</v>
      </c>
      <c r="H2504" s="24">
        <v>0.17111990581396672</v>
      </c>
      <c r="I2504" s="3">
        <f t="shared" si="118"/>
        <v>1698.4099999999537</v>
      </c>
      <c r="J2504" s="3">
        <f>INDEX(PowerArray,MIN(MaximumPowerIndex,ROUND(G2504*100,0)))</f>
        <v>1679.7199999999541</v>
      </c>
      <c r="K2504" s="3">
        <f>MIN(J2504-M2504+N2504,'Power Look Up'!$F$4)</f>
        <v>1588.2423566438069</v>
      </c>
      <c r="M2504" s="50">
        <f t="array" ref="M2504">_xlfn.SUM(_xlfn.NORM.DIST($S$3:$S$1003,$G2504,$P2504,FALSE)*WindSpeedStep*$T$3:$T$1003)</f>
        <v>1674.7243126837677</v>
      </c>
      <c r="N2504" s="50">
        <f t="array" ref="N2504">_xlfn.SUM(_xlfn.NORM.DIST($S$3:$S$1003,$G2504,$Q2504,FALSE)*WindSpeedStep*$T$3:$T$1003)</f>
        <v>1583.2466693276206</v>
      </c>
      <c r="P2504" s="42">
        <f t="shared" si="117"/>
        <v>1.0163867786334817</v>
      </c>
      <c r="Q2504" s="42">
        <f t="shared" si="119"/>
        <v>1.7392400983032241</v>
      </c>
    </row>
    <row r="2505" spans="5:17" x14ac:dyDescent="0.2">
      <c r="E2505" s="15">
        <v>41275.604166666664</v>
      </c>
      <c r="F2505" s="21">
        <v>10.248552664701768</v>
      </c>
      <c r="G2505" s="21">
        <v>10.198166067968153</v>
      </c>
      <c r="H2505" s="24">
        <v>0.1570953531365642</v>
      </c>
      <c r="I2505" s="3">
        <f t="shared" si="118"/>
        <v>1703.7499999999536</v>
      </c>
      <c r="J2505" s="3">
        <f>INDEX(PowerArray,MIN(MaximumPowerIndex,ROUND(G2505*100,0)))</f>
        <v>1690.3999999999537</v>
      </c>
      <c r="K2505" s="3">
        <f>MIN(J2505-M2505+N2505,'Power Look Up'!$F$4)</f>
        <v>1614.6476236406709</v>
      </c>
      <c r="M2505" s="50">
        <f t="array" ref="M2505">_xlfn.SUM(_xlfn.NORM.DIST($S$3:$S$1003,$G2505,$P2505,FALSE)*WindSpeedStep*$T$3:$T$1003)</f>
        <v>1684.8282991438764</v>
      </c>
      <c r="N2505" s="50">
        <f t="array" ref="N2505">_xlfn.SUM(_xlfn.NORM.DIST($S$3:$S$1003,$G2505,$Q2505,FALSE)*WindSpeedStep*$T$3:$T$1003)</f>
        <v>1609.0759227845936</v>
      </c>
      <c r="P2505" s="42">
        <f t="shared" si="117"/>
        <v>1.0198166067968153</v>
      </c>
      <c r="Q2505" s="42">
        <f t="shared" si="119"/>
        <v>1.6020844997927832</v>
      </c>
    </row>
    <row r="2506" spans="5:17" x14ac:dyDescent="0.2">
      <c r="E2506" s="15">
        <v>41275.611111111109</v>
      </c>
      <c r="F2506" s="21">
        <v>9.6098729739356994</v>
      </c>
      <c r="G2506" s="21">
        <v>9.5034026874896025</v>
      </c>
      <c r="H2506" s="24">
        <v>0.13007456013105506</v>
      </c>
      <c r="I2506" s="3">
        <f t="shared" si="118"/>
        <v>1488.4099999999389</v>
      </c>
      <c r="J2506" s="3">
        <f>INDEX(PowerArray,MIN(MaximumPowerIndex,ROUND(G2506*100,0)))</f>
        <v>1446.4999999999397</v>
      </c>
      <c r="K2506" s="3">
        <f>MIN(J2506-M2506+N2506,'Power Look Up'!$F$4)</f>
        <v>1432.3316969938944</v>
      </c>
      <c r="M2506" s="50">
        <f t="array" ref="M2506">_xlfn.SUM(_xlfn.NORM.DIST($S$3:$S$1003,$G2506,$P2506,FALSE)*WindSpeedStep*$T$3:$T$1003)</f>
        <v>1451.5621869398974</v>
      </c>
      <c r="N2506" s="50">
        <f t="array" ref="N2506">_xlfn.SUM(_xlfn.NORM.DIST($S$3:$S$1003,$G2506,$Q2506,FALSE)*WindSpeedStep*$T$3:$T$1003)</f>
        <v>1437.3938839338521</v>
      </c>
      <c r="P2506" s="42">
        <f t="shared" si="117"/>
        <v>0.95034026874896027</v>
      </c>
      <c r="Q2506" s="42">
        <f t="shared" si="119"/>
        <v>1.2361509243234965</v>
      </c>
    </row>
    <row r="2507" spans="5:17" x14ac:dyDescent="0.2">
      <c r="E2507" s="15">
        <v>41275.618055555555</v>
      </c>
      <c r="F2507" s="21">
        <v>8.4274209330899126</v>
      </c>
      <c r="G2507" s="21">
        <v>8.3926353024731259</v>
      </c>
      <c r="H2507" s="24">
        <v>0.21121527144928826</v>
      </c>
      <c r="I2507" s="3">
        <f t="shared" si="118"/>
        <v>1046.8099999999504</v>
      </c>
      <c r="J2507" s="3">
        <f>INDEX(PowerArray,MIN(MaximumPowerIndex,ROUND(G2507*100,0)))</f>
        <v>1032.1299999999505</v>
      </c>
      <c r="K2507" s="3">
        <f>MIN(J2507-M2507+N2507,'Power Look Up'!$F$4)</f>
        <v>1070.5679722858588</v>
      </c>
      <c r="M2507" s="50">
        <f t="array" ref="M2507">_xlfn.SUM(_xlfn.NORM.DIST($S$3:$S$1003,$G2507,$P2507,FALSE)*WindSpeedStep*$T$3:$T$1003)</f>
        <v>1030.5442717265505</v>
      </c>
      <c r="N2507" s="50">
        <f t="array" ref="N2507">_xlfn.SUM(_xlfn.NORM.DIST($S$3:$S$1003,$G2507,$Q2507,FALSE)*WindSpeedStep*$T$3:$T$1003)</f>
        <v>1068.9822440124588</v>
      </c>
      <c r="P2507" s="42">
        <f t="shared" si="117"/>
        <v>0.83926353024731259</v>
      </c>
      <c r="Q2507" s="42">
        <f t="shared" si="119"/>
        <v>1.7726527435867407</v>
      </c>
    </row>
    <row r="2508" spans="5:17" x14ac:dyDescent="0.2">
      <c r="E2508" s="15">
        <v>41275.625</v>
      </c>
      <c r="F2508" s="21">
        <v>8.5138522384016717</v>
      </c>
      <c r="G2508" s="21">
        <v>8.4716355032625437</v>
      </c>
      <c r="H2508" s="24">
        <v>0.17735802286879673</v>
      </c>
      <c r="I2508" s="3">
        <f t="shared" si="118"/>
        <v>1076.1699999999496</v>
      </c>
      <c r="J2508" s="3">
        <f>INDEX(PowerArray,MIN(MaximumPowerIndex,ROUND(G2508*100,0)))</f>
        <v>1061.48999999995</v>
      </c>
      <c r="K2508" s="3">
        <f>MIN(J2508-M2508+N2508,'Power Look Up'!$F$4)</f>
        <v>1089.5883652834016</v>
      </c>
      <c r="M2508" s="50">
        <f t="array" ref="M2508">_xlfn.SUM(_xlfn.NORM.DIST($S$3:$S$1003,$G2508,$P2508,FALSE)*WindSpeedStep*$T$3:$T$1003)</f>
        <v>1059.4398221762026</v>
      </c>
      <c r="N2508" s="50">
        <f t="array" ref="N2508">_xlfn.SUM(_xlfn.NORM.DIST($S$3:$S$1003,$G2508,$Q2508,FALSE)*WindSpeedStep*$T$3:$T$1003)</f>
        <v>1087.5381874596542</v>
      </c>
      <c r="P2508" s="42">
        <f t="shared" si="117"/>
        <v>0.84716355032625446</v>
      </c>
      <c r="Q2508" s="42">
        <f t="shared" si="119"/>
        <v>1.5025125233237486</v>
      </c>
    </row>
    <row r="2509" spans="5:17" x14ac:dyDescent="0.2">
      <c r="E2509" s="15">
        <v>41275.631944444445</v>
      </c>
      <c r="F2509" s="21">
        <v>7.1276593846204577</v>
      </c>
      <c r="G2509" s="21">
        <v>7.1395708896813783</v>
      </c>
      <c r="H2509" s="24">
        <v>0.15432836231954344</v>
      </c>
      <c r="I2509" s="3">
        <f t="shared" si="118"/>
        <v>627.12999999996759</v>
      </c>
      <c r="J2509" s="3">
        <f>INDEX(PowerArray,MIN(MaximumPowerIndex,ROUND(G2509*100,0)))</f>
        <v>630.13999999996759</v>
      </c>
      <c r="K2509" s="3">
        <f>MIN(J2509-M2509+N2509,'Power Look Up'!$F$4)</f>
        <v>654.51351108654399</v>
      </c>
      <c r="M2509" s="50">
        <f t="array" ref="M2509">_xlfn.SUM(_xlfn.NORM.DIST($S$3:$S$1003,$G2509,$P2509,FALSE)*WindSpeedStep*$T$3:$T$1003)</f>
        <v>631.568580005689</v>
      </c>
      <c r="N2509" s="50">
        <f t="array" ref="N2509">_xlfn.SUM(_xlfn.NORM.DIST($S$3:$S$1003,$G2509,$Q2509,FALSE)*WindSpeedStep*$T$3:$T$1003)</f>
        <v>655.9420910922654</v>
      </c>
      <c r="P2509" s="42">
        <f t="shared" si="117"/>
        <v>0.71395708896813792</v>
      </c>
      <c r="Q2509" s="42">
        <f t="shared" si="119"/>
        <v>1.1018382830688129</v>
      </c>
    </row>
    <row r="2510" spans="5:17" x14ac:dyDescent="0.2">
      <c r="E2510" s="15">
        <v>41275.638888888891</v>
      </c>
      <c r="F2510" s="21">
        <v>9.0345632704199765</v>
      </c>
      <c r="G2510" s="21">
        <v>8.9479696078014275</v>
      </c>
      <c r="H2510" s="24">
        <v>0.15606731147884864</v>
      </c>
      <c r="I2510" s="3">
        <f t="shared" si="118"/>
        <v>1267.4299999999437</v>
      </c>
      <c r="J2510" s="3">
        <f>INDEX(PowerArray,MIN(MaximumPowerIndex,ROUND(G2510*100,0)))</f>
        <v>1237.6499999999462</v>
      </c>
      <c r="K2510" s="3">
        <f>MIN(J2510-M2510+N2510,'Power Look Up'!$F$4)</f>
        <v>1241.7704548939266</v>
      </c>
      <c r="M2510" s="50">
        <f t="array" ref="M2510">_xlfn.SUM(_xlfn.NORM.DIST($S$3:$S$1003,$G2510,$P2510,FALSE)*WindSpeedStep*$T$3:$T$1003)</f>
        <v>1239.7379860568867</v>
      </c>
      <c r="N2510" s="50">
        <f t="array" ref="N2510">_xlfn.SUM(_xlfn.NORM.DIST($S$3:$S$1003,$G2510,$Q2510,FALSE)*WindSpeedStep*$T$3:$T$1003)</f>
        <v>1243.8584409508671</v>
      </c>
      <c r="P2510" s="42">
        <f t="shared" si="117"/>
        <v>0.89479696078014281</v>
      </c>
      <c r="Q2510" s="42">
        <f t="shared" si="119"/>
        <v>1.3964855598840165</v>
      </c>
    </row>
    <row r="2511" spans="5:17" x14ac:dyDescent="0.2">
      <c r="E2511" s="15">
        <v>41275.645833333336</v>
      </c>
      <c r="F2511" s="21">
        <v>7.9634459271710876</v>
      </c>
      <c r="G2511" s="21">
        <v>7.9823728489505346</v>
      </c>
      <c r="H2511" s="24">
        <v>0.1594786994995207</v>
      </c>
      <c r="I2511" s="3">
        <f t="shared" si="118"/>
        <v>876.95999999996229</v>
      </c>
      <c r="J2511" s="3">
        <f>INDEX(PowerArray,MIN(MaximumPowerIndex,ROUND(G2511*100,0)))</f>
        <v>882.97999999996216</v>
      </c>
      <c r="K2511" s="3">
        <f>MIN(J2511-M2511+N2511,'Power Look Up'!$F$4)</f>
        <v>914.02126562650471</v>
      </c>
      <c r="M2511" s="50">
        <f t="array" ref="M2511">_xlfn.SUM(_xlfn.NORM.DIST($S$3:$S$1003,$G2511,$P2511,FALSE)*WindSpeedStep*$T$3:$T$1003)</f>
        <v>887.1194270234854</v>
      </c>
      <c r="N2511" s="50">
        <f t="array" ref="N2511">_xlfn.SUM(_xlfn.NORM.DIST($S$3:$S$1003,$G2511,$Q2511,FALSE)*WindSpeedStep*$T$3:$T$1003)</f>
        <v>918.16069265002795</v>
      </c>
      <c r="P2511" s="42">
        <f t="shared" si="117"/>
        <v>0.79823728489505352</v>
      </c>
      <c r="Q2511" s="42">
        <f t="shared" si="119"/>
        <v>1.2730184408709153</v>
      </c>
    </row>
    <row r="2512" spans="5:17" x14ac:dyDescent="0.2">
      <c r="E2512" s="15">
        <v>41275.652777777781</v>
      </c>
      <c r="F2512" s="21">
        <v>8.7542195592634666</v>
      </c>
      <c r="G2512" s="21">
        <v>8.7134214197359494</v>
      </c>
      <c r="H2512" s="24">
        <v>0.15649596068792962</v>
      </c>
      <c r="I2512" s="3">
        <f t="shared" si="118"/>
        <v>1164.2499999999477</v>
      </c>
      <c r="J2512" s="3">
        <f>INDEX(PowerArray,MIN(MaximumPowerIndex,ROUND(G2512*100,0)))</f>
        <v>1149.5699999999481</v>
      </c>
      <c r="K2512" s="3">
        <f>MIN(J2512-M2512+N2512,'Power Look Up'!$F$4)</f>
        <v>1164.2476224983252</v>
      </c>
      <c r="M2512" s="50">
        <f t="array" ref="M2512">_xlfn.SUM(_xlfn.NORM.DIST($S$3:$S$1003,$G2512,$P2512,FALSE)*WindSpeedStep*$T$3:$T$1003)</f>
        <v>1149.9189354675204</v>
      </c>
      <c r="N2512" s="50">
        <f t="array" ref="N2512">_xlfn.SUM(_xlfn.NORM.DIST($S$3:$S$1003,$G2512,$Q2512,FALSE)*WindSpeedStep*$T$3:$T$1003)</f>
        <v>1164.5965579658975</v>
      </c>
      <c r="P2512" s="42">
        <f t="shared" si="117"/>
        <v>0.87134214197359494</v>
      </c>
      <c r="Q2512" s="42">
        <f t="shared" si="119"/>
        <v>1.3636152559603609</v>
      </c>
    </row>
    <row r="2513" spans="5:17" x14ac:dyDescent="0.2">
      <c r="E2513" s="15">
        <v>41275.659722222219</v>
      </c>
      <c r="F2513" s="21">
        <v>9.2970761929581851</v>
      </c>
      <c r="G2513" s="21">
        <v>9.234795099249391</v>
      </c>
      <c r="H2513" s="24">
        <v>0.13875329977149967</v>
      </c>
      <c r="I2513" s="3">
        <f t="shared" si="118"/>
        <v>1370.2999999999413</v>
      </c>
      <c r="J2513" s="3">
        <f>INDEX(PowerArray,MIN(MaximumPowerIndex,ROUND(G2513*100,0)))</f>
        <v>1343.6299999999419</v>
      </c>
      <c r="K2513" s="3">
        <f>MIN(J2513-M2513+N2513,'Power Look Up'!$F$4)</f>
        <v>1337.0207128575003</v>
      </c>
      <c r="M2513" s="50">
        <f t="array" ref="M2513">_xlfn.SUM(_xlfn.NORM.DIST($S$3:$S$1003,$G2513,$P2513,FALSE)*WindSpeedStep*$T$3:$T$1003)</f>
        <v>1350.1868766686648</v>
      </c>
      <c r="N2513" s="50">
        <f t="array" ref="N2513">_xlfn.SUM(_xlfn.NORM.DIST($S$3:$S$1003,$G2513,$Q2513,FALSE)*WindSpeedStep*$T$3:$T$1003)</f>
        <v>1343.5775895262232</v>
      </c>
      <c r="P2513" s="42">
        <f t="shared" si="117"/>
        <v>0.9234795099249391</v>
      </c>
      <c r="Q2513" s="42">
        <f t="shared" si="119"/>
        <v>1.2813582927345268</v>
      </c>
    </row>
    <row r="2514" spans="5:17" x14ac:dyDescent="0.2">
      <c r="E2514" s="15">
        <v>41275.666666666664</v>
      </c>
      <c r="F2514" s="21">
        <v>8.2371109485842844</v>
      </c>
      <c r="G2514" s="21">
        <v>8.2162229012402364</v>
      </c>
      <c r="H2514" s="24">
        <v>0.16146437850622708</v>
      </c>
      <c r="I2514" s="3">
        <f t="shared" si="118"/>
        <v>977.07999999995184</v>
      </c>
      <c r="J2514" s="3">
        <f>INDEX(PowerArray,MIN(MaximumPowerIndex,ROUND(G2514*100,0)))</f>
        <v>969.73999999995203</v>
      </c>
      <c r="K2514" s="3">
        <f>MIN(J2514-M2514+N2514,'Power Look Up'!$F$4)</f>
        <v>999.40048497574878</v>
      </c>
      <c r="M2514" s="50">
        <f t="array" ref="M2514">_xlfn.SUM(_xlfn.NORM.DIST($S$3:$S$1003,$G2514,$P2514,FALSE)*WindSpeedStep*$T$3:$T$1003)</f>
        <v>967.43796363076694</v>
      </c>
      <c r="N2514" s="50">
        <f t="array" ref="N2514">_xlfn.SUM(_xlfn.NORM.DIST($S$3:$S$1003,$G2514,$Q2514,FALSE)*WindSpeedStep*$T$3:$T$1003)</f>
        <v>997.09844860656369</v>
      </c>
      <c r="P2514" s="42">
        <f t="shared" si="117"/>
        <v>0.82162229012402366</v>
      </c>
      <c r="Q2514" s="42">
        <f t="shared" si="119"/>
        <v>1.3266273244173847</v>
      </c>
    </row>
    <row r="2515" spans="5:17" x14ac:dyDescent="0.2">
      <c r="E2515" s="15">
        <v>41275.673611111109</v>
      </c>
      <c r="F2515" s="21">
        <v>8.4246707044324154</v>
      </c>
      <c r="G2515" s="21">
        <v>8.3437245803118945</v>
      </c>
      <c r="H2515" s="24">
        <v>0.10801609130208827</v>
      </c>
      <c r="I2515" s="3">
        <f t="shared" si="118"/>
        <v>1043.1399999999503</v>
      </c>
      <c r="J2515" s="3">
        <f>INDEX(PowerArray,MIN(MaximumPowerIndex,ROUND(G2515*100,0)))</f>
        <v>1013.7799999999511</v>
      </c>
      <c r="K2515" s="3">
        <f>MIN(J2515-M2515+N2515,'Power Look Up'!$F$4)</f>
        <v>1017.6053799329314</v>
      </c>
      <c r="M2515" s="50">
        <f t="array" ref="M2515">_xlfn.SUM(_xlfn.NORM.DIST($S$3:$S$1003,$G2515,$P2515,FALSE)*WindSpeedStep*$T$3:$T$1003)</f>
        <v>1012.8447688566944</v>
      </c>
      <c r="N2515" s="50">
        <f t="array" ref="N2515">_xlfn.SUM(_xlfn.NORM.DIST($S$3:$S$1003,$G2515,$Q2515,FALSE)*WindSpeedStep*$T$3:$T$1003)</f>
        <v>1016.6701487896747</v>
      </c>
      <c r="P2515" s="42">
        <f t="shared" si="117"/>
        <v>0.83437245803118953</v>
      </c>
      <c r="Q2515" s="42">
        <f t="shared" si="119"/>
        <v>0.90125651606644763</v>
      </c>
    </row>
    <row r="2516" spans="5:17" x14ac:dyDescent="0.2">
      <c r="E2516" s="15">
        <v>41275.680555555555</v>
      </c>
      <c r="F2516" s="21">
        <v>8.0680017841683593</v>
      </c>
      <c r="G2516" s="21">
        <v>8.0422522793892561</v>
      </c>
      <c r="H2516" s="24">
        <v>0.1177491063356185</v>
      </c>
      <c r="I2516" s="3">
        <f t="shared" si="118"/>
        <v>914.68999999995322</v>
      </c>
      <c r="J2516" s="3">
        <f>INDEX(PowerArray,MIN(MaximumPowerIndex,ROUND(G2516*100,0)))</f>
        <v>903.67999999995345</v>
      </c>
      <c r="K2516" s="3">
        <f>MIN(J2516-M2516+N2516,'Power Look Up'!$F$4)</f>
        <v>912.57601310410382</v>
      </c>
      <c r="M2516" s="50">
        <f t="array" ref="M2516">_xlfn.SUM(_xlfn.NORM.DIST($S$3:$S$1003,$G2516,$P2516,FALSE)*WindSpeedStep*$T$3:$T$1003)</f>
        <v>907.30650696061366</v>
      </c>
      <c r="N2516" s="50">
        <f t="array" ref="N2516">_xlfn.SUM(_xlfn.NORM.DIST($S$3:$S$1003,$G2516,$Q2516,FALSE)*WindSpeedStep*$T$3:$T$1003)</f>
        <v>916.20252006476403</v>
      </c>
      <c r="P2516" s="42">
        <f t="shared" si="117"/>
        <v>0.8042252279389257</v>
      </c>
      <c r="Q2516" s="42">
        <f t="shared" si="119"/>
        <v>0.94696801882367576</v>
      </c>
    </row>
    <row r="2517" spans="5:17" x14ac:dyDescent="0.2">
      <c r="E2517" s="15">
        <v>41275.6875</v>
      </c>
      <c r="F2517" s="21">
        <v>8.5095007752670551</v>
      </c>
      <c r="G2517" s="21">
        <v>8.5029119559036932</v>
      </c>
      <c r="H2517" s="24">
        <v>0.15629589033773375</v>
      </c>
      <c r="I2517" s="3">
        <f t="shared" si="118"/>
        <v>1076.1699999999496</v>
      </c>
      <c r="J2517" s="3">
        <f>INDEX(PowerArray,MIN(MaximumPowerIndex,ROUND(G2517*100,0)))</f>
        <v>1072.4999999999498</v>
      </c>
      <c r="K2517" s="3">
        <f>MIN(J2517-M2517+N2517,'Power Look Up'!$F$4)</f>
        <v>1094.1187781503518</v>
      </c>
      <c r="M2517" s="50">
        <f t="array" ref="M2517">_xlfn.SUM(_xlfn.NORM.DIST($S$3:$S$1003,$G2517,$P2517,FALSE)*WindSpeedStep*$T$3:$T$1003)</f>
        <v>1070.9791632866588</v>
      </c>
      <c r="N2517" s="50">
        <f t="array" ref="N2517">_xlfn.SUM(_xlfn.NORM.DIST($S$3:$S$1003,$G2517,$Q2517,FALSE)*WindSpeedStep*$T$3:$T$1003)</f>
        <v>1092.5979414370609</v>
      </c>
      <c r="P2517" s="42">
        <f t="shared" si="117"/>
        <v>0.85029119559036936</v>
      </c>
      <c r="Q2517" s="42">
        <f t="shared" si="119"/>
        <v>1.3289701946113288</v>
      </c>
    </row>
    <row r="2518" spans="5:17" x14ac:dyDescent="0.2">
      <c r="E2518" s="15">
        <v>41275.694444444445</v>
      </c>
      <c r="F2518" s="21">
        <v>8.9319148623895721</v>
      </c>
      <c r="G2518" s="21">
        <v>8.9569066610699473</v>
      </c>
      <c r="H2518" s="24">
        <v>0.16681753274139219</v>
      </c>
      <c r="I2518" s="3">
        <f t="shared" si="118"/>
        <v>1230.3099999999465</v>
      </c>
      <c r="J2518" s="3">
        <f>INDEX(PowerArray,MIN(MaximumPowerIndex,ROUND(G2518*100,0)))</f>
        <v>1241.3199999999463</v>
      </c>
      <c r="K2518" s="3">
        <f>MIN(J2518-M2518+N2518,'Power Look Up'!$F$4)</f>
        <v>1243.8636704664698</v>
      </c>
      <c r="M2518" s="50">
        <f t="array" ref="M2518">_xlfn.SUM(_xlfn.NORM.DIST($S$3:$S$1003,$G2518,$P2518,FALSE)*WindSpeedStep*$T$3:$T$1003)</f>
        <v>1243.1819160774382</v>
      </c>
      <c r="N2518" s="50">
        <f t="array" ref="N2518">_xlfn.SUM(_xlfn.NORM.DIST($S$3:$S$1003,$G2518,$Q2518,FALSE)*WindSpeedStep*$T$3:$T$1003)</f>
        <v>1245.7255865439618</v>
      </c>
      <c r="P2518" s="42">
        <f t="shared" si="117"/>
        <v>0.89569066610699477</v>
      </c>
      <c r="Q2518" s="42">
        <f t="shared" si="119"/>
        <v>1.4941690701946297</v>
      </c>
    </row>
    <row r="2519" spans="5:17" x14ac:dyDescent="0.2">
      <c r="E2519" s="15">
        <v>41275.701388888891</v>
      </c>
      <c r="F2519" s="21">
        <v>8.8335806867243782</v>
      </c>
      <c r="G2519" s="21">
        <v>8.8298810583270466</v>
      </c>
      <c r="H2519" s="24">
        <v>0.13131707754063035</v>
      </c>
      <c r="I2519" s="3">
        <f t="shared" si="118"/>
        <v>1193.6099999999471</v>
      </c>
      <c r="J2519" s="3">
        <f>INDEX(PowerArray,MIN(MaximumPowerIndex,ROUND(G2519*100,0)))</f>
        <v>1193.6099999999471</v>
      </c>
      <c r="K2519" s="3">
        <f>MIN(J2519-M2519+N2519,'Power Look Up'!$F$4)</f>
        <v>1200.9804994074707</v>
      </c>
      <c r="M2519" s="50">
        <f t="array" ref="M2519">_xlfn.SUM(_xlfn.NORM.DIST($S$3:$S$1003,$G2519,$P2519,FALSE)*WindSpeedStep*$T$3:$T$1003)</f>
        <v>1194.3469524165357</v>
      </c>
      <c r="N2519" s="50">
        <f t="array" ref="N2519">_xlfn.SUM(_xlfn.NORM.DIST($S$3:$S$1003,$G2519,$Q2519,FALSE)*WindSpeedStep*$T$3:$T$1003)</f>
        <v>1201.7174518240593</v>
      </c>
      <c r="P2519" s="42">
        <f t="shared" si="117"/>
        <v>0.88298810583270471</v>
      </c>
      <c r="Q2519" s="42">
        <f t="shared" si="119"/>
        <v>1.159514175610876</v>
      </c>
    </row>
    <row r="2520" spans="5:17" x14ac:dyDescent="0.2">
      <c r="E2520" s="15">
        <v>41275.708333333336</v>
      </c>
      <c r="F2520" s="21">
        <v>8.5661173056690529</v>
      </c>
      <c r="G2520" s="21">
        <v>8.5979158354749217</v>
      </c>
      <c r="H2520" s="24">
        <v>0.13891941442506961</v>
      </c>
      <c r="I2520" s="3">
        <f t="shared" si="118"/>
        <v>1098.1899999999494</v>
      </c>
      <c r="J2520" s="3">
        <f>INDEX(PowerArray,MIN(MaximumPowerIndex,ROUND(G2520*100,0)))</f>
        <v>1109.1999999999491</v>
      </c>
      <c r="K2520" s="3">
        <f>MIN(J2520-M2520+N2520,'Power Look Up'!$F$4)</f>
        <v>1123.4421233329786</v>
      </c>
      <c r="M2520" s="50">
        <f t="array" ref="M2520">_xlfn.SUM(_xlfn.NORM.DIST($S$3:$S$1003,$G2520,$P2520,FALSE)*WindSpeedStep*$T$3:$T$1003)</f>
        <v>1106.3487279098504</v>
      </c>
      <c r="N2520" s="50">
        <f t="array" ref="N2520">_xlfn.SUM(_xlfn.NORM.DIST($S$3:$S$1003,$G2520,$Q2520,FALSE)*WindSpeedStep*$T$3:$T$1003)</f>
        <v>1120.5908512428798</v>
      </c>
      <c r="P2520" s="42">
        <f t="shared" si="117"/>
        <v>0.85979158354749219</v>
      </c>
      <c r="Q2520" s="42">
        <f t="shared" si="119"/>
        <v>1.1944174331402093</v>
      </c>
    </row>
    <row r="2521" spans="5:17" x14ac:dyDescent="0.2">
      <c r="E2521" s="15">
        <v>41275.715277777781</v>
      </c>
      <c r="F2521" s="21">
        <v>7.7322907278388966</v>
      </c>
      <c r="G2521" s="21">
        <v>7.6510175263166103</v>
      </c>
      <c r="H2521" s="24">
        <v>0.11380844706623594</v>
      </c>
      <c r="I2521" s="3">
        <f t="shared" si="118"/>
        <v>807.72999999996375</v>
      </c>
      <c r="J2521" s="3">
        <f>INDEX(PowerArray,MIN(MaximumPowerIndex,ROUND(G2521*100,0)))</f>
        <v>783.64999999996428</v>
      </c>
      <c r="K2521" s="3">
        <f>MIN(J2521-M2521+N2521,'Power Look Up'!$F$4)</f>
        <v>790.01580618156981</v>
      </c>
      <c r="M2521" s="50">
        <f t="array" ref="M2521">_xlfn.SUM(_xlfn.NORM.DIST($S$3:$S$1003,$G2521,$P2521,FALSE)*WindSpeedStep*$T$3:$T$1003)</f>
        <v>780.28086889784731</v>
      </c>
      <c r="N2521" s="50">
        <f t="array" ref="N2521">_xlfn.SUM(_xlfn.NORM.DIST($S$3:$S$1003,$G2521,$Q2521,FALSE)*WindSpeedStep*$T$3:$T$1003)</f>
        <v>786.64667507945285</v>
      </c>
      <c r="P2521" s="42">
        <f t="shared" si="117"/>
        <v>0.76510175263166103</v>
      </c>
      <c r="Q2521" s="42">
        <f t="shared" si="119"/>
        <v>0.87075042314664741</v>
      </c>
    </row>
    <row r="2522" spans="5:17" x14ac:dyDescent="0.2">
      <c r="E2522" s="15">
        <v>41275.722222222219</v>
      </c>
      <c r="F2522" s="21">
        <v>7.1275493076228127</v>
      </c>
      <c r="G2522" s="21">
        <v>7.1582119571775999</v>
      </c>
      <c r="H2522" s="24">
        <v>0.16274878642500534</v>
      </c>
      <c r="I2522" s="3">
        <f t="shared" si="118"/>
        <v>627.12999999996759</v>
      </c>
      <c r="J2522" s="3">
        <f>INDEX(PowerArray,MIN(MaximumPowerIndex,ROUND(G2522*100,0)))</f>
        <v>636.15999999996745</v>
      </c>
      <c r="K2522" s="3">
        <f>MIN(J2522-M2522+N2522,'Power Look Up'!$F$4)</f>
        <v>665.19271998317026</v>
      </c>
      <c r="M2522" s="50">
        <f t="array" ref="M2522">_xlfn.SUM(_xlfn.NORM.DIST($S$3:$S$1003,$G2522,$P2522,FALSE)*WindSpeedStep*$T$3:$T$1003)</f>
        <v>636.64926448313429</v>
      </c>
      <c r="N2522" s="50">
        <f t="array" ref="N2522">_xlfn.SUM(_xlfn.NORM.DIST($S$3:$S$1003,$G2522,$Q2522,FALSE)*WindSpeedStep*$T$3:$T$1003)</f>
        <v>665.6819844663371</v>
      </c>
      <c r="P2522" s="42">
        <f t="shared" si="117"/>
        <v>0.71582119571776004</v>
      </c>
      <c r="Q2522" s="42">
        <f t="shared" si="119"/>
        <v>1.1649903090036167</v>
      </c>
    </row>
    <row r="2523" spans="5:17" x14ac:dyDescent="0.2">
      <c r="E2523" s="15">
        <v>41275.729166666664</v>
      </c>
      <c r="F2523" s="21">
        <v>8.1896415342929423</v>
      </c>
      <c r="G2523" s="21">
        <v>8.2125139638813334</v>
      </c>
      <c r="H2523" s="24">
        <v>0.1160001931735366</v>
      </c>
      <c r="I2523" s="3">
        <f t="shared" si="118"/>
        <v>958.72999999995227</v>
      </c>
      <c r="J2523" s="3">
        <f>INDEX(PowerArray,MIN(MaximumPowerIndex,ROUND(G2523*100,0)))</f>
        <v>966.06999999995207</v>
      </c>
      <c r="K2523" s="3">
        <f>MIN(J2523-M2523+N2523,'Power Look Up'!$F$4)</f>
        <v>973.98445346508629</v>
      </c>
      <c r="M2523" s="50">
        <f t="array" ref="M2523">_xlfn.SUM(_xlfn.NORM.DIST($S$3:$S$1003,$G2523,$P2523,FALSE)*WindSpeedStep*$T$3:$T$1003)</f>
        <v>966.13358491751569</v>
      </c>
      <c r="N2523" s="50">
        <f t="array" ref="N2523">_xlfn.SUM(_xlfn.NORM.DIST($S$3:$S$1003,$G2523,$Q2523,FALSE)*WindSpeedStep*$T$3:$T$1003)</f>
        <v>974.04803838264991</v>
      </c>
      <c r="P2523" s="42">
        <f t="shared" si="117"/>
        <v>0.82125139638813338</v>
      </c>
      <c r="Q2523" s="42">
        <f t="shared" si="119"/>
        <v>0.95265320625060146</v>
      </c>
    </row>
    <row r="2524" spans="5:17" x14ac:dyDescent="0.2">
      <c r="E2524" s="15">
        <v>41275.736111111109</v>
      </c>
      <c r="F2524" s="21">
        <v>8.0516740638704007</v>
      </c>
      <c r="G2524" s="21">
        <v>8.0730279548174408</v>
      </c>
      <c r="H2524" s="24">
        <v>0.12916568551460678</v>
      </c>
      <c r="I2524" s="3">
        <f t="shared" si="118"/>
        <v>907.3499999999533</v>
      </c>
      <c r="J2524" s="3">
        <f>INDEX(PowerArray,MIN(MaximumPowerIndex,ROUND(G2524*100,0)))</f>
        <v>914.68999999995322</v>
      </c>
      <c r="K2524" s="3">
        <f>MIN(J2524-M2524+N2524,'Power Look Up'!$F$4)</f>
        <v>929.54949335525282</v>
      </c>
      <c r="M2524" s="50">
        <f t="array" ref="M2524">_xlfn.SUM(_xlfn.NORM.DIST($S$3:$S$1003,$G2524,$P2524,FALSE)*WindSpeedStep*$T$3:$T$1003)</f>
        <v>917.78478837166108</v>
      </c>
      <c r="N2524" s="50">
        <f t="array" ref="N2524">_xlfn.SUM(_xlfn.NORM.DIST($S$3:$S$1003,$G2524,$Q2524,FALSE)*WindSpeedStep*$T$3:$T$1003)</f>
        <v>932.64428172696068</v>
      </c>
      <c r="P2524" s="42">
        <f t="shared" si="117"/>
        <v>0.80730279548174411</v>
      </c>
      <c r="Q2524" s="42">
        <f t="shared" si="119"/>
        <v>1.0427581899625786</v>
      </c>
    </row>
    <row r="2525" spans="5:17" x14ac:dyDescent="0.2">
      <c r="E2525" s="15">
        <v>41275.743055555555</v>
      </c>
      <c r="F2525" s="21">
        <v>8.3634479818012117</v>
      </c>
      <c r="G2525" s="21">
        <v>8.298318893304943</v>
      </c>
      <c r="H2525" s="24">
        <v>0.11717655231819116</v>
      </c>
      <c r="I2525" s="3">
        <f t="shared" si="118"/>
        <v>1021.1199999999509</v>
      </c>
      <c r="J2525" s="3">
        <f>INDEX(PowerArray,MIN(MaximumPowerIndex,ROUND(G2525*100,0)))</f>
        <v>999.09999999995136</v>
      </c>
      <c r="K2525" s="3">
        <f>MIN(J2525-M2525+N2525,'Power Look Up'!$F$4)</f>
        <v>1007.4322083998212</v>
      </c>
      <c r="M2525" s="50">
        <f t="array" ref="M2525">_xlfn.SUM(_xlfn.NORM.DIST($S$3:$S$1003,$G2525,$P2525,FALSE)*WindSpeedStep*$T$3:$T$1003)</f>
        <v>996.55050312338551</v>
      </c>
      <c r="N2525" s="50">
        <f t="array" ref="N2525">_xlfn.SUM(_xlfn.NORM.DIST($S$3:$S$1003,$G2525,$Q2525,FALSE)*WindSpeedStep*$T$3:$T$1003)</f>
        <v>1004.8827115232554</v>
      </c>
      <c r="P2525" s="42">
        <f t="shared" si="117"/>
        <v>0.82983188933049434</v>
      </c>
      <c r="Q2525" s="42">
        <f t="shared" si="119"/>
        <v>0.97236839795438079</v>
      </c>
    </row>
    <row r="2526" spans="5:17" x14ac:dyDescent="0.2">
      <c r="E2526" s="15">
        <v>41275.75</v>
      </c>
      <c r="F2526" s="21">
        <v>9.0662750925537967</v>
      </c>
      <c r="G2526" s="21">
        <v>8.9984116122965201</v>
      </c>
      <c r="H2526" s="24">
        <v>0.10588692601975595</v>
      </c>
      <c r="I2526" s="3">
        <f t="shared" si="118"/>
        <v>1282.6699999999432</v>
      </c>
      <c r="J2526" s="3">
        <f>INDEX(PowerArray,MIN(MaximumPowerIndex,ROUND(G2526*100,0)))</f>
        <v>1255.9999999999459</v>
      </c>
      <c r="K2526" s="3">
        <f>MIN(J2526-M2526+N2526,'Power Look Up'!$F$4)</f>
        <v>1256.9863051292173</v>
      </c>
      <c r="M2526" s="50">
        <f t="array" ref="M2526">_xlfn.SUM(_xlfn.NORM.DIST($S$3:$S$1003,$G2526,$P2526,FALSE)*WindSpeedStep*$T$3:$T$1003)</f>
        <v>1259.1848184818627</v>
      </c>
      <c r="N2526" s="50">
        <f t="array" ref="N2526">_xlfn.SUM(_xlfn.NORM.DIST($S$3:$S$1003,$G2526,$Q2526,FALSE)*WindSpeedStep*$T$3:$T$1003)</f>
        <v>1260.1711236111341</v>
      </c>
      <c r="P2526" s="42">
        <f t="shared" si="117"/>
        <v>0.89984116122965208</v>
      </c>
      <c r="Q2526" s="42">
        <f t="shared" si="119"/>
        <v>0.95281414468655456</v>
      </c>
    </row>
    <row r="2527" spans="5:17" x14ac:dyDescent="0.2">
      <c r="E2527" s="15">
        <v>41275.756944444445</v>
      </c>
      <c r="F2527" s="21">
        <v>10.025054552258156</v>
      </c>
      <c r="G2527" s="21">
        <v>9.8868341813199745</v>
      </c>
      <c r="H2527" s="24">
        <v>8.6782570156092698E-2</v>
      </c>
      <c r="I2527" s="3">
        <f t="shared" si="118"/>
        <v>1645.0099999999547</v>
      </c>
      <c r="J2527" s="3">
        <f>INDEX(PowerArray,MIN(MaximumPowerIndex,ROUND(G2527*100,0)))</f>
        <v>1595.0899999999365</v>
      </c>
      <c r="K2527" s="3">
        <f>MIN(J2527-M2527+N2527,'Power Look Up'!$F$4)</f>
        <v>1606.5711370583276</v>
      </c>
      <c r="M2527" s="50">
        <f t="array" ref="M2527">_xlfn.SUM(_xlfn.NORM.DIST($S$3:$S$1003,$G2527,$P2527,FALSE)*WindSpeedStep*$T$3:$T$1003)</f>
        <v>1587.1545404596832</v>
      </c>
      <c r="N2527" s="50">
        <f t="array" ref="N2527">_xlfn.SUM(_xlfn.NORM.DIST($S$3:$S$1003,$G2527,$Q2527,FALSE)*WindSpeedStep*$T$3:$T$1003)</f>
        <v>1598.6356775180743</v>
      </c>
      <c r="P2527" s="42">
        <f t="shared" si="117"/>
        <v>0.98868341813199745</v>
      </c>
      <c r="Q2527" s="42">
        <f t="shared" si="119"/>
        <v>0.85800488096205596</v>
      </c>
    </row>
    <row r="2528" spans="5:17" x14ac:dyDescent="0.2">
      <c r="E2528" s="15">
        <v>41275.763888888891</v>
      </c>
      <c r="F2528" s="21">
        <v>9.3262428624593685</v>
      </c>
      <c r="G2528" s="21">
        <v>9.1837076828588575</v>
      </c>
      <c r="H2528" s="24">
        <v>0.11151328732669823</v>
      </c>
      <c r="I2528" s="3">
        <f t="shared" si="118"/>
        <v>1381.7299999999411</v>
      </c>
      <c r="J2528" s="3">
        <f>INDEX(PowerArray,MIN(MaximumPowerIndex,ROUND(G2528*100,0)))</f>
        <v>1324.5799999999424</v>
      </c>
      <c r="K2528" s="3">
        <f>MIN(J2528-M2528+N2528,'Power Look Up'!$F$4)</f>
        <v>1324.2530752736982</v>
      </c>
      <c r="M2528" s="50">
        <f t="array" ref="M2528">_xlfn.SUM(_xlfn.NORM.DIST($S$3:$S$1003,$G2528,$P2528,FALSE)*WindSpeedStep*$T$3:$T$1003)</f>
        <v>1330.5885180697655</v>
      </c>
      <c r="N2528" s="50">
        <f t="array" ref="N2528">_xlfn.SUM(_xlfn.NORM.DIST($S$3:$S$1003,$G2528,$Q2528,FALSE)*WindSpeedStep*$T$3:$T$1003)</f>
        <v>1330.2615933435213</v>
      </c>
      <c r="P2528" s="42">
        <f t="shared" si="117"/>
        <v>0.91837076828588582</v>
      </c>
      <c r="Q2528" s="42">
        <f t="shared" si="119"/>
        <v>1.0241054335630457</v>
      </c>
    </row>
    <row r="2529" spans="5:17" x14ac:dyDescent="0.2">
      <c r="E2529" s="15">
        <v>41275.770833333336</v>
      </c>
      <c r="F2529" s="21">
        <v>8.9601292449203385</v>
      </c>
      <c r="G2529" s="21">
        <v>8.8970966679253998</v>
      </c>
      <c r="H2529" s="24">
        <v>0.11718580963497421</v>
      </c>
      <c r="I2529" s="3">
        <f t="shared" si="118"/>
        <v>1241.3199999999463</v>
      </c>
      <c r="J2529" s="3">
        <f>INDEX(PowerArray,MIN(MaximumPowerIndex,ROUND(G2529*100,0)))</f>
        <v>1219.2999999999467</v>
      </c>
      <c r="K2529" s="3">
        <f>MIN(J2529-M2529+N2529,'Power Look Up'!$F$4)</f>
        <v>1223.0753632724623</v>
      </c>
      <c r="M2529" s="50">
        <f t="array" ref="M2529">_xlfn.SUM(_xlfn.NORM.DIST($S$3:$S$1003,$G2529,$P2529,FALSE)*WindSpeedStep*$T$3:$T$1003)</f>
        <v>1220.1530889149826</v>
      </c>
      <c r="N2529" s="50">
        <f t="array" ref="N2529">_xlfn.SUM(_xlfn.NORM.DIST($S$3:$S$1003,$G2529,$Q2529,FALSE)*WindSpeedStep*$T$3:$T$1003)</f>
        <v>1223.9284521874981</v>
      </c>
      <c r="P2529" s="42">
        <f t="shared" si="117"/>
        <v>0.88970966679254004</v>
      </c>
      <c r="Q2529" s="42">
        <f t="shared" si="119"/>
        <v>1.0426134764314692</v>
      </c>
    </row>
    <row r="2530" spans="5:17" x14ac:dyDescent="0.2">
      <c r="E2530" s="15">
        <v>41275.777777777781</v>
      </c>
      <c r="F2530" s="21">
        <v>8.4185748948487014</v>
      </c>
      <c r="G2530" s="21">
        <v>8.2985343341455611</v>
      </c>
      <c r="H2530" s="24">
        <v>7.7210217657828636E-2</v>
      </c>
      <c r="I2530" s="3">
        <f t="shared" si="118"/>
        <v>1043.1399999999503</v>
      </c>
      <c r="J2530" s="3">
        <f>INDEX(PowerArray,MIN(MaximumPowerIndex,ROUND(G2530*100,0)))</f>
        <v>999.09999999995136</v>
      </c>
      <c r="K2530" s="3">
        <f>MIN(J2530-M2530+N2530,'Power Look Up'!$F$4)</f>
        <v>988.77084722627546</v>
      </c>
      <c r="M2530" s="50">
        <f t="array" ref="M2530">_xlfn.SUM(_xlfn.NORM.DIST($S$3:$S$1003,$G2530,$P2530,FALSE)*WindSpeedStep*$T$3:$T$1003)</f>
        <v>996.62749773541134</v>
      </c>
      <c r="N2530" s="50">
        <f t="array" ref="N2530">_xlfn.SUM(_xlfn.NORM.DIST($S$3:$S$1003,$G2530,$Q2530,FALSE)*WindSpeedStep*$T$3:$T$1003)</f>
        <v>986.29834496173544</v>
      </c>
      <c r="P2530" s="42">
        <f t="shared" si="117"/>
        <v>0.8298534334145562</v>
      </c>
      <c r="Q2530" s="42">
        <f t="shared" si="119"/>
        <v>0.64073164218034284</v>
      </c>
    </row>
    <row r="2531" spans="5:17" x14ac:dyDescent="0.2">
      <c r="E2531" s="15">
        <v>41275.784722222219</v>
      </c>
      <c r="F2531" s="21">
        <v>8.4544678046475727</v>
      </c>
      <c r="G2531" s="21">
        <v>8.3598796365358634</v>
      </c>
      <c r="H2531" s="24">
        <v>8.1613652797955488E-2</v>
      </c>
      <c r="I2531" s="3">
        <f t="shared" si="118"/>
        <v>1054.1499999999501</v>
      </c>
      <c r="J2531" s="3">
        <f>INDEX(PowerArray,MIN(MaximumPowerIndex,ROUND(G2531*100,0)))</f>
        <v>1021.1199999999509</v>
      </c>
      <c r="K2531" s="3">
        <f>MIN(J2531-M2531+N2531,'Power Look Up'!$F$4)</f>
        <v>1012.6907469573279</v>
      </c>
      <c r="M2531" s="50">
        <f t="array" ref="M2531">_xlfn.SUM(_xlfn.NORM.DIST($S$3:$S$1003,$G2531,$P2531,FALSE)*WindSpeedStep*$T$3:$T$1003)</f>
        <v>1018.6742162645299</v>
      </c>
      <c r="N2531" s="50">
        <f t="array" ref="N2531">_xlfn.SUM(_xlfn.NORM.DIST($S$3:$S$1003,$G2531,$Q2531,FALSE)*WindSpeedStep*$T$3:$T$1003)</f>
        <v>1010.2449632219069</v>
      </c>
      <c r="P2531" s="42">
        <f t="shared" si="117"/>
        <v>0.83598796365358641</v>
      </c>
      <c r="Q2531" s="42">
        <f t="shared" si="119"/>
        <v>0.6822803140889363</v>
      </c>
    </row>
    <row r="2532" spans="5:17" x14ac:dyDescent="0.2">
      <c r="E2532" s="15">
        <v>41275.791666666664</v>
      </c>
      <c r="F2532" s="21">
        <v>8.7721367049331125</v>
      </c>
      <c r="G2532" s="21">
        <v>8.6532106043374633</v>
      </c>
      <c r="H2532" s="24">
        <v>9.1197849156877689E-2</v>
      </c>
      <c r="I2532" s="3">
        <f t="shared" si="118"/>
        <v>1171.5899999999476</v>
      </c>
      <c r="J2532" s="3">
        <f>INDEX(PowerArray,MIN(MaximumPowerIndex,ROUND(G2532*100,0)))</f>
        <v>1127.5499999999486</v>
      </c>
      <c r="K2532" s="3">
        <f>MIN(J2532-M2532+N2532,'Power Look Up'!$F$4)</f>
        <v>1123.9917608815801</v>
      </c>
      <c r="M2532" s="50">
        <f t="array" ref="M2532">_xlfn.SUM(_xlfn.NORM.DIST($S$3:$S$1003,$G2532,$P2532,FALSE)*WindSpeedStep*$T$3:$T$1003)</f>
        <v>1127.1359240625977</v>
      </c>
      <c r="N2532" s="50">
        <f t="array" ref="N2532">_xlfn.SUM(_xlfn.NORM.DIST($S$3:$S$1003,$G2532,$Q2532,FALSE)*WindSpeedStep*$T$3:$T$1003)</f>
        <v>1123.5776849442293</v>
      </c>
      <c r="P2532" s="42">
        <f t="shared" si="117"/>
        <v>0.86532106043374635</v>
      </c>
      <c r="Q2532" s="42">
        <f t="shared" si="119"/>
        <v>0.78915419541706244</v>
      </c>
    </row>
    <row r="2533" spans="5:17" x14ac:dyDescent="0.2">
      <c r="E2533" s="15">
        <v>41275.798611111109</v>
      </c>
      <c r="F2533" s="21">
        <v>9.4582487224518097</v>
      </c>
      <c r="G2533" s="21">
        <v>9.3441800949226455</v>
      </c>
      <c r="H2533" s="24">
        <v>8.8811367162086152E-2</v>
      </c>
      <c r="I2533" s="3">
        <f t="shared" si="118"/>
        <v>1431.2599999999402</v>
      </c>
      <c r="J2533" s="3">
        <f>INDEX(PowerArray,MIN(MaximumPowerIndex,ROUND(G2533*100,0)))</f>
        <v>1385.5399999999411</v>
      </c>
      <c r="K2533" s="3">
        <f>MIN(J2533-M2533+N2533,'Power Look Up'!$F$4)</f>
        <v>1387.0027993696031</v>
      </c>
      <c r="M2533" s="50">
        <f t="array" ref="M2533">_xlfn.SUM(_xlfn.NORM.DIST($S$3:$S$1003,$G2533,$P2533,FALSE)*WindSpeedStep*$T$3:$T$1003)</f>
        <v>1391.8769786388712</v>
      </c>
      <c r="N2533" s="50">
        <f t="array" ref="N2533">_xlfn.SUM(_xlfn.NORM.DIST($S$3:$S$1003,$G2533,$Q2533,FALSE)*WindSpeedStep*$T$3:$T$1003)</f>
        <v>1393.3397780085331</v>
      </c>
      <c r="P2533" s="42">
        <f t="shared" si="117"/>
        <v>0.93441800949226461</v>
      </c>
      <c r="Q2533" s="42">
        <f t="shared" si="119"/>
        <v>0.82986940923883212</v>
      </c>
    </row>
    <row r="2534" spans="5:17" x14ac:dyDescent="0.2">
      <c r="E2534" s="15">
        <v>41275.805555555555</v>
      </c>
      <c r="F2534" s="21">
        <v>8.6010249581759712</v>
      </c>
      <c r="G2534" s="21">
        <v>8.5127057720998192</v>
      </c>
      <c r="H2534" s="24">
        <v>0.1185905174046039</v>
      </c>
      <c r="I2534" s="3">
        <f t="shared" si="118"/>
        <v>1109.1999999999491</v>
      </c>
      <c r="J2534" s="3">
        <f>INDEX(PowerArray,MIN(MaximumPowerIndex,ROUND(G2534*100,0)))</f>
        <v>1076.1699999999496</v>
      </c>
      <c r="K2534" s="3">
        <f>MIN(J2534-M2534+N2534,'Power Look Up'!$F$4)</f>
        <v>1084.1920415208442</v>
      </c>
      <c r="M2534" s="50">
        <f t="array" ref="M2534">_xlfn.SUM(_xlfn.NORM.DIST($S$3:$S$1003,$G2534,$P2534,FALSE)*WindSpeedStep*$T$3:$T$1003)</f>
        <v>1074.6036377796086</v>
      </c>
      <c r="N2534" s="50">
        <f t="array" ref="N2534">_xlfn.SUM(_xlfn.NORM.DIST($S$3:$S$1003,$G2534,$Q2534,FALSE)*WindSpeedStep*$T$3:$T$1003)</f>
        <v>1082.6256793005032</v>
      </c>
      <c r="P2534" s="42">
        <f t="shared" si="117"/>
        <v>0.851270577209982</v>
      </c>
      <c r="Q2534" s="42">
        <f t="shared" si="119"/>
        <v>1.0095261820264756</v>
      </c>
    </row>
    <row r="2535" spans="5:17" x14ac:dyDescent="0.2">
      <c r="E2535" s="15">
        <v>41275.8125</v>
      </c>
      <c r="F2535" s="21">
        <v>8.4931334629940931</v>
      </c>
      <c r="G2535" s="21">
        <v>8.4471308684695217</v>
      </c>
      <c r="H2535" s="24">
        <v>8.8306630676165274E-2</v>
      </c>
      <c r="I2535" s="3">
        <f t="shared" si="118"/>
        <v>1068.8299999999499</v>
      </c>
      <c r="J2535" s="3">
        <f>INDEX(PowerArray,MIN(MaximumPowerIndex,ROUND(G2535*100,0)))</f>
        <v>1054.1499999999501</v>
      </c>
      <c r="K2535" s="3">
        <f>MIN(J2535-M2535+N2535,'Power Look Up'!$F$4)</f>
        <v>1048.8185719982118</v>
      </c>
      <c r="M2535" s="50">
        <f t="array" ref="M2535">_xlfn.SUM(_xlfn.NORM.DIST($S$3:$S$1003,$G2535,$P2535,FALSE)*WindSpeedStep*$T$3:$T$1003)</f>
        <v>1050.4375691599294</v>
      </c>
      <c r="N2535" s="50">
        <f t="array" ref="N2535">_xlfn.SUM(_xlfn.NORM.DIST($S$3:$S$1003,$G2535,$Q2535,FALSE)*WindSpeedStep*$T$3:$T$1003)</f>
        <v>1045.1061411581911</v>
      </c>
      <c r="P2535" s="42">
        <f t="shared" si="117"/>
        <v>0.84471308684695223</v>
      </c>
      <c r="Q2535" s="42">
        <f t="shared" si="119"/>
        <v>0.74593766587517329</v>
      </c>
    </row>
    <row r="2536" spans="5:17" x14ac:dyDescent="0.2">
      <c r="E2536" s="15">
        <v>41275.819444444445</v>
      </c>
      <c r="F2536" s="21">
        <v>7.3807518800895417</v>
      </c>
      <c r="G2536" s="21">
        <v>7.4265486131305254</v>
      </c>
      <c r="H2536" s="24">
        <v>0.12600342283674187</v>
      </c>
      <c r="I2536" s="3">
        <f t="shared" si="118"/>
        <v>702.379999999966</v>
      </c>
      <c r="J2536" s="3">
        <f>INDEX(PowerArray,MIN(MaximumPowerIndex,ROUND(G2536*100,0)))</f>
        <v>717.42999999996573</v>
      </c>
      <c r="K2536" s="3">
        <f>MIN(J2536-M2536+N2536,'Power Look Up'!$F$4)</f>
        <v>729.15279368726101</v>
      </c>
      <c r="M2536" s="50">
        <f t="array" ref="M2536">_xlfn.SUM(_xlfn.NORM.DIST($S$3:$S$1003,$G2536,$P2536,FALSE)*WindSpeedStep*$T$3:$T$1003)</f>
        <v>712.61559805271793</v>
      </c>
      <c r="N2536" s="50">
        <f t="array" ref="N2536">_xlfn.SUM(_xlfn.NORM.DIST($S$3:$S$1003,$G2536,$Q2536,FALSE)*WindSpeedStep*$T$3:$T$1003)</f>
        <v>724.33839174001321</v>
      </c>
      <c r="P2536" s="42">
        <f t="shared" si="117"/>
        <v>0.74265486131305258</v>
      </c>
      <c r="Q2536" s="42">
        <f t="shared" si="119"/>
        <v>0.93577054511790458</v>
      </c>
    </row>
    <row r="2537" spans="5:17" x14ac:dyDescent="0.2">
      <c r="E2537" s="15">
        <v>41275.826388888891</v>
      </c>
      <c r="F2537" s="21">
        <v>8.281170501138817</v>
      </c>
      <c r="G2537" s="21">
        <v>8.21464687993595</v>
      </c>
      <c r="H2537" s="24">
        <v>0.11109540612326273</v>
      </c>
      <c r="I2537" s="3">
        <f t="shared" si="118"/>
        <v>991.75999999995156</v>
      </c>
      <c r="J2537" s="3">
        <f>INDEX(PowerArray,MIN(MaximumPowerIndex,ROUND(G2537*100,0)))</f>
        <v>966.06999999995207</v>
      </c>
      <c r="K2537" s="3">
        <f>MIN(J2537-M2537+N2537,'Power Look Up'!$F$4)</f>
        <v>971.52747787468809</v>
      </c>
      <c r="M2537" s="50">
        <f t="array" ref="M2537">_xlfn.SUM(_xlfn.NORM.DIST($S$3:$S$1003,$G2537,$P2537,FALSE)*WindSpeedStep*$T$3:$T$1003)</f>
        <v>966.88358362041004</v>
      </c>
      <c r="N2537" s="50">
        <f t="array" ref="N2537">_xlfn.SUM(_xlfn.NORM.DIST($S$3:$S$1003,$G2537,$Q2537,FALSE)*WindSpeedStep*$T$3:$T$1003)</f>
        <v>972.34106149514605</v>
      </c>
      <c r="P2537" s="42">
        <f t="shared" si="117"/>
        <v>0.82146468799359507</v>
      </c>
      <c r="Q2537" s="42">
        <f t="shared" si="119"/>
        <v>0.91260953128567734</v>
      </c>
    </row>
    <row r="2538" spans="5:17" x14ac:dyDescent="0.2">
      <c r="E2538" s="15">
        <v>41275.833333333336</v>
      </c>
      <c r="F2538" s="21">
        <v>10.27082512696029</v>
      </c>
      <c r="G2538" s="21">
        <v>10.243748573446652</v>
      </c>
      <c r="H2538" s="24">
        <v>0.10904674027211976</v>
      </c>
      <c r="I2538" s="3">
        <f t="shared" si="118"/>
        <v>1709.0899999999533</v>
      </c>
      <c r="J2538" s="3">
        <f>INDEX(PowerArray,MIN(MaximumPowerIndex,ROUND(G2538*100,0)))</f>
        <v>1701.0799999999535</v>
      </c>
      <c r="K2538" s="3">
        <f>MIN(J2538-M2538+N2538,'Power Look Up'!$F$4)</f>
        <v>1688.6150099795775</v>
      </c>
      <c r="M2538" s="50">
        <f t="array" ref="M2538">_xlfn.SUM(_xlfn.NORM.DIST($S$3:$S$1003,$G2538,$P2538,FALSE)*WindSpeedStep*$T$3:$T$1003)</f>
        <v>1697.9879133958359</v>
      </c>
      <c r="N2538" s="50">
        <f t="array" ref="N2538">_xlfn.SUM(_xlfn.NORM.DIST($S$3:$S$1003,$G2538,$Q2538,FALSE)*WindSpeedStep*$T$3:$T$1003)</f>
        <v>1685.5229233754599</v>
      </c>
      <c r="P2538" s="42">
        <f t="shared" si="117"/>
        <v>1.0243748573446652</v>
      </c>
      <c r="Q2538" s="42">
        <f t="shared" si="119"/>
        <v>1.1170473901015343</v>
      </c>
    </row>
    <row r="2539" spans="5:17" x14ac:dyDescent="0.2">
      <c r="E2539" s="15">
        <v>41275.840277777781</v>
      </c>
      <c r="F2539" s="21">
        <v>10.525523076441942</v>
      </c>
      <c r="G2539" s="21">
        <v>10.479470472822594</v>
      </c>
      <c r="H2539" s="24">
        <v>0.11115837108548793</v>
      </c>
      <c r="I2539" s="3">
        <f t="shared" si="118"/>
        <v>1778.509999999952</v>
      </c>
      <c r="J2539" s="3">
        <f>INDEX(PowerArray,MIN(MaximumPowerIndex,ROUND(G2539*100,0)))</f>
        <v>1765.1599999999521</v>
      </c>
      <c r="K2539" s="3">
        <f>MIN(J2539-M2539+N2539,'Power Look Up'!$F$4)</f>
        <v>1747.2762677970875</v>
      </c>
      <c r="M2539" s="50">
        <f t="array" ref="M2539">_xlfn.SUM(_xlfn.NORM.DIST($S$3:$S$1003,$G2539,$P2539,FALSE)*WindSpeedStep*$T$3:$T$1003)</f>
        <v>1760.9604273105867</v>
      </c>
      <c r="N2539" s="50">
        <f t="array" ref="N2539">_xlfn.SUM(_xlfn.NORM.DIST($S$3:$S$1003,$G2539,$Q2539,FALSE)*WindSpeedStep*$T$3:$T$1003)</f>
        <v>1743.0766951077221</v>
      </c>
      <c r="P2539" s="42">
        <f t="shared" si="117"/>
        <v>1.0479470472822594</v>
      </c>
      <c r="Q2539" s="42">
        <f t="shared" si="119"/>
        <v>1.1648808675974276</v>
      </c>
    </row>
    <row r="2540" spans="5:17" x14ac:dyDescent="0.2">
      <c r="E2540" s="15">
        <v>41275.847222222219</v>
      </c>
      <c r="F2540" s="21">
        <v>11.145985315839196</v>
      </c>
      <c r="G2540" s="21">
        <v>11.103546812255884</v>
      </c>
      <c r="H2540" s="24">
        <v>0.14354944445569046</v>
      </c>
      <c r="I2540" s="3">
        <f t="shared" si="118"/>
        <v>1916.5999999999838</v>
      </c>
      <c r="J2540" s="3">
        <f>INDEX(PowerArray,MIN(MaximumPowerIndex,ROUND(G2540*100,0)))</f>
        <v>1912.3999999999839</v>
      </c>
      <c r="K2540" s="3">
        <f>MIN(J2540-M2540+N2540,'Power Look Up'!$F$4)</f>
        <v>1834.3647131236887</v>
      </c>
      <c r="M2540" s="50">
        <f t="array" ref="M2540">_xlfn.SUM(_xlfn.NORM.DIST($S$3:$S$1003,$G2540,$P2540,FALSE)*WindSpeedStep*$T$3:$T$1003)</f>
        <v>1885.3615008468389</v>
      </c>
      <c r="N2540" s="50">
        <f t="array" ref="N2540">_xlfn.SUM(_xlfn.NORM.DIST($S$3:$S$1003,$G2540,$Q2540,FALSE)*WindSpeedStep*$T$3:$T$1003)</f>
        <v>1807.3262139705437</v>
      </c>
      <c r="P2540" s="42">
        <f t="shared" si="117"/>
        <v>1.1103546812255884</v>
      </c>
      <c r="Q2540" s="42">
        <f t="shared" si="119"/>
        <v>1.5939079763870847</v>
      </c>
    </row>
    <row r="2541" spans="5:17" x14ac:dyDescent="0.2">
      <c r="E2541" s="15">
        <v>41275.854166666664</v>
      </c>
      <c r="F2541" s="21">
        <v>9.1904113726911856</v>
      </c>
      <c r="G2541" s="21">
        <v>9.2280034036347018</v>
      </c>
      <c r="H2541" s="24">
        <v>0.15124459000065116</v>
      </c>
      <c r="I2541" s="3">
        <f t="shared" si="118"/>
        <v>1328.3899999999423</v>
      </c>
      <c r="J2541" s="3">
        <f>INDEX(PowerArray,MIN(MaximumPowerIndex,ROUND(G2541*100,0)))</f>
        <v>1343.6299999999419</v>
      </c>
      <c r="K2541" s="3">
        <f>MIN(J2541-M2541+N2541,'Power Look Up'!$F$4)</f>
        <v>1333.5027361093953</v>
      </c>
      <c r="M2541" s="50">
        <f t="array" ref="M2541">_xlfn.SUM(_xlfn.NORM.DIST($S$3:$S$1003,$G2541,$P2541,FALSE)*WindSpeedStep*$T$3:$T$1003)</f>
        <v>1347.5852432173028</v>
      </c>
      <c r="N2541" s="50">
        <f t="array" ref="N2541">_xlfn.SUM(_xlfn.NORM.DIST($S$3:$S$1003,$G2541,$Q2541,FALSE)*WindSpeedStep*$T$3:$T$1003)</f>
        <v>1337.4579793267562</v>
      </c>
      <c r="P2541" s="42">
        <f t="shared" si="117"/>
        <v>0.92280034036347025</v>
      </c>
      <c r="Q2541" s="42">
        <f t="shared" si="119"/>
        <v>1.3956855913073438</v>
      </c>
    </row>
    <row r="2542" spans="5:17" x14ac:dyDescent="0.2">
      <c r="E2542" s="15">
        <v>41275.861111111109</v>
      </c>
      <c r="F2542" s="21">
        <v>8.8700442903587433</v>
      </c>
      <c r="G2542" s="21">
        <v>8.9144816848732571</v>
      </c>
      <c r="H2542" s="24">
        <v>0.16347156254631912</v>
      </c>
      <c r="I2542" s="3">
        <f t="shared" si="118"/>
        <v>1208.289999999947</v>
      </c>
      <c r="J2542" s="3">
        <f>INDEX(PowerArray,MIN(MaximumPowerIndex,ROUND(G2542*100,0)))</f>
        <v>1222.9699999999466</v>
      </c>
      <c r="K2542" s="3">
        <f>MIN(J2542-M2542+N2542,'Power Look Up'!$F$4)</f>
        <v>1228.3363638911276</v>
      </c>
      <c r="M2542" s="50">
        <f t="array" ref="M2542">_xlfn.SUM(_xlfn.NORM.DIST($S$3:$S$1003,$G2542,$P2542,FALSE)*WindSpeedStep*$T$3:$T$1003)</f>
        <v>1226.8417374488572</v>
      </c>
      <c r="N2542" s="50">
        <f t="array" ref="N2542">_xlfn.SUM(_xlfn.NORM.DIST($S$3:$S$1003,$G2542,$Q2542,FALSE)*WindSpeedStep*$T$3:$T$1003)</f>
        <v>1232.2081013400382</v>
      </c>
      <c r="P2542" s="42">
        <f t="shared" si="117"/>
        <v>0.89144816848732578</v>
      </c>
      <c r="Q2542" s="42">
        <f t="shared" si="119"/>
        <v>1.4572642503167748</v>
      </c>
    </row>
    <row r="2543" spans="5:17" x14ac:dyDescent="0.2">
      <c r="E2543" s="15">
        <v>41275.868055555555</v>
      </c>
      <c r="F2543" s="21">
        <v>8.6744122425093408</v>
      </c>
      <c r="G2543" s="21">
        <v>8.5976934168112784</v>
      </c>
      <c r="H2543" s="24">
        <v>0.14640761408321232</v>
      </c>
      <c r="I2543" s="3">
        <f t="shared" si="118"/>
        <v>1134.8899999999485</v>
      </c>
      <c r="J2543" s="3">
        <f>INDEX(PowerArray,MIN(MaximumPowerIndex,ROUND(G2543*100,0)))</f>
        <v>1109.1999999999491</v>
      </c>
      <c r="K2543" s="3">
        <f>MIN(J2543-M2543+N2543,'Power Look Up'!$F$4)</f>
        <v>1125.5573625582435</v>
      </c>
      <c r="M2543" s="50">
        <f t="array" ref="M2543">_xlfn.SUM(_xlfn.NORM.DIST($S$3:$S$1003,$G2543,$P2543,FALSE)*WindSpeedStep*$T$3:$T$1003)</f>
        <v>1106.2653962724762</v>
      </c>
      <c r="N2543" s="50">
        <f t="array" ref="N2543">_xlfn.SUM(_xlfn.NORM.DIST($S$3:$S$1003,$G2543,$Q2543,FALSE)*WindSpeedStep*$T$3:$T$1003)</f>
        <v>1122.6227588307706</v>
      </c>
      <c r="P2543" s="42">
        <f t="shared" si="117"/>
        <v>0.85976934168112784</v>
      </c>
      <c r="Q2543" s="42">
        <f t="shared" si="119"/>
        <v>1.2587677797742807</v>
      </c>
    </row>
    <row r="2544" spans="5:17" x14ac:dyDescent="0.2">
      <c r="E2544" s="15">
        <v>41275.875</v>
      </c>
      <c r="F2544" s="21">
        <v>8.4955223885158162</v>
      </c>
      <c r="G2544" s="21">
        <v>8.4106072347923284</v>
      </c>
      <c r="H2544" s="24">
        <v>0.14360505972524854</v>
      </c>
      <c r="I2544" s="3">
        <f t="shared" si="118"/>
        <v>1072.4999999999498</v>
      </c>
      <c r="J2544" s="3">
        <f>INDEX(PowerArray,MIN(MaximumPowerIndex,ROUND(G2544*100,0)))</f>
        <v>1039.4699999999505</v>
      </c>
      <c r="K2544" s="3">
        <f>MIN(J2544-M2544+N2544,'Power Look Up'!$F$4)</f>
        <v>1058.71125612224</v>
      </c>
      <c r="M2544" s="50">
        <f t="array" ref="M2544">_xlfn.SUM(_xlfn.NORM.DIST($S$3:$S$1003,$G2544,$P2544,FALSE)*WindSpeedStep*$T$3:$T$1003)</f>
        <v>1037.0851052076666</v>
      </c>
      <c r="N2544" s="50">
        <f t="array" ref="N2544">_xlfn.SUM(_xlfn.NORM.DIST($S$3:$S$1003,$G2544,$Q2544,FALSE)*WindSpeedStep*$T$3:$T$1003)</f>
        <v>1056.3263613299562</v>
      </c>
      <c r="P2544" s="42">
        <f t="shared" si="117"/>
        <v>0.84106072347923289</v>
      </c>
      <c r="Q2544" s="42">
        <f t="shared" si="119"/>
        <v>1.2078057542779597</v>
      </c>
    </row>
    <row r="2545" spans="5:17" x14ac:dyDescent="0.2">
      <c r="E2545" s="15">
        <v>41275.881944444445</v>
      </c>
      <c r="F2545" s="21">
        <v>8.1615093056626513</v>
      </c>
      <c r="G2545" s="21">
        <v>8.1696321914699919</v>
      </c>
      <c r="H2545" s="24">
        <v>0.16296005434646924</v>
      </c>
      <c r="I2545" s="3">
        <f t="shared" si="118"/>
        <v>947.71999999995251</v>
      </c>
      <c r="J2545" s="3">
        <f>INDEX(PowerArray,MIN(MaximumPowerIndex,ROUND(G2545*100,0)))</f>
        <v>951.38999999995235</v>
      </c>
      <c r="K2545" s="3">
        <f>MIN(J2545-M2545+N2545,'Power Look Up'!$F$4)</f>
        <v>982.39583389605184</v>
      </c>
      <c r="M2545" s="50">
        <f t="array" ref="M2545">_xlfn.SUM(_xlfn.NORM.DIST($S$3:$S$1003,$G2545,$P2545,FALSE)*WindSpeedStep*$T$3:$T$1003)</f>
        <v>951.12242474542791</v>
      </c>
      <c r="N2545" s="50">
        <f t="array" ref="N2545">_xlfn.SUM(_xlfn.NORM.DIST($S$3:$S$1003,$G2545,$Q2545,FALSE)*WindSpeedStep*$T$3:$T$1003)</f>
        <v>982.1282586415274</v>
      </c>
      <c r="P2545" s="42">
        <f t="shared" si="117"/>
        <v>0.81696321914699921</v>
      </c>
      <c r="Q2545" s="42">
        <f t="shared" si="119"/>
        <v>1.3313237059126144</v>
      </c>
    </row>
    <row r="2546" spans="5:17" x14ac:dyDescent="0.2">
      <c r="E2546" s="15">
        <v>41275.888888888891</v>
      </c>
      <c r="F2546" s="21">
        <v>8.5105090788224036</v>
      </c>
      <c r="G2546" s="21">
        <v>8.5447871262474404</v>
      </c>
      <c r="H2546" s="24">
        <v>0.10810164133298829</v>
      </c>
      <c r="I2546" s="3">
        <f t="shared" si="118"/>
        <v>1076.1699999999496</v>
      </c>
      <c r="J2546" s="3">
        <f>INDEX(PowerArray,MIN(MaximumPowerIndex,ROUND(G2546*100,0)))</f>
        <v>1087.1799999999496</v>
      </c>
      <c r="K2546" s="3">
        <f>MIN(J2546-M2546+N2546,'Power Look Up'!$F$4)</f>
        <v>1090.6596370726641</v>
      </c>
      <c r="M2546" s="50">
        <f t="array" ref="M2546">_xlfn.SUM(_xlfn.NORM.DIST($S$3:$S$1003,$G2546,$P2546,FALSE)*WindSpeedStep*$T$3:$T$1003)</f>
        <v>1086.5120915437417</v>
      </c>
      <c r="N2546" s="50">
        <f t="array" ref="N2546">_xlfn.SUM(_xlfn.NORM.DIST($S$3:$S$1003,$G2546,$Q2546,FALSE)*WindSpeedStep*$T$3:$T$1003)</f>
        <v>1089.9917286164562</v>
      </c>
      <c r="P2546" s="42">
        <f t="shared" si="117"/>
        <v>0.85447871262474406</v>
      </c>
      <c r="Q2546" s="42">
        <f t="shared" si="119"/>
        <v>0.92370551318833649</v>
      </c>
    </row>
    <row r="2547" spans="5:17" x14ac:dyDescent="0.2">
      <c r="E2547" s="15">
        <v>41275.895833333336</v>
      </c>
      <c r="F2547" s="21">
        <v>7.7614664784714824</v>
      </c>
      <c r="G2547" s="21">
        <v>7.7673127865126386</v>
      </c>
      <c r="H2547" s="24">
        <v>0.1378605451647486</v>
      </c>
      <c r="I2547" s="3">
        <f t="shared" si="118"/>
        <v>816.75999999996361</v>
      </c>
      <c r="J2547" s="3">
        <f>INDEX(PowerArray,MIN(MaximumPowerIndex,ROUND(G2547*100,0)))</f>
        <v>819.76999999996349</v>
      </c>
      <c r="K2547" s="3">
        <f>MIN(J2547-M2547+N2547,'Power Look Up'!$F$4)</f>
        <v>839.06264989205135</v>
      </c>
      <c r="M2547" s="50">
        <f t="array" ref="M2547">_xlfn.SUM(_xlfn.NORM.DIST($S$3:$S$1003,$G2547,$P2547,FALSE)*WindSpeedStep*$T$3:$T$1003)</f>
        <v>816.83221253007002</v>
      </c>
      <c r="N2547" s="50">
        <f t="array" ref="N2547">_xlfn.SUM(_xlfn.NORM.DIST($S$3:$S$1003,$G2547,$Q2547,FALSE)*WindSpeedStep*$T$3:$T$1003)</f>
        <v>836.12486242215789</v>
      </c>
      <c r="P2547" s="42">
        <f t="shared" si="117"/>
        <v>0.7767312786512639</v>
      </c>
      <c r="Q2547" s="42">
        <f t="shared" si="119"/>
        <v>1.0708059752137549</v>
      </c>
    </row>
    <row r="2548" spans="5:17" x14ac:dyDescent="0.2">
      <c r="E2548" s="15">
        <v>41275.902777777781</v>
      </c>
      <c r="F2548" s="21">
        <v>8.4435239655969436</v>
      </c>
      <c r="G2548" s="21">
        <v>8.4178017594855259</v>
      </c>
      <c r="H2548" s="24">
        <v>0.11488094354350809</v>
      </c>
      <c r="I2548" s="3">
        <f t="shared" si="118"/>
        <v>1050.4799999999502</v>
      </c>
      <c r="J2548" s="3">
        <f>INDEX(PowerArray,MIN(MaximumPowerIndex,ROUND(G2548*100,0)))</f>
        <v>1043.1399999999503</v>
      </c>
      <c r="K2548" s="3">
        <f>MIN(J2548-M2548+N2548,'Power Look Up'!$F$4)</f>
        <v>1050.0169584490532</v>
      </c>
      <c r="M2548" s="50">
        <f t="array" ref="M2548">_xlfn.SUM(_xlfn.NORM.DIST($S$3:$S$1003,$G2548,$P2548,FALSE)*WindSpeedStep*$T$3:$T$1003)</f>
        <v>1039.7090225387919</v>
      </c>
      <c r="N2548" s="50">
        <f t="array" ref="N2548">_xlfn.SUM(_xlfn.NORM.DIST($S$3:$S$1003,$G2548,$Q2548,FALSE)*WindSpeedStep*$T$3:$T$1003)</f>
        <v>1046.5859809878948</v>
      </c>
      <c r="P2548" s="42">
        <f t="shared" si="117"/>
        <v>0.84178017594855259</v>
      </c>
      <c r="Q2548" s="42">
        <f t="shared" si="119"/>
        <v>0.96704500869189969</v>
      </c>
    </row>
    <row r="2549" spans="5:17" x14ac:dyDescent="0.2">
      <c r="E2549" s="15">
        <v>41275.909722222219</v>
      </c>
      <c r="F2549" s="21">
        <v>8.3471193818716198</v>
      </c>
      <c r="G2549" s="21">
        <v>8.3339324323727286</v>
      </c>
      <c r="H2549" s="24">
        <v>0.12099982686165132</v>
      </c>
      <c r="I2549" s="3">
        <f t="shared" si="118"/>
        <v>1017.4499999999509</v>
      </c>
      <c r="J2549" s="3">
        <f>INDEX(PowerArray,MIN(MaximumPowerIndex,ROUND(G2549*100,0)))</f>
        <v>1010.1099999999511</v>
      </c>
      <c r="K2549" s="3">
        <f>MIN(J2549-M2549+N2549,'Power Look Up'!$F$4)</f>
        <v>1020.1612357586512</v>
      </c>
      <c r="M2549" s="50">
        <f t="array" ref="M2549">_xlfn.SUM(_xlfn.NORM.DIST($S$3:$S$1003,$G2549,$P2549,FALSE)*WindSpeedStep*$T$3:$T$1003)</f>
        <v>1009.3194521197946</v>
      </c>
      <c r="N2549" s="50">
        <f t="array" ref="N2549">_xlfn.SUM(_xlfn.NORM.DIST($S$3:$S$1003,$G2549,$Q2549,FALSE)*WindSpeedStep*$T$3:$T$1003)</f>
        <v>1019.3706878784947</v>
      </c>
      <c r="P2549" s="42">
        <f t="shared" si="117"/>
        <v>0.83339324323727293</v>
      </c>
      <c r="Q2549" s="42">
        <f t="shared" si="119"/>
        <v>1.0084043813938008</v>
      </c>
    </row>
    <row r="2550" spans="5:17" x14ac:dyDescent="0.2">
      <c r="E2550" s="15">
        <v>41275.916666666664</v>
      </c>
      <c r="F2550" s="21">
        <v>8.0201301914082403</v>
      </c>
      <c r="G2550" s="21">
        <v>8.005637235932662</v>
      </c>
      <c r="H2550" s="24">
        <v>0.14338919351109355</v>
      </c>
      <c r="I2550" s="3">
        <f t="shared" si="118"/>
        <v>896.33999999995353</v>
      </c>
      <c r="J2550" s="3">
        <f>INDEX(PowerArray,MIN(MaximumPowerIndex,ROUND(G2550*100,0)))</f>
        <v>892.66999999995369</v>
      </c>
      <c r="K2550" s="3">
        <f>MIN(J2550-M2550+N2550,'Power Look Up'!$F$4)</f>
        <v>915.15926033740209</v>
      </c>
      <c r="M2550" s="50">
        <f t="array" ref="M2550">_xlfn.SUM(_xlfn.NORM.DIST($S$3:$S$1003,$G2550,$P2550,FALSE)*WindSpeedStep*$T$3:$T$1003)</f>
        <v>894.93094897971775</v>
      </c>
      <c r="N2550" s="50">
        <f t="array" ref="N2550">_xlfn.SUM(_xlfn.NORM.DIST($S$3:$S$1003,$G2550,$Q2550,FALSE)*WindSpeedStep*$T$3:$T$1003)</f>
        <v>917.42020931716615</v>
      </c>
      <c r="P2550" s="42">
        <f t="shared" si="117"/>
        <v>0.80056372359326622</v>
      </c>
      <c r="Q2550" s="42">
        <f t="shared" si="119"/>
        <v>1.1479218668027646</v>
      </c>
    </row>
    <row r="2551" spans="5:17" x14ac:dyDescent="0.2">
      <c r="E2551" s="15">
        <v>41275.923611111109</v>
      </c>
      <c r="F2551" s="21">
        <v>7.2014177169130935</v>
      </c>
      <c r="G2551" s="21">
        <v>7.2297755499036356</v>
      </c>
      <c r="H2551" s="24">
        <v>9.9980313363717752E-2</v>
      </c>
      <c r="I2551" s="3">
        <f t="shared" si="118"/>
        <v>648.19999999996719</v>
      </c>
      <c r="J2551" s="3">
        <f>INDEX(PowerArray,MIN(MaximumPowerIndex,ROUND(G2551*100,0)))</f>
        <v>657.22999999996694</v>
      </c>
      <c r="K2551" s="3">
        <f>MIN(J2551-M2551+N2551,'Power Look Up'!$F$4)</f>
        <v>657.22260331628252</v>
      </c>
      <c r="M2551" s="50">
        <f t="array" ref="M2551">_xlfn.SUM(_xlfn.NORM.DIST($S$3:$S$1003,$G2551,$P2551,FALSE)*WindSpeedStep*$T$3:$T$1003)</f>
        <v>656.39024926576042</v>
      </c>
      <c r="N2551" s="50">
        <f t="array" ref="N2551">_xlfn.SUM(_xlfn.NORM.DIST($S$3:$S$1003,$G2551,$Q2551,FALSE)*WindSpeedStep*$T$3:$T$1003)</f>
        <v>656.382852582076</v>
      </c>
      <c r="P2551" s="42">
        <f t="shared" si="117"/>
        <v>0.72297755499036365</v>
      </c>
      <c r="Q2551" s="42">
        <f t="shared" si="119"/>
        <v>0.72283522502871034</v>
      </c>
    </row>
    <row r="2552" spans="5:17" x14ac:dyDescent="0.2">
      <c r="E2552" s="15">
        <v>41275.930555555555</v>
      </c>
      <c r="F2552" s="21">
        <v>8.1195314873358129</v>
      </c>
      <c r="G2552" s="21">
        <v>8.0831633164234802</v>
      </c>
      <c r="H2552" s="24">
        <v>9.9759450562310448E-2</v>
      </c>
      <c r="I2552" s="3">
        <f t="shared" si="118"/>
        <v>933.03999999995278</v>
      </c>
      <c r="J2552" s="3">
        <f>INDEX(PowerArray,MIN(MaximumPowerIndex,ROUND(G2552*100,0)))</f>
        <v>918.35999999995306</v>
      </c>
      <c r="K2552" s="3">
        <f>MIN(J2552-M2552+N2552,'Power Look Up'!$F$4)</f>
        <v>918.2444344376986</v>
      </c>
      <c r="M2552" s="50">
        <f t="array" ref="M2552">_xlfn.SUM(_xlfn.NORM.DIST($S$3:$S$1003,$G2552,$P2552,FALSE)*WindSpeedStep*$T$3:$T$1003)</f>
        <v>921.25077801767225</v>
      </c>
      <c r="N2552" s="50">
        <f t="array" ref="N2552">_xlfn.SUM(_xlfn.NORM.DIST($S$3:$S$1003,$G2552,$Q2552,FALSE)*WindSpeedStep*$T$3:$T$1003)</f>
        <v>921.13521245541779</v>
      </c>
      <c r="P2552" s="42">
        <f t="shared" si="117"/>
        <v>0.80831633164234806</v>
      </c>
      <c r="Q2552" s="42">
        <f t="shared" si="119"/>
        <v>0.80637193125182949</v>
      </c>
    </row>
    <row r="2553" spans="5:17" x14ac:dyDescent="0.2">
      <c r="E2553" s="15">
        <v>41275.9375</v>
      </c>
      <c r="F2553" s="21">
        <v>8.5614179252382208</v>
      </c>
      <c r="G2553" s="21">
        <v>8.5877550017771753</v>
      </c>
      <c r="H2553" s="24">
        <v>7.1249880023001769E-2</v>
      </c>
      <c r="I2553" s="3">
        <f t="shared" si="118"/>
        <v>1094.5199999999493</v>
      </c>
      <c r="J2553" s="3">
        <f>INDEX(PowerArray,MIN(MaximumPowerIndex,ROUND(G2553*100,0)))</f>
        <v>1105.529999999949</v>
      </c>
      <c r="K2553" s="3">
        <f>MIN(J2553-M2553+N2553,'Power Look Up'!$F$4)</f>
        <v>1093.3048365718307</v>
      </c>
      <c r="M2553" s="50">
        <f t="array" ref="M2553">_xlfn.SUM(_xlfn.NORM.DIST($S$3:$S$1003,$G2553,$P2553,FALSE)*WindSpeedStep*$T$3:$T$1003)</f>
        <v>1102.5442657412209</v>
      </c>
      <c r="N2553" s="50">
        <f t="array" ref="N2553">_xlfn.SUM(_xlfn.NORM.DIST($S$3:$S$1003,$G2553,$Q2553,FALSE)*WindSpeedStep*$T$3:$T$1003)</f>
        <v>1090.3191023131026</v>
      </c>
      <c r="P2553" s="42">
        <f t="shared" si="117"/>
        <v>0.85877550017771753</v>
      </c>
      <c r="Q2553" s="42">
        <f t="shared" si="119"/>
        <v>0.6118765135435571</v>
      </c>
    </row>
    <row r="2554" spans="5:17" x14ac:dyDescent="0.2">
      <c r="E2554" s="15">
        <v>41275.944444444445</v>
      </c>
      <c r="F2554" s="21">
        <v>8.689464546857268</v>
      </c>
      <c r="G2554" s="21">
        <v>8.7567976232666975</v>
      </c>
      <c r="H2554" s="24">
        <v>0.12083598412053538</v>
      </c>
      <c r="I2554" s="3">
        <f t="shared" si="118"/>
        <v>1142.2299999999484</v>
      </c>
      <c r="J2554" s="3">
        <f>INDEX(PowerArray,MIN(MaximumPowerIndex,ROUND(G2554*100,0)))</f>
        <v>1167.9199999999478</v>
      </c>
      <c r="K2554" s="3">
        <f>MIN(J2554-M2554+N2554,'Power Look Up'!$F$4)</f>
        <v>1174.3648401451262</v>
      </c>
      <c r="M2554" s="50">
        <f t="array" ref="M2554">_xlfn.SUM(_xlfn.NORM.DIST($S$3:$S$1003,$G2554,$P2554,FALSE)*WindSpeedStep*$T$3:$T$1003)</f>
        <v>1166.416309154883</v>
      </c>
      <c r="N2554" s="50">
        <f t="array" ref="N2554">_xlfn.SUM(_xlfn.NORM.DIST($S$3:$S$1003,$G2554,$Q2554,FALSE)*WindSpeedStep*$T$3:$T$1003)</f>
        <v>1172.8611493000615</v>
      </c>
      <c r="P2554" s="42">
        <f t="shared" si="117"/>
        <v>0.87567976232666977</v>
      </c>
      <c r="Q2554" s="42">
        <f t="shared" si="119"/>
        <v>1.0581362585517966</v>
      </c>
    </row>
    <row r="2555" spans="5:17" x14ac:dyDescent="0.2">
      <c r="E2555" s="15">
        <v>41275.951388888891</v>
      </c>
      <c r="F2555" s="21">
        <v>9.1153673794631072</v>
      </c>
      <c r="G2555" s="21">
        <v>9.0729941660200488</v>
      </c>
      <c r="H2555" s="24">
        <v>0.10970484878678578</v>
      </c>
      <c r="I2555" s="3">
        <f t="shared" si="118"/>
        <v>1301.719999999943</v>
      </c>
      <c r="J2555" s="3">
        <f>INDEX(PowerArray,MIN(MaximumPowerIndex,ROUND(G2555*100,0)))</f>
        <v>1282.6699999999432</v>
      </c>
      <c r="K2555" s="3">
        <f>MIN(J2555-M2555+N2555,'Power Look Up'!$F$4)</f>
        <v>1283.5363777961686</v>
      </c>
      <c r="M2555" s="50">
        <f t="array" ref="M2555">_xlfn.SUM(_xlfn.NORM.DIST($S$3:$S$1003,$G2555,$P2555,FALSE)*WindSpeedStep*$T$3:$T$1003)</f>
        <v>1287.9544486269306</v>
      </c>
      <c r="N2555" s="50">
        <f t="array" ref="N2555">_xlfn.SUM(_xlfn.NORM.DIST($S$3:$S$1003,$G2555,$Q2555,FALSE)*WindSpeedStep*$T$3:$T$1003)</f>
        <v>1288.8208264231559</v>
      </c>
      <c r="P2555" s="42">
        <f t="shared" si="117"/>
        <v>0.90729941660200497</v>
      </c>
      <c r="Q2555" s="42">
        <f t="shared" si="119"/>
        <v>0.99535145302661909</v>
      </c>
    </row>
    <row r="2556" spans="5:17" x14ac:dyDescent="0.2">
      <c r="E2556" s="15">
        <v>41275.958333333336</v>
      </c>
      <c r="F2556" s="21">
        <v>8.1832096601551356</v>
      </c>
      <c r="G2556" s="21">
        <v>8.1765715303505253</v>
      </c>
      <c r="H2556" s="24">
        <v>0.12708949705442155</v>
      </c>
      <c r="I2556" s="3">
        <f t="shared" si="118"/>
        <v>955.05999999995231</v>
      </c>
      <c r="J2556" s="3">
        <f>INDEX(PowerArray,MIN(MaximumPowerIndex,ROUND(G2556*100,0)))</f>
        <v>955.05999999995231</v>
      </c>
      <c r="K2556" s="3">
        <f>MIN(J2556-M2556+N2556,'Power Look Up'!$F$4)</f>
        <v>968.64822010968237</v>
      </c>
      <c r="M2556" s="50">
        <f t="array" ref="M2556">_xlfn.SUM(_xlfn.NORM.DIST($S$3:$S$1003,$G2556,$P2556,FALSE)*WindSpeedStep*$T$3:$T$1003)</f>
        <v>953.54284751459932</v>
      </c>
      <c r="N2556" s="50">
        <f t="array" ref="N2556">_xlfn.SUM(_xlfn.NORM.DIST($S$3:$S$1003,$G2556,$Q2556,FALSE)*WindSpeedStep*$T$3:$T$1003)</f>
        <v>967.13106762432938</v>
      </c>
      <c r="P2556" s="42">
        <f t="shared" si="117"/>
        <v>0.8176571530350526</v>
      </c>
      <c r="Q2556" s="42">
        <f t="shared" si="119"/>
        <v>1.0391563634217502</v>
      </c>
    </row>
    <row r="2557" spans="5:17" x14ac:dyDescent="0.2">
      <c r="E2557" s="15">
        <v>41275.965277777781</v>
      </c>
      <c r="F2557" s="21">
        <v>8.01387910813777</v>
      </c>
      <c r="G2557" s="21">
        <v>8.0447159904370018</v>
      </c>
      <c r="H2557" s="24">
        <v>0.11604866849758473</v>
      </c>
      <c r="I2557" s="3">
        <f t="shared" si="118"/>
        <v>892.66999999995369</v>
      </c>
      <c r="J2557" s="3">
        <f>INDEX(PowerArray,MIN(MaximumPowerIndex,ROUND(G2557*100,0)))</f>
        <v>903.67999999995345</v>
      </c>
      <c r="K2557" s="3">
        <f>MIN(J2557-M2557+N2557,'Power Look Up'!$F$4)</f>
        <v>911.69661218453496</v>
      </c>
      <c r="M2557" s="50">
        <f t="array" ref="M2557">_xlfn.SUM(_xlfn.NORM.DIST($S$3:$S$1003,$G2557,$P2557,FALSE)*WindSpeedStep*$T$3:$T$1003)</f>
        <v>908.14277264954399</v>
      </c>
      <c r="N2557" s="50">
        <f t="array" ref="N2557">_xlfn.SUM(_xlfn.NORM.DIST($S$3:$S$1003,$G2557,$Q2557,FALSE)*WindSpeedStep*$T$3:$T$1003)</f>
        <v>916.15938483412549</v>
      </c>
      <c r="P2557" s="42">
        <f t="shared" si="117"/>
        <v>0.80447159904370025</v>
      </c>
      <c r="Q2557" s="42">
        <f t="shared" si="119"/>
        <v>0.9335785791314426</v>
      </c>
    </row>
    <row r="2558" spans="5:17" x14ac:dyDescent="0.2">
      <c r="E2558" s="15">
        <v>41275.972222222219</v>
      </c>
      <c r="F2558" s="21">
        <v>6.9663861706423784</v>
      </c>
      <c r="G2558" s="21">
        <v>6.9254943668740925</v>
      </c>
      <c r="H2558" s="24">
        <v>0.14067552041974055</v>
      </c>
      <c r="I2558" s="3">
        <f t="shared" si="118"/>
        <v>581.21999999997649</v>
      </c>
      <c r="J2558" s="3">
        <f>INDEX(PowerArray,MIN(MaximumPowerIndex,ROUND(G2558*100,0)))</f>
        <v>572.17999999997664</v>
      </c>
      <c r="K2558" s="3">
        <f>MIN(J2558-M2558+N2558,'Power Look Up'!$F$4)</f>
        <v>588.19913359375323</v>
      </c>
      <c r="M2558" s="50">
        <f t="array" ref="M2558">_xlfn.SUM(_xlfn.NORM.DIST($S$3:$S$1003,$G2558,$P2558,FALSE)*WindSpeedStep*$T$3:$T$1003)</f>
        <v>575.02985852326674</v>
      </c>
      <c r="N2558" s="50">
        <f t="array" ref="N2558">_xlfn.SUM(_xlfn.NORM.DIST($S$3:$S$1003,$G2558,$Q2558,FALSE)*WindSpeedStep*$T$3:$T$1003)</f>
        <v>591.04899211704333</v>
      </c>
      <c r="P2558" s="42">
        <f t="shared" si="117"/>
        <v>0.69254943668740931</v>
      </c>
      <c r="Q2558" s="42">
        <f t="shared" si="119"/>
        <v>0.97424752422399452</v>
      </c>
    </row>
    <row r="2559" spans="5:17" x14ac:dyDescent="0.2">
      <c r="E2559" s="15">
        <v>41275.979166666664</v>
      </c>
      <c r="F2559" s="21">
        <v>7.2441777683534081</v>
      </c>
      <c r="G2559" s="21">
        <v>7.1897087945120211</v>
      </c>
      <c r="H2559" s="24">
        <v>0.12147686433708581</v>
      </c>
      <c r="I2559" s="3">
        <f t="shared" si="118"/>
        <v>660.23999999996693</v>
      </c>
      <c r="J2559" s="3">
        <f>INDEX(PowerArray,MIN(MaximumPowerIndex,ROUND(G2559*100,0)))</f>
        <v>645.1899999999672</v>
      </c>
      <c r="K2559" s="3">
        <f>MIN(J2559-M2559+N2559,'Power Look Up'!$F$4)</f>
        <v>653.93877581186848</v>
      </c>
      <c r="M2559" s="50">
        <f t="array" ref="M2559">_xlfn.SUM(_xlfn.NORM.DIST($S$3:$S$1003,$G2559,$P2559,FALSE)*WindSpeedStep*$T$3:$T$1003)</f>
        <v>645.29152978635625</v>
      </c>
      <c r="N2559" s="50">
        <f t="array" ref="N2559">_xlfn.SUM(_xlfn.NORM.DIST($S$3:$S$1003,$G2559,$Q2559,FALSE)*WindSpeedStep*$T$3:$T$1003)</f>
        <v>654.04030559825753</v>
      </c>
      <c r="P2559" s="42">
        <f t="shared" si="117"/>
        <v>0.71897087945120219</v>
      </c>
      <c r="Q2559" s="42">
        <f t="shared" si="119"/>
        <v>0.87338327985408948</v>
      </c>
    </row>
    <row r="2560" spans="5:17" x14ac:dyDescent="0.2">
      <c r="E2560" s="15">
        <v>41275.986111111109</v>
      </c>
      <c r="F2560" s="21">
        <v>7.8981398652317845</v>
      </c>
      <c r="G2560" s="21">
        <v>7.8519052761911006</v>
      </c>
      <c r="H2560" s="24">
        <v>9.6225188837890566E-2</v>
      </c>
      <c r="I2560" s="3">
        <f t="shared" si="118"/>
        <v>858.89999999996269</v>
      </c>
      <c r="J2560" s="3">
        <f>INDEX(PowerArray,MIN(MaximumPowerIndex,ROUND(G2560*100,0)))</f>
        <v>843.84999999996296</v>
      </c>
      <c r="K2560" s="3">
        <f>MIN(J2560-M2560+N2560,'Power Look Up'!$F$4)</f>
        <v>842.14034170056823</v>
      </c>
      <c r="M2560" s="50">
        <f t="array" ref="M2560">_xlfn.SUM(_xlfn.NORM.DIST($S$3:$S$1003,$G2560,$P2560,FALSE)*WindSpeedStep*$T$3:$T$1003)</f>
        <v>844.06292910173136</v>
      </c>
      <c r="N2560" s="50">
        <f t="array" ref="N2560">_xlfn.SUM(_xlfn.NORM.DIST($S$3:$S$1003,$G2560,$Q2560,FALSE)*WindSpeedStep*$T$3:$T$1003)</f>
        <v>842.35327080233662</v>
      </c>
      <c r="P2560" s="42">
        <f t="shared" si="117"/>
        <v>0.78519052761911012</v>
      </c>
      <c r="Q2560" s="42">
        <f t="shared" si="119"/>
        <v>0.75555106793871796</v>
      </c>
    </row>
    <row r="2561" spans="5:17" x14ac:dyDescent="0.2">
      <c r="E2561" s="15">
        <v>41275.993055555555</v>
      </c>
      <c r="F2561" s="21">
        <v>8.2835200320287914</v>
      </c>
      <c r="G2561" s="21">
        <v>8.2223676884429739</v>
      </c>
      <c r="H2561" s="24">
        <v>0.10744224635888544</v>
      </c>
      <c r="I2561" s="3">
        <f t="shared" si="118"/>
        <v>991.75999999995156</v>
      </c>
      <c r="J2561" s="3">
        <f>INDEX(PowerArray,MIN(MaximumPowerIndex,ROUND(G2561*100,0)))</f>
        <v>969.73999999995203</v>
      </c>
      <c r="K2561" s="3">
        <f>MIN(J2561-M2561+N2561,'Power Look Up'!$F$4)</f>
        <v>973.37907430323082</v>
      </c>
      <c r="M2561" s="50">
        <f t="array" ref="M2561">_xlfn.SUM(_xlfn.NORM.DIST($S$3:$S$1003,$G2561,$P2561,FALSE)*WindSpeedStep*$T$3:$T$1003)</f>
        <v>969.601090698402</v>
      </c>
      <c r="N2561" s="50">
        <f t="array" ref="N2561">_xlfn.SUM(_xlfn.NORM.DIST($S$3:$S$1003,$G2561,$Q2561,FALSE)*WindSpeedStep*$T$3:$T$1003)</f>
        <v>973.24016500168079</v>
      </c>
      <c r="P2561" s="42">
        <f t="shared" si="117"/>
        <v>0.82223676884429742</v>
      </c>
      <c r="Q2561" s="42">
        <f t="shared" si="119"/>
        <v>0.88342965483502944</v>
      </c>
    </row>
    <row r="2562" spans="5:17" x14ac:dyDescent="0.2">
      <c r="E2562" s="15">
        <v>41276</v>
      </c>
      <c r="F2562" s="21">
        <v>7.9799105683675018</v>
      </c>
      <c r="G2562" s="21">
        <v>7.8889774805381725</v>
      </c>
      <c r="H2562" s="24">
        <v>9.3986015704613596E-2</v>
      </c>
      <c r="I2562" s="3">
        <f t="shared" si="118"/>
        <v>882.97999999996216</v>
      </c>
      <c r="J2562" s="3">
        <f>INDEX(PowerArray,MIN(MaximumPowerIndex,ROUND(G2562*100,0)))</f>
        <v>855.88999999996281</v>
      </c>
      <c r="K2562" s="3">
        <f>MIN(J2562-M2562+N2562,'Power Look Up'!$F$4)</f>
        <v>853.1664838175567</v>
      </c>
      <c r="M2562" s="50">
        <f t="array" ref="M2562">_xlfn.SUM(_xlfn.NORM.DIST($S$3:$S$1003,$G2562,$P2562,FALSE)*WindSpeedStep*$T$3:$T$1003)</f>
        <v>856.16716361266322</v>
      </c>
      <c r="N2562" s="50">
        <f t="array" ref="N2562">_xlfn.SUM(_xlfn.NORM.DIST($S$3:$S$1003,$G2562,$Q2562,FALSE)*WindSpeedStep*$T$3:$T$1003)</f>
        <v>853.4436474302571</v>
      </c>
      <c r="P2562" s="42">
        <f t="shared" si="117"/>
        <v>0.78889774805381729</v>
      </c>
      <c r="Q2562" s="42">
        <f t="shared" si="119"/>
        <v>0.74145356137920371</v>
      </c>
    </row>
    <row r="2563" spans="5:17" x14ac:dyDescent="0.2">
      <c r="E2563" s="15">
        <v>41276.006944444445</v>
      </c>
      <c r="F2563" s="21">
        <v>9.1764231563776875</v>
      </c>
      <c r="G2563" s="21">
        <v>9.0805917190388445</v>
      </c>
      <c r="H2563" s="24">
        <v>8.935943624505735E-2</v>
      </c>
      <c r="I2563" s="3">
        <f t="shared" si="118"/>
        <v>1324.5799999999424</v>
      </c>
      <c r="J2563" s="3">
        <f>INDEX(PowerArray,MIN(MaximumPowerIndex,ROUND(G2563*100,0)))</f>
        <v>1286.4799999999432</v>
      </c>
      <c r="K2563" s="3">
        <f>MIN(J2563-M2563+N2563,'Power Look Up'!$F$4)</f>
        <v>1284.9645763381686</v>
      </c>
      <c r="M2563" s="50">
        <f t="array" ref="M2563">_xlfn.SUM(_xlfn.NORM.DIST($S$3:$S$1003,$G2563,$P2563,FALSE)*WindSpeedStep*$T$3:$T$1003)</f>
        <v>1290.884393229634</v>
      </c>
      <c r="N2563" s="50">
        <f t="array" ref="N2563">_xlfn.SUM(_xlfn.NORM.DIST($S$3:$S$1003,$G2563,$Q2563,FALSE)*WindSpeedStep*$T$3:$T$1003)</f>
        <v>1289.3689695678595</v>
      </c>
      <c r="P2563" s="42">
        <f t="shared" ref="P2563:P2626" si="120">ReferenceTurbulence*G2563</f>
        <v>0.90805917190388452</v>
      </c>
      <c r="Q2563" s="42">
        <f t="shared" si="119"/>
        <v>0.81143655678484738</v>
      </c>
    </row>
    <row r="2564" spans="5:17" x14ac:dyDescent="0.2">
      <c r="E2564" s="15">
        <v>41276.013888888891</v>
      </c>
      <c r="F2564" s="21">
        <v>9.8193280875998354</v>
      </c>
      <c r="G2564" s="21">
        <v>9.6973369743570874</v>
      </c>
      <c r="H2564" s="24">
        <v>8.0453570035778466E-2</v>
      </c>
      <c r="I2564" s="3">
        <f t="shared" ref="I2564:I2627" si="121">INDEX(PowerArray,MIN(MaximumPowerIndex,ROUND(F2564*100,0)))</f>
        <v>1568.4199999999371</v>
      </c>
      <c r="J2564" s="3">
        <f>INDEX(PowerArray,MIN(MaximumPowerIndex,ROUND(G2564*100,0)))</f>
        <v>1522.6999999999382</v>
      </c>
      <c r="K2564" s="3">
        <f>MIN(J2564-M2564+N2564,'Power Look Up'!$F$4)</f>
        <v>1533.8182734737709</v>
      </c>
      <c r="M2564" s="50">
        <f t="array" ref="M2564">_xlfn.SUM(_xlfn.NORM.DIST($S$3:$S$1003,$G2564,$P2564,FALSE)*WindSpeedStep*$T$3:$T$1003)</f>
        <v>1521.8833110590142</v>
      </c>
      <c r="N2564" s="50">
        <f t="array" ref="N2564">_xlfn.SUM(_xlfn.NORM.DIST($S$3:$S$1003,$G2564,$Q2564,FALSE)*WindSpeedStep*$T$3:$T$1003)</f>
        <v>1533.0015845328469</v>
      </c>
      <c r="P2564" s="42">
        <f t="shared" si="120"/>
        <v>0.96973369743570881</v>
      </c>
      <c r="Q2564" s="42">
        <f t="shared" ref="Q2564:Q2627" si="122">G2564*H2564</f>
        <v>0.78018537942698196</v>
      </c>
    </row>
    <row r="2565" spans="5:17" x14ac:dyDescent="0.2">
      <c r="E2565" s="15">
        <v>41276.020833333336</v>
      </c>
      <c r="F2565" s="21">
        <v>9.3227370768973898</v>
      </c>
      <c r="G2565" s="21">
        <v>9.198791907703642</v>
      </c>
      <c r="H2565" s="24">
        <v>9.1174940684145125E-2</v>
      </c>
      <c r="I2565" s="3">
        <f t="shared" si="121"/>
        <v>1377.9199999999412</v>
      </c>
      <c r="J2565" s="3">
        <f>INDEX(PowerArray,MIN(MaximumPowerIndex,ROUND(G2565*100,0)))</f>
        <v>1332.1999999999423</v>
      </c>
      <c r="K2565" s="3">
        <f>MIN(J2565-M2565+N2565,'Power Look Up'!$F$4)</f>
        <v>1331.9958836331471</v>
      </c>
      <c r="M2565" s="50">
        <f t="array" ref="M2565">_xlfn.SUM(_xlfn.NORM.DIST($S$3:$S$1003,$G2565,$P2565,FALSE)*WindSpeedStep*$T$3:$T$1003)</f>
        <v>1336.3817102451583</v>
      </c>
      <c r="N2565" s="50">
        <f t="array" ref="N2565">_xlfn.SUM(_xlfn.NORM.DIST($S$3:$S$1003,$G2565,$Q2565,FALSE)*WindSpeedStep*$T$3:$T$1003)</f>
        <v>1336.177593878363</v>
      </c>
      <c r="P2565" s="42">
        <f t="shared" si="120"/>
        <v>0.91987919077036429</v>
      </c>
      <c r="Q2565" s="42">
        <f t="shared" si="122"/>
        <v>0.83869930655067371</v>
      </c>
    </row>
    <row r="2566" spans="5:17" x14ac:dyDescent="0.2">
      <c r="E2566" s="15">
        <v>41276.027777777781</v>
      </c>
      <c r="F2566" s="21">
        <v>9.9676306916954811</v>
      </c>
      <c r="G2566" s="21">
        <v>9.8206276292409775</v>
      </c>
      <c r="H2566" s="24">
        <v>9.0292269831970584E-2</v>
      </c>
      <c r="I2566" s="3">
        <f t="shared" si="121"/>
        <v>1625.569999999936</v>
      </c>
      <c r="J2566" s="3">
        <f>INDEX(PowerArray,MIN(MaximumPowerIndex,ROUND(G2566*100,0)))</f>
        <v>1568.4199999999371</v>
      </c>
      <c r="K2566" s="3">
        <f>MIN(J2566-M2566+N2566,'Power Look Up'!$F$4)</f>
        <v>1576.0371799710006</v>
      </c>
      <c r="M2566" s="50">
        <f t="array" ref="M2566">_xlfn.SUM(_xlfn.NORM.DIST($S$3:$S$1003,$G2566,$P2566,FALSE)*WindSpeedStep*$T$3:$T$1003)</f>
        <v>1564.793339413066</v>
      </c>
      <c r="N2566" s="50">
        <f t="array" ref="N2566">_xlfn.SUM(_xlfn.NORM.DIST($S$3:$S$1003,$G2566,$Q2566,FALSE)*WindSpeedStep*$T$3:$T$1003)</f>
        <v>1572.4105193841294</v>
      </c>
      <c r="P2566" s="42">
        <f t="shared" si="120"/>
        <v>0.98206276292409778</v>
      </c>
      <c r="Q2566" s="42">
        <f t="shared" si="122"/>
        <v>0.88672675981873195</v>
      </c>
    </row>
    <row r="2567" spans="5:17" x14ac:dyDescent="0.2">
      <c r="E2567" s="15">
        <v>41276.034722222219</v>
      </c>
      <c r="F2567" s="21">
        <v>9.8019540626579573</v>
      </c>
      <c r="G2567" s="21">
        <v>9.7121720797068818</v>
      </c>
      <c r="H2567" s="24">
        <v>9.6919450338904381E-2</v>
      </c>
      <c r="I2567" s="3">
        <f t="shared" si="121"/>
        <v>1560.7999999999374</v>
      </c>
      <c r="J2567" s="3">
        <f>INDEX(PowerArray,MIN(MaximumPowerIndex,ROUND(G2567*100,0)))</f>
        <v>1526.5099999999379</v>
      </c>
      <c r="K2567" s="3">
        <f>MIN(J2567-M2567+N2567,'Power Look Up'!$F$4)</f>
        <v>1528.5177435474668</v>
      </c>
      <c r="M2567" s="50">
        <f t="array" ref="M2567">_xlfn.SUM(_xlfn.NORM.DIST($S$3:$S$1003,$G2567,$P2567,FALSE)*WindSpeedStep*$T$3:$T$1003)</f>
        <v>1527.1279591367904</v>
      </c>
      <c r="N2567" s="50">
        <f t="array" ref="N2567">_xlfn.SUM(_xlfn.NORM.DIST($S$3:$S$1003,$G2567,$Q2567,FALSE)*WindSpeedStep*$T$3:$T$1003)</f>
        <v>1529.1357026843193</v>
      </c>
      <c r="P2567" s="42">
        <f t="shared" si="120"/>
        <v>0.97121720797068822</v>
      </c>
      <c r="Q2567" s="42">
        <f t="shared" si="122"/>
        <v>0.94129837956204476</v>
      </c>
    </row>
    <row r="2568" spans="5:17" x14ac:dyDescent="0.2">
      <c r="E2568" s="15">
        <v>41276.041666666664</v>
      </c>
      <c r="F2568" s="21">
        <v>9.1242418620627799</v>
      </c>
      <c r="G2568" s="21">
        <v>9.0470983414867465</v>
      </c>
      <c r="H2568" s="24">
        <v>0.11727001718892377</v>
      </c>
      <c r="I2568" s="3">
        <f t="shared" si="121"/>
        <v>1301.719999999943</v>
      </c>
      <c r="J2568" s="3">
        <f>INDEX(PowerArray,MIN(MaximumPowerIndex,ROUND(G2568*100,0)))</f>
        <v>1275.0499999999433</v>
      </c>
      <c r="K2568" s="3">
        <f>MIN(J2568-M2568+N2568,'Power Look Up'!$F$4)</f>
        <v>1276.6193800534754</v>
      </c>
      <c r="M2568" s="50">
        <f t="array" ref="M2568">_xlfn.SUM(_xlfn.NORM.DIST($S$3:$S$1003,$G2568,$P2568,FALSE)*WindSpeedStep*$T$3:$T$1003)</f>
        <v>1277.9659144119498</v>
      </c>
      <c r="N2568" s="50">
        <f t="array" ref="N2568">_xlfn.SUM(_xlfn.NORM.DIST($S$3:$S$1003,$G2568,$Q2568,FALSE)*WindSpeedStep*$T$3:$T$1003)</f>
        <v>1279.5352944654819</v>
      </c>
      <c r="P2568" s="42">
        <f t="shared" si="120"/>
        <v>0.90470983414867467</v>
      </c>
      <c r="Q2568" s="42">
        <f t="shared" si="122"/>
        <v>1.0609533780160345</v>
      </c>
    </row>
    <row r="2569" spans="5:17" x14ac:dyDescent="0.2">
      <c r="E2569" s="15">
        <v>41276.048611111109</v>
      </c>
      <c r="F2569" s="21">
        <v>9.6654580280607973</v>
      </c>
      <c r="G2569" s="21">
        <v>9.5154636414705358</v>
      </c>
      <c r="H2569" s="24">
        <v>9.4149702720562681E-2</v>
      </c>
      <c r="I2569" s="3">
        <f t="shared" si="121"/>
        <v>1511.2699999999384</v>
      </c>
      <c r="J2569" s="3">
        <f>INDEX(PowerArray,MIN(MaximumPowerIndex,ROUND(G2569*100,0)))</f>
        <v>1454.1199999999396</v>
      </c>
      <c r="K2569" s="3">
        <f>MIN(J2569-M2569+N2569,'Power Look Up'!$F$4)</f>
        <v>1456.2758808179585</v>
      </c>
      <c r="M2569" s="50">
        <f t="array" ref="M2569">_xlfn.SUM(_xlfn.NORM.DIST($S$3:$S$1003,$G2569,$P2569,FALSE)*WindSpeedStep*$T$3:$T$1003)</f>
        <v>1456.0207192495097</v>
      </c>
      <c r="N2569" s="50">
        <f t="array" ref="N2569">_xlfn.SUM(_xlfn.NORM.DIST($S$3:$S$1003,$G2569,$Q2569,FALSE)*WindSpeedStep*$T$3:$T$1003)</f>
        <v>1458.1766000675286</v>
      </c>
      <c r="P2569" s="42">
        <f t="shared" si="120"/>
        <v>0.95154636414705362</v>
      </c>
      <c r="Q2569" s="42">
        <f t="shared" si="122"/>
        <v>0.89587807309277379</v>
      </c>
    </row>
    <row r="2570" spans="5:17" x14ac:dyDescent="0.2">
      <c r="E2570" s="15">
        <v>41276.055555555555</v>
      </c>
      <c r="F2570" s="21">
        <v>9.3603676776300819</v>
      </c>
      <c r="G2570" s="21">
        <v>9.2917434978510229</v>
      </c>
      <c r="H2570" s="24">
        <v>9.7218403308533249E-2</v>
      </c>
      <c r="I2570" s="3">
        <f t="shared" si="121"/>
        <v>1393.159999999941</v>
      </c>
      <c r="J2570" s="3">
        <f>INDEX(PowerArray,MIN(MaximumPowerIndex,ROUND(G2570*100,0)))</f>
        <v>1366.4899999999416</v>
      </c>
      <c r="K2570" s="3">
        <f>MIN(J2570-M2570+N2570,'Power Look Up'!$F$4)</f>
        <v>1366.7669624795883</v>
      </c>
      <c r="M2570" s="50">
        <f t="array" ref="M2570">_xlfn.SUM(_xlfn.NORM.DIST($S$3:$S$1003,$G2570,$P2570,FALSE)*WindSpeedStep*$T$3:$T$1003)</f>
        <v>1371.9459579341822</v>
      </c>
      <c r="N2570" s="50">
        <f t="array" ref="N2570">_xlfn.SUM(_xlfn.NORM.DIST($S$3:$S$1003,$G2570,$Q2570,FALSE)*WindSpeedStep*$T$3:$T$1003)</f>
        <v>1372.2229204138289</v>
      </c>
      <c r="P2570" s="42">
        <f t="shared" si="120"/>
        <v>0.92917434978510238</v>
      </c>
      <c r="Q2570" s="42">
        <f t="shared" si="122"/>
        <v>0.90332846681352219</v>
      </c>
    </row>
    <row r="2571" spans="5:17" x14ac:dyDescent="0.2">
      <c r="E2571" s="15">
        <v>41276.0625</v>
      </c>
      <c r="F2571" s="21">
        <v>8.9824279548836667</v>
      </c>
      <c r="G2571" s="21">
        <v>8.9929379679666059</v>
      </c>
      <c r="H2571" s="24">
        <v>0.10019562689736665</v>
      </c>
      <c r="I2571" s="3">
        <f t="shared" si="121"/>
        <v>1248.659999999946</v>
      </c>
      <c r="J2571" s="3">
        <f>INDEX(PowerArray,MIN(MaximumPowerIndex,ROUND(G2571*100,0)))</f>
        <v>1252.329999999946</v>
      </c>
      <c r="K2571" s="3">
        <f>MIN(J2571-M2571+N2571,'Power Look Up'!$F$4)</f>
        <v>1252.3666994723646</v>
      </c>
      <c r="M2571" s="50">
        <f t="array" ref="M2571">_xlfn.SUM(_xlfn.NORM.DIST($S$3:$S$1003,$G2571,$P2571,FALSE)*WindSpeedStep*$T$3:$T$1003)</f>
        <v>1257.0737256783839</v>
      </c>
      <c r="N2571" s="50">
        <f t="array" ref="N2571">_xlfn.SUM(_xlfn.NORM.DIST($S$3:$S$1003,$G2571,$Q2571,FALSE)*WindSpeedStep*$T$3:$T$1003)</f>
        <v>1257.1104251508025</v>
      </c>
      <c r="P2571" s="42">
        <f t="shared" si="120"/>
        <v>0.89929379679666066</v>
      </c>
      <c r="Q2571" s="42">
        <f t="shared" si="122"/>
        <v>0.90105305734954466</v>
      </c>
    </row>
    <row r="2572" spans="5:17" x14ac:dyDescent="0.2">
      <c r="E2572" s="15">
        <v>41276.069444444445</v>
      </c>
      <c r="F2572" s="21">
        <v>8.2533844393100022</v>
      </c>
      <c r="G2572" s="21">
        <v>8.2511946463816361</v>
      </c>
      <c r="H2572" s="24">
        <v>9.4506684589287043E-2</v>
      </c>
      <c r="I2572" s="3">
        <f t="shared" si="121"/>
        <v>980.7499999999518</v>
      </c>
      <c r="J2572" s="3">
        <f>INDEX(PowerArray,MIN(MaximumPowerIndex,ROUND(G2572*100,0)))</f>
        <v>980.7499999999518</v>
      </c>
      <c r="K2572" s="3">
        <f>MIN(J2572-M2572+N2572,'Power Look Up'!$F$4)</f>
        <v>978.13375205643149</v>
      </c>
      <c r="M2572" s="50">
        <f t="array" ref="M2572">_xlfn.SUM(_xlfn.NORM.DIST($S$3:$S$1003,$G2572,$P2572,FALSE)*WindSpeedStep*$T$3:$T$1003)</f>
        <v>979.78360698354584</v>
      </c>
      <c r="N2572" s="50">
        <f t="array" ref="N2572">_xlfn.SUM(_xlfn.NORM.DIST($S$3:$S$1003,$G2572,$Q2572,FALSE)*WindSpeedStep*$T$3:$T$1003)</f>
        <v>977.16735904002553</v>
      </c>
      <c r="P2572" s="42">
        <f t="shared" si="120"/>
        <v>0.82511946463816366</v>
      </c>
      <c r="Q2572" s="42">
        <f t="shared" si="122"/>
        <v>0.7797930499304031</v>
      </c>
    </row>
    <row r="2573" spans="5:17" x14ac:dyDescent="0.2">
      <c r="E2573" s="15">
        <v>41276.076388888891</v>
      </c>
      <c r="F2573" s="21">
        <v>7.631705466635184</v>
      </c>
      <c r="G2573" s="21">
        <v>7.6935415442869193</v>
      </c>
      <c r="H2573" s="24">
        <v>0.11661875630433635</v>
      </c>
      <c r="I2573" s="3">
        <f t="shared" si="121"/>
        <v>777.62999999996441</v>
      </c>
      <c r="J2573" s="3">
        <f>INDEX(PowerArray,MIN(MaximumPowerIndex,ROUND(G2573*100,0)))</f>
        <v>795.68999999996402</v>
      </c>
      <c r="K2573" s="3">
        <f>MIN(J2573-M2573+N2573,'Power Look Up'!$F$4)</f>
        <v>803.52675321517745</v>
      </c>
      <c r="M2573" s="50">
        <f t="array" ref="M2573">_xlfn.SUM(_xlfn.NORM.DIST($S$3:$S$1003,$G2573,$P2573,FALSE)*WindSpeedStep*$T$3:$T$1003)</f>
        <v>793.52731714857032</v>
      </c>
      <c r="N2573" s="50">
        <f t="array" ref="N2573">_xlfn.SUM(_xlfn.NORM.DIST($S$3:$S$1003,$G2573,$Q2573,FALSE)*WindSpeedStep*$T$3:$T$1003)</f>
        <v>801.36407036378375</v>
      </c>
      <c r="P2573" s="42">
        <f t="shared" si="120"/>
        <v>0.76935415442869193</v>
      </c>
      <c r="Q2573" s="42">
        <f t="shared" si="122"/>
        <v>0.89721124647048378</v>
      </c>
    </row>
    <row r="2574" spans="5:17" x14ac:dyDescent="0.2">
      <c r="E2574" s="15">
        <v>41276.083333333336</v>
      </c>
      <c r="F2574" s="21">
        <v>6.6371339851276669</v>
      </c>
      <c r="G2574" s="21">
        <v>6.7759984222774241</v>
      </c>
      <c r="H2574" s="24">
        <v>0.12204062805045506</v>
      </c>
      <c r="I2574" s="3">
        <f t="shared" si="121"/>
        <v>506.63999999997804</v>
      </c>
      <c r="J2574" s="3">
        <f>INDEX(PowerArray,MIN(MaximumPowerIndex,ROUND(G2574*100,0)))</f>
        <v>538.27999999997735</v>
      </c>
      <c r="K2574" s="3">
        <f>MIN(J2574-M2574+N2574,'Power Look Up'!$F$4)</f>
        <v>545.88140568091944</v>
      </c>
      <c r="M2574" s="50">
        <f t="array" ref="M2574">_xlfn.SUM(_xlfn.NORM.DIST($S$3:$S$1003,$G2574,$P2574,FALSE)*WindSpeedStep*$T$3:$T$1003)</f>
        <v>537.50131860574709</v>
      </c>
      <c r="N2574" s="50">
        <f t="array" ref="N2574">_xlfn.SUM(_xlfn.NORM.DIST($S$3:$S$1003,$G2574,$Q2574,FALSE)*WindSpeedStep*$T$3:$T$1003)</f>
        <v>545.10272428668918</v>
      </c>
      <c r="P2574" s="42">
        <f t="shared" si="120"/>
        <v>0.6775998422277425</v>
      </c>
      <c r="Q2574" s="42">
        <f t="shared" si="122"/>
        <v>0.8269471031236294</v>
      </c>
    </row>
    <row r="2575" spans="5:17" x14ac:dyDescent="0.2">
      <c r="E2575" s="15">
        <v>41276.090277777781</v>
      </c>
      <c r="F2575" s="21">
        <v>7.0538149242232482</v>
      </c>
      <c r="G2575" s="21">
        <v>7.1674953763875324</v>
      </c>
      <c r="H2575" s="24">
        <v>0.10065475315517776</v>
      </c>
      <c r="I2575" s="3">
        <f t="shared" si="121"/>
        <v>603.04999999996812</v>
      </c>
      <c r="J2575" s="3">
        <f>INDEX(PowerArray,MIN(MaximumPowerIndex,ROUND(G2575*100,0)))</f>
        <v>639.16999999996733</v>
      </c>
      <c r="K2575" s="3">
        <f>MIN(J2575-M2575+N2575,'Power Look Up'!$F$4)</f>
        <v>639.41138033258812</v>
      </c>
      <c r="M2575" s="50">
        <f t="array" ref="M2575">_xlfn.SUM(_xlfn.NORM.DIST($S$3:$S$1003,$G2575,$P2575,FALSE)*WindSpeedStep*$T$3:$T$1003)</f>
        <v>639.18895746739031</v>
      </c>
      <c r="N2575" s="50">
        <f t="array" ref="N2575">_xlfn.SUM(_xlfn.NORM.DIST($S$3:$S$1003,$G2575,$Q2575,FALSE)*WindSpeedStep*$T$3:$T$1003)</f>
        <v>639.4303378000111</v>
      </c>
      <c r="P2575" s="42">
        <f t="shared" si="120"/>
        <v>0.71674953763875326</v>
      </c>
      <c r="Q2575" s="42">
        <f t="shared" si="122"/>
        <v>0.721442477851165</v>
      </c>
    </row>
    <row r="2576" spans="5:17" x14ac:dyDescent="0.2">
      <c r="E2576" s="15">
        <v>41276.097222222219</v>
      </c>
      <c r="F2576" s="21">
        <v>6.6984603035631993</v>
      </c>
      <c r="G2576" s="21">
        <v>6.8706795076220786</v>
      </c>
      <c r="H2576" s="24">
        <v>0.11644467006620678</v>
      </c>
      <c r="I2576" s="3">
        <f t="shared" si="121"/>
        <v>520.19999999997776</v>
      </c>
      <c r="J2576" s="3">
        <f>INDEX(PowerArray,MIN(MaximumPowerIndex,ROUND(G2576*100,0)))</f>
        <v>558.61999999997693</v>
      </c>
      <c r="K2576" s="3">
        <f>MIN(J2576-M2576+N2576,'Power Look Up'!$F$4)</f>
        <v>564.40712466531863</v>
      </c>
      <c r="M2576" s="50">
        <f t="array" ref="M2576">_xlfn.SUM(_xlfn.NORM.DIST($S$3:$S$1003,$G2576,$P2576,FALSE)*WindSpeedStep*$T$3:$T$1003)</f>
        <v>561.08422044583426</v>
      </c>
      <c r="N2576" s="50">
        <f t="array" ref="N2576">_xlfn.SUM(_xlfn.NORM.DIST($S$3:$S$1003,$G2576,$Q2576,FALSE)*WindSpeedStep*$T$3:$T$1003)</f>
        <v>566.87134511117597</v>
      </c>
      <c r="P2576" s="42">
        <f t="shared" si="120"/>
        <v>0.68706795076220795</v>
      </c>
      <c r="Q2576" s="42">
        <f t="shared" si="122"/>
        <v>0.80005400839570096</v>
      </c>
    </row>
    <row r="2577" spans="5:17" x14ac:dyDescent="0.2">
      <c r="E2577" s="15">
        <v>41276.104166666664</v>
      </c>
      <c r="F2577" s="21">
        <v>6.1286084069623188</v>
      </c>
      <c r="G2577" s="21">
        <v>6.2955862509581788</v>
      </c>
      <c r="H2577" s="24">
        <v>0.11911350041074477</v>
      </c>
      <c r="I2577" s="3">
        <f t="shared" si="121"/>
        <v>391.3799999999805</v>
      </c>
      <c r="J2577" s="3">
        <f>INDEX(PowerArray,MIN(MaximumPowerIndex,ROUND(G2577*100,0)))</f>
        <v>429.79999999997972</v>
      </c>
      <c r="K2577" s="3">
        <f>MIN(J2577-M2577+N2577,'Power Look Up'!$F$4)</f>
        <v>434.79999925412721</v>
      </c>
      <c r="M2577" s="50">
        <f t="array" ref="M2577">_xlfn.SUM(_xlfn.NORM.DIST($S$3:$S$1003,$G2577,$P2577,FALSE)*WindSpeedStep*$T$3:$T$1003)</f>
        <v>427.46911892623717</v>
      </c>
      <c r="N2577" s="50">
        <f t="array" ref="N2577">_xlfn.SUM(_xlfn.NORM.DIST($S$3:$S$1003,$G2577,$Q2577,FALSE)*WindSpeedStep*$T$3:$T$1003)</f>
        <v>432.46911818038467</v>
      </c>
      <c r="P2577" s="42">
        <f t="shared" si="120"/>
        <v>0.62955862509581795</v>
      </c>
      <c r="Q2577" s="42">
        <f t="shared" si="122"/>
        <v>0.7498893154893862</v>
      </c>
    </row>
    <row r="2578" spans="5:17" x14ac:dyDescent="0.2">
      <c r="E2578" s="15">
        <v>41276.111111111109</v>
      </c>
      <c r="F2578" s="21">
        <v>6.3185124054774846</v>
      </c>
      <c r="G2578" s="21">
        <v>6.5222465838152068</v>
      </c>
      <c r="H2578" s="24">
        <v>0.10762026824708165</v>
      </c>
      <c r="I2578" s="3">
        <f t="shared" si="121"/>
        <v>434.31999999997959</v>
      </c>
      <c r="J2578" s="3">
        <f>INDEX(PowerArray,MIN(MaximumPowerIndex,ROUND(G2578*100,0)))</f>
        <v>479.51999999997861</v>
      </c>
      <c r="K2578" s="3">
        <f>MIN(J2578-M2578+N2578,'Power Look Up'!$F$4)</f>
        <v>481.71883854217072</v>
      </c>
      <c r="M2578" s="50">
        <f t="array" ref="M2578">_xlfn.SUM(_xlfn.NORM.DIST($S$3:$S$1003,$G2578,$P2578,FALSE)*WindSpeedStep*$T$3:$T$1003)</f>
        <v>477.41101474660911</v>
      </c>
      <c r="N2578" s="50">
        <f t="array" ref="N2578">_xlfn.SUM(_xlfn.NORM.DIST($S$3:$S$1003,$G2578,$Q2578,FALSE)*WindSpeedStep*$T$3:$T$1003)</f>
        <v>479.60985328880122</v>
      </c>
      <c r="P2578" s="42">
        <f t="shared" si="120"/>
        <v>0.65222465838152077</v>
      </c>
      <c r="Q2578" s="42">
        <f t="shared" si="122"/>
        <v>0.70192592692380451</v>
      </c>
    </row>
    <row r="2579" spans="5:17" x14ac:dyDescent="0.2">
      <c r="E2579" s="15">
        <v>41276.118055555555</v>
      </c>
      <c r="F2579" s="21">
        <v>7.0394666589478492</v>
      </c>
      <c r="G2579" s="21">
        <v>7.1170626972552871</v>
      </c>
      <c r="H2579" s="24">
        <v>7.5289794763970977E-2</v>
      </c>
      <c r="I2579" s="3">
        <f t="shared" si="121"/>
        <v>600.03999999996824</v>
      </c>
      <c r="J2579" s="3">
        <f>INDEX(PowerArray,MIN(MaximumPowerIndex,ROUND(G2579*100,0)))</f>
        <v>624.11999999996772</v>
      </c>
      <c r="K2579" s="3">
        <f>MIN(J2579-M2579+N2579,'Power Look Up'!$F$4)</f>
        <v>616.24777824900048</v>
      </c>
      <c r="M2579" s="50">
        <f t="array" ref="M2579">_xlfn.SUM(_xlfn.NORM.DIST($S$3:$S$1003,$G2579,$P2579,FALSE)*WindSpeedStep*$T$3:$T$1003)</f>
        <v>625.46767795766266</v>
      </c>
      <c r="N2579" s="50">
        <f t="array" ref="N2579">_xlfn.SUM(_xlfn.NORM.DIST($S$3:$S$1003,$G2579,$Q2579,FALSE)*WindSpeedStep*$T$3:$T$1003)</f>
        <v>617.59545620669542</v>
      </c>
      <c r="P2579" s="42">
        <f t="shared" si="120"/>
        <v>0.71170626972552875</v>
      </c>
      <c r="Q2579" s="42">
        <f t="shared" si="122"/>
        <v>0.53584218979866427</v>
      </c>
    </row>
    <row r="2580" spans="5:17" x14ac:dyDescent="0.2">
      <c r="E2580" s="15">
        <v>41276.125</v>
      </c>
      <c r="F2580" s="21">
        <v>7.1197868278484053</v>
      </c>
      <c r="G2580" s="21">
        <v>7.0666435671149932</v>
      </c>
      <c r="H2580" s="24">
        <v>7.8654040288061777E-2</v>
      </c>
      <c r="I2580" s="3">
        <f t="shared" si="121"/>
        <v>624.11999999996772</v>
      </c>
      <c r="J2580" s="3">
        <f>INDEX(PowerArray,MIN(MaximumPowerIndex,ROUND(G2580*100,0)))</f>
        <v>609.06999999996799</v>
      </c>
      <c r="K2580" s="3">
        <f>MIN(J2580-M2580+N2580,'Power Look Up'!$F$4)</f>
        <v>602.26316044557427</v>
      </c>
      <c r="M2580" s="50">
        <f t="array" ref="M2580">_xlfn.SUM(_xlfn.NORM.DIST($S$3:$S$1003,$G2580,$P2580,FALSE)*WindSpeedStep*$T$3:$T$1003)</f>
        <v>611.93525225731457</v>
      </c>
      <c r="N2580" s="50">
        <f t="array" ref="N2580">_xlfn.SUM(_xlfn.NORM.DIST($S$3:$S$1003,$G2580,$Q2580,FALSE)*WindSpeedStep*$T$3:$T$1003)</f>
        <v>605.12841270292085</v>
      </c>
      <c r="P2580" s="42">
        <f t="shared" si="120"/>
        <v>0.70666435671149941</v>
      </c>
      <c r="Q2580" s="42">
        <f t="shared" si="122"/>
        <v>0.55582006782923532</v>
      </c>
    </row>
    <row r="2581" spans="5:17" x14ac:dyDescent="0.2">
      <c r="E2581" s="15">
        <v>41276.131944444445</v>
      </c>
      <c r="F2581" s="21">
        <v>6.6391044201837586</v>
      </c>
      <c r="G2581" s="21">
        <v>6.6174705196435211</v>
      </c>
      <c r="H2581" s="24">
        <v>7.8323817052663156E-2</v>
      </c>
      <c r="I2581" s="3">
        <f t="shared" si="121"/>
        <v>506.63999999997804</v>
      </c>
      <c r="J2581" s="3">
        <f>INDEX(PowerArray,MIN(MaximumPowerIndex,ROUND(G2581*100,0)))</f>
        <v>502.11999999997818</v>
      </c>
      <c r="K2581" s="3">
        <f>MIN(J2581-M2581+N2581,'Power Look Up'!$F$4)</f>
        <v>496.35076220164524</v>
      </c>
      <c r="M2581" s="50">
        <f t="array" ref="M2581">_xlfn.SUM(_xlfn.NORM.DIST($S$3:$S$1003,$G2581,$P2581,FALSE)*WindSpeedStep*$T$3:$T$1003)</f>
        <v>499.43438734458329</v>
      </c>
      <c r="N2581" s="50">
        <f t="array" ref="N2581">_xlfn.SUM(_xlfn.NORM.DIST($S$3:$S$1003,$G2581,$Q2581,FALSE)*WindSpeedStep*$T$3:$T$1003)</f>
        <v>493.66514954625035</v>
      </c>
      <c r="P2581" s="42">
        <f t="shared" si="120"/>
        <v>0.66174705196435213</v>
      </c>
      <c r="Q2581" s="42">
        <f t="shared" si="122"/>
        <v>0.51830555033195091</v>
      </c>
    </row>
    <row r="2582" spans="5:17" x14ac:dyDescent="0.2">
      <c r="E2582" s="15">
        <v>41276.138888888891</v>
      </c>
      <c r="F2582" s="21">
        <v>7.3485525869584212</v>
      </c>
      <c r="G2582" s="21">
        <v>7.345736799539381</v>
      </c>
      <c r="H2582" s="24">
        <v>6.8040609913761388E-2</v>
      </c>
      <c r="I2582" s="3">
        <f t="shared" si="121"/>
        <v>693.34999999996626</v>
      </c>
      <c r="J2582" s="3">
        <f>INDEX(PowerArray,MIN(MaximumPowerIndex,ROUND(G2582*100,0)))</f>
        <v>693.34999999996626</v>
      </c>
      <c r="K2582" s="3">
        <f>MIN(J2582-M2582+N2582,'Power Look Up'!$F$4)</f>
        <v>682.85465583731093</v>
      </c>
      <c r="M2582" s="50">
        <f t="array" ref="M2582">_xlfn.SUM(_xlfn.NORM.DIST($S$3:$S$1003,$G2582,$P2582,FALSE)*WindSpeedStep*$T$3:$T$1003)</f>
        <v>689.17782905515332</v>
      </c>
      <c r="N2582" s="50">
        <f t="array" ref="N2582">_xlfn.SUM(_xlfn.NORM.DIST($S$3:$S$1003,$G2582,$Q2582,FALSE)*WindSpeedStep*$T$3:$T$1003)</f>
        <v>678.682484892498</v>
      </c>
      <c r="P2582" s="42">
        <f t="shared" si="120"/>
        <v>0.73457367995393819</v>
      </c>
      <c r="Q2582" s="42">
        <f t="shared" si="122"/>
        <v>0.49980841210662108</v>
      </c>
    </row>
    <row r="2583" spans="5:17" x14ac:dyDescent="0.2">
      <c r="E2583" s="15">
        <v>41276.145833333336</v>
      </c>
      <c r="F2583" s="21">
        <v>6.959703658619306</v>
      </c>
      <c r="G2583" s="21">
        <v>7.0479084924534732</v>
      </c>
      <c r="H2583" s="24">
        <v>6.4657925405012556E-2</v>
      </c>
      <c r="I2583" s="3">
        <f t="shared" si="121"/>
        <v>578.9599999999765</v>
      </c>
      <c r="J2583" s="3">
        <f>INDEX(PowerArray,MIN(MaximumPowerIndex,ROUND(G2583*100,0)))</f>
        <v>603.04999999996812</v>
      </c>
      <c r="K2583" s="3">
        <f>MIN(J2583-M2583+N2583,'Power Look Up'!$F$4)</f>
        <v>592.64284578042975</v>
      </c>
      <c r="M2583" s="50">
        <f t="array" ref="M2583">_xlfn.SUM(_xlfn.NORM.DIST($S$3:$S$1003,$G2583,$P2583,FALSE)*WindSpeedStep*$T$3:$T$1003)</f>
        <v>606.95382692746159</v>
      </c>
      <c r="N2583" s="50">
        <f t="array" ref="N2583">_xlfn.SUM(_xlfn.NORM.DIST($S$3:$S$1003,$G2583,$Q2583,FALSE)*WindSpeedStep*$T$3:$T$1003)</f>
        <v>596.54667270792322</v>
      </c>
      <c r="P2583" s="42">
        <f t="shared" si="120"/>
        <v>0.70479084924534741</v>
      </c>
      <c r="Q2583" s="42">
        <f t="shared" si="122"/>
        <v>0.45570314156641117</v>
      </c>
    </row>
    <row r="2584" spans="5:17" x14ac:dyDescent="0.2">
      <c r="E2584" s="15">
        <v>41276.152777777781</v>
      </c>
      <c r="F2584" s="21">
        <v>6.7555940031738846</v>
      </c>
      <c r="G2584" s="21">
        <v>6.9094911091815323</v>
      </c>
      <c r="H2584" s="24">
        <v>5.7729934601868003E-2</v>
      </c>
      <c r="I2584" s="3">
        <f t="shared" si="121"/>
        <v>533.75999999997748</v>
      </c>
      <c r="J2584" s="3">
        <f>INDEX(PowerArray,MIN(MaximumPowerIndex,ROUND(G2584*100,0)))</f>
        <v>567.65999999997678</v>
      </c>
      <c r="K2584" s="3">
        <f>MIN(J2584-M2584+N2584,'Power Look Up'!$F$4)</f>
        <v>556.1994185757311</v>
      </c>
      <c r="M2584" s="50">
        <f t="array" ref="M2584">_xlfn.SUM(_xlfn.NORM.DIST($S$3:$S$1003,$G2584,$P2584,FALSE)*WindSpeedStep*$T$3:$T$1003)</f>
        <v>570.93615988730721</v>
      </c>
      <c r="N2584" s="50">
        <f t="array" ref="N2584">_xlfn.SUM(_xlfn.NORM.DIST($S$3:$S$1003,$G2584,$Q2584,FALSE)*WindSpeedStep*$T$3:$T$1003)</f>
        <v>559.47557846306154</v>
      </c>
      <c r="P2584" s="42">
        <f t="shared" si="120"/>
        <v>0.69094911091815325</v>
      </c>
      <c r="Q2584" s="42">
        <f t="shared" si="122"/>
        <v>0.39888446986523829</v>
      </c>
    </row>
    <row r="2585" spans="5:17" x14ac:dyDescent="0.2">
      <c r="E2585" s="15">
        <v>41276.159722222219</v>
      </c>
      <c r="F2585" s="21">
        <v>7.1051993359704602</v>
      </c>
      <c r="G2585" s="21">
        <v>7.1656378141225989</v>
      </c>
      <c r="H2585" s="24">
        <v>7.1778422516325074E-2</v>
      </c>
      <c r="I2585" s="3">
        <f t="shared" si="121"/>
        <v>621.10999999996773</v>
      </c>
      <c r="J2585" s="3">
        <f>INDEX(PowerArray,MIN(MaximumPowerIndex,ROUND(G2585*100,0)))</f>
        <v>639.16999999996733</v>
      </c>
      <c r="K2585" s="3">
        <f>MIN(J2585-M2585+N2585,'Power Look Up'!$F$4)</f>
        <v>630.21045801958599</v>
      </c>
      <c r="M2585" s="50">
        <f t="array" ref="M2585">_xlfn.SUM(_xlfn.NORM.DIST($S$3:$S$1003,$G2585,$P2585,FALSE)*WindSpeedStep*$T$3:$T$1003)</f>
        <v>638.68027452291074</v>
      </c>
      <c r="N2585" s="50">
        <f t="array" ref="N2585">_xlfn.SUM(_xlfn.NORM.DIST($S$3:$S$1003,$G2585,$Q2585,FALSE)*WindSpeedStep*$T$3:$T$1003)</f>
        <v>629.72073254252939</v>
      </c>
      <c r="P2585" s="42">
        <f t="shared" si="120"/>
        <v>0.71656378141225996</v>
      </c>
      <c r="Q2585" s="42">
        <f t="shared" si="122"/>
        <v>0.51433817862104791</v>
      </c>
    </row>
    <row r="2586" spans="5:17" x14ac:dyDescent="0.2">
      <c r="E2586" s="15">
        <v>41276.166666666664</v>
      </c>
      <c r="F2586" s="21">
        <v>7.4786117300268575</v>
      </c>
      <c r="G2586" s="21">
        <v>7.5508111929253605</v>
      </c>
      <c r="H2586" s="24">
        <v>6.1508742077501601E-2</v>
      </c>
      <c r="I2586" s="3">
        <f t="shared" si="121"/>
        <v>732.47999999996534</v>
      </c>
      <c r="J2586" s="3">
        <f>INDEX(PowerArray,MIN(MaximumPowerIndex,ROUND(G2586*100,0)))</f>
        <v>753.54999999996494</v>
      </c>
      <c r="K2586" s="3">
        <f>MIN(J2586-M2586+N2586,'Power Look Up'!$F$4)</f>
        <v>740.61762470199744</v>
      </c>
      <c r="M2586" s="50">
        <f t="array" ref="M2586">_xlfn.SUM(_xlfn.NORM.DIST($S$3:$S$1003,$G2586,$P2586,FALSE)*WindSpeedStep*$T$3:$T$1003)</f>
        <v>749.60618454740722</v>
      </c>
      <c r="N2586" s="50">
        <f t="array" ref="N2586">_xlfn.SUM(_xlfn.NORM.DIST($S$3:$S$1003,$G2586,$Q2586,FALSE)*WindSpeedStep*$T$3:$T$1003)</f>
        <v>736.67380924943973</v>
      </c>
      <c r="P2586" s="42">
        <f t="shared" si="120"/>
        <v>0.75508111929253607</v>
      </c>
      <c r="Q2586" s="42">
        <f t="shared" si="122"/>
        <v>0.4644408981415582</v>
      </c>
    </row>
    <row r="2587" spans="5:17" x14ac:dyDescent="0.2">
      <c r="E2587" s="15">
        <v>41276.173611111109</v>
      </c>
      <c r="F2587" s="21">
        <v>6.7752816302498147</v>
      </c>
      <c r="G2587" s="21">
        <v>6.8219490351566296</v>
      </c>
      <c r="H2587" s="24">
        <v>7.9701483933751913E-2</v>
      </c>
      <c r="I2587" s="3">
        <f t="shared" si="121"/>
        <v>538.27999999997735</v>
      </c>
      <c r="J2587" s="3">
        <f>INDEX(PowerArray,MIN(MaximumPowerIndex,ROUND(G2587*100,0)))</f>
        <v>547.3199999999772</v>
      </c>
      <c r="K2587" s="3">
        <f>MIN(J2587-M2587+N2587,'Power Look Up'!$F$4)</f>
        <v>541.37074215235907</v>
      </c>
      <c r="M2587" s="50">
        <f t="array" ref="M2587">_xlfn.SUM(_xlfn.NORM.DIST($S$3:$S$1003,$G2587,$P2587,FALSE)*WindSpeedStep*$T$3:$T$1003)</f>
        <v>548.86688370796992</v>
      </c>
      <c r="N2587" s="50">
        <f t="array" ref="N2587">_xlfn.SUM(_xlfn.NORM.DIST($S$3:$S$1003,$G2587,$Q2587,FALSE)*WindSpeedStep*$T$3:$T$1003)</f>
        <v>542.91762586035179</v>
      </c>
      <c r="P2587" s="42">
        <f t="shared" si="120"/>
        <v>0.68219490351566303</v>
      </c>
      <c r="Q2587" s="42">
        <f t="shared" si="122"/>
        <v>0.54371946142241045</v>
      </c>
    </row>
    <row r="2588" spans="5:17" x14ac:dyDescent="0.2">
      <c r="E2588" s="15">
        <v>41276.180555555555</v>
      </c>
      <c r="F2588" s="21">
        <v>6.3824215439076966</v>
      </c>
      <c r="G2588" s="21">
        <v>6.5637849105949391</v>
      </c>
      <c r="H2588" s="24">
        <v>8.3040582066521207E-2</v>
      </c>
      <c r="I2588" s="3">
        <f t="shared" si="121"/>
        <v>447.8799999999793</v>
      </c>
      <c r="J2588" s="3">
        <f>INDEX(PowerArray,MIN(MaximumPowerIndex,ROUND(G2588*100,0)))</f>
        <v>488.55999999997846</v>
      </c>
      <c r="K2588" s="3">
        <f>MIN(J2588-M2588+N2588,'Power Look Up'!$F$4)</f>
        <v>484.05566042878093</v>
      </c>
      <c r="M2588" s="50">
        <f t="array" ref="M2588">_xlfn.SUM(_xlfn.NORM.DIST($S$3:$S$1003,$G2588,$P2588,FALSE)*WindSpeedStep*$T$3:$T$1003)</f>
        <v>486.9409837314596</v>
      </c>
      <c r="N2588" s="50">
        <f t="array" ref="N2588">_xlfn.SUM(_xlfn.NORM.DIST($S$3:$S$1003,$G2588,$Q2588,FALSE)*WindSpeedStep*$T$3:$T$1003)</f>
        <v>482.43664416026206</v>
      </c>
      <c r="P2588" s="42">
        <f t="shared" si="120"/>
        <v>0.65637849105949397</v>
      </c>
      <c r="Q2588" s="42">
        <f t="shared" si="122"/>
        <v>0.54506051953525259</v>
      </c>
    </row>
    <row r="2589" spans="5:17" x14ac:dyDescent="0.2">
      <c r="E2589" s="15">
        <v>41276.1875</v>
      </c>
      <c r="F2589" s="21">
        <v>6.1729772567755328</v>
      </c>
      <c r="G2589" s="21">
        <v>6.3960475544860111</v>
      </c>
      <c r="H2589" s="24">
        <v>8.909801172462016E-2</v>
      </c>
      <c r="I2589" s="3">
        <f t="shared" si="121"/>
        <v>400.41999999998029</v>
      </c>
      <c r="J2589" s="3">
        <f>INDEX(PowerArray,MIN(MaximumPowerIndex,ROUND(G2589*100,0)))</f>
        <v>452.39999999997917</v>
      </c>
      <c r="K2589" s="3">
        <f>MIN(J2589-M2589+N2589,'Power Look Up'!$F$4)</f>
        <v>449.67681669237493</v>
      </c>
      <c r="M2589" s="50">
        <f t="array" ref="M2589">_xlfn.SUM(_xlfn.NORM.DIST($S$3:$S$1003,$G2589,$P2589,FALSE)*WindSpeedStep*$T$3:$T$1003)</f>
        <v>449.17971729410107</v>
      </c>
      <c r="N2589" s="50">
        <f t="array" ref="N2589">_xlfn.SUM(_xlfn.NORM.DIST($S$3:$S$1003,$G2589,$Q2589,FALSE)*WindSpeedStep*$T$3:$T$1003)</f>
        <v>446.45653398649682</v>
      </c>
      <c r="P2589" s="42">
        <f t="shared" si="120"/>
        <v>0.63960475544860118</v>
      </c>
      <c r="Q2589" s="42">
        <f t="shared" si="122"/>
        <v>0.56987512000082274</v>
      </c>
    </row>
    <row r="2590" spans="5:17" x14ac:dyDescent="0.2">
      <c r="E2590" s="15">
        <v>41276.194444444445</v>
      </c>
      <c r="F2590" s="21">
        <v>5.984191392054349</v>
      </c>
      <c r="G2590" s="21">
        <v>6.0985242174367738</v>
      </c>
      <c r="H2590" s="24">
        <v>9.6922033738778585E-2</v>
      </c>
      <c r="I2590" s="3">
        <f t="shared" si="121"/>
        <v>358.75999999998658</v>
      </c>
      <c r="J2590" s="3">
        <f>INDEX(PowerArray,MIN(MaximumPowerIndex,ROUND(G2590*100,0)))</f>
        <v>384.59999999998064</v>
      </c>
      <c r="K2590" s="3">
        <f>MIN(J2590-M2590+N2590,'Power Look Up'!$F$4)</f>
        <v>383.95676098671839</v>
      </c>
      <c r="M2590" s="50">
        <f t="array" ref="M2590">_xlfn.SUM(_xlfn.NORM.DIST($S$3:$S$1003,$G2590,$P2590,FALSE)*WindSpeedStep*$T$3:$T$1003)</f>
        <v>386.77815589393612</v>
      </c>
      <c r="N2590" s="50">
        <f t="array" ref="N2590">_xlfn.SUM(_xlfn.NORM.DIST($S$3:$S$1003,$G2590,$Q2590,FALSE)*WindSpeedStep*$T$3:$T$1003)</f>
        <v>386.13491688067387</v>
      </c>
      <c r="P2590" s="42">
        <f t="shared" si="120"/>
        <v>0.60985242174367738</v>
      </c>
      <c r="Q2590" s="42">
        <f t="shared" si="122"/>
        <v>0.59108136995916527</v>
      </c>
    </row>
    <row r="2591" spans="5:17" x14ac:dyDescent="0.2">
      <c r="E2591" s="15">
        <v>41276.201388888891</v>
      </c>
      <c r="F2591" s="21">
        <v>6.0546256363236042</v>
      </c>
      <c r="G2591" s="21">
        <v>6.110344508272429</v>
      </c>
      <c r="H2591" s="24">
        <v>0.10074941650238754</v>
      </c>
      <c r="I2591" s="3">
        <f t="shared" si="121"/>
        <v>373.29999999998091</v>
      </c>
      <c r="J2591" s="3">
        <f>INDEX(PowerArray,MIN(MaximumPowerIndex,ROUND(G2591*100,0)))</f>
        <v>386.85999999998057</v>
      </c>
      <c r="K2591" s="3">
        <f>MIN(J2591-M2591+N2591,'Power Look Up'!$F$4)</f>
        <v>387.02017117552708</v>
      </c>
      <c r="M2591" s="50">
        <f t="array" ref="M2591">_xlfn.SUM(_xlfn.NORM.DIST($S$3:$S$1003,$G2591,$P2591,FALSE)*WindSpeedStep*$T$3:$T$1003)</f>
        <v>389.15017242257875</v>
      </c>
      <c r="N2591" s="50">
        <f t="array" ref="N2591">_xlfn.SUM(_xlfn.NORM.DIST($S$3:$S$1003,$G2591,$Q2591,FALSE)*WindSpeedStep*$T$3:$T$1003)</f>
        <v>389.31034359812526</v>
      </c>
      <c r="P2591" s="42">
        <f t="shared" si="120"/>
        <v>0.61103445082724295</v>
      </c>
      <c r="Q2591" s="42">
        <f t="shared" si="122"/>
        <v>0.61561364383701533</v>
      </c>
    </row>
    <row r="2592" spans="5:17" x14ac:dyDescent="0.2">
      <c r="E2592" s="15">
        <v>41276.208333333336</v>
      </c>
      <c r="F2592" s="21">
        <v>6.0908309140995449</v>
      </c>
      <c r="G2592" s="21">
        <v>6.2785433410874862</v>
      </c>
      <c r="H2592" s="24">
        <v>8.0448793754183623E-2</v>
      </c>
      <c r="I2592" s="3">
        <f t="shared" si="121"/>
        <v>382.33999999998071</v>
      </c>
      <c r="J2592" s="3">
        <f>INDEX(PowerArray,MIN(MaximumPowerIndex,ROUND(G2592*100,0)))</f>
        <v>425.27999999997979</v>
      </c>
      <c r="K2592" s="3">
        <f>MIN(J2592-M2592+N2592,'Power Look Up'!$F$4)</f>
        <v>420.89796000416726</v>
      </c>
      <c r="M2592" s="50">
        <f t="array" ref="M2592">_xlfn.SUM(_xlfn.NORM.DIST($S$3:$S$1003,$G2592,$P2592,FALSE)*WindSpeedStep*$T$3:$T$1003)</f>
        <v>423.85185807814452</v>
      </c>
      <c r="N2592" s="50">
        <f t="array" ref="N2592">_xlfn.SUM(_xlfn.NORM.DIST($S$3:$S$1003,$G2592,$Q2592,FALSE)*WindSpeedStep*$T$3:$T$1003)</f>
        <v>419.46981808233198</v>
      </c>
      <c r="P2592" s="42">
        <f t="shared" si="120"/>
        <v>0.62785433410874869</v>
      </c>
      <c r="Q2592" s="42">
        <f t="shared" si="122"/>
        <v>0.50510123832385012</v>
      </c>
    </row>
    <row r="2593" spans="5:17" x14ac:dyDescent="0.2">
      <c r="E2593" s="15">
        <v>41276.215277777781</v>
      </c>
      <c r="F2593" s="21">
        <v>6.4596756792931034</v>
      </c>
      <c r="G2593" s="21">
        <v>6.5599135560461823</v>
      </c>
      <c r="H2593" s="24">
        <v>6.192261343432847E-2</v>
      </c>
      <c r="I2593" s="3">
        <f t="shared" si="121"/>
        <v>465.95999999997889</v>
      </c>
      <c r="J2593" s="3">
        <f>INDEX(PowerArray,MIN(MaximumPowerIndex,ROUND(G2593*100,0)))</f>
        <v>488.55999999997846</v>
      </c>
      <c r="K2593" s="3">
        <f>MIN(J2593-M2593+N2593,'Power Look Up'!$F$4)</f>
        <v>479.6342244995385</v>
      </c>
      <c r="M2593" s="50">
        <f t="array" ref="M2593">_xlfn.SUM(_xlfn.NORM.DIST($S$3:$S$1003,$G2593,$P2593,FALSE)*WindSpeedStep*$T$3:$T$1003)</f>
        <v>486.04777385799497</v>
      </c>
      <c r="N2593" s="50">
        <f t="array" ref="N2593">_xlfn.SUM(_xlfn.NORM.DIST($S$3:$S$1003,$G2593,$Q2593,FALSE)*WindSpeedStep*$T$3:$T$1003)</f>
        <v>477.12199835755501</v>
      </c>
      <c r="P2593" s="42">
        <f t="shared" si="120"/>
        <v>0.6559913556046183</v>
      </c>
      <c r="Q2593" s="42">
        <f t="shared" si="122"/>
        <v>0.40620699129365878</v>
      </c>
    </row>
    <row r="2594" spans="5:17" x14ac:dyDescent="0.2">
      <c r="E2594" s="15">
        <v>41276.222222222219</v>
      </c>
      <c r="F2594" s="21">
        <v>6.9644603177587507</v>
      </c>
      <c r="G2594" s="21">
        <v>6.9961444049541308</v>
      </c>
      <c r="H2594" s="24">
        <v>7.4664794725593675E-2</v>
      </c>
      <c r="I2594" s="3">
        <f t="shared" si="121"/>
        <v>578.9599999999765</v>
      </c>
      <c r="J2594" s="3">
        <f>INDEX(PowerArray,MIN(MaximumPowerIndex,ROUND(G2594*100,0)))</f>
        <v>587.99999999997635</v>
      </c>
      <c r="K2594" s="3">
        <f>MIN(J2594-M2594+N2594,'Power Look Up'!$F$4)</f>
        <v>580.2752508024322</v>
      </c>
      <c r="M2594" s="50">
        <f t="array" ref="M2594">_xlfn.SUM(_xlfn.NORM.DIST($S$3:$S$1003,$G2594,$P2594,FALSE)*WindSpeedStep*$T$3:$T$1003)</f>
        <v>593.32250959485589</v>
      </c>
      <c r="N2594" s="50">
        <f t="array" ref="N2594">_xlfn.SUM(_xlfn.NORM.DIST($S$3:$S$1003,$G2594,$Q2594,FALSE)*WindSpeedStep*$T$3:$T$1003)</f>
        <v>585.59776039731173</v>
      </c>
      <c r="P2594" s="42">
        <f t="shared" si="120"/>
        <v>0.6996144404954131</v>
      </c>
      <c r="Q2594" s="42">
        <f t="shared" si="122"/>
        <v>0.52236568586651089</v>
      </c>
    </row>
    <row r="2595" spans="5:17" x14ac:dyDescent="0.2">
      <c r="E2595" s="15">
        <v>41276.229166666664</v>
      </c>
      <c r="F2595" s="21">
        <v>7.4769034275949604</v>
      </c>
      <c r="G2595" s="21">
        <v>7.4938466011708398</v>
      </c>
      <c r="H2595" s="24">
        <v>6.152279542655064E-2</v>
      </c>
      <c r="I2595" s="3">
        <f t="shared" si="121"/>
        <v>732.47999999996534</v>
      </c>
      <c r="J2595" s="3">
        <f>INDEX(PowerArray,MIN(MaximumPowerIndex,ROUND(G2595*100,0)))</f>
        <v>735.48999999996533</v>
      </c>
      <c r="K2595" s="3">
        <f>MIN(J2595-M2595+N2595,'Power Look Up'!$F$4)</f>
        <v>722.80225524627554</v>
      </c>
      <c r="M2595" s="50">
        <f t="array" ref="M2595">_xlfn.SUM(_xlfn.NORM.DIST($S$3:$S$1003,$G2595,$P2595,FALSE)*WindSpeedStep*$T$3:$T$1003)</f>
        <v>732.50536110400435</v>
      </c>
      <c r="N2595" s="50">
        <f t="array" ref="N2595">_xlfn.SUM(_xlfn.NORM.DIST($S$3:$S$1003,$G2595,$Q2595,FALSE)*WindSpeedStep*$T$3:$T$1003)</f>
        <v>719.81761635031455</v>
      </c>
      <c r="P2595" s="42">
        <f t="shared" si="120"/>
        <v>0.74938466011708404</v>
      </c>
      <c r="Q2595" s="42">
        <f t="shared" si="122"/>
        <v>0.46104239140178538</v>
      </c>
    </row>
    <row r="2596" spans="5:17" x14ac:dyDescent="0.2">
      <c r="E2596" s="15">
        <v>41276.236111111109</v>
      </c>
      <c r="F2596" s="21">
        <v>8.3389001954936663</v>
      </c>
      <c r="G2596" s="21">
        <v>8.3053857118223569</v>
      </c>
      <c r="H2596" s="24">
        <v>8.2744724582850301E-2</v>
      </c>
      <c r="I2596" s="3">
        <f t="shared" si="121"/>
        <v>1013.7799999999511</v>
      </c>
      <c r="J2596" s="3">
        <f>INDEX(PowerArray,MIN(MaximumPowerIndex,ROUND(G2596*100,0)))</f>
        <v>1002.7699999999513</v>
      </c>
      <c r="K2596" s="3">
        <f>MIN(J2596-M2596+N2596,'Power Look Up'!$F$4)</f>
        <v>994.81086672592448</v>
      </c>
      <c r="M2596" s="50">
        <f t="array" ref="M2596">_xlfn.SUM(_xlfn.NORM.DIST($S$3:$S$1003,$G2596,$P2596,FALSE)*WindSpeedStep*$T$3:$T$1003)</f>
        <v>999.07765200648817</v>
      </c>
      <c r="N2596" s="50">
        <f t="array" ref="N2596">_xlfn.SUM(_xlfn.NORM.DIST($S$3:$S$1003,$G2596,$Q2596,FALSE)*WindSpeedStep*$T$3:$T$1003)</f>
        <v>991.11851873246133</v>
      </c>
      <c r="P2596" s="42">
        <f t="shared" si="120"/>
        <v>0.83053857118223573</v>
      </c>
      <c r="Q2596" s="42">
        <f t="shared" si="122"/>
        <v>0.68722685327908106</v>
      </c>
    </row>
    <row r="2597" spans="5:17" x14ac:dyDescent="0.2">
      <c r="E2597" s="15">
        <v>41276.243055555555</v>
      </c>
      <c r="F2597" s="21">
        <v>8.2445534443620385</v>
      </c>
      <c r="G2597" s="21">
        <v>8.1549751951677791</v>
      </c>
      <c r="H2597" s="24">
        <v>9.0969147699913391E-2</v>
      </c>
      <c r="I2597" s="3">
        <f t="shared" si="121"/>
        <v>977.07999999995184</v>
      </c>
      <c r="J2597" s="3">
        <f>INDEX(PowerArray,MIN(MaximumPowerIndex,ROUND(G2597*100,0)))</f>
        <v>944.04999999995255</v>
      </c>
      <c r="K2597" s="3">
        <f>MIN(J2597-M2597+N2597,'Power Look Up'!$F$4)</f>
        <v>939.80114023382077</v>
      </c>
      <c r="M2597" s="50">
        <f t="array" ref="M2597">_xlfn.SUM(_xlfn.NORM.DIST($S$3:$S$1003,$G2597,$P2597,FALSE)*WindSpeedStep*$T$3:$T$1003)</f>
        <v>946.0213079814863</v>
      </c>
      <c r="N2597" s="50">
        <f t="array" ref="N2597">_xlfn.SUM(_xlfn.NORM.DIST($S$3:$S$1003,$G2597,$Q2597,FALSE)*WindSpeedStep*$T$3:$T$1003)</f>
        <v>941.77244821535453</v>
      </c>
      <c r="P2597" s="42">
        <f t="shared" si="120"/>
        <v>0.81549751951677796</v>
      </c>
      <c r="Q2597" s="42">
        <f t="shared" si="122"/>
        <v>0.74185114301834776</v>
      </c>
    </row>
    <row r="2598" spans="5:17" x14ac:dyDescent="0.2">
      <c r="E2598" s="15">
        <v>41276.25</v>
      </c>
      <c r="F2598" s="21">
        <v>7.6480113425029952</v>
      </c>
      <c r="G2598" s="21">
        <v>7.5630750589625757</v>
      </c>
      <c r="H2598" s="24">
        <v>9.4142119795073781E-2</v>
      </c>
      <c r="I2598" s="3">
        <f t="shared" si="121"/>
        <v>783.64999999996428</v>
      </c>
      <c r="J2598" s="3">
        <f>INDEX(PowerArray,MIN(MaximumPowerIndex,ROUND(G2598*100,0)))</f>
        <v>756.55999999996493</v>
      </c>
      <c r="K2598" s="3">
        <f>MIN(J2598-M2598+N2598,'Power Look Up'!$F$4)</f>
        <v>754.16139741069333</v>
      </c>
      <c r="M2598" s="50">
        <f t="array" ref="M2598">_xlfn.SUM(_xlfn.NORM.DIST($S$3:$S$1003,$G2598,$P2598,FALSE)*WindSpeedStep*$T$3:$T$1003)</f>
        <v>753.31970033405332</v>
      </c>
      <c r="N2598" s="50">
        <f t="array" ref="N2598">_xlfn.SUM(_xlfn.NORM.DIST($S$3:$S$1003,$G2598,$Q2598,FALSE)*WindSpeedStep*$T$3:$T$1003)</f>
        <v>750.92109774478172</v>
      </c>
      <c r="P2598" s="42">
        <f t="shared" si="120"/>
        <v>0.75630750589625761</v>
      </c>
      <c r="Q2598" s="42">
        <f t="shared" si="122"/>
        <v>0.71200391821998954</v>
      </c>
    </row>
    <row r="2599" spans="5:17" x14ac:dyDescent="0.2">
      <c r="E2599" s="15">
        <v>41276.256944444445</v>
      </c>
      <c r="F2599" s="21">
        <v>7.8752474171178184</v>
      </c>
      <c r="G2599" s="21">
        <v>7.9303668881453149</v>
      </c>
      <c r="H2599" s="24">
        <v>9.5235103137176716E-2</v>
      </c>
      <c r="I2599" s="3">
        <f t="shared" si="121"/>
        <v>852.87999999996282</v>
      </c>
      <c r="J2599" s="3">
        <f>INDEX(PowerArray,MIN(MaximumPowerIndex,ROUND(G2599*100,0)))</f>
        <v>867.92999999996255</v>
      </c>
      <c r="K2599" s="3">
        <f>MIN(J2599-M2599+N2599,'Power Look Up'!$F$4)</f>
        <v>865.73776932739872</v>
      </c>
      <c r="M2599" s="50">
        <f t="array" ref="M2599">_xlfn.SUM(_xlfn.NORM.DIST($S$3:$S$1003,$G2599,$P2599,FALSE)*WindSpeedStep*$T$3:$T$1003)</f>
        <v>869.80333890840961</v>
      </c>
      <c r="N2599" s="50">
        <f t="array" ref="N2599">_xlfn.SUM(_xlfn.NORM.DIST($S$3:$S$1003,$G2599,$Q2599,FALSE)*WindSpeedStep*$T$3:$T$1003)</f>
        <v>867.61110823584579</v>
      </c>
      <c r="P2599" s="42">
        <f t="shared" si="120"/>
        <v>0.79303668881453149</v>
      </c>
      <c r="Q2599" s="42">
        <f t="shared" si="122"/>
        <v>0.75524930850817018</v>
      </c>
    </row>
    <row r="2600" spans="5:17" x14ac:dyDescent="0.2">
      <c r="E2600" s="15">
        <v>41276.5</v>
      </c>
      <c r="F2600" s="21">
        <v>8.2090297208956926</v>
      </c>
      <c r="G2600" s="21">
        <v>8.2753851218447405</v>
      </c>
      <c r="H2600" s="24">
        <v>0.15470768692276454</v>
      </c>
      <c r="I2600" s="3">
        <f t="shared" si="121"/>
        <v>966.06999999995207</v>
      </c>
      <c r="J2600" s="3">
        <f>INDEX(PowerArray,MIN(MaximumPowerIndex,ROUND(G2600*100,0)))</f>
        <v>991.75999999995156</v>
      </c>
      <c r="K2600" s="3">
        <f>MIN(J2600-M2600+N2600,'Power Look Up'!$F$4)</f>
        <v>1017.6216474742175</v>
      </c>
      <c r="M2600" s="50">
        <f t="array" ref="M2600">_xlfn.SUM(_xlfn.NORM.DIST($S$3:$S$1003,$G2600,$P2600,FALSE)*WindSpeedStep*$T$3:$T$1003)</f>
        <v>988.37202166497184</v>
      </c>
      <c r="N2600" s="50">
        <f t="array" ref="N2600">_xlfn.SUM(_xlfn.NORM.DIST($S$3:$S$1003,$G2600,$Q2600,FALSE)*WindSpeedStep*$T$3:$T$1003)</f>
        <v>1014.2336691392378</v>
      </c>
      <c r="P2600" s="42">
        <f t="shared" si="120"/>
        <v>0.82753851218447405</v>
      </c>
      <c r="Q2600" s="42">
        <f t="shared" si="122"/>
        <v>1.2802656905956598</v>
      </c>
    </row>
    <row r="2601" spans="5:17" x14ac:dyDescent="0.2">
      <c r="E2601" s="15">
        <v>41276.506944444445</v>
      </c>
      <c r="F2601" s="21">
        <v>9.0540664646536424</v>
      </c>
      <c r="G2601" s="21">
        <v>9.1420147695223264</v>
      </c>
      <c r="H2601" s="24">
        <v>0.14579084493726388</v>
      </c>
      <c r="I2601" s="3">
        <f t="shared" si="121"/>
        <v>1275.0499999999433</v>
      </c>
      <c r="J2601" s="3">
        <f>INDEX(PowerArray,MIN(MaximumPowerIndex,ROUND(G2601*100,0)))</f>
        <v>1309.3399999999426</v>
      </c>
      <c r="K2601" s="3">
        <f>MIN(J2601-M2601+N2601,'Power Look Up'!$F$4)</f>
        <v>1305.2537629533463</v>
      </c>
      <c r="M2601" s="50">
        <f t="array" ref="M2601">_xlfn.SUM(_xlfn.NORM.DIST($S$3:$S$1003,$G2601,$P2601,FALSE)*WindSpeedStep*$T$3:$T$1003)</f>
        <v>1314.5529043166828</v>
      </c>
      <c r="N2601" s="50">
        <f t="array" ref="N2601">_xlfn.SUM(_xlfn.NORM.DIST($S$3:$S$1003,$G2601,$Q2601,FALSE)*WindSpeedStep*$T$3:$T$1003)</f>
        <v>1310.4666672700864</v>
      </c>
      <c r="P2601" s="42">
        <f t="shared" si="120"/>
        <v>0.91420147695223264</v>
      </c>
      <c r="Q2601" s="42">
        <f t="shared" si="122"/>
        <v>1.3328220576776058</v>
      </c>
    </row>
    <row r="2602" spans="5:17" x14ac:dyDescent="0.2">
      <c r="E2602" s="15">
        <v>41276.513888888891</v>
      </c>
      <c r="F2602" s="21">
        <v>9.0989613167770109</v>
      </c>
      <c r="G2602" s="21">
        <v>9.1660128678693944</v>
      </c>
      <c r="H2602" s="24">
        <v>0.15496274254954664</v>
      </c>
      <c r="I2602" s="3">
        <f t="shared" si="121"/>
        <v>1294.0999999999431</v>
      </c>
      <c r="J2602" s="3">
        <f>INDEX(PowerArray,MIN(MaximumPowerIndex,ROUND(G2602*100,0)))</f>
        <v>1320.7699999999425</v>
      </c>
      <c r="K2602" s="3">
        <f>MIN(J2602-M2602+N2602,'Power Look Up'!$F$4)</f>
        <v>1313.0915439137914</v>
      </c>
      <c r="M2602" s="50">
        <f t="array" ref="M2602">_xlfn.SUM(_xlfn.NORM.DIST($S$3:$S$1003,$G2602,$P2602,FALSE)*WindSpeedStep*$T$3:$T$1003)</f>
        <v>1323.7867010044938</v>
      </c>
      <c r="N2602" s="50">
        <f t="array" ref="N2602">_xlfn.SUM(_xlfn.NORM.DIST($S$3:$S$1003,$G2602,$Q2602,FALSE)*WindSpeedStep*$T$3:$T$1003)</f>
        <v>1316.1082449183427</v>
      </c>
      <c r="P2602" s="42">
        <f t="shared" si="120"/>
        <v>0.91660128678693953</v>
      </c>
      <c r="Q2602" s="42">
        <f t="shared" si="122"/>
        <v>1.4203904922494768</v>
      </c>
    </row>
    <row r="2603" spans="5:17" x14ac:dyDescent="0.2">
      <c r="E2603" s="15">
        <v>41276.520833333336</v>
      </c>
      <c r="F2603" s="21">
        <v>8.4459207610314007</v>
      </c>
      <c r="G2603" s="21">
        <v>8.5409194341277459</v>
      </c>
      <c r="H2603" s="24">
        <v>0.16339248721905802</v>
      </c>
      <c r="I2603" s="3">
        <f t="shared" si="121"/>
        <v>1054.1499999999501</v>
      </c>
      <c r="J2603" s="3">
        <f>INDEX(PowerArray,MIN(MaximumPowerIndex,ROUND(G2603*100,0)))</f>
        <v>1087.1799999999496</v>
      </c>
      <c r="K2603" s="3">
        <f>MIN(J2603-M2603+N2603,'Power Look Up'!$F$4)</f>
        <v>1109.4850137607059</v>
      </c>
      <c r="M2603" s="50">
        <f t="array" ref="M2603">_xlfn.SUM(_xlfn.NORM.DIST($S$3:$S$1003,$G2603,$P2603,FALSE)*WindSpeedStep*$T$3:$T$1003)</f>
        <v>1085.0735593411073</v>
      </c>
      <c r="N2603" s="50">
        <f t="array" ref="N2603">_xlfn.SUM(_xlfn.NORM.DIST($S$3:$S$1003,$G2603,$Q2603,FALSE)*WindSpeedStep*$T$3:$T$1003)</f>
        <v>1107.3785731018636</v>
      </c>
      <c r="P2603" s="42">
        <f t="shared" si="120"/>
        <v>0.85409194341277461</v>
      </c>
      <c r="Q2603" s="42">
        <f t="shared" si="122"/>
        <v>1.3955220694797221</v>
      </c>
    </row>
    <row r="2604" spans="5:17" x14ac:dyDescent="0.2">
      <c r="E2604" s="15">
        <v>41276.527777777781</v>
      </c>
      <c r="F2604" s="21">
        <v>8.3861782793443371</v>
      </c>
      <c r="G2604" s="21">
        <v>8.3931857494957107</v>
      </c>
      <c r="H2604" s="24">
        <v>0.20867669893333363</v>
      </c>
      <c r="I2604" s="3">
        <f t="shared" si="121"/>
        <v>1032.1299999999505</v>
      </c>
      <c r="J2604" s="3">
        <f>INDEX(PowerArray,MIN(MaximumPowerIndex,ROUND(G2604*100,0)))</f>
        <v>1032.1299999999505</v>
      </c>
      <c r="K2604" s="3">
        <f>MIN(J2604-M2604+N2604,'Power Look Up'!$F$4)</f>
        <v>1070.1177213565929</v>
      </c>
      <c r="M2604" s="50">
        <f t="array" ref="M2604">_xlfn.SUM(_xlfn.NORM.DIST($S$3:$S$1003,$G2604,$P2604,FALSE)*WindSpeedStep*$T$3:$T$1003)</f>
        <v>1030.744312329045</v>
      </c>
      <c r="N2604" s="50">
        <f t="array" ref="N2604">_xlfn.SUM(_xlfn.NORM.DIST($S$3:$S$1003,$G2604,$Q2604,FALSE)*WindSpeedStep*$T$3:$T$1003)</f>
        <v>1068.7320336856874</v>
      </c>
      <c r="P2604" s="42">
        <f t="shared" si="120"/>
        <v>0.83931857494957107</v>
      </c>
      <c r="Q2604" s="42">
        <f t="shared" si="122"/>
        <v>1.7514622957390626</v>
      </c>
    </row>
    <row r="2605" spans="5:17" x14ac:dyDescent="0.2">
      <c r="E2605" s="15">
        <v>41276.534722222219</v>
      </c>
      <c r="F2605" s="21">
        <v>8.3833457447917095</v>
      </c>
      <c r="G2605" s="21">
        <v>8.495593064771823</v>
      </c>
      <c r="H2605" s="24">
        <v>0.18966174704029279</v>
      </c>
      <c r="I2605" s="3">
        <f t="shared" si="121"/>
        <v>1028.4599999999507</v>
      </c>
      <c r="J2605" s="3">
        <f>INDEX(PowerArray,MIN(MaximumPowerIndex,ROUND(G2605*100,0)))</f>
        <v>1072.4999999999498</v>
      </c>
      <c r="K2605" s="3">
        <f>MIN(J2605-M2605+N2605,'Power Look Up'!$F$4)</f>
        <v>1101.9189993712544</v>
      </c>
      <c r="M2605" s="50">
        <f t="array" ref="M2605">_xlfn.SUM(_xlfn.NORM.DIST($S$3:$S$1003,$G2605,$P2605,FALSE)*WindSpeedStep*$T$3:$T$1003)</f>
        <v>1068.2740193146776</v>
      </c>
      <c r="N2605" s="50">
        <f t="array" ref="N2605">_xlfn.SUM(_xlfn.NORM.DIST($S$3:$S$1003,$G2605,$Q2605,FALSE)*WindSpeedStep*$T$3:$T$1003)</f>
        <v>1097.6930186859822</v>
      </c>
      <c r="P2605" s="42">
        <f t="shared" si="120"/>
        <v>0.84955930647718236</v>
      </c>
      <c r="Q2605" s="42">
        <f t="shared" si="122"/>
        <v>1.6112890228080192</v>
      </c>
    </row>
    <row r="2606" spans="5:17" x14ac:dyDescent="0.2">
      <c r="E2606" s="15">
        <v>41276.541666666664</v>
      </c>
      <c r="F2606" s="21">
        <v>10.219967295690939</v>
      </c>
      <c r="G2606" s="21">
        <v>10.160666514673927</v>
      </c>
      <c r="H2606" s="24">
        <v>0.1135032986347317</v>
      </c>
      <c r="I2606" s="3">
        <f t="shared" si="121"/>
        <v>1695.7399999999536</v>
      </c>
      <c r="J2606" s="3">
        <f>INDEX(PowerArray,MIN(MaximumPowerIndex,ROUND(G2606*100,0)))</f>
        <v>1679.7199999999541</v>
      </c>
      <c r="K2606" s="3">
        <f>MIN(J2606-M2606+N2606,'Power Look Up'!$F$4)</f>
        <v>1662.3450163226428</v>
      </c>
      <c r="M2606" s="50">
        <f t="array" ref="M2606">_xlfn.SUM(_xlfn.NORM.DIST($S$3:$S$1003,$G2606,$P2606,FALSE)*WindSpeedStep*$T$3:$T$1003)</f>
        <v>1673.7725014986995</v>
      </c>
      <c r="N2606" s="50">
        <f t="array" ref="N2606">_xlfn.SUM(_xlfn.NORM.DIST($S$3:$S$1003,$G2606,$Q2606,FALSE)*WindSpeedStep*$T$3:$T$1003)</f>
        <v>1656.3975178213882</v>
      </c>
      <c r="P2606" s="42">
        <f t="shared" si="120"/>
        <v>1.0160666514673928</v>
      </c>
      <c r="Q2606" s="42">
        <f t="shared" si="122"/>
        <v>1.1532691657429532</v>
      </c>
    </row>
    <row r="2607" spans="5:17" x14ac:dyDescent="0.2">
      <c r="E2607" s="15">
        <v>41276.548611111109</v>
      </c>
      <c r="F2607" s="21">
        <v>10.351999080337567</v>
      </c>
      <c r="G2607" s="21">
        <v>10.384901988681715</v>
      </c>
      <c r="H2607" s="24">
        <v>0.12654560629629447</v>
      </c>
      <c r="I2607" s="3">
        <f t="shared" si="121"/>
        <v>1730.449999999953</v>
      </c>
      <c r="J2607" s="3">
        <f>INDEX(PowerArray,MIN(MaximumPowerIndex,ROUND(G2607*100,0)))</f>
        <v>1738.4599999999527</v>
      </c>
      <c r="K2607" s="3">
        <f>MIN(J2607-M2607+N2607,'Power Look Up'!$F$4)</f>
        <v>1698.2311665652533</v>
      </c>
      <c r="M2607" s="50">
        <f t="array" ref="M2607">_xlfn.SUM(_xlfn.NORM.DIST($S$3:$S$1003,$G2607,$P2607,FALSE)*WindSpeedStep*$T$3:$T$1003)</f>
        <v>1736.7378517604689</v>
      </c>
      <c r="N2607" s="50">
        <f t="array" ref="N2607">_xlfn.SUM(_xlfn.NORM.DIST($S$3:$S$1003,$G2607,$Q2607,FALSE)*WindSpeedStep*$T$3:$T$1003)</f>
        <v>1696.5090183257694</v>
      </c>
      <c r="P2607" s="42">
        <f t="shared" si="120"/>
        <v>1.0384901988681716</v>
      </c>
      <c r="Q2607" s="42">
        <f t="shared" si="122"/>
        <v>1.3141637184853219</v>
      </c>
    </row>
    <row r="2608" spans="5:17" x14ac:dyDescent="0.2">
      <c r="E2608" s="15">
        <v>41276.555555555555</v>
      </c>
      <c r="F2608" s="21">
        <v>9.7371999954939703</v>
      </c>
      <c r="G2608" s="21">
        <v>9.7199773712542576</v>
      </c>
      <c r="H2608" s="24">
        <v>0.16021032747832153</v>
      </c>
      <c r="I2608" s="3">
        <f t="shared" si="121"/>
        <v>1537.9399999999378</v>
      </c>
      <c r="J2608" s="3">
        <f>INDEX(PowerArray,MIN(MaximumPowerIndex,ROUND(G2608*100,0)))</f>
        <v>1530.3199999999379</v>
      </c>
      <c r="K2608" s="3">
        <f>MIN(J2608-M2608+N2608,'Power Look Up'!$F$4)</f>
        <v>1482.0700886952902</v>
      </c>
      <c r="M2608" s="50">
        <f t="array" ref="M2608">_xlfn.SUM(_xlfn.NORM.DIST($S$3:$S$1003,$G2608,$P2608,FALSE)*WindSpeedStep*$T$3:$T$1003)</f>
        <v>1529.8788030453213</v>
      </c>
      <c r="N2608" s="50">
        <f t="array" ref="N2608">_xlfn.SUM(_xlfn.NORM.DIST($S$3:$S$1003,$G2608,$Q2608,FALSE)*WindSpeedStep*$T$3:$T$1003)</f>
        <v>1481.6288917406737</v>
      </c>
      <c r="P2608" s="42">
        <f t="shared" si="120"/>
        <v>0.97199773712542581</v>
      </c>
      <c r="Q2608" s="42">
        <f t="shared" si="122"/>
        <v>1.5572407577305196</v>
      </c>
    </row>
    <row r="2609" spans="5:17" x14ac:dyDescent="0.2">
      <c r="E2609" s="15">
        <v>41276.5625</v>
      </c>
      <c r="F2609" s="21">
        <v>8.3323044767818306</v>
      </c>
      <c r="G2609" s="21">
        <v>8.3638960829442457</v>
      </c>
      <c r="H2609" s="24">
        <v>0.18722311508742606</v>
      </c>
      <c r="I2609" s="3">
        <f t="shared" si="121"/>
        <v>1010.1099999999511</v>
      </c>
      <c r="J2609" s="3">
        <f>INDEX(PowerArray,MIN(MaximumPowerIndex,ROUND(G2609*100,0)))</f>
        <v>1021.1199999999509</v>
      </c>
      <c r="K2609" s="3">
        <f>MIN(J2609-M2609+N2609,'Power Look Up'!$F$4)</f>
        <v>1055.8785888125126</v>
      </c>
      <c r="M2609" s="50">
        <f t="array" ref="M2609">_xlfn.SUM(_xlfn.NORM.DIST($S$3:$S$1003,$G2609,$P2609,FALSE)*WindSpeedStep*$T$3:$T$1003)</f>
        <v>1020.1260929089403</v>
      </c>
      <c r="N2609" s="50">
        <f t="array" ref="N2609">_xlfn.SUM(_xlfn.NORM.DIST($S$3:$S$1003,$G2609,$Q2609,FALSE)*WindSpeedStep*$T$3:$T$1003)</f>
        <v>1054.8846817215019</v>
      </c>
      <c r="P2609" s="42">
        <f t="shared" si="120"/>
        <v>0.83638960829442466</v>
      </c>
      <c r="Q2609" s="42">
        <f t="shared" si="122"/>
        <v>1.5659146789163425</v>
      </c>
    </row>
    <row r="2610" spans="5:17" x14ac:dyDescent="0.2">
      <c r="E2610" s="15">
        <v>41277.979166666664</v>
      </c>
      <c r="F2610" s="21">
        <v>6.4444787155900753</v>
      </c>
      <c r="G2610" s="21">
        <v>6.5035940328016695</v>
      </c>
      <c r="H2610" s="24">
        <v>0.2203436558126611</v>
      </c>
      <c r="I2610" s="3">
        <f t="shared" si="121"/>
        <v>461.43999999997902</v>
      </c>
      <c r="J2610" s="3">
        <f>INDEX(PowerArray,MIN(MaximumPowerIndex,ROUND(G2610*100,0)))</f>
        <v>474.99999999997874</v>
      </c>
      <c r="K2610" s="3">
        <f>MIN(J2610-M2610+N2610,'Power Look Up'!$F$4)</f>
        <v>524.19187922267497</v>
      </c>
      <c r="M2610" s="50">
        <f t="array" ref="M2610">_xlfn.SUM(_xlfn.NORM.DIST($S$3:$S$1003,$G2610,$P2610,FALSE)*WindSpeedStep*$T$3:$T$1003)</f>
        <v>473.17017433834894</v>
      </c>
      <c r="N2610" s="50">
        <f t="array" ref="N2610">_xlfn.SUM(_xlfn.NORM.DIST($S$3:$S$1003,$G2610,$Q2610,FALSE)*WindSpeedStep*$T$3:$T$1003)</f>
        <v>522.36205356104517</v>
      </c>
      <c r="P2610" s="42">
        <f t="shared" si="120"/>
        <v>0.65035940328016695</v>
      </c>
      <c r="Q2610" s="42">
        <f t="shared" si="122"/>
        <v>1.4330256851089276</v>
      </c>
    </row>
    <row r="2611" spans="5:17" x14ac:dyDescent="0.2">
      <c r="E2611" s="15">
        <v>41277.993055555555</v>
      </c>
      <c r="F2611" s="21">
        <v>5.4471667498260548</v>
      </c>
      <c r="G2611" s="21">
        <v>5.5673218662976103</v>
      </c>
      <c r="H2611" s="24">
        <v>0.37817825203639716</v>
      </c>
      <c r="I2611" s="3">
        <f t="shared" si="121"/>
        <v>272.89999999998838</v>
      </c>
      <c r="J2611" s="3">
        <f>INDEX(PowerArray,MIN(MaximumPowerIndex,ROUND(G2611*100,0)))</f>
        <v>292.33999999998798</v>
      </c>
      <c r="K2611" s="3">
        <f>MIN(J2611-M2611+N2611,'Power Look Up'!$F$4)</f>
        <v>397.94369138863459</v>
      </c>
      <c r="M2611" s="50">
        <f t="array" ref="M2611">_xlfn.SUM(_xlfn.NORM.DIST($S$3:$S$1003,$G2611,$P2611,FALSE)*WindSpeedStep*$T$3:$T$1003)</f>
        <v>288.20301700338558</v>
      </c>
      <c r="N2611" s="50">
        <f t="array" ref="N2611">_xlfn.SUM(_xlfn.NORM.DIST($S$3:$S$1003,$G2611,$Q2611,FALSE)*WindSpeedStep*$T$3:$T$1003)</f>
        <v>393.80670839203219</v>
      </c>
      <c r="P2611" s="42">
        <f t="shared" si="120"/>
        <v>0.55673218662976109</v>
      </c>
      <c r="Q2611" s="42">
        <f t="shared" si="122"/>
        <v>2.1054400519204428</v>
      </c>
    </row>
    <row r="2612" spans="5:17" x14ac:dyDescent="0.2">
      <c r="E2612" s="15">
        <v>41278</v>
      </c>
      <c r="F2612" s="21">
        <v>5.9415777386029944</v>
      </c>
      <c r="G2612" s="21">
        <v>5.9119676552626501</v>
      </c>
      <c r="H2612" s="24">
        <v>0.20028350252298427</v>
      </c>
      <c r="I2612" s="3">
        <f t="shared" si="121"/>
        <v>352.27999999998667</v>
      </c>
      <c r="J2612" s="3">
        <f>INDEX(PowerArray,MIN(MaximumPowerIndex,ROUND(G2612*100,0)))</f>
        <v>347.41999999998677</v>
      </c>
      <c r="K2612" s="3">
        <f>MIN(J2612-M2612+N2612,'Power Look Up'!$F$4)</f>
        <v>373.9275689576956</v>
      </c>
      <c r="M2612" s="50">
        <f t="array" ref="M2612">_xlfn.SUM(_xlfn.NORM.DIST($S$3:$S$1003,$G2612,$P2612,FALSE)*WindSpeedStep*$T$3:$T$1003)</f>
        <v>350.4446197372236</v>
      </c>
      <c r="N2612" s="50">
        <f t="array" ref="N2612">_xlfn.SUM(_xlfn.NORM.DIST($S$3:$S$1003,$G2612,$Q2612,FALSE)*WindSpeedStep*$T$3:$T$1003)</f>
        <v>376.95218869493243</v>
      </c>
      <c r="P2612" s="42">
        <f t="shared" si="120"/>
        <v>0.59119676552626499</v>
      </c>
      <c r="Q2612" s="42">
        <f t="shared" si="122"/>
        <v>1.1840695887985984</v>
      </c>
    </row>
    <row r="2613" spans="5:17" x14ac:dyDescent="0.2">
      <c r="E2613" s="15">
        <v>41278.006944444445</v>
      </c>
      <c r="F2613" s="21">
        <v>6.1609570706446997</v>
      </c>
      <c r="G2613" s="21">
        <v>6.1817880563740699</v>
      </c>
      <c r="H2613" s="24">
        <v>0.25645366164427186</v>
      </c>
      <c r="I2613" s="3">
        <f t="shared" si="121"/>
        <v>398.15999999998036</v>
      </c>
      <c r="J2613" s="3">
        <f>INDEX(PowerArray,MIN(MaximumPowerIndex,ROUND(G2613*100,0)))</f>
        <v>402.67999999998028</v>
      </c>
      <c r="K2613" s="3">
        <f>MIN(J2613-M2613+N2613,'Power Look Up'!$F$4)</f>
        <v>462.64310094517748</v>
      </c>
      <c r="M2613" s="50">
        <f t="array" ref="M2613">_xlfn.SUM(_xlfn.NORM.DIST($S$3:$S$1003,$G2613,$P2613,FALSE)*WindSpeedStep*$T$3:$T$1003)</f>
        <v>403.67125873468001</v>
      </c>
      <c r="N2613" s="50">
        <f t="array" ref="N2613">_xlfn.SUM(_xlfn.NORM.DIST($S$3:$S$1003,$G2613,$Q2613,FALSE)*WindSpeedStep*$T$3:$T$1003)</f>
        <v>463.63435967987721</v>
      </c>
      <c r="P2613" s="42">
        <f t="shared" si="120"/>
        <v>0.61817880563740701</v>
      </c>
      <c r="Q2613" s="42">
        <f t="shared" si="122"/>
        <v>1.5853421825659566</v>
      </c>
    </row>
    <row r="2614" spans="5:17" x14ac:dyDescent="0.2">
      <c r="E2614" s="15">
        <v>41278.013888888891</v>
      </c>
      <c r="F2614" s="21">
        <v>5.6374217238580355</v>
      </c>
      <c r="G2614" s="21">
        <v>5.6575834095872972</v>
      </c>
      <c r="H2614" s="24">
        <v>0.21995870820737382</v>
      </c>
      <c r="I2614" s="3">
        <f t="shared" si="121"/>
        <v>303.67999999998773</v>
      </c>
      <c r="J2614" s="3">
        <f>INDEX(PowerArray,MIN(MaximumPowerIndex,ROUND(G2614*100,0)))</f>
        <v>306.91999999998768</v>
      </c>
      <c r="K2614" s="3">
        <f>MIN(J2614-M2614+N2614,'Power Look Up'!$F$4)</f>
        <v>335.43677474224847</v>
      </c>
      <c r="M2614" s="50">
        <f t="array" ref="M2614">_xlfn.SUM(_xlfn.NORM.DIST($S$3:$S$1003,$G2614,$P2614,FALSE)*WindSpeedStep*$T$3:$T$1003)</f>
        <v>303.963753308224</v>
      </c>
      <c r="N2614" s="50">
        <f t="array" ref="N2614">_xlfn.SUM(_xlfn.NORM.DIST($S$3:$S$1003,$G2614,$Q2614,FALSE)*WindSpeedStep*$T$3:$T$1003)</f>
        <v>332.48052805048479</v>
      </c>
      <c r="P2614" s="42">
        <f t="shared" si="120"/>
        <v>0.56575834095872979</v>
      </c>
      <c r="Q2614" s="42">
        <f t="shared" si="122"/>
        <v>1.2444347383482914</v>
      </c>
    </row>
    <row r="2615" spans="5:17" x14ac:dyDescent="0.2">
      <c r="E2615" s="15">
        <v>41278.020833333336</v>
      </c>
      <c r="F2615" s="21">
        <v>5.925239467783987</v>
      </c>
      <c r="G2615" s="21">
        <v>5.9398280235618479</v>
      </c>
      <c r="H2615" s="24">
        <v>0.22277580630739877</v>
      </c>
      <c r="I2615" s="3">
        <f t="shared" si="121"/>
        <v>350.65999999998672</v>
      </c>
      <c r="J2615" s="3">
        <f>INDEX(PowerArray,MIN(MaximumPowerIndex,ROUND(G2615*100,0)))</f>
        <v>352.27999999998667</v>
      </c>
      <c r="K2615" s="3">
        <f>MIN(J2615-M2615+N2615,'Power Look Up'!$F$4)</f>
        <v>388.57792931839128</v>
      </c>
      <c r="M2615" s="50">
        <f t="array" ref="M2615">_xlfn.SUM(_xlfn.NORM.DIST($S$3:$S$1003,$G2615,$P2615,FALSE)*WindSpeedStep*$T$3:$T$1003)</f>
        <v>355.74248251869392</v>
      </c>
      <c r="N2615" s="50">
        <f t="array" ref="N2615">_xlfn.SUM(_xlfn.NORM.DIST($S$3:$S$1003,$G2615,$Q2615,FALSE)*WindSpeedStep*$T$3:$T$1003)</f>
        <v>392.04041183709853</v>
      </c>
      <c r="P2615" s="42">
        <f t="shared" si="120"/>
        <v>0.59398280235618484</v>
      </c>
      <c r="Q2615" s="42">
        <f t="shared" si="122"/>
        <v>1.3232499772762734</v>
      </c>
    </row>
    <row r="2616" spans="5:17" x14ac:dyDescent="0.2">
      <c r="E2616" s="15">
        <v>41278.027777777781</v>
      </c>
      <c r="F2616" s="21">
        <v>6.7197051226992794</v>
      </c>
      <c r="G2616" s="21">
        <v>6.7243541633508173</v>
      </c>
      <c r="H2616" s="24">
        <v>0.2202477598310876</v>
      </c>
      <c r="I2616" s="3">
        <f t="shared" si="121"/>
        <v>524.71999999997763</v>
      </c>
      <c r="J2616" s="3">
        <f>INDEX(PowerArray,MIN(MaximumPowerIndex,ROUND(G2616*100,0)))</f>
        <v>524.71999999997763</v>
      </c>
      <c r="K2616" s="3">
        <f>MIN(J2616-M2616+N2616,'Power Look Up'!$F$4)</f>
        <v>578.95511956830626</v>
      </c>
      <c r="M2616" s="50">
        <f t="array" ref="M2616">_xlfn.SUM(_xlfn.NORM.DIST($S$3:$S$1003,$G2616,$P2616,FALSE)*WindSpeedStep*$T$3:$T$1003)</f>
        <v>524.90600381851209</v>
      </c>
      <c r="N2616" s="50">
        <f t="array" ref="N2616">_xlfn.SUM(_xlfn.NORM.DIST($S$3:$S$1003,$G2616,$Q2616,FALSE)*WindSpeedStep*$T$3:$T$1003)</f>
        <v>579.14112338684072</v>
      </c>
      <c r="P2616" s="42">
        <f t="shared" si="120"/>
        <v>0.67243541633508175</v>
      </c>
      <c r="Q2616" s="42">
        <f t="shared" si="122"/>
        <v>1.4810239407888648</v>
      </c>
    </row>
    <row r="2617" spans="5:17" x14ac:dyDescent="0.2">
      <c r="E2617" s="15">
        <v>41278.034722222219</v>
      </c>
      <c r="F2617" s="21">
        <v>5.4936321342943097</v>
      </c>
      <c r="G2617" s="21">
        <v>5.5149843251569184</v>
      </c>
      <c r="H2617" s="24">
        <v>0.1984115378231486</v>
      </c>
      <c r="I2617" s="3">
        <f t="shared" si="121"/>
        <v>279.37999999998823</v>
      </c>
      <c r="J2617" s="3">
        <f>INDEX(PowerArray,MIN(MaximumPowerIndex,ROUND(G2617*100,0)))</f>
        <v>282.61999999998818</v>
      </c>
      <c r="K2617" s="3">
        <f>MIN(J2617-M2617+N2617,'Power Look Up'!$F$4)</f>
        <v>301.16366868120929</v>
      </c>
      <c r="M2617" s="50">
        <f t="array" ref="M2617">_xlfn.SUM(_xlfn.NORM.DIST($S$3:$S$1003,$G2617,$P2617,FALSE)*WindSpeedStep*$T$3:$T$1003)</f>
        <v>279.21319836153464</v>
      </c>
      <c r="N2617" s="50">
        <f t="array" ref="N2617">_xlfn.SUM(_xlfn.NORM.DIST($S$3:$S$1003,$G2617,$Q2617,FALSE)*WindSpeedStep*$T$3:$T$1003)</f>
        <v>297.75686704275574</v>
      </c>
      <c r="P2617" s="42">
        <f t="shared" si="120"/>
        <v>0.55149843251569186</v>
      </c>
      <c r="Q2617" s="42">
        <f t="shared" si="122"/>
        <v>1.0942365210249436</v>
      </c>
    </row>
    <row r="2618" spans="5:17" x14ac:dyDescent="0.2">
      <c r="E2618" s="15">
        <v>41278.041666666664</v>
      </c>
      <c r="F2618" s="21">
        <v>5.7225717329392634</v>
      </c>
      <c r="G2618" s="21">
        <v>5.8013553118874901</v>
      </c>
      <c r="H2618" s="24">
        <v>0.16600927770494806</v>
      </c>
      <c r="I2618" s="3">
        <f t="shared" si="121"/>
        <v>316.63999999998742</v>
      </c>
      <c r="J2618" s="3">
        <f>INDEX(PowerArray,MIN(MaximumPowerIndex,ROUND(G2618*100,0)))</f>
        <v>329.59999999998718</v>
      </c>
      <c r="K2618" s="3">
        <f>MIN(J2618-M2618+N2618,'Power Look Up'!$F$4)</f>
        <v>343.13545810878543</v>
      </c>
      <c r="M2618" s="50">
        <f t="array" ref="M2618">_xlfn.SUM(_xlfn.NORM.DIST($S$3:$S$1003,$G2618,$P2618,FALSE)*WindSpeedStep*$T$3:$T$1003)</f>
        <v>329.82957130998113</v>
      </c>
      <c r="N2618" s="50">
        <f t="array" ref="N2618">_xlfn.SUM(_xlfn.NORM.DIST($S$3:$S$1003,$G2618,$Q2618,FALSE)*WindSpeedStep*$T$3:$T$1003)</f>
        <v>343.36502941877939</v>
      </c>
      <c r="P2618" s="42">
        <f t="shared" si="120"/>
        <v>0.58013553118874905</v>
      </c>
      <c r="Q2618" s="42">
        <f t="shared" si="122"/>
        <v>0.96307880503620591</v>
      </c>
    </row>
    <row r="2619" spans="5:17" x14ac:dyDescent="0.2">
      <c r="E2619" s="15">
        <v>41278.048611111109</v>
      </c>
      <c r="F2619" s="21">
        <v>4.9793081650176241</v>
      </c>
      <c r="G2619" s="21">
        <v>4.9437578304640812</v>
      </c>
      <c r="H2619" s="24">
        <v>0.18275631269284559</v>
      </c>
      <c r="I2619" s="3">
        <f t="shared" si="121"/>
        <v>197.81999999999329</v>
      </c>
      <c r="J2619" s="3">
        <f>INDEX(PowerArray,MIN(MaximumPowerIndex,ROUND(G2619*100,0)))</f>
        <v>193.45999999999336</v>
      </c>
      <c r="K2619" s="3">
        <f>MIN(J2619-M2619+N2619,'Power Look Up'!$F$4)</f>
        <v>203.86502649575633</v>
      </c>
      <c r="M2619" s="50">
        <f t="array" ref="M2619">_xlfn.SUM(_xlfn.NORM.DIST($S$3:$S$1003,$G2619,$P2619,FALSE)*WindSpeedStep*$T$3:$T$1003)</f>
        <v>185.54612672791581</v>
      </c>
      <c r="N2619" s="50">
        <f t="array" ref="N2619">_xlfn.SUM(_xlfn.NORM.DIST($S$3:$S$1003,$G2619,$Q2619,FALSE)*WindSpeedStep*$T$3:$T$1003)</f>
        <v>195.95115322367877</v>
      </c>
      <c r="P2619" s="42">
        <f t="shared" si="120"/>
        <v>0.49437578304640817</v>
      </c>
      <c r="Q2619" s="42">
        <f t="shared" si="122"/>
        <v>0.90350295194199759</v>
      </c>
    </row>
    <row r="2620" spans="5:17" x14ac:dyDescent="0.2">
      <c r="E2620" s="15">
        <v>41278.055555555555</v>
      </c>
      <c r="F2620" s="21">
        <v>6.4080734042501462</v>
      </c>
      <c r="G2620" s="21">
        <v>6.3416076838833906</v>
      </c>
      <c r="H2620" s="24">
        <v>0.19038483535329614</v>
      </c>
      <c r="I2620" s="3">
        <f t="shared" si="121"/>
        <v>454.65999999997916</v>
      </c>
      <c r="J2620" s="3">
        <f>INDEX(PowerArray,MIN(MaximumPowerIndex,ROUND(G2620*100,0)))</f>
        <v>438.83999999997951</v>
      </c>
      <c r="K2620" s="3">
        <f>MIN(J2620-M2620+N2620,'Power Look Up'!$F$4)</f>
        <v>469.73507653521074</v>
      </c>
      <c r="M2620" s="50">
        <f t="array" ref="M2620">_xlfn.SUM(_xlfn.NORM.DIST($S$3:$S$1003,$G2620,$P2620,FALSE)*WindSpeedStep*$T$3:$T$1003)</f>
        <v>437.33192925767167</v>
      </c>
      <c r="N2620" s="50">
        <f t="array" ref="N2620">_xlfn.SUM(_xlfn.NORM.DIST($S$3:$S$1003,$G2620,$Q2620,FALSE)*WindSpeedStep*$T$3:$T$1003)</f>
        <v>468.2270057929029</v>
      </c>
      <c r="P2620" s="42">
        <f t="shared" si="120"/>
        <v>0.63416076838833912</v>
      </c>
      <c r="Q2620" s="42">
        <f t="shared" si="122"/>
        <v>1.2073459347713371</v>
      </c>
    </row>
    <row r="2621" spans="5:17" x14ac:dyDescent="0.2">
      <c r="E2621" s="15">
        <v>41278.0625</v>
      </c>
      <c r="F2621" s="21">
        <v>5.6584782474915851</v>
      </c>
      <c r="G2621" s="21">
        <v>5.6730953840983904</v>
      </c>
      <c r="H2621" s="24">
        <v>0.1502170659358471</v>
      </c>
      <c r="I2621" s="3">
        <f t="shared" si="121"/>
        <v>306.91999999998768</v>
      </c>
      <c r="J2621" s="3">
        <f>INDEX(PowerArray,MIN(MaximumPowerIndex,ROUND(G2621*100,0)))</f>
        <v>308.53999999998763</v>
      </c>
      <c r="K2621" s="3">
        <f>MIN(J2621-M2621+N2621,'Power Look Up'!$F$4)</f>
        <v>316.76044949740646</v>
      </c>
      <c r="M2621" s="50">
        <f t="array" ref="M2621">_xlfn.SUM(_xlfn.NORM.DIST($S$3:$S$1003,$G2621,$P2621,FALSE)*WindSpeedStep*$T$3:$T$1003)</f>
        <v>306.70760151044072</v>
      </c>
      <c r="N2621" s="50">
        <f t="array" ref="N2621">_xlfn.SUM(_xlfn.NORM.DIST($S$3:$S$1003,$G2621,$Q2621,FALSE)*WindSpeedStep*$T$3:$T$1003)</f>
        <v>314.92805100785955</v>
      </c>
      <c r="P2621" s="42">
        <f t="shared" si="120"/>
        <v>0.56730953840983911</v>
      </c>
      <c r="Q2621" s="42">
        <f t="shared" si="122"/>
        <v>0.85219574337345783</v>
      </c>
    </row>
    <row r="2622" spans="5:17" x14ac:dyDescent="0.2">
      <c r="E2622" s="15">
        <v>41278.069444444445</v>
      </c>
      <c r="F2622" s="21">
        <v>6.767037808682173</v>
      </c>
      <c r="G2622" s="21">
        <v>6.8090256365400972</v>
      </c>
      <c r="H2622" s="24">
        <v>0.18324118100966841</v>
      </c>
      <c r="I2622" s="3">
        <f t="shared" si="121"/>
        <v>536.01999999997747</v>
      </c>
      <c r="J2622" s="3">
        <f>INDEX(PowerArray,MIN(MaximumPowerIndex,ROUND(G2622*100,0)))</f>
        <v>545.05999999997721</v>
      </c>
      <c r="K2622" s="3">
        <f>MIN(J2622-M2622+N2622,'Power Look Up'!$F$4)</f>
        <v>580.5340835253777</v>
      </c>
      <c r="M2622" s="50">
        <f t="array" ref="M2622">_xlfn.SUM(_xlfn.NORM.DIST($S$3:$S$1003,$G2622,$P2622,FALSE)*WindSpeedStep*$T$3:$T$1003)</f>
        <v>545.65521007756138</v>
      </c>
      <c r="N2622" s="50">
        <f t="array" ref="N2622">_xlfn.SUM(_xlfn.NORM.DIST($S$3:$S$1003,$G2622,$Q2622,FALSE)*WindSpeedStep*$T$3:$T$1003)</f>
        <v>581.12929360296187</v>
      </c>
      <c r="P2622" s="42">
        <f t="shared" si="120"/>
        <v>0.68090256365400981</v>
      </c>
      <c r="Q2622" s="42">
        <f t="shared" si="122"/>
        <v>1.2476938991647166</v>
      </c>
    </row>
    <row r="2623" spans="5:17" x14ac:dyDescent="0.2">
      <c r="E2623" s="15">
        <v>41278.076388888891</v>
      </c>
      <c r="F2623" s="21">
        <v>6.6927006642861082</v>
      </c>
      <c r="G2623" s="21">
        <v>6.6591106868139729</v>
      </c>
      <c r="H2623" s="24">
        <v>0.20320645853135097</v>
      </c>
      <c r="I2623" s="3">
        <f t="shared" si="121"/>
        <v>517.93999999997777</v>
      </c>
      <c r="J2623" s="3">
        <f>INDEX(PowerArray,MIN(MaximumPowerIndex,ROUND(G2623*100,0)))</f>
        <v>511.15999999997791</v>
      </c>
      <c r="K2623" s="3">
        <f>MIN(J2623-M2623+N2623,'Power Look Up'!$F$4)</f>
        <v>554.54199932943607</v>
      </c>
      <c r="M2623" s="50">
        <f t="array" ref="M2623">_xlfn.SUM(_xlfn.NORM.DIST($S$3:$S$1003,$G2623,$P2623,FALSE)*WindSpeedStep*$T$3:$T$1003)</f>
        <v>509.26262605511482</v>
      </c>
      <c r="N2623" s="50">
        <f t="array" ref="N2623">_xlfn.SUM(_xlfn.NORM.DIST($S$3:$S$1003,$G2623,$Q2623,FALSE)*WindSpeedStep*$T$3:$T$1003)</f>
        <v>552.64462538457292</v>
      </c>
      <c r="P2623" s="42">
        <f t="shared" si="120"/>
        <v>0.66591106868139738</v>
      </c>
      <c r="Q2623" s="42">
        <f t="shared" si="122"/>
        <v>1.3531742996357397</v>
      </c>
    </row>
    <row r="2624" spans="5:17" x14ac:dyDescent="0.2">
      <c r="E2624" s="15">
        <v>41278.083333333336</v>
      </c>
      <c r="F2624" s="21">
        <v>6.7351432362259764</v>
      </c>
      <c r="G2624" s="21">
        <v>6.7751932316554431</v>
      </c>
      <c r="H2624" s="24">
        <v>0.17371568190368689</v>
      </c>
      <c r="I2624" s="3">
        <f t="shared" si="121"/>
        <v>529.2399999999775</v>
      </c>
      <c r="J2624" s="3">
        <f>INDEX(PowerArray,MIN(MaximumPowerIndex,ROUND(G2624*100,0)))</f>
        <v>538.27999999997735</v>
      </c>
      <c r="K2624" s="3">
        <f>MIN(J2624-M2624+N2624,'Power Look Up'!$F$4)</f>
        <v>568.39519421872308</v>
      </c>
      <c r="M2624" s="50">
        <f t="array" ref="M2624">_xlfn.SUM(_xlfn.NORM.DIST($S$3:$S$1003,$G2624,$P2624,FALSE)*WindSpeedStep*$T$3:$T$1003)</f>
        <v>537.30349608107872</v>
      </c>
      <c r="N2624" s="50">
        <f t="array" ref="N2624">_xlfn.SUM(_xlfn.NORM.DIST($S$3:$S$1003,$G2624,$Q2624,FALSE)*WindSpeedStep*$T$3:$T$1003)</f>
        <v>567.41869029982445</v>
      </c>
      <c r="P2624" s="42">
        <f t="shared" si="120"/>
        <v>0.67751932316554431</v>
      </c>
      <c r="Q2624" s="42">
        <f t="shared" si="122"/>
        <v>1.1769573122662693</v>
      </c>
    </row>
    <row r="2625" spans="5:17" x14ac:dyDescent="0.2">
      <c r="E2625" s="15">
        <v>41278.090277777781</v>
      </c>
      <c r="F2625" s="21">
        <v>7.0761528782956065</v>
      </c>
      <c r="G2625" s="21">
        <v>7.0532051897734442</v>
      </c>
      <c r="H2625" s="24">
        <v>0.20491360559033786</v>
      </c>
      <c r="I2625" s="3">
        <f t="shared" si="121"/>
        <v>612.07999999996798</v>
      </c>
      <c r="J2625" s="3">
        <f>INDEX(PowerArray,MIN(MaximumPowerIndex,ROUND(G2625*100,0)))</f>
        <v>603.04999999996812</v>
      </c>
      <c r="K2625" s="3">
        <f>MIN(J2625-M2625+N2625,'Power Look Up'!$F$4)</f>
        <v>654.59889921696401</v>
      </c>
      <c r="M2625" s="50">
        <f t="array" ref="M2625">_xlfn.SUM(_xlfn.NORM.DIST($S$3:$S$1003,$G2625,$P2625,FALSE)*WindSpeedStep*$T$3:$T$1003)</f>
        <v>608.35957296033541</v>
      </c>
      <c r="N2625" s="50">
        <f t="array" ref="N2625">_xlfn.SUM(_xlfn.NORM.DIST($S$3:$S$1003,$G2625,$Q2625,FALSE)*WindSpeedStep*$T$3:$T$1003)</f>
        <v>659.9084721773313</v>
      </c>
      <c r="P2625" s="42">
        <f t="shared" si="120"/>
        <v>0.70532051897734449</v>
      </c>
      <c r="Q2625" s="42">
        <f t="shared" si="122"/>
        <v>1.4452977064049597</v>
      </c>
    </row>
    <row r="2626" spans="5:17" x14ac:dyDescent="0.2">
      <c r="E2626" s="15">
        <v>41278.097222222219</v>
      </c>
      <c r="F2626" s="21">
        <v>5.7721986548209792</v>
      </c>
      <c r="G2626" s="21">
        <v>5.7246080709655924</v>
      </c>
      <c r="H2626" s="24">
        <v>0.18710374756384671</v>
      </c>
      <c r="I2626" s="3">
        <f t="shared" si="121"/>
        <v>324.73999999998728</v>
      </c>
      <c r="J2626" s="3">
        <f>INDEX(PowerArray,MIN(MaximumPowerIndex,ROUND(G2626*100,0)))</f>
        <v>316.63999999998742</v>
      </c>
      <c r="K2626" s="3">
        <f>MIN(J2626-M2626+N2626,'Power Look Up'!$F$4)</f>
        <v>335.16605256537019</v>
      </c>
      <c r="M2626" s="50">
        <f t="array" ref="M2626">_xlfn.SUM(_xlfn.NORM.DIST($S$3:$S$1003,$G2626,$P2626,FALSE)*WindSpeedStep*$T$3:$T$1003)</f>
        <v>315.89863282013977</v>
      </c>
      <c r="N2626" s="50">
        <f t="array" ref="N2626">_xlfn.SUM(_xlfn.NORM.DIST($S$3:$S$1003,$G2626,$Q2626,FALSE)*WindSpeedStep*$T$3:$T$1003)</f>
        <v>334.42468538552254</v>
      </c>
      <c r="P2626" s="42">
        <f t="shared" si="120"/>
        <v>0.57246080709655922</v>
      </c>
      <c r="Q2626" s="42">
        <f t="shared" si="122"/>
        <v>1.0710956234119056</v>
      </c>
    </row>
    <row r="2627" spans="5:17" x14ac:dyDescent="0.2">
      <c r="E2627" s="15">
        <v>41278.104166666664</v>
      </c>
      <c r="F2627" s="21">
        <v>6.4204979930655037</v>
      </c>
      <c r="G2627" s="21">
        <v>6.486057982552321</v>
      </c>
      <c r="H2627" s="24">
        <v>0.17444129742111322</v>
      </c>
      <c r="I2627" s="3">
        <f t="shared" si="121"/>
        <v>456.9199999999791</v>
      </c>
      <c r="J2627" s="3">
        <f>INDEX(PowerArray,MIN(MaximumPowerIndex,ROUND(G2627*100,0)))</f>
        <v>472.73999999997875</v>
      </c>
      <c r="K2627" s="3">
        <f>MIN(J2627-M2627+N2627,'Power Look Up'!$F$4)</f>
        <v>499.03434873432553</v>
      </c>
      <c r="M2627" s="50">
        <f t="array" ref="M2627">_xlfn.SUM(_xlfn.NORM.DIST($S$3:$S$1003,$G2627,$P2627,FALSE)*WindSpeedStep*$T$3:$T$1003)</f>
        <v>469.20486966497015</v>
      </c>
      <c r="N2627" s="50">
        <f t="array" ref="N2627">_xlfn.SUM(_xlfn.NORM.DIST($S$3:$S$1003,$G2627,$Q2627,FALSE)*WindSpeedStep*$T$3:$T$1003)</f>
        <v>495.49921839931693</v>
      </c>
      <c r="P2627" s="42">
        <f t="shared" ref="P2627:P2690" si="123">ReferenceTurbulence*G2627</f>
        <v>0.64860579825523212</v>
      </c>
      <c r="Q2627" s="42">
        <f t="shared" si="122"/>
        <v>1.1314363696249949</v>
      </c>
    </row>
    <row r="2628" spans="5:17" x14ac:dyDescent="0.2">
      <c r="E2628" s="15">
        <v>41278.111111111109</v>
      </c>
      <c r="F2628" s="21">
        <v>6.8385852354253283</v>
      </c>
      <c r="G2628" s="21">
        <v>6.8496274077825792</v>
      </c>
      <c r="H2628" s="24">
        <v>0.17255030965869206</v>
      </c>
      <c r="I2628" s="3">
        <f t="shared" ref="I2628:I2691" si="124">INDEX(PowerArray,MIN(MaximumPowerIndex,ROUND(F2628*100,0)))</f>
        <v>551.83999999997707</v>
      </c>
      <c r="J2628" s="3">
        <f>INDEX(PowerArray,MIN(MaximumPowerIndex,ROUND(G2628*100,0)))</f>
        <v>554.09999999997706</v>
      </c>
      <c r="K2628" s="3">
        <f>MIN(J2628-M2628+N2628,'Power Look Up'!$F$4)</f>
        <v>584.64411561631425</v>
      </c>
      <c r="M2628" s="50">
        <f t="array" ref="M2628">_xlfn.SUM(_xlfn.NORM.DIST($S$3:$S$1003,$G2628,$P2628,FALSE)*WindSpeedStep*$T$3:$T$1003)</f>
        <v>555.78541466396393</v>
      </c>
      <c r="N2628" s="50">
        <f t="array" ref="N2628">_xlfn.SUM(_xlfn.NORM.DIST($S$3:$S$1003,$G2628,$Q2628,FALSE)*WindSpeedStep*$T$3:$T$1003)</f>
        <v>586.32953028030113</v>
      </c>
      <c r="P2628" s="42">
        <f t="shared" si="123"/>
        <v>0.68496274077825792</v>
      </c>
      <c r="Q2628" s="42">
        <f t="shared" ref="Q2628:Q2691" si="125">G2628*H2628</f>
        <v>1.1819053302595481</v>
      </c>
    </row>
    <row r="2629" spans="5:17" x14ac:dyDescent="0.2">
      <c r="E2629" s="15">
        <v>41278.118055555555</v>
      </c>
      <c r="F2629" s="21">
        <v>7.0071232653600273</v>
      </c>
      <c r="G2629" s="21">
        <v>6.9767506226682832</v>
      </c>
      <c r="H2629" s="24">
        <v>0.17125430145238693</v>
      </c>
      <c r="I2629" s="3">
        <f t="shared" si="124"/>
        <v>591.00999999996839</v>
      </c>
      <c r="J2629" s="3">
        <f>INDEX(PowerArray,MIN(MaximumPowerIndex,ROUND(G2629*100,0)))</f>
        <v>583.47999999997637</v>
      </c>
      <c r="K2629" s="3">
        <f>MIN(J2629-M2629+N2629,'Power Look Up'!$F$4)</f>
        <v>615.00208944267933</v>
      </c>
      <c r="M2629" s="50">
        <f t="array" ref="M2629">_xlfn.SUM(_xlfn.NORM.DIST($S$3:$S$1003,$G2629,$P2629,FALSE)*WindSpeedStep*$T$3:$T$1003)</f>
        <v>588.26528969955166</v>
      </c>
      <c r="N2629" s="50">
        <f t="array" ref="N2629">_xlfn.SUM(_xlfn.NORM.DIST($S$3:$S$1003,$G2629,$Q2629,FALSE)*WindSpeedStep*$T$3:$T$1003)</f>
        <v>619.78737914225462</v>
      </c>
      <c r="P2629" s="42">
        <f t="shared" si="123"/>
        <v>0.69767506226682841</v>
      </c>
      <c r="Q2629" s="42">
        <f t="shared" si="125"/>
        <v>1.1947985542925623</v>
      </c>
    </row>
    <row r="2630" spans="5:17" x14ac:dyDescent="0.2">
      <c r="E2630" s="15">
        <v>41278.125</v>
      </c>
      <c r="F2630" s="21">
        <v>6.9901808078277279</v>
      </c>
      <c r="G2630" s="21">
        <v>7.0361083513627216</v>
      </c>
      <c r="H2630" s="24">
        <v>0.15021070682809684</v>
      </c>
      <c r="I2630" s="3">
        <f t="shared" si="124"/>
        <v>585.73999999997636</v>
      </c>
      <c r="J2630" s="3">
        <f>INDEX(PowerArray,MIN(MaximumPowerIndex,ROUND(G2630*100,0)))</f>
        <v>600.03999999996824</v>
      </c>
      <c r="K2630" s="3">
        <f>MIN(J2630-M2630+N2630,'Power Look Up'!$F$4)</f>
        <v>621.41092771806848</v>
      </c>
      <c r="M2630" s="50">
        <f t="array" ref="M2630">_xlfn.SUM(_xlfn.NORM.DIST($S$3:$S$1003,$G2630,$P2630,FALSE)*WindSpeedStep*$T$3:$T$1003)</f>
        <v>603.82937223452416</v>
      </c>
      <c r="N2630" s="50">
        <f t="array" ref="N2630">_xlfn.SUM(_xlfn.NORM.DIST($S$3:$S$1003,$G2630,$Q2630,FALSE)*WindSpeedStep*$T$3:$T$1003)</f>
        <v>625.20029995262439</v>
      </c>
      <c r="P2630" s="42">
        <f t="shared" si="123"/>
        <v>0.70361083513627221</v>
      </c>
      <c r="Q2630" s="42">
        <f t="shared" si="125"/>
        <v>1.0568988087772695</v>
      </c>
    </row>
    <row r="2631" spans="5:17" x14ac:dyDescent="0.2">
      <c r="E2631" s="15">
        <v>41278.131944444445</v>
      </c>
      <c r="F2631" s="21">
        <v>6.6583956271375184</v>
      </c>
      <c r="G2631" s="21">
        <v>6.7050287252978995</v>
      </c>
      <c r="H2631" s="24">
        <v>0.23278881081843342</v>
      </c>
      <c r="I2631" s="3">
        <f t="shared" si="124"/>
        <v>511.15999999997791</v>
      </c>
      <c r="J2631" s="3">
        <f>INDEX(PowerArray,MIN(MaximumPowerIndex,ROUND(G2631*100,0)))</f>
        <v>522.45999999997775</v>
      </c>
      <c r="K2631" s="3">
        <f>MIN(J2631-M2631+N2631,'Power Look Up'!$F$4)</f>
        <v>583.54358124500186</v>
      </c>
      <c r="M2631" s="50">
        <f t="array" ref="M2631">_xlfn.SUM(_xlfn.NORM.DIST($S$3:$S$1003,$G2631,$P2631,FALSE)*WindSpeedStep*$T$3:$T$1003)</f>
        <v>520.24118664658272</v>
      </c>
      <c r="N2631" s="50">
        <f t="array" ref="N2631">_xlfn.SUM(_xlfn.NORM.DIST($S$3:$S$1003,$G2631,$Q2631,FALSE)*WindSpeedStep*$T$3:$T$1003)</f>
        <v>581.32476789160683</v>
      </c>
      <c r="P2631" s="42">
        <f t="shared" si="123"/>
        <v>0.67050287252979002</v>
      </c>
      <c r="Q2631" s="42">
        <f t="shared" si="125"/>
        <v>1.5608556634655344</v>
      </c>
    </row>
    <row r="2632" spans="5:17" x14ac:dyDescent="0.2">
      <c r="E2632" s="15">
        <v>41278.138888888891</v>
      </c>
      <c r="F2632" s="21">
        <v>6.3742428913857063</v>
      </c>
      <c r="G2632" s="21">
        <v>6.4050335101356275</v>
      </c>
      <c r="H2632" s="24">
        <v>0.19610172083170502</v>
      </c>
      <c r="I2632" s="3">
        <f t="shared" si="124"/>
        <v>445.61999999997931</v>
      </c>
      <c r="J2632" s="3">
        <f>INDEX(PowerArray,MIN(MaximumPowerIndex,ROUND(G2632*100,0)))</f>
        <v>454.65999999997916</v>
      </c>
      <c r="K2632" s="3">
        <f>MIN(J2632-M2632+N2632,'Power Look Up'!$F$4)</f>
        <v>489.38331251773519</v>
      </c>
      <c r="M2632" s="50">
        <f t="array" ref="M2632">_xlfn.SUM(_xlfn.NORM.DIST($S$3:$S$1003,$G2632,$P2632,FALSE)*WindSpeedStep*$T$3:$T$1003)</f>
        <v>451.15434418050069</v>
      </c>
      <c r="N2632" s="50">
        <f t="array" ref="N2632">_xlfn.SUM(_xlfn.NORM.DIST($S$3:$S$1003,$G2632,$Q2632,FALSE)*WindSpeedStep*$T$3:$T$1003)</f>
        <v>485.87765669825671</v>
      </c>
      <c r="P2632" s="42">
        <f t="shared" si="123"/>
        <v>0.64050335101356282</v>
      </c>
      <c r="Q2632" s="42">
        <f t="shared" si="125"/>
        <v>1.2560380933223325</v>
      </c>
    </row>
    <row r="2633" spans="5:17" x14ac:dyDescent="0.2">
      <c r="E2633" s="15">
        <v>41278.145833333336</v>
      </c>
      <c r="F2633" s="21">
        <v>5.8969767191155285</v>
      </c>
      <c r="G2633" s="21">
        <v>6.0028317839614749</v>
      </c>
      <c r="H2633" s="24">
        <v>0.22045194714538122</v>
      </c>
      <c r="I2633" s="3">
        <f t="shared" si="124"/>
        <v>345.79999999998682</v>
      </c>
      <c r="J2633" s="3">
        <f>INDEX(PowerArray,MIN(MaximumPowerIndex,ROUND(G2633*100,0)))</f>
        <v>361.99999999998647</v>
      </c>
      <c r="K2633" s="3">
        <f>MIN(J2633-M2633+N2633,'Power Look Up'!$F$4)</f>
        <v>398.83819466623464</v>
      </c>
      <c r="M2633" s="50">
        <f t="array" ref="M2633">_xlfn.SUM(_xlfn.NORM.DIST($S$3:$S$1003,$G2633,$P2633,FALSE)*WindSpeedStep*$T$3:$T$1003)</f>
        <v>367.88634300167399</v>
      </c>
      <c r="N2633" s="50">
        <f t="array" ref="N2633">_xlfn.SUM(_xlfn.NORM.DIST($S$3:$S$1003,$G2633,$Q2633,FALSE)*WindSpeedStep*$T$3:$T$1003)</f>
        <v>404.72453766792216</v>
      </c>
      <c r="P2633" s="42">
        <f t="shared" si="123"/>
        <v>0.60028317839614753</v>
      </c>
      <c r="Q2633" s="42">
        <f t="shared" si="125"/>
        <v>1.3233359551604895</v>
      </c>
    </row>
    <row r="2634" spans="5:17" x14ac:dyDescent="0.2">
      <c r="E2634" s="15">
        <v>41278.152777777781</v>
      </c>
      <c r="F2634" s="21">
        <v>6.7928995755102859</v>
      </c>
      <c r="G2634" s="21">
        <v>6.8378489607868866</v>
      </c>
      <c r="H2634" s="24">
        <v>0.21787455909633724</v>
      </c>
      <c r="I2634" s="3">
        <f t="shared" si="124"/>
        <v>540.53999999997734</v>
      </c>
      <c r="J2634" s="3">
        <f>INDEX(PowerArray,MIN(MaximumPowerIndex,ROUND(G2634*100,0)))</f>
        <v>551.83999999997707</v>
      </c>
      <c r="K2634" s="3">
        <f>MIN(J2634-M2634+N2634,'Power Look Up'!$F$4)</f>
        <v>607.09660079204571</v>
      </c>
      <c r="M2634" s="50">
        <f t="array" ref="M2634">_xlfn.SUM(_xlfn.NORM.DIST($S$3:$S$1003,$G2634,$P2634,FALSE)*WindSpeedStep*$T$3:$T$1003)</f>
        <v>552.83458200968198</v>
      </c>
      <c r="N2634" s="50">
        <f t="array" ref="N2634">_xlfn.SUM(_xlfn.NORM.DIST($S$3:$S$1003,$G2634,$Q2634,FALSE)*WindSpeedStep*$T$3:$T$1003)</f>
        <v>608.09118280175062</v>
      </c>
      <c r="P2634" s="42">
        <f t="shared" si="123"/>
        <v>0.68378489607868875</v>
      </c>
      <c r="Q2634" s="42">
        <f t="shared" si="125"/>
        <v>1.4897933274987907</v>
      </c>
    </row>
    <row r="2635" spans="5:17" x14ac:dyDescent="0.2">
      <c r="E2635" s="15">
        <v>41278.159722222219</v>
      </c>
      <c r="F2635" s="21">
        <v>6.884824344047777</v>
      </c>
      <c r="G2635" s="21">
        <v>7.0087102586678212</v>
      </c>
      <c r="H2635" s="24">
        <v>0.2018933135457136</v>
      </c>
      <c r="I2635" s="3">
        <f t="shared" si="124"/>
        <v>560.87999999997692</v>
      </c>
      <c r="J2635" s="3">
        <f>INDEX(PowerArray,MIN(MaximumPowerIndex,ROUND(G2635*100,0)))</f>
        <v>591.00999999996839</v>
      </c>
      <c r="K2635" s="3">
        <f>MIN(J2635-M2635+N2635,'Power Look Up'!$F$4)</f>
        <v>640.08186395303221</v>
      </c>
      <c r="M2635" s="50">
        <f t="array" ref="M2635">_xlfn.SUM(_xlfn.NORM.DIST($S$3:$S$1003,$G2635,$P2635,FALSE)*WindSpeedStep*$T$3:$T$1003)</f>
        <v>596.61373729088928</v>
      </c>
      <c r="N2635" s="50">
        <f t="array" ref="N2635">_xlfn.SUM(_xlfn.NORM.DIST($S$3:$S$1003,$G2635,$Q2635,FALSE)*WindSpeedStep*$T$3:$T$1003)</f>
        <v>645.6856012439531</v>
      </c>
      <c r="P2635" s="42">
        <f t="shared" si="123"/>
        <v>0.70087102586678218</v>
      </c>
      <c r="Q2635" s="42">
        <f t="shared" si="125"/>
        <v>1.4150117378042819</v>
      </c>
    </row>
    <row r="2636" spans="5:17" x14ac:dyDescent="0.2">
      <c r="E2636" s="15">
        <v>41278.166666666664</v>
      </c>
      <c r="F2636" s="21">
        <v>7.6368848065076884</v>
      </c>
      <c r="G2636" s="21">
        <v>7.6331951349664582</v>
      </c>
      <c r="H2636" s="24">
        <v>0.19248686306586102</v>
      </c>
      <c r="I2636" s="3">
        <f t="shared" si="124"/>
        <v>780.6399999999644</v>
      </c>
      <c r="J2636" s="3">
        <f>INDEX(PowerArray,MIN(MaximumPowerIndex,ROUND(G2636*100,0)))</f>
        <v>777.62999999996441</v>
      </c>
      <c r="K2636" s="3">
        <f>MIN(J2636-M2636+N2636,'Power Look Up'!$F$4)</f>
        <v>827.23559094227267</v>
      </c>
      <c r="M2636" s="50">
        <f t="array" ref="M2636">_xlfn.SUM(_xlfn.NORM.DIST($S$3:$S$1003,$G2636,$P2636,FALSE)*WindSpeedStep*$T$3:$T$1003)</f>
        <v>774.76976754479369</v>
      </c>
      <c r="N2636" s="50">
        <f t="array" ref="N2636">_xlfn.SUM(_xlfn.NORM.DIST($S$3:$S$1003,$G2636,$Q2636,FALSE)*WindSpeedStep*$T$3:$T$1003)</f>
        <v>824.37535848710195</v>
      </c>
      <c r="P2636" s="42">
        <f t="shared" si="123"/>
        <v>0.76331951349664584</v>
      </c>
      <c r="Q2636" s="42">
        <f t="shared" si="125"/>
        <v>1.4692897866992851</v>
      </c>
    </row>
    <row r="2637" spans="5:17" x14ac:dyDescent="0.2">
      <c r="E2637" s="15">
        <v>41278.173611111109</v>
      </c>
      <c r="F2637" s="21">
        <v>8.3493022589363193</v>
      </c>
      <c r="G2637" s="21">
        <v>8.2929965753574564</v>
      </c>
      <c r="H2637" s="24">
        <v>0.15929474808227134</v>
      </c>
      <c r="I2637" s="3">
        <f t="shared" si="124"/>
        <v>1017.4499999999509</v>
      </c>
      <c r="J2637" s="3">
        <f>INDEX(PowerArray,MIN(MaximumPowerIndex,ROUND(G2637*100,0)))</f>
        <v>995.42999999995141</v>
      </c>
      <c r="K2637" s="3">
        <f>MIN(J2637-M2637+N2637,'Power Look Up'!$F$4)</f>
        <v>1022.8874331740964</v>
      </c>
      <c r="M2637" s="50">
        <f t="array" ref="M2637">_xlfn.SUM(_xlfn.NORM.DIST($S$3:$S$1003,$G2637,$P2637,FALSE)*WindSpeedStep*$T$3:$T$1003)</f>
        <v>994.64937913451638</v>
      </c>
      <c r="N2637" s="50">
        <f t="array" ref="N2637">_xlfn.SUM(_xlfn.NORM.DIST($S$3:$S$1003,$G2637,$Q2637,FALSE)*WindSpeedStep*$T$3:$T$1003)</f>
        <v>1022.1068123086613</v>
      </c>
      <c r="P2637" s="42">
        <f t="shared" si="123"/>
        <v>0.82929965753574564</v>
      </c>
      <c r="Q2637" s="42">
        <f t="shared" si="125"/>
        <v>1.321030800318705</v>
      </c>
    </row>
    <row r="2638" spans="5:17" x14ac:dyDescent="0.2">
      <c r="E2638" s="15">
        <v>41278.180555555555</v>
      </c>
      <c r="F2638" s="21">
        <v>8.1325461238098029</v>
      </c>
      <c r="G2638" s="21">
        <v>8.0823768205693423</v>
      </c>
      <c r="H2638" s="24">
        <v>0.12173309378492905</v>
      </c>
      <c r="I2638" s="3">
        <f t="shared" si="124"/>
        <v>936.70999999995274</v>
      </c>
      <c r="J2638" s="3">
        <f>INDEX(PowerArray,MIN(MaximumPowerIndex,ROUND(G2638*100,0)))</f>
        <v>918.35999999995306</v>
      </c>
      <c r="K2638" s="3">
        <f>MIN(J2638-M2638+N2638,'Power Look Up'!$F$4)</f>
        <v>929.32524685986618</v>
      </c>
      <c r="M2638" s="50">
        <f t="array" ref="M2638">_xlfn.SUM(_xlfn.NORM.DIST($S$3:$S$1003,$G2638,$P2638,FALSE)*WindSpeedStep*$T$3:$T$1003)</f>
        <v>920.98155190309592</v>
      </c>
      <c r="N2638" s="50">
        <f t="array" ref="N2638">_xlfn.SUM(_xlfn.NORM.DIST($S$3:$S$1003,$G2638,$Q2638,FALSE)*WindSpeedStep*$T$3:$T$1003)</f>
        <v>931.94679876300904</v>
      </c>
      <c r="P2638" s="42">
        <f t="shared" si="123"/>
        <v>0.80823768205693425</v>
      </c>
      <c r="Q2638" s="42">
        <f t="shared" si="125"/>
        <v>0.98389273550350442</v>
      </c>
    </row>
    <row r="2639" spans="5:17" x14ac:dyDescent="0.2">
      <c r="E2639" s="15">
        <v>41278.1875</v>
      </c>
      <c r="F2639" s="21">
        <v>7.3014911733928596</v>
      </c>
      <c r="G2639" s="21">
        <v>7.3616449540228217</v>
      </c>
      <c r="H2639" s="24">
        <v>0.19585040453257263</v>
      </c>
      <c r="I2639" s="3">
        <f t="shared" si="124"/>
        <v>678.29999999996653</v>
      </c>
      <c r="J2639" s="3">
        <f>INDEX(PowerArray,MIN(MaximumPowerIndex,ROUND(G2639*100,0)))</f>
        <v>696.35999999996613</v>
      </c>
      <c r="K2639" s="3">
        <f>MIN(J2639-M2639+N2639,'Power Look Up'!$F$4)</f>
        <v>746.47320787341027</v>
      </c>
      <c r="M2639" s="50">
        <f t="array" ref="M2639">_xlfn.SUM(_xlfn.NORM.DIST($S$3:$S$1003,$G2639,$P2639,FALSE)*WindSpeedStep*$T$3:$T$1003)</f>
        <v>693.75331152338038</v>
      </c>
      <c r="N2639" s="50">
        <f t="array" ref="N2639">_xlfn.SUM(_xlfn.NORM.DIST($S$3:$S$1003,$G2639,$Q2639,FALSE)*WindSpeedStep*$T$3:$T$1003)</f>
        <v>743.86651939682451</v>
      </c>
      <c r="P2639" s="42">
        <f t="shared" si="123"/>
        <v>0.73616449540228224</v>
      </c>
      <c r="Q2639" s="42">
        <f t="shared" si="125"/>
        <v>1.4417811422705418</v>
      </c>
    </row>
    <row r="2640" spans="5:17" x14ac:dyDescent="0.2">
      <c r="E2640" s="15">
        <v>41278.194444444445</v>
      </c>
      <c r="F2640" s="21">
        <v>6.6779840244293762</v>
      </c>
      <c r="G2640" s="21">
        <v>6.7792679518048606</v>
      </c>
      <c r="H2640" s="24">
        <v>0.19317207038545267</v>
      </c>
      <c r="I2640" s="3">
        <f t="shared" si="124"/>
        <v>515.67999999997789</v>
      </c>
      <c r="J2640" s="3">
        <f>INDEX(PowerArray,MIN(MaximumPowerIndex,ROUND(G2640*100,0)))</f>
        <v>538.27999999997735</v>
      </c>
      <c r="K2640" s="3">
        <f>MIN(J2640-M2640+N2640,'Power Look Up'!$F$4)</f>
        <v>578.53061190324445</v>
      </c>
      <c r="M2640" s="50">
        <f t="array" ref="M2640">_xlfn.SUM(_xlfn.NORM.DIST($S$3:$S$1003,$G2640,$P2640,FALSE)*WindSpeedStep*$T$3:$T$1003)</f>
        <v>538.30506203931884</v>
      </c>
      <c r="N2640" s="50">
        <f t="array" ref="N2640">_xlfn.SUM(_xlfn.NORM.DIST($S$3:$S$1003,$G2640,$Q2640,FALSE)*WindSpeedStep*$T$3:$T$1003)</f>
        <v>578.55567394258594</v>
      </c>
      <c r="P2640" s="42">
        <f t="shared" si="123"/>
        <v>0.67792679518048615</v>
      </c>
      <c r="Q2640" s="42">
        <f t="shared" si="125"/>
        <v>1.309565225947892</v>
      </c>
    </row>
    <row r="2641" spans="5:17" x14ac:dyDescent="0.2">
      <c r="E2641" s="15">
        <v>41278.201388888891</v>
      </c>
      <c r="F2641" s="21">
        <v>5.7523511476655642</v>
      </c>
      <c r="G2641" s="21">
        <v>5.820542762888878</v>
      </c>
      <c r="H2641" s="24">
        <v>0.14950408588130223</v>
      </c>
      <c r="I2641" s="3">
        <f t="shared" si="124"/>
        <v>321.49999999998732</v>
      </c>
      <c r="J2641" s="3">
        <f>INDEX(PowerArray,MIN(MaximumPowerIndex,ROUND(G2641*100,0)))</f>
        <v>332.83999999998707</v>
      </c>
      <c r="K2641" s="3">
        <f>MIN(J2641-M2641+N2641,'Power Look Up'!$F$4)</f>
        <v>342.38227403906853</v>
      </c>
      <c r="M2641" s="50">
        <f t="array" ref="M2641">_xlfn.SUM(_xlfn.NORM.DIST($S$3:$S$1003,$G2641,$P2641,FALSE)*WindSpeedStep*$T$3:$T$1003)</f>
        <v>333.35894298870454</v>
      </c>
      <c r="N2641" s="50">
        <f t="array" ref="N2641">_xlfn.SUM(_xlfn.NORM.DIST($S$3:$S$1003,$G2641,$Q2641,FALSE)*WindSpeedStep*$T$3:$T$1003)</f>
        <v>342.901217027786</v>
      </c>
      <c r="P2641" s="42">
        <f t="shared" si="123"/>
        <v>0.58205427628888784</v>
      </c>
      <c r="Q2641" s="42">
        <f t="shared" si="125"/>
        <v>0.87019492509873098</v>
      </c>
    </row>
    <row r="2642" spans="5:17" x14ac:dyDescent="0.2">
      <c r="E2642" s="15">
        <v>41278.208333333336</v>
      </c>
      <c r="F2642" s="21">
        <v>4.8627234549958693</v>
      </c>
      <c r="G2642" s="21">
        <v>4.8595072561902981</v>
      </c>
      <c r="H2642" s="24">
        <v>0.15629101819869903</v>
      </c>
      <c r="I2642" s="3">
        <f t="shared" si="124"/>
        <v>184.73999999999353</v>
      </c>
      <c r="J2642" s="3">
        <f>INDEX(PowerArray,MIN(MaximumPowerIndex,ROUND(G2642*100,0)))</f>
        <v>184.73999999999353</v>
      </c>
      <c r="K2642" s="3">
        <f>MIN(J2642-M2642+N2642,'Power Look Up'!$F$4)</f>
        <v>190.49881510237879</v>
      </c>
      <c r="M2642" s="50">
        <f t="array" ref="M2642">_xlfn.SUM(_xlfn.NORM.DIST($S$3:$S$1003,$G2642,$P2642,FALSE)*WindSpeedStep*$T$3:$T$1003)</f>
        <v>172.09800825328244</v>
      </c>
      <c r="N2642" s="50">
        <f t="array" ref="N2642">_xlfn.SUM(_xlfn.NORM.DIST($S$3:$S$1003,$G2642,$Q2642,FALSE)*WindSpeedStep*$T$3:$T$1003)</f>
        <v>177.8568233556677</v>
      </c>
      <c r="P2642" s="42">
        <f t="shared" si="123"/>
        <v>0.48595072561902986</v>
      </c>
      <c r="Q2642" s="42">
        <f t="shared" si="125"/>
        <v>0.75949733701394784</v>
      </c>
    </row>
    <row r="2643" spans="5:17" x14ac:dyDescent="0.2">
      <c r="E2643" s="15">
        <v>41278.215277777781</v>
      </c>
      <c r="F2643" s="21">
        <v>5.0062944328622772</v>
      </c>
      <c r="G2643" s="21">
        <v>5.0878356001995506</v>
      </c>
      <c r="H2643" s="24">
        <v>0.14381894825717437</v>
      </c>
      <c r="I2643" s="3">
        <f t="shared" si="124"/>
        <v>201.61999999998989</v>
      </c>
      <c r="J2643" s="3">
        <f>INDEX(PowerArray,MIN(MaximumPowerIndex,ROUND(G2643*100,0)))</f>
        <v>214.57999999998961</v>
      </c>
      <c r="K2643" s="3">
        <f>MIN(J2643-M2643+N2643,'Power Look Up'!$F$4)</f>
        <v>218.05893350703019</v>
      </c>
      <c r="M2643" s="50">
        <f t="array" ref="M2643">_xlfn.SUM(_xlfn.NORM.DIST($S$3:$S$1003,$G2643,$P2643,FALSE)*WindSpeedStep*$T$3:$T$1003)</f>
        <v>208.68555707268405</v>
      </c>
      <c r="N2643" s="50">
        <f t="array" ref="N2643">_xlfn.SUM(_xlfn.NORM.DIST($S$3:$S$1003,$G2643,$Q2643,FALSE)*WindSpeedStep*$T$3:$T$1003)</f>
        <v>212.16449057972463</v>
      </c>
      <c r="P2643" s="42">
        <f t="shared" si="123"/>
        <v>0.50878356001995506</v>
      </c>
      <c r="Q2643" s="42">
        <f t="shared" si="125"/>
        <v>0.7317271649261089</v>
      </c>
    </row>
    <row r="2644" spans="5:17" x14ac:dyDescent="0.2">
      <c r="E2644" s="15">
        <v>41278.222222222219</v>
      </c>
      <c r="F2644" s="21">
        <v>5.5715008197922726</v>
      </c>
      <c r="G2644" s="21">
        <v>5.6240724095612862</v>
      </c>
      <c r="H2644" s="24">
        <v>0.15435697271100179</v>
      </c>
      <c r="I2644" s="3">
        <f t="shared" si="124"/>
        <v>292.33999999998798</v>
      </c>
      <c r="J2644" s="3">
        <f>INDEX(PowerArray,MIN(MaximumPowerIndex,ROUND(G2644*100,0)))</f>
        <v>300.43999999998778</v>
      </c>
      <c r="K2644" s="3">
        <f>MIN(J2644-M2644+N2644,'Power Look Up'!$F$4)</f>
        <v>309.05011097001301</v>
      </c>
      <c r="M2644" s="50">
        <f t="array" ref="M2644">_xlfn.SUM(_xlfn.NORM.DIST($S$3:$S$1003,$G2644,$P2644,FALSE)*WindSpeedStep*$T$3:$T$1003)</f>
        <v>298.07232929093936</v>
      </c>
      <c r="N2644" s="50">
        <f t="array" ref="N2644">_xlfn.SUM(_xlfn.NORM.DIST($S$3:$S$1003,$G2644,$Q2644,FALSE)*WindSpeedStep*$T$3:$T$1003)</f>
        <v>306.6824402609646</v>
      </c>
      <c r="P2644" s="42">
        <f t="shared" si="123"/>
        <v>0.5624072409561286</v>
      </c>
      <c r="Q2644" s="42">
        <f t="shared" si="125"/>
        <v>0.8681147914473496</v>
      </c>
    </row>
    <row r="2645" spans="5:17" x14ac:dyDescent="0.2">
      <c r="E2645" s="15">
        <v>41278.229166666664</v>
      </c>
      <c r="F2645" s="21">
        <v>6.1088522426784539</v>
      </c>
      <c r="G2645" s="21">
        <v>6.0794823357369889</v>
      </c>
      <c r="H2645" s="24">
        <v>0.14732718426422292</v>
      </c>
      <c r="I2645" s="3">
        <f t="shared" si="124"/>
        <v>386.85999999998057</v>
      </c>
      <c r="J2645" s="3">
        <f>INDEX(PowerArray,MIN(MaximumPowerIndex,ROUND(G2645*100,0)))</f>
        <v>380.07999999998077</v>
      </c>
      <c r="K2645" s="3">
        <f>MIN(J2645-M2645+N2645,'Power Look Up'!$F$4)</f>
        <v>391.62894359700715</v>
      </c>
      <c r="M2645" s="50">
        <f t="array" ref="M2645">_xlfn.SUM(_xlfn.NORM.DIST($S$3:$S$1003,$G2645,$P2645,FALSE)*WindSpeedStep*$T$3:$T$1003)</f>
        <v>382.97492417067713</v>
      </c>
      <c r="N2645" s="50">
        <f t="array" ref="N2645">_xlfn.SUM(_xlfn.NORM.DIST($S$3:$S$1003,$G2645,$Q2645,FALSE)*WindSpeedStep*$T$3:$T$1003)</f>
        <v>394.52386776770351</v>
      </c>
      <c r="P2645" s="42">
        <f t="shared" si="123"/>
        <v>0.60794823357369898</v>
      </c>
      <c r="Q2645" s="42">
        <f t="shared" si="125"/>
        <v>0.89567301430821178</v>
      </c>
    </row>
    <row r="2646" spans="5:17" x14ac:dyDescent="0.2">
      <c r="E2646" s="15">
        <v>41278.236111111109</v>
      </c>
      <c r="F2646" s="21">
        <v>5.5637874005520853</v>
      </c>
      <c r="G2646" s="21">
        <v>5.5500664570340001</v>
      </c>
      <c r="H2646" s="24">
        <v>0.13300292529627769</v>
      </c>
      <c r="I2646" s="3">
        <f t="shared" si="124"/>
        <v>290.71999999998798</v>
      </c>
      <c r="J2646" s="3">
        <f>INDEX(PowerArray,MIN(MaximumPowerIndex,ROUND(G2646*100,0)))</f>
        <v>289.09999999998803</v>
      </c>
      <c r="K2646" s="3">
        <f>MIN(J2646-M2646+N2646,'Power Look Up'!$F$4)</f>
        <v>293.16379415492702</v>
      </c>
      <c r="M2646" s="50">
        <f t="array" ref="M2646">_xlfn.SUM(_xlfn.NORM.DIST($S$3:$S$1003,$G2646,$P2646,FALSE)*WindSpeedStep*$T$3:$T$1003)</f>
        <v>285.22769914530312</v>
      </c>
      <c r="N2646" s="50">
        <f t="array" ref="N2646">_xlfn.SUM(_xlfn.NORM.DIST($S$3:$S$1003,$G2646,$Q2646,FALSE)*WindSpeedStep*$T$3:$T$1003)</f>
        <v>289.29149330024211</v>
      </c>
      <c r="P2646" s="42">
        <f t="shared" si="123"/>
        <v>0.55500664570340008</v>
      </c>
      <c r="Q2646" s="42">
        <f t="shared" si="125"/>
        <v>0.73817507437426977</v>
      </c>
    </row>
    <row r="2647" spans="5:17" x14ac:dyDescent="0.2">
      <c r="E2647" s="15">
        <v>41278.243055555555</v>
      </c>
      <c r="F2647" s="21">
        <v>5.7102454766359392</v>
      </c>
      <c r="G2647" s="21">
        <v>5.7079785059046895</v>
      </c>
      <c r="H2647" s="24">
        <v>0.1716213434273135</v>
      </c>
      <c r="I2647" s="3">
        <f t="shared" si="124"/>
        <v>315.01999999998748</v>
      </c>
      <c r="J2647" s="3">
        <f>INDEX(PowerArray,MIN(MaximumPowerIndex,ROUND(G2647*100,0)))</f>
        <v>315.01999999998748</v>
      </c>
      <c r="K2647" s="3">
        <f>MIN(J2647-M2647+N2647,'Power Look Up'!$F$4)</f>
        <v>328.81205544131859</v>
      </c>
      <c r="M2647" s="50">
        <f t="array" ref="M2647">_xlfn.SUM(_xlfn.NORM.DIST($S$3:$S$1003,$G2647,$P2647,FALSE)*WindSpeedStep*$T$3:$T$1003)</f>
        <v>312.91798747065093</v>
      </c>
      <c r="N2647" s="50">
        <f t="array" ref="N2647">_xlfn.SUM(_xlfn.NORM.DIST($S$3:$S$1003,$G2647,$Q2647,FALSE)*WindSpeedStep*$T$3:$T$1003)</f>
        <v>326.71004291198204</v>
      </c>
      <c r="P2647" s="42">
        <f t="shared" si="123"/>
        <v>0.57079785059046895</v>
      </c>
      <c r="Q2647" s="42">
        <f t="shared" si="125"/>
        <v>0.97961093943759248</v>
      </c>
    </row>
    <row r="2648" spans="5:17" x14ac:dyDescent="0.2">
      <c r="E2648" s="15">
        <v>41278.25</v>
      </c>
      <c r="F2648" s="21">
        <v>5.7810303936316636</v>
      </c>
      <c r="G2648" s="21">
        <v>5.6986921249753602</v>
      </c>
      <c r="H2648" s="24">
        <v>0.12627506695072249</v>
      </c>
      <c r="I2648" s="3">
        <f t="shared" si="124"/>
        <v>326.35999999998722</v>
      </c>
      <c r="J2648" s="3">
        <f>INDEX(PowerArray,MIN(MaximumPowerIndex,ROUND(G2648*100,0)))</f>
        <v>313.39999999998753</v>
      </c>
      <c r="K2648" s="3">
        <f>MIN(J2648-M2648+N2648,'Power Look Up'!$F$4)</f>
        <v>317.27115868498333</v>
      </c>
      <c r="M2648" s="50">
        <f t="array" ref="M2648">_xlfn.SUM(_xlfn.NORM.DIST($S$3:$S$1003,$G2648,$P2648,FALSE)*WindSpeedStep*$T$3:$T$1003)</f>
        <v>311.25919324483436</v>
      </c>
      <c r="N2648" s="50">
        <f t="array" ref="N2648">_xlfn.SUM(_xlfn.NORM.DIST($S$3:$S$1003,$G2648,$Q2648,FALSE)*WindSpeedStep*$T$3:$T$1003)</f>
        <v>315.13035192983017</v>
      </c>
      <c r="P2648" s="42">
        <f t="shared" si="123"/>
        <v>0.56986921249753608</v>
      </c>
      <c r="Q2648" s="42">
        <f t="shared" si="125"/>
        <v>0.71960272961281868</v>
      </c>
    </row>
    <row r="2649" spans="5:17" x14ac:dyDescent="0.2">
      <c r="E2649" s="15">
        <v>41278.256944444445</v>
      </c>
      <c r="F2649" s="21">
        <v>5.2187156141144095</v>
      </c>
      <c r="G2649" s="21">
        <v>5.2363337218598707</v>
      </c>
      <c r="H2649" s="24">
        <v>0.12646789915414824</v>
      </c>
      <c r="I2649" s="3">
        <f t="shared" si="124"/>
        <v>235.63999999998919</v>
      </c>
      <c r="J2649" s="3">
        <f>INDEX(PowerArray,MIN(MaximumPowerIndex,ROUND(G2649*100,0)))</f>
        <v>238.87999999998908</v>
      </c>
      <c r="K2649" s="3">
        <f>MIN(J2649-M2649+N2649,'Power Look Up'!$F$4)</f>
        <v>240.6713085215126</v>
      </c>
      <c r="M2649" s="50">
        <f t="array" ref="M2649">_xlfn.SUM(_xlfn.NORM.DIST($S$3:$S$1003,$G2649,$P2649,FALSE)*WindSpeedStep*$T$3:$T$1003)</f>
        <v>232.77627507029726</v>
      </c>
      <c r="N2649" s="50">
        <f t="array" ref="N2649">_xlfn.SUM(_xlfn.NORM.DIST($S$3:$S$1003,$G2649,$Q2649,FALSE)*WindSpeedStep*$T$3:$T$1003)</f>
        <v>234.56758359182078</v>
      </c>
      <c r="P2649" s="42">
        <f t="shared" si="123"/>
        <v>0.52363337218598704</v>
      </c>
      <c r="Q2649" s="42">
        <f t="shared" si="125"/>
        <v>0.66222812507363982</v>
      </c>
    </row>
    <row r="2650" spans="5:17" x14ac:dyDescent="0.2">
      <c r="E2650" s="15">
        <v>41278.277777777781</v>
      </c>
      <c r="F2650" s="21">
        <v>5.5261473176430291</v>
      </c>
      <c r="G2650" s="21">
        <v>5.5814842770232458</v>
      </c>
      <c r="H2650" s="24">
        <v>0.15924294981975454</v>
      </c>
      <c r="I2650" s="3">
        <f t="shared" si="124"/>
        <v>285.85999999998808</v>
      </c>
      <c r="J2650" s="3">
        <f>INDEX(PowerArray,MIN(MaximumPowerIndex,ROUND(G2650*100,0)))</f>
        <v>293.95999999998793</v>
      </c>
      <c r="K2650" s="3">
        <f>MIN(J2650-M2650+N2650,'Power Look Up'!$F$4)</f>
        <v>303.17939038819713</v>
      </c>
      <c r="M2650" s="50">
        <f t="array" ref="M2650">_xlfn.SUM(_xlfn.NORM.DIST($S$3:$S$1003,$G2650,$P2650,FALSE)*WindSpeedStep*$T$3:$T$1003)</f>
        <v>290.65371602150248</v>
      </c>
      <c r="N2650" s="50">
        <f t="array" ref="N2650">_xlfn.SUM(_xlfn.NORM.DIST($S$3:$S$1003,$G2650,$Q2650,FALSE)*WindSpeedStep*$T$3:$T$1003)</f>
        <v>299.87310640971168</v>
      </c>
      <c r="P2650" s="42">
        <f t="shared" si="123"/>
        <v>0.55814842770232465</v>
      </c>
      <c r="Q2650" s="42">
        <f t="shared" si="125"/>
        <v>0.8888120206457617</v>
      </c>
    </row>
    <row r="2651" spans="5:17" x14ac:dyDescent="0.2">
      <c r="E2651" s="15">
        <v>41278.333333333336</v>
      </c>
      <c r="F2651" s="21">
        <v>6.5459369575238799</v>
      </c>
      <c r="G2651" s="21">
        <v>6.5091924328814681</v>
      </c>
      <c r="H2651" s="24">
        <v>0.20929013048702313</v>
      </c>
      <c r="I2651" s="3">
        <f t="shared" si="124"/>
        <v>486.29999999997847</v>
      </c>
      <c r="J2651" s="3">
        <f>INDEX(PowerArray,MIN(MaximumPowerIndex,ROUND(G2651*100,0)))</f>
        <v>477.25999999997867</v>
      </c>
      <c r="K2651" s="3">
        <f>MIN(J2651-M2651+N2651,'Power Look Up'!$F$4)</f>
        <v>520.70560790458876</v>
      </c>
      <c r="M2651" s="50">
        <f t="array" ref="M2651">_xlfn.SUM(_xlfn.NORM.DIST($S$3:$S$1003,$G2651,$P2651,FALSE)*WindSpeedStep*$T$3:$T$1003)</f>
        <v>474.44052448272879</v>
      </c>
      <c r="N2651" s="50">
        <f t="array" ref="N2651">_xlfn.SUM(_xlfn.NORM.DIST($S$3:$S$1003,$G2651,$Q2651,FALSE)*WindSpeedStep*$T$3:$T$1003)</f>
        <v>517.88613238733888</v>
      </c>
      <c r="P2651" s="42">
        <f t="shared" si="123"/>
        <v>0.65091924328814688</v>
      </c>
      <c r="Q2651" s="42">
        <f t="shared" si="125"/>
        <v>1.362309733642906</v>
      </c>
    </row>
    <row r="2652" spans="5:17" x14ac:dyDescent="0.2">
      <c r="E2652" s="15">
        <v>41278.347222222219</v>
      </c>
      <c r="F2652" s="21">
        <v>6.5578342700239531</v>
      </c>
      <c r="G2652" s="21">
        <v>6.5614781381031175</v>
      </c>
      <c r="H2652" s="24">
        <v>0.16773830424903102</v>
      </c>
      <c r="I2652" s="3">
        <f t="shared" si="124"/>
        <v>488.55999999997846</v>
      </c>
      <c r="J2652" s="3">
        <f>INDEX(PowerArray,MIN(MaximumPowerIndex,ROUND(G2652*100,0)))</f>
        <v>488.55999999997846</v>
      </c>
      <c r="K2652" s="3">
        <f>MIN(J2652-M2652+N2652,'Power Look Up'!$F$4)</f>
        <v>512.98117060310528</v>
      </c>
      <c r="M2652" s="50">
        <f t="array" ref="M2652">_xlfn.SUM(_xlfn.NORM.DIST($S$3:$S$1003,$G2652,$P2652,FALSE)*WindSpeedStep*$T$3:$T$1003)</f>
        <v>486.40863413486733</v>
      </c>
      <c r="N2652" s="50">
        <f t="array" ref="N2652">_xlfn.SUM(_xlfn.NORM.DIST($S$3:$S$1003,$G2652,$Q2652,FALSE)*WindSpeedStep*$T$3:$T$1003)</f>
        <v>510.8298047379941</v>
      </c>
      <c r="P2652" s="42">
        <f t="shared" si="123"/>
        <v>0.65614781381031184</v>
      </c>
      <c r="Q2652" s="42">
        <f t="shared" si="125"/>
        <v>1.1006112162525064</v>
      </c>
    </row>
    <row r="2653" spans="5:17" x14ac:dyDescent="0.2">
      <c r="E2653" s="15">
        <v>41278.444444444445</v>
      </c>
      <c r="F2653" s="21">
        <v>6.1378404084559941</v>
      </c>
      <c r="G2653" s="21">
        <v>6.0950227181169305</v>
      </c>
      <c r="H2653" s="24">
        <v>0.14826061602160739</v>
      </c>
      <c r="I2653" s="3">
        <f t="shared" si="124"/>
        <v>393.63999999998043</v>
      </c>
      <c r="J2653" s="3">
        <f>INDEX(PowerArray,MIN(MaximumPowerIndex,ROUND(G2653*100,0)))</f>
        <v>384.59999999998064</v>
      </c>
      <c r="K2653" s="3">
        <f>MIN(J2653-M2653+N2653,'Power Look Up'!$F$4)</f>
        <v>396.57004621102413</v>
      </c>
      <c r="M2653" s="50">
        <f t="array" ref="M2653">_xlfn.SUM(_xlfn.NORM.DIST($S$3:$S$1003,$G2653,$P2653,FALSE)*WindSpeedStep*$T$3:$T$1003)</f>
        <v>386.07714204541617</v>
      </c>
      <c r="N2653" s="50">
        <f t="array" ref="N2653">_xlfn.SUM(_xlfn.NORM.DIST($S$3:$S$1003,$G2653,$Q2653,FALSE)*WindSpeedStep*$T$3:$T$1003)</f>
        <v>398.04718825645966</v>
      </c>
      <c r="P2653" s="42">
        <f t="shared" si="123"/>
        <v>0.60950227181169314</v>
      </c>
      <c r="Q2653" s="42">
        <f t="shared" si="125"/>
        <v>0.90365182285370804</v>
      </c>
    </row>
    <row r="2654" spans="5:17" x14ac:dyDescent="0.2">
      <c r="E2654" s="15">
        <v>41278.451388888891</v>
      </c>
      <c r="F2654" s="21">
        <v>7.7899054554039067</v>
      </c>
      <c r="G2654" s="21">
        <v>7.7268036649960798</v>
      </c>
      <c r="H2654" s="24">
        <v>0.15661294055291497</v>
      </c>
      <c r="I2654" s="3">
        <f t="shared" si="124"/>
        <v>825.78999999996336</v>
      </c>
      <c r="J2654" s="3">
        <f>INDEX(PowerArray,MIN(MaximumPowerIndex,ROUND(G2654*100,0)))</f>
        <v>807.72999999996375</v>
      </c>
      <c r="K2654" s="3">
        <f>MIN(J2654-M2654+N2654,'Power Look Up'!$F$4)</f>
        <v>837.38486983666098</v>
      </c>
      <c r="M2654" s="50">
        <f t="array" ref="M2654">_xlfn.SUM(_xlfn.NORM.DIST($S$3:$S$1003,$G2654,$P2654,FALSE)*WindSpeedStep*$T$3:$T$1003)</f>
        <v>803.9840407372983</v>
      </c>
      <c r="N2654" s="50">
        <f t="array" ref="N2654">_xlfn.SUM(_xlfn.NORM.DIST($S$3:$S$1003,$G2654,$Q2654,FALSE)*WindSpeedStep*$T$3:$T$1003)</f>
        <v>833.63891057399553</v>
      </c>
      <c r="P2654" s="42">
        <f t="shared" si="123"/>
        <v>0.77268036649960803</v>
      </c>
      <c r="Q2654" s="42">
        <f t="shared" si="125"/>
        <v>1.2101174430500765</v>
      </c>
    </row>
    <row r="2655" spans="5:17" x14ac:dyDescent="0.2">
      <c r="E2655" s="15">
        <v>41278.458333333336</v>
      </c>
      <c r="F2655" s="21">
        <v>7.5077683044429122</v>
      </c>
      <c r="G2655" s="21">
        <v>7.4047243260439384</v>
      </c>
      <c r="H2655" s="24">
        <v>0.14251904915163677</v>
      </c>
      <c r="I2655" s="3">
        <f t="shared" si="124"/>
        <v>741.5099999999652</v>
      </c>
      <c r="J2655" s="3">
        <f>INDEX(PowerArray,MIN(MaximumPowerIndex,ROUND(G2655*100,0)))</f>
        <v>708.39999999996587</v>
      </c>
      <c r="K2655" s="3">
        <f>MIN(J2655-M2655+N2655,'Power Look Up'!$F$4)</f>
        <v>728.53261347083014</v>
      </c>
      <c r="M2655" s="50">
        <f t="array" ref="M2655">_xlfn.SUM(_xlfn.NORM.DIST($S$3:$S$1003,$G2655,$P2655,FALSE)*WindSpeedStep*$T$3:$T$1003)</f>
        <v>706.23806125790986</v>
      </c>
      <c r="N2655" s="50">
        <f t="array" ref="N2655">_xlfn.SUM(_xlfn.NORM.DIST($S$3:$S$1003,$G2655,$Q2655,FALSE)*WindSpeedStep*$T$3:$T$1003)</f>
        <v>726.37067472877413</v>
      </c>
      <c r="P2655" s="42">
        <f t="shared" si="123"/>
        <v>0.74047243260439388</v>
      </c>
      <c r="Q2655" s="42">
        <f t="shared" si="125"/>
        <v>1.0553142701777765</v>
      </c>
    </row>
    <row r="2656" spans="5:17" x14ac:dyDescent="0.2">
      <c r="E2656" s="15">
        <v>41278.465277777781</v>
      </c>
      <c r="F2656" s="21">
        <v>6.9596496691725127</v>
      </c>
      <c r="G2656" s="21">
        <v>6.8968789001136219</v>
      </c>
      <c r="H2656" s="24">
        <v>0.14512224724094291</v>
      </c>
      <c r="I2656" s="3">
        <f t="shared" si="124"/>
        <v>578.9599999999765</v>
      </c>
      <c r="J2656" s="3">
        <f>INDEX(PowerArray,MIN(MaximumPowerIndex,ROUND(G2656*100,0)))</f>
        <v>565.39999999997679</v>
      </c>
      <c r="K2656" s="3">
        <f>MIN(J2656-M2656+N2656,'Power Look Up'!$F$4)</f>
        <v>583.2175545961511</v>
      </c>
      <c r="M2656" s="50">
        <f t="array" ref="M2656">_xlfn.SUM(_xlfn.NORM.DIST($S$3:$S$1003,$G2656,$P2656,FALSE)*WindSpeedStep*$T$3:$T$1003)</f>
        <v>567.72284574000309</v>
      </c>
      <c r="N2656" s="50">
        <f t="array" ref="N2656">_xlfn.SUM(_xlfn.NORM.DIST($S$3:$S$1003,$G2656,$Q2656,FALSE)*WindSpeedStep*$T$3:$T$1003)</f>
        <v>585.54040033617741</v>
      </c>
      <c r="P2656" s="42">
        <f t="shared" si="123"/>
        <v>0.68968789001136221</v>
      </c>
      <c r="Q2656" s="42">
        <f t="shared" si="125"/>
        <v>1.0008905649331314</v>
      </c>
    </row>
    <row r="2657" spans="5:17" x14ac:dyDescent="0.2">
      <c r="E2657" s="15">
        <v>41278.472222222219</v>
      </c>
      <c r="F2657" s="21">
        <v>8.0089173885679408</v>
      </c>
      <c r="G2657" s="21">
        <v>7.9273519610671821</v>
      </c>
      <c r="H2657" s="24">
        <v>0.16981071648226592</v>
      </c>
      <c r="I2657" s="3">
        <f t="shared" si="124"/>
        <v>892.66999999995369</v>
      </c>
      <c r="J2657" s="3">
        <f>INDEX(PowerArray,MIN(MaximumPowerIndex,ROUND(G2657*100,0)))</f>
        <v>867.92999999996255</v>
      </c>
      <c r="K2657" s="3">
        <f>MIN(J2657-M2657+N2657,'Power Look Up'!$F$4)</f>
        <v>904.61909860496644</v>
      </c>
      <c r="M2657" s="50">
        <f t="array" ref="M2657">_xlfn.SUM(_xlfn.NORM.DIST($S$3:$S$1003,$G2657,$P2657,FALSE)*WindSpeedStep*$T$3:$T$1003)</f>
        <v>868.80569051435248</v>
      </c>
      <c r="N2657" s="50">
        <f t="array" ref="N2657">_xlfn.SUM(_xlfn.NORM.DIST($S$3:$S$1003,$G2657,$Q2657,FALSE)*WindSpeedStep*$T$3:$T$1003)</f>
        <v>905.49478911935637</v>
      </c>
      <c r="P2657" s="42">
        <f t="shared" si="123"/>
        <v>0.79273519610671828</v>
      </c>
      <c r="Q2657" s="42">
        <f t="shared" si="125"/>
        <v>1.3461493163159139</v>
      </c>
    </row>
    <row r="2658" spans="5:17" x14ac:dyDescent="0.2">
      <c r="E2658" s="15">
        <v>41278.479166666664</v>
      </c>
      <c r="F2658" s="21">
        <v>5.9259062407469862</v>
      </c>
      <c r="G2658" s="21">
        <v>6.0265387566464783</v>
      </c>
      <c r="H2658" s="24">
        <v>0.16537554935672871</v>
      </c>
      <c r="I2658" s="3">
        <f t="shared" si="124"/>
        <v>350.65999999998672</v>
      </c>
      <c r="J2658" s="3">
        <f>INDEX(PowerArray,MIN(MaximumPowerIndex,ROUND(G2658*100,0)))</f>
        <v>368.77999999998099</v>
      </c>
      <c r="K2658" s="3">
        <f>MIN(J2658-M2658+N2658,'Power Look Up'!$F$4)</f>
        <v>385.14639695746939</v>
      </c>
      <c r="M2658" s="50">
        <f t="array" ref="M2658">_xlfn.SUM(_xlfn.NORM.DIST($S$3:$S$1003,$G2658,$P2658,FALSE)*WindSpeedStep*$T$3:$T$1003)</f>
        <v>372.51565486909993</v>
      </c>
      <c r="N2658" s="50">
        <f t="array" ref="N2658">_xlfn.SUM(_xlfn.NORM.DIST($S$3:$S$1003,$G2658,$Q2658,FALSE)*WindSpeedStep*$T$3:$T$1003)</f>
        <v>388.88205182658834</v>
      </c>
      <c r="P2658" s="42">
        <f t="shared" si="123"/>
        <v>0.6026538756646479</v>
      </c>
      <c r="Q2658" s="42">
        <f t="shared" si="125"/>
        <v>0.99664215760002817</v>
      </c>
    </row>
    <row r="2659" spans="5:17" x14ac:dyDescent="0.2">
      <c r="E2659" s="15">
        <v>41278.493055555555</v>
      </c>
      <c r="F2659" s="21">
        <v>6.2662101500350955</v>
      </c>
      <c r="G2659" s="21">
        <v>6.3806139194403535</v>
      </c>
      <c r="H2659" s="24">
        <v>0.19629089522206833</v>
      </c>
      <c r="I2659" s="3">
        <f t="shared" si="124"/>
        <v>423.01999999997986</v>
      </c>
      <c r="J2659" s="3">
        <f>INDEX(PowerArray,MIN(MaximumPowerIndex,ROUND(G2659*100,0)))</f>
        <v>447.8799999999793</v>
      </c>
      <c r="K2659" s="3">
        <f>MIN(J2659-M2659+N2659,'Power Look Up'!$F$4)</f>
        <v>482.20976668573581</v>
      </c>
      <c r="M2659" s="50">
        <f t="array" ref="M2659">_xlfn.SUM(_xlfn.NORM.DIST($S$3:$S$1003,$G2659,$P2659,FALSE)*WindSpeedStep*$T$3:$T$1003)</f>
        <v>445.8008447591622</v>
      </c>
      <c r="N2659" s="50">
        <f t="array" ref="N2659">_xlfn.SUM(_xlfn.NORM.DIST($S$3:$S$1003,$G2659,$Q2659,FALSE)*WindSpeedStep*$T$3:$T$1003)</f>
        <v>480.13061144491871</v>
      </c>
      <c r="P2659" s="42">
        <f t="shared" si="123"/>
        <v>0.63806139194403544</v>
      </c>
      <c r="Q2659" s="42">
        <f t="shared" si="125"/>
        <v>1.2524564183133371</v>
      </c>
    </row>
    <row r="2660" spans="5:17" x14ac:dyDescent="0.2">
      <c r="E2660" s="15">
        <v>41278.5</v>
      </c>
      <c r="F2660" s="21">
        <v>7.4736939879831059</v>
      </c>
      <c r="G2660" s="21">
        <v>7.4422210646639666</v>
      </c>
      <c r="H2660" s="24">
        <v>0.22478843831460837</v>
      </c>
      <c r="I2660" s="3">
        <f t="shared" si="124"/>
        <v>729.46999999996547</v>
      </c>
      <c r="J2660" s="3">
        <f>INDEX(PowerArray,MIN(MaximumPowerIndex,ROUND(G2660*100,0)))</f>
        <v>720.43999999996561</v>
      </c>
      <c r="K2660" s="3">
        <f>MIN(J2660-M2660+N2660,'Power Look Up'!$F$4)</f>
        <v>787.64822082175226</v>
      </c>
      <c r="M2660" s="50">
        <f t="array" ref="M2660">_xlfn.SUM(_xlfn.NORM.DIST($S$3:$S$1003,$G2660,$P2660,FALSE)*WindSpeedStep*$T$3:$T$1003)</f>
        <v>717.2173343635701</v>
      </c>
      <c r="N2660" s="50">
        <f t="array" ref="N2660">_xlfn.SUM(_xlfn.NORM.DIST($S$3:$S$1003,$G2660,$Q2660,FALSE)*WindSpeedStep*$T$3:$T$1003)</f>
        <v>784.42555518535676</v>
      </c>
      <c r="P2660" s="42">
        <f t="shared" si="123"/>
        <v>0.74422210646639675</v>
      </c>
      <c r="Q2660" s="42">
        <f t="shared" si="125"/>
        <v>1.6729252507178951</v>
      </c>
    </row>
    <row r="2661" spans="5:17" x14ac:dyDescent="0.2">
      <c r="E2661" s="15">
        <v>41278.597222222219</v>
      </c>
      <c r="F2661" s="21">
        <v>7.4501387836189075</v>
      </c>
      <c r="G2661" s="21">
        <v>7.4205589509313947</v>
      </c>
      <c r="H2661" s="24">
        <v>0.13691020122239048</v>
      </c>
      <c r="I2661" s="3">
        <f t="shared" si="124"/>
        <v>723.4499999999656</v>
      </c>
      <c r="J2661" s="3">
        <f>INDEX(PowerArray,MIN(MaximumPowerIndex,ROUND(G2661*100,0)))</f>
        <v>714.41999999996574</v>
      </c>
      <c r="K2661" s="3">
        <f>MIN(J2661-M2661+N2661,'Power Look Up'!$F$4)</f>
        <v>731.67528188692381</v>
      </c>
      <c r="M2661" s="50">
        <f t="array" ref="M2661">_xlfn.SUM(_xlfn.NORM.DIST($S$3:$S$1003,$G2661,$P2661,FALSE)*WindSpeedStep*$T$3:$T$1003)</f>
        <v>710.86175425140539</v>
      </c>
      <c r="N2661" s="50">
        <f t="array" ref="N2661">_xlfn.SUM(_xlfn.NORM.DIST($S$3:$S$1003,$G2661,$Q2661,FALSE)*WindSpeedStep*$T$3:$T$1003)</f>
        <v>728.11703613836346</v>
      </c>
      <c r="P2661" s="42">
        <f t="shared" si="123"/>
        <v>0.74205589509313952</v>
      </c>
      <c r="Q2661" s="42">
        <f t="shared" si="125"/>
        <v>1.0159502191546281</v>
      </c>
    </row>
    <row r="2662" spans="5:17" x14ac:dyDescent="0.2">
      <c r="E2662" s="15">
        <v>41278.618055555555</v>
      </c>
      <c r="F2662" s="21">
        <v>5.2031686757710505</v>
      </c>
      <c r="G2662" s="21">
        <v>5.1865839400260301</v>
      </c>
      <c r="H2662" s="24">
        <v>0.14414293418785978</v>
      </c>
      <c r="I2662" s="3">
        <f t="shared" si="124"/>
        <v>232.39999999998923</v>
      </c>
      <c r="J2662" s="3">
        <f>INDEX(PowerArray,MIN(MaximumPowerIndex,ROUND(G2662*100,0)))</f>
        <v>230.77999999998929</v>
      </c>
      <c r="K2662" s="3">
        <f>MIN(J2662-M2662+N2662,'Power Look Up'!$F$4)</f>
        <v>234.50505858401047</v>
      </c>
      <c r="M2662" s="50">
        <f t="array" ref="M2662">_xlfn.SUM(_xlfn.NORM.DIST($S$3:$S$1003,$G2662,$P2662,FALSE)*WindSpeedStep*$T$3:$T$1003)</f>
        <v>224.6703916973068</v>
      </c>
      <c r="N2662" s="50">
        <f t="array" ref="N2662">_xlfn.SUM(_xlfn.NORM.DIST($S$3:$S$1003,$G2662,$Q2662,FALSE)*WindSpeedStep*$T$3:$T$1003)</f>
        <v>228.39545028132798</v>
      </c>
      <c r="P2662" s="42">
        <f t="shared" si="123"/>
        <v>0.51865839400260305</v>
      </c>
      <c r="Q2662" s="42">
        <f t="shared" si="125"/>
        <v>0.74760942752698256</v>
      </c>
    </row>
    <row r="2663" spans="5:17" x14ac:dyDescent="0.2">
      <c r="E2663" s="15">
        <v>41278.625</v>
      </c>
      <c r="F2663" s="21">
        <v>5.3084654224557513</v>
      </c>
      <c r="G2663" s="21">
        <v>5.3117668490672063</v>
      </c>
      <c r="H2663" s="24">
        <v>0.15447025359367594</v>
      </c>
      <c r="I2663" s="3">
        <f t="shared" si="124"/>
        <v>250.21999999998886</v>
      </c>
      <c r="J2663" s="3">
        <f>INDEX(PowerArray,MIN(MaximumPowerIndex,ROUND(G2663*100,0)))</f>
        <v>250.21999999998886</v>
      </c>
      <c r="K2663" s="3">
        <f>MIN(J2663-M2663+N2663,'Power Look Up'!$F$4)</f>
        <v>256.13771406983568</v>
      </c>
      <c r="M2663" s="50">
        <f t="array" ref="M2663">_xlfn.SUM(_xlfn.NORM.DIST($S$3:$S$1003,$G2663,$P2663,FALSE)*WindSpeedStep*$T$3:$T$1003)</f>
        <v>245.15331145986801</v>
      </c>
      <c r="N2663" s="50">
        <f t="array" ref="N2663">_xlfn.SUM(_xlfn.NORM.DIST($S$3:$S$1003,$G2663,$Q2663,FALSE)*WindSpeedStep*$T$3:$T$1003)</f>
        <v>251.07102552971483</v>
      </c>
      <c r="P2663" s="42">
        <f t="shared" si="123"/>
        <v>0.53117668490672065</v>
      </c>
      <c r="Q2663" s="42">
        <f t="shared" si="125"/>
        <v>0.82050997220589239</v>
      </c>
    </row>
    <row r="2664" spans="5:17" x14ac:dyDescent="0.2">
      <c r="E2664" s="15">
        <v>41278.631944444445</v>
      </c>
      <c r="F2664" s="21">
        <v>4.8831145606294797</v>
      </c>
      <c r="G2664" s="21">
        <v>4.9226296081447414</v>
      </c>
      <c r="H2664" s="24">
        <v>0.15768624521083113</v>
      </c>
      <c r="I2664" s="3">
        <f t="shared" si="124"/>
        <v>186.91999999999351</v>
      </c>
      <c r="J2664" s="3">
        <f>INDEX(PowerArray,MIN(MaximumPowerIndex,ROUND(G2664*100,0)))</f>
        <v>191.27999999999341</v>
      </c>
      <c r="K2664" s="3">
        <f>MIN(J2664-M2664+N2664,'Power Look Up'!$F$4)</f>
        <v>196.99558171913398</v>
      </c>
      <c r="M2664" s="50">
        <f t="array" ref="M2664">_xlfn.SUM(_xlfn.NORM.DIST($S$3:$S$1003,$G2664,$P2664,FALSE)*WindSpeedStep*$T$3:$T$1003)</f>
        <v>182.16784879022211</v>
      </c>
      <c r="N2664" s="50">
        <f t="array" ref="N2664">_xlfn.SUM(_xlfn.NORM.DIST($S$3:$S$1003,$G2664,$Q2664,FALSE)*WindSpeedStep*$T$3:$T$1003)</f>
        <v>187.88343050936268</v>
      </c>
      <c r="P2664" s="42">
        <f t="shared" si="123"/>
        <v>0.49226296081447418</v>
      </c>
      <c r="Q2664" s="42">
        <f t="shared" si="125"/>
        <v>0.77623097947200925</v>
      </c>
    </row>
    <row r="2665" spans="5:17" x14ac:dyDescent="0.2">
      <c r="E2665" s="15">
        <v>41279.138888888891</v>
      </c>
      <c r="F2665" s="21">
        <v>9.8256647091131715</v>
      </c>
      <c r="G2665" s="21">
        <v>9.8058005813010709</v>
      </c>
      <c r="H2665" s="24">
        <v>0.15978562738293381</v>
      </c>
      <c r="I2665" s="3">
        <f t="shared" si="124"/>
        <v>1572.229999999937</v>
      </c>
      <c r="J2665" s="3">
        <f>INDEX(PowerArray,MIN(MaximumPowerIndex,ROUND(G2665*100,0)))</f>
        <v>1564.6099999999374</v>
      </c>
      <c r="K2665" s="3">
        <f>MIN(J2665-M2665+N2665,'Power Look Up'!$F$4)</f>
        <v>1510.6317609745224</v>
      </c>
      <c r="M2665" s="50">
        <f t="array" ref="M2665">_xlfn.SUM(_xlfn.NORM.DIST($S$3:$S$1003,$G2665,$P2665,FALSE)*WindSpeedStep*$T$3:$T$1003)</f>
        <v>1559.7175766699297</v>
      </c>
      <c r="N2665" s="50">
        <f t="array" ref="N2665">_xlfn.SUM(_xlfn.NORM.DIST($S$3:$S$1003,$G2665,$Q2665,FALSE)*WindSpeedStep*$T$3:$T$1003)</f>
        <v>1505.7393376445148</v>
      </c>
      <c r="P2665" s="42">
        <f t="shared" si="123"/>
        <v>0.98058005813010718</v>
      </c>
      <c r="Q2665" s="42">
        <f t="shared" si="125"/>
        <v>1.5668259978751287</v>
      </c>
    </row>
    <row r="2666" spans="5:17" x14ac:dyDescent="0.2">
      <c r="E2666" s="15">
        <v>41279.145833333336</v>
      </c>
      <c r="F2666" s="21">
        <v>8.967471589463841</v>
      </c>
      <c r="G2666" s="21">
        <v>8.9235258235315058</v>
      </c>
      <c r="H2666" s="24">
        <v>0.16058038050456724</v>
      </c>
      <c r="I2666" s="3">
        <f t="shared" si="124"/>
        <v>1244.9899999999461</v>
      </c>
      <c r="J2666" s="3">
        <f>INDEX(PowerArray,MIN(MaximumPowerIndex,ROUND(G2666*100,0)))</f>
        <v>1226.6399999999464</v>
      </c>
      <c r="K2666" s="3">
        <f>MIN(J2666-M2666+N2666,'Power Look Up'!$F$4)</f>
        <v>1231.7176025397516</v>
      </c>
      <c r="M2666" s="50">
        <f t="array" ref="M2666">_xlfn.SUM(_xlfn.NORM.DIST($S$3:$S$1003,$G2666,$P2666,FALSE)*WindSpeedStep*$T$3:$T$1003)</f>
        <v>1230.3231806199501</v>
      </c>
      <c r="N2666" s="50">
        <f t="array" ref="N2666">_xlfn.SUM(_xlfn.NORM.DIST($S$3:$S$1003,$G2666,$Q2666,FALSE)*WindSpeedStep*$T$3:$T$1003)</f>
        <v>1235.4007831597553</v>
      </c>
      <c r="P2666" s="42">
        <f t="shared" si="123"/>
        <v>0.89235258235315063</v>
      </c>
      <c r="Q2666" s="42">
        <f t="shared" si="125"/>
        <v>1.432943172185021</v>
      </c>
    </row>
    <row r="2667" spans="5:17" x14ac:dyDescent="0.2">
      <c r="E2667" s="15">
        <v>41279.222222222219</v>
      </c>
      <c r="F2667" s="21">
        <v>7.3658003480520531</v>
      </c>
      <c r="G2667" s="21">
        <v>7.4243624276522926</v>
      </c>
      <c r="H2667" s="24">
        <v>0.2172201151804411</v>
      </c>
      <c r="I2667" s="3">
        <f t="shared" si="124"/>
        <v>699.36999999996613</v>
      </c>
      <c r="J2667" s="3">
        <f>INDEX(PowerArray,MIN(MaximumPowerIndex,ROUND(G2667*100,0)))</f>
        <v>714.41999999996574</v>
      </c>
      <c r="K2667" s="3">
        <f>MIN(J2667-M2667+N2667,'Power Look Up'!$F$4)</f>
        <v>777.32166436110117</v>
      </c>
      <c r="M2667" s="50">
        <f t="array" ref="M2667">_xlfn.SUM(_xlfn.NORM.DIST($S$3:$S$1003,$G2667,$P2667,FALSE)*WindSpeedStep*$T$3:$T$1003)</f>
        <v>711.97514726329678</v>
      </c>
      <c r="N2667" s="50">
        <f t="array" ref="N2667">_xlfn.SUM(_xlfn.NORM.DIST($S$3:$S$1003,$G2667,$Q2667,FALSE)*WindSpeedStep*$T$3:$T$1003)</f>
        <v>774.87681162443221</v>
      </c>
      <c r="P2667" s="42">
        <f t="shared" si="123"/>
        <v>0.74243624276522935</v>
      </c>
      <c r="Q2667" s="42">
        <f t="shared" si="125"/>
        <v>1.6127208616759703</v>
      </c>
    </row>
    <row r="2668" spans="5:17" x14ac:dyDescent="0.2">
      <c r="E2668" s="15">
        <v>41279.236111111109</v>
      </c>
      <c r="F2668" s="21">
        <v>8.3846349757171641</v>
      </c>
      <c r="G2668" s="21">
        <v>8.3748380868355898</v>
      </c>
      <c r="H2668" s="24">
        <v>0.22302700182127524</v>
      </c>
      <c r="I2668" s="3">
        <f t="shared" si="124"/>
        <v>1028.4599999999507</v>
      </c>
      <c r="J2668" s="3">
        <f>INDEX(PowerArray,MIN(MaximumPowerIndex,ROUND(G2668*100,0)))</f>
        <v>1024.7899999999509</v>
      </c>
      <c r="K2668" s="3">
        <f>MIN(J2668-M2668+N2668,'Power Look Up'!$F$4)</f>
        <v>1066.06354352115</v>
      </c>
      <c r="M2668" s="50">
        <f t="array" ref="M2668">_xlfn.SUM(_xlfn.NORM.DIST($S$3:$S$1003,$G2668,$P2668,FALSE)*WindSpeedStep*$T$3:$T$1003)</f>
        <v>1024.0865847376826</v>
      </c>
      <c r="N2668" s="50">
        <f t="array" ref="N2668">_xlfn.SUM(_xlfn.NORM.DIST($S$3:$S$1003,$G2668,$Q2668,FALSE)*WindSpeedStep*$T$3:$T$1003)</f>
        <v>1065.3601282588818</v>
      </c>
      <c r="P2668" s="42">
        <f t="shared" si="123"/>
        <v>0.83748380868355898</v>
      </c>
      <c r="Q2668" s="42">
        <f t="shared" si="125"/>
        <v>1.8678150292455664</v>
      </c>
    </row>
    <row r="2669" spans="5:17" x14ac:dyDescent="0.2">
      <c r="E2669" s="15">
        <v>41279.243055555555</v>
      </c>
      <c r="F2669" s="21">
        <v>8.8724985698783723</v>
      </c>
      <c r="G2669" s="21">
        <v>8.8504533844759194</v>
      </c>
      <c r="H2669" s="24">
        <v>0.15553679599172002</v>
      </c>
      <c r="I2669" s="3">
        <f t="shared" si="124"/>
        <v>1208.289999999947</v>
      </c>
      <c r="J2669" s="3">
        <f>INDEX(PowerArray,MIN(MaximumPowerIndex,ROUND(G2669*100,0)))</f>
        <v>1200.9499999999471</v>
      </c>
      <c r="K2669" s="3">
        <f>MIN(J2669-M2669+N2669,'Power Look Up'!$F$4)</f>
        <v>1209.7697084307567</v>
      </c>
      <c r="M2669" s="50">
        <f t="array" ref="M2669">_xlfn.SUM(_xlfn.NORM.DIST($S$3:$S$1003,$G2669,$P2669,FALSE)*WindSpeedStep*$T$3:$T$1003)</f>
        <v>1202.2349684277428</v>
      </c>
      <c r="N2669" s="50">
        <f t="array" ref="N2669">_xlfn.SUM(_xlfn.NORM.DIST($S$3:$S$1003,$G2669,$Q2669,FALSE)*WindSpeedStep*$T$3:$T$1003)</f>
        <v>1211.0546768585525</v>
      </c>
      <c r="P2669" s="42">
        <f t="shared" si="123"/>
        <v>0.88504533844759203</v>
      </c>
      <c r="Q2669" s="42">
        <f t="shared" si="125"/>
        <v>1.3765711624954591</v>
      </c>
    </row>
    <row r="2670" spans="5:17" x14ac:dyDescent="0.2">
      <c r="E2670" s="15">
        <v>41279.25</v>
      </c>
      <c r="F2670" s="21">
        <v>9.0968572628870064</v>
      </c>
      <c r="G2670" s="21">
        <v>9.0794599520889463</v>
      </c>
      <c r="H2670" s="24">
        <v>0.14070793495046829</v>
      </c>
      <c r="I2670" s="3">
        <f t="shared" si="124"/>
        <v>1294.0999999999431</v>
      </c>
      <c r="J2670" s="3">
        <f>INDEX(PowerArray,MIN(MaximumPowerIndex,ROUND(G2670*100,0)))</f>
        <v>1286.4799999999432</v>
      </c>
      <c r="K2670" s="3">
        <f>MIN(J2670-M2670+N2670,'Power Look Up'!$F$4)</f>
        <v>1286.0658624854941</v>
      </c>
      <c r="M2670" s="50">
        <f t="array" ref="M2670">_xlfn.SUM(_xlfn.NORM.DIST($S$3:$S$1003,$G2670,$P2670,FALSE)*WindSpeedStep*$T$3:$T$1003)</f>
        <v>1290.4479571107922</v>
      </c>
      <c r="N2670" s="50">
        <f t="array" ref="N2670">_xlfn.SUM(_xlfn.NORM.DIST($S$3:$S$1003,$G2670,$Q2670,FALSE)*WindSpeedStep*$T$3:$T$1003)</f>
        <v>1290.0338195963432</v>
      </c>
      <c r="P2670" s="42">
        <f t="shared" si="123"/>
        <v>0.90794599520889463</v>
      </c>
      <c r="Q2670" s="42">
        <f t="shared" si="125"/>
        <v>1.2775520603239134</v>
      </c>
    </row>
    <row r="2671" spans="5:17" x14ac:dyDescent="0.2">
      <c r="E2671" s="15">
        <v>41279.256944444445</v>
      </c>
      <c r="F2671" s="21">
        <v>9.1128746971343482</v>
      </c>
      <c r="G2671" s="21">
        <v>9.0320325882043804</v>
      </c>
      <c r="H2671" s="24">
        <v>0.1514341023951484</v>
      </c>
      <c r="I2671" s="3">
        <f t="shared" si="124"/>
        <v>1297.909999999943</v>
      </c>
      <c r="J2671" s="3">
        <f>INDEX(PowerArray,MIN(MaximumPowerIndex,ROUND(G2671*100,0)))</f>
        <v>1267.4299999999437</v>
      </c>
      <c r="K2671" s="3">
        <f>MIN(J2671-M2671+N2671,'Power Look Up'!$F$4)</f>
        <v>1267.7846129469806</v>
      </c>
      <c r="M2671" s="50">
        <f t="array" ref="M2671">_xlfn.SUM(_xlfn.NORM.DIST($S$3:$S$1003,$G2671,$P2671,FALSE)*WindSpeedStep*$T$3:$T$1003)</f>
        <v>1272.1540129857196</v>
      </c>
      <c r="N2671" s="50">
        <f t="array" ref="N2671">_xlfn.SUM(_xlfn.NORM.DIST($S$3:$S$1003,$G2671,$Q2671,FALSE)*WindSpeedStep*$T$3:$T$1003)</f>
        <v>1272.5086259327566</v>
      </c>
      <c r="P2671" s="42">
        <f t="shared" si="123"/>
        <v>0.90320325882043806</v>
      </c>
      <c r="Q2671" s="42">
        <f t="shared" si="125"/>
        <v>1.3677577477984593</v>
      </c>
    </row>
    <row r="2672" spans="5:17" x14ac:dyDescent="0.2">
      <c r="E2672" s="15">
        <v>41279.270833333336</v>
      </c>
      <c r="F2672" s="21">
        <v>8.7773954376238414</v>
      </c>
      <c r="G2672" s="21">
        <v>8.6990143787627794</v>
      </c>
      <c r="H2672" s="24">
        <v>0.11962546377929273</v>
      </c>
      <c r="I2672" s="3">
        <f t="shared" si="124"/>
        <v>1175.2599999999477</v>
      </c>
      <c r="J2672" s="3">
        <f>INDEX(PowerArray,MIN(MaximumPowerIndex,ROUND(G2672*100,0)))</f>
        <v>1145.8999999999482</v>
      </c>
      <c r="K2672" s="3">
        <f>MIN(J2672-M2672+N2672,'Power Look Up'!$F$4)</f>
        <v>1152.6868153742405</v>
      </c>
      <c r="M2672" s="50">
        <f t="array" ref="M2672">_xlfn.SUM(_xlfn.NORM.DIST($S$3:$S$1003,$G2672,$P2672,FALSE)*WindSpeedStep*$T$3:$T$1003)</f>
        <v>1144.454491061251</v>
      </c>
      <c r="N2672" s="50">
        <f t="array" ref="N2672">_xlfn.SUM(_xlfn.NORM.DIST($S$3:$S$1003,$G2672,$Q2672,FALSE)*WindSpeedStep*$T$3:$T$1003)</f>
        <v>1151.2413064355433</v>
      </c>
      <c r="P2672" s="42">
        <f t="shared" si="123"/>
        <v>0.86990143787627794</v>
      </c>
      <c r="Q2672" s="42">
        <f t="shared" si="125"/>
        <v>1.0406236294822335</v>
      </c>
    </row>
    <row r="2673" spans="5:17" x14ac:dyDescent="0.2">
      <c r="E2673" s="15">
        <v>41279.291666666664</v>
      </c>
      <c r="F2673" s="21">
        <v>6.4924270121873784</v>
      </c>
      <c r="G2673" s="21">
        <v>6.5531454788698342</v>
      </c>
      <c r="H2673" s="24">
        <v>0.14940483707851421</v>
      </c>
      <c r="I2673" s="3">
        <f t="shared" si="124"/>
        <v>472.73999999997875</v>
      </c>
      <c r="J2673" s="3">
        <f>INDEX(PowerArray,MIN(MaximumPowerIndex,ROUND(G2673*100,0)))</f>
        <v>486.29999999997847</v>
      </c>
      <c r="K2673" s="3">
        <f>MIN(J2673-M2673+N2673,'Power Look Up'!$F$4)</f>
        <v>503.02122754195335</v>
      </c>
      <c r="M2673" s="50">
        <f t="array" ref="M2673">_xlfn.SUM(_xlfn.NORM.DIST($S$3:$S$1003,$G2673,$P2673,FALSE)*WindSpeedStep*$T$3:$T$1003)</f>
        <v>484.4887072963387</v>
      </c>
      <c r="N2673" s="50">
        <f t="array" ref="N2673">_xlfn.SUM(_xlfn.NORM.DIST($S$3:$S$1003,$G2673,$Q2673,FALSE)*WindSpeedStep*$T$3:$T$1003)</f>
        <v>501.20993483831359</v>
      </c>
      <c r="P2673" s="42">
        <f t="shared" si="123"/>
        <v>0.65531454788698351</v>
      </c>
      <c r="Q2673" s="42">
        <f t="shared" si="125"/>
        <v>0.97907163262234953</v>
      </c>
    </row>
    <row r="2674" spans="5:17" x14ac:dyDescent="0.2">
      <c r="E2674" s="15">
        <v>41279.444444444445</v>
      </c>
      <c r="F2674" s="21">
        <v>11.867001313737003</v>
      </c>
      <c r="G2674" s="21">
        <v>11.743351253375055</v>
      </c>
      <c r="H2674" s="24">
        <v>0.10954747249375849</v>
      </c>
      <c r="I2674" s="3">
        <f t="shared" si="124"/>
        <v>1977.0799999999824</v>
      </c>
      <c r="J2674" s="3">
        <f>INDEX(PowerArray,MIN(MaximumPowerIndex,ROUND(G2674*100,0)))</f>
        <v>1966.1599999999828</v>
      </c>
      <c r="K2674" s="3">
        <f>MIN(J2674-M2674+N2674,'Power Look Up'!$F$4)</f>
        <v>1951.4427382150172</v>
      </c>
      <c r="M2674" s="50">
        <f t="array" ref="M2674">_xlfn.SUM(_xlfn.NORM.DIST($S$3:$S$1003,$G2674,$P2674,FALSE)*WindSpeedStep*$T$3:$T$1003)</f>
        <v>1956.4248083040497</v>
      </c>
      <c r="N2674" s="50">
        <f t="array" ref="N2674">_xlfn.SUM(_xlfn.NORM.DIST($S$3:$S$1003,$G2674,$Q2674,FALSE)*WindSpeedStep*$T$3:$T$1003)</f>
        <v>1941.7075465190842</v>
      </c>
      <c r="P2674" s="42">
        <f t="shared" si="123"/>
        <v>1.1743351253375056</v>
      </c>
      <c r="Q2674" s="42">
        <f t="shared" si="125"/>
        <v>1.286454448413648</v>
      </c>
    </row>
    <row r="2675" spans="5:17" x14ac:dyDescent="0.2">
      <c r="E2675" s="15">
        <v>41279.451388888891</v>
      </c>
      <c r="F2675" s="21">
        <v>12.357025164519831</v>
      </c>
      <c r="G2675" s="21">
        <v>12.350982761748883</v>
      </c>
      <c r="H2675" s="24">
        <v>0.1189606705844336</v>
      </c>
      <c r="I2675" s="3">
        <f t="shared" si="124"/>
        <v>1991.9599999999975</v>
      </c>
      <c r="J2675" s="3">
        <f>INDEX(PowerArray,MIN(MaximumPowerIndex,ROUND(G2675*100,0)))</f>
        <v>1991.8499999999976</v>
      </c>
      <c r="K2675" s="3">
        <f>MIN(J2675-M2675+N2675,'Power Look Up'!$F$4)</f>
        <v>1970.4312072045293</v>
      </c>
      <c r="M2675" s="50">
        <f t="array" ref="M2675">_xlfn.SUM(_xlfn.NORM.DIST($S$3:$S$1003,$G2675,$P2675,FALSE)*WindSpeedStep*$T$3:$T$1003)</f>
        <v>1987.8254472560629</v>
      </c>
      <c r="N2675" s="50">
        <f t="array" ref="N2675">_xlfn.SUM(_xlfn.NORM.DIST($S$3:$S$1003,$G2675,$Q2675,FALSE)*WindSpeedStep*$T$3:$T$1003)</f>
        <v>1966.4066544605946</v>
      </c>
      <c r="P2675" s="42">
        <f t="shared" si="123"/>
        <v>1.2350982761748883</v>
      </c>
      <c r="Q2675" s="42">
        <f t="shared" si="125"/>
        <v>1.4692811917144268</v>
      </c>
    </row>
    <row r="2676" spans="5:17" x14ac:dyDescent="0.2">
      <c r="E2676" s="15">
        <v>41279.458333333336</v>
      </c>
      <c r="F2676" s="21">
        <v>11.952896601986202</v>
      </c>
      <c r="G2676" s="21">
        <v>11.895860879129932</v>
      </c>
      <c r="H2676" s="24">
        <v>0.13385876689790235</v>
      </c>
      <c r="I2676" s="3">
        <f t="shared" si="124"/>
        <v>1983.7999999999824</v>
      </c>
      <c r="J2676" s="3">
        <f>INDEX(PowerArray,MIN(MaximumPowerIndex,ROUND(G2676*100,0)))</f>
        <v>1979.5999999999824</v>
      </c>
      <c r="K2676" s="3">
        <f>MIN(J2676-M2676+N2676,'Power Look Up'!$F$4)</f>
        <v>1928.6016109351353</v>
      </c>
      <c r="M2676" s="50">
        <f t="array" ref="M2676">_xlfn.SUM(_xlfn.NORM.DIST($S$3:$S$1003,$G2676,$P2676,FALSE)*WindSpeedStep*$T$3:$T$1003)</f>
        <v>1966.9017164078314</v>
      </c>
      <c r="N2676" s="50">
        <f t="array" ref="N2676">_xlfn.SUM(_xlfn.NORM.DIST($S$3:$S$1003,$G2676,$Q2676,FALSE)*WindSpeedStep*$T$3:$T$1003)</f>
        <v>1915.9033273429843</v>
      </c>
      <c r="P2676" s="42">
        <f t="shared" si="123"/>
        <v>1.1895860879129934</v>
      </c>
      <c r="Q2676" s="42">
        <f t="shared" si="125"/>
        <v>1.5923652684693295</v>
      </c>
    </row>
    <row r="2677" spans="5:17" x14ac:dyDescent="0.2">
      <c r="E2677" s="15">
        <v>41279.465277777781</v>
      </c>
      <c r="F2677" s="21">
        <v>11.812527822881298</v>
      </c>
      <c r="G2677" s="21">
        <v>11.801225048365591</v>
      </c>
      <c r="H2677" s="24">
        <v>0.12698382788944168</v>
      </c>
      <c r="I2677" s="3">
        <f t="shared" si="124"/>
        <v>1972.0399999999827</v>
      </c>
      <c r="J2677" s="3">
        <f>INDEX(PowerArray,MIN(MaximumPowerIndex,ROUND(G2677*100,0)))</f>
        <v>1971.1999999999825</v>
      </c>
      <c r="K2677" s="3">
        <f>MIN(J2677-M2677+N2677,'Power Look Up'!$F$4)</f>
        <v>1929.4078090213948</v>
      </c>
      <c r="M2677" s="50">
        <f t="array" ref="M2677">_xlfn.SUM(_xlfn.NORM.DIST($S$3:$S$1003,$G2677,$P2677,FALSE)*WindSpeedStep*$T$3:$T$1003)</f>
        <v>1960.6428482133279</v>
      </c>
      <c r="N2677" s="50">
        <f t="array" ref="N2677">_xlfn.SUM(_xlfn.NORM.DIST($S$3:$S$1003,$G2677,$Q2677,FALSE)*WindSpeedStep*$T$3:$T$1003)</f>
        <v>1918.8506572347401</v>
      </c>
      <c r="P2677" s="42">
        <f t="shared" si="123"/>
        <v>1.1801225048365591</v>
      </c>
      <c r="Q2677" s="42">
        <f t="shared" si="125"/>
        <v>1.4985647304262244</v>
      </c>
    </row>
    <row r="2678" spans="5:17" x14ac:dyDescent="0.2">
      <c r="E2678" s="15">
        <v>41279.472222222219</v>
      </c>
      <c r="F2678" s="21">
        <v>11.823737499590662</v>
      </c>
      <c r="G2678" s="21">
        <v>11.73255020376056</v>
      </c>
      <c r="H2678" s="24">
        <v>0.13616675776637788</v>
      </c>
      <c r="I2678" s="3">
        <f t="shared" si="124"/>
        <v>1972.8799999999826</v>
      </c>
      <c r="J2678" s="3">
        <f>INDEX(PowerArray,MIN(MaximumPowerIndex,ROUND(G2678*100,0)))</f>
        <v>1965.3199999999827</v>
      </c>
      <c r="K2678" s="3">
        <f>MIN(J2678-M2678+N2678,'Power Look Up'!$F$4)</f>
        <v>1907.2768371415166</v>
      </c>
      <c r="M2678" s="50">
        <f t="array" ref="M2678">_xlfn.SUM(_xlfn.NORM.DIST($S$3:$S$1003,$G2678,$P2678,FALSE)*WindSpeedStep*$T$3:$T$1003)</f>
        <v>1955.6031834425107</v>
      </c>
      <c r="N2678" s="50">
        <f t="array" ref="N2678">_xlfn.SUM(_xlfn.NORM.DIST($S$3:$S$1003,$G2678,$Q2678,FALSE)*WindSpeedStep*$T$3:$T$1003)</f>
        <v>1897.5600205840447</v>
      </c>
      <c r="P2678" s="42">
        <f t="shared" si="123"/>
        <v>1.1732550203760561</v>
      </c>
      <c r="Q2678" s="42">
        <f t="shared" si="125"/>
        <v>1.5975833215773316</v>
      </c>
    </row>
    <row r="2679" spans="5:17" x14ac:dyDescent="0.2">
      <c r="E2679" s="15">
        <v>41279.479166666664</v>
      </c>
      <c r="F2679" s="21">
        <v>12.052234372169618</v>
      </c>
      <c r="G2679" s="21">
        <v>12.026202652896963</v>
      </c>
      <c r="H2679" s="24">
        <v>0.11865019844802224</v>
      </c>
      <c r="I2679" s="3">
        <f t="shared" si="124"/>
        <v>1988.5499999999977</v>
      </c>
      <c r="J2679" s="3">
        <f>INDEX(PowerArray,MIN(MaximumPowerIndex,ROUND(G2679*100,0)))</f>
        <v>1988.3299999999977</v>
      </c>
      <c r="K2679" s="3">
        <f>MIN(J2679-M2679+N2679,'Power Look Up'!$F$4)</f>
        <v>1962.7671000846856</v>
      </c>
      <c r="M2679" s="50">
        <f t="array" ref="M2679">_xlfn.SUM(_xlfn.NORM.DIST($S$3:$S$1003,$G2679,$P2679,FALSE)*WindSpeedStep*$T$3:$T$1003)</f>
        <v>1974.331449794101</v>
      </c>
      <c r="N2679" s="50">
        <f t="array" ref="N2679">_xlfn.SUM(_xlfn.NORM.DIST($S$3:$S$1003,$G2679,$Q2679,FALSE)*WindSpeedStep*$T$3:$T$1003)</f>
        <v>1948.7685498787889</v>
      </c>
      <c r="P2679" s="42">
        <f t="shared" si="123"/>
        <v>1.2026202652896965</v>
      </c>
      <c r="Q2679" s="42">
        <f t="shared" si="125"/>
        <v>1.4269113313423563</v>
      </c>
    </row>
    <row r="2680" spans="5:17" x14ac:dyDescent="0.2">
      <c r="E2680" s="15">
        <v>41279.486111111109</v>
      </c>
      <c r="F2680" s="21">
        <v>12.16707162709341</v>
      </c>
      <c r="G2680" s="21">
        <v>12.079570669273473</v>
      </c>
      <c r="H2680" s="24">
        <v>0.11835222509855491</v>
      </c>
      <c r="I2680" s="3">
        <f t="shared" si="124"/>
        <v>1989.8699999999976</v>
      </c>
      <c r="J2680" s="3">
        <f>INDEX(PowerArray,MIN(MaximumPowerIndex,ROUND(G2680*100,0)))</f>
        <v>1988.8799999999976</v>
      </c>
      <c r="K2680" s="3">
        <f>MIN(J2680-M2680+N2680,'Power Look Up'!$F$4)</f>
        <v>1964.4697172664473</v>
      </c>
      <c r="M2680" s="50">
        <f t="array" ref="M2680">_xlfn.SUM(_xlfn.NORM.DIST($S$3:$S$1003,$G2680,$P2680,FALSE)*WindSpeedStep*$T$3:$T$1003)</f>
        <v>1977.0095184811591</v>
      </c>
      <c r="N2680" s="50">
        <f t="array" ref="N2680">_xlfn.SUM(_xlfn.NORM.DIST($S$3:$S$1003,$G2680,$Q2680,FALSE)*WindSpeedStep*$T$3:$T$1003)</f>
        <v>1952.5992357476089</v>
      </c>
      <c r="P2680" s="42">
        <f t="shared" si="123"/>
        <v>1.2079570669273474</v>
      </c>
      <c r="Q2680" s="42">
        <f t="shared" si="125"/>
        <v>1.4296440669437556</v>
      </c>
    </row>
    <row r="2681" spans="5:17" x14ac:dyDescent="0.2">
      <c r="E2681" s="15">
        <v>41279.493055555555</v>
      </c>
      <c r="F2681" s="21">
        <v>11.634288850078777</v>
      </c>
      <c r="G2681" s="21">
        <v>11.573474808759364</v>
      </c>
      <c r="H2681" s="24">
        <v>0.11087914496735787</v>
      </c>
      <c r="I2681" s="3">
        <f t="shared" si="124"/>
        <v>1956.9199999999828</v>
      </c>
      <c r="J2681" s="3">
        <f>INDEX(PowerArray,MIN(MaximumPowerIndex,ROUND(G2681*100,0)))</f>
        <v>1951.8799999999831</v>
      </c>
      <c r="K2681" s="3">
        <f>MIN(J2681-M2681+N2681,'Power Look Up'!$F$4)</f>
        <v>1933.9023141281209</v>
      </c>
      <c r="M2681" s="50">
        <f t="array" ref="M2681">_xlfn.SUM(_xlfn.NORM.DIST($S$3:$S$1003,$G2681,$P2681,FALSE)*WindSpeedStep*$T$3:$T$1003)</f>
        <v>1942.1668967613261</v>
      </c>
      <c r="N2681" s="50">
        <f t="array" ref="N2681">_xlfn.SUM(_xlfn.NORM.DIST($S$3:$S$1003,$G2681,$Q2681,FALSE)*WindSpeedStep*$T$3:$T$1003)</f>
        <v>1924.189210889464</v>
      </c>
      <c r="P2681" s="42">
        <f t="shared" si="123"/>
        <v>1.1573474808759365</v>
      </c>
      <c r="Q2681" s="42">
        <f t="shared" si="125"/>
        <v>1.2832569910964939</v>
      </c>
    </row>
    <row r="2682" spans="5:17" x14ac:dyDescent="0.2">
      <c r="E2682" s="15">
        <v>41279.5</v>
      </c>
      <c r="F2682" s="21">
        <v>11.364152733274361</v>
      </c>
      <c r="G2682" s="21">
        <v>11.27090746288053</v>
      </c>
      <c r="H2682" s="24">
        <v>0.10031544161335211</v>
      </c>
      <c r="I2682" s="3">
        <f t="shared" si="124"/>
        <v>1934.2399999999834</v>
      </c>
      <c r="J2682" s="3">
        <f>INDEX(PowerArray,MIN(MaximumPowerIndex,ROUND(G2682*100,0)))</f>
        <v>1926.6799999999835</v>
      </c>
      <c r="K2682" s="3">
        <f>MIN(J2682-M2682+N2682,'Power Look Up'!$F$4)</f>
        <v>1926.1176379862904</v>
      </c>
      <c r="M2682" s="50">
        <f t="array" ref="M2682">_xlfn.SUM(_xlfn.NORM.DIST($S$3:$S$1003,$G2682,$P2682,FALSE)*WindSpeedStep*$T$3:$T$1003)</f>
        <v>1908.8255571624845</v>
      </c>
      <c r="N2682" s="50">
        <f t="array" ref="N2682">_xlfn.SUM(_xlfn.NORM.DIST($S$3:$S$1003,$G2682,$Q2682,FALSE)*WindSpeedStep*$T$3:$T$1003)</f>
        <v>1908.2631951487915</v>
      </c>
      <c r="P2682" s="42">
        <f t="shared" si="123"/>
        <v>1.1270907462880531</v>
      </c>
      <c r="Q2682" s="42">
        <f t="shared" si="125"/>
        <v>1.1306460595220864</v>
      </c>
    </row>
    <row r="2683" spans="5:17" x14ac:dyDescent="0.2">
      <c r="E2683" s="15">
        <v>41279.506944444445</v>
      </c>
      <c r="F2683" s="21">
        <v>11.114085507226681</v>
      </c>
      <c r="G2683" s="21">
        <v>11.062884520491762</v>
      </c>
      <c r="H2683" s="24">
        <v>0.12146748368295289</v>
      </c>
      <c r="I2683" s="3">
        <f t="shared" si="124"/>
        <v>1913.2399999999839</v>
      </c>
      <c r="J2683" s="3">
        <f>INDEX(PowerArray,MIN(MaximumPowerIndex,ROUND(G2683*100,0)))</f>
        <v>1909.0399999999838</v>
      </c>
      <c r="K2683" s="3">
        <f>MIN(J2683-M2683+N2683,'Power Look Up'!$F$4)</f>
        <v>1870.0716893616409</v>
      </c>
      <c r="M2683" s="50">
        <f t="array" ref="M2683">_xlfn.SUM(_xlfn.NORM.DIST($S$3:$S$1003,$G2683,$P2683,FALSE)*WindSpeedStep*$T$3:$T$1003)</f>
        <v>1879.0692894397955</v>
      </c>
      <c r="N2683" s="50">
        <f t="array" ref="N2683">_xlfn.SUM(_xlfn.NORM.DIST($S$3:$S$1003,$G2683,$Q2683,FALSE)*WindSpeedStep*$T$3:$T$1003)</f>
        <v>1840.1009788014526</v>
      </c>
      <c r="P2683" s="42">
        <f t="shared" si="123"/>
        <v>1.1062884520491763</v>
      </c>
      <c r="Q2683" s="42">
        <f t="shared" si="125"/>
        <v>1.3437807449792252</v>
      </c>
    </row>
    <row r="2684" spans="5:17" x14ac:dyDescent="0.2">
      <c r="E2684" s="15">
        <v>41279.513888888891</v>
      </c>
      <c r="F2684" s="21">
        <v>10.348612612920348</v>
      </c>
      <c r="G2684" s="21">
        <v>10.290131937682613</v>
      </c>
      <c r="H2684" s="24">
        <v>0.13335120867091457</v>
      </c>
      <c r="I2684" s="3">
        <f t="shared" si="124"/>
        <v>1730.449999999953</v>
      </c>
      <c r="J2684" s="3">
        <f>INDEX(PowerArray,MIN(MaximumPowerIndex,ROUND(G2684*100,0)))</f>
        <v>1714.4299999999532</v>
      </c>
      <c r="K2684" s="3">
        <f>MIN(J2684-M2684+N2684,'Power Look Up'!$F$4)</f>
        <v>1666.8771233706668</v>
      </c>
      <c r="M2684" s="50">
        <f t="array" ref="M2684">_xlfn.SUM(_xlfn.NORM.DIST($S$3:$S$1003,$G2684,$P2684,FALSE)*WindSpeedStep*$T$3:$T$1003)</f>
        <v>1711.05847309971</v>
      </c>
      <c r="N2684" s="50">
        <f t="array" ref="N2684">_xlfn.SUM(_xlfn.NORM.DIST($S$3:$S$1003,$G2684,$Q2684,FALSE)*WindSpeedStep*$T$3:$T$1003)</f>
        <v>1663.5055964704236</v>
      </c>
      <c r="P2684" s="42">
        <f t="shared" si="123"/>
        <v>1.0290131937682614</v>
      </c>
      <c r="Q2684" s="42">
        <f t="shared" si="125"/>
        <v>1.3722015312731566</v>
      </c>
    </row>
    <row r="2685" spans="5:17" x14ac:dyDescent="0.2">
      <c r="E2685" s="15">
        <v>41279.520833333336</v>
      </c>
      <c r="F2685" s="21">
        <v>10.141823475410284</v>
      </c>
      <c r="G2685" s="21">
        <v>10.044891422890021</v>
      </c>
      <c r="H2685" s="24">
        <v>0.12522402929603571</v>
      </c>
      <c r="I2685" s="3">
        <f t="shared" si="124"/>
        <v>1674.3799999999542</v>
      </c>
      <c r="J2685" s="3">
        <f>INDEX(PowerArray,MIN(MaximumPowerIndex,ROUND(G2685*100,0)))</f>
        <v>1647.6799999999548</v>
      </c>
      <c r="K2685" s="3">
        <f>MIN(J2685-M2685+N2685,'Power Look Up'!$F$4)</f>
        <v>1618.442015749391</v>
      </c>
      <c r="M2685" s="50">
        <f t="array" ref="M2685">_xlfn.SUM(_xlfn.NORM.DIST($S$3:$S$1003,$G2685,$P2685,FALSE)*WindSpeedStep*$T$3:$T$1003)</f>
        <v>1638.3734068600431</v>
      </c>
      <c r="N2685" s="50">
        <f t="array" ref="N2685">_xlfn.SUM(_xlfn.NORM.DIST($S$3:$S$1003,$G2685,$Q2685,FALSE)*WindSpeedStep*$T$3:$T$1003)</f>
        <v>1609.1354226094793</v>
      </c>
      <c r="P2685" s="42">
        <f t="shared" si="123"/>
        <v>1.0044891422890021</v>
      </c>
      <c r="Q2685" s="42">
        <f t="shared" si="125"/>
        <v>1.2578617778154779</v>
      </c>
    </row>
    <row r="2686" spans="5:17" x14ac:dyDescent="0.2">
      <c r="E2686" s="15">
        <v>41279.527777777781</v>
      </c>
      <c r="F2686" s="21">
        <v>10.19169548731151</v>
      </c>
      <c r="G2686" s="21">
        <v>10.110377740777826</v>
      </c>
      <c r="H2686" s="24">
        <v>0.11578053930958594</v>
      </c>
      <c r="I2686" s="3">
        <f t="shared" si="124"/>
        <v>1687.7299999999539</v>
      </c>
      <c r="J2686" s="3">
        <f>INDEX(PowerArray,MIN(MaximumPowerIndex,ROUND(G2686*100,0)))</f>
        <v>1666.3699999999544</v>
      </c>
      <c r="K2686" s="3">
        <f>MIN(J2686-M2686+N2686,'Power Look Up'!$F$4)</f>
        <v>1646.9703950134669</v>
      </c>
      <c r="M2686" s="50">
        <f t="array" ref="M2686">_xlfn.SUM(_xlfn.NORM.DIST($S$3:$S$1003,$G2686,$P2686,FALSE)*WindSpeedStep*$T$3:$T$1003)</f>
        <v>1658.6274658005493</v>
      </c>
      <c r="N2686" s="50">
        <f t="array" ref="N2686">_xlfn.SUM(_xlfn.NORM.DIST($S$3:$S$1003,$G2686,$Q2686,FALSE)*WindSpeedStep*$T$3:$T$1003)</f>
        <v>1639.2278608140618</v>
      </c>
      <c r="P2686" s="42">
        <f t="shared" si="123"/>
        <v>1.0110377740777827</v>
      </c>
      <c r="Q2686" s="42">
        <f t="shared" si="125"/>
        <v>1.1705849874508898</v>
      </c>
    </row>
    <row r="2687" spans="5:17" x14ac:dyDescent="0.2">
      <c r="E2687" s="15">
        <v>41279.534722222219</v>
      </c>
      <c r="F2687" s="21">
        <v>9.7166061408852293</v>
      </c>
      <c r="G2687" s="21">
        <v>9.7217907365052589</v>
      </c>
      <c r="H2687" s="24">
        <v>0.12247074572599535</v>
      </c>
      <c r="I2687" s="3">
        <f t="shared" si="124"/>
        <v>1530.3199999999379</v>
      </c>
      <c r="J2687" s="3">
        <f>INDEX(PowerArray,MIN(MaximumPowerIndex,ROUND(G2687*100,0)))</f>
        <v>1530.3199999999379</v>
      </c>
      <c r="K2687" s="3">
        <f>MIN(J2687-M2687+N2687,'Power Look Up'!$F$4)</f>
        <v>1513.7173274249926</v>
      </c>
      <c r="M2687" s="50">
        <f t="array" ref="M2687">_xlfn.SUM(_xlfn.NORM.DIST($S$3:$S$1003,$G2687,$P2687,FALSE)*WindSpeedStep*$T$3:$T$1003)</f>
        <v>1530.5170390797798</v>
      </c>
      <c r="N2687" s="50">
        <f t="array" ref="N2687">_xlfn.SUM(_xlfn.NORM.DIST($S$3:$S$1003,$G2687,$Q2687,FALSE)*WindSpeedStep*$T$3:$T$1003)</f>
        <v>1513.9143665048346</v>
      </c>
      <c r="P2687" s="42">
        <f t="shared" si="123"/>
        <v>0.97217907365052592</v>
      </c>
      <c r="Q2687" s="42">
        <f t="shared" si="125"/>
        <v>1.1906349612918727</v>
      </c>
    </row>
    <row r="2688" spans="5:17" x14ac:dyDescent="0.2">
      <c r="E2688" s="15">
        <v>41279.541666666664</v>
      </c>
      <c r="F2688" s="21">
        <v>9.6982105836119299</v>
      </c>
      <c r="G2688" s="21">
        <v>9.7197265541242484</v>
      </c>
      <c r="H2688" s="24">
        <v>0.13198311059185996</v>
      </c>
      <c r="I2688" s="3">
        <f t="shared" si="124"/>
        <v>1522.6999999999382</v>
      </c>
      <c r="J2688" s="3">
        <f>INDEX(PowerArray,MIN(MaximumPowerIndex,ROUND(G2688*100,0)))</f>
        <v>1530.3199999999379</v>
      </c>
      <c r="K2688" s="3">
        <f>MIN(J2688-M2688+N2688,'Power Look Up'!$F$4)</f>
        <v>1506.1127626916264</v>
      </c>
      <c r="M2688" s="50">
        <f t="array" ref="M2688">_xlfn.SUM(_xlfn.NORM.DIST($S$3:$S$1003,$G2688,$P2688,FALSE)*WindSpeedStep*$T$3:$T$1003)</f>
        <v>1529.7904994565215</v>
      </c>
      <c r="N2688" s="50">
        <f t="array" ref="N2688">_xlfn.SUM(_xlfn.NORM.DIST($S$3:$S$1003,$G2688,$Q2688,FALSE)*WindSpeedStep*$T$3:$T$1003)</f>
        <v>1505.58326214821</v>
      </c>
      <c r="P2688" s="42">
        <f t="shared" si="123"/>
        <v>0.97197265541242484</v>
      </c>
      <c r="Q2688" s="42">
        <f t="shared" si="125"/>
        <v>1.2828397447156186</v>
      </c>
    </row>
    <row r="2689" spans="5:17" x14ac:dyDescent="0.2">
      <c r="E2689" s="15">
        <v>41279.548611111109</v>
      </c>
      <c r="F2689" s="21">
        <v>9.2216316909691578</v>
      </c>
      <c r="G2689" s="21">
        <v>9.2469508871677775</v>
      </c>
      <c r="H2689" s="24">
        <v>0.16374542495323893</v>
      </c>
      <c r="I2689" s="3">
        <f t="shared" si="124"/>
        <v>1339.819999999942</v>
      </c>
      <c r="J2689" s="3">
        <f>INDEX(PowerArray,MIN(MaximumPowerIndex,ROUND(G2689*100,0)))</f>
        <v>1351.2499999999418</v>
      </c>
      <c r="K2689" s="3">
        <f>MIN(J2689-M2689+N2689,'Power Look Up'!$F$4)</f>
        <v>1335.3180595506676</v>
      </c>
      <c r="M2689" s="50">
        <f t="array" ref="M2689">_xlfn.SUM(_xlfn.NORM.DIST($S$3:$S$1003,$G2689,$P2689,FALSE)*WindSpeedStep*$T$3:$T$1003)</f>
        <v>1354.8400055391321</v>
      </c>
      <c r="N2689" s="50">
        <f t="array" ref="N2689">_xlfn.SUM(_xlfn.NORM.DIST($S$3:$S$1003,$G2689,$Q2689,FALSE)*WindSpeedStep*$T$3:$T$1003)</f>
        <v>1338.9080650898579</v>
      </c>
      <c r="P2689" s="42">
        <f t="shared" si="123"/>
        <v>0.92469508871677775</v>
      </c>
      <c r="Q2689" s="42">
        <f t="shared" si="125"/>
        <v>1.5141459025410176</v>
      </c>
    </row>
    <row r="2690" spans="5:17" x14ac:dyDescent="0.2">
      <c r="E2690" s="15">
        <v>41279.555555555555</v>
      </c>
      <c r="F2690" s="21">
        <v>9.7813467865609418</v>
      </c>
      <c r="G2690" s="21">
        <v>9.8036058772886321</v>
      </c>
      <c r="H2690" s="24">
        <v>0.12574955441616237</v>
      </c>
      <c r="I2690" s="3">
        <f t="shared" si="124"/>
        <v>1553.1799999999375</v>
      </c>
      <c r="J2690" s="3">
        <f>INDEX(PowerArray,MIN(MaximumPowerIndex,ROUND(G2690*100,0)))</f>
        <v>1560.7999999999374</v>
      </c>
      <c r="K2690" s="3">
        <f>MIN(J2690-M2690+N2690,'Power Look Up'!$F$4)</f>
        <v>1538.8002048318979</v>
      </c>
      <c r="M2690" s="50">
        <f t="array" ref="M2690">_xlfn.SUM(_xlfn.NORM.DIST($S$3:$S$1003,$G2690,$P2690,FALSE)*WindSpeedStep*$T$3:$T$1003)</f>
        <v>1558.9642110618943</v>
      </c>
      <c r="N2690" s="50">
        <f t="array" ref="N2690">_xlfn.SUM(_xlfn.NORM.DIST($S$3:$S$1003,$G2690,$Q2690,FALSE)*WindSpeedStep*$T$3:$T$1003)</f>
        <v>1536.9644158938547</v>
      </c>
      <c r="P2690" s="42">
        <f t="shared" si="123"/>
        <v>0.98036058772886325</v>
      </c>
      <c r="Q2690" s="42">
        <f t="shared" si="125"/>
        <v>1.2327990707407162</v>
      </c>
    </row>
    <row r="2691" spans="5:17" x14ac:dyDescent="0.2">
      <c r="E2691" s="15">
        <v>41279.5625</v>
      </c>
      <c r="F2691" s="21">
        <v>10.397217831582388</v>
      </c>
      <c r="G2691" s="21">
        <v>10.373064984061159</v>
      </c>
      <c r="H2691" s="24">
        <v>0.1317660187746105</v>
      </c>
      <c r="I2691" s="3">
        <f t="shared" si="124"/>
        <v>1743.7999999999527</v>
      </c>
      <c r="J2691" s="3">
        <f>INDEX(PowerArray,MIN(MaximumPowerIndex,ROUND(G2691*100,0)))</f>
        <v>1735.7899999999529</v>
      </c>
      <c r="K2691" s="3">
        <f>MIN(J2691-M2691+N2691,'Power Look Up'!$F$4)</f>
        <v>1688.0791449247631</v>
      </c>
      <c r="M2691" s="50">
        <f t="array" ref="M2691">_xlfn.SUM(_xlfn.NORM.DIST($S$3:$S$1003,$G2691,$P2691,FALSE)*WindSpeedStep*$T$3:$T$1003)</f>
        <v>1733.6067035324543</v>
      </c>
      <c r="N2691" s="50">
        <f t="array" ref="N2691">_xlfn.SUM(_xlfn.NORM.DIST($S$3:$S$1003,$G2691,$Q2691,FALSE)*WindSpeedStep*$T$3:$T$1003)</f>
        <v>1685.8958484572645</v>
      </c>
      <c r="P2691" s="42">
        <f t="shared" ref="P2691:P2754" si="126">ReferenceTurbulence*G2691</f>
        <v>1.037306498406116</v>
      </c>
      <c r="Q2691" s="42">
        <f t="shared" si="125"/>
        <v>1.3668174754400575</v>
      </c>
    </row>
    <row r="2692" spans="5:17" x14ac:dyDescent="0.2">
      <c r="E2692" s="15">
        <v>41279.569444444445</v>
      </c>
      <c r="F2692" s="21">
        <v>9.7958167058751719</v>
      </c>
      <c r="G2692" s="21">
        <v>9.7937107930673104</v>
      </c>
      <c r="H2692" s="24">
        <v>0.12658464702144676</v>
      </c>
      <c r="I2692" s="3">
        <f t="shared" ref="I2692:I2755" si="127">INDEX(PowerArray,MIN(MaximumPowerIndex,ROUND(F2692*100,0)))</f>
        <v>1560.7999999999374</v>
      </c>
      <c r="J2692" s="3">
        <f>INDEX(PowerArray,MIN(MaximumPowerIndex,ROUND(G2692*100,0)))</f>
        <v>1556.9899999999375</v>
      </c>
      <c r="K2692" s="3">
        <f>MIN(J2692-M2692+N2692,'Power Look Up'!$F$4)</f>
        <v>1534.5794277212899</v>
      </c>
      <c r="M2692" s="50">
        <f t="array" ref="M2692">_xlfn.SUM(_xlfn.NORM.DIST($S$3:$S$1003,$G2692,$P2692,FALSE)*WindSpeedStep*$T$3:$T$1003)</f>
        <v>1555.5610752953394</v>
      </c>
      <c r="N2692" s="50">
        <f t="array" ref="N2692">_xlfn.SUM(_xlfn.NORM.DIST($S$3:$S$1003,$G2692,$Q2692,FALSE)*WindSpeedStep*$T$3:$T$1003)</f>
        <v>1533.1505030166918</v>
      </c>
      <c r="P2692" s="42">
        <f t="shared" si="126"/>
        <v>0.97937107930673106</v>
      </c>
      <c r="Q2692" s="42">
        <f t="shared" ref="Q2692:Q2755" si="128">G2692*H2692</f>
        <v>1.2397334237705588</v>
      </c>
    </row>
    <row r="2693" spans="5:17" x14ac:dyDescent="0.2">
      <c r="E2693" s="15">
        <v>41279.576388888891</v>
      </c>
      <c r="F2693" s="21">
        <v>10.563638331189617</v>
      </c>
      <c r="G2693" s="21">
        <v>10.537370038708664</v>
      </c>
      <c r="H2693" s="24">
        <v>0.12117037330033749</v>
      </c>
      <c r="I2693" s="3">
        <f t="shared" si="127"/>
        <v>1786.5199999999518</v>
      </c>
      <c r="J2693" s="3">
        <f>INDEX(PowerArray,MIN(MaximumPowerIndex,ROUND(G2693*100,0)))</f>
        <v>1781.1799999999519</v>
      </c>
      <c r="K2693" s="3">
        <f>MIN(J2693-M2693+N2693,'Power Look Up'!$F$4)</f>
        <v>1746.4846042160368</v>
      </c>
      <c r="M2693" s="50">
        <f t="array" ref="M2693">_xlfn.SUM(_xlfn.NORM.DIST($S$3:$S$1003,$G2693,$P2693,FALSE)*WindSpeedStep*$T$3:$T$1003)</f>
        <v>1775.0892298467645</v>
      </c>
      <c r="N2693" s="50">
        <f t="array" ref="N2693">_xlfn.SUM(_xlfn.NORM.DIST($S$3:$S$1003,$G2693,$Q2693,FALSE)*WindSpeedStep*$T$3:$T$1003)</f>
        <v>1740.3938340628495</v>
      </c>
      <c r="P2693" s="42">
        <f t="shared" si="126"/>
        <v>1.0537370038708664</v>
      </c>
      <c r="Q2693" s="42">
        <f t="shared" si="128"/>
        <v>1.2768170611941205</v>
      </c>
    </row>
    <row r="2694" spans="5:17" x14ac:dyDescent="0.2">
      <c r="E2694" s="15">
        <v>41279.583333333336</v>
      </c>
      <c r="F2694" s="21">
        <v>10.2008097062254</v>
      </c>
      <c r="G2694" s="21">
        <v>10.15086704231604</v>
      </c>
      <c r="H2694" s="24">
        <v>0.10587394835342262</v>
      </c>
      <c r="I2694" s="3">
        <f t="shared" si="127"/>
        <v>1690.3999999999537</v>
      </c>
      <c r="J2694" s="3">
        <f>INDEX(PowerArray,MIN(MaximumPowerIndex,ROUND(G2694*100,0)))</f>
        <v>1677.049999999954</v>
      </c>
      <c r="K2694" s="3">
        <f>MIN(J2694-M2694+N2694,'Power Look Up'!$F$4)</f>
        <v>1669.6020305031386</v>
      </c>
      <c r="M2694" s="50">
        <f t="array" ref="M2694">_xlfn.SUM(_xlfn.NORM.DIST($S$3:$S$1003,$G2694,$P2694,FALSE)*WindSpeedStep*$T$3:$T$1003)</f>
        <v>1670.8496874230427</v>
      </c>
      <c r="N2694" s="50">
        <f t="array" ref="N2694">_xlfn.SUM(_xlfn.NORM.DIST($S$3:$S$1003,$G2694,$Q2694,FALSE)*WindSpeedStep*$T$3:$T$1003)</f>
        <v>1663.4017179262273</v>
      </c>
      <c r="P2694" s="42">
        <f t="shared" si="126"/>
        <v>1.0150867042316041</v>
      </c>
      <c r="Q2694" s="42">
        <f t="shared" si="128"/>
        <v>1.0747123729806283</v>
      </c>
    </row>
    <row r="2695" spans="5:17" x14ac:dyDescent="0.2">
      <c r="E2695" s="15">
        <v>41279.590277777781</v>
      </c>
      <c r="F2695" s="21">
        <v>11.096647403850906</v>
      </c>
      <c r="G2695" s="21">
        <v>11.034685093652762</v>
      </c>
      <c r="H2695" s="24">
        <v>0.11805367444092947</v>
      </c>
      <c r="I2695" s="3">
        <f t="shared" si="127"/>
        <v>1912.3999999999839</v>
      </c>
      <c r="J2695" s="3">
        <f>INDEX(PowerArray,MIN(MaximumPowerIndex,ROUND(G2695*100,0)))</f>
        <v>1906.5199999999841</v>
      </c>
      <c r="K2695" s="3">
        <f>MIN(J2695-M2695+N2695,'Power Look Up'!$F$4)</f>
        <v>1873.69676317993</v>
      </c>
      <c r="M2695" s="50">
        <f t="array" ref="M2695">_xlfn.SUM(_xlfn.NORM.DIST($S$3:$S$1003,$G2695,$P2695,FALSE)*WindSpeedStep*$T$3:$T$1003)</f>
        <v>1874.5650452651851</v>
      </c>
      <c r="N2695" s="50">
        <f t="array" ref="N2695">_xlfn.SUM(_xlfn.NORM.DIST($S$3:$S$1003,$G2695,$Q2695,FALSE)*WindSpeedStep*$T$3:$T$1003)</f>
        <v>1841.741808445131</v>
      </c>
      <c r="P2695" s="42">
        <f t="shared" si="126"/>
        <v>1.1034685093652763</v>
      </c>
      <c r="Q2695" s="42">
        <f t="shared" si="128"/>
        <v>1.3026851216042605</v>
      </c>
    </row>
    <row r="2696" spans="5:17" x14ac:dyDescent="0.2">
      <c r="E2696" s="15">
        <v>41279.597222222219</v>
      </c>
      <c r="F2696" s="21">
        <v>10.793061897293537</v>
      </c>
      <c r="G2696" s="21">
        <v>10.663744364703216</v>
      </c>
      <c r="H2696" s="24">
        <v>0.11396210006990085</v>
      </c>
      <c r="I2696" s="3">
        <f t="shared" si="127"/>
        <v>1847.9299999999505</v>
      </c>
      <c r="J2696" s="3">
        <f>INDEX(PowerArray,MIN(MaximumPowerIndex,ROUND(G2696*100,0)))</f>
        <v>1813.2199999999511</v>
      </c>
      <c r="K2696" s="3">
        <f>MIN(J2696-M2696+N2696,'Power Look Up'!$F$4)</f>
        <v>1789.1606810969242</v>
      </c>
      <c r="M2696" s="50">
        <f t="array" ref="M2696">_xlfn.SUM(_xlfn.NORM.DIST($S$3:$S$1003,$G2696,$P2696,FALSE)*WindSpeedStep*$T$3:$T$1003)</f>
        <v>1804.0637020139625</v>
      </c>
      <c r="N2696" s="50">
        <f t="array" ref="N2696">_xlfn.SUM(_xlfn.NORM.DIST($S$3:$S$1003,$G2696,$Q2696,FALSE)*WindSpeedStep*$T$3:$T$1003)</f>
        <v>1780.0043831109356</v>
      </c>
      <c r="P2696" s="42">
        <f t="shared" si="126"/>
        <v>1.0663744364703216</v>
      </c>
      <c r="Q2696" s="42">
        <f t="shared" si="128"/>
        <v>1.2152627024101492</v>
      </c>
    </row>
    <row r="2697" spans="5:17" x14ac:dyDescent="0.2">
      <c r="E2697" s="15">
        <v>41279.604166666664</v>
      </c>
      <c r="F2697" s="21">
        <v>10.884225651278486</v>
      </c>
      <c r="G2697" s="21">
        <v>10.793435209116922</v>
      </c>
      <c r="H2697" s="24">
        <v>0.11117005828135056</v>
      </c>
      <c r="I2697" s="3">
        <f t="shared" si="127"/>
        <v>1871.95999999995</v>
      </c>
      <c r="J2697" s="3">
        <f>INDEX(PowerArray,MIN(MaximumPowerIndex,ROUND(G2697*100,0)))</f>
        <v>1847.9299999999505</v>
      </c>
      <c r="K2697" s="3">
        <f>MIN(J2697-M2697+N2697,'Power Look Up'!$F$4)</f>
        <v>1828.0173621130846</v>
      </c>
      <c r="M2697" s="50">
        <f t="array" ref="M2697">_xlfn.SUM(_xlfn.NORM.DIST($S$3:$S$1003,$G2697,$P2697,FALSE)*WindSpeedStep*$T$3:$T$1003)</f>
        <v>1831.1478417727149</v>
      </c>
      <c r="N2697" s="50">
        <f t="array" ref="N2697">_xlfn.SUM(_xlfn.NORM.DIST($S$3:$S$1003,$G2697,$Q2697,FALSE)*WindSpeedStep*$T$3:$T$1003)</f>
        <v>1811.2352038858489</v>
      </c>
      <c r="P2697" s="42">
        <f t="shared" si="126"/>
        <v>1.0793435209116922</v>
      </c>
      <c r="Q2697" s="42">
        <f t="shared" si="128"/>
        <v>1.1999068212535093</v>
      </c>
    </row>
    <row r="2698" spans="5:17" x14ac:dyDescent="0.2">
      <c r="E2698" s="15">
        <v>41279.611111111109</v>
      </c>
      <c r="F2698" s="21">
        <v>10.985997514755452</v>
      </c>
      <c r="G2698" s="21">
        <v>10.981896171420107</v>
      </c>
      <c r="H2698" s="24">
        <v>0.11560170101024005</v>
      </c>
      <c r="I2698" s="3">
        <f t="shared" si="127"/>
        <v>1901.3299999999495</v>
      </c>
      <c r="J2698" s="3">
        <f>INDEX(PowerArray,MIN(MaximumPowerIndex,ROUND(G2698*100,0)))</f>
        <v>1898.6599999999494</v>
      </c>
      <c r="K2698" s="3">
        <f>MIN(J2698-M2698+N2698,'Power Look Up'!$F$4)</f>
        <v>1870.300309611853</v>
      </c>
      <c r="M2698" s="50">
        <f t="array" ref="M2698">_xlfn.SUM(_xlfn.NORM.DIST($S$3:$S$1003,$G2698,$P2698,FALSE)*WindSpeedStep*$T$3:$T$1003)</f>
        <v>1865.8187032221986</v>
      </c>
      <c r="N2698" s="50">
        <f t="array" ref="N2698">_xlfn.SUM(_xlfn.NORM.DIST($S$3:$S$1003,$G2698,$Q2698,FALSE)*WindSpeedStep*$T$3:$T$1003)</f>
        <v>1837.4590128341022</v>
      </c>
      <c r="P2698" s="42">
        <f t="shared" si="126"/>
        <v>1.0981896171420107</v>
      </c>
      <c r="Q2698" s="42">
        <f t="shared" si="128"/>
        <v>1.269525877734007</v>
      </c>
    </row>
    <row r="2699" spans="5:17" x14ac:dyDescent="0.2">
      <c r="E2699" s="15">
        <v>41279.618055555555</v>
      </c>
      <c r="F2699" s="21">
        <v>10.404368326015421</v>
      </c>
      <c r="G2699" s="21">
        <v>10.415823105708965</v>
      </c>
      <c r="H2699" s="24">
        <v>0.11629730533226862</v>
      </c>
      <c r="I2699" s="3">
        <f t="shared" si="127"/>
        <v>1743.7999999999527</v>
      </c>
      <c r="J2699" s="3">
        <f>INDEX(PowerArray,MIN(MaximumPowerIndex,ROUND(G2699*100,0)))</f>
        <v>1749.1399999999526</v>
      </c>
      <c r="K2699" s="3">
        <f>MIN(J2699-M2699+N2699,'Power Look Up'!$F$4)</f>
        <v>1723.9207363795865</v>
      </c>
      <c r="M2699" s="50">
        <f t="array" ref="M2699">_xlfn.SUM(_xlfn.NORM.DIST($S$3:$S$1003,$G2699,$P2699,FALSE)*WindSpeedStep*$T$3:$T$1003)</f>
        <v>1744.813406789028</v>
      </c>
      <c r="N2699" s="50">
        <f t="array" ref="N2699">_xlfn.SUM(_xlfn.NORM.DIST($S$3:$S$1003,$G2699,$Q2699,FALSE)*WindSpeedStep*$T$3:$T$1003)</f>
        <v>1719.594143168662</v>
      </c>
      <c r="P2699" s="42">
        <f t="shared" si="126"/>
        <v>1.0415823105708966</v>
      </c>
      <c r="Q2699" s="42">
        <f t="shared" si="128"/>
        <v>1.2113321600115339</v>
      </c>
    </row>
    <row r="2700" spans="5:17" x14ac:dyDescent="0.2">
      <c r="E2700" s="15">
        <v>41279.625</v>
      </c>
      <c r="F2700" s="21">
        <v>10.072983380245415</v>
      </c>
      <c r="G2700" s="21">
        <v>9.9879985850029662</v>
      </c>
      <c r="H2700" s="24">
        <v>0.10324647234498484</v>
      </c>
      <c r="I2700" s="3">
        <f t="shared" si="127"/>
        <v>1655.6899999999546</v>
      </c>
      <c r="J2700" s="3">
        <f>INDEX(PowerArray,MIN(MaximumPowerIndex,ROUND(G2700*100,0)))</f>
        <v>1633.1899999999357</v>
      </c>
      <c r="K2700" s="3">
        <f>MIN(J2700-M2700+N2700,'Power Look Up'!$F$4)</f>
        <v>1629.7637951152828</v>
      </c>
      <c r="M2700" s="50">
        <f t="array" ref="M2700">_xlfn.SUM(_xlfn.NORM.DIST($S$3:$S$1003,$G2700,$P2700,FALSE)*WindSpeedStep*$T$3:$T$1003)</f>
        <v>1620.3059010472975</v>
      </c>
      <c r="N2700" s="50">
        <f t="array" ref="N2700">_xlfn.SUM(_xlfn.NORM.DIST($S$3:$S$1003,$G2700,$Q2700,FALSE)*WindSpeedStep*$T$3:$T$1003)</f>
        <v>1616.8796961626447</v>
      </c>
      <c r="P2700" s="42">
        <f t="shared" si="126"/>
        <v>0.99879985850029662</v>
      </c>
      <c r="Q2700" s="42">
        <f t="shared" si="128"/>
        <v>1.0312256196882565</v>
      </c>
    </row>
    <row r="2701" spans="5:17" x14ac:dyDescent="0.2">
      <c r="E2701" s="15">
        <v>41279.631944444445</v>
      </c>
      <c r="F2701" s="21">
        <v>10.37270792283177</v>
      </c>
      <c r="G2701" s="21">
        <v>10.300779380711051</v>
      </c>
      <c r="H2701" s="24">
        <v>0.12340075605354146</v>
      </c>
      <c r="I2701" s="3">
        <f t="shared" si="127"/>
        <v>1735.7899999999529</v>
      </c>
      <c r="J2701" s="3">
        <f>INDEX(PowerArray,MIN(MaximumPowerIndex,ROUND(G2701*100,0)))</f>
        <v>1717.0999999999533</v>
      </c>
      <c r="K2701" s="3">
        <f>MIN(J2701-M2701+N2701,'Power Look Up'!$F$4)</f>
        <v>1683.4230804051222</v>
      </c>
      <c r="M2701" s="50">
        <f t="array" ref="M2701">_xlfn.SUM(_xlfn.NORM.DIST($S$3:$S$1003,$G2701,$P2701,FALSE)*WindSpeedStep*$T$3:$T$1003)</f>
        <v>1714.0126851972964</v>
      </c>
      <c r="N2701" s="50">
        <f t="array" ref="N2701">_xlfn.SUM(_xlfn.NORM.DIST($S$3:$S$1003,$G2701,$Q2701,FALSE)*WindSpeedStep*$T$3:$T$1003)</f>
        <v>1680.3357656024652</v>
      </c>
      <c r="P2701" s="42">
        <f t="shared" si="126"/>
        <v>1.0300779380711051</v>
      </c>
      <c r="Q2701" s="42">
        <f t="shared" si="128"/>
        <v>1.2711239635204743</v>
      </c>
    </row>
    <row r="2702" spans="5:17" x14ac:dyDescent="0.2">
      <c r="E2702" s="15">
        <v>41279.638888888891</v>
      </c>
      <c r="F2702" s="21">
        <v>10.358071725757309</v>
      </c>
      <c r="G2702" s="21">
        <v>10.339109589778486</v>
      </c>
      <c r="H2702" s="24">
        <v>0.14481459867380195</v>
      </c>
      <c r="I2702" s="3">
        <f t="shared" si="127"/>
        <v>1733.1199999999528</v>
      </c>
      <c r="J2702" s="3">
        <f>INDEX(PowerArray,MIN(MaximumPowerIndex,ROUND(G2702*100,0)))</f>
        <v>1727.7799999999529</v>
      </c>
      <c r="K2702" s="3">
        <f>MIN(J2702-M2702+N2702,'Power Look Up'!$F$4)</f>
        <v>1662.2129800126736</v>
      </c>
      <c r="M2702" s="50">
        <f t="array" ref="M2702">_xlfn.SUM(_xlfn.NORM.DIST($S$3:$S$1003,$G2702,$P2702,FALSE)*WindSpeedStep*$T$3:$T$1003)</f>
        <v>1724.5034330066758</v>
      </c>
      <c r="N2702" s="50">
        <f t="array" ref="N2702">_xlfn.SUM(_xlfn.NORM.DIST($S$3:$S$1003,$G2702,$Q2702,FALSE)*WindSpeedStep*$T$3:$T$1003)</f>
        <v>1658.9364130193965</v>
      </c>
      <c r="P2702" s="42">
        <f t="shared" si="126"/>
        <v>1.0339109589778486</v>
      </c>
      <c r="Q2702" s="42">
        <f t="shared" si="128"/>
        <v>1.4972540058882287</v>
      </c>
    </row>
    <row r="2703" spans="5:17" x14ac:dyDescent="0.2">
      <c r="E2703" s="15">
        <v>41279.645833333336</v>
      </c>
      <c r="F2703" s="21">
        <v>10.701729948661464</v>
      </c>
      <c r="G2703" s="21">
        <v>10.654825065125753</v>
      </c>
      <c r="H2703" s="24">
        <v>0.13268882758320852</v>
      </c>
      <c r="I2703" s="3">
        <f t="shared" si="127"/>
        <v>1823.899999999951</v>
      </c>
      <c r="J2703" s="3">
        <f>INDEX(PowerArray,MIN(MaximumPowerIndex,ROUND(G2703*100,0)))</f>
        <v>1810.5499999999513</v>
      </c>
      <c r="K2703" s="3">
        <f>MIN(J2703-M2703+N2703,'Power Look Up'!$F$4)</f>
        <v>1755.0794359483004</v>
      </c>
      <c r="M2703" s="50">
        <f t="array" ref="M2703">_xlfn.SUM(_xlfn.NORM.DIST($S$3:$S$1003,$G2703,$P2703,FALSE)*WindSpeedStep*$T$3:$T$1003)</f>
        <v>1802.1026108662513</v>
      </c>
      <c r="N2703" s="50">
        <f t="array" ref="N2703">_xlfn.SUM(_xlfn.NORM.DIST($S$3:$S$1003,$G2703,$Q2703,FALSE)*WindSpeedStep*$T$3:$T$1003)</f>
        <v>1746.6320468146005</v>
      </c>
      <c r="P2703" s="42">
        <f t="shared" si="126"/>
        <v>1.0654825065125753</v>
      </c>
      <c r="Q2703" s="42">
        <f t="shared" si="128"/>
        <v>1.4137762459957195</v>
      </c>
    </row>
    <row r="2704" spans="5:17" x14ac:dyDescent="0.2">
      <c r="E2704" s="15">
        <v>41279.652777777781</v>
      </c>
      <c r="F2704" s="21">
        <v>10.041795973565659</v>
      </c>
      <c r="G2704" s="21">
        <v>9.958943074762777</v>
      </c>
      <c r="H2704" s="24">
        <v>0.1673007502266014</v>
      </c>
      <c r="I2704" s="3">
        <f t="shared" si="127"/>
        <v>1647.6799999999548</v>
      </c>
      <c r="J2704" s="3">
        <f>INDEX(PowerArray,MIN(MaximumPowerIndex,ROUND(G2704*100,0)))</f>
        <v>1621.7599999999361</v>
      </c>
      <c r="K2704" s="3">
        <f>MIN(J2704-M2704+N2704,'Power Look Up'!$F$4)</f>
        <v>1549.0812667593357</v>
      </c>
      <c r="M2704" s="50">
        <f t="array" ref="M2704">_xlfn.SUM(_xlfn.NORM.DIST($S$3:$S$1003,$G2704,$P2704,FALSE)*WindSpeedStep*$T$3:$T$1003)</f>
        <v>1610.9156299366571</v>
      </c>
      <c r="N2704" s="50">
        <f t="array" ref="N2704">_xlfn.SUM(_xlfn.NORM.DIST($S$3:$S$1003,$G2704,$Q2704,FALSE)*WindSpeedStep*$T$3:$T$1003)</f>
        <v>1538.2368966960566</v>
      </c>
      <c r="P2704" s="42">
        <f t="shared" si="126"/>
        <v>0.99589430747627772</v>
      </c>
      <c r="Q2704" s="42">
        <f t="shared" si="128"/>
        <v>1.6661386478718292</v>
      </c>
    </row>
    <row r="2705" spans="5:17" x14ac:dyDescent="0.2">
      <c r="E2705" s="15">
        <v>41279.673611111109</v>
      </c>
      <c r="F2705" s="21">
        <v>10.654891905276422</v>
      </c>
      <c r="G2705" s="21">
        <v>10.594003167380952</v>
      </c>
      <c r="H2705" s="24">
        <v>0.13796479711558965</v>
      </c>
      <c r="I2705" s="3">
        <f t="shared" si="127"/>
        <v>1810.5499999999513</v>
      </c>
      <c r="J2705" s="3">
        <f>INDEX(PowerArray,MIN(MaximumPowerIndex,ROUND(G2705*100,0)))</f>
        <v>1794.5299999999515</v>
      </c>
      <c r="K2705" s="3">
        <f>MIN(J2705-M2705+N2705,'Power Look Up'!$F$4)</f>
        <v>1731.6490739329233</v>
      </c>
      <c r="M2705" s="50">
        <f t="array" ref="M2705">_xlfn.SUM(_xlfn.NORM.DIST($S$3:$S$1003,$G2705,$P2705,FALSE)*WindSpeedStep*$T$3:$T$1003)</f>
        <v>1788.3901639318178</v>
      </c>
      <c r="N2705" s="50">
        <f t="array" ref="N2705">_xlfn.SUM(_xlfn.NORM.DIST($S$3:$S$1003,$G2705,$Q2705,FALSE)*WindSpeedStep*$T$3:$T$1003)</f>
        <v>1725.5092378647896</v>
      </c>
      <c r="P2705" s="42">
        <f t="shared" si="126"/>
        <v>1.0594003167380952</v>
      </c>
      <c r="Q2705" s="42">
        <f t="shared" si="128"/>
        <v>1.4615994976296272</v>
      </c>
    </row>
    <row r="2706" spans="5:17" x14ac:dyDescent="0.2">
      <c r="E2706" s="15">
        <v>41279.680555555555</v>
      </c>
      <c r="F2706" s="21">
        <v>9.8221111975189288</v>
      </c>
      <c r="G2706" s="21">
        <v>9.7348248424405064</v>
      </c>
      <c r="H2706" s="24">
        <v>0.17002454629324934</v>
      </c>
      <c r="I2706" s="3">
        <f t="shared" si="127"/>
        <v>1568.4199999999371</v>
      </c>
      <c r="J2706" s="3">
        <f>INDEX(PowerArray,MIN(MaximumPowerIndex,ROUND(G2706*100,0)))</f>
        <v>1534.1299999999378</v>
      </c>
      <c r="K2706" s="3">
        <f>MIN(J2706-M2706+N2706,'Power Look Up'!$F$4)</f>
        <v>1476.0870018609892</v>
      </c>
      <c r="M2706" s="50">
        <f t="array" ref="M2706">_xlfn.SUM(_xlfn.NORM.DIST($S$3:$S$1003,$G2706,$P2706,FALSE)*WindSpeedStep*$T$3:$T$1003)</f>
        <v>1535.094978768112</v>
      </c>
      <c r="N2706" s="50">
        <f t="array" ref="N2706">_xlfn.SUM(_xlfn.NORM.DIST($S$3:$S$1003,$G2706,$Q2706,FALSE)*WindSpeedStep*$T$3:$T$1003)</f>
        <v>1477.0519806291634</v>
      </c>
      <c r="P2706" s="42">
        <f t="shared" si="126"/>
        <v>0.97348248424405071</v>
      </c>
      <c r="Q2706" s="42">
        <f t="shared" si="128"/>
        <v>1.6551591770801997</v>
      </c>
    </row>
    <row r="2707" spans="5:17" x14ac:dyDescent="0.2">
      <c r="E2707" s="15">
        <v>41279.6875</v>
      </c>
      <c r="F2707" s="21">
        <v>9.2667872234307591</v>
      </c>
      <c r="G2707" s="21">
        <v>9.1692954459382641</v>
      </c>
      <c r="H2707" s="24">
        <v>0.17913436015912246</v>
      </c>
      <c r="I2707" s="3">
        <f t="shared" si="127"/>
        <v>1358.8699999999417</v>
      </c>
      <c r="J2707" s="3">
        <f>INDEX(PowerArray,MIN(MaximumPowerIndex,ROUND(G2707*100,0)))</f>
        <v>1320.7699999999425</v>
      </c>
      <c r="K2707" s="3">
        <f>MIN(J2707-M2707+N2707,'Power Look Up'!$F$4)</f>
        <v>1304.8766145678219</v>
      </c>
      <c r="M2707" s="50">
        <f t="array" ref="M2707">_xlfn.SUM(_xlfn.NORM.DIST($S$3:$S$1003,$G2707,$P2707,FALSE)*WindSpeedStep*$T$3:$T$1003)</f>
        <v>1325.0489681878837</v>
      </c>
      <c r="N2707" s="50">
        <f t="array" ref="N2707">_xlfn.SUM(_xlfn.NORM.DIST($S$3:$S$1003,$G2707,$Q2707,FALSE)*WindSpeedStep*$T$3:$T$1003)</f>
        <v>1309.1555827557631</v>
      </c>
      <c r="P2707" s="42">
        <f t="shared" si="126"/>
        <v>0.91692954459382647</v>
      </c>
      <c r="Q2707" s="42">
        <f t="shared" si="128"/>
        <v>1.6425358728181063</v>
      </c>
    </row>
    <row r="2708" spans="5:17" x14ac:dyDescent="0.2">
      <c r="E2708" s="15">
        <v>41279.694444444445</v>
      </c>
      <c r="F2708" s="21">
        <v>7.7999059027427418</v>
      </c>
      <c r="G2708" s="21">
        <v>7.7298517006145602</v>
      </c>
      <c r="H2708" s="24">
        <v>0.20641274652221936</v>
      </c>
      <c r="I2708" s="3">
        <f t="shared" si="127"/>
        <v>828.79999999996335</v>
      </c>
      <c r="J2708" s="3">
        <f>INDEX(PowerArray,MIN(MaximumPowerIndex,ROUND(G2708*100,0)))</f>
        <v>807.72999999996375</v>
      </c>
      <c r="K2708" s="3">
        <f>MIN(J2708-M2708+N2708,'Power Look Up'!$F$4)</f>
        <v>864.47218018312844</v>
      </c>
      <c r="M2708" s="50">
        <f t="array" ref="M2708">_xlfn.SUM(_xlfn.NORM.DIST($S$3:$S$1003,$G2708,$P2708,FALSE)*WindSpeedStep*$T$3:$T$1003)</f>
        <v>804.94645300168634</v>
      </c>
      <c r="N2708" s="50">
        <f t="array" ref="N2708">_xlfn.SUM(_xlfn.NORM.DIST($S$3:$S$1003,$G2708,$Q2708,FALSE)*WindSpeedStep*$T$3:$T$1003)</f>
        <v>861.68863318485103</v>
      </c>
      <c r="P2708" s="42">
        <f t="shared" si="126"/>
        <v>0.77298517006145606</v>
      </c>
      <c r="Q2708" s="42">
        <f t="shared" si="128"/>
        <v>1.5955399197332996</v>
      </c>
    </row>
    <row r="2709" spans="5:17" x14ac:dyDescent="0.2">
      <c r="E2709" s="15">
        <v>41279.701388888891</v>
      </c>
      <c r="F2709" s="21">
        <v>8.9276808108839862</v>
      </c>
      <c r="G2709" s="21">
        <v>8.8215505747482119</v>
      </c>
      <c r="H2709" s="24">
        <v>0.15905586569233501</v>
      </c>
      <c r="I2709" s="3">
        <f t="shared" si="127"/>
        <v>1230.3099999999465</v>
      </c>
      <c r="J2709" s="3">
        <f>INDEX(PowerArray,MIN(MaximumPowerIndex,ROUND(G2709*100,0)))</f>
        <v>1189.9399999999473</v>
      </c>
      <c r="K2709" s="3">
        <f>MIN(J2709-M2709+N2709,'Power Look Up'!$F$4)</f>
        <v>1200.1831944122453</v>
      </c>
      <c r="M2709" s="50">
        <f t="array" ref="M2709">_xlfn.SUM(_xlfn.NORM.DIST($S$3:$S$1003,$G2709,$P2709,FALSE)*WindSpeedStep*$T$3:$T$1003)</f>
        <v>1191.155745480849</v>
      </c>
      <c r="N2709" s="50">
        <f t="array" ref="N2709">_xlfn.SUM(_xlfn.NORM.DIST($S$3:$S$1003,$G2709,$Q2709,FALSE)*WindSpeedStep*$T$3:$T$1003)</f>
        <v>1201.3989398931469</v>
      </c>
      <c r="P2709" s="42">
        <f t="shared" si="126"/>
        <v>0.88215505747482126</v>
      </c>
      <c r="Q2709" s="42">
        <f t="shared" si="128"/>
        <v>1.4031193634152923</v>
      </c>
    </row>
    <row r="2710" spans="5:17" x14ac:dyDescent="0.2">
      <c r="E2710" s="15">
        <v>41279.708333333336</v>
      </c>
      <c r="F2710" s="21">
        <v>8.9060428202309385</v>
      </c>
      <c r="G2710" s="21">
        <v>8.9004348927505124</v>
      </c>
      <c r="H2710" s="24">
        <v>0.14709114097500275</v>
      </c>
      <c r="I2710" s="3">
        <f t="shared" si="127"/>
        <v>1222.9699999999466</v>
      </c>
      <c r="J2710" s="3">
        <f>INDEX(PowerArray,MIN(MaximumPowerIndex,ROUND(G2710*100,0)))</f>
        <v>1219.2999999999467</v>
      </c>
      <c r="K2710" s="3">
        <f>MIN(J2710-M2710+N2710,'Power Look Up'!$F$4)</f>
        <v>1225.8300809062614</v>
      </c>
      <c r="M2710" s="50">
        <f t="array" ref="M2710">_xlfn.SUM(_xlfn.NORM.DIST($S$3:$S$1003,$G2710,$P2710,FALSE)*WindSpeedStep*$T$3:$T$1003)</f>
        <v>1221.4370439339418</v>
      </c>
      <c r="N2710" s="50">
        <f t="array" ref="N2710">_xlfn.SUM(_xlfn.NORM.DIST($S$3:$S$1003,$G2710,$Q2710,FALSE)*WindSpeedStep*$T$3:$T$1003)</f>
        <v>1227.9671248402565</v>
      </c>
      <c r="P2710" s="42">
        <f t="shared" si="126"/>
        <v>0.89004348927505128</v>
      </c>
      <c r="Q2710" s="42">
        <f t="shared" si="128"/>
        <v>1.309175123548399</v>
      </c>
    </row>
    <row r="2711" spans="5:17" x14ac:dyDescent="0.2">
      <c r="E2711" s="15">
        <v>41279.715277777781</v>
      </c>
      <c r="F2711" s="21">
        <v>8.9431683120108207</v>
      </c>
      <c r="G2711" s="21">
        <v>8.8870958973175878</v>
      </c>
      <c r="H2711" s="24">
        <v>0.13641697857363594</v>
      </c>
      <c r="I2711" s="3">
        <f t="shared" si="127"/>
        <v>1233.9799999999464</v>
      </c>
      <c r="J2711" s="3">
        <f>INDEX(PowerArray,MIN(MaximumPowerIndex,ROUND(G2711*100,0)))</f>
        <v>1215.6299999999467</v>
      </c>
      <c r="K2711" s="3">
        <f>MIN(J2711-M2711+N2711,'Power Look Up'!$F$4)</f>
        <v>1222.1027572972687</v>
      </c>
      <c r="M2711" s="50">
        <f t="array" ref="M2711">_xlfn.SUM(_xlfn.NORM.DIST($S$3:$S$1003,$G2711,$P2711,FALSE)*WindSpeedStep*$T$3:$T$1003)</f>
        <v>1216.307729758666</v>
      </c>
      <c r="N2711" s="50">
        <f t="array" ref="N2711">_xlfn.SUM(_xlfn.NORM.DIST($S$3:$S$1003,$G2711,$Q2711,FALSE)*WindSpeedStep*$T$3:$T$1003)</f>
        <v>1222.780487055988</v>
      </c>
      <c r="P2711" s="42">
        <f t="shared" si="126"/>
        <v>0.88870958973175884</v>
      </c>
      <c r="Q2711" s="42">
        <f t="shared" si="128"/>
        <v>1.2123507706062213</v>
      </c>
    </row>
    <row r="2712" spans="5:17" x14ac:dyDescent="0.2">
      <c r="E2712" s="15">
        <v>41279.736111111109</v>
      </c>
      <c r="F2712" s="21">
        <v>9.8923481140091916</v>
      </c>
      <c r="G2712" s="21">
        <v>9.7709736509834784</v>
      </c>
      <c r="H2712" s="24">
        <v>0.17488264465238901</v>
      </c>
      <c r="I2712" s="3">
        <f t="shared" si="127"/>
        <v>1595.0899999999365</v>
      </c>
      <c r="J2712" s="3">
        <f>INDEX(PowerArray,MIN(MaximumPowerIndex,ROUND(G2712*100,0)))</f>
        <v>1549.3699999999376</v>
      </c>
      <c r="K2712" s="3">
        <f>MIN(J2712-M2712+N2712,'Power Look Up'!$F$4)</f>
        <v>1483.9167452112704</v>
      </c>
      <c r="M2712" s="50">
        <f t="array" ref="M2712">_xlfn.SUM(_xlfn.NORM.DIST($S$3:$S$1003,$G2712,$P2712,FALSE)*WindSpeedStep*$T$3:$T$1003)</f>
        <v>1547.7015170330103</v>
      </c>
      <c r="N2712" s="50">
        <f t="array" ref="N2712">_xlfn.SUM(_xlfn.NORM.DIST($S$3:$S$1003,$G2712,$Q2712,FALSE)*WindSpeedStep*$T$3:$T$1003)</f>
        <v>1482.2482622443431</v>
      </c>
      <c r="P2712" s="42">
        <f t="shared" si="126"/>
        <v>0.97709736509834788</v>
      </c>
      <c r="Q2712" s="42">
        <f t="shared" si="128"/>
        <v>1.7087737129127998</v>
      </c>
    </row>
    <row r="2713" spans="5:17" x14ac:dyDescent="0.2">
      <c r="E2713" s="15">
        <v>41279.743055555555</v>
      </c>
      <c r="F2713" s="21">
        <v>10.235386163263131</v>
      </c>
      <c r="G2713" s="21">
        <v>10.230416783399232</v>
      </c>
      <c r="H2713" s="24">
        <v>0.10844730059956256</v>
      </c>
      <c r="I2713" s="3">
        <f t="shared" si="127"/>
        <v>1701.0799999999535</v>
      </c>
      <c r="J2713" s="3">
        <f>INDEX(PowerArray,MIN(MaximumPowerIndex,ROUND(G2713*100,0)))</f>
        <v>1698.4099999999537</v>
      </c>
      <c r="K2713" s="3">
        <f>MIN(J2713-M2713+N2713,'Power Look Up'!$F$4)</f>
        <v>1686.8986546927006</v>
      </c>
      <c r="M2713" s="50">
        <f t="array" ref="M2713">_xlfn.SUM(_xlfn.NORM.DIST($S$3:$S$1003,$G2713,$P2713,FALSE)*WindSpeedStep*$T$3:$T$1003)</f>
        <v>1694.1710686028796</v>
      </c>
      <c r="N2713" s="50">
        <f t="array" ref="N2713">_xlfn.SUM(_xlfn.NORM.DIST($S$3:$S$1003,$G2713,$Q2713,FALSE)*WindSpeedStep*$T$3:$T$1003)</f>
        <v>1682.6597232956265</v>
      </c>
      <c r="P2713" s="42">
        <f t="shared" si="126"/>
        <v>1.0230416783399232</v>
      </c>
      <c r="Q2713" s="42">
        <f t="shared" si="128"/>
        <v>1.1094610841681063</v>
      </c>
    </row>
    <row r="2714" spans="5:17" x14ac:dyDescent="0.2">
      <c r="E2714" s="15">
        <v>41279.75</v>
      </c>
      <c r="F2714" s="21">
        <v>10.898841627160822</v>
      </c>
      <c r="G2714" s="21">
        <v>10.79448662138358</v>
      </c>
      <c r="H2714" s="24">
        <v>0.10276321450610557</v>
      </c>
      <c r="I2714" s="3">
        <f t="shared" si="127"/>
        <v>1877.2999999999497</v>
      </c>
      <c r="J2714" s="3">
        <f>INDEX(PowerArray,MIN(MaximumPowerIndex,ROUND(G2714*100,0)))</f>
        <v>1847.9299999999505</v>
      </c>
      <c r="K2714" s="3">
        <f>MIN(J2714-M2714+N2714,'Power Look Up'!$F$4)</f>
        <v>1842.9830269147667</v>
      </c>
      <c r="M2714" s="50">
        <f t="array" ref="M2714">_xlfn.SUM(_xlfn.NORM.DIST($S$3:$S$1003,$G2714,$P2714,FALSE)*WindSpeedStep*$T$3:$T$1003)</f>
        <v>1831.3565362804595</v>
      </c>
      <c r="N2714" s="50">
        <f t="array" ref="N2714">_xlfn.SUM(_xlfn.NORM.DIST($S$3:$S$1003,$G2714,$Q2714,FALSE)*WindSpeedStep*$T$3:$T$1003)</f>
        <v>1826.4095631952757</v>
      </c>
      <c r="P2714" s="42">
        <f t="shared" si="126"/>
        <v>1.0794486621383581</v>
      </c>
      <c r="Q2714" s="42">
        <f t="shared" si="128"/>
        <v>1.1092761441565275</v>
      </c>
    </row>
    <row r="2715" spans="5:17" x14ac:dyDescent="0.2">
      <c r="E2715" s="15">
        <v>41279.763888888891</v>
      </c>
      <c r="F2715" s="21">
        <v>10.060807693064573</v>
      </c>
      <c r="G2715" s="21">
        <v>9.9773732609537298</v>
      </c>
      <c r="H2715" s="24">
        <v>0.13517801368348559</v>
      </c>
      <c r="I2715" s="3">
        <f t="shared" si="127"/>
        <v>1653.0199999999545</v>
      </c>
      <c r="J2715" s="3">
        <f>INDEX(PowerArray,MIN(MaximumPowerIndex,ROUND(G2715*100,0)))</f>
        <v>1629.379999999936</v>
      </c>
      <c r="K2715" s="3">
        <f>MIN(J2715-M2715+N2715,'Power Look Up'!$F$4)</f>
        <v>1591.161058143226</v>
      </c>
      <c r="M2715" s="50">
        <f t="array" ref="M2715">_xlfn.SUM(_xlfn.NORM.DIST($S$3:$S$1003,$G2715,$P2715,FALSE)*WindSpeedStep*$T$3:$T$1003)</f>
        <v>1616.8845376971713</v>
      </c>
      <c r="N2715" s="50">
        <f t="array" ref="N2715">_xlfn.SUM(_xlfn.NORM.DIST($S$3:$S$1003,$G2715,$Q2715,FALSE)*WindSpeedStep*$T$3:$T$1003)</f>
        <v>1578.6655958404613</v>
      </c>
      <c r="P2715" s="42">
        <f t="shared" si="126"/>
        <v>0.99773732609537302</v>
      </c>
      <c r="Q2715" s="42">
        <f t="shared" si="128"/>
        <v>1.3487214991944465</v>
      </c>
    </row>
    <row r="2716" spans="5:17" x14ac:dyDescent="0.2">
      <c r="E2716" s="15">
        <v>41280.340277777781</v>
      </c>
      <c r="F2716" s="21">
        <v>5.9659278196770558</v>
      </c>
      <c r="G2716" s="21">
        <v>5.948547460889456</v>
      </c>
      <c r="H2716" s="24">
        <v>0.13241863191746828</v>
      </c>
      <c r="I2716" s="3">
        <f t="shared" si="127"/>
        <v>357.13999999998657</v>
      </c>
      <c r="J2716" s="3">
        <f>INDEX(PowerArray,MIN(MaximumPowerIndex,ROUND(G2716*100,0)))</f>
        <v>353.89999999998668</v>
      </c>
      <c r="K2716" s="3">
        <f>MIN(J2716-M2716+N2716,'Power Look Up'!$F$4)</f>
        <v>360.53093368839484</v>
      </c>
      <c r="M2716" s="50">
        <f t="array" ref="M2716">_xlfn.SUM(_xlfn.NORM.DIST($S$3:$S$1003,$G2716,$P2716,FALSE)*WindSpeedStep*$T$3:$T$1003)</f>
        <v>357.40954999996967</v>
      </c>
      <c r="N2716" s="50">
        <f t="array" ref="N2716">_xlfn.SUM(_xlfn.NORM.DIST($S$3:$S$1003,$G2716,$Q2716,FALSE)*WindSpeedStep*$T$3:$T$1003)</f>
        <v>364.04048368837783</v>
      </c>
      <c r="P2716" s="42">
        <f t="shared" si="126"/>
        <v>0.59485474608894562</v>
      </c>
      <c r="Q2716" s="42">
        <f t="shared" si="128"/>
        <v>0.78769851666711144</v>
      </c>
    </row>
    <row r="2717" spans="5:17" x14ac:dyDescent="0.2">
      <c r="E2717" s="15">
        <v>41280.368055555555</v>
      </c>
      <c r="F2717" s="21">
        <v>6.4648997269148198</v>
      </c>
      <c r="G2717" s="21">
        <v>6.4580248501729942</v>
      </c>
      <c r="H2717" s="24">
        <v>0.18716454254696327</v>
      </c>
      <c r="I2717" s="3">
        <f t="shared" si="127"/>
        <v>465.95999999997889</v>
      </c>
      <c r="J2717" s="3">
        <f>INDEX(PowerArray,MIN(MaximumPowerIndex,ROUND(G2717*100,0)))</f>
        <v>465.95999999997889</v>
      </c>
      <c r="K2717" s="3">
        <f>MIN(J2717-M2717+N2717,'Power Look Up'!$F$4)</f>
        <v>497.51006290210586</v>
      </c>
      <c r="M2717" s="50">
        <f t="array" ref="M2717">_xlfn.SUM(_xlfn.NORM.DIST($S$3:$S$1003,$G2717,$P2717,FALSE)*WindSpeedStep*$T$3:$T$1003)</f>
        <v>462.90942460587047</v>
      </c>
      <c r="N2717" s="50">
        <f t="array" ref="N2717">_xlfn.SUM(_xlfn.NORM.DIST($S$3:$S$1003,$G2717,$Q2717,FALSE)*WindSpeedStep*$T$3:$T$1003)</f>
        <v>494.45948750799744</v>
      </c>
      <c r="P2717" s="42">
        <f t="shared" si="126"/>
        <v>0.64580248501729942</v>
      </c>
      <c r="Q2717" s="42">
        <f t="shared" si="128"/>
        <v>1.2087132668395495</v>
      </c>
    </row>
    <row r="2718" spans="5:17" x14ac:dyDescent="0.2">
      <c r="E2718" s="15">
        <v>41280.375</v>
      </c>
      <c r="F2718" s="21">
        <v>6.3451840674333484</v>
      </c>
      <c r="G2718" s="21">
        <v>6.3565293039169752</v>
      </c>
      <c r="H2718" s="24">
        <v>0.17966381871426693</v>
      </c>
      <c r="I2718" s="3">
        <f t="shared" si="127"/>
        <v>441.09999999997945</v>
      </c>
      <c r="J2718" s="3">
        <f>INDEX(PowerArray,MIN(MaximumPowerIndex,ROUND(G2718*100,0)))</f>
        <v>443.35999999997938</v>
      </c>
      <c r="K2718" s="3">
        <f>MIN(J2718-M2718+N2718,'Power Look Up'!$F$4)</f>
        <v>469.88175739566117</v>
      </c>
      <c r="M2718" s="50">
        <f t="array" ref="M2718">_xlfn.SUM(_xlfn.NORM.DIST($S$3:$S$1003,$G2718,$P2718,FALSE)*WindSpeedStep*$T$3:$T$1003)</f>
        <v>440.55973947847815</v>
      </c>
      <c r="N2718" s="50">
        <f t="array" ref="N2718">_xlfn.SUM(_xlfn.NORM.DIST($S$3:$S$1003,$G2718,$Q2718,FALSE)*WindSpeedStep*$T$3:$T$1003)</f>
        <v>467.08149687415994</v>
      </c>
      <c r="P2718" s="42">
        <f t="shared" si="126"/>
        <v>0.63565293039169757</v>
      </c>
      <c r="Q2718" s="42">
        <f t="shared" si="128"/>
        <v>1.1420383285108648</v>
      </c>
    </row>
    <row r="2719" spans="5:17" x14ac:dyDescent="0.2">
      <c r="E2719" s="15">
        <v>41280.430555555555</v>
      </c>
      <c r="F2719" s="21">
        <v>9.3921604920886423</v>
      </c>
      <c r="G2719" s="21">
        <v>9.3928322188494846</v>
      </c>
      <c r="H2719" s="24">
        <v>8.1983266858418669E-2</v>
      </c>
      <c r="I2719" s="3">
        <f t="shared" si="127"/>
        <v>1404.5899999999406</v>
      </c>
      <c r="J2719" s="3">
        <f>INDEX(PowerArray,MIN(MaximumPowerIndex,ROUND(G2719*100,0)))</f>
        <v>1404.5899999999406</v>
      </c>
      <c r="K2719" s="3">
        <f>MIN(J2719-M2719+N2719,'Power Look Up'!$F$4)</f>
        <v>1407.5512095877316</v>
      </c>
      <c r="M2719" s="50">
        <f t="array" ref="M2719">_xlfn.SUM(_xlfn.NORM.DIST($S$3:$S$1003,$G2719,$P2719,FALSE)*WindSpeedStep*$T$3:$T$1003)</f>
        <v>1410.2611029689524</v>
      </c>
      <c r="N2719" s="50">
        <f t="array" ref="N2719">_xlfn.SUM(_xlfn.NORM.DIST($S$3:$S$1003,$G2719,$Q2719,FALSE)*WindSpeedStep*$T$3:$T$1003)</f>
        <v>1413.2223125567434</v>
      </c>
      <c r="P2719" s="42">
        <f t="shared" si="126"/>
        <v>0.9392832218849485</v>
      </c>
      <c r="Q2719" s="42">
        <f t="shared" si="128"/>
        <v>0.77005507035428999</v>
      </c>
    </row>
    <row r="2720" spans="5:17" x14ac:dyDescent="0.2">
      <c r="E2720" s="15">
        <v>41280.4375</v>
      </c>
      <c r="F2720" s="21">
        <v>9.1142067867965153</v>
      </c>
      <c r="G2720" s="21">
        <v>9.1831732014876639</v>
      </c>
      <c r="H2720" s="24">
        <v>0.10533006573767054</v>
      </c>
      <c r="I2720" s="3">
        <f t="shared" si="127"/>
        <v>1297.909999999943</v>
      </c>
      <c r="J2720" s="3">
        <f>INDEX(PowerArray,MIN(MaximumPowerIndex,ROUND(G2720*100,0)))</f>
        <v>1324.5799999999424</v>
      </c>
      <c r="K2720" s="3">
        <f>MIN(J2720-M2720+N2720,'Power Look Up'!$F$4)</f>
        <v>1324.5407435240857</v>
      </c>
      <c r="M2720" s="50">
        <f t="array" ref="M2720">_xlfn.SUM(_xlfn.NORM.DIST($S$3:$S$1003,$G2720,$P2720,FALSE)*WindSpeedStep*$T$3:$T$1003)</f>
        <v>1330.383157184621</v>
      </c>
      <c r="N2720" s="50">
        <f t="array" ref="N2720">_xlfn.SUM(_xlfn.NORM.DIST($S$3:$S$1003,$G2720,$Q2720,FALSE)*WindSpeedStep*$T$3:$T$1003)</f>
        <v>1330.3439007087643</v>
      </c>
      <c r="P2720" s="42">
        <f t="shared" si="126"/>
        <v>0.91831732014876644</v>
      </c>
      <c r="Q2720" s="42">
        <f t="shared" si="128"/>
        <v>0.96726423699311004</v>
      </c>
    </row>
    <row r="2721" spans="5:17" x14ac:dyDescent="0.2">
      <c r="E2721" s="15">
        <v>41280.458333333336</v>
      </c>
      <c r="F2721" s="21">
        <v>9.2649756234228349</v>
      </c>
      <c r="G2721" s="21">
        <v>9.2408771511270782</v>
      </c>
      <c r="H2721" s="24">
        <v>6.7998020243819485E-2</v>
      </c>
      <c r="I2721" s="3">
        <f t="shared" si="127"/>
        <v>1355.0599999999417</v>
      </c>
      <c r="J2721" s="3">
        <f>INDEX(PowerArray,MIN(MaximumPowerIndex,ROUND(G2721*100,0)))</f>
        <v>1347.4399999999418</v>
      </c>
      <c r="K2721" s="3">
        <f>MIN(J2721-M2721+N2721,'Power Look Up'!$F$4)</f>
        <v>1345.7738616682695</v>
      </c>
      <c r="M2721" s="50">
        <f t="array" ref="M2721">_xlfn.SUM(_xlfn.NORM.DIST($S$3:$S$1003,$G2721,$P2721,FALSE)*WindSpeedStep*$T$3:$T$1003)</f>
        <v>1352.5155701388896</v>
      </c>
      <c r="N2721" s="50">
        <f t="array" ref="N2721">_xlfn.SUM(_xlfn.NORM.DIST($S$3:$S$1003,$G2721,$Q2721,FALSE)*WindSpeedStep*$T$3:$T$1003)</f>
        <v>1350.8494318072173</v>
      </c>
      <c r="P2721" s="42">
        <f t="shared" si="126"/>
        <v>0.92408771511270782</v>
      </c>
      <c r="Q2721" s="42">
        <f t="shared" si="128"/>
        <v>0.628361351592988</v>
      </c>
    </row>
    <row r="2722" spans="5:17" x14ac:dyDescent="0.2">
      <c r="E2722" s="15">
        <v>41280.472222222219</v>
      </c>
      <c r="F2722" s="21">
        <v>8.9424276813965573</v>
      </c>
      <c r="G2722" s="21">
        <v>8.9313311966733888</v>
      </c>
      <c r="H2722" s="24">
        <v>8.051504867049214E-2</v>
      </c>
      <c r="I2722" s="3">
        <f t="shared" si="127"/>
        <v>1233.9799999999464</v>
      </c>
      <c r="J2722" s="3">
        <f>INDEX(PowerArray,MIN(MaximumPowerIndex,ROUND(G2722*100,0)))</f>
        <v>1230.3099999999465</v>
      </c>
      <c r="K2722" s="3">
        <f>MIN(J2722-M2722+N2722,'Power Look Up'!$F$4)</f>
        <v>1224.8916977169274</v>
      </c>
      <c r="M2722" s="50">
        <f t="array" ref="M2722">_xlfn.SUM(_xlfn.NORM.DIST($S$3:$S$1003,$G2722,$P2722,FALSE)*WindSpeedStep*$T$3:$T$1003)</f>
        <v>1233.328692470385</v>
      </c>
      <c r="N2722" s="50">
        <f t="array" ref="N2722">_xlfn.SUM(_xlfn.NORM.DIST($S$3:$S$1003,$G2722,$Q2722,FALSE)*WindSpeedStep*$T$3:$T$1003)</f>
        <v>1227.9103901873659</v>
      </c>
      <c r="P2722" s="42">
        <f t="shared" si="126"/>
        <v>0.89313311966733888</v>
      </c>
      <c r="Q2722" s="42">
        <f t="shared" si="128"/>
        <v>0.71910656599244271</v>
      </c>
    </row>
    <row r="2723" spans="5:17" x14ac:dyDescent="0.2">
      <c r="E2723" s="15">
        <v>41280.479166666664</v>
      </c>
      <c r="F2723" s="21">
        <v>8.6374543664169536</v>
      </c>
      <c r="G2723" s="21">
        <v>8.5971361093194432</v>
      </c>
      <c r="H2723" s="24">
        <v>6.8307162616564734E-2</v>
      </c>
      <c r="I2723" s="3">
        <f t="shared" si="127"/>
        <v>1123.8799999999487</v>
      </c>
      <c r="J2723" s="3">
        <f>INDEX(PowerArray,MIN(MaximumPowerIndex,ROUND(G2723*100,0)))</f>
        <v>1109.1999999999491</v>
      </c>
      <c r="K2723" s="3">
        <f>MIN(J2723-M2723+N2723,'Power Look Up'!$F$4)</f>
        <v>1095.8246344877689</v>
      </c>
      <c r="M2723" s="50">
        <f t="array" ref="M2723">_xlfn.SUM(_xlfn.NORM.DIST($S$3:$S$1003,$G2723,$P2723,FALSE)*WindSpeedStep*$T$3:$T$1003)</f>
        <v>1106.0566050992413</v>
      </c>
      <c r="N2723" s="50">
        <f t="array" ref="N2723">_xlfn.SUM(_xlfn.NORM.DIST($S$3:$S$1003,$G2723,$Q2723,FALSE)*WindSpeedStep*$T$3:$T$1003)</f>
        <v>1092.6812395870611</v>
      </c>
      <c r="P2723" s="42">
        <f t="shared" si="126"/>
        <v>0.85971361093194432</v>
      </c>
      <c r="Q2723" s="42">
        <f t="shared" si="128"/>
        <v>0.58724597425602387</v>
      </c>
    </row>
    <row r="2724" spans="5:17" x14ac:dyDescent="0.2">
      <c r="E2724" s="15">
        <v>41280.486111111109</v>
      </c>
      <c r="F2724" s="21">
        <v>7.8627967063935138</v>
      </c>
      <c r="G2724" s="21">
        <v>7.8365998408702788</v>
      </c>
      <c r="H2724" s="24">
        <v>0.11064765279923525</v>
      </c>
      <c r="I2724" s="3">
        <f t="shared" si="127"/>
        <v>846.85999999996295</v>
      </c>
      <c r="J2724" s="3">
        <f>INDEX(PowerArray,MIN(MaximumPowerIndex,ROUND(G2724*100,0)))</f>
        <v>840.83999999996308</v>
      </c>
      <c r="K2724" s="3">
        <f>MIN(J2724-M2724+N2724,'Power Look Up'!$F$4)</f>
        <v>845.92953537907295</v>
      </c>
      <c r="M2724" s="50">
        <f t="array" ref="M2724">_xlfn.SUM(_xlfn.NORM.DIST($S$3:$S$1003,$G2724,$P2724,FALSE)*WindSpeedStep*$T$3:$T$1003)</f>
        <v>839.09591348464016</v>
      </c>
      <c r="N2724" s="50">
        <f t="array" ref="N2724">_xlfn.SUM(_xlfn.NORM.DIST($S$3:$S$1003,$G2724,$Q2724,FALSE)*WindSpeedStep*$T$3:$T$1003)</f>
        <v>844.18544886375003</v>
      </c>
      <c r="P2724" s="42">
        <f t="shared" si="126"/>
        <v>0.78365998408702797</v>
      </c>
      <c r="Q2724" s="42">
        <f t="shared" si="128"/>
        <v>0.86710137831915679</v>
      </c>
    </row>
    <row r="2725" spans="5:17" x14ac:dyDescent="0.2">
      <c r="E2725" s="15">
        <v>41280.493055555555</v>
      </c>
      <c r="F2725" s="21">
        <v>7.7261748698417447</v>
      </c>
      <c r="G2725" s="21">
        <v>7.6897432908514913</v>
      </c>
      <c r="H2725" s="24">
        <v>8.9306805971132927E-2</v>
      </c>
      <c r="I2725" s="3">
        <f t="shared" si="127"/>
        <v>807.72999999996375</v>
      </c>
      <c r="J2725" s="3">
        <f>INDEX(PowerArray,MIN(MaximumPowerIndex,ROUND(G2725*100,0)))</f>
        <v>795.68999999996402</v>
      </c>
      <c r="K2725" s="3">
        <f>MIN(J2725-M2725+N2725,'Power Look Up'!$F$4)</f>
        <v>791.2357442720853</v>
      </c>
      <c r="M2725" s="50">
        <f t="array" ref="M2725">_xlfn.SUM(_xlfn.NORM.DIST($S$3:$S$1003,$G2725,$P2725,FALSE)*WindSpeedStep*$T$3:$T$1003)</f>
        <v>792.33857685076146</v>
      </c>
      <c r="N2725" s="50">
        <f t="array" ref="N2725">_xlfn.SUM(_xlfn.NORM.DIST($S$3:$S$1003,$G2725,$Q2725,FALSE)*WindSpeedStep*$T$3:$T$1003)</f>
        <v>787.88432112288274</v>
      </c>
      <c r="P2725" s="42">
        <f t="shared" si="126"/>
        <v>0.76897432908514918</v>
      </c>
      <c r="Q2725" s="42">
        <f t="shared" si="128"/>
        <v>0.6867464120438953</v>
      </c>
    </row>
    <row r="2726" spans="5:17" x14ac:dyDescent="0.2">
      <c r="E2726" s="15">
        <v>41280.5</v>
      </c>
      <c r="F2726" s="21">
        <v>7.7730379925533173</v>
      </c>
      <c r="G2726" s="21">
        <v>7.7384029018366176</v>
      </c>
      <c r="H2726" s="24">
        <v>9.1341377808803997E-2</v>
      </c>
      <c r="I2726" s="3">
        <f t="shared" si="127"/>
        <v>819.76999999996349</v>
      </c>
      <c r="J2726" s="3">
        <f>INDEX(PowerArray,MIN(MaximumPowerIndex,ROUND(G2726*100,0)))</f>
        <v>810.73999999996374</v>
      </c>
      <c r="K2726" s="3">
        <f>MIN(J2726-M2726+N2726,'Power Look Up'!$F$4)</f>
        <v>807.03666467535015</v>
      </c>
      <c r="M2726" s="50">
        <f t="array" ref="M2726">_xlfn.SUM(_xlfn.NORM.DIST($S$3:$S$1003,$G2726,$P2726,FALSE)*WindSpeedStep*$T$3:$T$1003)</f>
        <v>807.65023776345993</v>
      </c>
      <c r="N2726" s="50">
        <f t="array" ref="N2726">_xlfn.SUM(_xlfn.NORM.DIST($S$3:$S$1003,$G2726,$Q2726,FALSE)*WindSpeedStep*$T$3:$T$1003)</f>
        <v>803.94690243884634</v>
      </c>
      <c r="P2726" s="42">
        <f t="shared" si="126"/>
        <v>0.77384029018366185</v>
      </c>
      <c r="Q2726" s="42">
        <f t="shared" si="128"/>
        <v>0.70683638309340369</v>
      </c>
    </row>
    <row r="2727" spans="5:17" x14ac:dyDescent="0.2">
      <c r="E2727" s="15">
        <v>41280.506944444445</v>
      </c>
      <c r="F2727" s="21">
        <v>7.2215485396498567</v>
      </c>
      <c r="G2727" s="21">
        <v>7.2182230139276911</v>
      </c>
      <c r="H2727" s="24">
        <v>6.508299396167852E-2</v>
      </c>
      <c r="I2727" s="3">
        <f t="shared" si="127"/>
        <v>654.21999999996706</v>
      </c>
      <c r="J2727" s="3">
        <f>INDEX(PowerArray,MIN(MaximumPowerIndex,ROUND(G2727*100,0)))</f>
        <v>654.21999999996706</v>
      </c>
      <c r="K2727" s="3">
        <f>MIN(J2727-M2727+N2727,'Power Look Up'!$F$4)</f>
        <v>643.37617014337229</v>
      </c>
      <c r="M2727" s="50">
        <f t="array" ref="M2727">_xlfn.SUM(_xlfn.NORM.DIST($S$3:$S$1003,$G2727,$P2727,FALSE)*WindSpeedStep*$T$3:$T$1003)</f>
        <v>653.17805064771801</v>
      </c>
      <c r="N2727" s="50">
        <f t="array" ref="N2727">_xlfn.SUM(_xlfn.NORM.DIST($S$3:$S$1003,$G2727,$Q2727,FALSE)*WindSpeedStep*$T$3:$T$1003)</f>
        <v>642.33422079112324</v>
      </c>
      <c r="P2727" s="42">
        <f t="shared" si="126"/>
        <v>0.72182230139276915</v>
      </c>
      <c r="Q2727" s="42">
        <f t="shared" si="128"/>
        <v>0.46978356482950484</v>
      </c>
    </row>
    <row r="2728" spans="5:17" x14ac:dyDescent="0.2">
      <c r="E2728" s="15">
        <v>41280.513888888891</v>
      </c>
      <c r="F2728" s="21">
        <v>7.7376193064701866</v>
      </c>
      <c r="G2728" s="21">
        <v>7.7232319455789842</v>
      </c>
      <c r="H2728" s="24">
        <v>8.1420392377432538E-2</v>
      </c>
      <c r="I2728" s="3">
        <f t="shared" si="127"/>
        <v>810.73999999996374</v>
      </c>
      <c r="J2728" s="3">
        <f>INDEX(PowerArray,MIN(MaximumPowerIndex,ROUND(G2728*100,0)))</f>
        <v>804.71999999996387</v>
      </c>
      <c r="K2728" s="3">
        <f>MIN(J2728-M2728+N2728,'Power Look Up'!$F$4)</f>
        <v>797.2247418233186</v>
      </c>
      <c r="M2728" s="50">
        <f t="array" ref="M2728">_xlfn.SUM(_xlfn.NORM.DIST($S$3:$S$1003,$G2728,$P2728,FALSE)*WindSpeedStep*$T$3:$T$1003)</f>
        <v>802.85717168670271</v>
      </c>
      <c r="N2728" s="50">
        <f t="array" ref="N2728">_xlfn.SUM(_xlfn.NORM.DIST($S$3:$S$1003,$G2728,$Q2728,FALSE)*WindSpeedStep*$T$3:$T$1003)</f>
        <v>795.36191351005743</v>
      </c>
      <c r="P2728" s="42">
        <f t="shared" si="126"/>
        <v>0.77232319455789844</v>
      </c>
      <c r="Q2728" s="42">
        <f t="shared" si="128"/>
        <v>0.6288285754309626</v>
      </c>
    </row>
    <row r="2729" spans="5:17" x14ac:dyDescent="0.2">
      <c r="E2729" s="15">
        <v>41280.520833333336</v>
      </c>
      <c r="F2729" s="21">
        <v>7.511281743599886</v>
      </c>
      <c r="G2729" s="21">
        <v>7.4695071848167531</v>
      </c>
      <c r="H2729" s="24">
        <v>8.387383425429383E-2</v>
      </c>
      <c r="I2729" s="3">
        <f t="shared" si="127"/>
        <v>741.5099999999652</v>
      </c>
      <c r="J2729" s="3">
        <f>INDEX(PowerArray,MIN(MaximumPowerIndex,ROUND(G2729*100,0)))</f>
        <v>729.46999999996547</v>
      </c>
      <c r="K2729" s="3">
        <f>MIN(J2729-M2729+N2729,'Power Look Up'!$F$4)</f>
        <v>723.41895291646256</v>
      </c>
      <c r="M2729" s="50">
        <f t="array" ref="M2729">_xlfn.SUM(_xlfn.NORM.DIST($S$3:$S$1003,$G2729,$P2729,FALSE)*WindSpeedStep*$T$3:$T$1003)</f>
        <v>725.27282449413349</v>
      </c>
      <c r="N2729" s="50">
        <f t="array" ref="N2729">_xlfn.SUM(_xlfn.NORM.DIST($S$3:$S$1003,$G2729,$Q2729,FALSE)*WindSpeedStep*$T$3:$T$1003)</f>
        <v>719.22177741063058</v>
      </c>
      <c r="P2729" s="42">
        <f t="shared" si="126"/>
        <v>0.74695071848167538</v>
      </c>
      <c r="Q2729" s="42">
        <f t="shared" si="128"/>
        <v>0.62649620758057722</v>
      </c>
    </row>
    <row r="2730" spans="5:17" x14ac:dyDescent="0.2">
      <c r="E2730" s="15">
        <v>41280.541666666664</v>
      </c>
      <c r="F2730" s="21">
        <v>8.6306218335794895</v>
      </c>
      <c r="G2730" s="21">
        <v>8.6687690391246353</v>
      </c>
      <c r="H2730" s="24">
        <v>7.6471894230391704E-2</v>
      </c>
      <c r="I2730" s="3">
        <f t="shared" si="127"/>
        <v>1120.2099999999489</v>
      </c>
      <c r="J2730" s="3">
        <f>INDEX(PowerArray,MIN(MaximumPowerIndex,ROUND(G2730*100,0)))</f>
        <v>1134.8899999999485</v>
      </c>
      <c r="K2730" s="3">
        <f>MIN(J2730-M2730+N2730,'Power Look Up'!$F$4)</f>
        <v>1125.3317275988254</v>
      </c>
      <c r="M2730" s="50">
        <f t="array" ref="M2730">_xlfn.SUM(_xlfn.NORM.DIST($S$3:$S$1003,$G2730,$P2730,FALSE)*WindSpeedStep*$T$3:$T$1003)</f>
        <v>1133.0090236100639</v>
      </c>
      <c r="N2730" s="50">
        <f t="array" ref="N2730">_xlfn.SUM(_xlfn.NORM.DIST($S$3:$S$1003,$G2730,$Q2730,FALSE)*WindSpeedStep*$T$3:$T$1003)</f>
        <v>1123.4507512089408</v>
      </c>
      <c r="P2730" s="42">
        <f t="shared" si="126"/>
        <v>0.86687690391246353</v>
      </c>
      <c r="Q2730" s="42">
        <f t="shared" si="128"/>
        <v>0.66291718906763342</v>
      </c>
    </row>
    <row r="2731" spans="5:17" x14ac:dyDescent="0.2">
      <c r="E2731" s="15">
        <v>41280.548611111109</v>
      </c>
      <c r="F2731" s="21">
        <v>8.9613245759928422</v>
      </c>
      <c r="G2731" s="21">
        <v>8.9370898095030977</v>
      </c>
      <c r="H2731" s="24">
        <v>0.10266339447905462</v>
      </c>
      <c r="I2731" s="3">
        <f t="shared" si="127"/>
        <v>1241.3199999999463</v>
      </c>
      <c r="J2731" s="3">
        <f>INDEX(PowerArray,MIN(MaximumPowerIndex,ROUND(G2731*100,0)))</f>
        <v>1233.9799999999464</v>
      </c>
      <c r="K2731" s="3">
        <f>MIN(J2731-M2731+N2731,'Power Look Up'!$F$4)</f>
        <v>1234.5806489841541</v>
      </c>
      <c r="M2731" s="50">
        <f t="array" ref="M2731">_xlfn.SUM(_xlfn.NORM.DIST($S$3:$S$1003,$G2731,$P2731,FALSE)*WindSpeedStep*$T$3:$T$1003)</f>
        <v>1235.5465946086083</v>
      </c>
      <c r="N2731" s="50">
        <f t="array" ref="N2731">_xlfn.SUM(_xlfn.NORM.DIST($S$3:$S$1003,$G2731,$Q2731,FALSE)*WindSpeedStep*$T$3:$T$1003)</f>
        <v>1236.147243592816</v>
      </c>
      <c r="P2731" s="42">
        <f t="shared" si="126"/>
        <v>0.89370898095030982</v>
      </c>
      <c r="Q2731" s="42">
        <f t="shared" si="128"/>
        <v>0.91751197660775563</v>
      </c>
    </row>
    <row r="2732" spans="5:17" x14ac:dyDescent="0.2">
      <c r="E2732" s="15">
        <v>41280.569444444445</v>
      </c>
      <c r="F2732" s="21">
        <v>9.5360811527878653</v>
      </c>
      <c r="G2732" s="21">
        <v>9.5117305541489383</v>
      </c>
      <c r="H2732" s="24">
        <v>9.4378391456629518E-2</v>
      </c>
      <c r="I2732" s="3">
        <f t="shared" si="127"/>
        <v>1461.7399999999395</v>
      </c>
      <c r="J2732" s="3">
        <f>INDEX(PowerArray,MIN(MaximumPowerIndex,ROUND(G2732*100,0)))</f>
        <v>1450.3099999999397</v>
      </c>
      <c r="K2732" s="3">
        <f>MIN(J2732-M2732+N2732,'Power Look Up'!$F$4)</f>
        <v>1452.3583699837543</v>
      </c>
      <c r="M2732" s="50">
        <f t="array" ref="M2732">_xlfn.SUM(_xlfn.NORM.DIST($S$3:$S$1003,$G2732,$P2732,FALSE)*WindSpeedStep*$T$3:$T$1003)</f>
        <v>1454.6417905591361</v>
      </c>
      <c r="N2732" s="50">
        <f t="array" ref="N2732">_xlfn.SUM(_xlfn.NORM.DIST($S$3:$S$1003,$G2732,$Q2732,FALSE)*WindSpeedStep*$T$3:$T$1003)</f>
        <v>1456.6901605429507</v>
      </c>
      <c r="P2732" s="42">
        <f t="shared" si="126"/>
        <v>0.95117305541489383</v>
      </c>
      <c r="Q2732" s="42">
        <f t="shared" si="128"/>
        <v>0.89770182966945211</v>
      </c>
    </row>
    <row r="2733" spans="5:17" x14ac:dyDescent="0.2">
      <c r="E2733" s="15">
        <v>41281.229166666664</v>
      </c>
      <c r="F2733" s="21">
        <v>8.4654590560397054</v>
      </c>
      <c r="G2733" s="21">
        <v>8.4225653230099073</v>
      </c>
      <c r="H2733" s="24">
        <v>0.15002139772844508</v>
      </c>
      <c r="I2733" s="3">
        <f t="shared" si="127"/>
        <v>1061.48999999995</v>
      </c>
      <c r="J2733" s="3">
        <f>INDEX(PowerArray,MIN(MaximumPowerIndex,ROUND(G2733*100,0)))</f>
        <v>1043.1399999999503</v>
      </c>
      <c r="K2733" s="3">
        <f>MIN(J2733-M2733+N2733,'Power Look Up'!$F$4)</f>
        <v>1064.5895632361853</v>
      </c>
      <c r="M2733" s="50">
        <f t="array" ref="M2733">_xlfn.SUM(_xlfn.NORM.DIST($S$3:$S$1003,$G2733,$P2733,FALSE)*WindSpeedStep*$T$3:$T$1003)</f>
        <v>1041.4480543572761</v>
      </c>
      <c r="N2733" s="50">
        <f t="array" ref="N2733">_xlfn.SUM(_xlfn.NORM.DIST($S$3:$S$1003,$G2733,$Q2733,FALSE)*WindSpeedStep*$T$3:$T$1003)</f>
        <v>1062.8976175935111</v>
      </c>
      <c r="P2733" s="42">
        <f t="shared" si="126"/>
        <v>0.84225653230099073</v>
      </c>
      <c r="Q2733" s="42">
        <f t="shared" si="128"/>
        <v>1.2635650222170789</v>
      </c>
    </row>
    <row r="2734" spans="5:17" x14ac:dyDescent="0.2">
      <c r="E2734" s="15">
        <v>41281.243055555555</v>
      </c>
      <c r="F2734" s="21">
        <v>7.0522537974543171</v>
      </c>
      <c r="G2734" s="21">
        <v>7.0523060949089551</v>
      </c>
      <c r="H2734" s="24">
        <v>0.1744123276510551</v>
      </c>
      <c r="I2734" s="3">
        <f t="shared" si="127"/>
        <v>603.04999999996812</v>
      </c>
      <c r="J2734" s="3">
        <f>INDEX(PowerArray,MIN(MaximumPowerIndex,ROUND(G2734*100,0)))</f>
        <v>603.04999999996812</v>
      </c>
      <c r="K2734" s="3">
        <f>MIN(J2734-M2734+N2734,'Power Look Up'!$F$4)</f>
        <v>637.22565893049318</v>
      </c>
      <c r="M2734" s="50">
        <f t="array" ref="M2734">_xlfn.SUM(_xlfn.NORM.DIST($S$3:$S$1003,$G2734,$P2734,FALSE)*WindSpeedStep*$T$3:$T$1003)</f>
        <v>608.12080945782873</v>
      </c>
      <c r="N2734" s="50">
        <f t="array" ref="N2734">_xlfn.SUM(_xlfn.NORM.DIST($S$3:$S$1003,$G2734,$Q2734,FALSE)*WindSpeedStep*$T$3:$T$1003)</f>
        <v>642.29646838835379</v>
      </c>
      <c r="P2734" s="42">
        <f t="shared" si="126"/>
        <v>0.70523060949089555</v>
      </c>
      <c r="Q2734" s="42">
        <f t="shared" si="128"/>
        <v>1.2300091213207935</v>
      </c>
    </row>
    <row r="2735" spans="5:17" x14ac:dyDescent="0.2">
      <c r="E2735" s="15">
        <v>41281.256944444445</v>
      </c>
      <c r="F2735" s="21">
        <v>7.7764134821788051</v>
      </c>
      <c r="G2735" s="21">
        <v>7.7423641069065452</v>
      </c>
      <c r="H2735" s="24">
        <v>0.15431278220352326</v>
      </c>
      <c r="I2735" s="3">
        <f t="shared" si="127"/>
        <v>822.77999999996348</v>
      </c>
      <c r="J2735" s="3">
        <f>INDEX(PowerArray,MIN(MaximumPowerIndex,ROUND(G2735*100,0)))</f>
        <v>810.73999999996374</v>
      </c>
      <c r="K2735" s="3">
        <f>MIN(J2735-M2735+N2735,'Power Look Up'!$F$4)</f>
        <v>839.14246208418399</v>
      </c>
      <c r="M2735" s="50">
        <f t="array" ref="M2735">_xlfn.SUM(_xlfn.NORM.DIST($S$3:$S$1003,$G2735,$P2735,FALSE)*WindSpeedStep*$T$3:$T$1003)</f>
        <v>808.90459958489055</v>
      </c>
      <c r="N2735" s="50">
        <f t="array" ref="N2735">_xlfn.SUM(_xlfn.NORM.DIST($S$3:$S$1003,$G2735,$Q2735,FALSE)*WindSpeedStep*$T$3:$T$1003)</f>
        <v>837.30706166911079</v>
      </c>
      <c r="P2735" s="42">
        <f t="shared" si="126"/>
        <v>0.77423641069065452</v>
      </c>
      <c r="Q2735" s="42">
        <f t="shared" si="128"/>
        <v>1.1947457461694455</v>
      </c>
    </row>
    <row r="2736" spans="5:17" x14ac:dyDescent="0.2">
      <c r="E2736" s="15">
        <v>41281.263888888891</v>
      </c>
      <c r="F2736" s="21">
        <v>7.5738840186886041</v>
      </c>
      <c r="G2736" s="21">
        <v>7.5342842918732984</v>
      </c>
      <c r="H2736" s="24">
        <v>0.12147004069905144</v>
      </c>
      <c r="I2736" s="3">
        <f t="shared" si="127"/>
        <v>759.56999999996481</v>
      </c>
      <c r="J2736" s="3">
        <f>INDEX(PowerArray,MIN(MaximumPowerIndex,ROUND(G2736*100,0)))</f>
        <v>747.52999999996507</v>
      </c>
      <c r="K2736" s="3">
        <f>MIN(J2736-M2736+N2736,'Power Look Up'!$F$4)</f>
        <v>757.3766321202213</v>
      </c>
      <c r="M2736" s="50">
        <f t="array" ref="M2736">_xlfn.SUM(_xlfn.NORM.DIST($S$3:$S$1003,$G2736,$P2736,FALSE)*WindSpeedStep*$T$3:$T$1003)</f>
        <v>744.61970503507416</v>
      </c>
      <c r="N2736" s="50">
        <f t="array" ref="N2736">_xlfn.SUM(_xlfn.NORM.DIST($S$3:$S$1003,$G2736,$Q2736,FALSE)*WindSpeedStep*$T$3:$T$1003)</f>
        <v>754.46633715533039</v>
      </c>
      <c r="P2736" s="42">
        <f t="shared" si="126"/>
        <v>0.75342842918732988</v>
      </c>
      <c r="Q2736" s="42">
        <f t="shared" si="128"/>
        <v>0.91518981957207357</v>
      </c>
    </row>
    <row r="2737" spans="5:17" x14ac:dyDescent="0.2">
      <c r="E2737" s="15">
        <v>41281.291666666664</v>
      </c>
      <c r="F2737" s="21">
        <v>8.5601391815104986</v>
      </c>
      <c r="G2737" s="21">
        <v>8.516304776081757</v>
      </c>
      <c r="H2737" s="24">
        <v>0.14252104716184325</v>
      </c>
      <c r="I2737" s="3">
        <f t="shared" si="127"/>
        <v>1094.5199999999493</v>
      </c>
      <c r="J2737" s="3">
        <f>INDEX(PowerArray,MIN(MaximumPowerIndex,ROUND(G2737*100,0)))</f>
        <v>1079.8399999999497</v>
      </c>
      <c r="K2737" s="3">
        <f>MIN(J2737-M2737+N2737,'Power Look Up'!$F$4)</f>
        <v>1096.8436966631721</v>
      </c>
      <c r="M2737" s="50">
        <f t="array" ref="M2737">_xlfn.SUM(_xlfn.NORM.DIST($S$3:$S$1003,$G2737,$P2737,FALSE)*WindSpeedStep*$T$3:$T$1003)</f>
        <v>1075.9368522910279</v>
      </c>
      <c r="N2737" s="50">
        <f t="array" ref="N2737">_xlfn.SUM(_xlfn.NORM.DIST($S$3:$S$1003,$G2737,$Q2737,FALSE)*WindSpeedStep*$T$3:$T$1003)</f>
        <v>1092.9405489542503</v>
      </c>
      <c r="P2737" s="42">
        <f t="shared" si="126"/>
        <v>0.85163047760817578</v>
      </c>
      <c r="Q2737" s="42">
        <f t="shared" si="128"/>
        <v>1.213752674636579</v>
      </c>
    </row>
    <row r="2738" spans="5:17" x14ac:dyDescent="0.2">
      <c r="E2738" s="15">
        <v>41281.305555555555</v>
      </c>
      <c r="F2738" s="21">
        <v>8.9078244497800547</v>
      </c>
      <c r="G2738" s="21">
        <v>8.9485315530914988</v>
      </c>
      <c r="H2738" s="24">
        <v>0.12011911618065393</v>
      </c>
      <c r="I2738" s="3">
        <f t="shared" si="127"/>
        <v>1222.9699999999466</v>
      </c>
      <c r="J2738" s="3">
        <f>INDEX(PowerArray,MIN(MaximumPowerIndex,ROUND(G2738*100,0)))</f>
        <v>1237.6499999999462</v>
      </c>
      <c r="K2738" s="3">
        <f>MIN(J2738-M2738+N2738,'Power Look Up'!$F$4)</f>
        <v>1241.0792448942802</v>
      </c>
      <c r="M2738" s="50">
        <f t="array" ref="M2738">_xlfn.SUM(_xlfn.NORM.DIST($S$3:$S$1003,$G2738,$P2738,FALSE)*WindSpeedStep*$T$3:$T$1003)</f>
        <v>1239.9545092594683</v>
      </c>
      <c r="N2738" s="50">
        <f t="array" ref="N2738">_xlfn.SUM(_xlfn.NORM.DIST($S$3:$S$1003,$G2738,$Q2738,FALSE)*WindSpeedStep*$T$3:$T$1003)</f>
        <v>1243.3837541538023</v>
      </c>
      <c r="P2738" s="42">
        <f t="shared" si="126"/>
        <v>0.89485315530914988</v>
      </c>
      <c r="Q2738" s="42">
        <f t="shared" si="128"/>
        <v>1.0748897012720453</v>
      </c>
    </row>
    <row r="2739" spans="5:17" x14ac:dyDescent="0.2">
      <c r="E2739" s="15">
        <v>41281.326388888891</v>
      </c>
      <c r="F2739" s="21">
        <v>9.1908990281141776</v>
      </c>
      <c r="G2739" s="21">
        <v>9.1665497877236444</v>
      </c>
      <c r="H2739" s="24">
        <v>0.11968361273855732</v>
      </c>
      <c r="I2739" s="3">
        <f t="shared" si="127"/>
        <v>1328.3899999999423</v>
      </c>
      <c r="J2739" s="3">
        <f>INDEX(PowerArray,MIN(MaximumPowerIndex,ROUND(G2739*100,0)))</f>
        <v>1320.7699999999425</v>
      </c>
      <c r="K2739" s="3">
        <f>MIN(J2739-M2739+N2739,'Power Look Up'!$F$4)</f>
        <v>1320.04901017103</v>
      </c>
      <c r="M2739" s="50">
        <f t="array" ref="M2739">_xlfn.SUM(_xlfn.NORM.DIST($S$3:$S$1003,$G2739,$P2739,FALSE)*WindSpeedStep*$T$3:$T$1003)</f>
        <v>1323.9931792932734</v>
      </c>
      <c r="N2739" s="50">
        <f t="array" ref="N2739">_xlfn.SUM(_xlfn.NORM.DIST($S$3:$S$1003,$G2739,$Q2739,FALSE)*WindSpeedStep*$T$3:$T$1003)</f>
        <v>1323.272189464361</v>
      </c>
      <c r="P2739" s="42">
        <f t="shared" si="126"/>
        <v>0.91665497877236446</v>
      </c>
      <c r="Q2739" s="42">
        <f t="shared" si="128"/>
        <v>1.0970857949426214</v>
      </c>
    </row>
    <row r="2740" spans="5:17" x14ac:dyDescent="0.2">
      <c r="E2740" s="15">
        <v>41281.361111111109</v>
      </c>
      <c r="F2740" s="21">
        <v>9.0159213099930398</v>
      </c>
      <c r="G2740" s="21">
        <v>9.0072693693336809</v>
      </c>
      <c r="H2740" s="24">
        <v>0.1208972397298842</v>
      </c>
      <c r="I2740" s="3">
        <f t="shared" si="127"/>
        <v>1263.6199999999437</v>
      </c>
      <c r="J2740" s="3">
        <f>INDEX(PowerArray,MIN(MaximumPowerIndex,ROUND(G2740*100,0)))</f>
        <v>1259.8099999999438</v>
      </c>
      <c r="K2740" s="3">
        <f>MIN(J2740-M2740+N2740,'Power Look Up'!$F$4)</f>
        <v>1262.2540985967498</v>
      </c>
      <c r="M2740" s="50">
        <f t="array" ref="M2740">_xlfn.SUM(_xlfn.NORM.DIST($S$3:$S$1003,$G2740,$P2740,FALSE)*WindSpeedStep*$T$3:$T$1003)</f>
        <v>1262.6013824863189</v>
      </c>
      <c r="N2740" s="50">
        <f t="array" ref="N2740">_xlfn.SUM(_xlfn.NORM.DIST($S$3:$S$1003,$G2740,$Q2740,FALSE)*WindSpeedStep*$T$3:$T$1003)</f>
        <v>1265.045481083125</v>
      </c>
      <c r="P2740" s="42">
        <f t="shared" si="126"/>
        <v>0.90072693693336814</v>
      </c>
      <c r="Q2740" s="42">
        <f t="shared" si="128"/>
        <v>1.0889540042559769</v>
      </c>
    </row>
    <row r="2741" spans="5:17" x14ac:dyDescent="0.2">
      <c r="E2741" s="15">
        <v>41281.381944444445</v>
      </c>
      <c r="F2741" s="21">
        <v>8.1646606330479656</v>
      </c>
      <c r="G2741" s="21">
        <v>8.2261550599862741</v>
      </c>
      <c r="H2741" s="24">
        <v>0.1237038556032371</v>
      </c>
      <c r="I2741" s="3">
        <f t="shared" si="127"/>
        <v>947.71999999995251</v>
      </c>
      <c r="J2741" s="3">
        <f>INDEX(PowerArray,MIN(MaximumPowerIndex,ROUND(G2741*100,0)))</f>
        <v>973.40999999995188</v>
      </c>
      <c r="K2741" s="3">
        <f>MIN(J2741-M2741+N2741,'Power Look Up'!$F$4)</f>
        <v>985.15611486340504</v>
      </c>
      <c r="M2741" s="50">
        <f t="array" ref="M2741">_xlfn.SUM(_xlfn.NORM.DIST($S$3:$S$1003,$G2741,$P2741,FALSE)*WindSpeedStep*$T$3:$T$1003)</f>
        <v>970.9356444179333</v>
      </c>
      <c r="N2741" s="50">
        <f t="array" ref="N2741">_xlfn.SUM(_xlfn.NORM.DIST($S$3:$S$1003,$G2741,$Q2741,FALSE)*WindSpeedStep*$T$3:$T$1003)</f>
        <v>982.68175928138646</v>
      </c>
      <c r="P2741" s="42">
        <f t="shared" si="126"/>
        <v>0.82261550599862743</v>
      </c>
      <c r="Q2741" s="42">
        <f t="shared" si="128"/>
        <v>1.0176070977103804</v>
      </c>
    </row>
    <row r="2742" spans="5:17" x14ac:dyDescent="0.2">
      <c r="E2742" s="15">
        <v>41281.388888888891</v>
      </c>
      <c r="F2742" s="21">
        <v>9.0524123650834358</v>
      </c>
      <c r="G2742" s="21">
        <v>9.0120432422086729</v>
      </c>
      <c r="H2742" s="24">
        <v>0.15023619618188538</v>
      </c>
      <c r="I2742" s="3">
        <f t="shared" si="127"/>
        <v>1275.0499999999433</v>
      </c>
      <c r="J2742" s="3">
        <f>INDEX(PowerArray,MIN(MaximumPowerIndex,ROUND(G2742*100,0)))</f>
        <v>1259.8099999999438</v>
      </c>
      <c r="K2742" s="3">
        <f>MIN(J2742-M2742+N2742,'Power Look Up'!$F$4)</f>
        <v>1261.2864833062858</v>
      </c>
      <c r="M2742" s="50">
        <f t="array" ref="M2742">_xlfn.SUM(_xlfn.NORM.DIST($S$3:$S$1003,$G2742,$P2742,FALSE)*WindSpeedStep*$T$3:$T$1003)</f>
        <v>1264.4428481978059</v>
      </c>
      <c r="N2742" s="50">
        <f t="array" ref="N2742">_xlfn.SUM(_xlfn.NORM.DIST($S$3:$S$1003,$G2742,$Q2742,FALSE)*WindSpeedStep*$T$3:$T$1003)</f>
        <v>1265.919331504148</v>
      </c>
      <c r="P2742" s="42">
        <f t="shared" si="126"/>
        <v>0.90120432422086738</v>
      </c>
      <c r="Q2742" s="42">
        <f t="shared" si="128"/>
        <v>1.3539350965360966</v>
      </c>
    </row>
    <row r="2743" spans="5:17" x14ac:dyDescent="0.2">
      <c r="E2743" s="15">
        <v>41281.395833333336</v>
      </c>
      <c r="F2743" s="21">
        <v>7.9311401740198546</v>
      </c>
      <c r="G2743" s="21">
        <v>7.9901896352739845</v>
      </c>
      <c r="H2743" s="24">
        <v>0.14247636218832149</v>
      </c>
      <c r="I2743" s="3">
        <f t="shared" si="127"/>
        <v>867.92999999996255</v>
      </c>
      <c r="J2743" s="3">
        <f>INDEX(PowerArray,MIN(MaximumPowerIndex,ROUND(G2743*100,0)))</f>
        <v>885.98999999996204</v>
      </c>
      <c r="K2743" s="3">
        <f>MIN(J2743-M2743+N2743,'Power Look Up'!$F$4)</f>
        <v>908.01949196898943</v>
      </c>
      <c r="M2743" s="50">
        <f t="array" ref="M2743">_xlfn.SUM(_xlfn.NORM.DIST($S$3:$S$1003,$G2743,$P2743,FALSE)*WindSpeedStep*$T$3:$T$1003)</f>
        <v>889.73959199701767</v>
      </c>
      <c r="N2743" s="50">
        <f t="array" ref="N2743">_xlfn.SUM(_xlfn.NORM.DIST($S$3:$S$1003,$G2743,$Q2743,FALSE)*WindSpeedStep*$T$3:$T$1003)</f>
        <v>911.76908396604506</v>
      </c>
      <c r="P2743" s="42">
        <f t="shared" si="126"/>
        <v>0.79901896352739854</v>
      </c>
      <c r="Q2743" s="42">
        <f t="shared" si="128"/>
        <v>1.1384131524286687</v>
      </c>
    </row>
    <row r="2744" spans="5:17" x14ac:dyDescent="0.2">
      <c r="E2744" s="15">
        <v>41281.402777777781</v>
      </c>
      <c r="F2744" s="21">
        <v>9.2909572636822606</v>
      </c>
      <c r="G2744" s="21">
        <v>9.2704065029014391</v>
      </c>
      <c r="H2744" s="24">
        <v>0.12808152768624084</v>
      </c>
      <c r="I2744" s="3">
        <f t="shared" si="127"/>
        <v>1366.4899999999416</v>
      </c>
      <c r="J2744" s="3">
        <f>INDEX(PowerArray,MIN(MaximumPowerIndex,ROUND(G2744*100,0)))</f>
        <v>1358.8699999999417</v>
      </c>
      <c r="K2744" s="3">
        <f>MIN(J2744-M2744+N2744,'Power Look Up'!$F$4)</f>
        <v>1353.8407146217457</v>
      </c>
      <c r="M2744" s="50">
        <f t="array" ref="M2744">_xlfn.SUM(_xlfn.NORM.DIST($S$3:$S$1003,$G2744,$P2744,FALSE)*WindSpeedStep*$T$3:$T$1003)</f>
        <v>1363.8058583246457</v>
      </c>
      <c r="N2744" s="50">
        <f t="array" ref="N2744">_xlfn.SUM(_xlfn.NORM.DIST($S$3:$S$1003,$G2744,$Q2744,FALSE)*WindSpeedStep*$T$3:$T$1003)</f>
        <v>1358.7765729464497</v>
      </c>
      <c r="P2744" s="42">
        <f t="shared" si="126"/>
        <v>0.92704065029014393</v>
      </c>
      <c r="Q2744" s="42">
        <f t="shared" si="128"/>
        <v>1.1873678271640777</v>
      </c>
    </row>
    <row r="2745" spans="5:17" x14ac:dyDescent="0.2">
      <c r="E2745" s="15">
        <v>41281.4375</v>
      </c>
      <c r="F2745" s="21">
        <v>8.8666167064075427</v>
      </c>
      <c r="G2745" s="21">
        <v>8.8323988646138734</v>
      </c>
      <c r="H2745" s="24">
        <v>0.1364669343522634</v>
      </c>
      <c r="I2745" s="3">
        <f t="shared" si="127"/>
        <v>1208.289999999947</v>
      </c>
      <c r="J2745" s="3">
        <f>INDEX(PowerArray,MIN(MaximumPowerIndex,ROUND(G2745*100,0)))</f>
        <v>1193.6099999999471</v>
      </c>
      <c r="K2745" s="3">
        <f>MIN(J2745-M2745+N2745,'Power Look Up'!$F$4)</f>
        <v>1201.6607123899237</v>
      </c>
      <c r="M2745" s="50">
        <f t="array" ref="M2745">_xlfn.SUM(_xlfn.NORM.DIST($S$3:$S$1003,$G2745,$P2745,FALSE)*WindSpeedStep*$T$3:$T$1003)</f>
        <v>1195.3118056400285</v>
      </c>
      <c r="N2745" s="50">
        <f t="array" ref="N2745">_xlfn.SUM(_xlfn.NORM.DIST($S$3:$S$1003,$G2745,$Q2745,FALSE)*WindSpeedStep*$T$3:$T$1003)</f>
        <v>1203.362518030005</v>
      </c>
      <c r="P2745" s="42">
        <f t="shared" si="126"/>
        <v>0.8832398864613874</v>
      </c>
      <c r="Q2745" s="42">
        <f t="shared" si="128"/>
        <v>1.2053303960302673</v>
      </c>
    </row>
    <row r="2746" spans="5:17" x14ac:dyDescent="0.2">
      <c r="E2746" s="15">
        <v>41281.444444444445</v>
      </c>
      <c r="F2746" s="21">
        <v>8.6864933232546271</v>
      </c>
      <c r="G2746" s="21">
        <v>8.6956264231932892</v>
      </c>
      <c r="H2746" s="24">
        <v>0.11627246604750471</v>
      </c>
      <c r="I2746" s="3">
        <f t="shared" si="127"/>
        <v>1142.2299999999484</v>
      </c>
      <c r="J2746" s="3">
        <f>INDEX(PowerArray,MIN(MaximumPowerIndex,ROUND(G2746*100,0)))</f>
        <v>1145.8999999999482</v>
      </c>
      <c r="K2746" s="3">
        <f>MIN(J2746-M2746+N2746,'Power Look Up'!$F$4)</f>
        <v>1151.6535537304014</v>
      </c>
      <c r="M2746" s="50">
        <f t="array" ref="M2746">_xlfn.SUM(_xlfn.NORM.DIST($S$3:$S$1003,$G2746,$P2746,FALSE)*WindSpeedStep*$T$3:$T$1003)</f>
        <v>1143.1706216128428</v>
      </c>
      <c r="N2746" s="50">
        <f t="array" ref="N2746">_xlfn.SUM(_xlfn.NORM.DIST($S$3:$S$1003,$G2746,$Q2746,FALSE)*WindSpeedStep*$T$3:$T$1003)</f>
        <v>1148.9241753432959</v>
      </c>
      <c r="P2746" s="42">
        <f t="shared" si="126"/>
        <v>0.869562642319329</v>
      </c>
      <c r="Q2746" s="42">
        <f t="shared" si="128"/>
        <v>1.0110619280525266</v>
      </c>
    </row>
    <row r="2747" spans="5:17" x14ac:dyDescent="0.2">
      <c r="E2747" s="15">
        <v>41281.451388888891</v>
      </c>
      <c r="F2747" s="21">
        <v>8.5037795194576162</v>
      </c>
      <c r="G2747" s="21">
        <v>8.4840947997049057</v>
      </c>
      <c r="H2747" s="24">
        <v>0.11289097957013239</v>
      </c>
      <c r="I2747" s="3">
        <f t="shared" si="127"/>
        <v>1072.4999999999498</v>
      </c>
      <c r="J2747" s="3">
        <f>INDEX(PowerArray,MIN(MaximumPowerIndex,ROUND(G2747*100,0)))</f>
        <v>1065.1599999999498</v>
      </c>
      <c r="K2747" s="3">
        <f>MIN(J2747-M2747+N2747,'Power Look Up'!$F$4)</f>
        <v>1070.9002809156027</v>
      </c>
      <c r="M2747" s="50">
        <f t="array" ref="M2747">_xlfn.SUM(_xlfn.NORM.DIST($S$3:$S$1003,$G2747,$P2747,FALSE)*WindSpeedStep*$T$3:$T$1003)</f>
        <v>1064.0301035244213</v>
      </c>
      <c r="N2747" s="50">
        <f t="array" ref="N2747">_xlfn.SUM(_xlfn.NORM.DIST($S$3:$S$1003,$G2747,$Q2747,FALSE)*WindSpeedStep*$T$3:$T$1003)</f>
        <v>1069.7703844400742</v>
      </c>
      <c r="P2747" s="42">
        <f t="shared" si="126"/>
        <v>0.84840947997049065</v>
      </c>
      <c r="Q2747" s="42">
        <f t="shared" si="128"/>
        <v>0.95777777270455289</v>
      </c>
    </row>
    <row r="2748" spans="5:17" x14ac:dyDescent="0.2">
      <c r="E2748" s="15">
        <v>41281.465277777781</v>
      </c>
      <c r="F2748" s="21">
        <v>8.1373407939190709</v>
      </c>
      <c r="G2748" s="21">
        <v>8.1645281509079304</v>
      </c>
      <c r="H2748" s="24">
        <v>0.17450418213541546</v>
      </c>
      <c r="I2748" s="3">
        <f t="shared" si="127"/>
        <v>940.37999999995259</v>
      </c>
      <c r="J2748" s="3">
        <f>INDEX(PowerArray,MIN(MaximumPowerIndex,ROUND(G2748*100,0)))</f>
        <v>947.71999999995251</v>
      </c>
      <c r="K2748" s="3">
        <f>MIN(J2748-M2748+N2748,'Power Look Up'!$F$4)</f>
        <v>983.79978291706311</v>
      </c>
      <c r="M2748" s="50">
        <f t="array" ref="M2748">_xlfn.SUM(_xlfn.NORM.DIST($S$3:$S$1003,$G2748,$P2748,FALSE)*WindSpeedStep*$T$3:$T$1003)</f>
        <v>949.34432209186218</v>
      </c>
      <c r="N2748" s="50">
        <f t="array" ref="N2748">_xlfn.SUM(_xlfn.NORM.DIST($S$3:$S$1003,$G2748,$Q2748,FALSE)*WindSpeedStep*$T$3:$T$1003)</f>
        <v>985.42410500897279</v>
      </c>
      <c r="P2748" s="42">
        <f t="shared" si="126"/>
        <v>0.81645281509079304</v>
      </c>
      <c r="Q2748" s="42">
        <f t="shared" si="128"/>
        <v>1.4247443074957644</v>
      </c>
    </row>
    <row r="2749" spans="5:17" x14ac:dyDescent="0.2">
      <c r="E2749" s="15">
        <v>41281.472222222219</v>
      </c>
      <c r="F2749" s="21">
        <v>8.0287596604978368</v>
      </c>
      <c r="G2749" s="21">
        <v>7.9534036875240588</v>
      </c>
      <c r="H2749" s="24">
        <v>0.1569358223785555</v>
      </c>
      <c r="I2749" s="3">
        <f t="shared" si="127"/>
        <v>900.00999999995349</v>
      </c>
      <c r="J2749" s="3">
        <f>INDEX(PowerArray,MIN(MaximumPowerIndex,ROUND(G2749*100,0)))</f>
        <v>873.9499999999623</v>
      </c>
      <c r="K2749" s="3">
        <f>MIN(J2749-M2749+N2749,'Power Look Up'!$F$4)</f>
        <v>903.77602198193097</v>
      </c>
      <c r="M2749" s="50">
        <f t="array" ref="M2749">_xlfn.SUM(_xlfn.NORM.DIST($S$3:$S$1003,$G2749,$P2749,FALSE)*WindSpeedStep*$T$3:$T$1003)</f>
        <v>877.44878939885177</v>
      </c>
      <c r="N2749" s="50">
        <f t="array" ref="N2749">_xlfn.SUM(_xlfn.NORM.DIST($S$3:$S$1003,$G2749,$Q2749,FALSE)*WindSpeedStep*$T$3:$T$1003)</f>
        <v>907.27481138082044</v>
      </c>
      <c r="P2749" s="42">
        <f t="shared" si="126"/>
        <v>0.79534036875240588</v>
      </c>
      <c r="Q2749" s="42">
        <f t="shared" si="128"/>
        <v>1.2481739484102239</v>
      </c>
    </row>
    <row r="2750" spans="5:17" x14ac:dyDescent="0.2">
      <c r="E2750" s="15">
        <v>41281.479166666664</v>
      </c>
      <c r="F2750" s="21">
        <v>8.1733874208329684</v>
      </c>
      <c r="G2750" s="21">
        <v>8.1024457128065794</v>
      </c>
      <c r="H2750" s="24">
        <v>0.1296891907140226</v>
      </c>
      <c r="I2750" s="3">
        <f t="shared" si="127"/>
        <v>951.38999999995235</v>
      </c>
      <c r="J2750" s="3">
        <f>INDEX(PowerArray,MIN(MaximumPowerIndex,ROUND(G2750*100,0)))</f>
        <v>925.69999999995298</v>
      </c>
      <c r="K2750" s="3">
        <f>MIN(J2750-M2750+N2750,'Power Look Up'!$F$4)</f>
        <v>940.7901309635115</v>
      </c>
      <c r="M2750" s="50">
        <f t="array" ref="M2750">_xlfn.SUM(_xlfn.NORM.DIST($S$3:$S$1003,$G2750,$P2750,FALSE)*WindSpeedStep*$T$3:$T$1003)</f>
        <v>927.86542447273303</v>
      </c>
      <c r="N2750" s="50">
        <f t="array" ref="N2750">_xlfn.SUM(_xlfn.NORM.DIST($S$3:$S$1003,$G2750,$Q2750,FALSE)*WindSpeedStep*$T$3:$T$1003)</f>
        <v>942.95555543629155</v>
      </c>
      <c r="P2750" s="42">
        <f t="shared" si="126"/>
        <v>0.81024457128065797</v>
      </c>
      <c r="Q2750" s="42">
        <f t="shared" si="128"/>
        <v>1.0507996272981872</v>
      </c>
    </row>
    <row r="2751" spans="5:17" x14ac:dyDescent="0.2">
      <c r="E2751" s="15">
        <v>41281.486111111109</v>
      </c>
      <c r="F2751" s="21">
        <v>8.6755216810340841</v>
      </c>
      <c r="G2751" s="21">
        <v>8.6495744927141942</v>
      </c>
      <c r="H2751" s="24">
        <v>0.11526684351283926</v>
      </c>
      <c r="I2751" s="3">
        <f t="shared" si="127"/>
        <v>1138.5599999999483</v>
      </c>
      <c r="J2751" s="3">
        <f>INDEX(PowerArray,MIN(MaximumPowerIndex,ROUND(G2751*100,0)))</f>
        <v>1127.5499999999486</v>
      </c>
      <c r="K2751" s="3">
        <f>MIN(J2751-M2751+N2751,'Power Look Up'!$F$4)</f>
        <v>1133.3308998703549</v>
      </c>
      <c r="M2751" s="50">
        <f t="array" ref="M2751">_xlfn.SUM(_xlfn.NORM.DIST($S$3:$S$1003,$G2751,$P2751,FALSE)*WindSpeedStep*$T$3:$T$1003)</f>
        <v>1125.7648171139656</v>
      </c>
      <c r="N2751" s="50">
        <f t="array" ref="N2751">_xlfn.SUM(_xlfn.NORM.DIST($S$3:$S$1003,$G2751,$Q2751,FALSE)*WindSpeedStep*$T$3:$T$1003)</f>
        <v>1131.5457169843719</v>
      </c>
      <c r="P2751" s="42">
        <f t="shared" si="126"/>
        <v>0.86495744927141949</v>
      </c>
      <c r="Q2751" s="42">
        <f t="shared" si="128"/>
        <v>0.99700914950433306</v>
      </c>
    </row>
    <row r="2752" spans="5:17" x14ac:dyDescent="0.2">
      <c r="E2752" s="15">
        <v>41281.493055555555</v>
      </c>
      <c r="F2752" s="21">
        <v>8.2771912790767317</v>
      </c>
      <c r="G2752" s="21">
        <v>8.292546444729501</v>
      </c>
      <c r="H2752" s="24">
        <v>0.14376857558047601</v>
      </c>
      <c r="I2752" s="3">
        <f t="shared" si="127"/>
        <v>991.75999999995156</v>
      </c>
      <c r="J2752" s="3">
        <f>INDEX(PowerArray,MIN(MaximumPowerIndex,ROUND(G2752*100,0)))</f>
        <v>995.42999999995141</v>
      </c>
      <c r="K2752" s="3">
        <f>MIN(J2752-M2752+N2752,'Power Look Up'!$F$4)</f>
        <v>1016.3092431256784</v>
      </c>
      <c r="M2752" s="50">
        <f t="array" ref="M2752">_xlfn.SUM(_xlfn.NORM.DIST($S$3:$S$1003,$G2752,$P2752,FALSE)*WindSpeedStep*$T$3:$T$1003)</f>
        <v>994.48867921543138</v>
      </c>
      <c r="N2752" s="50">
        <f t="array" ref="N2752">_xlfn.SUM(_xlfn.NORM.DIST($S$3:$S$1003,$G2752,$Q2752,FALSE)*WindSpeedStep*$T$3:$T$1003)</f>
        <v>1015.3679223411584</v>
      </c>
      <c r="P2752" s="42">
        <f t="shared" si="126"/>
        <v>0.82925464447295016</v>
      </c>
      <c r="Q2752" s="42">
        <f t="shared" si="128"/>
        <v>1.1922075902937008</v>
      </c>
    </row>
    <row r="2753" spans="5:17" x14ac:dyDescent="0.2">
      <c r="E2753" s="15">
        <v>41281.5</v>
      </c>
      <c r="F2753" s="21">
        <v>8.4274441572084715</v>
      </c>
      <c r="G2753" s="21">
        <v>8.4247955568621258</v>
      </c>
      <c r="H2753" s="24">
        <v>0.12815273288713694</v>
      </c>
      <c r="I2753" s="3">
        <f t="shared" si="127"/>
        <v>1046.8099999999504</v>
      </c>
      <c r="J2753" s="3">
        <f>INDEX(PowerArray,MIN(MaximumPowerIndex,ROUND(G2753*100,0)))</f>
        <v>1043.1399999999503</v>
      </c>
      <c r="K2753" s="3">
        <f>MIN(J2753-M2753+N2753,'Power Look Up'!$F$4)</f>
        <v>1055.865464740788</v>
      </c>
      <c r="M2753" s="50">
        <f t="array" ref="M2753">_xlfn.SUM(_xlfn.NORM.DIST($S$3:$S$1003,$G2753,$P2753,FALSE)*WindSpeedStep*$T$3:$T$1003)</f>
        <v>1042.2627111263278</v>
      </c>
      <c r="N2753" s="50">
        <f t="array" ref="N2753">_xlfn.SUM(_xlfn.NORM.DIST($S$3:$S$1003,$G2753,$Q2753,FALSE)*WindSpeedStep*$T$3:$T$1003)</f>
        <v>1054.9881758671654</v>
      </c>
      <c r="P2753" s="42">
        <f t="shared" si="126"/>
        <v>0.84247955568621258</v>
      </c>
      <c r="Q2753" s="42">
        <f t="shared" si="128"/>
        <v>1.07966057462729</v>
      </c>
    </row>
    <row r="2754" spans="5:17" x14ac:dyDescent="0.2">
      <c r="E2754" s="15">
        <v>41281.506944444445</v>
      </c>
      <c r="F2754" s="21">
        <v>9.3316636433435551</v>
      </c>
      <c r="G2754" s="21">
        <v>9.2806100296489173</v>
      </c>
      <c r="H2754" s="24">
        <v>0.1371673957529585</v>
      </c>
      <c r="I2754" s="3">
        <f t="shared" si="127"/>
        <v>1381.7299999999411</v>
      </c>
      <c r="J2754" s="3">
        <f>INDEX(PowerArray,MIN(MaximumPowerIndex,ROUND(G2754*100,0)))</f>
        <v>1362.6799999999416</v>
      </c>
      <c r="K2754" s="3">
        <f>MIN(J2754-M2754+N2754,'Power Look Up'!$F$4)</f>
        <v>1354.5652033719259</v>
      </c>
      <c r="M2754" s="50">
        <f t="array" ref="M2754">_xlfn.SUM(_xlfn.NORM.DIST($S$3:$S$1003,$G2754,$P2754,FALSE)*WindSpeedStep*$T$3:$T$1003)</f>
        <v>1367.7005061186946</v>
      </c>
      <c r="N2754" s="50">
        <f t="array" ref="N2754">_xlfn.SUM(_xlfn.NORM.DIST($S$3:$S$1003,$G2754,$Q2754,FALSE)*WindSpeedStep*$T$3:$T$1003)</f>
        <v>1359.5857094906789</v>
      </c>
      <c r="P2754" s="42">
        <f t="shared" si="126"/>
        <v>0.9280610029648918</v>
      </c>
      <c r="Q2754" s="42">
        <f t="shared" si="128"/>
        <v>1.272997108765729</v>
      </c>
    </row>
    <row r="2755" spans="5:17" x14ac:dyDescent="0.2">
      <c r="E2755" s="15">
        <v>41281.513888888891</v>
      </c>
      <c r="F2755" s="21">
        <v>10.128855260373822</v>
      </c>
      <c r="G2755" s="21">
        <v>10.092760305047531</v>
      </c>
      <c r="H2755" s="24">
        <v>0.14216808938257594</v>
      </c>
      <c r="I2755" s="3">
        <f t="shared" si="127"/>
        <v>1671.7099999999541</v>
      </c>
      <c r="J2755" s="3">
        <f>INDEX(PowerArray,MIN(MaximumPowerIndex,ROUND(G2755*100,0)))</f>
        <v>1661.0299999999545</v>
      </c>
      <c r="K2755" s="3">
        <f>MIN(J2755-M2755+N2755,'Power Look Up'!$F$4)</f>
        <v>1609.4918943400951</v>
      </c>
      <c r="M2755" s="50">
        <f t="array" ref="M2755">_xlfn.SUM(_xlfn.NORM.DIST($S$3:$S$1003,$G2755,$P2755,FALSE)*WindSpeedStep*$T$3:$T$1003)</f>
        <v>1653.2370247791671</v>
      </c>
      <c r="N2755" s="50">
        <f t="array" ref="N2755">_xlfn.SUM(_xlfn.NORM.DIST($S$3:$S$1003,$G2755,$Q2755,FALSE)*WindSpeedStep*$T$3:$T$1003)</f>
        <v>1601.6989191193077</v>
      </c>
      <c r="P2755" s="42">
        <f t="shared" ref="P2755:P2818" si="129">ReferenceTurbulence*G2755</f>
        <v>1.009276030504753</v>
      </c>
      <c r="Q2755" s="42">
        <f t="shared" si="128"/>
        <v>1.4348684491649117</v>
      </c>
    </row>
    <row r="2756" spans="5:17" x14ac:dyDescent="0.2">
      <c r="E2756" s="15">
        <v>41281.520833333336</v>
      </c>
      <c r="F2756" s="21">
        <v>9.7564484545211236</v>
      </c>
      <c r="G2756" s="21">
        <v>9.6740863111673026</v>
      </c>
      <c r="H2756" s="24">
        <v>0.14144491270904117</v>
      </c>
      <c r="I2756" s="3">
        <f t="shared" ref="I2756:I2819" si="130">INDEX(PowerArray,MIN(MaximumPowerIndex,ROUND(F2756*100,0)))</f>
        <v>1545.5599999999376</v>
      </c>
      <c r="J2756" s="3">
        <f>INDEX(PowerArray,MIN(MaximumPowerIndex,ROUND(G2756*100,0)))</f>
        <v>1511.2699999999384</v>
      </c>
      <c r="K2756" s="3">
        <f>MIN(J2756-M2756+N2756,'Power Look Up'!$F$4)</f>
        <v>1481.5755257379526</v>
      </c>
      <c r="M2756" s="50">
        <f t="array" ref="M2756">_xlfn.SUM(_xlfn.NORM.DIST($S$3:$S$1003,$G2756,$P2756,FALSE)*WindSpeedStep*$T$3:$T$1003)</f>
        <v>1513.621543328695</v>
      </c>
      <c r="N2756" s="50">
        <f t="array" ref="N2756">_xlfn.SUM(_xlfn.NORM.DIST($S$3:$S$1003,$G2756,$Q2756,FALSE)*WindSpeedStep*$T$3:$T$1003)</f>
        <v>1483.9270690667092</v>
      </c>
      <c r="P2756" s="42">
        <f t="shared" si="129"/>
        <v>0.96740863111673026</v>
      </c>
      <c r="Q2756" s="42">
        <f t="shared" ref="Q2756:Q2819" si="131">G2756*H2756</f>
        <v>1.3683502938227892</v>
      </c>
    </row>
    <row r="2757" spans="5:17" x14ac:dyDescent="0.2">
      <c r="E2757" s="15">
        <v>41281.527777777781</v>
      </c>
      <c r="F2757" s="21">
        <v>10.104762582965417</v>
      </c>
      <c r="G2757" s="21">
        <v>10.008221502886903</v>
      </c>
      <c r="H2757" s="24">
        <v>0.13854852981505139</v>
      </c>
      <c r="I2757" s="3">
        <f t="shared" si="130"/>
        <v>1663.6999999999543</v>
      </c>
      <c r="J2757" s="3">
        <f>INDEX(PowerArray,MIN(MaximumPowerIndex,ROUND(G2757*100,0)))</f>
        <v>1639.6699999999548</v>
      </c>
      <c r="K2757" s="3">
        <f>MIN(J2757-M2757+N2757,'Power Look Up'!$F$4)</f>
        <v>1596.2898220138313</v>
      </c>
      <c r="M2757" s="50">
        <f t="array" ref="M2757">_xlfn.SUM(_xlfn.NORM.DIST($S$3:$S$1003,$G2757,$P2757,FALSE)*WindSpeedStep*$T$3:$T$1003)</f>
        <v>1626.7771384525374</v>
      </c>
      <c r="N2757" s="50">
        <f t="array" ref="N2757">_xlfn.SUM(_xlfn.NORM.DIST($S$3:$S$1003,$G2757,$Q2757,FALSE)*WindSpeedStep*$T$3:$T$1003)</f>
        <v>1583.3969604664139</v>
      </c>
      <c r="P2757" s="42">
        <f t="shared" si="129"/>
        <v>1.0008221502886903</v>
      </c>
      <c r="Q2757" s="42">
        <f t="shared" si="131"/>
        <v>1.3866243752883645</v>
      </c>
    </row>
    <row r="2758" spans="5:17" x14ac:dyDescent="0.2">
      <c r="E2758" s="15">
        <v>41281.534722222219</v>
      </c>
      <c r="F2758" s="21">
        <v>8.9592837175087787</v>
      </c>
      <c r="G2758" s="21">
        <v>8.9139799724829967</v>
      </c>
      <c r="H2758" s="24">
        <v>0.14398472474747098</v>
      </c>
      <c r="I2758" s="3">
        <f t="shared" si="130"/>
        <v>1241.3199999999463</v>
      </c>
      <c r="J2758" s="3">
        <f>INDEX(PowerArray,MIN(MaximumPowerIndex,ROUND(G2758*100,0)))</f>
        <v>1222.9699999999466</v>
      </c>
      <c r="K2758" s="3">
        <f>MIN(J2758-M2758+N2758,'Power Look Up'!$F$4)</f>
        <v>1228.9192481819464</v>
      </c>
      <c r="M2758" s="50">
        <f t="array" ref="M2758">_xlfn.SUM(_xlfn.NORM.DIST($S$3:$S$1003,$G2758,$P2758,FALSE)*WindSpeedStep*$T$3:$T$1003)</f>
        <v>1226.6486438184722</v>
      </c>
      <c r="N2758" s="50">
        <f t="array" ref="N2758">_xlfn.SUM(_xlfn.NORM.DIST($S$3:$S$1003,$G2758,$Q2758,FALSE)*WindSpeedStep*$T$3:$T$1003)</f>
        <v>1232.597892000472</v>
      </c>
      <c r="P2758" s="42">
        <f t="shared" si="129"/>
        <v>0.89139799724829971</v>
      </c>
      <c r="Q2758" s="42">
        <f t="shared" si="131"/>
        <v>1.2834769527424332</v>
      </c>
    </row>
    <row r="2759" spans="5:17" x14ac:dyDescent="0.2">
      <c r="E2759" s="15">
        <v>41281.541666666664</v>
      </c>
      <c r="F2759" s="21">
        <v>8.0905886036644503</v>
      </c>
      <c r="G2759" s="21">
        <v>8.0811449921180074</v>
      </c>
      <c r="H2759" s="24">
        <v>0.14584847380146673</v>
      </c>
      <c r="I2759" s="3">
        <f t="shared" si="130"/>
        <v>922.02999999995302</v>
      </c>
      <c r="J2759" s="3">
        <f>INDEX(PowerArray,MIN(MaximumPowerIndex,ROUND(G2759*100,0)))</f>
        <v>918.35999999995306</v>
      </c>
      <c r="K2759" s="3">
        <f>MIN(J2759-M2759+N2759,'Power Look Up'!$F$4)</f>
        <v>941.88629162886809</v>
      </c>
      <c r="M2759" s="50">
        <f t="array" ref="M2759">_xlfn.SUM(_xlfn.NORM.DIST($S$3:$S$1003,$G2759,$P2759,FALSE)*WindSpeedStep*$T$3:$T$1003)</f>
        <v>920.55997417310789</v>
      </c>
      <c r="N2759" s="50">
        <f t="array" ref="N2759">_xlfn.SUM(_xlfn.NORM.DIST($S$3:$S$1003,$G2759,$Q2759,FALSE)*WindSpeedStep*$T$3:$T$1003)</f>
        <v>944.08626580202292</v>
      </c>
      <c r="P2759" s="42">
        <f t="shared" si="129"/>
        <v>0.80811449921180079</v>
      </c>
      <c r="Q2759" s="42">
        <f t="shared" si="131"/>
        <v>1.1786226636687773</v>
      </c>
    </row>
    <row r="2760" spans="5:17" x14ac:dyDescent="0.2">
      <c r="E2760" s="15">
        <v>41281.548611111109</v>
      </c>
      <c r="F2760" s="21">
        <v>7.7177203241179635</v>
      </c>
      <c r="G2760" s="21">
        <v>7.7426762253432297</v>
      </c>
      <c r="H2760" s="24">
        <v>0.23711665143931548</v>
      </c>
      <c r="I2760" s="3">
        <f t="shared" si="130"/>
        <v>804.71999999996387</v>
      </c>
      <c r="J2760" s="3">
        <f>INDEX(PowerArray,MIN(MaximumPowerIndex,ROUND(G2760*100,0)))</f>
        <v>810.73999999996374</v>
      </c>
      <c r="K2760" s="3">
        <f>MIN(J2760-M2760+N2760,'Power Look Up'!$F$4)</f>
        <v>881.91407449298219</v>
      </c>
      <c r="M2760" s="50">
        <f t="array" ref="M2760">_xlfn.SUM(_xlfn.NORM.DIST($S$3:$S$1003,$G2760,$P2760,FALSE)*WindSpeedStep*$T$3:$T$1003)</f>
        <v>809.00348605506861</v>
      </c>
      <c r="N2760" s="50">
        <f t="array" ref="N2760">_xlfn.SUM(_xlfn.NORM.DIST($S$3:$S$1003,$G2760,$Q2760,FALSE)*WindSpeedStep*$T$3:$T$1003)</f>
        <v>880.17756054808706</v>
      </c>
      <c r="P2760" s="42">
        <f t="shared" si="129"/>
        <v>0.77426762253432302</v>
      </c>
      <c r="Q2760" s="42">
        <f t="shared" si="131"/>
        <v>1.8359174597321855</v>
      </c>
    </row>
    <row r="2761" spans="5:17" x14ac:dyDescent="0.2">
      <c r="E2761" s="15">
        <v>41281.555555555555</v>
      </c>
      <c r="F2761" s="21">
        <v>9.9334469257804674</v>
      </c>
      <c r="G2761" s="21">
        <v>9.905303667999334</v>
      </c>
      <c r="H2761" s="24">
        <v>0.12382408736767467</v>
      </c>
      <c r="I2761" s="3">
        <f t="shared" si="130"/>
        <v>1610.3299999999363</v>
      </c>
      <c r="J2761" s="3">
        <f>INDEX(PowerArray,MIN(MaximumPowerIndex,ROUND(G2761*100,0)))</f>
        <v>1602.7099999999364</v>
      </c>
      <c r="K2761" s="3">
        <f>MIN(J2761-M2761+N2761,'Power Look Up'!$F$4)</f>
        <v>1579.2813374556606</v>
      </c>
      <c r="M2761" s="50">
        <f t="array" ref="M2761">_xlfn.SUM(_xlfn.NORM.DIST($S$3:$S$1003,$G2761,$P2761,FALSE)*WindSpeedStep*$T$3:$T$1003)</f>
        <v>1593.3010936909959</v>
      </c>
      <c r="N2761" s="50">
        <f t="array" ref="N2761">_xlfn.SUM(_xlfn.NORM.DIST($S$3:$S$1003,$G2761,$Q2761,FALSE)*WindSpeedStep*$T$3:$T$1003)</f>
        <v>1569.8724311467201</v>
      </c>
      <c r="P2761" s="42">
        <f t="shared" si="129"/>
        <v>0.99053036679993345</v>
      </c>
      <c r="Q2761" s="42">
        <f t="shared" si="131"/>
        <v>1.226515186789698</v>
      </c>
    </row>
    <row r="2762" spans="5:17" x14ac:dyDescent="0.2">
      <c r="E2762" s="15">
        <v>41281.5625</v>
      </c>
      <c r="F2762" s="21">
        <v>10.531195510571937</v>
      </c>
      <c r="G2762" s="21">
        <v>10.523736443936281</v>
      </c>
      <c r="H2762" s="24">
        <v>0.13103925367396904</v>
      </c>
      <c r="I2762" s="3">
        <f t="shared" si="130"/>
        <v>1778.509999999952</v>
      </c>
      <c r="J2762" s="3">
        <f>INDEX(PowerArray,MIN(MaximumPowerIndex,ROUND(G2762*100,0)))</f>
        <v>1775.8399999999519</v>
      </c>
      <c r="K2762" s="3">
        <f>MIN(J2762-M2762+N2762,'Power Look Up'!$F$4)</f>
        <v>1725.5641869214689</v>
      </c>
      <c r="M2762" s="50">
        <f t="array" ref="M2762">_xlfn.SUM(_xlfn.NORM.DIST($S$3:$S$1003,$G2762,$P2762,FALSE)*WindSpeedStep*$T$3:$T$1003)</f>
        <v>1771.8105316099009</v>
      </c>
      <c r="N2762" s="50">
        <f t="array" ref="N2762">_xlfn.SUM(_xlfn.NORM.DIST($S$3:$S$1003,$G2762,$Q2762,FALSE)*WindSpeedStep*$T$3:$T$1003)</f>
        <v>1721.5347185314179</v>
      </c>
      <c r="P2762" s="42">
        <f t="shared" si="129"/>
        <v>1.0523736443936282</v>
      </c>
      <c r="Q2762" s="42">
        <f t="shared" si="131"/>
        <v>1.3790225694749592</v>
      </c>
    </row>
    <row r="2763" spans="5:17" x14ac:dyDescent="0.2">
      <c r="E2763" s="15">
        <v>41281.569444444445</v>
      </c>
      <c r="F2763" s="21">
        <v>10.362588327230192</v>
      </c>
      <c r="G2763" s="21">
        <v>10.273513553135146</v>
      </c>
      <c r="H2763" s="24">
        <v>0.11001112502022066</v>
      </c>
      <c r="I2763" s="3">
        <f t="shared" si="130"/>
        <v>1733.1199999999528</v>
      </c>
      <c r="J2763" s="3">
        <f>INDEX(PowerArray,MIN(MaximumPowerIndex,ROUND(G2763*100,0)))</f>
        <v>1709.0899999999533</v>
      </c>
      <c r="K2763" s="3">
        <f>MIN(J2763-M2763+N2763,'Power Look Up'!$F$4)</f>
        <v>1694.969862091981</v>
      </c>
      <c r="M2763" s="50">
        <f t="array" ref="M2763">_xlfn.SUM(_xlfn.NORM.DIST($S$3:$S$1003,$G2763,$P2763,FALSE)*WindSpeedStep*$T$3:$T$1003)</f>
        <v>1706.4130042291156</v>
      </c>
      <c r="N2763" s="50">
        <f t="array" ref="N2763">_xlfn.SUM(_xlfn.NORM.DIST($S$3:$S$1003,$G2763,$Q2763,FALSE)*WindSpeedStep*$T$3:$T$1003)</f>
        <v>1692.2928663211433</v>
      </c>
      <c r="P2763" s="42">
        <f t="shared" si="129"/>
        <v>1.0273513553135147</v>
      </c>
      <c r="Q2763" s="42">
        <f t="shared" si="131"/>
        <v>1.1302007838908819</v>
      </c>
    </row>
    <row r="2764" spans="5:17" x14ac:dyDescent="0.2">
      <c r="E2764" s="15">
        <v>41281.576388888891</v>
      </c>
      <c r="F2764" s="21">
        <v>10.067498399564558</v>
      </c>
      <c r="G2764" s="21">
        <v>9.9813425630124524</v>
      </c>
      <c r="H2764" s="24">
        <v>0.13508817642909415</v>
      </c>
      <c r="I2764" s="3">
        <f t="shared" si="130"/>
        <v>1655.6899999999546</v>
      </c>
      <c r="J2764" s="3">
        <f>INDEX(PowerArray,MIN(MaximumPowerIndex,ROUND(G2764*100,0)))</f>
        <v>1629.379999999936</v>
      </c>
      <c r="K2764" s="3">
        <f>MIN(J2764-M2764+N2764,'Power Look Up'!$F$4)</f>
        <v>1591.0943332209119</v>
      </c>
      <c r="M2764" s="50">
        <f t="array" ref="M2764">_xlfn.SUM(_xlfn.NORM.DIST($S$3:$S$1003,$G2764,$P2764,FALSE)*WindSpeedStep*$T$3:$T$1003)</f>
        <v>1618.1643621785204</v>
      </c>
      <c r="N2764" s="50">
        <f t="array" ref="N2764">_xlfn.SUM(_xlfn.NORM.DIST($S$3:$S$1003,$G2764,$Q2764,FALSE)*WindSpeedStep*$T$3:$T$1003)</f>
        <v>1579.8786953994963</v>
      </c>
      <c r="P2764" s="42">
        <f t="shared" si="129"/>
        <v>0.9981342563012453</v>
      </c>
      <c r="Q2764" s="42">
        <f t="shared" si="131"/>
        <v>1.348361365151453</v>
      </c>
    </row>
    <row r="2765" spans="5:17" x14ac:dyDescent="0.2">
      <c r="E2765" s="15">
        <v>41281.583333333336</v>
      </c>
      <c r="F2765" s="21">
        <v>10.227475823305129</v>
      </c>
      <c r="G2765" s="21">
        <v>10.201625565372142</v>
      </c>
      <c r="H2765" s="24">
        <v>0.11733100334156604</v>
      </c>
      <c r="I2765" s="3">
        <f t="shared" si="130"/>
        <v>1698.4099999999537</v>
      </c>
      <c r="J2765" s="3">
        <f>INDEX(PowerArray,MIN(MaximumPowerIndex,ROUND(G2765*100,0)))</f>
        <v>1690.3999999999537</v>
      </c>
      <c r="K2765" s="3">
        <f>MIN(J2765-M2765+N2765,'Power Look Up'!$F$4)</f>
        <v>1667.2568850363082</v>
      </c>
      <c r="M2765" s="50">
        <f t="array" ref="M2765">_xlfn.SUM(_xlfn.NORM.DIST($S$3:$S$1003,$G2765,$P2765,FALSE)*WindSpeedStep*$T$3:$T$1003)</f>
        <v>1685.8378624690035</v>
      </c>
      <c r="N2765" s="50">
        <f t="array" ref="N2765">_xlfn.SUM(_xlfn.NORM.DIST($S$3:$S$1003,$G2765,$Q2765,FALSE)*WindSpeedStep*$T$3:$T$1003)</f>
        <v>1662.694747505358</v>
      </c>
      <c r="P2765" s="42">
        <f t="shared" si="129"/>
        <v>1.0201625565372143</v>
      </c>
      <c r="Q2765" s="42">
        <f t="shared" si="131"/>
        <v>1.1969669633000843</v>
      </c>
    </row>
    <row r="2766" spans="5:17" x14ac:dyDescent="0.2">
      <c r="E2766" s="15">
        <v>41281.590277777781</v>
      </c>
      <c r="F2766" s="21">
        <v>9.51129310345347</v>
      </c>
      <c r="G2766" s="21">
        <v>9.4580385195037682</v>
      </c>
      <c r="H2766" s="24">
        <v>0.14193653642214291</v>
      </c>
      <c r="I2766" s="3">
        <f t="shared" si="130"/>
        <v>1450.3099999999397</v>
      </c>
      <c r="J2766" s="3">
        <f>INDEX(PowerArray,MIN(MaximumPowerIndex,ROUND(G2766*100,0)))</f>
        <v>1431.2599999999402</v>
      </c>
      <c r="K2766" s="3">
        <f>MIN(J2766-M2766+N2766,'Power Look Up'!$F$4)</f>
        <v>1412.5969400417439</v>
      </c>
      <c r="M2766" s="50">
        <f t="array" ref="M2766">_xlfn.SUM(_xlfn.NORM.DIST($S$3:$S$1003,$G2766,$P2766,FALSE)*WindSpeedStep*$T$3:$T$1003)</f>
        <v>1434.7063912695767</v>
      </c>
      <c r="N2766" s="50">
        <f t="array" ref="N2766">_xlfn.SUM(_xlfn.NORM.DIST($S$3:$S$1003,$G2766,$Q2766,FALSE)*WindSpeedStep*$T$3:$T$1003)</f>
        <v>1416.0433313113804</v>
      </c>
      <c r="P2766" s="42">
        <f t="shared" si="129"/>
        <v>0.94580385195037686</v>
      </c>
      <c r="Q2766" s="42">
        <f t="shared" si="131"/>
        <v>1.3424412288055771</v>
      </c>
    </row>
    <row r="2767" spans="5:17" x14ac:dyDescent="0.2">
      <c r="E2767" s="15">
        <v>41281.597222222219</v>
      </c>
      <c r="F2767" s="21">
        <v>7.8362842184657033</v>
      </c>
      <c r="G2767" s="21">
        <v>7.8012289789194273</v>
      </c>
      <c r="H2767" s="24">
        <v>0.1735516428558381</v>
      </c>
      <c r="I2767" s="3">
        <f t="shared" si="130"/>
        <v>840.83999999996308</v>
      </c>
      <c r="J2767" s="3">
        <f>INDEX(PowerArray,MIN(MaximumPowerIndex,ROUND(G2767*100,0)))</f>
        <v>828.79999999996335</v>
      </c>
      <c r="K2767" s="3">
        <f>MIN(J2767-M2767+N2767,'Power Look Up'!$F$4)</f>
        <v>867.93442234301983</v>
      </c>
      <c r="M2767" s="50">
        <f t="array" ref="M2767">_xlfn.SUM(_xlfn.NORM.DIST($S$3:$S$1003,$G2767,$P2767,FALSE)*WindSpeedStep*$T$3:$T$1003)</f>
        <v>827.68493601709577</v>
      </c>
      <c r="N2767" s="50">
        <f t="array" ref="N2767">_xlfn.SUM(_xlfn.NORM.DIST($S$3:$S$1003,$G2767,$Q2767,FALSE)*WindSpeedStep*$T$3:$T$1003)</f>
        <v>866.81935836015225</v>
      </c>
      <c r="P2767" s="42">
        <f t="shared" si="129"/>
        <v>0.78012289789194278</v>
      </c>
      <c r="Q2767" s="42">
        <f t="shared" si="131"/>
        <v>1.3539161055860389</v>
      </c>
    </row>
    <row r="2768" spans="5:17" x14ac:dyDescent="0.2">
      <c r="E2768" s="15">
        <v>41281.604166666664</v>
      </c>
      <c r="F2768" s="21">
        <v>7.7233324028958545</v>
      </c>
      <c r="G2768" s="21">
        <v>7.7123047082841145</v>
      </c>
      <c r="H2768" s="24">
        <v>0.16184723572577478</v>
      </c>
      <c r="I2768" s="3">
        <f t="shared" si="130"/>
        <v>804.71999999996387</v>
      </c>
      <c r="J2768" s="3">
        <f>INDEX(PowerArray,MIN(MaximumPowerIndex,ROUND(G2768*100,0)))</f>
        <v>801.70999999996388</v>
      </c>
      <c r="K2768" s="3">
        <f>MIN(J2768-M2768+N2768,'Power Look Up'!$F$4)</f>
        <v>834.27818100798163</v>
      </c>
      <c r="M2768" s="50">
        <f t="array" ref="M2768">_xlfn.SUM(_xlfn.NORM.DIST($S$3:$S$1003,$G2768,$P2768,FALSE)*WindSpeedStep*$T$3:$T$1003)</f>
        <v>799.41565430530909</v>
      </c>
      <c r="N2768" s="50">
        <f t="array" ref="N2768">_xlfn.SUM(_xlfn.NORM.DIST($S$3:$S$1003,$G2768,$Q2768,FALSE)*WindSpeedStep*$T$3:$T$1003)</f>
        <v>831.98383531332684</v>
      </c>
      <c r="P2768" s="42">
        <f t="shared" si="129"/>
        <v>0.77123047082841145</v>
      </c>
      <c r="Q2768" s="42">
        <f t="shared" si="131"/>
        <v>1.2482151981106617</v>
      </c>
    </row>
    <row r="2769" spans="5:17" x14ac:dyDescent="0.2">
      <c r="E2769" s="15">
        <v>41281.611111111109</v>
      </c>
      <c r="F2769" s="21">
        <v>8.1773203118716982</v>
      </c>
      <c r="G2769" s="21">
        <v>8.1153471681057496</v>
      </c>
      <c r="H2769" s="24">
        <v>0.15775338996164787</v>
      </c>
      <c r="I2769" s="3">
        <f t="shared" si="130"/>
        <v>955.05999999995231</v>
      </c>
      <c r="J2769" s="3">
        <f>INDEX(PowerArray,MIN(MaximumPowerIndex,ROUND(G2769*100,0)))</f>
        <v>933.03999999995278</v>
      </c>
      <c r="K2769" s="3">
        <f>MIN(J2769-M2769+N2769,'Power Look Up'!$F$4)</f>
        <v>962.26024408480941</v>
      </c>
      <c r="M2769" s="50">
        <f t="array" ref="M2769">_xlfn.SUM(_xlfn.NORM.DIST($S$3:$S$1003,$G2769,$P2769,FALSE)*WindSpeedStep*$T$3:$T$1003)</f>
        <v>932.3061975109174</v>
      </c>
      <c r="N2769" s="50">
        <f t="array" ref="N2769">_xlfn.SUM(_xlfn.NORM.DIST($S$3:$S$1003,$G2769,$Q2769,FALSE)*WindSpeedStep*$T$3:$T$1003)</f>
        <v>961.52644159577403</v>
      </c>
      <c r="P2769" s="42">
        <f t="shared" si="129"/>
        <v>0.81153471681057499</v>
      </c>
      <c r="Q2769" s="42">
        <f t="shared" si="131"/>
        <v>1.2802235264843409</v>
      </c>
    </row>
    <row r="2770" spans="5:17" x14ac:dyDescent="0.2">
      <c r="E2770" s="15">
        <v>41281.618055555555</v>
      </c>
      <c r="F2770" s="21">
        <v>6.3386880397165122</v>
      </c>
      <c r="G2770" s="21">
        <v>6.3496061454816433</v>
      </c>
      <c r="H2770" s="24">
        <v>0.19720169097577236</v>
      </c>
      <c r="I2770" s="3">
        <f t="shared" si="130"/>
        <v>438.83999999997951</v>
      </c>
      <c r="J2770" s="3">
        <f>INDEX(PowerArray,MIN(MaximumPowerIndex,ROUND(G2770*100,0)))</f>
        <v>441.09999999997945</v>
      </c>
      <c r="K2770" s="3">
        <f>MIN(J2770-M2770+N2770,'Power Look Up'!$F$4)</f>
        <v>475.23457851258473</v>
      </c>
      <c r="M2770" s="50">
        <f t="array" ref="M2770">_xlfn.SUM(_xlfn.NORM.DIST($S$3:$S$1003,$G2770,$P2770,FALSE)*WindSpeedStep*$T$3:$T$1003)</f>
        <v>439.06030470444568</v>
      </c>
      <c r="N2770" s="50">
        <f t="array" ref="N2770">_xlfn.SUM(_xlfn.NORM.DIST($S$3:$S$1003,$G2770,$Q2770,FALSE)*WindSpeedStep*$T$3:$T$1003)</f>
        <v>473.19488321705097</v>
      </c>
      <c r="P2770" s="42">
        <f t="shared" si="129"/>
        <v>0.63496061454816433</v>
      </c>
      <c r="Q2770" s="42">
        <f t="shared" si="131"/>
        <v>1.252153068919136</v>
      </c>
    </row>
    <row r="2771" spans="5:17" x14ac:dyDescent="0.2">
      <c r="E2771" s="15">
        <v>41281.625</v>
      </c>
      <c r="F2771" s="21">
        <v>7.9239145900214041</v>
      </c>
      <c r="G2771" s="21">
        <v>7.9006228157904141</v>
      </c>
      <c r="H2771" s="24">
        <v>0.14386828467782872</v>
      </c>
      <c r="I2771" s="3">
        <f t="shared" si="130"/>
        <v>864.91999999996256</v>
      </c>
      <c r="J2771" s="3">
        <f>INDEX(PowerArray,MIN(MaximumPowerIndex,ROUND(G2771*100,0)))</f>
        <v>858.89999999996269</v>
      </c>
      <c r="K2771" s="3">
        <f>MIN(J2771-M2771+N2771,'Power Look Up'!$F$4)</f>
        <v>881.73454897433021</v>
      </c>
      <c r="M2771" s="50">
        <f t="array" ref="M2771">_xlfn.SUM(_xlfn.NORM.DIST($S$3:$S$1003,$G2771,$P2771,FALSE)*WindSpeedStep*$T$3:$T$1003)</f>
        <v>859.99080955967031</v>
      </c>
      <c r="N2771" s="50">
        <f t="array" ref="N2771">_xlfn.SUM(_xlfn.NORM.DIST($S$3:$S$1003,$G2771,$Q2771,FALSE)*WindSpeedStep*$T$3:$T$1003)</f>
        <v>882.82535853403783</v>
      </c>
      <c r="P2771" s="42">
        <f t="shared" si="129"/>
        <v>0.79006228157904146</v>
      </c>
      <c r="Q2771" s="42">
        <f t="shared" si="131"/>
        <v>1.136649052394284</v>
      </c>
    </row>
    <row r="2772" spans="5:17" x14ac:dyDescent="0.2">
      <c r="E2772" s="15">
        <v>41281.631944444445</v>
      </c>
      <c r="F2772" s="21">
        <v>7.5216860438553343</v>
      </c>
      <c r="G2772" s="21">
        <v>7.5008525212585164</v>
      </c>
      <c r="H2772" s="24">
        <v>0.19543490534291605</v>
      </c>
      <c r="I2772" s="3">
        <f t="shared" si="130"/>
        <v>744.51999999996508</v>
      </c>
      <c r="J2772" s="3">
        <f>INDEX(PowerArray,MIN(MaximumPowerIndex,ROUND(G2772*100,0)))</f>
        <v>738.49999999996521</v>
      </c>
      <c r="K2772" s="3">
        <f>MIN(J2772-M2772+N2772,'Power Look Up'!$F$4)</f>
        <v>789.37262077385446</v>
      </c>
      <c r="M2772" s="50">
        <f t="array" ref="M2772">_xlfn.SUM(_xlfn.NORM.DIST($S$3:$S$1003,$G2772,$P2772,FALSE)*WindSpeedStep*$T$3:$T$1003)</f>
        <v>734.59541536702488</v>
      </c>
      <c r="N2772" s="50">
        <f t="array" ref="N2772">_xlfn.SUM(_xlfn.NORM.DIST($S$3:$S$1003,$G2772,$Q2772,FALSE)*WindSpeedStep*$T$3:$T$1003)</f>
        <v>785.46803614091414</v>
      </c>
      <c r="P2772" s="42">
        <f t="shared" si="129"/>
        <v>0.75008525212585164</v>
      </c>
      <c r="Q2772" s="42">
        <f t="shared" si="131"/>
        <v>1.4659284024833314</v>
      </c>
    </row>
    <row r="2773" spans="5:17" x14ac:dyDescent="0.2">
      <c r="E2773" s="15">
        <v>41281.638888888891</v>
      </c>
      <c r="F2773" s="21">
        <v>8.2339886731521581</v>
      </c>
      <c r="G2773" s="21">
        <v>8.1790858300983071</v>
      </c>
      <c r="H2773" s="24">
        <v>0.1760993435329693</v>
      </c>
      <c r="I2773" s="3">
        <f t="shared" si="130"/>
        <v>973.40999999995188</v>
      </c>
      <c r="J2773" s="3">
        <f>INDEX(PowerArray,MIN(MaximumPowerIndex,ROUND(G2773*100,0)))</f>
        <v>955.05999999995231</v>
      </c>
      <c r="K2773" s="3">
        <f>MIN(J2773-M2773+N2773,'Power Look Up'!$F$4)</f>
        <v>991.50794599723508</v>
      </c>
      <c r="M2773" s="50">
        <f t="array" ref="M2773">_xlfn.SUM(_xlfn.NORM.DIST($S$3:$S$1003,$G2773,$P2773,FALSE)*WindSpeedStep*$T$3:$T$1003)</f>
        <v>954.42066708228003</v>
      </c>
      <c r="N2773" s="50">
        <f t="array" ref="N2773">_xlfn.SUM(_xlfn.NORM.DIST($S$3:$S$1003,$G2773,$Q2773,FALSE)*WindSpeedStep*$T$3:$T$1003)</f>
        <v>990.86861307956281</v>
      </c>
      <c r="P2773" s="42">
        <f t="shared" si="129"/>
        <v>0.81790858300983071</v>
      </c>
      <c r="Q2773" s="42">
        <f t="shared" si="131"/>
        <v>1.4403316453801231</v>
      </c>
    </row>
    <row r="2774" spans="5:17" x14ac:dyDescent="0.2">
      <c r="E2774" s="15">
        <v>41281.645833333336</v>
      </c>
      <c r="F2774" s="21">
        <v>8.0707134118277875</v>
      </c>
      <c r="G2774" s="21">
        <v>8.0552149311756747</v>
      </c>
      <c r="H2774" s="24">
        <v>0.16107621887487972</v>
      </c>
      <c r="I2774" s="3">
        <f t="shared" si="130"/>
        <v>914.68999999995322</v>
      </c>
      <c r="J2774" s="3">
        <f>INDEX(PowerArray,MIN(MaximumPowerIndex,ROUND(G2774*100,0)))</f>
        <v>911.01999999995326</v>
      </c>
      <c r="K2774" s="3">
        <f>MIN(J2774-M2774+N2774,'Power Look Up'!$F$4)</f>
        <v>942.39626105131765</v>
      </c>
      <c r="M2774" s="50">
        <f t="array" ref="M2774">_xlfn.SUM(_xlfn.NORM.DIST($S$3:$S$1003,$G2774,$P2774,FALSE)*WindSpeedStep*$T$3:$T$1003)</f>
        <v>911.71146730664225</v>
      </c>
      <c r="N2774" s="50">
        <f t="array" ref="N2774">_xlfn.SUM(_xlfn.NORM.DIST($S$3:$S$1003,$G2774,$Q2774,FALSE)*WindSpeedStep*$T$3:$T$1003)</f>
        <v>943.08772835800664</v>
      </c>
      <c r="P2774" s="42">
        <f t="shared" si="129"/>
        <v>0.80552149311756749</v>
      </c>
      <c r="Q2774" s="42">
        <f t="shared" si="131"/>
        <v>1.2975035633382521</v>
      </c>
    </row>
    <row r="2775" spans="5:17" x14ac:dyDescent="0.2">
      <c r="E2775" s="15">
        <v>41281.652777777781</v>
      </c>
      <c r="F2775" s="21">
        <v>8.0509953531028078</v>
      </c>
      <c r="G2775" s="21">
        <v>8.105688526456813</v>
      </c>
      <c r="H2775" s="24">
        <v>0.17637570731583394</v>
      </c>
      <c r="I2775" s="3">
        <f t="shared" si="130"/>
        <v>907.3499999999533</v>
      </c>
      <c r="J2775" s="3">
        <f>INDEX(PowerArray,MIN(MaximumPowerIndex,ROUND(G2775*100,0)))</f>
        <v>929.36999999995282</v>
      </c>
      <c r="K2775" s="3">
        <f>MIN(J2775-M2775+N2775,'Power Look Up'!$F$4)</f>
        <v>967.2926247063275</v>
      </c>
      <c r="M2775" s="50">
        <f t="array" ref="M2775">_xlfn.SUM(_xlfn.NORM.DIST($S$3:$S$1003,$G2775,$P2775,FALSE)*WindSpeedStep*$T$3:$T$1003)</f>
        <v>928.9804915230028</v>
      </c>
      <c r="N2775" s="50">
        <f t="array" ref="N2775">_xlfn.SUM(_xlfn.NORM.DIST($S$3:$S$1003,$G2775,$Q2775,FALSE)*WindSpeedStep*$T$3:$T$1003)</f>
        <v>966.90311622937747</v>
      </c>
      <c r="P2775" s="42">
        <f t="shared" si="129"/>
        <v>0.81056885264568135</v>
      </c>
      <c r="Q2775" s="42">
        <f t="shared" si="131"/>
        <v>1.4296465471356601</v>
      </c>
    </row>
    <row r="2776" spans="5:17" x14ac:dyDescent="0.2">
      <c r="E2776" s="15">
        <v>41281.659722222219</v>
      </c>
      <c r="F2776" s="21">
        <v>8.8550375677784281</v>
      </c>
      <c r="G2776" s="21">
        <v>8.8633459399776147</v>
      </c>
      <c r="H2776" s="24">
        <v>0.11970587271782013</v>
      </c>
      <c r="I2776" s="3">
        <f t="shared" si="130"/>
        <v>1204.6199999999469</v>
      </c>
      <c r="J2776" s="3">
        <f>INDEX(PowerArray,MIN(MaximumPowerIndex,ROUND(G2776*100,0)))</f>
        <v>1204.6199999999469</v>
      </c>
      <c r="K2776" s="3">
        <f>MIN(J2776-M2776+N2776,'Power Look Up'!$F$4)</f>
        <v>1209.3287645903429</v>
      </c>
      <c r="M2776" s="50">
        <f t="array" ref="M2776">_xlfn.SUM(_xlfn.NORM.DIST($S$3:$S$1003,$G2776,$P2776,FALSE)*WindSpeedStep*$T$3:$T$1003)</f>
        <v>1207.1832664057049</v>
      </c>
      <c r="N2776" s="50">
        <f t="array" ref="N2776">_xlfn.SUM(_xlfn.NORM.DIST($S$3:$S$1003,$G2776,$Q2776,FALSE)*WindSpeedStep*$T$3:$T$1003)</f>
        <v>1211.8920309961009</v>
      </c>
      <c r="P2776" s="42">
        <f t="shared" si="129"/>
        <v>0.88633459399776149</v>
      </c>
      <c r="Q2776" s="42">
        <f t="shared" si="131"/>
        <v>1.0609945609449682</v>
      </c>
    </row>
    <row r="2777" spans="5:17" x14ac:dyDescent="0.2">
      <c r="E2777" s="15">
        <v>41281.666666666664</v>
      </c>
      <c r="F2777" s="21">
        <v>9.1720470726487804</v>
      </c>
      <c r="G2777" s="21">
        <v>9.1091265932698828</v>
      </c>
      <c r="H2777" s="24">
        <v>0.1482766049092297</v>
      </c>
      <c r="I2777" s="3">
        <f t="shared" si="130"/>
        <v>1320.7699999999425</v>
      </c>
      <c r="J2777" s="3">
        <f>INDEX(PowerArray,MIN(MaximumPowerIndex,ROUND(G2777*100,0)))</f>
        <v>1297.909999999943</v>
      </c>
      <c r="K2777" s="3">
        <f>MIN(J2777-M2777+N2777,'Power Look Up'!$F$4)</f>
        <v>1294.9278187386158</v>
      </c>
      <c r="M2777" s="50">
        <f t="array" ref="M2777">_xlfn.SUM(_xlfn.NORM.DIST($S$3:$S$1003,$G2777,$P2777,FALSE)*WindSpeedStep*$T$3:$T$1003)</f>
        <v>1301.8848626563417</v>
      </c>
      <c r="N2777" s="50">
        <f t="array" ref="N2777">_xlfn.SUM(_xlfn.NORM.DIST($S$3:$S$1003,$G2777,$Q2777,FALSE)*WindSpeedStep*$T$3:$T$1003)</f>
        <v>1298.9026813950145</v>
      </c>
      <c r="P2777" s="42">
        <f t="shared" si="129"/>
        <v>0.91091265932698828</v>
      </c>
      <c r="Q2777" s="42">
        <f t="shared" si="131"/>
        <v>1.350670364938436</v>
      </c>
    </row>
    <row r="2778" spans="5:17" x14ac:dyDescent="0.2">
      <c r="E2778" s="15">
        <v>41281.673611111109</v>
      </c>
      <c r="F2778" s="21">
        <v>7.3401483844115241</v>
      </c>
      <c r="G2778" s="21">
        <v>7.3452325356460522</v>
      </c>
      <c r="H2778" s="24">
        <v>0.1484983603757743</v>
      </c>
      <c r="I2778" s="3">
        <f t="shared" si="130"/>
        <v>690.33999999996627</v>
      </c>
      <c r="J2778" s="3">
        <f>INDEX(PowerArray,MIN(MaximumPowerIndex,ROUND(G2778*100,0)))</f>
        <v>693.34999999996626</v>
      </c>
      <c r="K2778" s="3">
        <f>MIN(J2778-M2778+N2778,'Power Look Up'!$F$4)</f>
        <v>716.29691666385077</v>
      </c>
      <c r="M2778" s="50">
        <f t="array" ref="M2778">_xlfn.SUM(_xlfn.NORM.DIST($S$3:$S$1003,$G2778,$P2778,FALSE)*WindSpeedStep*$T$3:$T$1003)</f>
        <v>689.03310005087371</v>
      </c>
      <c r="N2778" s="50">
        <f t="array" ref="N2778">_xlfn.SUM(_xlfn.NORM.DIST($S$3:$S$1003,$G2778,$Q2778,FALSE)*WindSpeedStep*$T$3:$T$1003)</f>
        <v>711.98001671475822</v>
      </c>
      <c r="P2778" s="42">
        <f t="shared" si="129"/>
        <v>0.73452325356460524</v>
      </c>
      <c r="Q2778" s="42">
        <f t="shared" si="131"/>
        <v>1.0907549881222298</v>
      </c>
    </row>
    <row r="2779" spans="5:17" x14ac:dyDescent="0.2">
      <c r="E2779" s="15">
        <v>41281.680555555555</v>
      </c>
      <c r="F2779" s="21">
        <v>7.2558321631392548</v>
      </c>
      <c r="G2779" s="21">
        <v>7.3135111853179797</v>
      </c>
      <c r="H2779" s="24">
        <v>0.12541635191383563</v>
      </c>
      <c r="I2779" s="3">
        <f t="shared" si="130"/>
        <v>666.25999999996679</v>
      </c>
      <c r="J2779" s="3">
        <f>INDEX(PowerArray,MIN(MaximumPowerIndex,ROUND(G2779*100,0)))</f>
        <v>681.30999999996652</v>
      </c>
      <c r="K2779" s="3">
        <f>MIN(J2779-M2779+N2779,'Power Look Up'!$F$4)</f>
        <v>692.31039743458541</v>
      </c>
      <c r="M2779" s="50">
        <f t="array" ref="M2779">_xlfn.SUM(_xlfn.NORM.DIST($S$3:$S$1003,$G2779,$P2779,FALSE)*WindSpeedStep*$T$3:$T$1003)</f>
        <v>679.96657853820886</v>
      </c>
      <c r="N2779" s="50">
        <f t="array" ref="N2779">_xlfn.SUM(_xlfn.NORM.DIST($S$3:$S$1003,$G2779,$Q2779,FALSE)*WindSpeedStep*$T$3:$T$1003)</f>
        <v>690.96697597282775</v>
      </c>
      <c r="P2779" s="42">
        <f t="shared" si="129"/>
        <v>0.73135111853179802</v>
      </c>
      <c r="Q2779" s="42">
        <f t="shared" si="131"/>
        <v>0.91723389254361287</v>
      </c>
    </row>
    <row r="2780" spans="5:17" x14ac:dyDescent="0.2">
      <c r="E2780" s="15">
        <v>41281.6875</v>
      </c>
      <c r="F2780" s="21">
        <v>7.0003445943205884</v>
      </c>
      <c r="G2780" s="21">
        <v>7.0071714548056159</v>
      </c>
      <c r="H2780" s="24">
        <v>0.12999360070621196</v>
      </c>
      <c r="I2780" s="3">
        <f t="shared" si="130"/>
        <v>587.99999999997635</v>
      </c>
      <c r="J2780" s="3">
        <f>INDEX(PowerArray,MIN(MaximumPowerIndex,ROUND(G2780*100,0)))</f>
        <v>591.00999999996839</v>
      </c>
      <c r="K2780" s="3">
        <f>MIN(J2780-M2780+N2780,'Power Look Up'!$F$4)</f>
        <v>602.77521921465177</v>
      </c>
      <c r="M2780" s="50">
        <f t="array" ref="M2780">_xlfn.SUM(_xlfn.NORM.DIST($S$3:$S$1003,$G2780,$P2780,FALSE)*WindSpeedStep*$T$3:$T$1003)</f>
        <v>596.21008350754414</v>
      </c>
      <c r="N2780" s="50">
        <f t="array" ref="N2780">_xlfn.SUM(_xlfn.NORM.DIST($S$3:$S$1003,$G2780,$Q2780,FALSE)*WindSpeedStep*$T$3:$T$1003)</f>
        <v>607.97530272222753</v>
      </c>
      <c r="P2780" s="42">
        <f t="shared" si="129"/>
        <v>0.70071714548056163</v>
      </c>
      <c r="Q2780" s="42">
        <f t="shared" si="131"/>
        <v>0.91088744817596767</v>
      </c>
    </row>
    <row r="2781" spans="5:17" x14ac:dyDescent="0.2">
      <c r="E2781" s="15">
        <v>41281.694444444445</v>
      </c>
      <c r="F2781" s="21">
        <v>7.3143636484360632</v>
      </c>
      <c r="G2781" s="21">
        <v>7.3362626243288132</v>
      </c>
      <c r="H2781" s="24">
        <v>0.15312336846138014</v>
      </c>
      <c r="I2781" s="3">
        <f t="shared" si="130"/>
        <v>681.30999999996652</v>
      </c>
      <c r="J2781" s="3">
        <f>INDEX(PowerArray,MIN(MaximumPowerIndex,ROUND(G2781*100,0)))</f>
        <v>690.33999999996627</v>
      </c>
      <c r="K2781" s="3">
        <f>MIN(J2781-M2781+N2781,'Power Look Up'!$F$4)</f>
        <v>715.73409697257694</v>
      </c>
      <c r="M2781" s="50">
        <f t="array" ref="M2781">_xlfn.SUM(_xlfn.NORM.DIST($S$3:$S$1003,$G2781,$P2781,FALSE)*WindSpeedStep*$T$3:$T$1003)</f>
        <v>686.46178920059822</v>
      </c>
      <c r="N2781" s="50">
        <f t="array" ref="N2781">_xlfn.SUM(_xlfn.NORM.DIST($S$3:$S$1003,$G2781,$Q2781,FALSE)*WindSpeedStep*$T$3:$T$1003)</f>
        <v>711.85588617320889</v>
      </c>
      <c r="P2781" s="42">
        <f t="shared" si="129"/>
        <v>0.73362626243288132</v>
      </c>
      <c r="Q2781" s="42">
        <f t="shared" si="131"/>
        <v>1.1233532449545525</v>
      </c>
    </row>
    <row r="2782" spans="5:17" x14ac:dyDescent="0.2">
      <c r="E2782" s="15">
        <v>41281.701388888891</v>
      </c>
      <c r="F2782" s="21">
        <v>7.7638055100807648</v>
      </c>
      <c r="G2782" s="21">
        <v>7.717942154382583</v>
      </c>
      <c r="H2782" s="24">
        <v>0.14941126468119534</v>
      </c>
      <c r="I2782" s="3">
        <f t="shared" si="130"/>
        <v>816.75999999996361</v>
      </c>
      <c r="J2782" s="3">
        <f>INDEX(PowerArray,MIN(MaximumPowerIndex,ROUND(G2782*100,0)))</f>
        <v>804.71999999996387</v>
      </c>
      <c r="K2782" s="3">
        <f>MIN(J2782-M2782+N2782,'Power Look Up'!$F$4)</f>
        <v>830.2910230449346</v>
      </c>
      <c r="M2782" s="50">
        <f t="array" ref="M2782">_xlfn.SUM(_xlfn.NORM.DIST($S$3:$S$1003,$G2782,$P2782,FALSE)*WindSpeedStep*$T$3:$T$1003)</f>
        <v>801.19003036777076</v>
      </c>
      <c r="N2782" s="50">
        <f t="array" ref="N2782">_xlfn.SUM(_xlfn.NORM.DIST($S$3:$S$1003,$G2782,$Q2782,FALSE)*WindSpeedStep*$T$3:$T$1003)</f>
        <v>826.76105341274149</v>
      </c>
      <c r="P2782" s="42">
        <f t="shared" si="129"/>
        <v>0.77179421543825832</v>
      </c>
      <c r="Q2782" s="42">
        <f t="shared" si="131"/>
        <v>1.1531474980226111</v>
      </c>
    </row>
    <row r="2783" spans="5:17" x14ac:dyDescent="0.2">
      <c r="E2783" s="15">
        <v>41281.708333333336</v>
      </c>
      <c r="F2783" s="21">
        <v>6.7263658434498188</v>
      </c>
      <c r="G2783" s="21">
        <v>6.7050520314480826</v>
      </c>
      <c r="H2783" s="24">
        <v>0.17542905447955853</v>
      </c>
      <c r="I2783" s="3">
        <f t="shared" si="130"/>
        <v>526.97999999997762</v>
      </c>
      <c r="J2783" s="3">
        <f>INDEX(PowerArray,MIN(MaximumPowerIndex,ROUND(G2783*100,0)))</f>
        <v>522.45999999997775</v>
      </c>
      <c r="K2783" s="3">
        <f>MIN(J2783-M2783+N2783,'Power Look Up'!$F$4)</f>
        <v>552.42279375760938</v>
      </c>
      <c r="M2783" s="50">
        <f t="array" ref="M2783">_xlfn.SUM(_xlfn.NORM.DIST($S$3:$S$1003,$G2783,$P2783,FALSE)*WindSpeedStep*$T$3:$T$1003)</f>
        <v>520.24679650647454</v>
      </c>
      <c r="N2783" s="50">
        <f t="array" ref="N2783">_xlfn.SUM(_xlfn.NORM.DIST($S$3:$S$1003,$G2783,$Q2783,FALSE)*WindSpeedStep*$T$3:$T$1003)</f>
        <v>550.20959026410617</v>
      </c>
      <c r="P2783" s="42">
        <f t="shared" si="129"/>
        <v>0.67050520314480833</v>
      </c>
      <c r="Q2783" s="42">
        <f t="shared" si="131"/>
        <v>1.1762609381131803</v>
      </c>
    </row>
    <row r="2784" spans="5:17" x14ac:dyDescent="0.2">
      <c r="E2784" s="15">
        <v>41281.715277777781</v>
      </c>
      <c r="F2784" s="21">
        <v>6.3456633651303687</v>
      </c>
      <c r="G2784" s="21">
        <v>6.3213790982770535</v>
      </c>
      <c r="H2784" s="24">
        <v>0.16704321345262899</v>
      </c>
      <c r="I2784" s="3">
        <f t="shared" si="130"/>
        <v>441.09999999997945</v>
      </c>
      <c r="J2784" s="3">
        <f>INDEX(PowerArray,MIN(MaximumPowerIndex,ROUND(G2784*100,0)))</f>
        <v>434.31999999997959</v>
      </c>
      <c r="K2784" s="3">
        <f>MIN(J2784-M2784+N2784,'Power Look Up'!$F$4)</f>
        <v>455.24944198020324</v>
      </c>
      <c r="M2784" s="50">
        <f t="array" ref="M2784">_xlfn.SUM(_xlfn.NORM.DIST($S$3:$S$1003,$G2784,$P2784,FALSE)*WindSpeedStep*$T$3:$T$1003)</f>
        <v>432.97961401159824</v>
      </c>
      <c r="N2784" s="50">
        <f t="array" ref="N2784">_xlfn.SUM(_xlfn.NORM.DIST($S$3:$S$1003,$G2784,$Q2784,FALSE)*WindSpeedStep*$T$3:$T$1003)</f>
        <v>453.9090559918219</v>
      </c>
      <c r="P2784" s="42">
        <f t="shared" si="129"/>
        <v>0.63213790982770535</v>
      </c>
      <c r="Q2784" s="42">
        <f t="shared" si="131"/>
        <v>1.0559434780284811</v>
      </c>
    </row>
    <row r="2785" spans="5:17" x14ac:dyDescent="0.2">
      <c r="E2785" s="15">
        <v>41281.722222222219</v>
      </c>
      <c r="F2785" s="21">
        <v>6.6035665552659184</v>
      </c>
      <c r="G2785" s="21">
        <v>6.6869508148304568</v>
      </c>
      <c r="H2785" s="24">
        <v>0.16960531716105326</v>
      </c>
      <c r="I2785" s="3">
        <f t="shared" si="130"/>
        <v>497.59999999997825</v>
      </c>
      <c r="J2785" s="3">
        <f>INDEX(PowerArray,MIN(MaximumPowerIndex,ROUND(G2785*100,0)))</f>
        <v>517.93999999997777</v>
      </c>
      <c r="K2785" s="3">
        <f>MIN(J2785-M2785+N2785,'Power Look Up'!$F$4)</f>
        <v>544.870033249485</v>
      </c>
      <c r="M2785" s="50">
        <f t="array" ref="M2785">_xlfn.SUM(_xlfn.NORM.DIST($S$3:$S$1003,$G2785,$P2785,FALSE)*WindSpeedStep*$T$3:$T$1003)</f>
        <v>515.90127858152425</v>
      </c>
      <c r="N2785" s="50">
        <f t="array" ref="N2785">_xlfn.SUM(_xlfn.NORM.DIST($S$3:$S$1003,$G2785,$Q2785,FALSE)*WindSpeedStep*$T$3:$T$1003)</f>
        <v>542.83131183103148</v>
      </c>
      <c r="P2785" s="42">
        <f t="shared" si="129"/>
        <v>0.66869508148304568</v>
      </c>
      <c r="Q2785" s="42">
        <f t="shared" si="131"/>
        <v>1.1341424137896832</v>
      </c>
    </row>
    <row r="2786" spans="5:17" x14ac:dyDescent="0.2">
      <c r="E2786" s="15">
        <v>41281.729166666664</v>
      </c>
      <c r="F2786" s="21">
        <v>8.0384981248404994</v>
      </c>
      <c r="G2786" s="21">
        <v>8.1306689179900893</v>
      </c>
      <c r="H2786" s="24">
        <v>0.15425767111497637</v>
      </c>
      <c r="I2786" s="3">
        <f t="shared" si="130"/>
        <v>903.67999999995345</v>
      </c>
      <c r="J2786" s="3">
        <f>INDEX(PowerArray,MIN(MaximumPowerIndex,ROUND(G2786*100,0)))</f>
        <v>936.70999999995274</v>
      </c>
      <c r="K2786" s="3">
        <f>MIN(J2786-M2786+N2786,'Power Look Up'!$F$4)</f>
        <v>964.10238295941053</v>
      </c>
      <c r="M2786" s="50">
        <f t="array" ref="M2786">_xlfn.SUM(_xlfn.NORM.DIST($S$3:$S$1003,$G2786,$P2786,FALSE)*WindSpeedStep*$T$3:$T$1003)</f>
        <v>937.59564751188645</v>
      </c>
      <c r="N2786" s="50">
        <f t="array" ref="N2786">_xlfn.SUM(_xlfn.NORM.DIST($S$3:$S$1003,$G2786,$Q2786,FALSE)*WindSpeedStep*$T$3:$T$1003)</f>
        <v>964.98803047134425</v>
      </c>
      <c r="P2786" s="42">
        <f t="shared" si="129"/>
        <v>0.81306689179900893</v>
      </c>
      <c r="Q2786" s="42">
        <f t="shared" si="131"/>
        <v>1.2542180518960759</v>
      </c>
    </row>
    <row r="2787" spans="5:17" x14ac:dyDescent="0.2">
      <c r="E2787" s="15">
        <v>41281.736111111109</v>
      </c>
      <c r="F2787" s="21">
        <v>8.706002991540716</v>
      </c>
      <c r="G2787" s="21">
        <v>8.6740218542658507</v>
      </c>
      <c r="H2787" s="24">
        <v>0.14243045875413318</v>
      </c>
      <c r="I2787" s="3">
        <f t="shared" si="130"/>
        <v>1149.5699999999481</v>
      </c>
      <c r="J2787" s="3">
        <f>INDEX(PowerArray,MIN(MaximumPowerIndex,ROUND(G2787*100,0)))</f>
        <v>1134.8899999999485</v>
      </c>
      <c r="K2787" s="3">
        <f>MIN(J2787-M2787+N2787,'Power Look Up'!$F$4)</f>
        <v>1148.2957298106469</v>
      </c>
      <c r="M2787" s="50">
        <f t="array" ref="M2787">_xlfn.SUM(_xlfn.NORM.DIST($S$3:$S$1003,$G2787,$P2787,FALSE)*WindSpeedStep*$T$3:$T$1003)</f>
        <v>1134.9941624386001</v>
      </c>
      <c r="N2787" s="50">
        <f t="array" ref="N2787">_xlfn.SUM(_xlfn.NORM.DIST($S$3:$S$1003,$G2787,$Q2787,FALSE)*WindSpeedStep*$T$3:$T$1003)</f>
        <v>1148.3998922492985</v>
      </c>
      <c r="P2787" s="42">
        <f t="shared" si="129"/>
        <v>0.86740218542658509</v>
      </c>
      <c r="Q2787" s="42">
        <f t="shared" si="131"/>
        <v>1.2354449119464621</v>
      </c>
    </row>
    <row r="2788" spans="5:17" x14ac:dyDescent="0.2">
      <c r="E2788" s="15">
        <v>41281.743055555555</v>
      </c>
      <c r="F2788" s="21">
        <v>9.6105179102144138</v>
      </c>
      <c r="G2788" s="21">
        <v>9.711164735309529</v>
      </c>
      <c r="H2788" s="24">
        <v>0.16544373725271239</v>
      </c>
      <c r="I2788" s="3">
        <f t="shared" si="130"/>
        <v>1488.4099999999389</v>
      </c>
      <c r="J2788" s="3">
        <f>INDEX(PowerArray,MIN(MaximumPowerIndex,ROUND(G2788*100,0)))</f>
        <v>1526.5099999999379</v>
      </c>
      <c r="K2788" s="3">
        <f>MIN(J2788-M2788+N2788,'Power Look Up'!$F$4)</f>
        <v>1474.3685504720074</v>
      </c>
      <c r="M2788" s="50">
        <f t="array" ref="M2788">_xlfn.SUM(_xlfn.NORM.DIST($S$3:$S$1003,$G2788,$P2788,FALSE)*WindSpeedStep*$T$3:$T$1003)</f>
        <v>1526.7725049140383</v>
      </c>
      <c r="N2788" s="50">
        <f t="array" ref="N2788">_xlfn.SUM(_xlfn.NORM.DIST($S$3:$S$1003,$G2788,$Q2788,FALSE)*WindSpeedStep*$T$3:$T$1003)</f>
        <v>1474.6310553861078</v>
      </c>
      <c r="P2788" s="42">
        <f t="shared" si="129"/>
        <v>0.97111647353095298</v>
      </c>
      <c r="Q2788" s="42">
        <f t="shared" si="131"/>
        <v>1.6066513868863559</v>
      </c>
    </row>
    <row r="2789" spans="5:17" x14ac:dyDescent="0.2">
      <c r="E2789" s="15">
        <v>41281.75</v>
      </c>
      <c r="F2789" s="21">
        <v>8.6030752724398969</v>
      </c>
      <c r="G2789" s="21">
        <v>8.7583097588047103</v>
      </c>
      <c r="H2789" s="24">
        <v>0.19062950724768954</v>
      </c>
      <c r="I2789" s="3">
        <f t="shared" si="130"/>
        <v>1109.1999999999491</v>
      </c>
      <c r="J2789" s="3">
        <f>INDEX(PowerArray,MIN(MaximumPowerIndex,ROUND(G2789*100,0)))</f>
        <v>1167.9199999999478</v>
      </c>
      <c r="K2789" s="3">
        <f>MIN(J2789-M2789+N2789,'Power Look Up'!$F$4)</f>
        <v>1181.5853610182487</v>
      </c>
      <c r="M2789" s="50">
        <f t="array" ref="M2789">_xlfn.SUM(_xlfn.NORM.DIST($S$3:$S$1003,$G2789,$P2789,FALSE)*WindSpeedStep*$T$3:$T$1003)</f>
        <v>1166.9925810222255</v>
      </c>
      <c r="N2789" s="50">
        <f t="array" ref="N2789">_xlfn.SUM(_xlfn.NORM.DIST($S$3:$S$1003,$G2789,$Q2789,FALSE)*WindSpeedStep*$T$3:$T$1003)</f>
        <v>1180.6579420405265</v>
      </c>
      <c r="P2789" s="42">
        <f t="shared" si="129"/>
        <v>0.8758309758804711</v>
      </c>
      <c r="Q2789" s="42">
        <f t="shared" si="131"/>
        <v>1.6695922736435724</v>
      </c>
    </row>
    <row r="2790" spans="5:17" x14ac:dyDescent="0.2">
      <c r="E2790" s="15">
        <v>41281.756944444445</v>
      </c>
      <c r="F2790" s="21">
        <v>7.6428813334725811</v>
      </c>
      <c r="G2790" s="21">
        <v>7.8351258085174535</v>
      </c>
      <c r="H2790" s="24">
        <v>0.15439203469404922</v>
      </c>
      <c r="I2790" s="3">
        <f t="shared" si="130"/>
        <v>780.6399999999644</v>
      </c>
      <c r="J2790" s="3">
        <f>INDEX(PowerArray,MIN(MaximumPowerIndex,ROUND(G2790*100,0)))</f>
        <v>840.83999999996308</v>
      </c>
      <c r="K2790" s="3">
        <f>MIN(J2790-M2790+N2790,'Power Look Up'!$F$4)</f>
        <v>869.43882264564661</v>
      </c>
      <c r="M2790" s="50">
        <f t="array" ref="M2790">_xlfn.SUM(_xlfn.NORM.DIST($S$3:$S$1003,$G2790,$P2790,FALSE)*WindSpeedStep*$T$3:$T$1003)</f>
        <v>838.61848631714724</v>
      </c>
      <c r="N2790" s="50">
        <f t="array" ref="N2790">_xlfn.SUM(_xlfn.NORM.DIST($S$3:$S$1003,$G2790,$Q2790,FALSE)*WindSpeedStep*$T$3:$T$1003)</f>
        <v>867.21730896283077</v>
      </c>
      <c r="P2790" s="42">
        <f t="shared" si="129"/>
        <v>0.78351258085174535</v>
      </c>
      <c r="Q2790" s="42">
        <f t="shared" si="131"/>
        <v>1.2096810156608671</v>
      </c>
    </row>
    <row r="2791" spans="5:17" x14ac:dyDescent="0.2">
      <c r="E2791" s="15">
        <v>41281.763888888891</v>
      </c>
      <c r="F2791" s="21">
        <v>7.4787073654364988</v>
      </c>
      <c r="G2791" s="21">
        <v>7.5324890644762492</v>
      </c>
      <c r="H2791" s="24">
        <v>0.15778127721021326</v>
      </c>
      <c r="I2791" s="3">
        <f t="shared" si="130"/>
        <v>732.47999999996534</v>
      </c>
      <c r="J2791" s="3">
        <f>INDEX(PowerArray,MIN(MaximumPowerIndex,ROUND(G2791*100,0)))</f>
        <v>747.52999999996507</v>
      </c>
      <c r="K2791" s="3">
        <f>MIN(J2791-M2791+N2791,'Power Look Up'!$F$4)</f>
        <v>776.94605457382465</v>
      </c>
      <c r="M2791" s="50">
        <f t="array" ref="M2791">_xlfn.SUM(_xlfn.NORM.DIST($S$3:$S$1003,$G2791,$P2791,FALSE)*WindSpeedStep*$T$3:$T$1003)</f>
        <v>744.07928671567822</v>
      </c>
      <c r="N2791" s="50">
        <f t="array" ref="N2791">_xlfn.SUM(_xlfn.NORM.DIST($S$3:$S$1003,$G2791,$Q2791,FALSE)*WindSpeedStep*$T$3:$T$1003)</f>
        <v>773.49534128953781</v>
      </c>
      <c r="P2791" s="42">
        <f t="shared" si="129"/>
        <v>0.75324890644762499</v>
      </c>
      <c r="Q2791" s="42">
        <f t="shared" si="131"/>
        <v>1.188485745165027</v>
      </c>
    </row>
    <row r="2792" spans="5:17" x14ac:dyDescent="0.2">
      <c r="E2792" s="15">
        <v>41281.770833333336</v>
      </c>
      <c r="F2792" s="21">
        <v>7.4890656066085448</v>
      </c>
      <c r="G2792" s="21">
        <v>7.5999250415189419</v>
      </c>
      <c r="H2792" s="24">
        <v>0.16023360764006248</v>
      </c>
      <c r="I2792" s="3">
        <f t="shared" si="130"/>
        <v>735.48999999996533</v>
      </c>
      <c r="J2792" s="3">
        <f>INDEX(PowerArray,MIN(MaximumPowerIndex,ROUND(G2792*100,0)))</f>
        <v>768.59999999996467</v>
      </c>
      <c r="K2792" s="3">
        <f>MIN(J2792-M2792+N2792,'Power Look Up'!$F$4)</f>
        <v>799.80037844581068</v>
      </c>
      <c r="M2792" s="50">
        <f t="array" ref="M2792">_xlfn.SUM(_xlfn.NORM.DIST($S$3:$S$1003,$G2792,$P2792,FALSE)*WindSpeedStep*$T$3:$T$1003)</f>
        <v>764.54606088739251</v>
      </c>
      <c r="N2792" s="50">
        <f t="array" ref="N2792">_xlfn.SUM(_xlfn.NORM.DIST($S$3:$S$1003,$G2792,$Q2792,FALSE)*WindSpeedStep*$T$3:$T$1003)</f>
        <v>795.74643933323853</v>
      </c>
      <c r="P2792" s="42">
        <f t="shared" si="129"/>
        <v>0.75999250415189423</v>
      </c>
      <c r="Q2792" s="42">
        <f t="shared" si="131"/>
        <v>1.2177634071966317</v>
      </c>
    </row>
    <row r="2793" spans="5:17" x14ac:dyDescent="0.2">
      <c r="E2793" s="15">
        <v>41281.777777777781</v>
      </c>
      <c r="F2793" s="21">
        <v>7.9347478958128637</v>
      </c>
      <c r="G2793" s="21">
        <v>7.9385489992491456</v>
      </c>
      <c r="H2793" s="24">
        <v>0.15123353832492087</v>
      </c>
      <c r="I2793" s="3">
        <f t="shared" si="130"/>
        <v>867.92999999996255</v>
      </c>
      <c r="J2793" s="3">
        <f>INDEX(PowerArray,MIN(MaximumPowerIndex,ROUND(G2793*100,0)))</f>
        <v>870.93999999996242</v>
      </c>
      <c r="K2793" s="3">
        <f>MIN(J2793-M2793+N2793,'Power Look Up'!$F$4)</f>
        <v>897.75473225934854</v>
      </c>
      <c r="M2793" s="50">
        <f t="array" ref="M2793">_xlfn.SUM(_xlfn.NORM.DIST($S$3:$S$1003,$G2793,$P2793,FALSE)*WindSpeedStep*$T$3:$T$1003)</f>
        <v>872.51426150406792</v>
      </c>
      <c r="N2793" s="50">
        <f t="array" ref="N2793">_xlfn.SUM(_xlfn.NORM.DIST($S$3:$S$1003,$G2793,$Q2793,FALSE)*WindSpeedStep*$T$3:$T$1003)</f>
        <v>899.32899376345404</v>
      </c>
      <c r="P2793" s="42">
        <f t="shared" si="129"/>
        <v>0.79385489992491465</v>
      </c>
      <c r="Q2793" s="42">
        <f t="shared" si="131"/>
        <v>1.2005748543222079</v>
      </c>
    </row>
    <row r="2794" spans="5:17" x14ac:dyDescent="0.2">
      <c r="E2794" s="15">
        <v>41281.784722222219</v>
      </c>
      <c r="F2794" s="21">
        <v>7.9887646552849558</v>
      </c>
      <c r="G2794" s="21">
        <v>7.9808584915567407</v>
      </c>
      <c r="H2794" s="24">
        <v>0.1639802968952617</v>
      </c>
      <c r="I2794" s="3">
        <f t="shared" si="130"/>
        <v>885.98999999996204</v>
      </c>
      <c r="J2794" s="3">
        <f>INDEX(PowerArray,MIN(MaximumPowerIndex,ROUND(G2794*100,0)))</f>
        <v>882.97999999996216</v>
      </c>
      <c r="K2794" s="3">
        <f>MIN(J2794-M2794+N2794,'Power Look Up'!$F$4)</f>
        <v>916.35196035488332</v>
      </c>
      <c r="M2794" s="50">
        <f t="array" ref="M2794">_xlfn.SUM(_xlfn.NORM.DIST($S$3:$S$1003,$G2794,$P2794,FALSE)*WindSpeedStep*$T$3:$T$1003)</f>
        <v>886.61234488693106</v>
      </c>
      <c r="N2794" s="50">
        <f t="array" ref="N2794">_xlfn.SUM(_xlfn.NORM.DIST($S$3:$S$1003,$G2794,$Q2794,FALSE)*WindSpeedStep*$T$3:$T$1003)</f>
        <v>919.98430524185221</v>
      </c>
      <c r="P2794" s="42">
        <f t="shared" si="129"/>
        <v>0.79808584915567415</v>
      </c>
      <c r="Q2794" s="42">
        <f t="shared" si="131"/>
        <v>1.3087035449245448</v>
      </c>
    </row>
    <row r="2795" spans="5:17" x14ac:dyDescent="0.2">
      <c r="E2795" s="15">
        <v>41281.791666666664</v>
      </c>
      <c r="F2795" s="21">
        <v>8.2134184882579131</v>
      </c>
      <c r="G2795" s="21">
        <v>8.2224461970645741</v>
      </c>
      <c r="H2795" s="24">
        <v>0.14366734164184553</v>
      </c>
      <c r="I2795" s="3">
        <f t="shared" si="130"/>
        <v>966.06999999995207</v>
      </c>
      <c r="J2795" s="3">
        <f>INDEX(PowerArray,MIN(MaximumPowerIndex,ROUND(G2795*100,0)))</f>
        <v>969.73999999995203</v>
      </c>
      <c r="K2795" s="3">
        <f>MIN(J2795-M2795+N2795,'Power Look Up'!$F$4)</f>
        <v>991.25959811194696</v>
      </c>
      <c r="M2795" s="50">
        <f t="array" ref="M2795">_xlfn.SUM(_xlfn.NORM.DIST($S$3:$S$1003,$G2795,$P2795,FALSE)*WindSpeedStep*$T$3:$T$1003)</f>
        <v>969.62874468637585</v>
      </c>
      <c r="N2795" s="50">
        <f t="array" ref="N2795">_xlfn.SUM(_xlfn.NORM.DIST($S$3:$S$1003,$G2795,$Q2795,FALSE)*WindSpeedStep*$T$3:$T$1003)</f>
        <v>991.14834279837078</v>
      </c>
      <c r="P2795" s="42">
        <f t="shared" si="129"/>
        <v>0.82224461970645746</v>
      </c>
      <c r="Q2795" s="42">
        <f t="shared" si="131"/>
        <v>1.1812969869253698</v>
      </c>
    </row>
    <row r="2796" spans="5:17" x14ac:dyDescent="0.2">
      <c r="E2796" s="15">
        <v>41281.798611111109</v>
      </c>
      <c r="F2796" s="21">
        <v>8.9521740059907646</v>
      </c>
      <c r="G2796" s="21">
        <v>8.9388548296423593</v>
      </c>
      <c r="H2796" s="24">
        <v>0.11840699245687714</v>
      </c>
      <c r="I2796" s="3">
        <f t="shared" si="130"/>
        <v>1237.6499999999462</v>
      </c>
      <c r="J2796" s="3">
        <f>INDEX(PowerArray,MIN(MaximumPowerIndex,ROUND(G2796*100,0)))</f>
        <v>1233.9799999999464</v>
      </c>
      <c r="K2796" s="3">
        <f>MIN(J2796-M2796+N2796,'Power Look Up'!$F$4)</f>
        <v>1237.3511522304482</v>
      </c>
      <c r="M2796" s="50">
        <f t="array" ref="M2796">_xlfn.SUM(_xlfn.NORM.DIST($S$3:$S$1003,$G2796,$P2796,FALSE)*WindSpeedStep*$T$3:$T$1003)</f>
        <v>1236.2264660576241</v>
      </c>
      <c r="N2796" s="50">
        <f t="array" ref="N2796">_xlfn.SUM(_xlfn.NORM.DIST($S$3:$S$1003,$G2796,$Q2796,FALSE)*WindSpeedStep*$T$3:$T$1003)</f>
        <v>1239.5976182881259</v>
      </c>
      <c r="P2796" s="42">
        <f t="shared" si="129"/>
        <v>0.89388548296423598</v>
      </c>
      <c r="Q2796" s="42">
        <f t="shared" si="131"/>
        <v>1.0584229163865826</v>
      </c>
    </row>
    <row r="2797" spans="5:17" x14ac:dyDescent="0.2">
      <c r="E2797" s="15">
        <v>41281.805555555555</v>
      </c>
      <c r="F2797" s="21">
        <v>8.7966064336644223</v>
      </c>
      <c r="G2797" s="21">
        <v>8.7655320404112427</v>
      </c>
      <c r="H2797" s="24">
        <v>0.10003857813079588</v>
      </c>
      <c r="I2797" s="3">
        <f t="shared" si="130"/>
        <v>1182.5999999999474</v>
      </c>
      <c r="J2797" s="3">
        <f>INDEX(PowerArray,MIN(MaximumPowerIndex,ROUND(G2797*100,0)))</f>
        <v>1171.5899999999476</v>
      </c>
      <c r="K2797" s="3">
        <f>MIN(J2797-M2797+N2797,'Power Look Up'!$F$4)</f>
        <v>1171.6032290411285</v>
      </c>
      <c r="M2797" s="50">
        <f t="array" ref="M2797">_xlfn.SUM(_xlfn.NORM.DIST($S$3:$S$1003,$G2797,$P2797,FALSE)*WindSpeedStep*$T$3:$T$1003)</f>
        <v>1169.7459985586227</v>
      </c>
      <c r="N2797" s="50">
        <f t="array" ref="N2797">_xlfn.SUM(_xlfn.NORM.DIST($S$3:$S$1003,$G2797,$Q2797,FALSE)*WindSpeedStep*$T$3:$T$1003)</f>
        <v>1169.7592275998036</v>
      </c>
      <c r="P2797" s="42">
        <f t="shared" si="129"/>
        <v>0.87655320404112436</v>
      </c>
      <c r="Q2797" s="42">
        <f t="shared" si="131"/>
        <v>0.87689136188267469</v>
      </c>
    </row>
    <row r="2798" spans="5:17" x14ac:dyDescent="0.2">
      <c r="E2798" s="15">
        <v>41281.8125</v>
      </c>
      <c r="F2798" s="21">
        <v>8.3503425116307319</v>
      </c>
      <c r="G2798" s="21">
        <v>8.3478530072473358</v>
      </c>
      <c r="H2798" s="24">
        <v>0.13652134608995459</v>
      </c>
      <c r="I2798" s="3">
        <f t="shared" si="130"/>
        <v>1017.4499999999509</v>
      </c>
      <c r="J2798" s="3">
        <f>INDEX(PowerArray,MIN(MaximumPowerIndex,ROUND(G2798*100,0)))</f>
        <v>1017.4499999999509</v>
      </c>
      <c r="K2798" s="3">
        <f>MIN(J2798-M2798+N2798,'Power Look Up'!$F$4)</f>
        <v>1034.533736748524</v>
      </c>
      <c r="M2798" s="50">
        <f t="array" ref="M2798">_xlfn.SUM(_xlfn.NORM.DIST($S$3:$S$1003,$G2798,$P2798,FALSE)*WindSpeedStep*$T$3:$T$1003)</f>
        <v>1014.332904564828</v>
      </c>
      <c r="N2798" s="50">
        <f t="array" ref="N2798">_xlfn.SUM(_xlfn.NORM.DIST($S$3:$S$1003,$G2798,$Q2798,FALSE)*WindSpeedStep*$T$3:$T$1003)</f>
        <v>1031.4166413134012</v>
      </c>
      <c r="P2798" s="42">
        <f t="shared" si="129"/>
        <v>0.83478530072473367</v>
      </c>
      <c r="Q2798" s="42">
        <f t="shared" si="131"/>
        <v>1.1396601295104818</v>
      </c>
    </row>
    <row r="2799" spans="5:17" x14ac:dyDescent="0.2">
      <c r="E2799" s="15">
        <v>41281.819444444445</v>
      </c>
      <c r="F2799" s="21">
        <v>7.8956827943925632</v>
      </c>
      <c r="G2799" s="21">
        <v>7.861025095163134</v>
      </c>
      <c r="H2799" s="24">
        <v>0.13551709559050468</v>
      </c>
      <c r="I2799" s="3">
        <f t="shared" si="130"/>
        <v>858.89999999996269</v>
      </c>
      <c r="J2799" s="3">
        <f>INDEX(PowerArray,MIN(MaximumPowerIndex,ROUND(G2799*100,0)))</f>
        <v>846.85999999996295</v>
      </c>
      <c r="K2799" s="3">
        <f>MIN(J2799-M2799+N2799,'Power Look Up'!$F$4)</f>
        <v>865.07796085301288</v>
      </c>
      <c r="M2799" s="50">
        <f t="array" ref="M2799">_xlfn.SUM(_xlfn.NORM.DIST($S$3:$S$1003,$G2799,$P2799,FALSE)*WindSpeedStep*$T$3:$T$1003)</f>
        <v>847.03096703080973</v>
      </c>
      <c r="N2799" s="50">
        <f t="array" ref="N2799">_xlfn.SUM(_xlfn.NORM.DIST($S$3:$S$1003,$G2799,$Q2799,FALSE)*WindSpeedStep*$T$3:$T$1003)</f>
        <v>865.24892788385966</v>
      </c>
      <c r="P2799" s="42">
        <f t="shared" si="129"/>
        <v>0.78610250951631344</v>
      </c>
      <c r="Q2799" s="42">
        <f t="shared" si="131"/>
        <v>1.0653032892605785</v>
      </c>
    </row>
    <row r="2800" spans="5:17" x14ac:dyDescent="0.2">
      <c r="E2800" s="15">
        <v>41281.826388888891</v>
      </c>
      <c r="F2800" s="21">
        <v>7.6083783886791192</v>
      </c>
      <c r="G2800" s="21">
        <v>7.6468848582603659</v>
      </c>
      <c r="H2800" s="24">
        <v>0.11566196567055541</v>
      </c>
      <c r="I2800" s="3">
        <f t="shared" si="130"/>
        <v>771.60999999996454</v>
      </c>
      <c r="J2800" s="3">
        <f>INDEX(PowerArray,MIN(MaximumPowerIndex,ROUND(G2800*100,0)))</f>
        <v>783.64999999996428</v>
      </c>
      <c r="K2800" s="3">
        <f>MIN(J2800-M2800+N2800,'Power Look Up'!$F$4)</f>
        <v>790.91423320397269</v>
      </c>
      <c r="M2800" s="50">
        <f t="array" ref="M2800">_xlfn.SUM(_xlfn.NORM.DIST($S$3:$S$1003,$G2800,$P2800,FALSE)*WindSpeedStep*$T$3:$T$1003)</f>
        <v>779.00081323847542</v>
      </c>
      <c r="N2800" s="50">
        <f t="array" ref="N2800">_xlfn.SUM(_xlfn.NORM.DIST($S$3:$S$1003,$G2800,$Q2800,FALSE)*WindSpeedStep*$T$3:$T$1003)</f>
        <v>786.26504644248382</v>
      </c>
      <c r="P2800" s="42">
        <f t="shared" si="129"/>
        <v>0.76468848582603666</v>
      </c>
      <c r="Q2800" s="42">
        <f t="shared" si="131"/>
        <v>0.88445373396280036</v>
      </c>
    </row>
    <row r="2801" spans="5:17" x14ac:dyDescent="0.2">
      <c r="E2801" s="15">
        <v>41281.833333333336</v>
      </c>
      <c r="F2801" s="21">
        <v>8.0437577962152602</v>
      </c>
      <c r="G2801" s="21">
        <v>8.031576396876865</v>
      </c>
      <c r="H2801" s="24">
        <v>0.11561760355807613</v>
      </c>
      <c r="I2801" s="3">
        <f t="shared" si="130"/>
        <v>903.67999999995345</v>
      </c>
      <c r="J2801" s="3">
        <f>INDEX(PowerArray,MIN(MaximumPowerIndex,ROUND(G2801*100,0)))</f>
        <v>900.00999999995349</v>
      </c>
      <c r="K2801" s="3">
        <f>MIN(J2801-M2801+N2801,'Power Look Up'!$F$4)</f>
        <v>907.79959496254276</v>
      </c>
      <c r="M2801" s="50">
        <f t="array" ref="M2801">_xlfn.SUM(_xlfn.NORM.DIST($S$3:$S$1003,$G2801,$P2801,FALSE)*WindSpeedStep*$T$3:$T$1003)</f>
        <v>903.68792376898114</v>
      </c>
      <c r="N2801" s="50">
        <f t="array" ref="N2801">_xlfn.SUM(_xlfn.NORM.DIST($S$3:$S$1003,$G2801,$Q2801,FALSE)*WindSpeedStep*$T$3:$T$1003)</f>
        <v>911.4775187315704</v>
      </c>
      <c r="P2801" s="42">
        <f t="shared" si="129"/>
        <v>0.8031576396876865</v>
      </c>
      <c r="Q2801" s="42">
        <f t="shared" si="131"/>
        <v>0.92859161580051086</v>
      </c>
    </row>
    <row r="2802" spans="5:17" x14ac:dyDescent="0.2">
      <c r="E2802" s="15">
        <v>41281.840277777781</v>
      </c>
      <c r="F2802" s="21">
        <v>8.8395187104062263</v>
      </c>
      <c r="G2802" s="21">
        <v>8.7774937912838062</v>
      </c>
      <c r="H2802" s="24">
        <v>0.11652218109877904</v>
      </c>
      <c r="I2802" s="3">
        <f t="shared" si="130"/>
        <v>1197.2799999999472</v>
      </c>
      <c r="J2802" s="3">
        <f>INDEX(PowerArray,MIN(MaximumPowerIndex,ROUND(G2802*100,0)))</f>
        <v>1175.2599999999477</v>
      </c>
      <c r="K2802" s="3">
        <f>MIN(J2802-M2802+N2802,'Power Look Up'!$F$4)</f>
        <v>1180.3029712870323</v>
      </c>
      <c r="M2802" s="50">
        <f t="array" ref="M2802">_xlfn.SUM(_xlfn.NORM.DIST($S$3:$S$1003,$G2802,$P2802,FALSE)*WindSpeedStep*$T$3:$T$1003)</f>
        <v>1174.3099173702155</v>
      </c>
      <c r="N2802" s="50">
        <f t="array" ref="N2802">_xlfn.SUM(_xlfn.NORM.DIST($S$3:$S$1003,$G2802,$Q2802,FALSE)*WindSpeedStep*$T$3:$T$1003)</f>
        <v>1179.3528886573001</v>
      </c>
      <c r="P2802" s="42">
        <f t="shared" si="129"/>
        <v>0.87774937912838069</v>
      </c>
      <c r="Q2802" s="42">
        <f t="shared" si="131"/>
        <v>1.0227727211413804</v>
      </c>
    </row>
    <row r="2803" spans="5:17" x14ac:dyDescent="0.2">
      <c r="E2803" s="15">
        <v>41281.847222222219</v>
      </c>
      <c r="F2803" s="21">
        <v>9.9444998547471659</v>
      </c>
      <c r="G2803" s="21">
        <v>9.9236545412315014</v>
      </c>
      <c r="H2803" s="24">
        <v>8.8491127040433104E-2</v>
      </c>
      <c r="I2803" s="3">
        <f t="shared" si="130"/>
        <v>1614.1399999999362</v>
      </c>
      <c r="J2803" s="3">
        <f>INDEX(PowerArray,MIN(MaximumPowerIndex,ROUND(G2803*100,0)))</f>
        <v>1606.5199999999363</v>
      </c>
      <c r="K2803" s="3">
        <f>MIN(J2803-M2803+N2803,'Power Look Up'!$F$4)</f>
        <v>1617.1928302515616</v>
      </c>
      <c r="M2803" s="50">
        <f t="array" ref="M2803">_xlfn.SUM(_xlfn.NORM.DIST($S$3:$S$1003,$G2803,$P2803,FALSE)*WindSpeedStep*$T$3:$T$1003)</f>
        <v>1599.3673140242836</v>
      </c>
      <c r="N2803" s="50">
        <f t="array" ref="N2803">_xlfn.SUM(_xlfn.NORM.DIST($S$3:$S$1003,$G2803,$Q2803,FALSE)*WindSpeedStep*$T$3:$T$1003)</f>
        <v>1610.0401442759089</v>
      </c>
      <c r="P2803" s="42">
        <f t="shared" si="129"/>
        <v>0.99236545412315014</v>
      </c>
      <c r="Q2803" s="42">
        <f t="shared" si="131"/>
        <v>0.8781553747134877</v>
      </c>
    </row>
    <row r="2804" spans="5:17" x14ac:dyDescent="0.2">
      <c r="E2804" s="15">
        <v>41282.75</v>
      </c>
      <c r="F2804" s="21">
        <v>6.7854703117340547</v>
      </c>
      <c r="G2804" s="21">
        <v>6.8973466262282761</v>
      </c>
      <c r="H2804" s="24">
        <v>8.8424231841737658E-2</v>
      </c>
      <c r="I2804" s="3">
        <f t="shared" si="130"/>
        <v>540.53999999997734</v>
      </c>
      <c r="J2804" s="3">
        <f>INDEX(PowerArray,MIN(MaximumPowerIndex,ROUND(G2804*100,0)))</f>
        <v>565.39999999997679</v>
      </c>
      <c r="K2804" s="3">
        <f>MIN(J2804-M2804+N2804,'Power Look Up'!$F$4)</f>
        <v>561.7538273598152</v>
      </c>
      <c r="M2804" s="50">
        <f t="array" ref="M2804">_xlfn.SUM(_xlfn.NORM.DIST($S$3:$S$1003,$G2804,$P2804,FALSE)*WindSpeedStep*$T$3:$T$1003)</f>
        <v>567.84180857635931</v>
      </c>
      <c r="N2804" s="50">
        <f t="array" ref="N2804">_xlfn.SUM(_xlfn.NORM.DIST($S$3:$S$1003,$G2804,$Q2804,FALSE)*WindSpeedStep*$T$3:$T$1003)</f>
        <v>564.19563593619773</v>
      </c>
      <c r="P2804" s="42">
        <f t="shared" si="129"/>
        <v>0.68973466262282768</v>
      </c>
      <c r="Q2804" s="42">
        <f t="shared" si="131"/>
        <v>0.6098925771704361</v>
      </c>
    </row>
    <row r="2805" spans="5:17" x14ac:dyDescent="0.2">
      <c r="E2805" s="15">
        <v>41282.756944444445</v>
      </c>
      <c r="F2805" s="21">
        <v>6.5305904470175147</v>
      </c>
      <c r="G2805" s="21">
        <v>6.5259570030221434</v>
      </c>
      <c r="H2805" s="24">
        <v>0.10718785777167915</v>
      </c>
      <c r="I2805" s="3">
        <f t="shared" si="130"/>
        <v>481.7799999999786</v>
      </c>
      <c r="J2805" s="3">
        <f>INDEX(PowerArray,MIN(MaximumPowerIndex,ROUND(G2805*100,0)))</f>
        <v>481.7799999999786</v>
      </c>
      <c r="K2805" s="3">
        <f>MIN(J2805-M2805+N2805,'Power Look Up'!$F$4)</f>
        <v>483.8548403911779</v>
      </c>
      <c r="M2805" s="50">
        <f t="array" ref="M2805">_xlfn.SUM(_xlfn.NORM.DIST($S$3:$S$1003,$G2805,$P2805,FALSE)*WindSpeedStep*$T$3:$T$1003)</f>
        <v>478.25745724537171</v>
      </c>
      <c r="N2805" s="50">
        <f t="array" ref="N2805">_xlfn.SUM(_xlfn.NORM.DIST($S$3:$S$1003,$G2805,$Q2805,FALSE)*WindSpeedStep*$T$3:$T$1003)</f>
        <v>480.33229763657101</v>
      </c>
      <c r="P2805" s="42">
        <f t="shared" si="129"/>
        <v>0.65259570030221437</v>
      </c>
      <c r="Q2805" s="42">
        <f t="shared" si="131"/>
        <v>0.69950335106403105</v>
      </c>
    </row>
    <row r="2806" spans="5:17" x14ac:dyDescent="0.2">
      <c r="E2806" s="15">
        <v>41282.763888888891</v>
      </c>
      <c r="F2806" s="21">
        <v>6.3030614276662043</v>
      </c>
      <c r="G2806" s="21">
        <v>6.3426478679293377</v>
      </c>
      <c r="H2806" s="24">
        <v>8.5672653867811421E-2</v>
      </c>
      <c r="I2806" s="3">
        <f t="shared" si="130"/>
        <v>429.79999999997972</v>
      </c>
      <c r="J2806" s="3">
        <f>INDEX(PowerArray,MIN(MaximumPowerIndex,ROUND(G2806*100,0)))</f>
        <v>438.83999999997951</v>
      </c>
      <c r="K2806" s="3">
        <f>MIN(J2806-M2806+N2806,'Power Look Up'!$F$4)</f>
        <v>435.42312661537233</v>
      </c>
      <c r="M2806" s="50">
        <f t="array" ref="M2806">_xlfn.SUM(_xlfn.NORM.DIST($S$3:$S$1003,$G2806,$P2806,FALSE)*WindSpeedStep*$T$3:$T$1003)</f>
        <v>437.55646170491423</v>
      </c>
      <c r="N2806" s="50">
        <f t="array" ref="N2806">_xlfn.SUM(_xlfn.NORM.DIST($S$3:$S$1003,$G2806,$Q2806,FALSE)*WindSpeedStep*$T$3:$T$1003)</f>
        <v>434.13958832030704</v>
      </c>
      <c r="P2806" s="42">
        <f t="shared" si="129"/>
        <v>0.63426478679293385</v>
      </c>
      <c r="Q2806" s="42">
        <f t="shared" si="131"/>
        <v>0.54339147539452226</v>
      </c>
    </row>
    <row r="2807" spans="5:17" x14ac:dyDescent="0.2">
      <c r="E2807" s="15">
        <v>41282.791666666664</v>
      </c>
      <c r="F2807" s="21">
        <v>6.5952313458566447</v>
      </c>
      <c r="G2807" s="21">
        <v>6.6363938670860456</v>
      </c>
      <c r="H2807" s="24">
        <v>0.11068603385059594</v>
      </c>
      <c r="I2807" s="3">
        <f t="shared" si="130"/>
        <v>497.59999999997825</v>
      </c>
      <c r="J2807" s="3">
        <f>INDEX(PowerArray,MIN(MaximumPowerIndex,ROUND(G2807*100,0)))</f>
        <v>506.63999999997804</v>
      </c>
      <c r="K2807" s="3">
        <f>MIN(J2807-M2807+N2807,'Power Look Up'!$F$4)</f>
        <v>509.94740813162178</v>
      </c>
      <c r="M2807" s="50">
        <f t="array" ref="M2807">_xlfn.SUM(_xlfn.NORM.DIST($S$3:$S$1003,$G2807,$P2807,FALSE)*WindSpeedStep*$T$3:$T$1003)</f>
        <v>503.88583174960218</v>
      </c>
      <c r="N2807" s="50">
        <f t="array" ref="N2807">_xlfn.SUM(_xlfn.NORM.DIST($S$3:$S$1003,$G2807,$Q2807,FALSE)*WindSpeedStep*$T$3:$T$1003)</f>
        <v>507.19323988124592</v>
      </c>
      <c r="P2807" s="42">
        <f t="shared" si="129"/>
        <v>0.66363938670860456</v>
      </c>
      <c r="Q2807" s="42">
        <f t="shared" si="131"/>
        <v>0.7345561162181734</v>
      </c>
    </row>
    <row r="2808" spans="5:17" x14ac:dyDescent="0.2">
      <c r="E2808" s="15">
        <v>41282.798611111109</v>
      </c>
      <c r="F2808" s="21">
        <v>7.0615146028029487</v>
      </c>
      <c r="G2808" s="21">
        <v>7.0922963184885814</v>
      </c>
      <c r="H2808" s="24">
        <v>0.13028366458873025</v>
      </c>
      <c r="I2808" s="3">
        <f t="shared" si="130"/>
        <v>606.05999999996811</v>
      </c>
      <c r="J2808" s="3">
        <f>INDEX(PowerArray,MIN(MaximumPowerIndex,ROUND(G2808*100,0)))</f>
        <v>615.08999999996786</v>
      </c>
      <c r="K2808" s="3">
        <f>MIN(J2808-M2808+N2808,'Power Look Up'!$F$4)</f>
        <v>627.39189502460488</v>
      </c>
      <c r="M2808" s="50">
        <f t="array" ref="M2808">_xlfn.SUM(_xlfn.NORM.DIST($S$3:$S$1003,$G2808,$P2808,FALSE)*WindSpeedStep*$T$3:$T$1003)</f>
        <v>618.79732233474886</v>
      </c>
      <c r="N2808" s="50">
        <f t="array" ref="N2808">_xlfn.SUM(_xlfn.NORM.DIST($S$3:$S$1003,$G2808,$Q2808,FALSE)*WindSpeedStep*$T$3:$T$1003)</f>
        <v>631.09921735938588</v>
      </c>
      <c r="P2808" s="42">
        <f t="shared" si="129"/>
        <v>0.70922963184885823</v>
      </c>
      <c r="Q2808" s="42">
        <f t="shared" si="131"/>
        <v>0.92401035472185278</v>
      </c>
    </row>
    <row r="2809" spans="5:17" x14ac:dyDescent="0.2">
      <c r="E2809" s="15">
        <v>41282.805555555555</v>
      </c>
      <c r="F2809" s="21">
        <v>7.4516355427561232</v>
      </c>
      <c r="G2809" s="21">
        <v>7.5208896264186968</v>
      </c>
      <c r="H2809" s="24">
        <v>0.10735898118067452</v>
      </c>
      <c r="I2809" s="3">
        <f t="shared" si="130"/>
        <v>723.4499999999656</v>
      </c>
      <c r="J2809" s="3">
        <f>INDEX(PowerArray,MIN(MaximumPowerIndex,ROUND(G2809*100,0)))</f>
        <v>744.51999999996508</v>
      </c>
      <c r="K2809" s="3">
        <f>MIN(J2809-M2809+N2809,'Power Look Up'!$F$4)</f>
        <v>747.68790093025996</v>
      </c>
      <c r="M2809" s="50">
        <f t="array" ref="M2809">_xlfn.SUM(_xlfn.NORM.DIST($S$3:$S$1003,$G2809,$P2809,FALSE)*WindSpeedStep*$T$3:$T$1003)</f>
        <v>740.59333511822922</v>
      </c>
      <c r="N2809" s="50">
        <f t="array" ref="N2809">_xlfn.SUM(_xlfn.NORM.DIST($S$3:$S$1003,$G2809,$Q2809,FALSE)*WindSpeedStep*$T$3:$T$1003)</f>
        <v>743.7612360485241</v>
      </c>
      <c r="P2809" s="42">
        <f t="shared" si="129"/>
        <v>0.75208896264186975</v>
      </c>
      <c r="Q2809" s="42">
        <f t="shared" si="131"/>
        <v>0.80743504786461517</v>
      </c>
    </row>
    <row r="2810" spans="5:17" x14ac:dyDescent="0.2">
      <c r="E2810" s="15">
        <v>41282.819444444445</v>
      </c>
      <c r="F2810" s="21">
        <v>6.7974608191022154</v>
      </c>
      <c r="G2810" s="21">
        <v>6.8516563498486205</v>
      </c>
      <c r="H2810" s="24">
        <v>7.5028016133141764E-2</v>
      </c>
      <c r="I2810" s="3">
        <f t="shared" si="130"/>
        <v>542.79999999997722</v>
      </c>
      <c r="J2810" s="3">
        <f>INDEX(PowerArray,MIN(MaximumPowerIndex,ROUND(G2810*100,0)))</f>
        <v>554.09999999997706</v>
      </c>
      <c r="K2810" s="3">
        <f>MIN(J2810-M2810+N2810,'Power Look Up'!$F$4)</f>
        <v>546.86748154824761</v>
      </c>
      <c r="M2810" s="50">
        <f t="array" ref="M2810">_xlfn.SUM(_xlfn.NORM.DIST($S$3:$S$1003,$G2810,$P2810,FALSE)*WindSpeedStep*$T$3:$T$1003)</f>
        <v>556.29472085521161</v>
      </c>
      <c r="N2810" s="50">
        <f t="array" ref="N2810">_xlfn.SUM(_xlfn.NORM.DIST($S$3:$S$1003,$G2810,$Q2810,FALSE)*WindSpeedStep*$T$3:$T$1003)</f>
        <v>549.06220240348216</v>
      </c>
      <c r="P2810" s="42">
        <f t="shared" si="129"/>
        <v>0.68516563498486205</v>
      </c>
      <c r="Q2810" s="42">
        <f t="shared" si="131"/>
        <v>0.51406618315518549</v>
      </c>
    </row>
    <row r="2811" spans="5:17" x14ac:dyDescent="0.2">
      <c r="E2811" s="15">
        <v>41282.826388888891</v>
      </c>
      <c r="F2811" s="21">
        <v>7.6883088849938748</v>
      </c>
      <c r="G2811" s="21">
        <v>7.690132780153661</v>
      </c>
      <c r="H2811" s="24">
        <v>8.4543949745395516E-2</v>
      </c>
      <c r="I2811" s="3">
        <f t="shared" si="130"/>
        <v>795.68999999996402</v>
      </c>
      <c r="J2811" s="3">
        <f>INDEX(PowerArray,MIN(MaximumPowerIndex,ROUND(G2811*100,0)))</f>
        <v>795.68999999996402</v>
      </c>
      <c r="K2811" s="3">
        <f>MIN(J2811-M2811+N2811,'Power Look Up'!$F$4)</f>
        <v>789.41499861968691</v>
      </c>
      <c r="M2811" s="50">
        <f t="array" ref="M2811">_xlfn.SUM(_xlfn.NORM.DIST($S$3:$S$1003,$G2811,$P2811,FALSE)*WindSpeedStep*$T$3:$T$1003)</f>
        <v>792.46042516109719</v>
      </c>
      <c r="N2811" s="50">
        <f t="array" ref="N2811">_xlfn.SUM(_xlfn.NORM.DIST($S$3:$S$1003,$G2811,$Q2811,FALSE)*WindSpeedStep*$T$3:$T$1003)</f>
        <v>786.18542378082009</v>
      </c>
      <c r="P2811" s="42">
        <f t="shared" si="129"/>
        <v>0.76901327801536612</v>
      </c>
      <c r="Q2811" s="42">
        <f t="shared" si="131"/>
        <v>0.65015419930072982</v>
      </c>
    </row>
    <row r="2812" spans="5:17" x14ac:dyDescent="0.2">
      <c r="E2812" s="15">
        <v>41282.833333333336</v>
      </c>
      <c r="F2812" s="21">
        <v>7.5916157861634543</v>
      </c>
      <c r="G2812" s="21">
        <v>7.5471669463260413</v>
      </c>
      <c r="H2812" s="24">
        <v>0.10142768307682389</v>
      </c>
      <c r="I2812" s="3">
        <f t="shared" si="130"/>
        <v>765.58999999996468</v>
      </c>
      <c r="J2812" s="3">
        <f>INDEX(PowerArray,MIN(MaximumPowerIndex,ROUND(G2812*100,0)))</f>
        <v>753.54999999996494</v>
      </c>
      <c r="K2812" s="3">
        <f>MIN(J2812-M2812+N2812,'Power Look Up'!$F$4)</f>
        <v>754.15300689327853</v>
      </c>
      <c r="M2812" s="50">
        <f t="array" ref="M2812">_xlfn.SUM(_xlfn.NORM.DIST($S$3:$S$1003,$G2812,$P2812,FALSE)*WindSpeedStep*$T$3:$T$1003)</f>
        <v>748.5048817546741</v>
      </c>
      <c r="N2812" s="50">
        <f t="array" ref="N2812">_xlfn.SUM(_xlfn.NORM.DIST($S$3:$S$1003,$G2812,$Q2812,FALSE)*WindSpeedStep*$T$3:$T$1003)</f>
        <v>749.10788864798769</v>
      </c>
      <c r="P2812" s="42">
        <f t="shared" si="129"/>
        <v>0.75471669463260416</v>
      </c>
      <c r="Q2812" s="42">
        <f t="shared" si="131"/>
        <v>0.76549165715983847</v>
      </c>
    </row>
    <row r="2813" spans="5:17" x14ac:dyDescent="0.2">
      <c r="E2813" s="15">
        <v>41282.840277777781</v>
      </c>
      <c r="F2813" s="21">
        <v>8.1143199972527356</v>
      </c>
      <c r="G2813" s="21">
        <v>8.0962338969128815</v>
      </c>
      <c r="H2813" s="24">
        <v>9.6126354428231142E-2</v>
      </c>
      <c r="I2813" s="3">
        <f t="shared" si="130"/>
        <v>929.36999999995282</v>
      </c>
      <c r="J2813" s="3">
        <f>INDEX(PowerArray,MIN(MaximumPowerIndex,ROUND(G2813*100,0)))</f>
        <v>925.69999999995298</v>
      </c>
      <c r="K2813" s="3">
        <f>MIN(J2813-M2813+N2813,'Power Look Up'!$F$4)</f>
        <v>923.85759093086233</v>
      </c>
      <c r="M2813" s="50">
        <f t="array" ref="M2813">_xlfn.SUM(_xlfn.NORM.DIST($S$3:$S$1003,$G2813,$P2813,FALSE)*WindSpeedStep*$T$3:$T$1003)</f>
        <v>925.73157049188899</v>
      </c>
      <c r="N2813" s="50">
        <f t="array" ref="N2813">_xlfn.SUM(_xlfn.NORM.DIST($S$3:$S$1003,$G2813,$Q2813,FALSE)*WindSpeedStep*$T$3:$T$1003)</f>
        <v>923.88916142279834</v>
      </c>
      <c r="P2813" s="42">
        <f t="shared" si="129"/>
        <v>0.80962338969128822</v>
      </c>
      <c r="Q2813" s="42">
        <f t="shared" si="131"/>
        <v>0.7782614491085067</v>
      </c>
    </row>
    <row r="2814" spans="5:17" x14ac:dyDescent="0.2">
      <c r="E2814" s="15">
        <v>41282.847222222219</v>
      </c>
      <c r="F2814" s="21">
        <v>8.005316808680087</v>
      </c>
      <c r="G2814" s="21">
        <v>7.9337556783141254</v>
      </c>
      <c r="H2814" s="24">
        <v>0.13241199884190122</v>
      </c>
      <c r="I2814" s="3">
        <f t="shared" si="130"/>
        <v>892.66999999995369</v>
      </c>
      <c r="J2814" s="3">
        <f>INDEX(PowerArray,MIN(MaximumPowerIndex,ROUND(G2814*100,0)))</f>
        <v>867.92999999996255</v>
      </c>
      <c r="K2814" s="3">
        <f>MIN(J2814-M2814+N2814,'Power Look Up'!$F$4)</f>
        <v>884.54749272869572</v>
      </c>
      <c r="M2814" s="50">
        <f t="array" ref="M2814">_xlfn.SUM(_xlfn.NORM.DIST($S$3:$S$1003,$G2814,$P2814,FALSE)*WindSpeedStep*$T$3:$T$1003)</f>
        <v>870.9255141208555</v>
      </c>
      <c r="N2814" s="50">
        <f t="array" ref="N2814">_xlfn.SUM(_xlfn.NORM.DIST($S$3:$S$1003,$G2814,$Q2814,FALSE)*WindSpeedStep*$T$3:$T$1003)</f>
        <v>887.54300684958866</v>
      </c>
      <c r="P2814" s="42">
        <f t="shared" si="129"/>
        <v>0.79337556783141261</v>
      </c>
      <c r="Q2814" s="42">
        <f t="shared" si="131"/>
        <v>1.0505244476888571</v>
      </c>
    </row>
    <row r="2815" spans="5:17" x14ac:dyDescent="0.2">
      <c r="E2815" s="15">
        <v>41282.854166666664</v>
      </c>
      <c r="F2815" s="21">
        <v>7.8729972955384433</v>
      </c>
      <c r="G2815" s="21">
        <v>7.8433716161253688</v>
      </c>
      <c r="H2815" s="24">
        <v>0.13590757875737611</v>
      </c>
      <c r="I2815" s="3">
        <f t="shared" si="130"/>
        <v>849.86999999996283</v>
      </c>
      <c r="J2815" s="3">
        <f>INDEX(PowerArray,MIN(MaximumPowerIndex,ROUND(G2815*100,0)))</f>
        <v>840.83999999996308</v>
      </c>
      <c r="K2815" s="3">
        <f>MIN(J2815-M2815+N2815,'Power Look Up'!$F$4)</f>
        <v>859.24035716039373</v>
      </c>
      <c r="M2815" s="50">
        <f t="array" ref="M2815">_xlfn.SUM(_xlfn.NORM.DIST($S$3:$S$1003,$G2815,$P2815,FALSE)*WindSpeedStep*$T$3:$T$1003)</f>
        <v>841.29134801402517</v>
      </c>
      <c r="N2815" s="50">
        <f t="array" ref="N2815">_xlfn.SUM(_xlfn.NORM.DIST($S$3:$S$1003,$G2815,$Q2815,FALSE)*WindSpeedStep*$T$3:$T$1003)</f>
        <v>859.69170517445582</v>
      </c>
      <c r="P2815" s="42">
        <f t="shared" si="129"/>
        <v>0.78433716161253697</v>
      </c>
      <c r="Q2815" s="42">
        <f t="shared" si="131"/>
        <v>1.0659736456419269</v>
      </c>
    </row>
    <row r="2816" spans="5:17" x14ac:dyDescent="0.2">
      <c r="E2816" s="15">
        <v>41282.861111111109</v>
      </c>
      <c r="F2816" s="21">
        <v>7.7129906999672455</v>
      </c>
      <c r="G2816" s="21">
        <v>7.7126580432549146</v>
      </c>
      <c r="H2816" s="24">
        <v>0.14650607578261421</v>
      </c>
      <c r="I2816" s="3">
        <f t="shared" si="130"/>
        <v>801.70999999996388</v>
      </c>
      <c r="J2816" s="3">
        <f>INDEX(PowerArray,MIN(MaximumPowerIndex,ROUND(G2816*100,0)))</f>
        <v>801.70999999996388</v>
      </c>
      <c r="K2816" s="3">
        <f>MIN(J2816-M2816+N2816,'Power Look Up'!$F$4)</f>
        <v>825.63267225148275</v>
      </c>
      <c r="M2816" s="50">
        <f t="array" ref="M2816">_xlfn.SUM(_xlfn.NORM.DIST($S$3:$S$1003,$G2816,$P2816,FALSE)*WindSpeedStep*$T$3:$T$1003)</f>
        <v>799.52679515235798</v>
      </c>
      <c r="N2816" s="50">
        <f t="array" ref="N2816">_xlfn.SUM(_xlfn.NORM.DIST($S$3:$S$1003,$G2816,$Q2816,FALSE)*WindSpeedStep*$T$3:$T$1003)</f>
        <v>823.44946740387684</v>
      </c>
      <c r="P2816" s="42">
        <f t="shared" si="129"/>
        <v>0.77126580432549152</v>
      </c>
      <c r="Q2816" s="42">
        <f t="shared" si="131"/>
        <v>1.1299512637704936</v>
      </c>
    </row>
    <row r="2817" spans="5:17" x14ac:dyDescent="0.2">
      <c r="E2817" s="15">
        <v>41282.868055555555</v>
      </c>
      <c r="F2817" s="21">
        <v>8.595985536033691</v>
      </c>
      <c r="G2817" s="21">
        <v>8.5329384552846896</v>
      </c>
      <c r="H2817" s="24">
        <v>8.608669673744547E-2</v>
      </c>
      <c r="I2817" s="3">
        <f t="shared" si="130"/>
        <v>1109.1999999999491</v>
      </c>
      <c r="J2817" s="3">
        <f>INDEX(PowerArray,MIN(MaximumPowerIndex,ROUND(G2817*100,0)))</f>
        <v>1083.5099999999495</v>
      </c>
      <c r="K2817" s="3">
        <f>MIN(J2817-M2817+N2817,'Power Look Up'!$F$4)</f>
        <v>1077.3848905473444</v>
      </c>
      <c r="M2817" s="50">
        <f t="array" ref="M2817">_xlfn.SUM(_xlfn.NORM.DIST($S$3:$S$1003,$G2817,$P2817,FALSE)*WindSpeedStep*$T$3:$T$1003)</f>
        <v>1082.1076066564144</v>
      </c>
      <c r="N2817" s="50">
        <f t="array" ref="N2817">_xlfn.SUM(_xlfn.NORM.DIST($S$3:$S$1003,$G2817,$Q2817,FALSE)*WindSpeedStep*$T$3:$T$1003)</f>
        <v>1075.9824972038093</v>
      </c>
      <c r="P2817" s="42">
        <f t="shared" si="129"/>
        <v>0.85329384552846899</v>
      </c>
      <c r="Q2817" s="42">
        <f t="shared" si="131"/>
        <v>0.73457248507937944</v>
      </c>
    </row>
    <row r="2818" spans="5:17" x14ac:dyDescent="0.2">
      <c r="E2818" s="15">
        <v>41282.875</v>
      </c>
      <c r="F2818" s="21">
        <v>8.944529757169283</v>
      </c>
      <c r="G2818" s="21">
        <v>8.8974486523483378</v>
      </c>
      <c r="H2818" s="24">
        <v>0.11180017587827609</v>
      </c>
      <c r="I2818" s="3">
        <f t="shared" si="130"/>
        <v>1233.9799999999464</v>
      </c>
      <c r="J2818" s="3">
        <f>INDEX(PowerArray,MIN(MaximumPowerIndex,ROUND(G2818*100,0)))</f>
        <v>1219.2999999999467</v>
      </c>
      <c r="K2818" s="3">
        <f>MIN(J2818-M2818+N2818,'Power Look Up'!$F$4)</f>
        <v>1222.0486673624862</v>
      </c>
      <c r="M2818" s="50">
        <f t="array" ref="M2818">_xlfn.SUM(_xlfn.NORM.DIST($S$3:$S$1003,$G2818,$P2818,FALSE)*WindSpeedStep*$T$3:$T$1003)</f>
        <v>1220.288460990731</v>
      </c>
      <c r="N2818" s="50">
        <f t="array" ref="N2818">_xlfn.SUM(_xlfn.NORM.DIST($S$3:$S$1003,$G2818,$Q2818,FALSE)*WindSpeedStep*$T$3:$T$1003)</f>
        <v>1223.0371283532704</v>
      </c>
      <c r="P2818" s="42">
        <f t="shared" si="129"/>
        <v>0.88974486523483387</v>
      </c>
      <c r="Q2818" s="42">
        <f t="shared" si="131"/>
        <v>0.99473632420047475</v>
      </c>
    </row>
    <row r="2819" spans="5:17" x14ac:dyDescent="0.2">
      <c r="E2819" s="15">
        <v>41282.881944444445</v>
      </c>
      <c r="F2819" s="21">
        <v>8.5689342467516045</v>
      </c>
      <c r="G2819" s="21">
        <v>8.5384102662603052</v>
      </c>
      <c r="H2819" s="24">
        <v>0.12953769605838553</v>
      </c>
      <c r="I2819" s="3">
        <f t="shared" si="130"/>
        <v>1098.1899999999494</v>
      </c>
      <c r="J2819" s="3">
        <f>INDEX(PowerArray,MIN(MaximumPowerIndex,ROUND(G2819*100,0)))</f>
        <v>1087.1799999999496</v>
      </c>
      <c r="K2819" s="3">
        <f>MIN(J2819-M2819+N2819,'Power Look Up'!$F$4)</f>
        <v>1099.2574038291004</v>
      </c>
      <c r="M2819" s="50">
        <f t="array" ref="M2819">_xlfn.SUM(_xlfn.NORM.DIST($S$3:$S$1003,$G2819,$P2819,FALSE)*WindSpeedStep*$T$3:$T$1003)</f>
        <v>1084.1407252709096</v>
      </c>
      <c r="N2819" s="50">
        <f t="array" ref="N2819">_xlfn.SUM(_xlfn.NORM.DIST($S$3:$S$1003,$G2819,$Q2819,FALSE)*WindSpeedStep*$T$3:$T$1003)</f>
        <v>1096.2181291000604</v>
      </c>
      <c r="P2819" s="42">
        <f t="shared" ref="P2819:P2882" si="132">ReferenceTurbulence*G2819</f>
        <v>0.85384102662603056</v>
      </c>
      <c r="Q2819" s="42">
        <f t="shared" si="131"/>
        <v>1.1060459938926261</v>
      </c>
    </row>
    <row r="2820" spans="5:17" x14ac:dyDescent="0.2">
      <c r="E2820" s="15">
        <v>41282.888888888891</v>
      </c>
      <c r="F2820" s="21">
        <v>8.9027726728206833</v>
      </c>
      <c r="G2820" s="21">
        <v>8.9358324582013644</v>
      </c>
      <c r="H2820" s="24">
        <v>0.11344780296181591</v>
      </c>
      <c r="I2820" s="3">
        <f t="shared" ref="I2820:I2883" si="133">INDEX(PowerArray,MIN(MaximumPowerIndex,ROUND(F2820*100,0)))</f>
        <v>1219.2999999999467</v>
      </c>
      <c r="J2820" s="3">
        <f>INDEX(PowerArray,MIN(MaximumPowerIndex,ROUND(G2820*100,0)))</f>
        <v>1233.9799999999464</v>
      </c>
      <c r="K2820" s="3">
        <f>MIN(J2820-M2820+N2820,'Power Look Up'!$F$4)</f>
        <v>1236.6538988131522</v>
      </c>
      <c r="M2820" s="50">
        <f t="array" ref="M2820">_xlfn.SUM(_xlfn.NORM.DIST($S$3:$S$1003,$G2820,$P2820,FALSE)*WindSpeedStep*$T$3:$T$1003)</f>
        <v>1235.0622963091785</v>
      </c>
      <c r="N2820" s="50">
        <f t="array" ref="N2820">_xlfn.SUM(_xlfn.NORM.DIST($S$3:$S$1003,$G2820,$Q2820,FALSE)*WindSpeedStep*$T$3:$T$1003)</f>
        <v>1237.7361951223843</v>
      </c>
      <c r="P2820" s="42">
        <f t="shared" si="132"/>
        <v>0.89358324582013648</v>
      </c>
      <c r="Q2820" s="42">
        <f t="shared" ref="Q2820:Q2883" si="134">G2820*H2820</f>
        <v>1.0137505600178274</v>
      </c>
    </row>
    <row r="2821" spans="5:17" x14ac:dyDescent="0.2">
      <c r="E2821" s="15">
        <v>41282.895833333336</v>
      </c>
      <c r="F2821" s="21">
        <v>9.1489261188368989</v>
      </c>
      <c r="G2821" s="21">
        <v>9.0816888864724898</v>
      </c>
      <c r="H2821" s="24">
        <v>0.11586059240521637</v>
      </c>
      <c r="I2821" s="3">
        <f t="shared" si="133"/>
        <v>1313.1499999999426</v>
      </c>
      <c r="J2821" s="3">
        <f>INDEX(PowerArray,MIN(MaximumPowerIndex,ROUND(G2821*100,0)))</f>
        <v>1286.4799999999432</v>
      </c>
      <c r="K2821" s="3">
        <f>MIN(J2821-M2821+N2821,'Power Look Up'!$F$4)</f>
        <v>1287.4641437347966</v>
      </c>
      <c r="M2821" s="50">
        <f t="array" ref="M2821">_xlfn.SUM(_xlfn.NORM.DIST($S$3:$S$1003,$G2821,$P2821,FALSE)*WindSpeedStep*$T$3:$T$1003)</f>
        <v>1291.3074790878175</v>
      </c>
      <c r="N2821" s="50">
        <f t="array" ref="N2821">_xlfn.SUM(_xlfn.NORM.DIST($S$3:$S$1003,$G2821,$Q2821,FALSE)*WindSpeedStep*$T$3:$T$1003)</f>
        <v>1292.2916228226709</v>
      </c>
      <c r="P2821" s="42">
        <f t="shared" si="132"/>
        <v>0.90816888864724898</v>
      </c>
      <c r="Q2821" s="42">
        <f t="shared" si="134"/>
        <v>1.0522098544265726</v>
      </c>
    </row>
    <row r="2822" spans="5:17" x14ac:dyDescent="0.2">
      <c r="E2822" s="15">
        <v>41282.902777777781</v>
      </c>
      <c r="F2822" s="21">
        <v>9.1507662444403799</v>
      </c>
      <c r="G2822" s="21">
        <v>9.0998619154228635</v>
      </c>
      <c r="H2822" s="24">
        <v>0.11693009868436832</v>
      </c>
      <c r="I2822" s="3">
        <f t="shared" si="133"/>
        <v>1313.1499999999426</v>
      </c>
      <c r="J2822" s="3">
        <f>INDEX(PowerArray,MIN(MaximumPowerIndex,ROUND(G2822*100,0)))</f>
        <v>1294.0999999999431</v>
      </c>
      <c r="K2822" s="3">
        <f>MIN(J2822-M2822+N2822,'Power Look Up'!$F$4)</f>
        <v>1294.7915691163291</v>
      </c>
      <c r="M2822" s="50">
        <f t="array" ref="M2822">_xlfn.SUM(_xlfn.NORM.DIST($S$3:$S$1003,$G2822,$P2822,FALSE)*WindSpeedStep*$T$3:$T$1003)</f>
        <v>1298.3140093091374</v>
      </c>
      <c r="N2822" s="50">
        <f t="array" ref="N2822">_xlfn.SUM(_xlfn.NORM.DIST($S$3:$S$1003,$G2822,$Q2822,FALSE)*WindSpeedStep*$T$3:$T$1003)</f>
        <v>1299.0055784255235</v>
      </c>
      <c r="P2822" s="42">
        <f t="shared" si="132"/>
        <v>0.90998619154228644</v>
      </c>
      <c r="Q2822" s="42">
        <f t="shared" si="134"/>
        <v>1.0640477517845204</v>
      </c>
    </row>
    <row r="2823" spans="5:17" x14ac:dyDescent="0.2">
      <c r="E2823" s="15">
        <v>41282.909722222219</v>
      </c>
      <c r="F2823" s="21">
        <v>8.6634032247129635</v>
      </c>
      <c r="G2823" s="21">
        <v>8.5664590538784271</v>
      </c>
      <c r="H2823" s="24">
        <v>0.10619383354749502</v>
      </c>
      <c r="I2823" s="3">
        <f t="shared" si="133"/>
        <v>1131.2199999999486</v>
      </c>
      <c r="J2823" s="3">
        <f>INDEX(PowerArray,MIN(MaximumPowerIndex,ROUND(G2823*100,0)))</f>
        <v>1098.1899999999494</v>
      </c>
      <c r="K2823" s="3">
        <f>MIN(J2823-M2823+N2823,'Power Look Up'!$F$4)</f>
        <v>1100.813737801604</v>
      </c>
      <c r="M2823" s="50">
        <f t="array" ref="M2823">_xlfn.SUM(_xlfn.NORM.DIST($S$3:$S$1003,$G2823,$P2823,FALSE)*WindSpeedStep*$T$3:$T$1003)</f>
        <v>1094.5868009304977</v>
      </c>
      <c r="N2823" s="50">
        <f t="array" ref="N2823">_xlfn.SUM(_xlfn.NORM.DIST($S$3:$S$1003,$G2823,$Q2823,FALSE)*WindSpeedStep*$T$3:$T$1003)</f>
        <v>1097.2105387321524</v>
      </c>
      <c r="P2823" s="42">
        <f t="shared" si="132"/>
        <v>0.8566459053878428</v>
      </c>
      <c r="Q2823" s="42">
        <f t="shared" si="134"/>
        <v>0.9097051268589974</v>
      </c>
    </row>
    <row r="2824" spans="5:17" x14ac:dyDescent="0.2">
      <c r="E2824" s="15">
        <v>41282.916666666664</v>
      </c>
      <c r="F2824" s="21">
        <v>8.2702328121729014</v>
      </c>
      <c r="G2824" s="21">
        <v>8.2197012395872928</v>
      </c>
      <c r="H2824" s="24">
        <v>0.11366064551609964</v>
      </c>
      <c r="I2824" s="3">
        <f t="shared" si="133"/>
        <v>988.0899999999516</v>
      </c>
      <c r="J2824" s="3">
        <f>INDEX(PowerArray,MIN(MaximumPowerIndex,ROUND(G2824*100,0)))</f>
        <v>969.73999999995203</v>
      </c>
      <c r="K2824" s="3">
        <f>MIN(J2824-M2824+N2824,'Power Look Up'!$F$4)</f>
        <v>976.47408177836792</v>
      </c>
      <c r="M2824" s="50">
        <f t="array" ref="M2824">_xlfn.SUM(_xlfn.NORM.DIST($S$3:$S$1003,$G2824,$P2824,FALSE)*WindSpeedStep*$T$3:$T$1003)</f>
        <v>968.66210976380739</v>
      </c>
      <c r="N2824" s="50">
        <f t="array" ref="N2824">_xlfn.SUM(_xlfn.NORM.DIST($S$3:$S$1003,$G2824,$Q2824,FALSE)*WindSpeedStep*$T$3:$T$1003)</f>
        <v>975.39619154222328</v>
      </c>
      <c r="P2824" s="42">
        <f t="shared" si="132"/>
        <v>0.82197012395872937</v>
      </c>
      <c r="Q2824" s="42">
        <f t="shared" si="134"/>
        <v>0.93425654884097609</v>
      </c>
    </row>
    <row r="2825" spans="5:17" x14ac:dyDescent="0.2">
      <c r="E2825" s="15">
        <v>41282.923611111109</v>
      </c>
      <c r="F2825" s="21">
        <v>8.5063060978866822</v>
      </c>
      <c r="G2825" s="21">
        <v>8.450365971591447</v>
      </c>
      <c r="H2825" s="24">
        <v>0.10580385770782422</v>
      </c>
      <c r="I2825" s="3">
        <f t="shared" si="133"/>
        <v>1076.1699999999496</v>
      </c>
      <c r="J2825" s="3">
        <f>INDEX(PowerArray,MIN(MaximumPowerIndex,ROUND(G2825*100,0)))</f>
        <v>1054.1499999999501</v>
      </c>
      <c r="K2825" s="3">
        <f>MIN(J2825-M2825+N2825,'Power Look Up'!$F$4)</f>
        <v>1056.8037557001319</v>
      </c>
      <c r="M2825" s="50">
        <f t="array" ref="M2825">_xlfn.SUM(_xlfn.NORM.DIST($S$3:$S$1003,$G2825,$P2825,FALSE)*WindSpeedStep*$T$3:$T$1003)</f>
        <v>1051.6240624332747</v>
      </c>
      <c r="N2825" s="50">
        <f t="array" ref="N2825">_xlfn.SUM(_xlfn.NORM.DIST($S$3:$S$1003,$G2825,$Q2825,FALSE)*WindSpeedStep*$T$3:$T$1003)</f>
        <v>1054.2778181334565</v>
      </c>
      <c r="P2825" s="42">
        <f t="shared" si="132"/>
        <v>0.8450365971591447</v>
      </c>
      <c r="Q2825" s="42">
        <f t="shared" si="134"/>
        <v>0.89408131883730124</v>
      </c>
    </row>
    <row r="2826" spans="5:17" x14ac:dyDescent="0.2">
      <c r="E2826" s="15">
        <v>41282.930555555555</v>
      </c>
      <c r="F2826" s="21">
        <v>8.7097197051868189</v>
      </c>
      <c r="G2826" s="21">
        <v>8.6724887100998274</v>
      </c>
      <c r="H2826" s="24">
        <v>0.11366611481313622</v>
      </c>
      <c r="I2826" s="3">
        <f t="shared" si="133"/>
        <v>1149.5699999999481</v>
      </c>
      <c r="J2826" s="3">
        <f>INDEX(PowerArray,MIN(MaximumPowerIndex,ROUND(G2826*100,0)))</f>
        <v>1134.8899999999485</v>
      </c>
      <c r="K2826" s="3">
        <f>MIN(J2826-M2826+N2826,'Power Look Up'!$F$4)</f>
        <v>1139.9442110011394</v>
      </c>
      <c r="M2826" s="50">
        <f t="array" ref="M2826">_xlfn.SUM(_xlfn.NORM.DIST($S$3:$S$1003,$G2826,$P2826,FALSE)*WindSpeedStep*$T$3:$T$1003)</f>
        <v>1134.4146412300399</v>
      </c>
      <c r="N2826" s="50">
        <f t="array" ref="N2826">_xlfn.SUM(_xlfn.NORM.DIST($S$3:$S$1003,$G2826,$Q2826,FALSE)*WindSpeedStep*$T$3:$T$1003)</f>
        <v>1139.4688522312308</v>
      </c>
      <c r="P2826" s="42">
        <f t="shared" si="132"/>
        <v>0.86724887100998282</v>
      </c>
      <c r="Q2826" s="42">
        <f t="shared" si="134"/>
        <v>0.98576809743783467</v>
      </c>
    </row>
    <row r="2827" spans="5:17" x14ac:dyDescent="0.2">
      <c r="E2827" s="15">
        <v>41282.9375</v>
      </c>
      <c r="F2827" s="21">
        <v>9.2990423487952079</v>
      </c>
      <c r="G2827" s="21">
        <v>9.2204599577045183</v>
      </c>
      <c r="H2827" s="24">
        <v>9.8934918832711424E-2</v>
      </c>
      <c r="I2827" s="3">
        <f t="shared" si="133"/>
        <v>1370.2999999999413</v>
      </c>
      <c r="J2827" s="3">
        <f>INDEX(PowerArray,MIN(MaximumPowerIndex,ROUND(G2827*100,0)))</f>
        <v>1339.819999999942</v>
      </c>
      <c r="K2827" s="3">
        <f>MIN(J2827-M2827+N2827,'Power Look Up'!$F$4)</f>
        <v>1339.8474791336953</v>
      </c>
      <c r="M2827" s="50">
        <f t="array" ref="M2827">_xlfn.SUM(_xlfn.NORM.DIST($S$3:$S$1003,$G2827,$P2827,FALSE)*WindSpeedStep*$T$3:$T$1003)</f>
        <v>1344.6941733915178</v>
      </c>
      <c r="N2827" s="50">
        <f t="array" ref="N2827">_xlfn.SUM(_xlfn.NORM.DIST($S$3:$S$1003,$G2827,$Q2827,FALSE)*WindSpeedStep*$T$3:$T$1003)</f>
        <v>1344.7216525252711</v>
      </c>
      <c r="P2827" s="42">
        <f t="shared" si="132"/>
        <v>0.92204599577045188</v>
      </c>
      <c r="Q2827" s="42">
        <f t="shared" si="134"/>
        <v>0.91222545751576234</v>
      </c>
    </row>
    <row r="2828" spans="5:17" x14ac:dyDescent="0.2">
      <c r="E2828" s="15">
        <v>41282.944444444445</v>
      </c>
      <c r="F2828" s="21">
        <v>9.0436439524218208</v>
      </c>
      <c r="G2828" s="21">
        <v>8.9672381879649699</v>
      </c>
      <c r="H2828" s="24">
        <v>9.2882913615263921E-2</v>
      </c>
      <c r="I2828" s="3">
        <f t="shared" si="133"/>
        <v>1271.2399999999434</v>
      </c>
      <c r="J2828" s="3">
        <f>INDEX(PowerArray,MIN(MaximumPowerIndex,ROUND(G2828*100,0)))</f>
        <v>1244.9899999999461</v>
      </c>
      <c r="K2828" s="3">
        <f>MIN(J2828-M2828+N2828,'Power Look Up'!$F$4)</f>
        <v>1243.3784926370315</v>
      </c>
      <c r="M2828" s="50">
        <f t="array" ref="M2828">_xlfn.SUM(_xlfn.NORM.DIST($S$3:$S$1003,$G2828,$P2828,FALSE)*WindSpeedStep*$T$3:$T$1003)</f>
        <v>1247.1641797838861</v>
      </c>
      <c r="N2828" s="50">
        <f t="array" ref="N2828">_xlfn.SUM(_xlfn.NORM.DIST($S$3:$S$1003,$G2828,$Q2828,FALSE)*WindSpeedStep*$T$3:$T$1003)</f>
        <v>1245.5526724209715</v>
      </c>
      <c r="P2828" s="42">
        <f t="shared" si="132"/>
        <v>0.89672381879649699</v>
      </c>
      <c r="Q2828" s="42">
        <f t="shared" si="134"/>
        <v>0.83290320998024603</v>
      </c>
    </row>
    <row r="2829" spans="5:17" x14ac:dyDescent="0.2">
      <c r="E2829" s="15">
        <v>41282.951388888891</v>
      </c>
      <c r="F2829" s="21">
        <v>8.4919595400821226</v>
      </c>
      <c r="G2829" s="21">
        <v>8.3887137585321838</v>
      </c>
      <c r="H2829" s="24">
        <v>0.11422569731068448</v>
      </c>
      <c r="I2829" s="3">
        <f t="shared" si="133"/>
        <v>1068.8299999999499</v>
      </c>
      <c r="J2829" s="3">
        <f>INDEX(PowerArray,MIN(MaximumPowerIndex,ROUND(G2829*100,0)))</f>
        <v>1032.1299999999505</v>
      </c>
      <c r="K2829" s="3">
        <f>MIN(J2829-M2829+N2829,'Power Look Up'!$F$4)</f>
        <v>1038.8013932635768</v>
      </c>
      <c r="M2829" s="50">
        <f t="array" ref="M2829">_xlfn.SUM(_xlfn.NORM.DIST($S$3:$S$1003,$G2829,$P2829,FALSE)*WindSpeedStep*$T$3:$T$1003)</f>
        <v>1029.1196639785092</v>
      </c>
      <c r="N2829" s="50">
        <f t="array" ref="N2829">_xlfn.SUM(_xlfn.NORM.DIST($S$3:$S$1003,$G2829,$Q2829,FALSE)*WindSpeedStep*$T$3:$T$1003)</f>
        <v>1035.7910572421354</v>
      </c>
      <c r="P2829" s="42">
        <f t="shared" si="132"/>
        <v>0.83887137585321847</v>
      </c>
      <c r="Q2829" s="42">
        <f t="shared" si="134"/>
        <v>0.95820667860807152</v>
      </c>
    </row>
    <row r="2830" spans="5:17" x14ac:dyDescent="0.2">
      <c r="E2830" s="15">
        <v>41282.958333333336</v>
      </c>
      <c r="F2830" s="21">
        <v>7.8863004837330477</v>
      </c>
      <c r="G2830" s="21">
        <v>7.8586421107008571</v>
      </c>
      <c r="H2830" s="24">
        <v>0.12046205974012156</v>
      </c>
      <c r="I2830" s="3">
        <f t="shared" si="133"/>
        <v>855.88999999996281</v>
      </c>
      <c r="J2830" s="3">
        <f>INDEX(PowerArray,MIN(MaximumPowerIndex,ROUND(G2830*100,0)))</f>
        <v>846.85999999996295</v>
      </c>
      <c r="K2830" s="3">
        <f>MIN(J2830-M2830+N2830,'Power Look Up'!$F$4)</f>
        <v>856.99299641254674</v>
      </c>
      <c r="M2830" s="50">
        <f t="array" ref="M2830">_xlfn.SUM(_xlfn.NORM.DIST($S$3:$S$1003,$G2830,$P2830,FALSE)*WindSpeedStep*$T$3:$T$1003)</f>
        <v>846.25482023479447</v>
      </c>
      <c r="N2830" s="50">
        <f t="array" ref="N2830">_xlfn.SUM(_xlfn.NORM.DIST($S$3:$S$1003,$G2830,$Q2830,FALSE)*WindSpeedStep*$T$3:$T$1003)</f>
        <v>856.38781664737826</v>
      </c>
      <c r="P2830" s="42">
        <f t="shared" si="132"/>
        <v>0.78586421107008575</v>
      </c>
      <c r="Q2830" s="42">
        <f t="shared" si="134"/>
        <v>0.94666821541548163</v>
      </c>
    </row>
    <row r="2831" spans="5:17" x14ac:dyDescent="0.2">
      <c r="E2831" s="15">
        <v>41282.965277777781</v>
      </c>
      <c r="F2831" s="21">
        <v>7.8653155151542347</v>
      </c>
      <c r="G2831" s="21">
        <v>7.8186377493934627</v>
      </c>
      <c r="H2831" s="24">
        <v>0.13604031496745594</v>
      </c>
      <c r="I2831" s="3">
        <f t="shared" si="133"/>
        <v>849.86999999996283</v>
      </c>
      <c r="J2831" s="3">
        <f>INDEX(PowerArray,MIN(MaximumPowerIndex,ROUND(G2831*100,0)))</f>
        <v>834.81999999996322</v>
      </c>
      <c r="K2831" s="3">
        <f>MIN(J2831-M2831+N2831,'Power Look Up'!$F$4)</f>
        <v>853.24227502316808</v>
      </c>
      <c r="M2831" s="50">
        <f t="array" ref="M2831">_xlfn.SUM(_xlfn.NORM.DIST($S$3:$S$1003,$G2831,$P2831,FALSE)*WindSpeedStep*$T$3:$T$1003)</f>
        <v>833.2893390318842</v>
      </c>
      <c r="N2831" s="50">
        <f t="array" ref="N2831">_xlfn.SUM(_xlfn.NORM.DIST($S$3:$S$1003,$G2831,$Q2831,FALSE)*WindSpeedStep*$T$3:$T$1003)</f>
        <v>851.71161405508906</v>
      </c>
      <c r="P2831" s="42">
        <f t="shared" si="132"/>
        <v>0.78186377493934633</v>
      </c>
      <c r="Q2831" s="42">
        <f t="shared" si="134"/>
        <v>1.0636499420439276</v>
      </c>
    </row>
    <row r="2832" spans="5:17" x14ac:dyDescent="0.2">
      <c r="E2832" s="15">
        <v>41282.972222222219</v>
      </c>
      <c r="F2832" s="21">
        <v>9.6720895208481092</v>
      </c>
      <c r="G2832" s="21">
        <v>9.5763772851304907</v>
      </c>
      <c r="H2832" s="24">
        <v>0.11786491404393429</v>
      </c>
      <c r="I2832" s="3">
        <f t="shared" si="133"/>
        <v>1511.2699999999384</v>
      </c>
      <c r="J2832" s="3">
        <f>INDEX(PowerArray,MIN(MaximumPowerIndex,ROUND(G2832*100,0)))</f>
        <v>1476.9799999999391</v>
      </c>
      <c r="K2832" s="3">
        <f>MIN(J2832-M2832+N2832,'Power Look Up'!$F$4)</f>
        <v>1467.48321512149</v>
      </c>
      <c r="M2832" s="50">
        <f t="array" ref="M2832">_xlfn.SUM(_xlfn.NORM.DIST($S$3:$S$1003,$G2832,$P2832,FALSE)*WindSpeedStep*$T$3:$T$1003)</f>
        <v>1478.3786318507118</v>
      </c>
      <c r="N2832" s="50">
        <f t="array" ref="N2832">_xlfn.SUM(_xlfn.NORM.DIST($S$3:$S$1003,$G2832,$Q2832,FALSE)*WindSpeedStep*$T$3:$T$1003)</f>
        <v>1468.8818469722628</v>
      </c>
      <c r="P2832" s="42">
        <f t="shared" si="132"/>
        <v>0.95763772851304907</v>
      </c>
      <c r="Q2832" s="42">
        <f t="shared" si="134"/>
        <v>1.1287188855641901</v>
      </c>
    </row>
    <row r="2833" spans="5:17" x14ac:dyDescent="0.2">
      <c r="E2833" s="15">
        <v>41282.979166666664</v>
      </c>
      <c r="F2833" s="21">
        <v>8.3886421710841308</v>
      </c>
      <c r="G2833" s="21">
        <v>8.3910231223868372</v>
      </c>
      <c r="H2833" s="24">
        <v>0.12040089199197176</v>
      </c>
      <c r="I2833" s="3">
        <f t="shared" si="133"/>
        <v>1032.1299999999505</v>
      </c>
      <c r="J2833" s="3">
        <f>INDEX(PowerArray,MIN(MaximumPowerIndex,ROUND(G2833*100,0)))</f>
        <v>1032.1299999999505</v>
      </c>
      <c r="K2833" s="3">
        <f>MIN(J2833-M2833+N2833,'Power Look Up'!$F$4)</f>
        <v>1041.6433015982536</v>
      </c>
      <c r="M2833" s="50">
        <f t="array" ref="M2833">_xlfn.SUM(_xlfn.NORM.DIST($S$3:$S$1003,$G2833,$P2833,FALSE)*WindSpeedStep*$T$3:$T$1003)</f>
        <v>1029.9584887671115</v>
      </c>
      <c r="N2833" s="50">
        <f t="array" ref="N2833">_xlfn.SUM(_xlfn.NORM.DIST($S$3:$S$1003,$G2833,$Q2833,FALSE)*WindSpeedStep*$T$3:$T$1003)</f>
        <v>1039.4717903654146</v>
      </c>
      <c r="P2833" s="42">
        <f t="shared" si="132"/>
        <v>0.83910231223868381</v>
      </c>
      <c r="Q2833" s="42">
        <f t="shared" si="134"/>
        <v>1.0102866686606353</v>
      </c>
    </row>
    <row r="2834" spans="5:17" x14ac:dyDescent="0.2">
      <c r="E2834" s="15">
        <v>41282.986111111109</v>
      </c>
      <c r="F2834" s="21">
        <v>8.0553795847997698</v>
      </c>
      <c r="G2834" s="21">
        <v>8.0627149950680117</v>
      </c>
      <c r="H2834" s="24">
        <v>8.5657043561548199E-2</v>
      </c>
      <c r="I2834" s="3">
        <f t="shared" si="133"/>
        <v>911.01999999995326</v>
      </c>
      <c r="J2834" s="3">
        <f>INDEX(PowerArray,MIN(MaximumPowerIndex,ROUND(G2834*100,0)))</f>
        <v>911.01999999995326</v>
      </c>
      <c r="K2834" s="3">
        <f>MIN(J2834-M2834+N2834,'Power Look Up'!$F$4)</f>
        <v>904.49743033945003</v>
      </c>
      <c r="M2834" s="50">
        <f t="array" ref="M2834">_xlfn.SUM(_xlfn.NORM.DIST($S$3:$S$1003,$G2834,$P2834,FALSE)*WindSpeedStep*$T$3:$T$1003)</f>
        <v>914.26576919086153</v>
      </c>
      <c r="N2834" s="50">
        <f t="array" ref="N2834">_xlfn.SUM(_xlfn.NORM.DIST($S$3:$S$1003,$G2834,$Q2834,FALSE)*WindSpeedStep*$T$3:$T$1003)</f>
        <v>907.74319953035831</v>
      </c>
      <c r="P2834" s="42">
        <f t="shared" si="132"/>
        <v>0.80627149950680121</v>
      </c>
      <c r="Q2834" s="42">
        <f t="shared" si="134"/>
        <v>0.69062832955688858</v>
      </c>
    </row>
    <row r="2835" spans="5:17" x14ac:dyDescent="0.2">
      <c r="E2835" s="15">
        <v>41282.993055555555</v>
      </c>
      <c r="F2835" s="21">
        <v>6.6249835604120726</v>
      </c>
      <c r="G2835" s="21">
        <v>6.6543741567599204</v>
      </c>
      <c r="H2835" s="24">
        <v>8.6037949347688047E-2</v>
      </c>
      <c r="I2835" s="3">
        <f t="shared" si="133"/>
        <v>502.11999999997818</v>
      </c>
      <c r="J2835" s="3">
        <f>INDEX(PowerArray,MIN(MaximumPowerIndex,ROUND(G2835*100,0)))</f>
        <v>508.89999999997804</v>
      </c>
      <c r="K2835" s="3">
        <f>MIN(J2835-M2835+N2835,'Power Look Up'!$F$4)</f>
        <v>504.97191768051783</v>
      </c>
      <c r="M2835" s="50">
        <f t="array" ref="M2835">_xlfn.SUM(_xlfn.NORM.DIST($S$3:$S$1003,$G2835,$P2835,FALSE)*WindSpeedStep*$T$3:$T$1003)</f>
        <v>508.13857220396159</v>
      </c>
      <c r="N2835" s="50">
        <f t="array" ref="N2835">_xlfn.SUM(_xlfn.NORM.DIST($S$3:$S$1003,$G2835,$Q2835,FALSE)*WindSpeedStep*$T$3:$T$1003)</f>
        <v>504.21048988450138</v>
      </c>
      <c r="P2835" s="42">
        <f t="shared" si="132"/>
        <v>0.66543741567599213</v>
      </c>
      <c r="Q2835" s="42">
        <f t="shared" si="134"/>
        <v>0.57252870663987443</v>
      </c>
    </row>
    <row r="2836" spans="5:17" x14ac:dyDescent="0.2">
      <c r="E2836" s="15">
        <v>41283</v>
      </c>
      <c r="F2836" s="21">
        <v>5.8116618139944549</v>
      </c>
      <c r="G2836" s="21">
        <v>5.7981223557972248</v>
      </c>
      <c r="H2836" s="24">
        <v>4.645831237974675E-2</v>
      </c>
      <c r="I2836" s="3">
        <f t="shared" si="133"/>
        <v>331.21999999998712</v>
      </c>
      <c r="J2836" s="3">
        <f>INDEX(PowerArray,MIN(MaximumPowerIndex,ROUND(G2836*100,0)))</f>
        <v>329.59999999998718</v>
      </c>
      <c r="K2836" s="3">
        <f>MIN(J2836-M2836+N2836,'Power Look Up'!$F$4)</f>
        <v>322.50765192334455</v>
      </c>
      <c r="M2836" s="50">
        <f t="array" ref="M2836">_xlfn.SUM(_xlfn.NORM.DIST($S$3:$S$1003,$G2836,$P2836,FALSE)*WindSpeedStep*$T$3:$T$1003)</f>
        <v>329.23676707698843</v>
      </c>
      <c r="N2836" s="50">
        <f t="array" ref="N2836">_xlfn.SUM(_xlfn.NORM.DIST($S$3:$S$1003,$G2836,$Q2836,FALSE)*WindSpeedStep*$T$3:$T$1003)</f>
        <v>322.14441900034581</v>
      </c>
      <c r="P2836" s="42">
        <f t="shared" si="132"/>
        <v>0.5798122355797225</v>
      </c>
      <c r="Q2836" s="42">
        <f t="shared" si="134"/>
        <v>0.2693709796216206</v>
      </c>
    </row>
    <row r="2837" spans="5:17" x14ac:dyDescent="0.2">
      <c r="E2837" s="15">
        <v>41283.006944444445</v>
      </c>
      <c r="F2837" s="21">
        <v>5.2813138202908014</v>
      </c>
      <c r="G2837" s="21">
        <v>5.279458080170734</v>
      </c>
      <c r="H2837" s="24">
        <v>7.005832499073629E-2</v>
      </c>
      <c r="I2837" s="3">
        <f t="shared" si="133"/>
        <v>245.35999999998896</v>
      </c>
      <c r="J2837" s="3">
        <f>INDEX(PowerArray,MIN(MaximumPowerIndex,ROUND(G2837*100,0)))</f>
        <v>245.35999999998896</v>
      </c>
      <c r="K2837" s="3">
        <f>MIN(J2837-M2837+N2837,'Power Look Up'!$F$4)</f>
        <v>244.77544443484018</v>
      </c>
      <c r="M2837" s="50">
        <f t="array" ref="M2837">_xlfn.SUM(_xlfn.NORM.DIST($S$3:$S$1003,$G2837,$P2837,FALSE)*WindSpeedStep*$T$3:$T$1003)</f>
        <v>239.83804380934328</v>
      </c>
      <c r="N2837" s="50">
        <f t="array" ref="N2837">_xlfn.SUM(_xlfn.NORM.DIST($S$3:$S$1003,$G2837,$Q2837,FALSE)*WindSpeedStep*$T$3:$T$1003)</f>
        <v>239.2534882441945</v>
      </c>
      <c r="P2837" s="42">
        <f t="shared" si="132"/>
        <v>0.52794580801707347</v>
      </c>
      <c r="Q2837" s="42">
        <f t="shared" si="134"/>
        <v>0.36986998995556997</v>
      </c>
    </row>
    <row r="2838" spans="5:17" x14ac:dyDescent="0.2">
      <c r="E2838" s="15">
        <v>41283.013888888891</v>
      </c>
      <c r="F2838" s="21">
        <v>5.7398156728649603</v>
      </c>
      <c r="G2838" s="21">
        <v>5.6495071610519512</v>
      </c>
      <c r="H2838" s="24">
        <v>8.5368595078145135E-2</v>
      </c>
      <c r="I2838" s="3">
        <f t="shared" si="133"/>
        <v>319.87999999998738</v>
      </c>
      <c r="J2838" s="3">
        <f>INDEX(PowerArray,MIN(MaximumPowerIndex,ROUND(G2838*100,0)))</f>
        <v>305.29999999998768</v>
      </c>
      <c r="K2838" s="3">
        <f>MIN(J2838-M2838+N2838,'Power Look Up'!$F$4)</f>
        <v>303.67924430853986</v>
      </c>
      <c r="M2838" s="50">
        <f t="array" ref="M2838">_xlfn.SUM(_xlfn.NORM.DIST($S$3:$S$1003,$G2838,$P2838,FALSE)*WindSpeedStep*$T$3:$T$1003)</f>
        <v>302.53942137318813</v>
      </c>
      <c r="N2838" s="50">
        <f t="array" ref="N2838">_xlfn.SUM(_xlfn.NORM.DIST($S$3:$S$1003,$G2838,$Q2838,FALSE)*WindSpeedStep*$T$3:$T$1003)</f>
        <v>300.91866568174032</v>
      </c>
      <c r="P2838" s="42">
        <f t="shared" si="132"/>
        <v>0.56495071610519509</v>
      </c>
      <c r="Q2838" s="42">
        <f t="shared" si="134"/>
        <v>0.48229048922292528</v>
      </c>
    </row>
    <row r="2839" spans="5:17" x14ac:dyDescent="0.2">
      <c r="E2839" s="15">
        <v>41283.020833333336</v>
      </c>
      <c r="F2839" s="21">
        <v>6.5500523258855816</v>
      </c>
      <c r="G2839" s="21">
        <v>6.5084234111669366</v>
      </c>
      <c r="H2839" s="24">
        <v>6.2594919796242557E-2</v>
      </c>
      <c r="I2839" s="3">
        <f t="shared" si="133"/>
        <v>486.29999999997847</v>
      </c>
      <c r="J2839" s="3">
        <f>INDEX(PowerArray,MIN(MaximumPowerIndex,ROUND(G2839*100,0)))</f>
        <v>477.25999999997867</v>
      </c>
      <c r="K2839" s="3">
        <f>MIN(J2839-M2839+N2839,'Power Look Up'!$F$4)</f>
        <v>468.68533670934642</v>
      </c>
      <c r="M2839" s="50">
        <f t="array" ref="M2839">_xlfn.SUM(_xlfn.NORM.DIST($S$3:$S$1003,$G2839,$P2839,FALSE)*WindSpeedStep*$T$3:$T$1003)</f>
        <v>474.26589640908406</v>
      </c>
      <c r="N2839" s="50">
        <f t="array" ref="N2839">_xlfn.SUM(_xlfn.NORM.DIST($S$3:$S$1003,$G2839,$Q2839,FALSE)*WindSpeedStep*$T$3:$T$1003)</f>
        <v>465.69123311845181</v>
      </c>
      <c r="P2839" s="42">
        <f t="shared" si="132"/>
        <v>0.6508423411166937</v>
      </c>
      <c r="Q2839" s="42">
        <f t="shared" si="134"/>
        <v>0.40739424142198177</v>
      </c>
    </row>
    <row r="2840" spans="5:17" x14ac:dyDescent="0.2">
      <c r="E2840" s="15">
        <v>41283.055555555555</v>
      </c>
      <c r="F2840" s="21">
        <v>6.1804643001813835</v>
      </c>
      <c r="G2840" s="21">
        <v>6.222640974714853</v>
      </c>
      <c r="H2840" s="24">
        <v>7.7664068051636989E-2</v>
      </c>
      <c r="I2840" s="3">
        <f t="shared" si="133"/>
        <v>402.67999999998028</v>
      </c>
      <c r="J2840" s="3">
        <f>INDEX(PowerArray,MIN(MaximumPowerIndex,ROUND(G2840*100,0)))</f>
        <v>411.71999999998008</v>
      </c>
      <c r="K2840" s="3">
        <f>MIN(J2840-M2840+N2840,'Power Look Up'!$F$4)</f>
        <v>406.94459386111805</v>
      </c>
      <c r="M2840" s="50">
        <f t="array" ref="M2840">_xlfn.SUM(_xlfn.NORM.DIST($S$3:$S$1003,$G2840,$P2840,FALSE)*WindSpeedStep*$T$3:$T$1003)</f>
        <v>412.1189645896103</v>
      </c>
      <c r="N2840" s="50">
        <f t="array" ref="N2840">_xlfn.SUM(_xlfn.NORM.DIST($S$3:$S$1003,$G2840,$Q2840,FALSE)*WindSpeedStep*$T$3:$T$1003)</f>
        <v>407.34355845074828</v>
      </c>
      <c r="P2840" s="42">
        <f t="shared" si="132"/>
        <v>0.62226409747148537</v>
      </c>
      <c r="Q2840" s="42">
        <f t="shared" si="134"/>
        <v>0.48327561212115905</v>
      </c>
    </row>
    <row r="2841" spans="5:17" x14ac:dyDescent="0.2">
      <c r="E2841" s="15">
        <v>41283.0625</v>
      </c>
      <c r="F2841" s="21">
        <v>6.3884323650404138</v>
      </c>
      <c r="G2841" s="21">
        <v>6.4224744847301194</v>
      </c>
      <c r="H2841" s="24">
        <v>5.9482511246340179E-2</v>
      </c>
      <c r="I2841" s="3">
        <f t="shared" si="133"/>
        <v>450.13999999997924</v>
      </c>
      <c r="J2841" s="3">
        <f>INDEX(PowerArray,MIN(MaximumPowerIndex,ROUND(G2841*100,0)))</f>
        <v>456.9199999999791</v>
      </c>
      <c r="K2841" s="3">
        <f>MIN(J2841-M2841+N2841,'Power Look Up'!$F$4)</f>
        <v>448.22999538459385</v>
      </c>
      <c r="M2841" s="50">
        <f t="array" ref="M2841">_xlfn.SUM(_xlfn.NORM.DIST($S$3:$S$1003,$G2841,$P2841,FALSE)*WindSpeedStep*$T$3:$T$1003)</f>
        <v>455.00238925595301</v>
      </c>
      <c r="N2841" s="50">
        <f t="array" ref="N2841">_xlfn.SUM(_xlfn.NORM.DIST($S$3:$S$1003,$G2841,$Q2841,FALSE)*WindSpeedStep*$T$3:$T$1003)</f>
        <v>446.31238464056776</v>
      </c>
      <c r="P2841" s="42">
        <f t="shared" si="132"/>
        <v>0.64224744847301196</v>
      </c>
      <c r="Q2841" s="42">
        <f t="shared" si="134"/>
        <v>0.38202491076729217</v>
      </c>
    </row>
    <row r="2842" spans="5:17" x14ac:dyDescent="0.2">
      <c r="E2842" s="15">
        <v>41283.069444444445</v>
      </c>
      <c r="F2842" s="21">
        <v>6.3752234491560245</v>
      </c>
      <c r="G2842" s="21">
        <v>6.4083887244803242</v>
      </c>
      <c r="H2842" s="24">
        <v>6.9017188732145351E-2</v>
      </c>
      <c r="I2842" s="3">
        <f t="shared" si="133"/>
        <v>447.8799999999793</v>
      </c>
      <c r="J2842" s="3">
        <f>INDEX(PowerArray,MIN(MaximumPowerIndex,ROUND(G2842*100,0)))</f>
        <v>454.65999999997916</v>
      </c>
      <c r="K2842" s="3">
        <f>MIN(J2842-M2842+N2842,'Power Look Up'!$F$4)</f>
        <v>447.62319617437691</v>
      </c>
      <c r="M2842" s="50">
        <f t="array" ref="M2842">_xlfn.SUM(_xlfn.NORM.DIST($S$3:$S$1003,$G2842,$P2842,FALSE)*WindSpeedStep*$T$3:$T$1003)</f>
        <v>451.89302649136511</v>
      </c>
      <c r="N2842" s="50">
        <f t="array" ref="N2842">_xlfn.SUM(_xlfn.NORM.DIST($S$3:$S$1003,$G2842,$Q2842,FALSE)*WindSpeedStep*$T$3:$T$1003)</f>
        <v>444.85622266576286</v>
      </c>
      <c r="P2842" s="42">
        <f t="shared" si="132"/>
        <v>0.6408388724480325</v>
      </c>
      <c r="Q2842" s="42">
        <f t="shared" si="134"/>
        <v>0.44228897406641077</v>
      </c>
    </row>
    <row r="2843" spans="5:17" x14ac:dyDescent="0.2">
      <c r="E2843" s="15">
        <v>41283.131944444445</v>
      </c>
      <c r="F2843" s="21">
        <v>5.3786186610781241</v>
      </c>
      <c r="G2843" s="21">
        <v>5.3738942415905138</v>
      </c>
      <c r="H2843" s="24">
        <v>5.7635616044559225E-2</v>
      </c>
      <c r="I2843" s="3">
        <f t="shared" si="133"/>
        <v>261.55999999998863</v>
      </c>
      <c r="J2843" s="3">
        <f>INDEX(PowerArray,MIN(MaximumPowerIndex,ROUND(G2843*100,0)))</f>
        <v>259.93999999998863</v>
      </c>
      <c r="K2843" s="3">
        <f>MIN(J2843-M2843+N2843,'Power Look Up'!$F$4)</f>
        <v>258.70890136587695</v>
      </c>
      <c r="M2843" s="50">
        <f t="array" ref="M2843">_xlfn.SUM(_xlfn.NORM.DIST($S$3:$S$1003,$G2843,$P2843,FALSE)*WindSpeedStep*$T$3:$T$1003)</f>
        <v>255.4419655478433</v>
      </c>
      <c r="N2843" s="50">
        <f t="array" ref="N2843">_xlfn.SUM(_xlfn.NORM.DIST($S$3:$S$1003,$G2843,$Q2843,FALSE)*WindSpeedStep*$T$3:$T$1003)</f>
        <v>254.21086691373162</v>
      </c>
      <c r="P2843" s="42">
        <f t="shared" si="132"/>
        <v>0.53738942415905144</v>
      </c>
      <c r="Q2843" s="42">
        <f t="shared" si="134"/>
        <v>0.30972770517237863</v>
      </c>
    </row>
    <row r="2844" spans="5:17" x14ac:dyDescent="0.2">
      <c r="E2844" s="15">
        <v>41283.138888888891</v>
      </c>
      <c r="F2844" s="21">
        <v>4.8430650321031585</v>
      </c>
      <c r="G2844" s="21">
        <v>4.8295936706466858</v>
      </c>
      <c r="H2844" s="24">
        <v>5.5749819217841334E-2</v>
      </c>
      <c r="I2844" s="3">
        <f t="shared" si="133"/>
        <v>182.55999999999358</v>
      </c>
      <c r="J2844" s="3">
        <f>INDEX(PowerArray,MIN(MaximumPowerIndex,ROUND(G2844*100,0)))</f>
        <v>181.4699999999936</v>
      </c>
      <c r="K2844" s="3">
        <f>MIN(J2844-M2844+N2844,'Power Look Up'!$F$4)</f>
        <v>181.29459758102456</v>
      </c>
      <c r="M2844" s="50">
        <f t="array" ref="M2844">_xlfn.SUM(_xlfn.NORM.DIST($S$3:$S$1003,$G2844,$P2844,FALSE)*WindSpeedStep*$T$3:$T$1003)</f>
        <v>167.33911652347089</v>
      </c>
      <c r="N2844" s="50">
        <f t="array" ref="N2844">_xlfn.SUM(_xlfn.NORM.DIST($S$3:$S$1003,$G2844,$Q2844,FALSE)*WindSpeedStep*$T$3:$T$1003)</f>
        <v>167.16371410450185</v>
      </c>
      <c r="P2844" s="42">
        <f t="shared" si="132"/>
        <v>0.48295936706466858</v>
      </c>
      <c r="Q2844" s="42">
        <f t="shared" si="134"/>
        <v>0.26924897403418346</v>
      </c>
    </row>
    <row r="2845" spans="5:17" x14ac:dyDescent="0.2">
      <c r="E2845" s="15">
        <v>41283.145833333336</v>
      </c>
      <c r="F2845" s="21">
        <v>4.7036648238895795</v>
      </c>
      <c r="G2845" s="21">
        <v>4.7024697270606897</v>
      </c>
      <c r="H2845" s="24">
        <v>3.8268032850851272E-2</v>
      </c>
      <c r="I2845" s="3">
        <f t="shared" si="133"/>
        <v>167.29999999999393</v>
      </c>
      <c r="J2845" s="3">
        <f>INDEX(PowerArray,MIN(MaximumPowerIndex,ROUND(G2845*100,0)))</f>
        <v>167.29999999999393</v>
      </c>
      <c r="K2845" s="3">
        <f>MIN(J2845-M2845+N2845,'Power Look Up'!$F$4)</f>
        <v>166.32829492464683</v>
      </c>
      <c r="M2845" s="50">
        <f t="array" ref="M2845">_xlfn.SUM(_xlfn.NORM.DIST($S$3:$S$1003,$G2845,$P2845,FALSE)*WindSpeedStep*$T$3:$T$1003)</f>
        <v>147.24086943800739</v>
      </c>
      <c r="N2845" s="50">
        <f t="array" ref="N2845">_xlfn.SUM(_xlfn.NORM.DIST($S$3:$S$1003,$G2845,$Q2845,FALSE)*WindSpeedStep*$T$3:$T$1003)</f>
        <v>146.26916436266029</v>
      </c>
      <c r="P2845" s="42">
        <f t="shared" si="132"/>
        <v>0.47024697270606897</v>
      </c>
      <c r="Q2845" s="42">
        <f t="shared" si="134"/>
        <v>0.17995426599529207</v>
      </c>
    </row>
    <row r="2846" spans="5:17" x14ac:dyDescent="0.2">
      <c r="E2846" s="15">
        <v>41283.152777777781</v>
      </c>
      <c r="F2846" s="21">
        <v>4.49865208254427</v>
      </c>
      <c r="G2846" s="21">
        <v>4.5020616308975718</v>
      </c>
      <c r="H2846" s="24">
        <v>4.2234873138387509E-2</v>
      </c>
      <c r="I2846" s="3">
        <f t="shared" si="133"/>
        <v>145.49999999999437</v>
      </c>
      <c r="J2846" s="3">
        <f>INDEX(PowerArray,MIN(MaximumPowerIndex,ROUND(G2846*100,0)))</f>
        <v>145.49999999999437</v>
      </c>
      <c r="K2846" s="3">
        <f>MIN(J2846-M2846+N2846,'Power Look Up'!$F$4)</f>
        <v>141.77903018783707</v>
      </c>
      <c r="M2846" s="50">
        <f t="array" ref="M2846">_xlfn.SUM(_xlfn.NORM.DIST($S$3:$S$1003,$G2846,$P2846,FALSE)*WindSpeedStep*$T$3:$T$1003)</f>
        <v>116.28914593368933</v>
      </c>
      <c r="N2846" s="50">
        <f t="array" ref="N2846">_xlfn.SUM(_xlfn.NORM.DIST($S$3:$S$1003,$G2846,$Q2846,FALSE)*WindSpeedStep*$T$3:$T$1003)</f>
        <v>112.56817612153201</v>
      </c>
      <c r="P2846" s="42">
        <f t="shared" si="132"/>
        <v>0.45020616308975719</v>
      </c>
      <c r="Q2846" s="42">
        <f t="shared" si="134"/>
        <v>0.1901440018421609</v>
      </c>
    </row>
    <row r="2847" spans="5:17" x14ac:dyDescent="0.2">
      <c r="E2847" s="15">
        <v>41283.159722222219</v>
      </c>
      <c r="F2847" s="21">
        <v>4.4064310542100591</v>
      </c>
      <c r="G2847" s="21">
        <v>4.484846796038692</v>
      </c>
      <c r="H2847" s="24">
        <v>2.7232923543725432E-2</v>
      </c>
      <c r="I2847" s="3">
        <f t="shared" si="133"/>
        <v>135.6899999999946</v>
      </c>
      <c r="J2847" s="3">
        <f>INDEX(PowerArray,MIN(MaximumPowerIndex,ROUND(G2847*100,0)))</f>
        <v>143.31999999999442</v>
      </c>
      <c r="K2847" s="3">
        <f>MIN(J2847-M2847+N2847,'Power Look Up'!$F$4)</f>
        <v>139.26527118676688</v>
      </c>
      <c r="M2847" s="50">
        <f t="array" ref="M2847">_xlfn.SUM(_xlfn.NORM.DIST($S$3:$S$1003,$G2847,$P2847,FALSE)*WindSpeedStep*$T$3:$T$1003)</f>
        <v>113.69760112742868</v>
      </c>
      <c r="N2847" s="50">
        <f t="array" ref="N2847">_xlfn.SUM(_xlfn.NORM.DIST($S$3:$S$1003,$G2847,$Q2847,FALSE)*WindSpeedStep*$T$3:$T$1003)</f>
        <v>109.64287231420113</v>
      </c>
      <c r="P2847" s="42">
        <f t="shared" si="132"/>
        <v>0.44848467960386923</v>
      </c>
      <c r="Q2847" s="42">
        <f t="shared" si="134"/>
        <v>0.12213548990184367</v>
      </c>
    </row>
    <row r="2848" spans="5:17" x14ac:dyDescent="0.2">
      <c r="E2848" s="15">
        <v>41283.166666666664</v>
      </c>
      <c r="F2848" s="21">
        <v>4.9843454486765459</v>
      </c>
      <c r="G2848" s="21">
        <v>4.9849621562941353</v>
      </c>
      <c r="H2848" s="24">
        <v>7.2226133542888357E-2</v>
      </c>
      <c r="I2848" s="3">
        <f t="shared" si="133"/>
        <v>197.81999999999329</v>
      </c>
      <c r="J2848" s="3">
        <f>INDEX(PowerArray,MIN(MaximumPowerIndex,ROUND(G2848*100,0)))</f>
        <v>197.81999999999329</v>
      </c>
      <c r="K2848" s="3">
        <f>MIN(J2848-M2848+N2848,'Power Look Up'!$F$4)</f>
        <v>197.78126605948896</v>
      </c>
      <c r="M2848" s="50">
        <f t="array" ref="M2848">_xlfn.SUM(_xlfn.NORM.DIST($S$3:$S$1003,$G2848,$P2848,FALSE)*WindSpeedStep*$T$3:$T$1003)</f>
        <v>192.14512162810678</v>
      </c>
      <c r="N2848" s="50">
        <f t="array" ref="N2848">_xlfn.SUM(_xlfn.NORM.DIST($S$3:$S$1003,$G2848,$Q2848,FALSE)*WindSpeedStep*$T$3:$T$1003)</f>
        <v>192.10638768760245</v>
      </c>
      <c r="P2848" s="42">
        <f t="shared" si="132"/>
        <v>0.49849621562941354</v>
      </c>
      <c r="Q2848" s="42">
        <f t="shared" si="134"/>
        <v>0.36004454240674494</v>
      </c>
    </row>
    <row r="2849" spans="5:17" x14ac:dyDescent="0.2">
      <c r="E2849" s="15">
        <v>41283.173611111109</v>
      </c>
      <c r="F2849" s="21">
        <v>5.0125343564660465</v>
      </c>
      <c r="G2849" s="21">
        <v>4.9981384209229605</v>
      </c>
      <c r="H2849" s="24">
        <v>2.7929983127078908E-2</v>
      </c>
      <c r="I2849" s="3">
        <f t="shared" si="133"/>
        <v>201.61999999998989</v>
      </c>
      <c r="J2849" s="3">
        <f>INDEX(PowerArray,MIN(MaximumPowerIndex,ROUND(G2849*100,0)))</f>
        <v>199.99999999999324</v>
      </c>
      <c r="K2849" s="3">
        <f>MIN(J2849-M2849+N2849,'Power Look Up'!$F$4)</f>
        <v>201.15445843600659</v>
      </c>
      <c r="M2849" s="50">
        <f t="array" ref="M2849">_xlfn.SUM(_xlfn.NORM.DIST($S$3:$S$1003,$G2849,$P2849,FALSE)*WindSpeedStep*$T$3:$T$1003)</f>
        <v>194.25833325408419</v>
      </c>
      <c r="N2849" s="50">
        <f t="array" ref="N2849">_xlfn.SUM(_xlfn.NORM.DIST($S$3:$S$1003,$G2849,$Q2849,FALSE)*WindSpeedStep*$T$3:$T$1003)</f>
        <v>195.41279169009755</v>
      </c>
      <c r="P2849" s="42">
        <f t="shared" si="132"/>
        <v>0.49981384209229607</v>
      </c>
      <c r="Q2849" s="42">
        <f t="shared" si="134"/>
        <v>0.13959792176318311</v>
      </c>
    </row>
    <row r="2850" spans="5:17" x14ac:dyDescent="0.2">
      <c r="E2850" s="15">
        <v>41283.180555555555</v>
      </c>
      <c r="F2850" s="21">
        <v>4.7785105724944703</v>
      </c>
      <c r="G2850" s="21">
        <v>4.7334599848887242</v>
      </c>
      <c r="H2850" s="24">
        <v>3.1390534293972955E-2</v>
      </c>
      <c r="I2850" s="3">
        <f t="shared" si="133"/>
        <v>176.01999999999373</v>
      </c>
      <c r="J2850" s="3">
        <f>INDEX(PowerArray,MIN(MaximumPowerIndex,ROUND(G2850*100,0)))</f>
        <v>170.56999999999385</v>
      </c>
      <c r="K2850" s="3">
        <f>MIN(J2850-M2850+N2850,'Power Look Up'!$F$4)</f>
        <v>169.96375515779863</v>
      </c>
      <c r="M2850" s="50">
        <f t="array" ref="M2850">_xlfn.SUM(_xlfn.NORM.DIST($S$3:$S$1003,$G2850,$P2850,FALSE)*WindSpeedStep*$T$3:$T$1003)</f>
        <v>152.11793741526452</v>
      </c>
      <c r="N2850" s="50">
        <f t="array" ref="N2850">_xlfn.SUM(_xlfn.NORM.DIST($S$3:$S$1003,$G2850,$Q2850,FALSE)*WindSpeedStep*$T$3:$T$1003)</f>
        <v>151.5116925730693</v>
      </c>
      <c r="P2850" s="42">
        <f t="shared" si="132"/>
        <v>0.47334599848887243</v>
      </c>
      <c r="Q2850" s="42">
        <f t="shared" si="134"/>
        <v>0.14858583798479821</v>
      </c>
    </row>
    <row r="2851" spans="5:17" x14ac:dyDescent="0.2">
      <c r="E2851" s="15">
        <v>41283.1875</v>
      </c>
      <c r="F2851" s="21">
        <v>5.0959065036363551</v>
      </c>
      <c r="G2851" s="21">
        <v>4.9309634699248619</v>
      </c>
      <c r="H2851" s="24">
        <v>5.2983703646707896E-2</v>
      </c>
      <c r="I2851" s="3">
        <f t="shared" si="133"/>
        <v>216.19999999998959</v>
      </c>
      <c r="J2851" s="3">
        <f>INDEX(PowerArray,MIN(MaximumPowerIndex,ROUND(G2851*100,0)))</f>
        <v>192.36999999999338</v>
      </c>
      <c r="K2851" s="3">
        <f>MIN(J2851-M2851+N2851,'Power Look Up'!$F$4)</f>
        <v>192.69184369413264</v>
      </c>
      <c r="M2851" s="50">
        <f t="array" ref="M2851">_xlfn.SUM(_xlfn.NORM.DIST($S$3:$S$1003,$G2851,$P2851,FALSE)*WindSpeedStep*$T$3:$T$1003)</f>
        <v>183.49993830889562</v>
      </c>
      <c r="N2851" s="50">
        <f t="array" ref="N2851">_xlfn.SUM(_xlfn.NORM.DIST($S$3:$S$1003,$G2851,$Q2851,FALSE)*WindSpeedStep*$T$3:$T$1003)</f>
        <v>183.82178200303488</v>
      </c>
      <c r="P2851" s="42">
        <f t="shared" si="132"/>
        <v>0.49309634699248622</v>
      </c>
      <c r="Q2851" s="42">
        <f t="shared" si="134"/>
        <v>0.26126070718324135</v>
      </c>
    </row>
    <row r="2852" spans="5:17" x14ac:dyDescent="0.2">
      <c r="E2852" s="15">
        <v>41283.194444444445</v>
      </c>
      <c r="F2852" s="21">
        <v>5.1265323847300355</v>
      </c>
      <c r="G2852" s="21">
        <v>5.0079537486013921</v>
      </c>
      <c r="H2852" s="24">
        <v>3.1210180291960772E-2</v>
      </c>
      <c r="I2852" s="3">
        <f t="shared" si="133"/>
        <v>221.05999999998949</v>
      </c>
      <c r="J2852" s="3">
        <f>INDEX(PowerArray,MIN(MaximumPowerIndex,ROUND(G2852*100,0)))</f>
        <v>201.61999999998989</v>
      </c>
      <c r="K2852" s="3">
        <f>MIN(J2852-M2852+N2852,'Power Look Up'!$F$4)</f>
        <v>202.68856961344517</v>
      </c>
      <c r="M2852" s="50">
        <f t="array" ref="M2852">_xlfn.SUM(_xlfn.NORM.DIST($S$3:$S$1003,$G2852,$P2852,FALSE)*WindSpeedStep*$T$3:$T$1003)</f>
        <v>195.83347993535369</v>
      </c>
      <c r="N2852" s="50">
        <f t="array" ref="N2852">_xlfn.SUM(_xlfn.NORM.DIST($S$3:$S$1003,$G2852,$Q2852,FALSE)*WindSpeedStep*$T$3:$T$1003)</f>
        <v>196.90204954880898</v>
      </c>
      <c r="P2852" s="42">
        <f t="shared" si="132"/>
        <v>0.50079537486013925</v>
      </c>
      <c r="Q2852" s="42">
        <f t="shared" si="134"/>
        <v>0.15629913938765025</v>
      </c>
    </row>
    <row r="2853" spans="5:17" x14ac:dyDescent="0.2">
      <c r="E2853" s="15">
        <v>41283.201388888891</v>
      </c>
      <c r="F2853" s="21">
        <v>4.8462879585113123</v>
      </c>
      <c r="G2853" s="21">
        <v>4.8773407994840658</v>
      </c>
      <c r="H2853" s="24">
        <v>3.507839432063397E-2</v>
      </c>
      <c r="I2853" s="3">
        <f t="shared" si="133"/>
        <v>183.64999999999355</v>
      </c>
      <c r="J2853" s="3">
        <f>INDEX(PowerArray,MIN(MaximumPowerIndex,ROUND(G2853*100,0)))</f>
        <v>186.91999999999351</v>
      </c>
      <c r="K2853" s="3">
        <f>MIN(J2853-M2853+N2853,'Power Look Up'!$F$4)</f>
        <v>187.45388380411504</v>
      </c>
      <c r="M2853" s="50">
        <f t="array" ref="M2853">_xlfn.SUM(_xlfn.NORM.DIST($S$3:$S$1003,$G2853,$P2853,FALSE)*WindSpeedStep*$T$3:$T$1003)</f>
        <v>174.93931883632385</v>
      </c>
      <c r="N2853" s="50">
        <f t="array" ref="N2853">_xlfn.SUM(_xlfn.NORM.DIST($S$3:$S$1003,$G2853,$Q2853,FALSE)*WindSpeedStep*$T$3:$T$1003)</f>
        <v>175.47320264044538</v>
      </c>
      <c r="P2853" s="42">
        <f t="shared" si="132"/>
        <v>0.48773407994840662</v>
      </c>
      <c r="Q2853" s="42">
        <f t="shared" si="134"/>
        <v>0.17108928380041821</v>
      </c>
    </row>
    <row r="2854" spans="5:17" x14ac:dyDescent="0.2">
      <c r="E2854" s="15">
        <v>41283.208333333336</v>
      </c>
      <c r="F2854" s="21">
        <v>4.5340977301550192</v>
      </c>
      <c r="G2854" s="21">
        <v>4.5370206719995387</v>
      </c>
      <c r="H2854" s="24">
        <v>4.4110209330040638E-2</v>
      </c>
      <c r="I2854" s="3">
        <f t="shared" si="133"/>
        <v>148.7699999999943</v>
      </c>
      <c r="J2854" s="3">
        <f>INDEX(PowerArray,MIN(MaximumPowerIndex,ROUND(G2854*100,0)))</f>
        <v>149.8599999999943</v>
      </c>
      <c r="K2854" s="3">
        <f>MIN(J2854-M2854+N2854,'Power Look Up'!$F$4)</f>
        <v>146.7198105313883</v>
      </c>
      <c r="M2854" s="50">
        <f t="array" ref="M2854">_xlfn.SUM(_xlfn.NORM.DIST($S$3:$S$1003,$G2854,$P2854,FALSE)*WindSpeedStep*$T$3:$T$1003)</f>
        <v>121.59196184956267</v>
      </c>
      <c r="N2854" s="50">
        <f t="array" ref="N2854">_xlfn.SUM(_xlfn.NORM.DIST($S$3:$S$1003,$G2854,$Q2854,FALSE)*WindSpeedStep*$T$3:$T$1003)</f>
        <v>118.45177238095667</v>
      </c>
      <c r="P2854" s="42">
        <f t="shared" si="132"/>
        <v>0.45370206719995387</v>
      </c>
      <c r="Q2854" s="42">
        <f t="shared" si="134"/>
        <v>0.20012893157662129</v>
      </c>
    </row>
    <row r="2855" spans="5:17" x14ac:dyDescent="0.2">
      <c r="E2855" s="15">
        <v>41283.215277777781</v>
      </c>
      <c r="F2855" s="21">
        <v>4.4445923578768154</v>
      </c>
      <c r="G2855" s="21">
        <v>4.5436039626244797</v>
      </c>
      <c r="H2855" s="24">
        <v>4.2748577305020415E-2</v>
      </c>
      <c r="I2855" s="3">
        <f t="shared" si="133"/>
        <v>138.95999999999452</v>
      </c>
      <c r="J2855" s="3">
        <f>INDEX(PowerArray,MIN(MaximumPowerIndex,ROUND(G2855*100,0)))</f>
        <v>149.8599999999943</v>
      </c>
      <c r="K2855" s="3">
        <f>MIN(J2855-M2855+N2855,'Power Look Up'!$F$4)</f>
        <v>146.81703528328114</v>
      </c>
      <c r="M2855" s="50">
        <f t="array" ref="M2855">_xlfn.SUM(_xlfn.NORM.DIST($S$3:$S$1003,$G2855,$P2855,FALSE)*WindSpeedStep*$T$3:$T$1003)</f>
        <v>122.59613152342037</v>
      </c>
      <c r="N2855" s="50">
        <f t="array" ref="N2855">_xlfn.SUM(_xlfn.NORM.DIST($S$3:$S$1003,$G2855,$Q2855,FALSE)*WindSpeedStep*$T$3:$T$1003)</f>
        <v>119.55316680670721</v>
      </c>
      <c r="P2855" s="42">
        <f t="shared" si="132"/>
        <v>0.45436039626244801</v>
      </c>
      <c r="Q2855" s="42">
        <f t="shared" si="134"/>
        <v>0.19423260523964966</v>
      </c>
    </row>
    <row r="2856" spans="5:17" x14ac:dyDescent="0.2">
      <c r="E2856" s="15">
        <v>41283.222222222219</v>
      </c>
      <c r="F2856" s="21">
        <v>4.3681892452613154</v>
      </c>
      <c r="G2856" s="21">
        <v>4.4695111219708386</v>
      </c>
      <c r="H2856" s="24">
        <v>5.9521230743849379E-2</v>
      </c>
      <c r="I2856" s="3">
        <f t="shared" si="133"/>
        <v>131.3299999999947</v>
      </c>
      <c r="J2856" s="3">
        <f>INDEX(PowerArray,MIN(MaximumPowerIndex,ROUND(G2856*100,0)))</f>
        <v>142.22999999999445</v>
      </c>
      <c r="K2856" s="3">
        <f>MIN(J2856-M2856+N2856,'Power Look Up'!$F$4)</f>
        <v>138.40477477661784</v>
      </c>
      <c r="M2856" s="50">
        <f t="array" ref="M2856">_xlfn.SUM(_xlfn.NORM.DIST($S$3:$S$1003,$G2856,$P2856,FALSE)*WindSpeedStep*$T$3:$T$1003)</f>
        <v>111.4008417430051</v>
      </c>
      <c r="N2856" s="50">
        <f t="array" ref="N2856">_xlfn.SUM(_xlfn.NORM.DIST($S$3:$S$1003,$G2856,$Q2856,FALSE)*WindSpeedStep*$T$3:$T$1003)</f>
        <v>107.57561651962851</v>
      </c>
      <c r="P2856" s="42">
        <f t="shared" si="132"/>
        <v>0.44695111219708389</v>
      </c>
      <c r="Q2856" s="42">
        <f t="shared" si="134"/>
        <v>0.26603080280302743</v>
      </c>
    </row>
    <row r="2857" spans="5:17" x14ac:dyDescent="0.2">
      <c r="E2857" s="15">
        <v>41283.229166666664</v>
      </c>
      <c r="F2857" s="21">
        <v>4.0763704067908337</v>
      </c>
      <c r="G2857" s="21">
        <v>4.1530518493967303</v>
      </c>
      <c r="H2857" s="24">
        <v>3.679744111332834E-2</v>
      </c>
      <c r="I2857" s="3">
        <f t="shared" si="133"/>
        <v>99.719999999995366</v>
      </c>
      <c r="J2857" s="3">
        <f>INDEX(PowerArray,MIN(MaximumPowerIndex,ROUND(G2857*100,0)))</f>
        <v>107.34999999999519</v>
      </c>
      <c r="K2857" s="3">
        <f>MIN(J2857-M2857+N2857,'Power Look Up'!$F$4)</f>
        <v>94.994635520381621</v>
      </c>
      <c r="M2857" s="50">
        <f t="array" ref="M2857">_xlfn.SUM(_xlfn.NORM.DIST($S$3:$S$1003,$G2857,$P2857,FALSE)*WindSpeedStep*$T$3:$T$1003)</f>
        <v>67.688068870036247</v>
      </c>
      <c r="N2857" s="50">
        <f t="array" ref="N2857">_xlfn.SUM(_xlfn.NORM.DIST($S$3:$S$1003,$G2857,$Q2857,FALSE)*WindSpeedStep*$T$3:$T$1003)</f>
        <v>55.33270439042267</v>
      </c>
      <c r="P2857" s="42">
        <f t="shared" si="132"/>
        <v>0.41530518493967306</v>
      </c>
      <c r="Q2857" s="42">
        <f t="shared" si="134"/>
        <v>0.15282168086877554</v>
      </c>
    </row>
    <row r="2858" spans="5:17" x14ac:dyDescent="0.2">
      <c r="E2858" s="15">
        <v>41283.236111111109</v>
      </c>
      <c r="F2858" s="21">
        <v>4.1713240368361237</v>
      </c>
      <c r="G2858" s="21">
        <v>4.235591805108565</v>
      </c>
      <c r="H2858" s="24">
        <v>5.274104770025638E-2</v>
      </c>
      <c r="I2858" s="3">
        <f t="shared" si="133"/>
        <v>109.52999999999516</v>
      </c>
      <c r="J2858" s="3">
        <f>INDEX(PowerArray,MIN(MaximumPowerIndex,ROUND(G2858*100,0)))</f>
        <v>117.15999999999499</v>
      </c>
      <c r="K2858" s="3">
        <f>MIN(J2858-M2858+N2858,'Power Look Up'!$F$4)</f>
        <v>108.78976728581719</v>
      </c>
      <c r="M2858" s="50">
        <f t="array" ref="M2858">_xlfn.SUM(_xlfn.NORM.DIST($S$3:$S$1003,$G2858,$P2858,FALSE)*WindSpeedStep*$T$3:$T$1003)</f>
        <v>78.246869924765278</v>
      </c>
      <c r="N2858" s="50">
        <f t="array" ref="N2858">_xlfn.SUM(_xlfn.NORM.DIST($S$3:$S$1003,$G2858,$Q2858,FALSE)*WindSpeedStep*$T$3:$T$1003)</f>
        <v>69.876637210587475</v>
      </c>
      <c r="P2858" s="42">
        <f t="shared" si="132"/>
        <v>0.4235591805108565</v>
      </c>
      <c r="Q2858" s="42">
        <f t="shared" si="134"/>
        <v>0.22338954943204586</v>
      </c>
    </row>
    <row r="2859" spans="5:17" x14ac:dyDescent="0.2">
      <c r="E2859" s="15">
        <v>41283.243055555555</v>
      </c>
      <c r="F2859" s="21">
        <v>4.2766790203840568</v>
      </c>
      <c r="G2859" s="21">
        <v>4.3157029826024242</v>
      </c>
      <c r="H2859" s="24">
        <v>7.2486150707695901E-2</v>
      </c>
      <c r="I2859" s="3">
        <f t="shared" si="133"/>
        <v>121.51999999999489</v>
      </c>
      <c r="J2859" s="3">
        <f>INDEX(PowerArray,MIN(MaximumPowerIndex,ROUND(G2859*100,0)))</f>
        <v>125.87999999999479</v>
      </c>
      <c r="K2859" s="3">
        <f>MIN(J2859-M2859+N2859,'Power Look Up'!$F$4)</f>
        <v>121.37565469101901</v>
      </c>
      <c r="M2859" s="50">
        <f t="array" ref="M2859">_xlfn.SUM(_xlfn.NORM.DIST($S$3:$S$1003,$G2859,$P2859,FALSE)*WindSpeedStep*$T$3:$T$1003)</f>
        <v>89.134394027482656</v>
      </c>
      <c r="N2859" s="50">
        <f t="array" ref="N2859">_xlfn.SUM(_xlfn.NORM.DIST($S$3:$S$1003,$G2859,$Q2859,FALSE)*WindSpeedStep*$T$3:$T$1003)</f>
        <v>84.63004871850687</v>
      </c>
      <c r="P2859" s="42">
        <f t="shared" si="132"/>
        <v>0.43157029826024246</v>
      </c>
      <c r="Q2859" s="42">
        <f t="shared" si="134"/>
        <v>0.31282869680657205</v>
      </c>
    </row>
    <row r="2860" spans="5:17" x14ac:dyDescent="0.2">
      <c r="E2860" s="15">
        <v>41283.25</v>
      </c>
      <c r="F2860" s="21">
        <v>4.3091725290722591</v>
      </c>
      <c r="G2860" s="21">
        <v>4.2610857593589868</v>
      </c>
      <c r="H2860" s="24">
        <v>6.265704103941494E-2</v>
      </c>
      <c r="I2860" s="3">
        <f t="shared" si="133"/>
        <v>124.78999999999482</v>
      </c>
      <c r="J2860" s="3">
        <f>INDEX(PowerArray,MIN(MaximumPowerIndex,ROUND(G2860*100,0)))</f>
        <v>119.33999999999494</v>
      </c>
      <c r="K2860" s="3">
        <f>MIN(J2860-M2860+N2860,'Power Look Up'!$F$4)</f>
        <v>112.77774883376198</v>
      </c>
      <c r="M2860" s="50">
        <f t="array" ref="M2860">_xlfn.SUM(_xlfn.NORM.DIST($S$3:$S$1003,$G2860,$P2860,FALSE)*WindSpeedStep*$T$3:$T$1003)</f>
        <v>81.64868732826406</v>
      </c>
      <c r="N2860" s="50">
        <f t="array" ref="N2860">_xlfn.SUM(_xlfn.NORM.DIST($S$3:$S$1003,$G2860,$Q2860,FALSE)*WindSpeedStep*$T$3:$T$1003)</f>
        <v>75.086436162031092</v>
      </c>
      <c r="P2860" s="42">
        <f t="shared" si="132"/>
        <v>0.42610857593589868</v>
      </c>
      <c r="Q2860" s="42">
        <f t="shared" si="134"/>
        <v>0.2669870252966226</v>
      </c>
    </row>
    <row r="2861" spans="5:17" x14ac:dyDescent="0.2">
      <c r="E2861" s="15">
        <v>41283.256944444445</v>
      </c>
      <c r="F2861" s="21">
        <v>3.7183237553947288</v>
      </c>
      <c r="G2861" s="21">
        <v>3.7651560904330665</v>
      </c>
      <c r="H2861" s="24">
        <v>4.0340758327558901E-2</v>
      </c>
      <c r="I2861" s="3">
        <f t="shared" si="133"/>
        <v>65.519999999996784</v>
      </c>
      <c r="J2861" s="3">
        <f>INDEX(PowerArray,MIN(MaximumPowerIndex,ROUND(G2861*100,0)))</f>
        <v>70.069999999996682</v>
      </c>
      <c r="K2861" s="3">
        <f>MIN(J2861-M2861+N2861,'Power Look Up'!$F$4)</f>
        <v>61.980886941606641</v>
      </c>
      <c r="M2861" s="50">
        <f t="array" ref="M2861">_xlfn.SUM(_xlfn.NORM.DIST($S$3:$S$1003,$G2861,$P2861,FALSE)*WindSpeedStep*$T$3:$T$1003)</f>
        <v>29.93656200296849</v>
      </c>
      <c r="N2861" s="50">
        <f t="array" ref="N2861">_xlfn.SUM(_xlfn.NORM.DIST($S$3:$S$1003,$G2861,$Q2861,FALSE)*WindSpeedStep*$T$3:$T$1003)</f>
        <v>21.847448944578442</v>
      </c>
      <c r="P2861" s="42">
        <f t="shared" si="132"/>
        <v>0.37651560904330666</v>
      </c>
      <c r="Q2861" s="42">
        <f t="shared" si="134"/>
        <v>0.15188925190969685</v>
      </c>
    </row>
    <row r="2862" spans="5:17" x14ac:dyDescent="0.2">
      <c r="E2862" s="15">
        <v>41283.263888888891</v>
      </c>
      <c r="F2862" s="21">
        <v>3.275047328127052</v>
      </c>
      <c r="G2862" s="21">
        <v>3.3394859565523154</v>
      </c>
      <c r="H2862" s="24">
        <v>7.3281383734155742E-2</v>
      </c>
      <c r="I2862" s="3">
        <f t="shared" si="133"/>
        <v>25.479999999997638</v>
      </c>
      <c r="J2862" s="3">
        <f>INDEX(PowerArray,MIN(MaximumPowerIndex,ROUND(G2862*100,0)))</f>
        <v>30.939999999997521</v>
      </c>
      <c r="K2862" s="3">
        <f>MIN(J2862-M2862+N2862,'Power Look Up'!$F$4)</f>
        <v>30.074578521831178</v>
      </c>
      <c r="M2862" s="50">
        <f t="array" ref="M2862">_xlfn.SUM(_xlfn.NORM.DIST($S$3:$S$1003,$G2862,$P2862,FALSE)*WindSpeedStep*$T$3:$T$1003)</f>
        <v>10.610342987985728</v>
      </c>
      <c r="N2862" s="50">
        <f t="array" ref="N2862">_xlfn.SUM(_xlfn.NORM.DIST($S$3:$S$1003,$G2862,$Q2862,FALSE)*WindSpeedStep*$T$3:$T$1003)</f>
        <v>9.7449215098193864</v>
      </c>
      <c r="P2862" s="42">
        <f t="shared" si="132"/>
        <v>0.33394859565523155</v>
      </c>
      <c r="Q2862" s="42">
        <f t="shared" si="134"/>
        <v>0.24472215185693438</v>
      </c>
    </row>
    <row r="2863" spans="5:17" x14ac:dyDescent="0.2">
      <c r="E2863" s="15">
        <v>41283.270833333336</v>
      </c>
      <c r="F2863" s="21">
        <v>3.9542790294490637</v>
      </c>
      <c r="G2863" s="21">
        <v>3.9716227817166811</v>
      </c>
      <c r="H2863" s="24">
        <v>4.0462496148708116E-2</v>
      </c>
      <c r="I2863" s="3">
        <f t="shared" si="133"/>
        <v>86.449999999996336</v>
      </c>
      <c r="J2863" s="3">
        <f>INDEX(PowerArray,MIN(MaximumPowerIndex,ROUND(G2863*100,0)))</f>
        <v>88.269999999996301</v>
      </c>
      <c r="K2863" s="3">
        <f>MIN(J2863-M2863+N2863,'Power Look Up'!$F$4)</f>
        <v>74.904560185580365</v>
      </c>
      <c r="M2863" s="50">
        <f t="array" ref="M2863">_xlfn.SUM(_xlfn.NORM.DIST($S$3:$S$1003,$G2863,$P2863,FALSE)*WindSpeedStep*$T$3:$T$1003)</f>
        <v>47.379191061143054</v>
      </c>
      <c r="N2863" s="50">
        <f t="array" ref="N2863">_xlfn.SUM(_xlfn.NORM.DIST($S$3:$S$1003,$G2863,$Q2863,FALSE)*WindSpeedStep*$T$3:$T$1003)</f>
        <v>34.013751246727118</v>
      </c>
      <c r="P2863" s="42">
        <f t="shared" si="132"/>
        <v>0.39716227817166816</v>
      </c>
      <c r="Q2863" s="42">
        <f t="shared" si="134"/>
        <v>0.16070177150933262</v>
      </c>
    </row>
    <row r="2864" spans="5:17" x14ac:dyDescent="0.2">
      <c r="E2864" s="15">
        <v>41283.277777777781</v>
      </c>
      <c r="F2864" s="21">
        <v>3.9133777058845465</v>
      </c>
      <c r="G2864" s="21">
        <v>3.8631621064118211</v>
      </c>
      <c r="H2864" s="24">
        <v>3.5774722125462614E-2</v>
      </c>
      <c r="I2864" s="3">
        <f t="shared" si="133"/>
        <v>82.809999999996421</v>
      </c>
      <c r="J2864" s="3">
        <f>INDEX(PowerArray,MIN(MaximumPowerIndex,ROUND(G2864*100,0)))</f>
        <v>78.259999999996509</v>
      </c>
      <c r="K2864" s="3">
        <f>MIN(J2864-M2864+N2864,'Power Look Up'!$F$4)</f>
        <v>66.383737260555648</v>
      </c>
      <c r="M2864" s="50">
        <f t="array" ref="M2864">_xlfn.SUM(_xlfn.NORM.DIST($S$3:$S$1003,$G2864,$P2864,FALSE)*WindSpeedStep*$T$3:$T$1003)</f>
        <v>37.434273970392887</v>
      </c>
      <c r="N2864" s="50">
        <f t="array" ref="N2864">_xlfn.SUM(_xlfn.NORM.DIST($S$3:$S$1003,$G2864,$Q2864,FALSE)*WindSpeedStep*$T$3:$T$1003)</f>
        <v>25.558011230952019</v>
      </c>
      <c r="P2864" s="42">
        <f t="shared" si="132"/>
        <v>0.38631621064118216</v>
      </c>
      <c r="Q2864" s="42">
        <f t="shared" si="134"/>
        <v>0.13820355088249975</v>
      </c>
    </row>
    <row r="2865" spans="5:17" x14ac:dyDescent="0.2">
      <c r="E2865" s="15">
        <v>41283.284722222219</v>
      </c>
      <c r="F2865" s="21">
        <v>3.6625789106328757</v>
      </c>
      <c r="G2865" s="21">
        <v>3.6169364292308748</v>
      </c>
      <c r="H2865" s="24">
        <v>5.187601540772508E-2</v>
      </c>
      <c r="I2865" s="3">
        <f t="shared" si="133"/>
        <v>60.059999999996904</v>
      </c>
      <c r="J2865" s="3">
        <f>INDEX(PowerArray,MIN(MaximumPowerIndex,ROUND(G2865*100,0)))</f>
        <v>56.419999999996982</v>
      </c>
      <c r="K2865" s="3">
        <f>MIN(J2865-M2865+N2865,'Power Look Up'!$F$4)</f>
        <v>52.708602827567546</v>
      </c>
      <c r="M2865" s="50">
        <f t="array" ref="M2865">_xlfn.SUM(_xlfn.NORM.DIST($S$3:$S$1003,$G2865,$P2865,FALSE)*WindSpeedStep*$T$3:$T$1003)</f>
        <v>21.111750763928892</v>
      </c>
      <c r="N2865" s="50">
        <f t="array" ref="N2865">_xlfn.SUM(_xlfn.NORM.DIST($S$3:$S$1003,$G2865,$Q2865,FALSE)*WindSpeedStep*$T$3:$T$1003)</f>
        <v>17.400353591499449</v>
      </c>
      <c r="P2865" s="42">
        <f t="shared" si="132"/>
        <v>0.36169364292308748</v>
      </c>
      <c r="Q2865" s="42">
        <f t="shared" si="134"/>
        <v>0.18763224993154298</v>
      </c>
    </row>
    <row r="2866" spans="5:17" x14ac:dyDescent="0.2">
      <c r="E2866" s="15">
        <v>41283.291666666664</v>
      </c>
      <c r="F2866" s="21">
        <v>3.4438557032340258</v>
      </c>
      <c r="G2866" s="21">
        <v>3.463728142384995</v>
      </c>
      <c r="H2866" s="24">
        <v>5.226699824588097E-2</v>
      </c>
      <c r="I2866" s="3">
        <f t="shared" si="133"/>
        <v>40.039999999997328</v>
      </c>
      <c r="J2866" s="3">
        <f>INDEX(PowerArray,MIN(MaximumPowerIndex,ROUND(G2866*100,0)))</f>
        <v>41.859999999997292</v>
      </c>
      <c r="K2866" s="3">
        <f>MIN(J2866-M2866+N2866,'Power Look Up'!$F$4)</f>
        <v>40.243124493624116</v>
      </c>
      <c r="M2866" s="50">
        <f t="array" ref="M2866">_xlfn.SUM(_xlfn.NORM.DIST($S$3:$S$1003,$G2866,$P2866,FALSE)*WindSpeedStep*$T$3:$T$1003)</f>
        <v>14.575861462558215</v>
      </c>
      <c r="N2866" s="50">
        <f t="array" ref="N2866">_xlfn.SUM(_xlfn.NORM.DIST($S$3:$S$1003,$G2866,$Q2866,FALSE)*WindSpeedStep*$T$3:$T$1003)</f>
        <v>12.958985956185041</v>
      </c>
      <c r="P2866" s="42">
        <f t="shared" si="132"/>
        <v>0.34637281423849953</v>
      </c>
      <c r="Q2866" s="42">
        <f t="shared" si="134"/>
        <v>0.18103867274224508</v>
      </c>
    </row>
    <row r="2867" spans="5:17" x14ac:dyDescent="0.2">
      <c r="E2867" s="15">
        <v>41283.298611111109</v>
      </c>
      <c r="F2867" s="21">
        <v>3.3834233931000179</v>
      </c>
      <c r="G2867" s="21">
        <v>3.3355066416454591</v>
      </c>
      <c r="H2867" s="24">
        <v>6.5022899720045935E-2</v>
      </c>
      <c r="I2867" s="3">
        <f t="shared" si="133"/>
        <v>34.579999999997447</v>
      </c>
      <c r="J2867" s="3">
        <f>INDEX(PowerArray,MIN(MaximumPowerIndex,ROUND(G2867*100,0)))</f>
        <v>30.939999999997521</v>
      </c>
      <c r="K2867" s="3">
        <f>MIN(J2867-M2867+N2867,'Power Look Up'!$F$4)</f>
        <v>29.954507257936775</v>
      </c>
      <c r="M2867" s="50">
        <f t="array" ref="M2867">_xlfn.SUM(_xlfn.NORM.DIST($S$3:$S$1003,$G2867,$P2867,FALSE)*WindSpeedStep*$T$3:$T$1003)</f>
        <v>10.497785696813526</v>
      </c>
      <c r="N2867" s="50">
        <f t="array" ref="N2867">_xlfn.SUM(_xlfn.NORM.DIST($S$3:$S$1003,$G2867,$Q2867,FALSE)*WindSpeedStep*$T$3:$T$1003)</f>
        <v>9.5122929547527804</v>
      </c>
      <c r="P2867" s="42">
        <f t="shared" si="132"/>
        <v>0.33355066416454593</v>
      </c>
      <c r="Q2867" s="42">
        <f t="shared" si="134"/>
        <v>0.21688431387525989</v>
      </c>
    </row>
    <row r="2868" spans="5:17" x14ac:dyDescent="0.2">
      <c r="E2868" s="15">
        <v>41283.305555555555</v>
      </c>
      <c r="F2868" s="21">
        <v>4.1035871968504649</v>
      </c>
      <c r="G2868" s="21">
        <v>3.8145130308060713</v>
      </c>
      <c r="H2868" s="24">
        <v>0.10234947616620728</v>
      </c>
      <c r="I2868" s="3">
        <f t="shared" si="133"/>
        <v>101.89999999999532</v>
      </c>
      <c r="J2868" s="3">
        <f>INDEX(PowerArray,MIN(MaximumPowerIndex,ROUND(G2868*100,0)))</f>
        <v>73.709999999996612</v>
      </c>
      <c r="K2868" s="3">
        <f>MIN(J2868-M2868+N2868,'Power Look Up'!$F$4)</f>
        <v>74.169759345088352</v>
      </c>
      <c r="M2868" s="50">
        <f t="array" ref="M2868">_xlfn.SUM(_xlfn.NORM.DIST($S$3:$S$1003,$G2868,$P2868,FALSE)*WindSpeedStep*$T$3:$T$1003)</f>
        <v>33.537508812578196</v>
      </c>
      <c r="N2868" s="50">
        <f t="array" ref="N2868">_xlfn.SUM(_xlfn.NORM.DIST($S$3:$S$1003,$G2868,$Q2868,FALSE)*WindSpeedStep*$T$3:$T$1003)</f>
        <v>33.997268157669943</v>
      </c>
      <c r="P2868" s="42">
        <f t="shared" si="132"/>
        <v>0.38145130308060715</v>
      </c>
      <c r="Q2868" s="42">
        <f t="shared" si="134"/>
        <v>0.3904134105321731</v>
      </c>
    </row>
    <row r="2869" spans="5:17" x14ac:dyDescent="0.2">
      <c r="E2869" s="15">
        <v>41283.3125</v>
      </c>
      <c r="F2869" s="21">
        <v>4.9402459756838795</v>
      </c>
      <c r="G2869" s="21">
        <v>4.6481023152044134</v>
      </c>
      <c r="H2869" s="24">
        <v>8.5016009742684778E-2</v>
      </c>
      <c r="I2869" s="3">
        <f t="shared" si="133"/>
        <v>193.45999999999336</v>
      </c>
      <c r="J2869" s="3">
        <f>INDEX(PowerArray,MIN(MaximumPowerIndex,ROUND(G2869*100,0)))</f>
        <v>161.84999999999405</v>
      </c>
      <c r="K2869" s="3">
        <f>MIN(J2869-M2869+N2869,'Power Look Up'!$F$4)</f>
        <v>160.8662233803681</v>
      </c>
      <c r="M2869" s="50">
        <f t="array" ref="M2869">_xlfn.SUM(_xlfn.NORM.DIST($S$3:$S$1003,$G2869,$P2869,FALSE)*WindSpeedStep*$T$3:$T$1003)</f>
        <v>138.73103503274726</v>
      </c>
      <c r="N2869" s="50">
        <f t="array" ref="N2869">_xlfn.SUM(_xlfn.NORM.DIST($S$3:$S$1003,$G2869,$Q2869,FALSE)*WindSpeedStep*$T$3:$T$1003)</f>
        <v>137.7472584131213</v>
      </c>
      <c r="P2869" s="42">
        <f t="shared" si="132"/>
        <v>0.46481023152044137</v>
      </c>
      <c r="Q2869" s="42">
        <f t="shared" si="134"/>
        <v>0.39516311171441409</v>
      </c>
    </row>
    <row r="2870" spans="5:17" x14ac:dyDescent="0.2">
      <c r="E2870" s="15">
        <v>41283.319444444445</v>
      </c>
      <c r="F2870" s="21">
        <v>5.2752381037081557</v>
      </c>
      <c r="G2870" s="21">
        <v>5.0929281067066601</v>
      </c>
      <c r="H2870" s="24">
        <v>3.6017331590481601E-2</v>
      </c>
      <c r="I2870" s="3">
        <f t="shared" si="133"/>
        <v>245.35999999998896</v>
      </c>
      <c r="J2870" s="3">
        <f>INDEX(PowerArray,MIN(MaximumPowerIndex,ROUND(G2870*100,0)))</f>
        <v>214.57999999998961</v>
      </c>
      <c r="K2870" s="3">
        <f>MIN(J2870-M2870+N2870,'Power Look Up'!$F$4)</f>
        <v>215.42373303081547</v>
      </c>
      <c r="M2870" s="50">
        <f t="array" ref="M2870">_xlfn.SUM(_xlfn.NORM.DIST($S$3:$S$1003,$G2870,$P2870,FALSE)*WindSpeedStep*$T$3:$T$1003)</f>
        <v>209.50703227795469</v>
      </c>
      <c r="N2870" s="50">
        <f t="array" ref="N2870">_xlfn.SUM(_xlfn.NORM.DIST($S$3:$S$1003,$G2870,$Q2870,FALSE)*WindSpeedStep*$T$3:$T$1003)</f>
        <v>210.35076530878055</v>
      </c>
      <c r="P2870" s="42">
        <f t="shared" si="132"/>
        <v>0.50929281067066601</v>
      </c>
      <c r="Q2870" s="42">
        <f t="shared" si="134"/>
        <v>0.18343368038573743</v>
      </c>
    </row>
    <row r="2871" spans="5:17" x14ac:dyDescent="0.2">
      <c r="E2871" s="15">
        <v>41283.326388888891</v>
      </c>
      <c r="F2871" s="21">
        <v>5.109960431221233</v>
      </c>
      <c r="G2871" s="21">
        <v>4.9854788788421525</v>
      </c>
      <c r="H2871" s="24">
        <v>2.9354434739556564E-2</v>
      </c>
      <c r="I2871" s="3">
        <f t="shared" si="133"/>
        <v>217.81999999998953</v>
      </c>
      <c r="J2871" s="3">
        <f>INDEX(PowerArray,MIN(MaximumPowerIndex,ROUND(G2871*100,0)))</f>
        <v>198.90999999999326</v>
      </c>
      <c r="K2871" s="3">
        <f>MIN(J2871-M2871+N2871,'Power Look Up'!$F$4)</f>
        <v>200.00616307944645</v>
      </c>
      <c r="M2871" s="50">
        <f t="array" ref="M2871">_xlfn.SUM(_xlfn.NORM.DIST($S$3:$S$1003,$G2871,$P2871,FALSE)*WindSpeedStep*$T$3:$T$1003)</f>
        <v>192.22796604853096</v>
      </c>
      <c r="N2871" s="50">
        <f t="array" ref="N2871">_xlfn.SUM(_xlfn.NORM.DIST($S$3:$S$1003,$G2871,$Q2871,FALSE)*WindSpeedStep*$T$3:$T$1003)</f>
        <v>193.32412912798415</v>
      </c>
      <c r="P2871" s="42">
        <f t="shared" si="132"/>
        <v>0.49854788788421528</v>
      </c>
      <c r="Q2871" s="42">
        <f t="shared" si="134"/>
        <v>0.14634591439440958</v>
      </c>
    </row>
    <row r="2872" spans="5:17" x14ac:dyDescent="0.2">
      <c r="E2872" s="15">
        <v>41283.333333333336</v>
      </c>
      <c r="F2872" s="21">
        <v>4.8884994420606169</v>
      </c>
      <c r="G2872" s="21">
        <v>4.7204252956191812</v>
      </c>
      <c r="H2872" s="24">
        <v>9.614402242866657E-2</v>
      </c>
      <c r="I2872" s="3">
        <f t="shared" si="133"/>
        <v>188.00999999999348</v>
      </c>
      <c r="J2872" s="3">
        <f>INDEX(PowerArray,MIN(MaximumPowerIndex,ROUND(G2872*100,0)))</f>
        <v>169.47999999999388</v>
      </c>
      <c r="K2872" s="3">
        <f>MIN(J2872-M2872+N2872,'Power Look Up'!$F$4)</f>
        <v>169.25117486027759</v>
      </c>
      <c r="M2872" s="50">
        <f t="array" ref="M2872">_xlfn.SUM(_xlfn.NORM.DIST($S$3:$S$1003,$G2872,$P2872,FALSE)*WindSpeedStep*$T$3:$T$1003)</f>
        <v>150.06453773039405</v>
      </c>
      <c r="N2872" s="50">
        <f t="array" ref="N2872">_xlfn.SUM(_xlfn.NORM.DIST($S$3:$S$1003,$G2872,$Q2872,FALSE)*WindSpeedStep*$T$3:$T$1003)</f>
        <v>149.83571259067776</v>
      </c>
      <c r="P2872" s="42">
        <f t="shared" si="132"/>
        <v>0.47204252956191817</v>
      </c>
      <c r="Q2872" s="42">
        <f t="shared" si="134"/>
        <v>0.45384067549485557</v>
      </c>
    </row>
    <row r="2873" spans="5:17" x14ac:dyDescent="0.2">
      <c r="E2873" s="15">
        <v>41283.340277777781</v>
      </c>
      <c r="F2873" s="21">
        <v>4.7040859818555605</v>
      </c>
      <c r="G2873" s="21">
        <v>4.7423209612792672</v>
      </c>
      <c r="H2873" s="24">
        <v>0.10629057417925244</v>
      </c>
      <c r="I2873" s="3">
        <f t="shared" si="133"/>
        <v>167.29999999999393</v>
      </c>
      <c r="J2873" s="3">
        <f>INDEX(PowerArray,MIN(MaximumPowerIndex,ROUND(G2873*100,0)))</f>
        <v>171.65999999999383</v>
      </c>
      <c r="K2873" s="3">
        <f>MIN(J2873-M2873+N2873,'Power Look Up'!$F$4)</f>
        <v>172.07125367227329</v>
      </c>
      <c r="M2873" s="50">
        <f t="array" ref="M2873">_xlfn.SUM(_xlfn.NORM.DIST($S$3:$S$1003,$G2873,$P2873,FALSE)*WindSpeedStep*$T$3:$T$1003)</f>
        <v>153.51545381370997</v>
      </c>
      <c r="N2873" s="50">
        <f t="array" ref="N2873">_xlfn.SUM(_xlfn.NORM.DIST($S$3:$S$1003,$G2873,$Q2873,FALSE)*WindSpeedStep*$T$3:$T$1003)</f>
        <v>153.92670748598943</v>
      </c>
      <c r="P2873" s="42">
        <f t="shared" si="132"/>
        <v>0.47423209612792672</v>
      </c>
      <c r="Q2873" s="42">
        <f t="shared" si="134"/>
        <v>0.50406401791667765</v>
      </c>
    </row>
    <row r="2874" spans="5:17" x14ac:dyDescent="0.2">
      <c r="E2874" s="15">
        <v>41283.347222222219</v>
      </c>
      <c r="F2874" s="21">
        <v>4.6193957219196893</v>
      </c>
      <c r="G2874" s="21">
        <v>4.5993876416376249</v>
      </c>
      <c r="H2874" s="24">
        <v>7.3602700540820021E-2</v>
      </c>
      <c r="I2874" s="3">
        <f t="shared" si="133"/>
        <v>158.5799999999941</v>
      </c>
      <c r="J2874" s="3">
        <f>INDEX(PowerArray,MIN(MaximumPowerIndex,ROUND(G2874*100,0)))</f>
        <v>156.39999999999415</v>
      </c>
      <c r="K2874" s="3">
        <f>MIN(J2874-M2874+N2874,'Power Look Up'!$F$4)</f>
        <v>154.61422281453375</v>
      </c>
      <c r="M2874" s="50">
        <f t="array" ref="M2874">_xlfn.SUM(_xlfn.NORM.DIST($S$3:$S$1003,$G2874,$P2874,FALSE)*WindSpeedStep*$T$3:$T$1003)</f>
        <v>131.16741808471011</v>
      </c>
      <c r="N2874" s="50">
        <f t="array" ref="N2874">_xlfn.SUM(_xlfn.NORM.DIST($S$3:$S$1003,$G2874,$Q2874,FALSE)*WindSpeedStep*$T$3:$T$1003)</f>
        <v>129.3816408992497</v>
      </c>
      <c r="P2874" s="42">
        <f t="shared" si="132"/>
        <v>0.4599387641637625</v>
      </c>
      <c r="Q2874" s="42">
        <f t="shared" si="134"/>
        <v>0.33852735125860256</v>
      </c>
    </row>
    <row r="2875" spans="5:17" x14ac:dyDescent="0.2">
      <c r="E2875" s="15">
        <v>41283.354166666664</v>
      </c>
      <c r="F2875" s="21">
        <v>4.5902090592502542</v>
      </c>
      <c r="G2875" s="21">
        <v>4.5851706107173245</v>
      </c>
      <c r="H2875" s="24">
        <v>6.535650035273137E-2</v>
      </c>
      <c r="I2875" s="3">
        <f t="shared" si="133"/>
        <v>155.30999999999418</v>
      </c>
      <c r="J2875" s="3">
        <f>INDEX(PowerArray,MIN(MaximumPowerIndex,ROUND(G2875*100,0)))</f>
        <v>155.30999999999418</v>
      </c>
      <c r="K2875" s="3">
        <f>MIN(J2875-M2875+N2875,'Power Look Up'!$F$4)</f>
        <v>153.11641735536233</v>
      </c>
      <c r="M2875" s="50">
        <f t="array" ref="M2875">_xlfn.SUM(_xlfn.NORM.DIST($S$3:$S$1003,$G2875,$P2875,FALSE)*WindSpeedStep*$T$3:$T$1003)</f>
        <v>128.97301024844512</v>
      </c>
      <c r="N2875" s="50">
        <f t="array" ref="N2875">_xlfn.SUM(_xlfn.NORM.DIST($S$3:$S$1003,$G2875,$Q2875,FALSE)*WindSpeedStep*$T$3:$T$1003)</f>
        <v>126.77942760381329</v>
      </c>
      <c r="P2875" s="42">
        <f t="shared" si="132"/>
        <v>0.45851706107173246</v>
      </c>
      <c r="Q2875" s="42">
        <f t="shared" si="134"/>
        <v>0.29967070463668033</v>
      </c>
    </row>
    <row r="2876" spans="5:17" x14ac:dyDescent="0.2">
      <c r="E2876" s="15">
        <v>41283.361111111109</v>
      </c>
      <c r="F2876" s="21">
        <v>4.8074771512569825</v>
      </c>
      <c r="G2876" s="21">
        <v>4.7964475420222223</v>
      </c>
      <c r="H2876" s="24">
        <v>0.10192456138286224</v>
      </c>
      <c r="I2876" s="3">
        <f t="shared" si="133"/>
        <v>179.28999999999365</v>
      </c>
      <c r="J2876" s="3">
        <f>INDEX(PowerArray,MIN(MaximumPowerIndex,ROUND(G2876*100,0)))</f>
        <v>178.19999999999368</v>
      </c>
      <c r="K2876" s="3">
        <f>MIN(J2876-M2876+N2876,'Power Look Up'!$F$4)</f>
        <v>178.29711208510938</v>
      </c>
      <c r="M2876" s="50">
        <f t="array" ref="M2876">_xlfn.SUM(_xlfn.NORM.DIST($S$3:$S$1003,$G2876,$P2876,FALSE)*WindSpeedStep*$T$3:$T$1003)</f>
        <v>162.0773622399858</v>
      </c>
      <c r="N2876" s="50">
        <f t="array" ref="N2876">_xlfn.SUM(_xlfn.NORM.DIST($S$3:$S$1003,$G2876,$Q2876,FALSE)*WindSpeedStep*$T$3:$T$1003)</f>
        <v>162.1744743251015</v>
      </c>
      <c r="P2876" s="42">
        <f t="shared" si="132"/>
        <v>0.47964475420222225</v>
      </c>
      <c r="Q2876" s="42">
        <f t="shared" si="134"/>
        <v>0.48887581191652268</v>
      </c>
    </row>
    <row r="2877" spans="5:17" x14ac:dyDescent="0.2">
      <c r="E2877" s="15">
        <v>41283.368055555555</v>
      </c>
      <c r="F2877" s="21">
        <v>4.691281808721957</v>
      </c>
      <c r="G2877" s="21">
        <v>4.551151178657376</v>
      </c>
      <c r="H2877" s="24">
        <v>7.2474861639707386E-2</v>
      </c>
      <c r="I2877" s="3">
        <f t="shared" si="133"/>
        <v>166.20999999999395</v>
      </c>
      <c r="J2877" s="3">
        <f>INDEX(PowerArray,MIN(MaximumPowerIndex,ROUND(G2877*100,0)))</f>
        <v>150.94999999999428</v>
      </c>
      <c r="K2877" s="3">
        <f>MIN(J2877-M2877+N2877,'Power Look Up'!$F$4)</f>
        <v>148.71447703142604</v>
      </c>
      <c r="M2877" s="50">
        <f t="array" ref="M2877">_xlfn.SUM(_xlfn.NORM.DIST($S$3:$S$1003,$G2877,$P2877,FALSE)*WindSpeedStep*$T$3:$T$1003)</f>
        <v>123.74937017179094</v>
      </c>
      <c r="N2877" s="50">
        <f t="array" ref="N2877">_xlfn.SUM(_xlfn.NORM.DIST($S$3:$S$1003,$G2877,$Q2877,FALSE)*WindSpeedStep*$T$3:$T$1003)</f>
        <v>121.51384720322271</v>
      </c>
      <c r="P2877" s="42">
        <f t="shared" si="132"/>
        <v>0.45511511786573761</v>
      </c>
      <c r="Q2877" s="42">
        <f t="shared" si="134"/>
        <v>0.3298440519745845</v>
      </c>
    </row>
    <row r="2878" spans="5:17" x14ac:dyDescent="0.2">
      <c r="E2878" s="15">
        <v>41283.375</v>
      </c>
      <c r="F2878" s="21">
        <v>4.8004261622561604</v>
      </c>
      <c r="G2878" s="21">
        <v>4.6382866897018973</v>
      </c>
      <c r="H2878" s="24">
        <v>6.6660748271899814E-2</v>
      </c>
      <c r="I2878" s="3">
        <f t="shared" si="133"/>
        <v>178.19999999999368</v>
      </c>
      <c r="J2878" s="3">
        <f>INDEX(PowerArray,MIN(MaximumPowerIndex,ROUND(G2878*100,0)))</f>
        <v>160.75999999999408</v>
      </c>
      <c r="K2878" s="3">
        <f>MIN(J2878-M2878+N2878,'Power Look Up'!$F$4)</f>
        <v>159.10147853714852</v>
      </c>
      <c r="M2878" s="50">
        <f t="array" ref="M2878">_xlfn.SUM(_xlfn.NORM.DIST($S$3:$S$1003,$G2878,$P2878,FALSE)*WindSpeedStep*$T$3:$T$1003)</f>
        <v>137.20190067255245</v>
      </c>
      <c r="N2878" s="50">
        <f t="array" ref="N2878">_xlfn.SUM(_xlfn.NORM.DIST($S$3:$S$1003,$G2878,$Q2878,FALSE)*WindSpeedStep*$T$3:$T$1003)</f>
        <v>135.5433792097069</v>
      </c>
      <c r="P2878" s="42">
        <f t="shared" si="132"/>
        <v>0.46382866897018976</v>
      </c>
      <c r="Q2878" s="42">
        <f t="shared" si="134"/>
        <v>0.30919166143512167</v>
      </c>
    </row>
    <row r="2879" spans="5:17" x14ac:dyDescent="0.2">
      <c r="E2879" s="15">
        <v>41283.381944444445</v>
      </c>
      <c r="F2879" s="21">
        <v>4.8179471529153446</v>
      </c>
      <c r="G2879" s="21">
        <v>4.7487412984218604</v>
      </c>
      <c r="H2879" s="24">
        <v>5.1889319676062605E-2</v>
      </c>
      <c r="I2879" s="3">
        <f t="shared" si="133"/>
        <v>180.37999999999363</v>
      </c>
      <c r="J2879" s="3">
        <f>INDEX(PowerArray,MIN(MaximumPowerIndex,ROUND(G2879*100,0)))</f>
        <v>172.7499999999938</v>
      </c>
      <c r="K2879" s="3">
        <f>MIN(J2879-M2879+N2879,'Power Look Up'!$F$4)</f>
        <v>172.07952513355585</v>
      </c>
      <c r="M2879" s="50">
        <f t="array" ref="M2879">_xlfn.SUM(_xlfn.NORM.DIST($S$3:$S$1003,$G2879,$P2879,FALSE)*WindSpeedStep*$T$3:$T$1003)</f>
        <v>154.52882453620691</v>
      </c>
      <c r="N2879" s="50">
        <f t="array" ref="N2879">_xlfn.SUM(_xlfn.NORM.DIST($S$3:$S$1003,$G2879,$Q2879,FALSE)*WindSpeedStep*$T$3:$T$1003)</f>
        <v>153.85834966976896</v>
      </c>
      <c r="P2879" s="42">
        <f t="shared" si="132"/>
        <v>0.47487412984218608</v>
      </c>
      <c r="Q2879" s="42">
        <f t="shared" si="134"/>
        <v>0.24640895529273252</v>
      </c>
    </row>
    <row r="2880" spans="5:17" x14ac:dyDescent="0.2">
      <c r="E2880" s="15">
        <v>41283.388888888891</v>
      </c>
      <c r="F2880" s="21">
        <v>4.8591521268708053</v>
      </c>
      <c r="G2880" s="21">
        <v>4.9163362345267849</v>
      </c>
      <c r="H2880" s="24">
        <v>4.5275388433182379E-2</v>
      </c>
      <c r="I2880" s="3">
        <f t="shared" si="133"/>
        <v>184.73999999999353</v>
      </c>
      <c r="J2880" s="3">
        <f>INDEX(PowerArray,MIN(MaximumPowerIndex,ROUND(G2880*100,0)))</f>
        <v>191.27999999999341</v>
      </c>
      <c r="K2880" s="3">
        <f>MIN(J2880-M2880+N2880,'Power Look Up'!$F$4)</f>
        <v>191.7541112038686</v>
      </c>
      <c r="M2880" s="50">
        <f t="array" ref="M2880">_xlfn.SUM(_xlfn.NORM.DIST($S$3:$S$1003,$G2880,$P2880,FALSE)*WindSpeedStep*$T$3:$T$1003)</f>
        <v>181.16230048095409</v>
      </c>
      <c r="N2880" s="50">
        <f t="array" ref="N2880">_xlfn.SUM(_xlfn.NORM.DIST($S$3:$S$1003,$G2880,$Q2880,FALSE)*WindSpeedStep*$T$3:$T$1003)</f>
        <v>181.63641168482928</v>
      </c>
      <c r="P2880" s="42">
        <f t="shared" si="132"/>
        <v>0.49163362345267853</v>
      </c>
      <c r="Q2880" s="42">
        <f t="shared" si="134"/>
        <v>0.2225890326863294</v>
      </c>
    </row>
    <row r="2881" spans="5:17" x14ac:dyDescent="0.2">
      <c r="E2881" s="15">
        <v>41283.395833333336</v>
      </c>
      <c r="F2881" s="21">
        <v>4.9860497627771272</v>
      </c>
      <c r="G2881" s="21">
        <v>5.1602817653538082</v>
      </c>
      <c r="H2881" s="24">
        <v>3.4095127022020236E-2</v>
      </c>
      <c r="I2881" s="3">
        <f t="shared" si="133"/>
        <v>198.90999999999326</v>
      </c>
      <c r="J2881" s="3">
        <f>INDEX(PowerArray,MIN(MaximumPowerIndex,ROUND(G2881*100,0)))</f>
        <v>225.91999999998939</v>
      </c>
      <c r="K2881" s="3">
        <f>MIN(J2881-M2881+N2881,'Power Look Up'!$F$4)</f>
        <v>226.54142411369261</v>
      </c>
      <c r="M2881" s="50">
        <f t="array" ref="M2881">_xlfn.SUM(_xlfn.NORM.DIST($S$3:$S$1003,$G2881,$P2881,FALSE)*WindSpeedStep*$T$3:$T$1003)</f>
        <v>220.40034622367168</v>
      </c>
      <c r="N2881" s="50">
        <f t="array" ref="N2881">_xlfn.SUM(_xlfn.NORM.DIST($S$3:$S$1003,$G2881,$Q2881,FALSE)*WindSpeedStep*$T$3:$T$1003)</f>
        <v>221.0217703373749</v>
      </c>
      <c r="P2881" s="42">
        <f t="shared" si="132"/>
        <v>0.5160281765353808</v>
      </c>
      <c r="Q2881" s="42">
        <f t="shared" si="134"/>
        <v>0.17594046225915291</v>
      </c>
    </row>
    <row r="2882" spans="5:17" x14ac:dyDescent="0.2">
      <c r="E2882" s="15">
        <v>41283.402777777781</v>
      </c>
      <c r="F2882" s="21">
        <v>5.0304872537561529</v>
      </c>
      <c r="G2882" s="21">
        <v>5.2676073650758832</v>
      </c>
      <c r="H2882" s="24">
        <v>5.1684854147252594E-2</v>
      </c>
      <c r="I2882" s="3">
        <f t="shared" si="133"/>
        <v>204.85999999998984</v>
      </c>
      <c r="J2882" s="3">
        <f>INDEX(PowerArray,MIN(MaximumPowerIndex,ROUND(G2882*100,0)))</f>
        <v>243.73999999998898</v>
      </c>
      <c r="K2882" s="3">
        <f>MIN(J2882-M2882+N2882,'Power Look Up'!$F$4)</f>
        <v>243.39645038225493</v>
      </c>
      <c r="M2882" s="50">
        <f t="array" ref="M2882">_xlfn.SUM(_xlfn.NORM.DIST($S$3:$S$1003,$G2882,$P2882,FALSE)*WindSpeedStep*$T$3:$T$1003)</f>
        <v>237.89387636229222</v>
      </c>
      <c r="N2882" s="50">
        <f t="array" ref="N2882">_xlfn.SUM(_xlfn.NORM.DIST($S$3:$S$1003,$G2882,$Q2882,FALSE)*WindSpeedStep*$T$3:$T$1003)</f>
        <v>237.55032674455816</v>
      </c>
      <c r="P2882" s="42">
        <f t="shared" si="132"/>
        <v>0.52676073650758837</v>
      </c>
      <c r="Q2882" s="42">
        <f t="shared" si="134"/>
        <v>0.27225551836894057</v>
      </c>
    </row>
    <row r="2883" spans="5:17" x14ac:dyDescent="0.2">
      <c r="E2883" s="15">
        <v>41283.409722222219</v>
      </c>
      <c r="F2883" s="21">
        <v>4.7467112932537399</v>
      </c>
      <c r="G2883" s="21">
        <v>4.8376242990044425</v>
      </c>
      <c r="H2883" s="24">
        <v>5.2668044158344397E-2</v>
      </c>
      <c r="I2883" s="3">
        <f t="shared" si="133"/>
        <v>172.7499999999938</v>
      </c>
      <c r="J2883" s="3">
        <f>INDEX(PowerArray,MIN(MaximumPowerIndex,ROUND(G2883*100,0)))</f>
        <v>182.55999999999358</v>
      </c>
      <c r="K2883" s="3">
        <f>MIN(J2883-M2883+N2883,'Power Look Up'!$F$4)</f>
        <v>182.49248490878097</v>
      </c>
      <c r="M2883" s="50">
        <f t="array" ref="M2883">_xlfn.SUM(_xlfn.NORM.DIST($S$3:$S$1003,$G2883,$P2883,FALSE)*WindSpeedStep*$T$3:$T$1003)</f>
        <v>168.61578464766839</v>
      </c>
      <c r="N2883" s="50">
        <f t="array" ref="N2883">_xlfn.SUM(_xlfn.NORM.DIST($S$3:$S$1003,$G2883,$Q2883,FALSE)*WindSpeedStep*$T$3:$T$1003)</f>
        <v>168.54826955645578</v>
      </c>
      <c r="P2883" s="42">
        <f t="shared" ref="P2883:P2946" si="135">ReferenceTurbulence*G2883</f>
        <v>0.48376242990044427</v>
      </c>
      <c r="Q2883" s="42">
        <f t="shared" si="134"/>
        <v>0.25478821020144582</v>
      </c>
    </row>
    <row r="2884" spans="5:17" x14ac:dyDescent="0.2">
      <c r="E2884" s="15">
        <v>41283.416666666664</v>
      </c>
      <c r="F2884" s="21">
        <v>4.3922012253677281</v>
      </c>
      <c r="G2884" s="21">
        <v>4.5184039174678272</v>
      </c>
      <c r="H2884" s="24">
        <v>4.7812017078616015E-2</v>
      </c>
      <c r="I2884" s="3">
        <f t="shared" ref="I2884:I2947" si="136">INDEX(PowerArray,MIN(MaximumPowerIndex,ROUND(F2884*100,0)))</f>
        <v>133.50999999999465</v>
      </c>
      <c r="J2884" s="3">
        <f>INDEX(PowerArray,MIN(MaximumPowerIndex,ROUND(G2884*100,0)))</f>
        <v>147.67999999999432</v>
      </c>
      <c r="K2884" s="3">
        <f>MIN(J2884-M2884+N2884,'Power Look Up'!$F$4)</f>
        <v>144.27517733580578</v>
      </c>
      <c r="M2884" s="50">
        <f t="array" ref="M2884">_xlfn.SUM(_xlfn.NORM.DIST($S$3:$S$1003,$G2884,$P2884,FALSE)*WindSpeedStep*$T$3:$T$1003)</f>
        <v>118.76164978120876</v>
      </c>
      <c r="N2884" s="50">
        <f t="array" ref="N2884">_xlfn.SUM(_xlfn.NORM.DIST($S$3:$S$1003,$G2884,$Q2884,FALSE)*WindSpeedStep*$T$3:$T$1003)</f>
        <v>115.35682711702023</v>
      </c>
      <c r="P2884" s="42">
        <f t="shared" si="135"/>
        <v>0.45184039174678275</v>
      </c>
      <c r="Q2884" s="42">
        <f t="shared" ref="Q2884:Q2947" si="137">G2884*H2884</f>
        <v>0.21603400527005726</v>
      </c>
    </row>
    <row r="2885" spans="5:17" x14ac:dyDescent="0.2">
      <c r="E2885" s="15">
        <v>41283.423611111109</v>
      </c>
      <c r="F2885" s="21">
        <v>4.7612648748362414</v>
      </c>
      <c r="G2885" s="21">
        <v>4.9210621106343515</v>
      </c>
      <c r="H2885" s="24">
        <v>8.1911006896757371E-2</v>
      </c>
      <c r="I2885" s="3">
        <f t="shared" si="136"/>
        <v>173.83999999999378</v>
      </c>
      <c r="J2885" s="3">
        <f>INDEX(PowerArray,MIN(MaximumPowerIndex,ROUND(G2885*100,0)))</f>
        <v>191.27999999999341</v>
      </c>
      <c r="K2885" s="3">
        <f>MIN(J2885-M2885+N2885,'Power Look Up'!$F$4)</f>
        <v>191.03977736912299</v>
      </c>
      <c r="M2885" s="50">
        <f t="array" ref="M2885">_xlfn.SUM(_xlfn.NORM.DIST($S$3:$S$1003,$G2885,$P2885,FALSE)*WindSpeedStep*$T$3:$T$1003)</f>
        <v>181.91736438868685</v>
      </c>
      <c r="N2885" s="50">
        <f t="array" ref="N2885">_xlfn.SUM(_xlfn.NORM.DIST($S$3:$S$1003,$G2885,$Q2885,FALSE)*WindSpeedStep*$T$3:$T$1003)</f>
        <v>181.67714175781643</v>
      </c>
      <c r="P2885" s="42">
        <f t="shared" si="135"/>
        <v>0.49210621106343516</v>
      </c>
      <c r="Q2885" s="42">
        <f t="shared" si="137"/>
        <v>0.40308915248354177</v>
      </c>
    </row>
    <row r="2886" spans="5:17" x14ac:dyDescent="0.2">
      <c r="E2886" s="15">
        <v>41283.430555555555</v>
      </c>
      <c r="F2886" s="21">
        <v>5.4457481577869755</v>
      </c>
      <c r="G2886" s="21">
        <v>5.5679658802520517</v>
      </c>
      <c r="H2886" s="24">
        <v>4.4071079500218824E-2</v>
      </c>
      <c r="I2886" s="3">
        <f t="shared" si="136"/>
        <v>272.89999999998838</v>
      </c>
      <c r="J2886" s="3">
        <f>INDEX(PowerArray,MIN(MaximumPowerIndex,ROUND(G2886*100,0)))</f>
        <v>292.33999999998798</v>
      </c>
      <c r="K2886" s="3">
        <f>MIN(J2886-M2886+N2886,'Power Look Up'!$F$4)</f>
        <v>288.5571166925244</v>
      </c>
      <c r="M2886" s="50">
        <f t="array" ref="M2886">_xlfn.SUM(_xlfn.NORM.DIST($S$3:$S$1003,$G2886,$P2886,FALSE)*WindSpeedStep*$T$3:$T$1003)</f>
        <v>288.31428695629785</v>
      </c>
      <c r="N2886" s="50">
        <f t="array" ref="N2886">_xlfn.SUM(_xlfn.NORM.DIST($S$3:$S$1003,$G2886,$Q2886,FALSE)*WindSpeedStep*$T$3:$T$1003)</f>
        <v>284.53140364883427</v>
      </c>
      <c r="P2886" s="42">
        <f t="shared" si="135"/>
        <v>0.55679658802520515</v>
      </c>
      <c r="Q2886" s="42">
        <f t="shared" si="137"/>
        <v>0.24538626696309407</v>
      </c>
    </row>
    <row r="2887" spans="5:17" x14ac:dyDescent="0.2">
      <c r="E2887" s="15">
        <v>41283.4375</v>
      </c>
      <c r="F2887" s="21">
        <v>5.9562959639612352</v>
      </c>
      <c r="G2887" s="21">
        <v>6.0833466806814309</v>
      </c>
      <c r="H2887" s="24">
        <v>7.3871413150426793E-2</v>
      </c>
      <c r="I2887" s="3">
        <f t="shared" si="136"/>
        <v>355.51999999998662</v>
      </c>
      <c r="J2887" s="3">
        <f>INDEX(PowerArray,MIN(MaximumPowerIndex,ROUND(G2887*100,0)))</f>
        <v>380.07999999998077</v>
      </c>
      <c r="K2887" s="3">
        <f>MIN(J2887-M2887+N2887,'Power Look Up'!$F$4)</f>
        <v>375.07602936687914</v>
      </c>
      <c r="M2887" s="50">
        <f t="array" ref="M2887">_xlfn.SUM(_xlfn.NORM.DIST($S$3:$S$1003,$G2887,$P2887,FALSE)*WindSpeedStep*$T$3:$T$1003)</f>
        <v>383.74496274367561</v>
      </c>
      <c r="N2887" s="50">
        <f t="array" ref="N2887">_xlfn.SUM(_xlfn.NORM.DIST($S$3:$S$1003,$G2887,$Q2887,FALSE)*WindSpeedStep*$T$3:$T$1003)</f>
        <v>378.74099211057398</v>
      </c>
      <c r="P2887" s="42">
        <f t="shared" si="135"/>
        <v>0.60833466806814318</v>
      </c>
      <c r="Q2887" s="42">
        <f t="shared" si="137"/>
        <v>0.44938541598589543</v>
      </c>
    </row>
    <row r="2888" spans="5:17" x14ac:dyDescent="0.2">
      <c r="E2888" s="15">
        <v>41283.444444444445</v>
      </c>
      <c r="F2888" s="21">
        <v>6.2512236008213291</v>
      </c>
      <c r="G2888" s="21">
        <v>6.4082380825313203</v>
      </c>
      <c r="H2888" s="24">
        <v>8.3183714614156315E-2</v>
      </c>
      <c r="I2888" s="3">
        <f t="shared" si="136"/>
        <v>418.49999999997993</v>
      </c>
      <c r="J2888" s="3">
        <f>INDEX(PowerArray,MIN(MaximumPowerIndex,ROUND(G2888*100,0)))</f>
        <v>454.65999999997916</v>
      </c>
      <c r="K2888" s="3">
        <f>MIN(J2888-M2888+N2888,'Power Look Up'!$F$4)</f>
        <v>450.54131418088633</v>
      </c>
      <c r="M2888" s="50">
        <f t="array" ref="M2888">_xlfn.SUM(_xlfn.NORM.DIST($S$3:$S$1003,$G2888,$P2888,FALSE)*WindSpeedStep*$T$3:$T$1003)</f>
        <v>451.8598450424924</v>
      </c>
      <c r="N2888" s="50">
        <f t="array" ref="N2888">_xlfn.SUM(_xlfn.NORM.DIST($S$3:$S$1003,$G2888,$Q2888,FALSE)*WindSpeedStep*$T$3:$T$1003)</f>
        <v>447.74115922339956</v>
      </c>
      <c r="P2888" s="42">
        <f t="shared" si="135"/>
        <v>0.64082380825313212</v>
      </c>
      <c r="Q2888" s="42">
        <f t="shared" si="137"/>
        <v>0.5330610478368536</v>
      </c>
    </row>
    <row r="2889" spans="5:17" x14ac:dyDescent="0.2">
      <c r="E2889" s="15">
        <v>41283.451388888891</v>
      </c>
      <c r="F2889" s="21">
        <v>6.0507663795591888</v>
      </c>
      <c r="G2889" s="21">
        <v>6.2047266408359132</v>
      </c>
      <c r="H2889" s="24">
        <v>0.11568782466379018</v>
      </c>
      <c r="I2889" s="3">
        <f t="shared" si="136"/>
        <v>373.29999999998091</v>
      </c>
      <c r="J2889" s="3">
        <f>INDEX(PowerArray,MIN(MaximumPowerIndex,ROUND(G2889*100,0)))</f>
        <v>407.19999999998015</v>
      </c>
      <c r="K2889" s="3">
        <f>MIN(J2889-M2889+N2889,'Power Look Up'!$F$4)</f>
        <v>410.99908300749928</v>
      </c>
      <c r="M2889" s="50">
        <f t="array" ref="M2889">_xlfn.SUM(_xlfn.NORM.DIST($S$3:$S$1003,$G2889,$P2889,FALSE)*WindSpeedStep*$T$3:$T$1003)</f>
        <v>408.40151861828662</v>
      </c>
      <c r="N2889" s="50">
        <f t="array" ref="N2889">_xlfn.SUM(_xlfn.NORM.DIST($S$3:$S$1003,$G2889,$Q2889,FALSE)*WindSpeedStep*$T$3:$T$1003)</f>
        <v>412.20060162580575</v>
      </c>
      <c r="P2889" s="42">
        <f t="shared" si="135"/>
        <v>0.62047266408359136</v>
      </c>
      <c r="Q2889" s="42">
        <f t="shared" si="137"/>
        <v>0.71781132771177303</v>
      </c>
    </row>
    <row r="2890" spans="5:17" x14ac:dyDescent="0.2">
      <c r="E2890" s="15">
        <v>41283.458333333336</v>
      </c>
      <c r="F2890" s="21">
        <v>5.4818286974852812</v>
      </c>
      <c r="G2890" s="21">
        <v>5.5931506113351821</v>
      </c>
      <c r="H2890" s="24">
        <v>0.12039777899348927</v>
      </c>
      <c r="I2890" s="3">
        <f t="shared" si="136"/>
        <v>277.75999999998828</v>
      </c>
      <c r="J2890" s="3">
        <f>INDEX(PowerArray,MIN(MaximumPowerIndex,ROUND(G2890*100,0)))</f>
        <v>295.57999999998788</v>
      </c>
      <c r="K2890" s="3">
        <f>MIN(J2890-M2890+N2890,'Power Look Up'!$F$4)</f>
        <v>298.03899682405188</v>
      </c>
      <c r="M2890" s="50">
        <f t="array" ref="M2890">_xlfn.SUM(_xlfn.NORM.DIST($S$3:$S$1003,$G2890,$P2890,FALSE)*WindSpeedStep*$T$3:$T$1003)</f>
        <v>292.6785115159015</v>
      </c>
      <c r="N2890" s="50">
        <f t="array" ref="N2890">_xlfn.SUM(_xlfn.NORM.DIST($S$3:$S$1003,$G2890,$Q2890,FALSE)*WindSpeedStep*$T$3:$T$1003)</f>
        <v>295.13750833996551</v>
      </c>
      <c r="P2890" s="42">
        <f t="shared" si="135"/>
        <v>0.55931506113351825</v>
      </c>
      <c r="Q2890" s="42">
        <f t="shared" si="137"/>
        <v>0.67340291118083273</v>
      </c>
    </row>
    <row r="2891" spans="5:17" x14ac:dyDescent="0.2">
      <c r="E2891" s="15">
        <v>41283.465277777781</v>
      </c>
      <c r="F2891" s="21">
        <v>4.7635603099752624</v>
      </c>
      <c r="G2891" s="21">
        <v>4.8246459702496152</v>
      </c>
      <c r="H2891" s="24">
        <v>0.1427503706788445</v>
      </c>
      <c r="I2891" s="3">
        <f t="shared" si="136"/>
        <v>173.83999999999378</v>
      </c>
      <c r="J2891" s="3">
        <f>INDEX(PowerArray,MIN(MaximumPowerIndex,ROUND(G2891*100,0)))</f>
        <v>180.37999999999363</v>
      </c>
      <c r="K2891" s="3">
        <f>MIN(J2891-M2891+N2891,'Power Look Up'!$F$4)</f>
        <v>184.2852986885751</v>
      </c>
      <c r="M2891" s="50">
        <f t="array" ref="M2891">_xlfn.SUM(_xlfn.NORM.DIST($S$3:$S$1003,$G2891,$P2891,FALSE)*WindSpeedStep*$T$3:$T$1003)</f>
        <v>166.5529028465551</v>
      </c>
      <c r="N2891" s="50">
        <f t="array" ref="N2891">_xlfn.SUM(_xlfn.NORM.DIST($S$3:$S$1003,$G2891,$Q2891,FALSE)*WindSpeedStep*$T$3:$T$1003)</f>
        <v>170.45820153513657</v>
      </c>
      <c r="P2891" s="42">
        <f t="shared" si="135"/>
        <v>0.48246459702496153</v>
      </c>
      <c r="Q2891" s="42">
        <f t="shared" si="137"/>
        <v>0.68872000064732597</v>
      </c>
    </row>
    <row r="2892" spans="5:17" x14ac:dyDescent="0.2">
      <c r="E2892" s="15">
        <v>41283.472222222219</v>
      </c>
      <c r="F2892" s="21">
        <v>5.2705318677991846</v>
      </c>
      <c r="G2892" s="21">
        <v>5.2050901798629958</v>
      </c>
      <c r="H2892" s="24">
        <v>0.12901923696819378</v>
      </c>
      <c r="I2892" s="3">
        <f t="shared" si="136"/>
        <v>243.73999999998898</v>
      </c>
      <c r="J2892" s="3">
        <f>INDEX(PowerArray,MIN(MaximumPowerIndex,ROUND(G2892*100,0)))</f>
        <v>234.01999999998921</v>
      </c>
      <c r="K2892" s="3">
        <f>MIN(J2892-M2892+N2892,'Power Look Up'!$F$4)</f>
        <v>235.98584717114889</v>
      </c>
      <c r="M2892" s="50">
        <f t="array" ref="M2892">_xlfn.SUM(_xlfn.NORM.DIST($S$3:$S$1003,$G2892,$P2892,FALSE)*WindSpeedStep*$T$3:$T$1003)</f>
        <v>227.68097260665567</v>
      </c>
      <c r="N2892" s="50">
        <f t="array" ref="N2892">_xlfn.SUM(_xlfn.NORM.DIST($S$3:$S$1003,$G2892,$Q2892,FALSE)*WindSpeedStep*$T$3:$T$1003)</f>
        <v>229.64681977781535</v>
      </c>
      <c r="P2892" s="42">
        <f t="shared" si="135"/>
        <v>0.52050901798629956</v>
      </c>
      <c r="Q2892" s="42">
        <f t="shared" si="137"/>
        <v>0.67155676335656223</v>
      </c>
    </row>
    <row r="2893" spans="5:17" x14ac:dyDescent="0.2">
      <c r="E2893" s="15">
        <v>41283.479166666664</v>
      </c>
      <c r="F2893" s="21">
        <v>4.962394290390451</v>
      </c>
      <c r="G2893" s="21">
        <v>4.9761472991352029</v>
      </c>
      <c r="H2893" s="24">
        <v>0.20554594018762351</v>
      </c>
      <c r="I2893" s="3">
        <f t="shared" si="136"/>
        <v>195.63999999999334</v>
      </c>
      <c r="J2893" s="3">
        <f>INDEX(PowerArray,MIN(MaximumPowerIndex,ROUND(G2893*100,0)))</f>
        <v>197.81999999999329</v>
      </c>
      <c r="K2893" s="3">
        <f>MIN(J2893-M2893+N2893,'Power Look Up'!$F$4)</f>
        <v>213.56656254752889</v>
      </c>
      <c r="M2893" s="50">
        <f t="array" ref="M2893">_xlfn.SUM(_xlfn.NORM.DIST($S$3:$S$1003,$G2893,$P2893,FALSE)*WindSpeedStep*$T$3:$T$1003)</f>
        <v>190.73220944550417</v>
      </c>
      <c r="N2893" s="50">
        <f t="array" ref="N2893">_xlfn.SUM(_xlfn.NORM.DIST($S$3:$S$1003,$G2893,$Q2893,FALSE)*WindSpeedStep*$T$3:$T$1003)</f>
        <v>206.47877199303977</v>
      </c>
      <c r="P2893" s="42">
        <f t="shared" si="135"/>
        <v>0.49761472991352029</v>
      </c>
      <c r="Q2893" s="42">
        <f t="shared" si="137"/>
        <v>1.0228268751128486</v>
      </c>
    </row>
    <row r="2894" spans="5:17" x14ac:dyDescent="0.2">
      <c r="E2894" s="15">
        <v>41283.486111111109</v>
      </c>
      <c r="F2894" s="21">
        <v>5.1387843407454774</v>
      </c>
      <c r="G2894" s="21">
        <v>5.2540244729637813</v>
      </c>
      <c r="H2894" s="24">
        <v>0.13427300198784028</v>
      </c>
      <c r="I2894" s="3">
        <f t="shared" si="136"/>
        <v>222.67999999998943</v>
      </c>
      <c r="J2894" s="3">
        <f>INDEX(PowerArray,MIN(MaximumPowerIndex,ROUND(G2894*100,0)))</f>
        <v>240.49999999998906</v>
      </c>
      <c r="K2894" s="3">
        <f>MIN(J2894-M2894+N2894,'Power Look Up'!$F$4)</f>
        <v>243.19224081272733</v>
      </c>
      <c r="M2894" s="50">
        <f t="array" ref="M2894">_xlfn.SUM(_xlfn.NORM.DIST($S$3:$S$1003,$G2894,$P2894,FALSE)*WindSpeedStep*$T$3:$T$1003)</f>
        <v>235.66892673832388</v>
      </c>
      <c r="N2894" s="50">
        <f t="array" ref="N2894">_xlfn.SUM(_xlfn.NORM.DIST($S$3:$S$1003,$G2894,$Q2894,FALSE)*WindSpeedStep*$T$3:$T$1003)</f>
        <v>238.36116755106215</v>
      </c>
      <c r="P2894" s="42">
        <f t="shared" si="135"/>
        <v>0.52540244729637819</v>
      </c>
      <c r="Q2894" s="42">
        <f t="shared" si="137"/>
        <v>0.70547363850242728</v>
      </c>
    </row>
    <row r="2895" spans="5:17" x14ac:dyDescent="0.2">
      <c r="E2895" s="15">
        <v>41283.493055555555</v>
      </c>
      <c r="F2895" s="21">
        <v>4.5972081483309752</v>
      </c>
      <c r="G2895" s="21">
        <v>4.7708634987114156</v>
      </c>
      <c r="H2895" s="24">
        <v>0.28495555513961185</v>
      </c>
      <c r="I2895" s="3">
        <f t="shared" si="136"/>
        <v>156.39999999999415</v>
      </c>
      <c r="J2895" s="3">
        <f>INDEX(PowerArray,MIN(MaximumPowerIndex,ROUND(G2895*100,0)))</f>
        <v>174.92999999999375</v>
      </c>
      <c r="K2895" s="3">
        <f>MIN(J2895-M2895+N2895,'Power Look Up'!$F$4)</f>
        <v>215.59844251343623</v>
      </c>
      <c r="M2895" s="50">
        <f t="array" ref="M2895">_xlfn.SUM(_xlfn.NORM.DIST($S$3:$S$1003,$G2895,$P2895,FALSE)*WindSpeedStep*$T$3:$T$1003)</f>
        <v>158.02528918360841</v>
      </c>
      <c r="N2895" s="50">
        <f t="array" ref="N2895">_xlfn.SUM(_xlfn.NORM.DIST($S$3:$S$1003,$G2895,$Q2895,FALSE)*WindSpeedStep*$T$3:$T$1003)</f>
        <v>198.69373169705088</v>
      </c>
      <c r="P2895" s="42">
        <f t="shared" si="135"/>
        <v>0.47708634987114157</v>
      </c>
      <c r="Q2895" s="42">
        <f t="shared" si="137"/>
        <v>1.3594840567706223</v>
      </c>
    </row>
    <row r="2896" spans="5:17" x14ac:dyDescent="0.2">
      <c r="E2896" s="15">
        <v>41283.5</v>
      </c>
      <c r="F2896" s="21">
        <v>4.5185945828782108</v>
      </c>
      <c r="G2896" s="21">
        <v>4.5176112780000528</v>
      </c>
      <c r="H2896" s="24">
        <v>0.19475081994177626</v>
      </c>
      <c r="I2896" s="3">
        <f t="shared" si="136"/>
        <v>147.67999999999432</v>
      </c>
      <c r="J2896" s="3">
        <f>INDEX(PowerArray,MIN(MaximumPowerIndex,ROUND(G2896*100,0)))</f>
        <v>147.67999999999432</v>
      </c>
      <c r="K2896" s="3">
        <f>MIN(J2896-M2896+N2896,'Power Look Up'!$F$4)</f>
        <v>164.73210229210883</v>
      </c>
      <c r="M2896" s="50">
        <f t="array" ref="M2896">_xlfn.SUM(_xlfn.NORM.DIST($S$3:$S$1003,$G2896,$P2896,FALSE)*WindSpeedStep*$T$3:$T$1003)</f>
        <v>118.64146182317542</v>
      </c>
      <c r="N2896" s="50">
        <f t="array" ref="N2896">_xlfn.SUM(_xlfn.NORM.DIST($S$3:$S$1003,$G2896,$Q2896,FALSE)*WindSpeedStep*$T$3:$T$1003)</f>
        <v>135.69356411528992</v>
      </c>
      <c r="P2896" s="42">
        <f t="shared" si="135"/>
        <v>0.45176112780000532</v>
      </c>
      <c r="Q2896" s="42">
        <f t="shared" si="137"/>
        <v>0.87980850056872606</v>
      </c>
    </row>
    <row r="2897" spans="5:17" x14ac:dyDescent="0.2">
      <c r="E2897" s="15">
        <v>41283.506944444445</v>
      </c>
      <c r="F2897" s="21">
        <v>4.4041644193155127</v>
      </c>
      <c r="G2897" s="21">
        <v>4.6331474401140831</v>
      </c>
      <c r="H2897" s="24">
        <v>0.16575221324581141</v>
      </c>
      <c r="I2897" s="3">
        <f t="shared" si="136"/>
        <v>134.59999999999462</v>
      </c>
      <c r="J2897" s="3">
        <f>INDEX(PowerArray,MIN(MaximumPowerIndex,ROUND(G2897*100,0)))</f>
        <v>159.66999999999408</v>
      </c>
      <c r="K2897" s="3">
        <f>MIN(J2897-M2897+N2897,'Power Look Up'!$F$4)</f>
        <v>168.99913423830199</v>
      </c>
      <c r="M2897" s="50">
        <f t="array" ref="M2897">_xlfn.SUM(_xlfn.NORM.DIST($S$3:$S$1003,$G2897,$P2897,FALSE)*WindSpeedStep*$T$3:$T$1003)</f>
        <v>136.40225948180588</v>
      </c>
      <c r="N2897" s="50">
        <f t="array" ref="N2897">_xlfn.SUM(_xlfn.NORM.DIST($S$3:$S$1003,$G2897,$Q2897,FALSE)*WindSpeedStep*$T$3:$T$1003)</f>
        <v>145.7313937201138</v>
      </c>
      <c r="P2897" s="42">
        <f t="shared" si="135"/>
        <v>0.46331474401140832</v>
      </c>
      <c r="Q2897" s="42">
        <f t="shared" si="137"/>
        <v>0.76795444249307476</v>
      </c>
    </row>
    <row r="2898" spans="5:17" x14ac:dyDescent="0.2">
      <c r="E2898" s="15">
        <v>41283.513888888891</v>
      </c>
      <c r="F2898" s="21">
        <v>4.6024147175070516</v>
      </c>
      <c r="G2898" s="21">
        <v>4.7974855346537275</v>
      </c>
      <c r="H2898" s="24">
        <v>0.19120397748003501</v>
      </c>
      <c r="I2898" s="3">
        <f t="shared" si="136"/>
        <v>156.39999999999415</v>
      </c>
      <c r="J2898" s="3">
        <f>INDEX(PowerArray,MIN(MaximumPowerIndex,ROUND(G2898*100,0)))</f>
        <v>178.19999999999368</v>
      </c>
      <c r="K2898" s="3">
        <f>MIN(J2898-M2898+N2898,'Power Look Up'!$F$4)</f>
        <v>191.22404753244371</v>
      </c>
      <c r="M2898" s="50">
        <f t="array" ref="M2898">_xlfn.SUM(_xlfn.NORM.DIST($S$3:$S$1003,$G2898,$P2898,FALSE)*WindSpeedStep*$T$3:$T$1003)</f>
        <v>162.24194030326294</v>
      </c>
      <c r="N2898" s="50">
        <f t="array" ref="N2898">_xlfn.SUM(_xlfn.NORM.DIST($S$3:$S$1003,$G2898,$Q2898,FALSE)*WindSpeedStep*$T$3:$T$1003)</f>
        <v>175.26598783571296</v>
      </c>
      <c r="P2898" s="42">
        <f t="shared" si="135"/>
        <v>0.47974855346537276</v>
      </c>
      <c r="Q2898" s="42">
        <f t="shared" si="137"/>
        <v>0.91729831612872503</v>
      </c>
    </row>
    <row r="2899" spans="5:17" x14ac:dyDescent="0.2">
      <c r="E2899" s="15">
        <v>41283.520833333336</v>
      </c>
      <c r="F2899" s="21">
        <v>4.479974237521958</v>
      </c>
      <c r="G2899" s="21">
        <v>4.6001755199302181</v>
      </c>
      <c r="H2899" s="24">
        <v>0.16517952130218538</v>
      </c>
      <c r="I2899" s="3">
        <f t="shared" si="136"/>
        <v>143.31999999999442</v>
      </c>
      <c r="J2899" s="3">
        <f>INDEX(PowerArray,MIN(MaximumPowerIndex,ROUND(G2899*100,0)))</f>
        <v>156.39999999999415</v>
      </c>
      <c r="K2899" s="3">
        <f>MIN(J2899-M2899+N2899,'Power Look Up'!$F$4)</f>
        <v>165.99528330490591</v>
      </c>
      <c r="M2899" s="50">
        <f t="array" ref="M2899">_xlfn.SUM(_xlfn.NORM.DIST($S$3:$S$1003,$G2899,$P2899,FALSE)*WindSpeedStep*$T$3:$T$1003)</f>
        <v>131.28921104278007</v>
      </c>
      <c r="N2899" s="50">
        <f t="array" ref="N2899">_xlfn.SUM(_xlfn.NORM.DIST($S$3:$S$1003,$G2899,$Q2899,FALSE)*WindSpeedStep*$T$3:$T$1003)</f>
        <v>140.88449434769183</v>
      </c>
      <c r="P2899" s="42">
        <f t="shared" si="135"/>
        <v>0.46001755199302186</v>
      </c>
      <c r="Q2899" s="42">
        <f t="shared" si="137"/>
        <v>0.75985479028810521</v>
      </c>
    </row>
    <row r="2900" spans="5:17" x14ac:dyDescent="0.2">
      <c r="E2900" s="15">
        <v>41283.527777777781</v>
      </c>
      <c r="F2900" s="21">
        <v>4.1763310417756125</v>
      </c>
      <c r="G2900" s="21">
        <v>4.2767169594287404</v>
      </c>
      <c r="H2900" s="24">
        <v>0.12451120248813331</v>
      </c>
      <c r="I2900" s="3">
        <f t="shared" si="136"/>
        <v>110.61999999999513</v>
      </c>
      <c r="J2900" s="3">
        <f>INDEX(PowerArray,MIN(MaximumPowerIndex,ROUND(G2900*100,0)))</f>
        <v>121.51999999999489</v>
      </c>
      <c r="K2900" s="3">
        <f>MIN(J2900-M2900+N2900,'Power Look Up'!$F$4)</f>
        <v>126.35719100578945</v>
      </c>
      <c r="M2900" s="50">
        <f t="array" ref="M2900">_xlfn.SUM(_xlfn.NORM.DIST($S$3:$S$1003,$G2900,$P2900,FALSE)*WindSpeedStep*$T$3:$T$1003)</f>
        <v>83.764416173668423</v>
      </c>
      <c r="N2900" s="50">
        <f t="array" ref="N2900">_xlfn.SUM(_xlfn.NORM.DIST($S$3:$S$1003,$G2900,$Q2900,FALSE)*WindSpeedStep*$T$3:$T$1003)</f>
        <v>88.601607179462974</v>
      </c>
      <c r="P2900" s="42">
        <f t="shared" si="135"/>
        <v>0.42767169594287407</v>
      </c>
      <c r="Q2900" s="42">
        <f t="shared" si="137"/>
        <v>0.53249917131986568</v>
      </c>
    </row>
    <row r="2901" spans="5:17" x14ac:dyDescent="0.2">
      <c r="E2901" s="15">
        <v>41283.534722222219</v>
      </c>
      <c r="F2901" s="21">
        <v>3.925482048945415</v>
      </c>
      <c r="G2901" s="21">
        <v>3.9947349147289217</v>
      </c>
      <c r="H2901" s="24">
        <v>0.11208814472052075</v>
      </c>
      <c r="I2901" s="3">
        <f t="shared" si="136"/>
        <v>84.629999999996372</v>
      </c>
      <c r="J2901" s="3">
        <f>INDEX(PowerArray,MIN(MaximumPowerIndex,ROUND(G2901*100,0)))</f>
        <v>90.089999999996266</v>
      </c>
      <c r="K2901" s="3">
        <f>MIN(J2901-M2901+N2901,'Power Look Up'!$F$4)</f>
        <v>92.827954489102694</v>
      </c>
      <c r="M2901" s="50">
        <f t="array" ref="M2901">_xlfn.SUM(_xlfn.NORM.DIST($S$3:$S$1003,$G2901,$P2901,FALSE)*WindSpeedStep*$T$3:$T$1003)</f>
        <v>49.719616858971058</v>
      </c>
      <c r="N2901" s="50">
        <f t="array" ref="N2901">_xlfn.SUM(_xlfn.NORM.DIST($S$3:$S$1003,$G2901,$Q2901,FALSE)*WindSpeedStep*$T$3:$T$1003)</f>
        <v>52.457571348077494</v>
      </c>
      <c r="P2901" s="42">
        <f t="shared" si="135"/>
        <v>0.39947349147289218</v>
      </c>
      <c r="Q2901" s="42">
        <f t="shared" si="137"/>
        <v>0.44776242524225252</v>
      </c>
    </row>
    <row r="2902" spans="5:17" x14ac:dyDescent="0.2">
      <c r="E2902" s="15">
        <v>41283.541666666664</v>
      </c>
      <c r="F2902" s="21">
        <v>3.4581088390280477</v>
      </c>
      <c r="G2902" s="21">
        <v>3.5607002539289985</v>
      </c>
      <c r="H2902" s="24">
        <v>0.17928874678630996</v>
      </c>
      <c r="I2902" s="3">
        <f t="shared" si="136"/>
        <v>41.859999999997292</v>
      </c>
      <c r="J2902" s="3">
        <f>INDEX(PowerArray,MIN(MaximumPowerIndex,ROUND(G2902*100,0)))</f>
        <v>50.959999999997095</v>
      </c>
      <c r="K2902" s="3">
        <f>MIN(J2902-M2902+N2902,'Power Look Up'!$F$4)</f>
        <v>63.006680742558068</v>
      </c>
      <c r="M2902" s="50">
        <f t="array" ref="M2902">_xlfn.SUM(_xlfn.NORM.DIST($S$3:$S$1003,$G2902,$P2902,FALSE)*WindSpeedStep*$T$3:$T$1003)</f>
        <v>18.45207881467735</v>
      </c>
      <c r="N2902" s="50">
        <f t="array" ref="N2902">_xlfn.SUM(_xlfn.NORM.DIST($S$3:$S$1003,$G2902,$Q2902,FALSE)*WindSpeedStep*$T$3:$T$1003)</f>
        <v>30.498759557238323</v>
      </c>
      <c r="P2902" s="42">
        <f t="shared" si="135"/>
        <v>0.35607002539289989</v>
      </c>
      <c r="Q2902" s="42">
        <f t="shared" si="137"/>
        <v>0.63839348620862579</v>
      </c>
    </row>
    <row r="2903" spans="5:17" x14ac:dyDescent="0.2">
      <c r="E2903" s="15">
        <v>41283.548611111109</v>
      </c>
      <c r="F2903" s="21">
        <v>3.4748224004911612</v>
      </c>
      <c r="G2903" s="21">
        <v>3.5419754924610038</v>
      </c>
      <c r="H2903" s="24">
        <v>0.16115931563030239</v>
      </c>
      <c r="I2903" s="3">
        <f t="shared" si="136"/>
        <v>42.769999999997268</v>
      </c>
      <c r="J2903" s="3">
        <f>INDEX(PowerArray,MIN(MaximumPowerIndex,ROUND(G2903*100,0)))</f>
        <v>49.139999999997137</v>
      </c>
      <c r="K2903" s="3">
        <f>MIN(J2903-M2903+N2903,'Power Look Up'!$F$4)</f>
        <v>57.618760123175903</v>
      </c>
      <c r="M2903" s="50">
        <f t="array" ref="M2903">_xlfn.SUM(_xlfn.NORM.DIST($S$3:$S$1003,$G2903,$P2903,FALSE)*WindSpeedStep*$T$3:$T$1003)</f>
        <v>17.638283651376661</v>
      </c>
      <c r="N2903" s="50">
        <f t="array" ref="N2903">_xlfn.SUM(_xlfn.NORM.DIST($S$3:$S$1003,$G2903,$Q2903,FALSE)*WindSpeedStep*$T$3:$T$1003)</f>
        <v>26.11704377455543</v>
      </c>
      <c r="P2903" s="42">
        <f t="shared" si="135"/>
        <v>0.35419754924610042</v>
      </c>
      <c r="Q2903" s="42">
        <f t="shared" si="137"/>
        <v>0.57082234634431872</v>
      </c>
    </row>
    <row r="2904" spans="5:17" x14ac:dyDescent="0.2">
      <c r="E2904" s="15">
        <v>41283.555555555555</v>
      </c>
      <c r="F2904" s="21">
        <v>2.8884968774789805</v>
      </c>
      <c r="G2904" s="21">
        <v>3.0311170806639041</v>
      </c>
      <c r="H2904" s="24">
        <v>0.21118250282908221</v>
      </c>
      <c r="I2904" s="3">
        <f t="shared" si="136"/>
        <v>0</v>
      </c>
      <c r="J2904" s="3">
        <f>INDEX(PowerArray,MIN(MaximumPowerIndex,ROUND(G2904*100,0)))</f>
        <v>2.7299999999981233</v>
      </c>
      <c r="K2904" s="3">
        <f>MIN(J2904-M2904+N2904,'Power Look Up'!$F$4)</f>
        <v>9.0233063800088651</v>
      </c>
      <c r="M2904" s="50">
        <f t="array" ref="M2904">_xlfn.SUM(_xlfn.NORM.DIST($S$3:$S$1003,$G2904,$P2904,FALSE)*WindSpeedStep*$T$3:$T$1003)</f>
        <v>3.7882204450209533</v>
      </c>
      <c r="N2904" s="50">
        <f t="array" ref="N2904">_xlfn.SUM(_xlfn.NORM.DIST($S$3:$S$1003,$G2904,$Q2904,FALSE)*WindSpeedStep*$T$3:$T$1003)</f>
        <v>10.081526825031695</v>
      </c>
      <c r="P2904" s="42">
        <f t="shared" si="135"/>
        <v>0.30311170806639043</v>
      </c>
      <c r="Q2904" s="42">
        <f t="shared" si="137"/>
        <v>0.64011889146258438</v>
      </c>
    </row>
    <row r="2905" spans="5:17" x14ac:dyDescent="0.2">
      <c r="E2905" s="15">
        <v>41283.5625</v>
      </c>
      <c r="F2905" s="21">
        <v>3.3372186600508944</v>
      </c>
      <c r="G2905" s="21">
        <v>3.3916235224881022</v>
      </c>
      <c r="H2905" s="24">
        <v>0.15581837840738602</v>
      </c>
      <c r="I2905" s="3">
        <f t="shared" si="136"/>
        <v>30.939999999997521</v>
      </c>
      <c r="J2905" s="3">
        <f>INDEX(PowerArray,MIN(MaximumPowerIndex,ROUND(G2905*100,0)))</f>
        <v>35.489999999997423</v>
      </c>
      <c r="K2905" s="3">
        <f>MIN(J2905-M2905+N2905,'Power Look Up'!$F$4)</f>
        <v>40.767025769475104</v>
      </c>
      <c r="M2905" s="50">
        <f t="array" ref="M2905">_xlfn.SUM(_xlfn.NORM.DIST($S$3:$S$1003,$G2905,$P2905,FALSE)*WindSpeedStep*$T$3:$T$1003)</f>
        <v>12.161359552988312</v>
      </c>
      <c r="N2905" s="50">
        <f t="array" ref="N2905">_xlfn.SUM(_xlfn.NORM.DIST($S$3:$S$1003,$G2905,$Q2905,FALSE)*WindSpeedStep*$T$3:$T$1003)</f>
        <v>17.438385322465994</v>
      </c>
      <c r="P2905" s="42">
        <f t="shared" si="135"/>
        <v>0.33916235224881025</v>
      </c>
      <c r="Q2905" s="42">
        <f t="shared" si="137"/>
        <v>0.52847727744244266</v>
      </c>
    </row>
    <row r="2906" spans="5:17" x14ac:dyDescent="0.2">
      <c r="E2906" s="15">
        <v>41283.569444444445</v>
      </c>
      <c r="F2906" s="21">
        <v>2.9921298235984408</v>
      </c>
      <c r="G2906" s="21">
        <v>3.1532192060385023</v>
      </c>
      <c r="H2906" s="24">
        <v>0.14036824093912248</v>
      </c>
      <c r="I2906" s="3">
        <f t="shared" si="136"/>
        <v>0</v>
      </c>
      <c r="J2906" s="3">
        <f>INDEX(PowerArray,MIN(MaximumPowerIndex,ROUND(G2906*100,0)))</f>
        <v>13.64999999999789</v>
      </c>
      <c r="K2906" s="3">
        <f>MIN(J2906-M2906+N2906,'Power Look Up'!$F$4)</f>
        <v>15.565901913451832</v>
      </c>
      <c r="M2906" s="50">
        <f t="array" ref="M2906">_xlfn.SUM(_xlfn.NORM.DIST($S$3:$S$1003,$G2906,$P2906,FALSE)*WindSpeedStep*$T$3:$T$1003)</f>
        <v>6.0631373505360626</v>
      </c>
      <c r="N2906" s="50">
        <f t="array" ref="N2906">_xlfn.SUM(_xlfn.NORM.DIST($S$3:$S$1003,$G2906,$Q2906,FALSE)*WindSpeedStep*$T$3:$T$1003)</f>
        <v>7.9790392639900034</v>
      </c>
      <c r="P2906" s="42">
        <f t="shared" si="135"/>
        <v>0.31532192060385023</v>
      </c>
      <c r="Q2906" s="42">
        <f t="shared" si="137"/>
        <v>0.44261183324708098</v>
      </c>
    </row>
    <row r="2907" spans="5:17" x14ac:dyDescent="0.2">
      <c r="E2907" s="15">
        <v>41283.576388888891</v>
      </c>
      <c r="F2907" s="21">
        <v>1.4035418601907812</v>
      </c>
      <c r="G2907" s="21">
        <v>1.6205797461349429</v>
      </c>
      <c r="H2907" s="24">
        <v>0.18524563276271547</v>
      </c>
      <c r="I2907" s="3">
        <f t="shared" si="136"/>
        <v>0</v>
      </c>
      <c r="J2907" s="3">
        <f>INDEX(PowerArray,MIN(MaximumPowerIndex,ROUND(G2907*100,0)))</f>
        <v>0</v>
      </c>
      <c r="K2907" s="3">
        <f>MIN(J2907-M2907+N2907,'Power Look Up'!$F$4)</f>
        <v>-3.584263016658439E-4</v>
      </c>
      <c r="M2907" s="50">
        <f t="array" ref="M2907">_xlfn.SUM(_xlfn.NORM.DIST($S$3:$S$1003,$G2907,$P2907,FALSE)*WindSpeedStep*$T$3:$T$1003)</f>
        <v>-1.0549288262264245E-5</v>
      </c>
      <c r="N2907" s="50">
        <f t="array" ref="N2907">_xlfn.SUM(_xlfn.NORM.DIST($S$3:$S$1003,$G2907,$Q2907,FALSE)*WindSpeedStep*$T$3:$T$1003)</f>
        <v>-3.6897558992810816E-4</v>
      </c>
      <c r="P2907" s="42">
        <f t="shared" si="135"/>
        <v>0.1620579746134943</v>
      </c>
      <c r="Q2907" s="42">
        <f t="shared" si="137"/>
        <v>0.30020532051520832</v>
      </c>
    </row>
    <row r="2908" spans="5:17" x14ac:dyDescent="0.2">
      <c r="E2908" s="15">
        <v>41283.583333333336</v>
      </c>
      <c r="F2908" s="21">
        <v>1.6704050206981846</v>
      </c>
      <c r="G2908" s="21">
        <v>1.769226933347112</v>
      </c>
      <c r="H2908" s="24">
        <v>0.16163744520304857</v>
      </c>
      <c r="I2908" s="3">
        <f t="shared" si="136"/>
        <v>0</v>
      </c>
      <c r="J2908" s="3">
        <f>INDEX(PowerArray,MIN(MaximumPowerIndex,ROUND(G2908*100,0)))</f>
        <v>0</v>
      </c>
      <c r="K2908" s="3">
        <f>MIN(J2908-M2908+N2908,'Power Look Up'!$F$4)</f>
        <v>-6.6492261538776687E-4</v>
      </c>
      <c r="M2908" s="50">
        <f t="array" ref="M2908">_xlfn.SUM(_xlfn.NORM.DIST($S$3:$S$1003,$G2908,$P2908,FALSE)*WindSpeedStep*$T$3:$T$1003)</f>
        <v>-1.8751350930808637E-4</v>
      </c>
      <c r="N2908" s="50">
        <f t="array" ref="N2908">_xlfn.SUM(_xlfn.NORM.DIST($S$3:$S$1003,$G2908,$Q2908,FALSE)*WindSpeedStep*$T$3:$T$1003)</f>
        <v>-8.5243612469585329E-4</v>
      </c>
      <c r="P2908" s="42">
        <f t="shared" si="135"/>
        <v>0.17692269333471122</v>
      </c>
      <c r="Q2908" s="42">
        <f t="shared" si="137"/>
        <v>0.28597332149065147</v>
      </c>
    </row>
    <row r="2909" spans="5:17" x14ac:dyDescent="0.2">
      <c r="E2909" s="15">
        <v>41283.590277777781</v>
      </c>
      <c r="F2909" s="21">
        <v>1.6281981898153963</v>
      </c>
      <c r="G2909" s="21">
        <v>1.6932071718723918</v>
      </c>
      <c r="H2909" s="24">
        <v>0.18425275367368743</v>
      </c>
      <c r="I2909" s="3">
        <f t="shared" si="136"/>
        <v>0</v>
      </c>
      <c r="J2909" s="3">
        <f>INDEX(PowerArray,MIN(MaximumPowerIndex,ROUND(G2909*100,0)))</f>
        <v>0</v>
      </c>
      <c r="K2909" s="3">
        <f>MIN(J2909-M2909+N2909,'Power Look Up'!$F$4)</f>
        <v>-6.086775897773066E-4</v>
      </c>
      <c r="M2909" s="50">
        <f t="array" ref="M2909">_xlfn.SUM(_xlfn.NORM.DIST($S$3:$S$1003,$G2909,$P2909,FALSE)*WindSpeedStep*$T$3:$T$1003)</f>
        <v>-5.1683792222723098E-5</v>
      </c>
      <c r="N2909" s="50">
        <f t="array" ref="N2909">_xlfn.SUM(_xlfn.NORM.DIST($S$3:$S$1003,$G2909,$Q2909,FALSE)*WindSpeedStep*$T$3:$T$1003)</f>
        <v>-6.6036138200002974E-4</v>
      </c>
      <c r="P2909" s="42">
        <f t="shared" si="135"/>
        <v>0.16932071718723918</v>
      </c>
      <c r="Q2909" s="42">
        <f t="shared" si="137"/>
        <v>0.31197808395752474</v>
      </c>
    </row>
    <row r="2910" spans="5:17" x14ac:dyDescent="0.2">
      <c r="E2910" s="15">
        <v>41283.597222222219</v>
      </c>
      <c r="F2910" s="21">
        <v>1.1786394833369196</v>
      </c>
      <c r="G2910" s="21">
        <v>1.2260642990745525</v>
      </c>
      <c r="H2910" s="24">
        <v>0.14423409566995196</v>
      </c>
      <c r="I2910" s="3">
        <f t="shared" si="136"/>
        <v>0</v>
      </c>
      <c r="J2910" s="3">
        <f>INDEX(PowerArray,MIN(MaximumPowerIndex,ROUND(G2910*100,0)))</f>
        <v>0</v>
      </c>
      <c r="K2910" s="3">
        <f>MIN(J2910-M2910+N2910,'Power Look Up'!$F$4)</f>
        <v>-3.2500207018266337E-9</v>
      </c>
      <c r="M2910" s="50">
        <f t="array" ref="M2910">_xlfn.SUM(_xlfn.NORM.DIST($S$3:$S$1003,$G2910,$P2910,FALSE)*WindSpeedStep*$T$3:$T$1003)</f>
        <v>-7.9046943208678388E-15</v>
      </c>
      <c r="N2910" s="50">
        <f t="array" ref="N2910">_xlfn.SUM(_xlfn.NORM.DIST($S$3:$S$1003,$G2910,$Q2910,FALSE)*WindSpeedStep*$T$3:$T$1003)</f>
        <v>-3.2500286065209545E-9</v>
      </c>
      <c r="P2910" s="42">
        <f t="shared" si="135"/>
        <v>0.12260642990745525</v>
      </c>
      <c r="Q2910" s="42">
        <f t="shared" si="137"/>
        <v>0.17684027541023159</v>
      </c>
    </row>
    <row r="2911" spans="5:17" x14ac:dyDescent="0.2">
      <c r="E2911" s="15">
        <v>41283.604166666664</v>
      </c>
      <c r="F2911" s="21">
        <v>1.0520488906382779</v>
      </c>
      <c r="G2911" s="21">
        <v>1.1000889794849278</v>
      </c>
      <c r="H2911" s="24">
        <v>0.13307366344454014</v>
      </c>
      <c r="I2911" s="3">
        <f t="shared" si="136"/>
        <v>0</v>
      </c>
      <c r="J2911" s="3">
        <f>INDEX(PowerArray,MIN(MaximumPowerIndex,ROUND(G2911*100,0)))</f>
        <v>0</v>
      </c>
      <c r="K2911" s="3">
        <f>MIN(J2911-M2911+N2911,'Power Look Up'!$F$4)</f>
        <v>-5.3415860201358244E-14</v>
      </c>
      <c r="M2911" s="50">
        <f t="array" ref="M2911">_xlfn.SUM(_xlfn.NORM.DIST($S$3:$S$1003,$G2911,$P2911,FALSE)*WindSpeedStep*$T$3:$T$1003)</f>
        <v>-1.0896559223490567E-21</v>
      </c>
      <c r="N2911" s="50">
        <f t="array" ref="N2911">_xlfn.SUM(_xlfn.NORM.DIST($S$3:$S$1003,$G2911,$Q2911,FALSE)*WindSpeedStep*$T$3:$T$1003)</f>
        <v>-5.3415861291014166E-14</v>
      </c>
      <c r="P2911" s="42">
        <f t="shared" si="135"/>
        <v>0.11000889794849278</v>
      </c>
      <c r="Q2911" s="42">
        <f t="shared" si="137"/>
        <v>0.1463928706150249</v>
      </c>
    </row>
    <row r="2912" spans="5:17" x14ac:dyDescent="0.2">
      <c r="E2912" s="15">
        <v>41283.611111111109</v>
      </c>
      <c r="F2912" s="21">
        <v>1.2260490530972279</v>
      </c>
      <c r="G2912" s="21">
        <v>1.2477600436988563</v>
      </c>
      <c r="H2912" s="24">
        <v>0.11418792718475168</v>
      </c>
      <c r="I2912" s="3">
        <f t="shared" si="136"/>
        <v>0</v>
      </c>
      <c r="J2912" s="3">
        <f>INDEX(PowerArray,MIN(MaximumPowerIndex,ROUND(G2912*100,0)))</f>
        <v>0</v>
      </c>
      <c r="K2912" s="3">
        <f>MIN(J2912-M2912+N2912,'Power Look Up'!$F$4)</f>
        <v>-1.2661631571277778E-11</v>
      </c>
      <c r="M2912" s="50">
        <f t="array" ref="M2912">_xlfn.SUM(_xlfn.NORM.DIST($S$3:$S$1003,$G2912,$P2912,FALSE)*WindSpeedStep*$T$3:$T$1003)</f>
        <v>-6.2190468542515525E-14</v>
      </c>
      <c r="N2912" s="50">
        <f t="array" ref="N2912">_xlfn.SUM(_xlfn.NORM.DIST($S$3:$S$1003,$G2912,$Q2912,FALSE)*WindSpeedStep*$T$3:$T$1003)</f>
        <v>-1.2723822039820294E-11</v>
      </c>
      <c r="P2912" s="42">
        <f t="shared" si="135"/>
        <v>0.12477600436988563</v>
      </c>
      <c r="Q2912" s="42">
        <f t="shared" si="137"/>
        <v>0.14247913301392759</v>
      </c>
    </row>
    <row r="2913" spans="5:17" x14ac:dyDescent="0.2">
      <c r="E2913" s="15">
        <v>41283.618055555555</v>
      </c>
      <c r="F2913" s="21">
        <v>1.6690952903619531</v>
      </c>
      <c r="G2913" s="21">
        <v>1.6098560391652876</v>
      </c>
      <c r="H2913" s="24">
        <v>8.3877775468194027E-2</v>
      </c>
      <c r="I2913" s="3">
        <f t="shared" si="136"/>
        <v>0</v>
      </c>
      <c r="J2913" s="3">
        <f>INDEX(PowerArray,MIN(MaximumPowerIndex,ROUND(G2913*100,0)))</f>
        <v>0</v>
      </c>
      <c r="K2913" s="3">
        <f>MIN(J2913-M2913+N2913,'Power Look Up'!$F$4)</f>
        <v>6.8750909104180005E-6</v>
      </c>
      <c r="M2913" s="50">
        <f t="array" ref="M2913">_xlfn.SUM(_xlfn.NORM.DIST($S$3:$S$1003,$G2913,$P2913,FALSE)*WindSpeedStep*$T$3:$T$1003)</f>
        <v>-8.0511210446621794E-6</v>
      </c>
      <c r="N2913" s="50">
        <f t="array" ref="N2913">_xlfn.SUM(_xlfn.NORM.DIST($S$3:$S$1003,$G2913,$Q2913,FALSE)*WindSpeedStep*$T$3:$T$1003)</f>
        <v>-1.1760301342441789E-6</v>
      </c>
      <c r="P2913" s="42">
        <f t="shared" si="135"/>
        <v>0.16098560391652877</v>
      </c>
      <c r="Q2913" s="42">
        <f t="shared" si="137"/>
        <v>0.13503114338922217</v>
      </c>
    </row>
    <row r="2914" spans="5:17" x14ac:dyDescent="0.2">
      <c r="E2914" s="15">
        <v>41283.625</v>
      </c>
      <c r="F2914" s="21">
        <v>1.747989605368427</v>
      </c>
      <c r="G2914" s="21">
        <v>1.6286519741149088</v>
      </c>
      <c r="H2914" s="24">
        <v>0.11441715636395083</v>
      </c>
      <c r="I2914" s="3">
        <f t="shared" si="136"/>
        <v>0</v>
      </c>
      <c r="J2914" s="3">
        <f>INDEX(PowerArray,MIN(MaximumPowerIndex,ROUND(G2914*100,0)))</f>
        <v>0</v>
      </c>
      <c r="K2914" s="3">
        <f>MIN(J2914-M2914+N2914,'Power Look Up'!$F$4)</f>
        <v>-2.3125122480934709E-5</v>
      </c>
      <c r="M2914" s="50">
        <f t="array" ref="M2914">_xlfn.SUM(_xlfn.NORM.DIST($S$3:$S$1003,$G2914,$P2914,FALSE)*WindSpeedStep*$T$3:$T$1003)</f>
        <v>-1.2845292471772934E-5</v>
      </c>
      <c r="N2914" s="50">
        <f t="array" ref="N2914">_xlfn.SUM(_xlfn.NORM.DIST($S$3:$S$1003,$G2914,$Q2914,FALSE)*WindSpeedStep*$T$3:$T$1003)</f>
        <v>-3.5970414952707641E-5</v>
      </c>
      <c r="P2914" s="42">
        <f t="shared" si="135"/>
        <v>0.16286519741149089</v>
      </c>
      <c r="Q2914" s="42">
        <f t="shared" si="137"/>
        <v>0.18634572758476273</v>
      </c>
    </row>
    <row r="2915" spans="5:17" x14ac:dyDescent="0.2">
      <c r="E2915" s="15">
        <v>41283.631944444445</v>
      </c>
      <c r="F2915" s="21">
        <v>1.9133301664985145</v>
      </c>
      <c r="G2915" s="21">
        <v>1.8201462102936548</v>
      </c>
      <c r="H2915" s="24">
        <v>7.3170852815333323E-2</v>
      </c>
      <c r="I2915" s="3">
        <f t="shared" si="136"/>
        <v>0</v>
      </c>
      <c r="J2915" s="3">
        <f>INDEX(PowerArray,MIN(MaximumPowerIndex,ROUND(G2915*100,0)))</f>
        <v>0</v>
      </c>
      <c r="K2915" s="3">
        <f>MIN(J2915-M2915+N2915,'Power Look Up'!$F$4)</f>
        <v>2.589167657780577E-4</v>
      </c>
      <c r="M2915" s="50">
        <f t="array" ref="M2915">_xlfn.SUM(_xlfn.NORM.DIST($S$3:$S$1003,$G2915,$P2915,FALSE)*WindSpeedStep*$T$3:$T$1003)</f>
        <v>-3.7540902971124578E-4</v>
      </c>
      <c r="N2915" s="50">
        <f t="array" ref="N2915">_xlfn.SUM(_xlfn.NORM.DIST($S$3:$S$1003,$G2915,$Q2915,FALSE)*WindSpeedStep*$T$3:$T$1003)</f>
        <v>-1.164922639331881E-4</v>
      </c>
      <c r="P2915" s="42">
        <f t="shared" si="135"/>
        <v>0.1820146210293655</v>
      </c>
      <c r="Q2915" s="42">
        <f t="shared" si="137"/>
        <v>0.13318165045578376</v>
      </c>
    </row>
    <row r="2916" spans="5:17" x14ac:dyDescent="0.2">
      <c r="E2916" s="15">
        <v>41283.638888888891</v>
      </c>
      <c r="F2916" s="21">
        <v>1.97</v>
      </c>
      <c r="G2916" s="21">
        <v>1.8864308184966667</v>
      </c>
      <c r="H2916" s="24">
        <v>5.5837563451776651E-2</v>
      </c>
      <c r="I2916" s="3">
        <f t="shared" si="136"/>
        <v>0</v>
      </c>
      <c r="J2916" s="3">
        <f>INDEX(PowerArray,MIN(MaximumPowerIndex,ROUND(G2916*100,0)))</f>
        <v>0</v>
      </c>
      <c r="K2916" s="3">
        <f>MIN(J2916-M2916+N2916,'Power Look Up'!$F$4)</f>
        <v>6.3728653457367041E-4</v>
      </c>
      <c r="M2916" s="50">
        <f t="array" ref="M2916">_xlfn.SUM(_xlfn.NORM.DIST($S$3:$S$1003,$G2916,$P2916,FALSE)*WindSpeedStep*$T$3:$T$1003)</f>
        <v>-7.886749866453126E-4</v>
      </c>
      <c r="N2916" s="50">
        <f t="array" ref="N2916">_xlfn.SUM(_xlfn.NORM.DIST($S$3:$S$1003,$G2916,$Q2916,FALSE)*WindSpeedStep*$T$3:$T$1003)</f>
        <v>-1.5138845207164219E-4</v>
      </c>
      <c r="P2916" s="42">
        <f t="shared" si="135"/>
        <v>0.18864308184966669</v>
      </c>
      <c r="Q2916" s="42">
        <f t="shared" si="137"/>
        <v>0.10533370052519458</v>
      </c>
    </row>
    <row r="2917" spans="5:17" x14ac:dyDescent="0.2">
      <c r="E2917" s="15">
        <v>41283.645833333336</v>
      </c>
      <c r="F2917" s="21">
        <v>2.3443668407269236</v>
      </c>
      <c r="G2917" s="21">
        <v>2.2350841666208408</v>
      </c>
      <c r="H2917" s="24">
        <v>9.3841968832737821E-2</v>
      </c>
      <c r="I2917" s="3">
        <f t="shared" si="136"/>
        <v>0</v>
      </c>
      <c r="J2917" s="3">
        <f>INDEX(PowerArray,MIN(MaximumPowerIndex,ROUND(G2917*100,0)))</f>
        <v>0</v>
      </c>
      <c r="K2917" s="3">
        <f>MIN(J2917-M2917+N2917,'Power Look Up'!$F$4)</f>
        <v>-1.7122261766316926E-4</v>
      </c>
      <c r="M2917" s="50">
        <f t="array" ref="M2917">_xlfn.SUM(_xlfn.NORM.DIST($S$3:$S$1003,$G2917,$P2917,FALSE)*WindSpeedStep*$T$3:$T$1003)</f>
        <v>-6.1605506825881508E-3</v>
      </c>
      <c r="N2917" s="50">
        <f t="array" ref="N2917">_xlfn.SUM(_xlfn.NORM.DIST($S$3:$S$1003,$G2917,$Q2917,FALSE)*WindSpeedStep*$T$3:$T$1003)</f>
        <v>-6.3317733002513201E-3</v>
      </c>
      <c r="P2917" s="42">
        <f t="shared" si="135"/>
        <v>0.2235084166620841</v>
      </c>
      <c r="Q2917" s="42">
        <f t="shared" si="137"/>
        <v>0.20974469870257872</v>
      </c>
    </row>
    <row r="2918" spans="5:17" x14ac:dyDescent="0.2">
      <c r="E2918" s="15">
        <v>41283.652777777781</v>
      </c>
      <c r="F2918" s="21">
        <v>2.1945227715950542</v>
      </c>
      <c r="G2918" s="21">
        <v>2.1781912810131487</v>
      </c>
      <c r="H2918" s="24">
        <v>7.2908790043543975E-2</v>
      </c>
      <c r="I2918" s="3">
        <f t="shared" si="136"/>
        <v>0</v>
      </c>
      <c r="J2918" s="3">
        <f>INDEX(PowerArray,MIN(MaximumPowerIndex,ROUND(G2918*100,0)))</f>
        <v>0</v>
      </c>
      <c r="K2918" s="3">
        <f>MIN(J2918-M2918+N2918,'Power Look Up'!$F$4)</f>
        <v>3.0357158440894646E-4</v>
      </c>
      <c r="M2918" s="50">
        <f t="array" ref="M2918">_xlfn.SUM(_xlfn.NORM.DIST($S$3:$S$1003,$G2918,$P2918,FALSE)*WindSpeedStep*$T$3:$T$1003)</f>
        <v>-5.195553575826903E-3</v>
      </c>
      <c r="N2918" s="50">
        <f t="array" ref="N2918">_xlfn.SUM(_xlfn.NORM.DIST($S$3:$S$1003,$G2918,$Q2918,FALSE)*WindSpeedStep*$T$3:$T$1003)</f>
        <v>-4.8919819914179565E-3</v>
      </c>
      <c r="P2918" s="42">
        <f t="shared" si="135"/>
        <v>0.21781912810131487</v>
      </c>
      <c r="Q2918" s="42">
        <f t="shared" si="137"/>
        <v>0.15880929078206577</v>
      </c>
    </row>
    <row r="2919" spans="5:17" x14ac:dyDescent="0.2">
      <c r="E2919" s="15">
        <v>41283.659722222219</v>
      </c>
      <c r="F2919" s="21">
        <v>1.8421715435021304</v>
      </c>
      <c r="G2919" s="21">
        <v>1.6626124948454526</v>
      </c>
      <c r="H2919" s="24">
        <v>6.5140513337791237E-2</v>
      </c>
      <c r="I2919" s="3">
        <f t="shared" si="136"/>
        <v>0</v>
      </c>
      <c r="J2919" s="3">
        <f>INDEX(PowerArray,MIN(MaximumPowerIndex,ROUND(G2919*100,0)))</f>
        <v>0</v>
      </c>
      <c r="K2919" s="3">
        <f>MIN(J2919-M2919+N2919,'Power Look Up'!$F$4)</f>
        <v>2.7482330530837711E-5</v>
      </c>
      <c r="M2919" s="50">
        <f t="array" ref="M2919">_xlfn.SUM(_xlfn.NORM.DIST($S$3:$S$1003,$G2919,$P2919,FALSE)*WindSpeedStep*$T$3:$T$1003)</f>
        <v>-2.7767198583812365E-5</v>
      </c>
      <c r="N2919" s="50">
        <f t="array" ref="N2919">_xlfn.SUM(_xlfn.NORM.DIST($S$3:$S$1003,$G2919,$Q2919,FALSE)*WindSpeedStep*$T$3:$T$1003)</f>
        <v>-2.8486805297465388E-7</v>
      </c>
      <c r="P2919" s="42">
        <f t="shared" si="135"/>
        <v>0.16626124948454526</v>
      </c>
      <c r="Q2919" s="42">
        <f t="shared" si="137"/>
        <v>0.10830343139605857</v>
      </c>
    </row>
    <row r="2920" spans="5:17" x14ac:dyDescent="0.2">
      <c r="E2920" s="15">
        <v>41283.666666666664</v>
      </c>
      <c r="F2920" s="21">
        <v>1.6935970756832299</v>
      </c>
      <c r="G2920" s="21">
        <v>1.7165752714220968</v>
      </c>
      <c r="H2920" s="24">
        <v>0.1180918430195778</v>
      </c>
      <c r="I2920" s="3">
        <f t="shared" si="136"/>
        <v>0</v>
      </c>
      <c r="J2920" s="3">
        <f>INDEX(PowerArray,MIN(MaximumPowerIndex,ROUND(G2920*100,0)))</f>
        <v>0</v>
      </c>
      <c r="K2920" s="3">
        <f>MIN(J2920-M2920+N2920,'Power Look Up'!$F$4)</f>
        <v>-9.9165514481620802E-5</v>
      </c>
      <c r="M2920" s="50">
        <f t="array" ref="M2920">_xlfn.SUM(_xlfn.NORM.DIST($S$3:$S$1003,$G2920,$P2920,FALSE)*WindSpeedStep*$T$3:$T$1003)</f>
        <v>-7.9643438973458003E-5</v>
      </c>
      <c r="N2920" s="50">
        <f t="array" ref="N2920">_xlfn.SUM(_xlfn.NORM.DIST($S$3:$S$1003,$G2920,$Q2920,FALSE)*WindSpeedStep*$T$3:$T$1003)</f>
        <v>-1.7880895345507881E-4</v>
      </c>
      <c r="P2920" s="42">
        <f t="shared" si="135"/>
        <v>0.17165752714220969</v>
      </c>
      <c r="Q2920" s="42">
        <f t="shared" si="137"/>
        <v>0.2027135374840674</v>
      </c>
    </row>
    <row r="2921" spans="5:17" x14ac:dyDescent="0.2">
      <c r="E2921" s="15">
        <v>41283.673611111109</v>
      </c>
      <c r="F2921" s="21">
        <v>1.9874941300950488</v>
      </c>
      <c r="G2921" s="21">
        <v>1.9011127851945568</v>
      </c>
      <c r="H2921" s="24">
        <v>4.5283152607698968E-2</v>
      </c>
      <c r="I2921" s="3">
        <f t="shared" si="136"/>
        <v>0</v>
      </c>
      <c r="J2921" s="3">
        <f>INDEX(PowerArray,MIN(MaximumPowerIndex,ROUND(G2921*100,0)))</f>
        <v>0</v>
      </c>
      <c r="K2921" s="3">
        <f>MIN(J2921-M2921+N2921,'Power Look Up'!$F$4)</f>
        <v>8.2052904482393186E-4</v>
      </c>
      <c r="M2921" s="50">
        <f t="array" ref="M2921">_xlfn.SUM(_xlfn.NORM.DIST($S$3:$S$1003,$G2921,$P2921,FALSE)*WindSpeedStep*$T$3:$T$1003)</f>
        <v>-9.1027911513428118E-4</v>
      </c>
      <c r="N2921" s="50">
        <f t="array" ref="N2921">_xlfn.SUM(_xlfn.NORM.DIST($S$3:$S$1003,$G2921,$Q2921,FALSE)*WindSpeedStep*$T$3:$T$1003)</f>
        <v>-8.9750070310349312E-5</v>
      </c>
      <c r="P2921" s="42">
        <f t="shared" si="135"/>
        <v>0.1901112785194557</v>
      </c>
      <c r="Q2921" s="42">
        <f t="shared" si="137"/>
        <v>8.608838037641274E-2</v>
      </c>
    </row>
    <row r="2922" spans="5:17" x14ac:dyDescent="0.2">
      <c r="E2922" s="15">
        <v>41283.680555555555</v>
      </c>
      <c r="F2922" s="21">
        <v>2.2416857423197616</v>
      </c>
      <c r="G2922" s="21">
        <v>2.1693148932830226</v>
      </c>
      <c r="H2922" s="24">
        <v>3.122650007469913E-2</v>
      </c>
      <c r="I2922" s="3">
        <f t="shared" si="136"/>
        <v>0</v>
      </c>
      <c r="J2922" s="3">
        <f>INDEX(PowerArray,MIN(MaximumPowerIndex,ROUND(G2922*100,0)))</f>
        <v>0</v>
      </c>
      <c r="K2922" s="3">
        <f>MIN(J2922-M2922+N2922,'Power Look Up'!$F$4)</f>
        <v>6.0560345898984843E-4</v>
      </c>
      <c r="M2922" s="50">
        <f t="array" ref="M2922">_xlfn.SUM(_xlfn.NORM.DIST($S$3:$S$1003,$G2922,$P2922,FALSE)*WindSpeedStep*$T$3:$T$1003)</f>
        <v>-5.0246920057376177E-3</v>
      </c>
      <c r="N2922" s="50">
        <f t="array" ref="N2922">_xlfn.SUM(_xlfn.NORM.DIST($S$3:$S$1003,$G2922,$Q2922,FALSE)*WindSpeedStep*$T$3:$T$1003)</f>
        <v>-4.4190885467477693E-3</v>
      </c>
      <c r="P2922" s="42">
        <f t="shared" si="135"/>
        <v>0.21693148932830228</v>
      </c>
      <c r="Q2922" s="42">
        <f t="shared" si="137"/>
        <v>6.7740111677148246E-2</v>
      </c>
    </row>
    <row r="2923" spans="5:17" x14ac:dyDescent="0.2">
      <c r="E2923" s="15">
        <v>41283.6875</v>
      </c>
      <c r="F2923" s="21">
        <v>2.1922563077366291</v>
      </c>
      <c r="G2923" s="21">
        <v>2.1838457808469678</v>
      </c>
      <c r="H2923" s="24">
        <v>5.0176614664901246E-2</v>
      </c>
      <c r="I2923" s="3">
        <f t="shared" si="136"/>
        <v>0</v>
      </c>
      <c r="J2923" s="3">
        <f>INDEX(PowerArray,MIN(MaximumPowerIndex,ROUND(G2923*100,0)))</f>
        <v>0</v>
      </c>
      <c r="K2923" s="3">
        <f>MIN(J2923-M2923+N2923,'Power Look Up'!$F$4)</f>
        <v>4.692673348851437E-4</v>
      </c>
      <c r="M2923" s="50">
        <f t="array" ref="M2923">_xlfn.SUM(_xlfn.NORM.DIST($S$3:$S$1003,$G2923,$P2923,FALSE)*WindSpeedStep*$T$3:$T$1003)</f>
        <v>-5.3030403689870598E-3</v>
      </c>
      <c r="N2923" s="50">
        <f t="array" ref="N2923">_xlfn.SUM(_xlfn.NORM.DIST($S$3:$S$1003,$G2923,$Q2923,FALSE)*WindSpeedStep*$T$3:$T$1003)</f>
        <v>-4.8337730341019161E-3</v>
      </c>
      <c r="P2923" s="42">
        <f t="shared" si="135"/>
        <v>0.2183845780846968</v>
      </c>
      <c r="Q2923" s="42">
        <f t="shared" si="137"/>
        <v>0.10957798823312868</v>
      </c>
    </row>
    <row r="2924" spans="5:17" x14ac:dyDescent="0.2">
      <c r="E2924" s="15">
        <v>41283.694444444445</v>
      </c>
      <c r="F2924" s="21">
        <v>2.0475320497706488</v>
      </c>
      <c r="G2924" s="21">
        <v>2.0580526529548679</v>
      </c>
      <c r="H2924" s="24">
        <v>7.3258926529038704E-2</v>
      </c>
      <c r="I2924" s="3">
        <f t="shared" si="136"/>
        <v>0</v>
      </c>
      <c r="J2924" s="3">
        <f>INDEX(PowerArray,MIN(MaximumPowerIndex,ROUND(G2924*100,0)))</f>
        <v>0</v>
      </c>
      <c r="K2924" s="3">
        <f>MIN(J2924-M2924+N2924,'Power Look Up'!$F$4)</f>
        <v>5.5433950346260152E-4</v>
      </c>
      <c r="M2924" s="50">
        <f t="array" ref="M2924">_xlfn.SUM(_xlfn.NORM.DIST($S$3:$S$1003,$G2924,$P2924,FALSE)*WindSpeedStep*$T$3:$T$1003)</f>
        <v>-2.9412624292255059E-3</v>
      </c>
      <c r="N2924" s="50">
        <f t="array" ref="N2924">_xlfn.SUM(_xlfn.NORM.DIST($S$3:$S$1003,$G2924,$Q2924,FALSE)*WindSpeedStep*$T$3:$T$1003)</f>
        <v>-2.3869229257629044E-3</v>
      </c>
      <c r="P2924" s="42">
        <f t="shared" si="135"/>
        <v>0.20580526529548682</v>
      </c>
      <c r="Q2924" s="42">
        <f t="shared" si="137"/>
        <v>0.15077072809571385</v>
      </c>
    </row>
    <row r="2925" spans="5:17" x14ac:dyDescent="0.2">
      <c r="E2925" s="15">
        <v>41283.701388888891</v>
      </c>
      <c r="F2925" s="21">
        <v>2.4220513881679615</v>
      </c>
      <c r="G2925" s="21">
        <v>2.3648139662041516</v>
      </c>
      <c r="H2925" s="24">
        <v>3.7158584016698325E-2</v>
      </c>
      <c r="I2925" s="3">
        <f t="shared" si="136"/>
        <v>0</v>
      </c>
      <c r="J2925" s="3">
        <f>INDEX(PowerArray,MIN(MaximumPowerIndex,ROUND(G2925*100,0)))</f>
        <v>0</v>
      </c>
      <c r="K2925" s="3">
        <f>MIN(J2925-M2925+N2925,'Power Look Up'!$F$4)</f>
        <v>-6.1848060025259458E-3</v>
      </c>
      <c r="M2925" s="50">
        <f t="array" ref="M2925">_xlfn.SUM(_xlfn.NORM.DIST($S$3:$S$1003,$G2925,$P2925,FALSE)*WindSpeedStep*$T$3:$T$1003)</f>
        <v>-3.3327887684166621E-3</v>
      </c>
      <c r="N2925" s="50">
        <f t="array" ref="N2925">_xlfn.SUM(_xlfn.NORM.DIST($S$3:$S$1003,$G2925,$Q2925,FALSE)*WindSpeedStep*$T$3:$T$1003)</f>
        <v>-9.5175947709426074E-3</v>
      </c>
      <c r="P2925" s="42">
        <f t="shared" si="135"/>
        <v>0.23648139662041517</v>
      </c>
      <c r="Q2925" s="42">
        <f t="shared" si="137"/>
        <v>8.787313844705856E-2</v>
      </c>
    </row>
    <row r="2926" spans="5:17" x14ac:dyDescent="0.2">
      <c r="E2926" s="15">
        <v>41283.708333333336</v>
      </c>
      <c r="F2926" s="21">
        <v>2.0167775539506554</v>
      </c>
      <c r="G2926" s="21">
        <v>2.0782799748075171</v>
      </c>
      <c r="H2926" s="24">
        <v>3.9667240367331741E-2</v>
      </c>
      <c r="I2926" s="3">
        <f t="shared" si="136"/>
        <v>0</v>
      </c>
      <c r="J2926" s="3">
        <f>INDEX(PowerArray,MIN(MaximumPowerIndex,ROUND(G2926*100,0)))</f>
        <v>0</v>
      </c>
      <c r="K2926" s="3">
        <f>MIN(J2926-M2926+N2926,'Power Look Up'!$F$4)</f>
        <v>1.1203032613042287E-3</v>
      </c>
      <c r="M2926" s="50">
        <f t="array" ref="M2926">_xlfn.SUM(_xlfn.NORM.DIST($S$3:$S$1003,$G2926,$P2926,FALSE)*WindSpeedStep*$T$3:$T$1003)</f>
        <v>-3.2929668553970254E-3</v>
      </c>
      <c r="N2926" s="50">
        <f t="array" ref="N2926">_xlfn.SUM(_xlfn.NORM.DIST($S$3:$S$1003,$G2926,$Q2926,FALSE)*WindSpeedStep*$T$3:$T$1003)</f>
        <v>-2.1726635940927967E-3</v>
      </c>
      <c r="P2926" s="42">
        <f t="shared" si="135"/>
        <v>0.20782799748075173</v>
      </c>
      <c r="Q2926" s="42">
        <f t="shared" si="137"/>
        <v>8.2439631311301942E-2</v>
      </c>
    </row>
    <row r="2927" spans="5:17" x14ac:dyDescent="0.2">
      <c r="E2927" s="15">
        <v>41283.715277777781</v>
      </c>
      <c r="F2927" s="21">
        <v>2.1595513673326545</v>
      </c>
      <c r="G2927" s="21">
        <v>2.1556408881231004</v>
      </c>
      <c r="H2927" s="24">
        <v>6.9458871073426146E-2</v>
      </c>
      <c r="I2927" s="3">
        <f t="shared" si="136"/>
        <v>0</v>
      </c>
      <c r="J2927" s="3">
        <f>INDEX(PowerArray,MIN(MaximumPowerIndex,ROUND(G2927*100,0)))</f>
        <v>0</v>
      </c>
      <c r="K2927" s="3">
        <f>MIN(J2927-M2927+N2927,'Power Look Up'!$F$4)</f>
        <v>4.2994625847211487E-4</v>
      </c>
      <c r="M2927" s="50">
        <f t="array" ref="M2927">_xlfn.SUM(_xlfn.NORM.DIST($S$3:$S$1003,$G2927,$P2927,FALSE)*WindSpeedStep*$T$3:$T$1003)</f>
        <v>-4.758495774698804E-3</v>
      </c>
      <c r="N2927" s="50">
        <f t="array" ref="N2927">_xlfn.SUM(_xlfn.NORM.DIST($S$3:$S$1003,$G2927,$Q2927,FALSE)*WindSpeedStep*$T$3:$T$1003)</f>
        <v>-4.3285495162266891E-3</v>
      </c>
      <c r="P2927" s="42">
        <f t="shared" si="135"/>
        <v>0.21556408881231004</v>
      </c>
      <c r="Q2927" s="42">
        <f t="shared" si="137"/>
        <v>0.14972838252874826</v>
      </c>
    </row>
    <row r="2928" spans="5:17" x14ac:dyDescent="0.2">
      <c r="E2928" s="15">
        <v>41283.722222222219</v>
      </c>
      <c r="F2928" s="21">
        <v>2.4208834200691811</v>
      </c>
      <c r="G2928" s="21">
        <v>2.3658976911836578</v>
      </c>
      <c r="H2928" s="24">
        <v>6.6091575775023365E-2</v>
      </c>
      <c r="I2928" s="3">
        <f t="shared" si="136"/>
        <v>0</v>
      </c>
      <c r="J2928" s="3">
        <f>INDEX(PowerArray,MIN(MaximumPowerIndex,ROUND(G2928*100,0)))</f>
        <v>0</v>
      </c>
      <c r="K2928" s="3">
        <f>MIN(J2928-M2928+N2928,'Power Look Up'!$F$4)</f>
        <v>-6.3114864110204614E-3</v>
      </c>
      <c r="M2928" s="50">
        <f t="array" ref="M2928">_xlfn.SUM(_xlfn.NORM.DIST($S$3:$S$1003,$G2928,$P2928,FALSE)*WindSpeedStep*$T$3:$T$1003)</f>
        <v>-3.2317195033874169E-3</v>
      </c>
      <c r="N2928" s="50">
        <f t="array" ref="N2928">_xlfn.SUM(_xlfn.NORM.DIST($S$3:$S$1003,$G2928,$Q2928,FALSE)*WindSpeedStep*$T$3:$T$1003)</f>
        <v>-9.5432059144078783E-3</v>
      </c>
      <c r="P2928" s="42">
        <f t="shared" si="135"/>
        <v>0.23658976911836579</v>
      </c>
      <c r="Q2928" s="42">
        <f t="shared" si="137"/>
        <v>0.15636590653281754</v>
      </c>
    </row>
    <row r="2929" spans="5:17" x14ac:dyDescent="0.2">
      <c r="E2929" s="15">
        <v>41283.729166666664</v>
      </c>
      <c r="F2929" s="21">
        <v>2.5415300448873159</v>
      </c>
      <c r="G2929" s="21">
        <v>2.4864676310178666</v>
      </c>
      <c r="H2929" s="24">
        <v>8.2627392275943276E-2</v>
      </c>
      <c r="I2929" s="3">
        <f t="shared" si="136"/>
        <v>0</v>
      </c>
      <c r="J2929" s="3">
        <f>INDEX(PowerArray,MIN(MaximumPowerIndex,ROUND(G2929*100,0)))</f>
        <v>0</v>
      </c>
      <c r="K2929" s="3">
        <f>MIN(J2929-M2929+N2929,'Power Look Up'!$F$4)</f>
        <v>-3.5494093525218741E-2</v>
      </c>
      <c r="M2929" s="50">
        <f t="array" ref="M2929">_xlfn.SUM(_xlfn.NORM.DIST($S$3:$S$1003,$G2929,$P2929,FALSE)*WindSpeedStep*$T$3:$T$1003)</f>
        <v>3.2462531714223933E-2</v>
      </c>
      <c r="N2929" s="50">
        <f t="array" ref="N2929">_xlfn.SUM(_xlfn.NORM.DIST($S$3:$S$1003,$G2929,$Q2929,FALSE)*WindSpeedStep*$T$3:$T$1003)</f>
        <v>-3.0315618109948055E-3</v>
      </c>
      <c r="P2929" s="42">
        <f t="shared" si="135"/>
        <v>0.24864676310178668</v>
      </c>
      <c r="Q2929" s="42">
        <f t="shared" si="137"/>
        <v>0.20545033632954865</v>
      </c>
    </row>
    <row r="2930" spans="5:17" x14ac:dyDescent="0.2">
      <c r="E2930" s="15">
        <v>41283.736111111109</v>
      </c>
      <c r="F2930" s="21">
        <v>3.295982283343486</v>
      </c>
      <c r="G2930" s="21">
        <v>3.1596627025040473</v>
      </c>
      <c r="H2930" s="24">
        <v>4.2475956472066423E-2</v>
      </c>
      <c r="I2930" s="3">
        <f t="shared" si="136"/>
        <v>27.299999999997599</v>
      </c>
      <c r="J2930" s="3">
        <f>INDEX(PowerArray,MIN(MaximumPowerIndex,ROUND(G2930*100,0)))</f>
        <v>14.559999999997871</v>
      </c>
      <c r="K2930" s="3">
        <f>MIN(J2930-M2930+N2930,'Power Look Up'!$F$4)</f>
        <v>12.982943657021593</v>
      </c>
      <c r="M2930" s="50">
        <f t="array" ref="M2930">_xlfn.SUM(_xlfn.NORM.DIST($S$3:$S$1003,$G2930,$P2930,FALSE)*WindSpeedStep*$T$3:$T$1003)</f>
        <v>6.1982469698901559</v>
      </c>
      <c r="N2930" s="50">
        <f t="array" ref="N2930">_xlfn.SUM(_xlfn.NORM.DIST($S$3:$S$1003,$G2930,$Q2930,FALSE)*WindSpeedStep*$T$3:$T$1003)</f>
        <v>4.6211906269138785</v>
      </c>
      <c r="P2930" s="42">
        <f t="shared" si="135"/>
        <v>0.31596627025040475</v>
      </c>
      <c r="Q2930" s="42">
        <f t="shared" si="137"/>
        <v>0.13420969541797367</v>
      </c>
    </row>
    <row r="2931" spans="5:17" x14ac:dyDescent="0.2">
      <c r="E2931" s="15">
        <v>41283.743055555555</v>
      </c>
      <c r="F2931" s="21">
        <v>3.2159963013114625</v>
      </c>
      <c r="G2931" s="21">
        <v>3.2619867477449596</v>
      </c>
      <c r="H2931" s="24">
        <v>0.12126879618641369</v>
      </c>
      <c r="I2931" s="3">
        <f t="shared" si="136"/>
        <v>20.019999999997754</v>
      </c>
      <c r="J2931" s="3">
        <f>INDEX(PowerArray,MIN(MaximumPowerIndex,ROUND(G2931*100,0)))</f>
        <v>23.659999999997677</v>
      </c>
      <c r="K2931" s="3">
        <f>MIN(J2931-M2931+N2931,'Power Look Up'!$F$4)</f>
        <v>24.730548894654763</v>
      </c>
      <c r="M2931" s="50">
        <f t="array" ref="M2931">_xlfn.SUM(_xlfn.NORM.DIST($S$3:$S$1003,$G2931,$P2931,FALSE)*WindSpeedStep*$T$3:$T$1003)</f>
        <v>8.548874663838971</v>
      </c>
      <c r="N2931" s="50">
        <f t="array" ref="N2931">_xlfn.SUM(_xlfn.NORM.DIST($S$3:$S$1003,$G2931,$Q2931,FALSE)*WindSpeedStep*$T$3:$T$1003)</f>
        <v>9.6194235584960577</v>
      </c>
      <c r="P2931" s="42">
        <f t="shared" si="135"/>
        <v>0.32619867477449599</v>
      </c>
      <c r="Q2931" s="42">
        <f t="shared" si="137"/>
        <v>0.39557720607506597</v>
      </c>
    </row>
    <row r="2932" spans="5:17" x14ac:dyDescent="0.2">
      <c r="E2932" s="15">
        <v>41283.75</v>
      </c>
      <c r="F2932" s="21">
        <v>4.3939170165251449</v>
      </c>
      <c r="G2932" s="21">
        <v>4.260985986395033</v>
      </c>
      <c r="H2932" s="24">
        <v>6.6000336125906528E-2</v>
      </c>
      <c r="I2932" s="3">
        <f t="shared" si="136"/>
        <v>133.50999999999465</v>
      </c>
      <c r="J2932" s="3">
        <f>INDEX(PowerArray,MIN(MaximumPowerIndex,ROUND(G2932*100,0)))</f>
        <v>119.33999999999494</v>
      </c>
      <c r="K2932" s="3">
        <f>MIN(J2932-M2932+N2932,'Power Look Up'!$F$4)</f>
        <v>113.28243226166367</v>
      </c>
      <c r="M2932" s="50">
        <f t="array" ref="M2932">_xlfn.SUM(_xlfn.NORM.DIST($S$3:$S$1003,$G2932,$P2932,FALSE)*WindSpeedStep*$T$3:$T$1003)</f>
        <v>81.635254479216215</v>
      </c>
      <c r="N2932" s="50">
        <f t="array" ref="N2932">_xlfn.SUM(_xlfn.NORM.DIST($S$3:$S$1003,$G2932,$Q2932,FALSE)*WindSpeedStep*$T$3:$T$1003)</f>
        <v>75.577686740884943</v>
      </c>
      <c r="P2932" s="42">
        <f t="shared" si="135"/>
        <v>0.42609859863950333</v>
      </c>
      <c r="Q2932" s="42">
        <f t="shared" si="137"/>
        <v>0.28122650732984955</v>
      </c>
    </row>
    <row r="2933" spans="5:17" x14ac:dyDescent="0.2">
      <c r="E2933" s="15">
        <v>41283.756944444445</v>
      </c>
      <c r="F2933" s="21">
        <v>4.4371689967588317</v>
      </c>
      <c r="G2933" s="21">
        <v>4.3346909641736229</v>
      </c>
      <c r="H2933" s="24">
        <v>8.5640190913975622E-2</v>
      </c>
      <c r="I2933" s="3">
        <f t="shared" si="136"/>
        <v>138.95999999999452</v>
      </c>
      <c r="J2933" s="3">
        <f>INDEX(PowerArray,MIN(MaximumPowerIndex,ROUND(G2933*100,0)))</f>
        <v>126.96999999999478</v>
      </c>
      <c r="K2933" s="3">
        <f>MIN(J2933-M2933+N2933,'Power Look Up'!$F$4)</f>
        <v>124.58427036394326</v>
      </c>
      <c r="M2933" s="50">
        <f t="array" ref="M2933">_xlfn.SUM(_xlfn.NORM.DIST($S$3:$S$1003,$G2933,$P2933,FALSE)*WindSpeedStep*$T$3:$T$1003)</f>
        <v>91.795057433792351</v>
      </c>
      <c r="N2933" s="50">
        <f t="array" ref="N2933">_xlfn.SUM(_xlfn.NORM.DIST($S$3:$S$1003,$G2933,$Q2933,FALSE)*WindSpeedStep*$T$3:$T$1003)</f>
        <v>89.409327797740829</v>
      </c>
      <c r="P2933" s="42">
        <f t="shared" si="135"/>
        <v>0.43346909641736231</v>
      </c>
      <c r="Q2933" s="42">
        <f t="shared" si="137"/>
        <v>0.37122376172491411</v>
      </c>
    </row>
    <row r="2934" spans="5:17" x14ac:dyDescent="0.2">
      <c r="E2934" s="15">
        <v>41283.763888888891</v>
      </c>
      <c r="F2934" s="21">
        <v>4.7560396369813045</v>
      </c>
      <c r="G2934" s="21">
        <v>4.6805165359879455</v>
      </c>
      <c r="H2934" s="24">
        <v>6.3077691293256827E-2</v>
      </c>
      <c r="I2934" s="3">
        <f t="shared" si="136"/>
        <v>173.83999999999378</v>
      </c>
      <c r="J2934" s="3">
        <f>INDEX(PowerArray,MIN(MaximumPowerIndex,ROUND(G2934*100,0)))</f>
        <v>165.11999999999398</v>
      </c>
      <c r="K2934" s="3">
        <f>MIN(J2934-M2934+N2934,'Power Look Up'!$F$4)</f>
        <v>163.79502410519456</v>
      </c>
      <c r="M2934" s="50">
        <f t="array" ref="M2934">_xlfn.SUM(_xlfn.NORM.DIST($S$3:$S$1003,$G2934,$P2934,FALSE)*WindSpeedStep*$T$3:$T$1003)</f>
        <v>143.79698232449755</v>
      </c>
      <c r="N2934" s="50">
        <f t="array" ref="N2934">_xlfn.SUM(_xlfn.NORM.DIST($S$3:$S$1003,$G2934,$Q2934,FALSE)*WindSpeedStep*$T$3:$T$1003)</f>
        <v>142.47200642969813</v>
      </c>
      <c r="P2934" s="42">
        <f t="shared" si="135"/>
        <v>0.46805165359879458</v>
      </c>
      <c r="Q2934" s="42">
        <f t="shared" si="137"/>
        <v>0.29523617715003142</v>
      </c>
    </row>
    <row r="2935" spans="5:17" x14ac:dyDescent="0.2">
      <c r="E2935" s="15">
        <v>41283.770833333336</v>
      </c>
      <c r="F2935" s="21">
        <v>5.1167539302354852</v>
      </c>
      <c r="G2935" s="21">
        <v>4.9268958367017888</v>
      </c>
      <c r="H2935" s="24">
        <v>4.4950373446904231E-2</v>
      </c>
      <c r="I2935" s="3">
        <f t="shared" si="136"/>
        <v>219.43999999998951</v>
      </c>
      <c r="J2935" s="3">
        <f>INDEX(PowerArray,MIN(MaximumPowerIndex,ROUND(G2935*100,0)))</f>
        <v>192.36999999999338</v>
      </c>
      <c r="K2935" s="3">
        <f>MIN(J2935-M2935+N2935,'Power Look Up'!$F$4)</f>
        <v>192.88948045474251</v>
      </c>
      <c r="M2935" s="50">
        <f t="array" ref="M2935">_xlfn.SUM(_xlfn.NORM.DIST($S$3:$S$1003,$G2935,$P2935,FALSE)*WindSpeedStep*$T$3:$T$1003)</f>
        <v>182.8496924365833</v>
      </c>
      <c r="N2935" s="50">
        <f t="array" ref="N2935">_xlfn.SUM(_xlfn.NORM.DIST($S$3:$S$1003,$G2935,$Q2935,FALSE)*WindSpeedStep*$T$3:$T$1003)</f>
        <v>183.36917289133243</v>
      </c>
      <c r="P2935" s="42">
        <f t="shared" si="135"/>
        <v>0.4926895836701789</v>
      </c>
      <c r="Q2935" s="42">
        <f t="shared" si="137"/>
        <v>0.22146580779374309</v>
      </c>
    </row>
    <row r="2936" spans="5:17" x14ac:dyDescent="0.2">
      <c r="E2936" s="15">
        <v>41283.777777777781</v>
      </c>
      <c r="F2936" s="21">
        <v>5.2773995519079149</v>
      </c>
      <c r="G2936" s="21">
        <v>5.0240848188402021</v>
      </c>
      <c r="H2936" s="24">
        <v>3.9792325355407214E-2</v>
      </c>
      <c r="I2936" s="3">
        <f t="shared" si="136"/>
        <v>245.35999999998896</v>
      </c>
      <c r="J2936" s="3">
        <f>INDEX(PowerArray,MIN(MaximumPowerIndex,ROUND(G2936*100,0)))</f>
        <v>203.23999999998986</v>
      </c>
      <c r="K2936" s="3">
        <f>MIN(J2936-M2936+N2936,'Power Look Up'!$F$4)</f>
        <v>204.07072327345571</v>
      </c>
      <c r="M2936" s="50">
        <f t="array" ref="M2936">_xlfn.SUM(_xlfn.NORM.DIST($S$3:$S$1003,$G2936,$P2936,FALSE)*WindSpeedStep*$T$3:$T$1003)</f>
        <v>198.42398920939129</v>
      </c>
      <c r="N2936" s="50">
        <f t="array" ref="N2936">_xlfn.SUM(_xlfn.NORM.DIST($S$3:$S$1003,$G2936,$Q2936,FALSE)*WindSpeedStep*$T$3:$T$1003)</f>
        <v>199.25471248285714</v>
      </c>
      <c r="P2936" s="42">
        <f t="shared" si="135"/>
        <v>0.50240848188402021</v>
      </c>
      <c r="Q2936" s="42">
        <f t="shared" si="137"/>
        <v>0.19992001772445142</v>
      </c>
    </row>
    <row r="2937" spans="5:17" x14ac:dyDescent="0.2">
      <c r="E2937" s="15">
        <v>41283.784722222219</v>
      </c>
      <c r="F2937" s="21">
        <v>5.0587426987175137</v>
      </c>
      <c r="G2937" s="21">
        <v>4.9511049837879675</v>
      </c>
      <c r="H2937" s="24">
        <v>3.9535515425740818E-2</v>
      </c>
      <c r="I2937" s="3">
        <f t="shared" si="136"/>
        <v>209.71999999998971</v>
      </c>
      <c r="J2937" s="3">
        <f>INDEX(PowerArray,MIN(MaximumPowerIndex,ROUND(G2937*100,0)))</f>
        <v>194.54999999999333</v>
      </c>
      <c r="K2937" s="3">
        <f>MIN(J2937-M2937+N2937,'Power Look Up'!$F$4)</f>
        <v>195.28688315656464</v>
      </c>
      <c r="M2937" s="50">
        <f t="array" ref="M2937">_xlfn.SUM(_xlfn.NORM.DIST($S$3:$S$1003,$G2937,$P2937,FALSE)*WindSpeedStep*$T$3:$T$1003)</f>
        <v>186.72176379764164</v>
      </c>
      <c r="N2937" s="50">
        <f t="array" ref="N2937">_xlfn.SUM(_xlfn.NORM.DIST($S$3:$S$1003,$G2937,$Q2937,FALSE)*WindSpeedStep*$T$3:$T$1003)</f>
        <v>187.45864695421295</v>
      </c>
      <c r="P2937" s="42">
        <f t="shared" si="135"/>
        <v>0.49511049837879678</v>
      </c>
      <c r="Q2937" s="42">
        <f t="shared" si="137"/>
        <v>0.19574448746101142</v>
      </c>
    </row>
    <row r="2938" spans="5:17" x14ac:dyDescent="0.2">
      <c r="E2938" s="15">
        <v>41283.791666666664</v>
      </c>
      <c r="F2938" s="21">
        <v>4.6842552355546658</v>
      </c>
      <c r="G2938" s="21">
        <v>4.8134978060239595</v>
      </c>
      <c r="H2938" s="24">
        <v>2.7752544099917436E-2</v>
      </c>
      <c r="I2938" s="3">
        <f t="shared" si="136"/>
        <v>165.11999999999398</v>
      </c>
      <c r="J2938" s="3">
        <f>INDEX(PowerArray,MIN(MaximumPowerIndex,ROUND(G2938*100,0)))</f>
        <v>179.28999999999365</v>
      </c>
      <c r="K2938" s="3">
        <f>MIN(J2938-M2938+N2938,'Power Look Up'!$F$4)</f>
        <v>179.47436529392911</v>
      </c>
      <c r="M2938" s="50">
        <f t="array" ref="M2938">_xlfn.SUM(_xlfn.NORM.DIST($S$3:$S$1003,$G2938,$P2938,FALSE)*WindSpeedStep*$T$3:$T$1003)</f>
        <v>164.78240416261013</v>
      </c>
      <c r="N2938" s="50">
        <f t="array" ref="N2938">_xlfn.SUM(_xlfn.NORM.DIST($S$3:$S$1003,$G2938,$Q2938,FALSE)*WindSpeedStep*$T$3:$T$1003)</f>
        <v>164.96676945654559</v>
      </c>
      <c r="P2938" s="42">
        <f t="shared" si="135"/>
        <v>0.48134978060239597</v>
      </c>
      <c r="Q2938" s="42">
        <f t="shared" si="137"/>
        <v>0.13358681013653576</v>
      </c>
    </row>
    <row r="2939" spans="5:17" x14ac:dyDescent="0.2">
      <c r="E2939" s="15">
        <v>41283.798611111109</v>
      </c>
      <c r="F2939" s="21">
        <v>4.8625779069607695</v>
      </c>
      <c r="G2939" s="21">
        <v>4.9313705532102761</v>
      </c>
      <c r="H2939" s="24">
        <v>5.346958032853532E-2</v>
      </c>
      <c r="I2939" s="3">
        <f t="shared" si="136"/>
        <v>184.73999999999353</v>
      </c>
      <c r="J2939" s="3">
        <f>INDEX(PowerArray,MIN(MaximumPowerIndex,ROUND(G2939*100,0)))</f>
        <v>192.36999999999338</v>
      </c>
      <c r="K2939" s="3">
        <f>MIN(J2939-M2939+N2939,'Power Look Up'!$F$4)</f>
        <v>192.68033551241624</v>
      </c>
      <c r="M2939" s="50">
        <f t="array" ref="M2939">_xlfn.SUM(_xlfn.NORM.DIST($S$3:$S$1003,$G2939,$P2939,FALSE)*WindSpeedStep*$T$3:$T$1003)</f>
        <v>183.56502167599331</v>
      </c>
      <c r="N2939" s="50">
        <f t="array" ref="N2939">_xlfn.SUM(_xlfn.NORM.DIST($S$3:$S$1003,$G2939,$Q2939,FALSE)*WindSpeedStep*$T$3:$T$1003)</f>
        <v>183.87535718841616</v>
      </c>
      <c r="P2939" s="42">
        <f t="shared" si="135"/>
        <v>0.49313705532102764</v>
      </c>
      <c r="Q2939" s="42">
        <f t="shared" si="137"/>
        <v>0.26367831392465052</v>
      </c>
    </row>
    <row r="2940" spans="5:17" x14ac:dyDescent="0.2">
      <c r="E2940" s="15">
        <v>41283.805555555555</v>
      </c>
      <c r="F2940" s="21">
        <v>4.7420912798657442</v>
      </c>
      <c r="G2940" s="21">
        <v>4.8435459928998119</v>
      </c>
      <c r="H2940" s="24">
        <v>6.5372001866816992E-2</v>
      </c>
      <c r="I2940" s="3">
        <f t="shared" si="136"/>
        <v>171.65999999999383</v>
      </c>
      <c r="J2940" s="3">
        <f>INDEX(PowerArray,MIN(MaximumPowerIndex,ROUND(G2940*100,0)))</f>
        <v>182.55999999999358</v>
      </c>
      <c r="K2940" s="3">
        <f>MIN(J2940-M2940+N2940,'Power Look Up'!$F$4)</f>
        <v>182.2774414100187</v>
      </c>
      <c r="M2940" s="50">
        <f t="array" ref="M2940">_xlfn.SUM(_xlfn.NORM.DIST($S$3:$S$1003,$G2940,$P2940,FALSE)*WindSpeedStep*$T$3:$T$1003)</f>
        <v>169.55762037269034</v>
      </c>
      <c r="N2940" s="50">
        <f t="array" ref="N2940">_xlfn.SUM(_xlfn.NORM.DIST($S$3:$S$1003,$G2940,$Q2940,FALSE)*WindSpeedStep*$T$3:$T$1003)</f>
        <v>169.27506178271545</v>
      </c>
      <c r="P2940" s="42">
        <f t="shared" si="135"/>
        <v>0.4843545992899812</v>
      </c>
      <c r="Q2940" s="42">
        <f t="shared" si="137"/>
        <v>0.31663229768986045</v>
      </c>
    </row>
    <row r="2941" spans="5:17" x14ac:dyDescent="0.2">
      <c r="E2941" s="15">
        <v>41283.8125</v>
      </c>
      <c r="F2941" s="21">
        <v>5.0828076052253284</v>
      </c>
      <c r="G2941" s="21">
        <v>5.169793512004059</v>
      </c>
      <c r="H2941" s="24">
        <v>5.5087664485303139E-2</v>
      </c>
      <c r="I2941" s="3">
        <f t="shared" si="136"/>
        <v>212.95999999998966</v>
      </c>
      <c r="J2941" s="3">
        <f>INDEX(PowerArray,MIN(MaximumPowerIndex,ROUND(G2941*100,0)))</f>
        <v>227.53999999998933</v>
      </c>
      <c r="K2941" s="3">
        <f>MIN(J2941-M2941+N2941,'Power Look Up'!$F$4)</f>
        <v>227.66623550328876</v>
      </c>
      <c r="M2941" s="50">
        <f t="array" ref="M2941">_xlfn.SUM(_xlfn.NORM.DIST($S$3:$S$1003,$G2941,$P2941,FALSE)*WindSpeedStep*$T$3:$T$1003)</f>
        <v>221.94339710531492</v>
      </c>
      <c r="N2941" s="50">
        <f t="array" ref="N2941">_xlfn.SUM(_xlfn.NORM.DIST($S$3:$S$1003,$G2941,$Q2941,FALSE)*WindSpeedStep*$T$3:$T$1003)</f>
        <v>222.06963260861434</v>
      </c>
      <c r="P2941" s="42">
        <f t="shared" si="135"/>
        <v>0.51697935120040595</v>
      </c>
      <c r="Q2941" s="42">
        <f t="shared" si="137"/>
        <v>0.2847918504475766</v>
      </c>
    </row>
    <row r="2942" spans="5:17" x14ac:dyDescent="0.2">
      <c r="E2942" s="15">
        <v>41283.819444444445</v>
      </c>
      <c r="F2942" s="21">
        <v>5.4256216475901802</v>
      </c>
      <c r="G2942" s="21">
        <v>5.3953486189647739</v>
      </c>
      <c r="H2942" s="24">
        <v>4.6077669295469373E-2</v>
      </c>
      <c r="I2942" s="3">
        <f t="shared" si="136"/>
        <v>269.65999999998843</v>
      </c>
      <c r="J2942" s="3">
        <f>INDEX(PowerArray,MIN(MaximumPowerIndex,ROUND(G2942*100,0)))</f>
        <v>264.79999999998853</v>
      </c>
      <c r="K2942" s="3">
        <f>MIN(J2942-M2942+N2942,'Power Look Up'!$F$4)</f>
        <v>263.3479992038271</v>
      </c>
      <c r="M2942" s="50">
        <f t="array" ref="M2942">_xlfn.SUM(_xlfn.NORM.DIST($S$3:$S$1003,$G2942,$P2942,FALSE)*WindSpeedStep*$T$3:$T$1003)</f>
        <v>259.0179317417639</v>
      </c>
      <c r="N2942" s="50">
        <f t="array" ref="N2942">_xlfn.SUM(_xlfn.NORM.DIST($S$3:$S$1003,$G2942,$Q2942,FALSE)*WindSpeedStep*$T$3:$T$1003)</f>
        <v>257.56593094560247</v>
      </c>
      <c r="P2942" s="42">
        <f t="shared" si="135"/>
        <v>0.53953486189647737</v>
      </c>
      <c r="Q2942" s="42">
        <f t="shared" si="137"/>
        <v>0.24860508939842624</v>
      </c>
    </row>
    <row r="2943" spans="5:17" x14ac:dyDescent="0.2">
      <c r="E2943" s="15">
        <v>41283.826388888891</v>
      </c>
      <c r="F2943" s="21">
        <v>5.2722463010441611</v>
      </c>
      <c r="G2943" s="21">
        <v>5.1557835580337814</v>
      </c>
      <c r="H2943" s="24">
        <v>6.4488641195056359E-2</v>
      </c>
      <c r="I2943" s="3">
        <f t="shared" si="136"/>
        <v>243.73999999998898</v>
      </c>
      <c r="J2943" s="3">
        <f>INDEX(PowerArray,MIN(MaximumPowerIndex,ROUND(G2943*100,0)))</f>
        <v>225.91999999998939</v>
      </c>
      <c r="K2943" s="3">
        <f>MIN(J2943-M2943+N2943,'Power Look Up'!$F$4)</f>
        <v>225.89385654140492</v>
      </c>
      <c r="M2943" s="50">
        <f t="array" ref="M2943">_xlfn.SUM(_xlfn.NORM.DIST($S$3:$S$1003,$G2943,$P2943,FALSE)*WindSpeedStep*$T$3:$T$1003)</f>
        <v>219.67105488805197</v>
      </c>
      <c r="N2943" s="50">
        <f t="array" ref="N2943">_xlfn.SUM(_xlfn.NORM.DIST($S$3:$S$1003,$G2943,$Q2943,FALSE)*WindSpeedStep*$T$3:$T$1003)</f>
        <v>219.6449114294675</v>
      </c>
      <c r="P2943" s="42">
        <f t="shared" si="135"/>
        <v>0.51557835580337819</v>
      </c>
      <c r="Q2943" s="42">
        <f t="shared" si="137"/>
        <v>0.33248947595341155</v>
      </c>
    </row>
    <row r="2944" spans="5:17" x14ac:dyDescent="0.2">
      <c r="E2944" s="15">
        <v>41283.833333333336</v>
      </c>
      <c r="F2944" s="21">
        <v>5.1172871983822068</v>
      </c>
      <c r="G2944" s="21">
        <v>4.8986150572752951</v>
      </c>
      <c r="H2944" s="24">
        <v>4.6899849607009401E-2</v>
      </c>
      <c r="I2944" s="3">
        <f t="shared" si="136"/>
        <v>219.43999999998951</v>
      </c>
      <c r="J2944" s="3">
        <f>INDEX(PowerArray,MIN(MaximumPowerIndex,ROUND(G2944*100,0)))</f>
        <v>189.09999999999346</v>
      </c>
      <c r="K2944" s="3">
        <f>MIN(J2944-M2944+N2944,'Power Look Up'!$F$4)</f>
        <v>189.4639657372291</v>
      </c>
      <c r="M2944" s="50">
        <f t="array" ref="M2944">_xlfn.SUM(_xlfn.NORM.DIST($S$3:$S$1003,$G2944,$P2944,FALSE)*WindSpeedStep*$T$3:$T$1003)</f>
        <v>178.33265298591201</v>
      </c>
      <c r="N2944" s="50">
        <f t="array" ref="N2944">_xlfn.SUM(_xlfn.NORM.DIST($S$3:$S$1003,$G2944,$Q2944,FALSE)*WindSpeedStep*$T$3:$T$1003)</f>
        <v>178.69661872314765</v>
      </c>
      <c r="P2944" s="42">
        <f t="shared" si="135"/>
        <v>0.48986150572752951</v>
      </c>
      <c r="Q2944" s="42">
        <f t="shared" si="137"/>
        <v>0.22974430946884308</v>
      </c>
    </row>
    <row r="2945" spans="5:17" x14ac:dyDescent="0.2">
      <c r="E2945" s="15">
        <v>41283.840277777781</v>
      </c>
      <c r="F2945" s="21">
        <v>4.7023161587028666</v>
      </c>
      <c r="G2945" s="21">
        <v>4.4538186908618993</v>
      </c>
      <c r="H2945" s="24">
        <v>5.7418512683434599E-2</v>
      </c>
      <c r="I2945" s="3">
        <f t="shared" si="136"/>
        <v>167.29999999999393</v>
      </c>
      <c r="J2945" s="3">
        <f>INDEX(PowerArray,MIN(MaximumPowerIndex,ROUND(G2945*100,0)))</f>
        <v>140.0499999999945</v>
      </c>
      <c r="K2945" s="3">
        <f>MIN(J2945-M2945+N2945,'Power Look Up'!$F$4)</f>
        <v>135.89216952834579</v>
      </c>
      <c r="M2945" s="50">
        <f t="array" ref="M2945">_xlfn.SUM(_xlfn.NORM.DIST($S$3:$S$1003,$G2945,$P2945,FALSE)*WindSpeedStep*$T$3:$T$1003)</f>
        <v>109.06293466017394</v>
      </c>
      <c r="N2945" s="50">
        <f t="array" ref="N2945">_xlfn.SUM(_xlfn.NORM.DIST($S$3:$S$1003,$G2945,$Q2945,FALSE)*WindSpeedStep*$T$3:$T$1003)</f>
        <v>104.90510418852523</v>
      </c>
      <c r="P2945" s="42">
        <f t="shared" si="135"/>
        <v>0.44538186908618993</v>
      </c>
      <c r="Q2945" s="42">
        <f t="shared" si="137"/>
        <v>0.25573164499097206</v>
      </c>
    </row>
    <row r="2946" spans="5:17" x14ac:dyDescent="0.2">
      <c r="E2946" s="15">
        <v>41283.847222222219</v>
      </c>
      <c r="F2946" s="21">
        <v>4.1397795380340181</v>
      </c>
      <c r="G2946" s="21">
        <v>4.1162171880725085</v>
      </c>
      <c r="H2946" s="24">
        <v>2.8987050855608609E-2</v>
      </c>
      <c r="I2946" s="3">
        <f t="shared" si="136"/>
        <v>106.25999999999522</v>
      </c>
      <c r="J2946" s="3">
        <f>INDEX(PowerArray,MIN(MaximumPowerIndex,ROUND(G2946*100,0)))</f>
        <v>104.07999999999527</v>
      </c>
      <c r="K2946" s="3">
        <f>MIN(J2946-M2946+N2946,'Power Look Up'!$F$4)</f>
        <v>89.607966515174382</v>
      </c>
      <c r="M2946" s="50">
        <f t="array" ref="M2946">_xlfn.SUM(_xlfn.NORM.DIST($S$3:$S$1003,$G2946,$P2946,FALSE)*WindSpeedStep*$T$3:$T$1003)</f>
        <v>63.222619881887532</v>
      </c>
      <c r="N2946" s="50">
        <f t="array" ref="N2946">_xlfn.SUM(_xlfn.NORM.DIST($S$3:$S$1003,$G2946,$Q2946,FALSE)*WindSpeedStep*$T$3:$T$1003)</f>
        <v>48.750586397066648</v>
      </c>
      <c r="P2946" s="42">
        <f t="shared" si="135"/>
        <v>0.41162171880725085</v>
      </c>
      <c r="Q2946" s="42">
        <f t="shared" si="137"/>
        <v>0.11931699696338807</v>
      </c>
    </row>
    <row r="2947" spans="5:17" x14ac:dyDescent="0.2">
      <c r="E2947" s="15">
        <v>41283.854166666664</v>
      </c>
      <c r="F2947" s="21">
        <v>4.0616730759807114</v>
      </c>
      <c r="G2947" s="21">
        <v>4.0498689092319946</v>
      </c>
      <c r="H2947" s="24">
        <v>4.9240792220016136E-2</v>
      </c>
      <c r="I2947" s="3">
        <f t="shared" si="136"/>
        <v>97.539999999995402</v>
      </c>
      <c r="J2947" s="3">
        <f>INDEX(PowerArray,MIN(MaximumPowerIndex,ROUND(G2947*100,0)))</f>
        <v>96.449999999995427</v>
      </c>
      <c r="K2947" s="3">
        <f>MIN(J2947-M2947+N2947,'Power Look Up'!$F$4)</f>
        <v>84.986444654542993</v>
      </c>
      <c r="M2947" s="50">
        <f t="array" ref="M2947">_xlfn.SUM(_xlfn.NORM.DIST($S$3:$S$1003,$G2947,$P2947,FALSE)*WindSpeedStep*$T$3:$T$1003)</f>
        <v>55.604428203580994</v>
      </c>
      <c r="N2947" s="50">
        <f t="array" ref="N2947">_xlfn.SUM(_xlfn.NORM.DIST($S$3:$S$1003,$G2947,$Q2947,FALSE)*WindSpeedStep*$T$3:$T$1003)</f>
        <v>44.140872858128567</v>
      </c>
      <c r="P2947" s="42">
        <f t="shared" ref="P2947:P3010" si="138">ReferenceTurbulence*G2947</f>
        <v>0.40498689092319951</v>
      </c>
      <c r="Q2947" s="42">
        <f t="shared" si="137"/>
        <v>0.19941875347779603</v>
      </c>
    </row>
    <row r="2948" spans="5:17" x14ac:dyDescent="0.2">
      <c r="E2948" s="15">
        <v>41283.861111111109</v>
      </c>
      <c r="F2948" s="21">
        <v>3.9355982605545194</v>
      </c>
      <c r="G2948" s="21">
        <v>3.9336710665586909</v>
      </c>
      <c r="H2948" s="24">
        <v>3.0490917023398671E-2</v>
      </c>
      <c r="I2948" s="3">
        <f t="shared" ref="I2948:I3011" si="139">INDEX(PowerArray,MIN(MaximumPowerIndex,ROUND(F2948*100,0)))</f>
        <v>85.539999999996354</v>
      </c>
      <c r="J2948" s="3">
        <f>INDEX(PowerArray,MIN(MaximumPowerIndex,ROUND(G2948*100,0)))</f>
        <v>84.629999999996372</v>
      </c>
      <c r="K2948" s="3">
        <f>MIN(J2948-M2948+N2948,'Power Look Up'!$F$4)</f>
        <v>69.739089730561176</v>
      </c>
      <c r="M2948" s="50">
        <f t="array" ref="M2948">_xlfn.SUM(_xlfn.NORM.DIST($S$3:$S$1003,$G2948,$P2948,FALSE)*WindSpeedStep*$T$3:$T$1003)</f>
        <v>43.702906947460207</v>
      </c>
      <c r="N2948" s="50">
        <f t="array" ref="N2948">_xlfn.SUM(_xlfn.NORM.DIST($S$3:$S$1003,$G2948,$Q2948,FALSE)*WindSpeedStep*$T$3:$T$1003)</f>
        <v>28.811996678025007</v>
      </c>
      <c r="P2948" s="42">
        <f t="shared" si="138"/>
        <v>0.3933671066558691</v>
      </c>
      <c r="Q2948" s="42">
        <f t="shared" ref="Q2948:Q3011" si="140">G2948*H2948</f>
        <v>0.1199412380877852</v>
      </c>
    </row>
    <row r="2949" spans="5:17" x14ac:dyDescent="0.2">
      <c r="E2949" s="15">
        <v>41283.868055555555</v>
      </c>
      <c r="F2949" s="21">
        <v>3.8051528598096018</v>
      </c>
      <c r="G2949" s="21">
        <v>3.722999051302899</v>
      </c>
      <c r="H2949" s="24">
        <v>4.7304275710229063E-2</v>
      </c>
      <c r="I2949" s="3">
        <f t="shared" si="139"/>
        <v>73.709999999996612</v>
      </c>
      <c r="J2949" s="3">
        <f>INDEX(PowerArray,MIN(MaximumPowerIndex,ROUND(G2949*100,0)))</f>
        <v>65.519999999996784</v>
      </c>
      <c r="K2949" s="3">
        <f>MIN(J2949-M2949+N2949,'Power Look Up'!$F$4)</f>
        <v>59.12022179745621</v>
      </c>
      <c r="M2949" s="50">
        <f t="array" ref="M2949">_xlfn.SUM(_xlfn.NORM.DIST($S$3:$S$1003,$G2949,$P2949,FALSE)*WindSpeedStep*$T$3:$T$1003)</f>
        <v>27.133574658780791</v>
      </c>
      <c r="N2949" s="50">
        <f t="array" ref="N2949">_xlfn.SUM(_xlfn.NORM.DIST($S$3:$S$1003,$G2949,$Q2949,FALSE)*WindSpeedStep*$T$3:$T$1003)</f>
        <v>20.73379645624021</v>
      </c>
      <c r="P2949" s="42">
        <f t="shared" si="138"/>
        <v>0.37229990513028993</v>
      </c>
      <c r="Q2949" s="42">
        <f t="shared" si="140"/>
        <v>0.17611377359175356</v>
      </c>
    </row>
    <row r="2950" spans="5:17" x14ac:dyDescent="0.2">
      <c r="E2950" s="15">
        <v>41283.875</v>
      </c>
      <c r="F2950" s="21">
        <v>3.5777690123809887</v>
      </c>
      <c r="G2950" s="21">
        <v>3.5486415924977823</v>
      </c>
      <c r="H2950" s="24">
        <v>3.3540454843433438E-2</v>
      </c>
      <c r="I2950" s="3">
        <f t="shared" si="139"/>
        <v>52.779999999997059</v>
      </c>
      <c r="J2950" s="3">
        <f>INDEX(PowerArray,MIN(MaximumPowerIndex,ROUND(G2950*100,0)))</f>
        <v>50.049999999997112</v>
      </c>
      <c r="K2950" s="3">
        <f>MIN(J2950-M2950+N2950,'Power Look Up'!$F$4)</f>
        <v>47.44508028573113</v>
      </c>
      <c r="M2950" s="50">
        <f t="array" ref="M2950">_xlfn.SUM(_xlfn.NORM.DIST($S$3:$S$1003,$G2950,$P2950,FALSE)*WindSpeedStep*$T$3:$T$1003)</f>
        <v>17.924121764280486</v>
      </c>
      <c r="N2950" s="50">
        <f t="array" ref="N2950">_xlfn.SUM(_xlfn.NORM.DIST($S$3:$S$1003,$G2950,$Q2950,FALSE)*WindSpeedStep*$T$3:$T$1003)</f>
        <v>15.319202050014502</v>
      </c>
      <c r="P2950" s="42">
        <f t="shared" si="138"/>
        <v>0.35486415924977827</v>
      </c>
      <c r="Q2950" s="42">
        <f t="shared" si="140"/>
        <v>0.11902305308870159</v>
      </c>
    </row>
    <row r="2951" spans="5:17" x14ac:dyDescent="0.2">
      <c r="E2951" s="15">
        <v>41283.881944444445</v>
      </c>
      <c r="F2951" s="21">
        <v>2.9063710487325811</v>
      </c>
      <c r="G2951" s="21">
        <v>3.0888689303243706</v>
      </c>
      <c r="H2951" s="24">
        <v>6.537362119776681E-2</v>
      </c>
      <c r="I2951" s="3">
        <f t="shared" si="139"/>
        <v>0</v>
      </c>
      <c r="J2951" s="3">
        <f>INDEX(PowerArray,MIN(MaximumPowerIndex,ROUND(G2951*100,0)))</f>
        <v>8.1899999999980064</v>
      </c>
      <c r="K2951" s="3">
        <f>MIN(J2951-M2951+N2951,'Power Look Up'!$F$4)</f>
        <v>7.0374783906629457</v>
      </c>
      <c r="M2951" s="50">
        <f t="array" ref="M2951">_xlfn.SUM(_xlfn.NORM.DIST($S$3:$S$1003,$G2951,$P2951,FALSE)*WindSpeedStep*$T$3:$T$1003)</f>
        <v>4.7960594256197968</v>
      </c>
      <c r="N2951" s="50">
        <f t="array" ref="N2951">_xlfn.SUM(_xlfn.NORM.DIST($S$3:$S$1003,$G2951,$Q2951,FALSE)*WindSpeedStep*$T$3:$T$1003)</f>
        <v>3.6435378162847356</v>
      </c>
      <c r="P2951" s="42">
        <f t="shared" si="138"/>
        <v>0.3088868930324371</v>
      </c>
      <c r="Q2951" s="42">
        <f t="shared" si="140"/>
        <v>0.20193054738057656</v>
      </c>
    </row>
    <row r="2952" spans="5:17" x14ac:dyDescent="0.2">
      <c r="E2952" s="15">
        <v>41283.888888888891</v>
      </c>
      <c r="F2952" s="21">
        <v>2.6324670324580137</v>
      </c>
      <c r="G2952" s="21">
        <v>2.9149078200901473</v>
      </c>
      <c r="H2952" s="24">
        <v>4.1785898415331604E-2</v>
      </c>
      <c r="I2952" s="3">
        <f t="shared" si="139"/>
        <v>0</v>
      </c>
      <c r="J2952" s="3">
        <f>INDEX(PowerArray,MIN(MaximumPowerIndex,ROUND(G2952*100,0)))</f>
        <v>0</v>
      </c>
      <c r="K2952" s="3">
        <f>MIN(J2952-M2952+N2952,'Power Look Up'!$F$4)</f>
        <v>-1.7447910780332532</v>
      </c>
      <c r="M2952" s="50">
        <f t="array" ref="M2952">_xlfn.SUM(_xlfn.NORM.DIST($S$3:$S$1003,$G2952,$P2952,FALSE)*WindSpeedStep*$T$3:$T$1003)</f>
        <v>2.14836596612062</v>
      </c>
      <c r="N2952" s="50">
        <f t="array" ref="N2952">_xlfn.SUM(_xlfn.NORM.DIST($S$3:$S$1003,$G2952,$Q2952,FALSE)*WindSpeedStep*$T$3:$T$1003)</f>
        <v>0.40357488808736691</v>
      </c>
      <c r="P2952" s="42">
        <f t="shared" si="138"/>
        <v>0.29149078200901474</v>
      </c>
      <c r="Q2952" s="42">
        <f t="shared" si="140"/>
        <v>0.12180204206034259</v>
      </c>
    </row>
    <row r="2953" spans="5:17" x14ac:dyDescent="0.2">
      <c r="E2953" s="15">
        <v>41283.895833333336</v>
      </c>
      <c r="F2953" s="21">
        <v>2.7563428680771396</v>
      </c>
      <c r="G2953" s="21">
        <v>2.9369537531341599</v>
      </c>
      <c r="H2953" s="24">
        <v>5.8047930775614306E-2</v>
      </c>
      <c r="I2953" s="3">
        <f t="shared" si="139"/>
        <v>0</v>
      </c>
      <c r="J2953" s="3">
        <f>INDEX(PowerArray,MIN(MaximumPowerIndex,ROUND(G2953*100,0)))</f>
        <v>0</v>
      </c>
      <c r="K2953" s="3">
        <f>MIN(J2953-M2953+N2953,'Power Look Up'!$F$4)</f>
        <v>-1.3445555821485664</v>
      </c>
      <c r="M2953" s="50">
        <f t="array" ref="M2953">_xlfn.SUM(_xlfn.NORM.DIST($S$3:$S$1003,$G2953,$P2953,FALSE)*WindSpeedStep*$T$3:$T$1003)</f>
        <v>2.4186373528568321</v>
      </c>
      <c r="N2953" s="50">
        <f t="array" ref="N2953">_xlfn.SUM(_xlfn.NORM.DIST($S$3:$S$1003,$G2953,$Q2953,FALSE)*WindSpeedStep*$T$3:$T$1003)</f>
        <v>1.0740817707082657</v>
      </c>
      <c r="P2953" s="42">
        <f t="shared" si="138"/>
        <v>0.293695375313416</v>
      </c>
      <c r="Q2953" s="42">
        <f t="shared" si="140"/>
        <v>0.17048408815311233</v>
      </c>
    </row>
    <row r="2954" spans="5:17" x14ac:dyDescent="0.2">
      <c r="E2954" s="15">
        <v>41283.902777777781</v>
      </c>
      <c r="F2954" s="21">
        <v>2.7336798918083152</v>
      </c>
      <c r="G2954" s="21">
        <v>2.7622857102863367</v>
      </c>
      <c r="H2954" s="24">
        <v>7.316145558933787E-2</v>
      </c>
      <c r="I2954" s="3">
        <f t="shared" si="139"/>
        <v>0</v>
      </c>
      <c r="J2954" s="3">
        <f>INDEX(PowerArray,MIN(MaximumPowerIndex,ROUND(G2954*100,0)))</f>
        <v>0</v>
      </c>
      <c r="K2954" s="3">
        <f>MIN(J2954-M2954+N2954,'Power Look Up'!$F$4)</f>
        <v>-0.50086582474040164</v>
      </c>
      <c r="M2954" s="50">
        <f t="array" ref="M2954">_xlfn.SUM(_xlfn.NORM.DIST($S$3:$S$1003,$G2954,$P2954,FALSE)*WindSpeedStep*$T$3:$T$1003)</f>
        <v>0.79121502465274862</v>
      </c>
      <c r="N2954" s="50">
        <f t="array" ref="N2954">_xlfn.SUM(_xlfn.NORM.DIST($S$3:$S$1003,$G2954,$Q2954,FALSE)*WindSpeedStep*$T$3:$T$1003)</f>
        <v>0.29034919991234703</v>
      </c>
      <c r="P2954" s="42">
        <f t="shared" si="138"/>
        <v>0.27622857102863368</v>
      </c>
      <c r="Q2954" s="42">
        <f t="shared" si="140"/>
        <v>0.20209284331817645</v>
      </c>
    </row>
    <row r="2955" spans="5:17" x14ac:dyDescent="0.2">
      <c r="E2955" s="15">
        <v>41283.909722222219</v>
      </c>
      <c r="F2955" s="21">
        <v>2.8334023630105549</v>
      </c>
      <c r="G2955" s="21">
        <v>2.8426712962352814</v>
      </c>
      <c r="H2955" s="24">
        <v>3.1763932004479918E-2</v>
      </c>
      <c r="I2955" s="3">
        <f t="shared" si="139"/>
        <v>0</v>
      </c>
      <c r="J2955" s="3">
        <f>INDEX(PowerArray,MIN(MaximumPowerIndex,ROUND(G2955*100,0)))</f>
        <v>0</v>
      </c>
      <c r="K2955" s="3">
        <f>MIN(J2955-M2955+N2955,'Power Look Up'!$F$4)</f>
        <v>-1.3964657499845046</v>
      </c>
      <c r="M2955" s="50">
        <f t="array" ref="M2955">_xlfn.SUM(_xlfn.NORM.DIST($S$3:$S$1003,$G2955,$P2955,FALSE)*WindSpeedStep*$T$3:$T$1003)</f>
        <v>1.3967904447321342</v>
      </c>
      <c r="N2955" s="50">
        <f t="array" ref="N2955">_xlfn.SUM(_xlfn.NORM.DIST($S$3:$S$1003,$G2955,$Q2955,FALSE)*WindSpeedStep*$T$3:$T$1003)</f>
        <v>3.24694747629557E-4</v>
      </c>
      <c r="P2955" s="42">
        <f t="shared" si="138"/>
        <v>0.28426712962352813</v>
      </c>
      <c r="Q2955" s="42">
        <f t="shared" si="140"/>
        <v>9.0294417764704274E-2</v>
      </c>
    </row>
    <row r="2956" spans="5:17" x14ac:dyDescent="0.2">
      <c r="E2956" s="15">
        <v>41283.916666666664</v>
      </c>
      <c r="F2956" s="21">
        <v>2.7080964561088421</v>
      </c>
      <c r="G2956" s="21">
        <v>2.8641154733642367</v>
      </c>
      <c r="H2956" s="24">
        <v>3.3233675926490992E-2</v>
      </c>
      <c r="I2956" s="3">
        <f t="shared" si="139"/>
        <v>0</v>
      </c>
      <c r="J2956" s="3">
        <f>INDEX(PowerArray,MIN(MaximumPowerIndex,ROUND(G2956*100,0)))</f>
        <v>0</v>
      </c>
      <c r="K2956" s="3">
        <f>MIN(J2956-M2956+N2956,'Power Look Up'!$F$4)</f>
        <v>-1.5620713938233801</v>
      </c>
      <c r="M2956" s="50">
        <f t="array" ref="M2956">_xlfn.SUM(_xlfn.NORM.DIST($S$3:$S$1003,$G2956,$P2956,FALSE)*WindSpeedStep*$T$3:$T$1003)</f>
        <v>1.598699429379816</v>
      </c>
      <c r="N2956" s="50">
        <f t="array" ref="N2956">_xlfn.SUM(_xlfn.NORM.DIST($S$3:$S$1003,$G2956,$Q2956,FALSE)*WindSpeedStep*$T$3:$T$1003)</f>
        <v>3.6628035556435977E-2</v>
      </c>
      <c r="P2956" s="42">
        <f t="shared" si="138"/>
        <v>0.28641154733642366</v>
      </c>
      <c r="Q2956" s="42">
        <f t="shared" si="140"/>
        <v>9.5185085457835383E-2</v>
      </c>
    </row>
    <row r="2957" spans="5:17" x14ac:dyDescent="0.2">
      <c r="E2957" s="15">
        <v>41283.923611111109</v>
      </c>
      <c r="F2957" s="21">
        <v>3.5660003682814558</v>
      </c>
      <c r="G2957" s="21">
        <v>3.4765072025811707</v>
      </c>
      <c r="H2957" s="24">
        <v>5.6085243787112951E-2</v>
      </c>
      <c r="I2957" s="3">
        <f t="shared" si="139"/>
        <v>51.869999999997077</v>
      </c>
      <c r="J2957" s="3">
        <f>INDEX(PowerArray,MIN(MaximumPowerIndex,ROUND(G2957*100,0)))</f>
        <v>43.67999999999725</v>
      </c>
      <c r="K2957" s="3">
        <f>MIN(J2957-M2957+N2957,'Power Look Up'!$F$4)</f>
        <v>41.975109359866423</v>
      </c>
      <c r="M2957" s="50">
        <f t="array" ref="M2957">_xlfn.SUM(_xlfn.NORM.DIST($S$3:$S$1003,$G2957,$P2957,FALSE)*WindSpeedStep*$T$3:$T$1003)</f>
        <v>15.041700089521445</v>
      </c>
      <c r="N2957" s="50">
        <f t="array" ref="N2957">_xlfn.SUM(_xlfn.NORM.DIST($S$3:$S$1003,$G2957,$Q2957,FALSE)*WindSpeedStep*$T$3:$T$1003)</f>
        <v>13.33680944939062</v>
      </c>
      <c r="P2957" s="42">
        <f t="shared" si="138"/>
        <v>0.34765072025811711</v>
      </c>
      <c r="Q2957" s="42">
        <f t="shared" si="140"/>
        <v>0.19498075398441903</v>
      </c>
    </row>
    <row r="2958" spans="5:17" x14ac:dyDescent="0.2">
      <c r="E2958" s="15">
        <v>41283.930555555555</v>
      </c>
      <c r="F2958" s="21">
        <v>4.0025408644071225</v>
      </c>
      <c r="G2958" s="21">
        <v>3.9323829824231806</v>
      </c>
      <c r="H2958" s="24">
        <v>5.9961911228494119E-2</v>
      </c>
      <c r="I2958" s="3">
        <f t="shared" si="139"/>
        <v>90.999999999996248</v>
      </c>
      <c r="J2958" s="3">
        <f>INDEX(PowerArray,MIN(MaximumPowerIndex,ROUND(G2958*100,0)))</f>
        <v>84.629999999996372</v>
      </c>
      <c r="K2958" s="3">
        <f>MIN(J2958-M2958+N2958,'Power Look Up'!$F$4)</f>
        <v>75.917081296585849</v>
      </c>
      <c r="M2958" s="50">
        <f t="array" ref="M2958">_xlfn.SUM(_xlfn.NORM.DIST($S$3:$S$1003,$G2958,$P2958,FALSE)*WindSpeedStep*$T$3:$T$1003)</f>
        <v>43.581815209171907</v>
      </c>
      <c r="N2958" s="50">
        <f t="array" ref="N2958">_xlfn.SUM(_xlfn.NORM.DIST($S$3:$S$1003,$G2958,$Q2958,FALSE)*WindSpeedStep*$T$3:$T$1003)</f>
        <v>34.868896505761391</v>
      </c>
      <c r="P2958" s="42">
        <f t="shared" si="138"/>
        <v>0.3932382982423181</v>
      </c>
      <c r="Q2958" s="42">
        <f t="shared" si="140"/>
        <v>0.23579319930849971</v>
      </c>
    </row>
    <row r="2959" spans="5:17" x14ac:dyDescent="0.2">
      <c r="E2959" s="15">
        <v>41283.9375</v>
      </c>
      <c r="F2959" s="21">
        <v>3.9216494550847343</v>
      </c>
      <c r="G2959" s="21">
        <v>3.9367948667607329</v>
      </c>
      <c r="H2959" s="24">
        <v>6.3748686072860203E-2</v>
      </c>
      <c r="I2959" s="3">
        <f t="shared" si="139"/>
        <v>83.719999999996404</v>
      </c>
      <c r="J2959" s="3">
        <f>INDEX(PowerArray,MIN(MaximumPowerIndex,ROUND(G2959*100,0)))</f>
        <v>85.539999999996354</v>
      </c>
      <c r="K2959" s="3">
        <f>MIN(J2959-M2959+N2959,'Power Look Up'!$F$4)</f>
        <v>77.609517985665789</v>
      </c>
      <c r="M2959" s="50">
        <f t="array" ref="M2959">_xlfn.SUM(_xlfn.NORM.DIST($S$3:$S$1003,$G2959,$P2959,FALSE)*WindSpeedStep*$T$3:$T$1003)</f>
        <v>43.997582120032206</v>
      </c>
      <c r="N2959" s="50">
        <f t="array" ref="N2959">_xlfn.SUM(_xlfn.NORM.DIST($S$3:$S$1003,$G2959,$Q2959,FALSE)*WindSpeedStep*$T$3:$T$1003)</f>
        <v>36.067100105701641</v>
      </c>
      <c r="P2959" s="42">
        <f t="shared" si="138"/>
        <v>0.39367948667607333</v>
      </c>
      <c r="Q2959" s="42">
        <f t="shared" si="140"/>
        <v>0.25096550009437746</v>
      </c>
    </row>
    <row r="2960" spans="5:17" x14ac:dyDescent="0.2">
      <c r="E2960" s="15">
        <v>41283.944444444445</v>
      </c>
      <c r="F2960" s="21">
        <v>4.3771162089804569</v>
      </c>
      <c r="G2960" s="21">
        <v>4.4313414446895312</v>
      </c>
      <c r="H2960" s="24">
        <v>2.7415310508274369E-2</v>
      </c>
      <c r="I2960" s="3">
        <f t="shared" si="139"/>
        <v>132.41999999999467</v>
      </c>
      <c r="J2960" s="3">
        <f>INDEX(PowerArray,MIN(MaximumPowerIndex,ROUND(G2960*100,0)))</f>
        <v>137.86999999999455</v>
      </c>
      <c r="K2960" s="3">
        <f>MIN(J2960-M2960+N2960,'Power Look Up'!$F$4)</f>
        <v>132.75997785874515</v>
      </c>
      <c r="M2960" s="50">
        <f t="array" ref="M2960">_xlfn.SUM(_xlfn.NORM.DIST($S$3:$S$1003,$G2960,$P2960,FALSE)*WindSpeedStep*$T$3:$T$1003)</f>
        <v>105.73722079012502</v>
      </c>
      <c r="N2960" s="50">
        <f t="array" ref="N2960">_xlfn.SUM(_xlfn.NORM.DIST($S$3:$S$1003,$G2960,$Q2960,FALSE)*WindSpeedStep*$T$3:$T$1003)</f>
        <v>100.62719864887562</v>
      </c>
      <c r="P2960" s="42">
        <f t="shared" si="138"/>
        <v>0.44313414446895316</v>
      </c>
      <c r="Q2960" s="42">
        <f t="shared" si="140"/>
        <v>0.12148660167434863</v>
      </c>
    </row>
    <row r="2961" spans="5:17" x14ac:dyDescent="0.2">
      <c r="E2961" s="15">
        <v>41283.951388888891</v>
      </c>
      <c r="F2961" s="21">
        <v>4.3213076278459708</v>
      </c>
      <c r="G2961" s="21">
        <v>4.3958973139591579</v>
      </c>
      <c r="H2961" s="24">
        <v>3.2397600924742635E-2</v>
      </c>
      <c r="I2961" s="3">
        <f t="shared" si="139"/>
        <v>125.87999999999479</v>
      </c>
      <c r="J2961" s="3">
        <f>INDEX(PowerArray,MIN(MaximumPowerIndex,ROUND(G2961*100,0)))</f>
        <v>134.59999999999462</v>
      </c>
      <c r="K2961" s="3">
        <f>MIN(J2961-M2961+N2961,'Power Look Up'!$F$4)</f>
        <v>128.7121047377251</v>
      </c>
      <c r="M2961" s="50">
        <f t="array" ref="M2961">_xlfn.SUM(_xlfn.NORM.DIST($S$3:$S$1003,$G2961,$P2961,FALSE)*WindSpeedStep*$T$3:$T$1003)</f>
        <v>100.5527060315091</v>
      </c>
      <c r="N2961" s="50">
        <f t="array" ref="N2961">_xlfn.SUM(_xlfn.NORM.DIST($S$3:$S$1003,$G2961,$Q2961,FALSE)*WindSpeedStep*$T$3:$T$1003)</f>
        <v>94.664810769239566</v>
      </c>
      <c r="P2961" s="42">
        <f t="shared" si="138"/>
        <v>0.43958973139591584</v>
      </c>
      <c r="Q2961" s="42">
        <f t="shared" si="140"/>
        <v>0.14241652688379688</v>
      </c>
    </row>
    <row r="2962" spans="5:17" x14ac:dyDescent="0.2">
      <c r="E2962" s="15">
        <v>41283.958333333336</v>
      </c>
      <c r="F2962" s="21">
        <v>4.5221196215735517</v>
      </c>
      <c r="G2962" s="21">
        <v>4.5285484494860313</v>
      </c>
      <c r="H2962" s="24">
        <v>3.0958933357734694E-2</v>
      </c>
      <c r="I2962" s="3">
        <f t="shared" si="139"/>
        <v>147.67999999999432</v>
      </c>
      <c r="J2962" s="3">
        <f>INDEX(PowerArray,MIN(MaximumPowerIndex,ROUND(G2962*100,0)))</f>
        <v>148.7699999999943</v>
      </c>
      <c r="K2962" s="3">
        <f>MIN(J2962-M2962+N2962,'Power Look Up'!$F$4)</f>
        <v>145.47470607475725</v>
      </c>
      <c r="M2962" s="50">
        <f t="array" ref="M2962">_xlfn.SUM(_xlfn.NORM.DIST($S$3:$S$1003,$G2962,$P2962,FALSE)*WindSpeedStep*$T$3:$T$1003)</f>
        <v>120.30217871545541</v>
      </c>
      <c r="N2962" s="50">
        <f t="array" ref="N2962">_xlfn.SUM(_xlfn.NORM.DIST($S$3:$S$1003,$G2962,$Q2962,FALSE)*WindSpeedStep*$T$3:$T$1003)</f>
        <v>117.00688479021835</v>
      </c>
      <c r="P2962" s="42">
        <f t="shared" si="138"/>
        <v>0.45285484494860317</v>
      </c>
      <c r="Q2962" s="42">
        <f t="shared" si="140"/>
        <v>0.14019902965491082</v>
      </c>
    </row>
    <row r="2963" spans="5:17" x14ac:dyDescent="0.2">
      <c r="E2963" s="15">
        <v>41283.965277777781</v>
      </c>
      <c r="F2963" s="21">
        <v>4.5354576674270159</v>
      </c>
      <c r="G2963" s="21">
        <v>4.5833162142116279</v>
      </c>
      <c r="H2963" s="24">
        <v>3.0867888152822865E-2</v>
      </c>
      <c r="I2963" s="3">
        <f t="shared" si="139"/>
        <v>149.8599999999943</v>
      </c>
      <c r="J2963" s="3">
        <f>INDEX(PowerArray,MIN(MaximumPowerIndex,ROUND(G2963*100,0)))</f>
        <v>154.2199999999942</v>
      </c>
      <c r="K2963" s="3">
        <f>MIN(J2963-M2963+N2963,'Power Look Up'!$F$4)</f>
        <v>151.76771563127966</v>
      </c>
      <c r="M2963" s="50">
        <f t="array" ref="M2963">_xlfn.SUM(_xlfn.NORM.DIST($S$3:$S$1003,$G2963,$P2963,FALSE)*WindSpeedStep*$T$3:$T$1003)</f>
        <v>128.6872565004812</v>
      </c>
      <c r="N2963" s="50">
        <f t="array" ref="N2963">_xlfn.SUM(_xlfn.NORM.DIST($S$3:$S$1003,$G2963,$Q2963,FALSE)*WindSpeedStep*$T$3:$T$1003)</f>
        <v>126.23497213176667</v>
      </c>
      <c r="P2963" s="42">
        <f t="shared" si="138"/>
        <v>0.45833162142116279</v>
      </c>
      <c r="Q2963" s="42">
        <f t="shared" si="140"/>
        <v>0.14147729226930406</v>
      </c>
    </row>
    <row r="2964" spans="5:17" x14ac:dyDescent="0.2">
      <c r="E2964" s="15">
        <v>41283.972222222219</v>
      </c>
      <c r="F2964" s="21">
        <v>4.2837803348233701</v>
      </c>
      <c r="G2964" s="21">
        <v>4.3825641256161694</v>
      </c>
      <c r="H2964" s="24">
        <v>7.7034762337692714E-2</v>
      </c>
      <c r="I2964" s="3">
        <f t="shared" si="139"/>
        <v>121.51999999999489</v>
      </c>
      <c r="J2964" s="3">
        <f>INDEX(PowerArray,MIN(MaximumPowerIndex,ROUND(G2964*100,0)))</f>
        <v>132.41999999999467</v>
      </c>
      <c r="K2964" s="3">
        <f>MIN(J2964-M2964+N2964,'Power Look Up'!$F$4)</f>
        <v>129.12066196661382</v>
      </c>
      <c r="M2964" s="50">
        <f t="array" ref="M2964">_xlfn.SUM(_xlfn.NORM.DIST($S$3:$S$1003,$G2964,$P2964,FALSE)*WindSpeedStep*$T$3:$T$1003)</f>
        <v>98.622842690994474</v>
      </c>
      <c r="N2964" s="50">
        <f t="array" ref="N2964">_xlfn.SUM(_xlfn.NORM.DIST($S$3:$S$1003,$G2964,$Q2964,FALSE)*WindSpeedStep*$T$3:$T$1003)</f>
        <v>95.323504657613626</v>
      </c>
      <c r="P2964" s="42">
        <f t="shared" si="138"/>
        <v>0.43825641256161696</v>
      </c>
      <c r="Q2964" s="42">
        <f t="shared" si="140"/>
        <v>0.33760978584653967</v>
      </c>
    </row>
    <row r="2965" spans="5:17" x14ac:dyDescent="0.2">
      <c r="E2965" s="15">
        <v>41283.979166666664</v>
      </c>
      <c r="F2965" s="21">
        <v>4.3934844554530486</v>
      </c>
      <c r="G2965" s="21">
        <v>4.6494743879654523</v>
      </c>
      <c r="H2965" s="24">
        <v>7.7387322852139187E-2</v>
      </c>
      <c r="I2965" s="3">
        <f t="shared" si="139"/>
        <v>133.50999999999465</v>
      </c>
      <c r="J2965" s="3">
        <f>INDEX(PowerArray,MIN(MaximumPowerIndex,ROUND(G2965*100,0)))</f>
        <v>161.84999999999405</v>
      </c>
      <c r="K2965" s="3">
        <f>MIN(J2965-M2965+N2965,'Power Look Up'!$F$4)</f>
        <v>160.54962684275611</v>
      </c>
      <c r="M2965" s="50">
        <f t="array" ref="M2965">_xlfn.SUM(_xlfn.NORM.DIST($S$3:$S$1003,$G2965,$P2965,FALSE)*WindSpeedStep*$T$3:$T$1003)</f>
        <v>138.94497550240632</v>
      </c>
      <c r="N2965" s="50">
        <f t="array" ref="N2965">_xlfn.SUM(_xlfn.NORM.DIST($S$3:$S$1003,$G2965,$Q2965,FALSE)*WindSpeedStep*$T$3:$T$1003)</f>
        <v>137.64460234516838</v>
      </c>
      <c r="P2965" s="42">
        <f t="shared" si="138"/>
        <v>0.46494743879654526</v>
      </c>
      <c r="Q2965" s="42">
        <f t="shared" si="140"/>
        <v>0.35981037555423473</v>
      </c>
    </row>
    <row r="2966" spans="5:17" x14ac:dyDescent="0.2">
      <c r="E2966" s="15">
        <v>41283.986111111109</v>
      </c>
      <c r="F2966" s="21">
        <v>4.1507225475782681</v>
      </c>
      <c r="G2966" s="21">
        <v>4.3485436540983162</v>
      </c>
      <c r="H2966" s="24">
        <v>4.095672453442744E-2</v>
      </c>
      <c r="I2966" s="3">
        <f t="shared" si="139"/>
        <v>107.34999999999519</v>
      </c>
      <c r="J2966" s="3">
        <f>INDEX(PowerArray,MIN(MaximumPowerIndex,ROUND(G2966*100,0)))</f>
        <v>129.14999999999475</v>
      </c>
      <c r="K2966" s="3">
        <f>MIN(J2966-M2966+N2966,'Power Look Up'!$F$4)</f>
        <v>122.27262689181079</v>
      </c>
      <c r="M2966" s="50">
        <f t="array" ref="M2966">_xlfn.SUM(_xlfn.NORM.DIST($S$3:$S$1003,$G2966,$P2966,FALSE)*WindSpeedStep*$T$3:$T$1003)</f>
        <v>93.753685349241948</v>
      </c>
      <c r="N2966" s="50">
        <f t="array" ref="N2966">_xlfn.SUM(_xlfn.NORM.DIST($S$3:$S$1003,$G2966,$Q2966,FALSE)*WindSpeedStep*$T$3:$T$1003)</f>
        <v>86.876312241057988</v>
      </c>
      <c r="P2966" s="42">
        <f t="shared" si="138"/>
        <v>0.43485436540983163</v>
      </c>
      <c r="Q2966" s="42">
        <f t="shared" si="140"/>
        <v>0.17810210456683725</v>
      </c>
    </row>
    <row r="2967" spans="5:17" x14ac:dyDescent="0.2">
      <c r="E2967" s="15">
        <v>41283.993055555555</v>
      </c>
      <c r="F2967" s="21">
        <v>4.4453351974374193</v>
      </c>
      <c r="G2967" s="21">
        <v>4.5072773019811683</v>
      </c>
      <c r="H2967" s="24">
        <v>8.7732416719625866E-2</v>
      </c>
      <c r="I2967" s="3">
        <f t="shared" si="139"/>
        <v>140.0499999999945</v>
      </c>
      <c r="J2967" s="3">
        <f>INDEX(PowerArray,MIN(MaximumPowerIndex,ROUND(G2967*100,0)))</f>
        <v>146.58999999999435</v>
      </c>
      <c r="K2967" s="3">
        <f>MIN(J2967-M2967+N2967,'Power Look Up'!$F$4)</f>
        <v>145.23494165720319</v>
      </c>
      <c r="M2967" s="50">
        <f t="array" ref="M2967">_xlfn.SUM(_xlfn.NORM.DIST($S$3:$S$1003,$G2967,$P2967,FALSE)*WindSpeedStep*$T$3:$T$1003)</f>
        <v>117.07698292423881</v>
      </c>
      <c r="N2967" s="50">
        <f t="array" ref="N2967">_xlfn.SUM(_xlfn.NORM.DIST($S$3:$S$1003,$G2967,$Q2967,FALSE)*WindSpeedStep*$T$3:$T$1003)</f>
        <v>115.72192458144767</v>
      </c>
      <c r="P2967" s="42">
        <f t="shared" si="138"/>
        <v>0.45072773019811685</v>
      </c>
      <c r="Q2967" s="42">
        <f t="shared" si="140"/>
        <v>0.39543433052832283</v>
      </c>
    </row>
    <row r="2968" spans="5:17" x14ac:dyDescent="0.2">
      <c r="E2968" s="15">
        <v>41284</v>
      </c>
      <c r="F2968" s="21">
        <v>3.6805128177035016</v>
      </c>
      <c r="G2968" s="21">
        <v>3.9005792876328136</v>
      </c>
      <c r="H2968" s="24">
        <v>7.0642329718126076E-2</v>
      </c>
      <c r="I2968" s="3">
        <f t="shared" si="139"/>
        <v>61.879999999996862</v>
      </c>
      <c r="J2968" s="3">
        <f>INDEX(PowerArray,MIN(MaximumPowerIndex,ROUND(G2968*100,0)))</f>
        <v>81.899999999996439</v>
      </c>
      <c r="K2968" s="3">
        <f>MIN(J2968-M2968+N2968,'Power Look Up'!$F$4)</f>
        <v>75.691816448613579</v>
      </c>
      <c r="M2968" s="50">
        <f t="array" ref="M2968">_xlfn.SUM(_xlfn.NORM.DIST($S$3:$S$1003,$G2968,$P2968,FALSE)*WindSpeedStep*$T$3:$T$1003)</f>
        <v>40.669366532183901</v>
      </c>
      <c r="N2968" s="50">
        <f t="array" ref="N2968">_xlfn.SUM(_xlfn.NORM.DIST($S$3:$S$1003,$G2968,$Q2968,FALSE)*WindSpeedStep*$T$3:$T$1003)</f>
        <v>34.461182980801041</v>
      </c>
      <c r="P2968" s="42">
        <f t="shared" si="138"/>
        <v>0.39005792876328138</v>
      </c>
      <c r="Q2968" s="42">
        <f t="shared" si="140"/>
        <v>0.27554600812865054</v>
      </c>
    </row>
    <row r="2969" spans="5:17" x14ac:dyDescent="0.2">
      <c r="E2969" s="15">
        <v>41284.006944444445</v>
      </c>
      <c r="F2969" s="21">
        <v>3.4703074029197971</v>
      </c>
      <c r="G2969" s="21">
        <v>3.6316090114399242</v>
      </c>
      <c r="H2969" s="24">
        <v>8.6447673121865326E-2</v>
      </c>
      <c r="I2969" s="3">
        <f t="shared" si="139"/>
        <v>42.769999999997268</v>
      </c>
      <c r="J2969" s="3">
        <f>INDEX(PowerArray,MIN(MaximumPowerIndex,ROUND(G2969*100,0)))</f>
        <v>57.329999999996957</v>
      </c>
      <c r="K2969" s="3">
        <f>MIN(J2969-M2969+N2969,'Power Look Up'!$F$4)</f>
        <v>55.713890201169775</v>
      </c>
      <c r="M2969" s="50">
        <f t="array" ref="M2969">_xlfn.SUM(_xlfn.NORM.DIST($S$3:$S$1003,$G2969,$P2969,FALSE)*WindSpeedStep*$T$3:$T$1003)</f>
        <v>21.862802053731041</v>
      </c>
      <c r="N2969" s="50">
        <f t="array" ref="N2969">_xlfn.SUM(_xlfn.NORM.DIST($S$3:$S$1003,$G2969,$Q2969,FALSE)*WindSpeedStep*$T$3:$T$1003)</f>
        <v>20.246692254903866</v>
      </c>
      <c r="P2969" s="42">
        <f t="shared" si="138"/>
        <v>0.36316090114399247</v>
      </c>
      <c r="Q2969" s="42">
        <f t="shared" si="140"/>
        <v>0.31394414872737902</v>
      </c>
    </row>
    <row r="2970" spans="5:17" x14ac:dyDescent="0.2">
      <c r="E2970" s="15">
        <v>41284.013888888891</v>
      </c>
      <c r="F2970" s="21">
        <v>3.3448807921813928</v>
      </c>
      <c r="G2970" s="21">
        <v>3.5623357405332334</v>
      </c>
      <c r="H2970" s="24">
        <v>0.12556501295404712</v>
      </c>
      <c r="I2970" s="3">
        <f t="shared" si="139"/>
        <v>30.939999999997521</v>
      </c>
      <c r="J2970" s="3">
        <f>INDEX(PowerArray,MIN(MaximumPowerIndex,ROUND(G2970*100,0)))</f>
        <v>50.959999999997095</v>
      </c>
      <c r="K2970" s="3">
        <f>MIN(J2970-M2970+N2970,'Power Look Up'!$F$4)</f>
        <v>54.14213895142224</v>
      </c>
      <c r="M2970" s="50">
        <f t="array" ref="M2970">_xlfn.SUM(_xlfn.NORM.DIST($S$3:$S$1003,$G2970,$P2970,FALSE)*WindSpeedStep*$T$3:$T$1003)</f>
        <v>18.524784080650981</v>
      </c>
      <c r="N2970" s="50">
        <f t="array" ref="N2970">_xlfn.SUM(_xlfn.NORM.DIST($S$3:$S$1003,$G2970,$Q2970,FALSE)*WindSpeedStep*$T$3:$T$1003)</f>
        <v>21.70692303207613</v>
      </c>
      <c r="P2970" s="42">
        <f t="shared" si="138"/>
        <v>0.35623357405332334</v>
      </c>
      <c r="Q2970" s="42">
        <f t="shared" si="140"/>
        <v>0.4473047334067205</v>
      </c>
    </row>
    <row r="2971" spans="5:17" x14ac:dyDescent="0.2">
      <c r="E2971" s="15">
        <v>41284.020833333336</v>
      </c>
      <c r="F2971" s="21">
        <v>2.6897389943836916</v>
      </c>
      <c r="G2971" s="21">
        <v>3.0491953163221854</v>
      </c>
      <c r="H2971" s="24">
        <v>9.6663654184622708E-2</v>
      </c>
      <c r="I2971" s="3">
        <f t="shared" si="139"/>
        <v>0</v>
      </c>
      <c r="J2971" s="3">
        <f>INDEX(PowerArray,MIN(MaximumPowerIndex,ROUND(G2971*100,0)))</f>
        <v>4.549999999998084</v>
      </c>
      <c r="K2971" s="3">
        <f>MIN(J2971-M2971+N2971,'Power Look Up'!$F$4)</f>
        <v>4.4334271763359716</v>
      </c>
      <c r="M2971" s="50">
        <f t="array" ref="M2971">_xlfn.SUM(_xlfn.NORM.DIST($S$3:$S$1003,$G2971,$P2971,FALSE)*WindSpeedStep*$T$3:$T$1003)</f>
        <v>4.0902997607643155</v>
      </c>
      <c r="N2971" s="50">
        <f t="array" ref="N2971">_xlfn.SUM(_xlfn.NORM.DIST($S$3:$S$1003,$G2971,$Q2971,FALSE)*WindSpeedStep*$T$3:$T$1003)</f>
        <v>3.9737269371022026</v>
      </c>
      <c r="P2971" s="42">
        <f t="shared" si="138"/>
        <v>0.30491953163221858</v>
      </c>
      <c r="Q2971" s="42">
        <f t="shared" si="140"/>
        <v>0.294746361598339</v>
      </c>
    </row>
    <row r="2972" spans="5:17" x14ac:dyDescent="0.2">
      <c r="E2972" s="15">
        <v>41284.027777777781</v>
      </c>
      <c r="F2972" s="21">
        <v>2.7789607533943577</v>
      </c>
      <c r="G2972" s="21">
        <v>3.302669301063295</v>
      </c>
      <c r="H2972" s="24">
        <v>7.9166285357316152E-2</v>
      </c>
      <c r="I2972" s="3">
        <f t="shared" si="139"/>
        <v>0</v>
      </c>
      <c r="J2972" s="3">
        <f>INDEX(PowerArray,MIN(MaximumPowerIndex,ROUND(G2972*100,0)))</f>
        <v>27.299999999997599</v>
      </c>
      <c r="K2972" s="3">
        <f>MIN(J2972-M2972+N2972,'Power Look Up'!$F$4)</f>
        <v>26.609660798194984</v>
      </c>
      <c r="M2972" s="50">
        <f t="array" ref="M2972">_xlfn.SUM(_xlfn.NORM.DIST($S$3:$S$1003,$G2972,$P2972,FALSE)*WindSpeedStep*$T$3:$T$1003)</f>
        <v>9.5977108722075588</v>
      </c>
      <c r="N2972" s="50">
        <f t="array" ref="N2972">_xlfn.SUM(_xlfn.NORM.DIST($S$3:$S$1003,$G2972,$Q2972,FALSE)*WindSpeedStep*$T$3:$T$1003)</f>
        <v>8.9073716704049453</v>
      </c>
      <c r="P2972" s="42">
        <f t="shared" si="138"/>
        <v>0.33026693010632951</v>
      </c>
      <c r="Q2972" s="42">
        <f t="shared" si="140"/>
        <v>0.26146006032882468</v>
      </c>
    </row>
    <row r="2973" spans="5:17" x14ac:dyDescent="0.2">
      <c r="E2973" s="15">
        <v>41284.034722222219</v>
      </c>
      <c r="F2973" s="21">
        <v>2.9031190010605297</v>
      </c>
      <c r="G2973" s="21">
        <v>3.4320718018441654</v>
      </c>
      <c r="H2973" s="24">
        <v>0.10333713495396085</v>
      </c>
      <c r="I2973" s="3">
        <f t="shared" si="139"/>
        <v>0</v>
      </c>
      <c r="J2973" s="3">
        <f>INDEX(PowerArray,MIN(MaximumPowerIndex,ROUND(G2973*100,0)))</f>
        <v>39.129999999997345</v>
      </c>
      <c r="K2973" s="3">
        <f>MIN(J2973-M2973+N2973,'Power Look Up'!$F$4)</f>
        <v>39.357989221779285</v>
      </c>
      <c r="M2973" s="50">
        <f t="array" ref="M2973">_xlfn.SUM(_xlfn.NORM.DIST($S$3:$S$1003,$G2973,$P2973,FALSE)*WindSpeedStep*$T$3:$T$1003)</f>
        <v>13.473222577606904</v>
      </c>
      <c r="N2973" s="50">
        <f t="array" ref="N2973">_xlfn.SUM(_xlfn.NORM.DIST($S$3:$S$1003,$G2973,$Q2973,FALSE)*WindSpeedStep*$T$3:$T$1003)</f>
        <v>13.701211799388846</v>
      </c>
      <c r="P2973" s="42">
        <f t="shared" si="138"/>
        <v>0.34320718018441654</v>
      </c>
      <c r="Q2973" s="42">
        <f t="shared" si="140"/>
        <v>0.35466046695885411</v>
      </c>
    </row>
    <row r="2974" spans="5:17" x14ac:dyDescent="0.2">
      <c r="E2974" s="15">
        <v>41284.041666666664</v>
      </c>
      <c r="F2974" s="21">
        <v>2.9946805862657855</v>
      </c>
      <c r="G2974" s="21">
        <v>3.527101529966965</v>
      </c>
      <c r="H2974" s="24">
        <v>8.6820611584558602E-2</v>
      </c>
      <c r="I2974" s="3">
        <f t="shared" si="139"/>
        <v>0</v>
      </c>
      <c r="J2974" s="3">
        <f>INDEX(PowerArray,MIN(MaximumPowerIndex,ROUND(G2974*100,0)))</f>
        <v>48.229999999997155</v>
      </c>
      <c r="K2974" s="3">
        <f>MIN(J2974-M2974+N2974,'Power Look Up'!$F$4)</f>
        <v>47.166448557634595</v>
      </c>
      <c r="M2974" s="50">
        <f t="array" ref="M2974">_xlfn.SUM(_xlfn.NORM.DIST($S$3:$S$1003,$G2974,$P2974,FALSE)*WindSpeedStep*$T$3:$T$1003)</f>
        <v>17.01548449045773</v>
      </c>
      <c r="N2974" s="50">
        <f t="array" ref="N2974">_xlfn.SUM(_xlfn.NORM.DIST($S$3:$S$1003,$G2974,$Q2974,FALSE)*WindSpeedStep*$T$3:$T$1003)</f>
        <v>15.951933048095173</v>
      </c>
      <c r="P2974" s="42">
        <f t="shared" si="138"/>
        <v>0.3527101529966965</v>
      </c>
      <c r="Q2974" s="42">
        <f t="shared" si="140"/>
        <v>0.30622511195256424</v>
      </c>
    </row>
    <row r="2975" spans="5:17" x14ac:dyDescent="0.2">
      <c r="E2975" s="15">
        <v>41284.048611111109</v>
      </c>
      <c r="F2975" s="21">
        <v>3.1758586524282766</v>
      </c>
      <c r="G2975" s="21">
        <v>3.5652452780824029</v>
      </c>
      <c r="H2975" s="24">
        <v>8.5016378104093751E-2</v>
      </c>
      <c r="I2975" s="3">
        <f t="shared" si="139"/>
        <v>16.379999999997832</v>
      </c>
      <c r="J2975" s="3">
        <f>INDEX(PowerArray,MIN(MaximumPowerIndex,ROUND(G2975*100,0)))</f>
        <v>51.869999999997077</v>
      </c>
      <c r="K2975" s="3">
        <f>MIN(J2975-M2975+N2975,'Power Look Up'!$F$4)</f>
        <v>50.488848404812416</v>
      </c>
      <c r="M2975" s="50">
        <f t="array" ref="M2975">_xlfn.SUM(_xlfn.NORM.DIST($S$3:$S$1003,$G2975,$P2975,FALSE)*WindSpeedStep*$T$3:$T$1003)</f>
        <v>18.65478583041768</v>
      </c>
      <c r="N2975" s="50">
        <f t="array" ref="N2975">_xlfn.SUM(_xlfn.NORM.DIST($S$3:$S$1003,$G2975,$Q2975,FALSE)*WindSpeedStep*$T$3:$T$1003)</f>
        <v>17.273634235233022</v>
      </c>
      <c r="P2975" s="42">
        <f t="shared" si="138"/>
        <v>0.35652452780824029</v>
      </c>
      <c r="Q2975" s="42">
        <f t="shared" si="140"/>
        <v>0.30310424059528845</v>
      </c>
    </row>
    <row r="2976" spans="5:17" x14ac:dyDescent="0.2">
      <c r="E2976" s="15">
        <v>41284.055555555555</v>
      </c>
      <c r="F2976" s="21">
        <v>3.2063931351570334</v>
      </c>
      <c r="G2976" s="21">
        <v>3.6133711304963705</v>
      </c>
      <c r="H2976" s="24">
        <v>5.6137844740983225E-2</v>
      </c>
      <c r="I2976" s="3">
        <f t="shared" si="139"/>
        <v>19.109999999997775</v>
      </c>
      <c r="J2976" s="3">
        <f>INDEX(PowerArray,MIN(MaximumPowerIndex,ROUND(G2976*100,0)))</f>
        <v>55.509999999997</v>
      </c>
      <c r="K2976" s="3">
        <f>MIN(J2976-M2976+N2976,'Power Look Up'!$F$4)</f>
        <v>51.98215773322579</v>
      </c>
      <c r="M2976" s="50">
        <f t="array" ref="M2976">_xlfn.SUM(_xlfn.NORM.DIST($S$3:$S$1003,$G2976,$P2976,FALSE)*WindSpeedStep*$T$3:$T$1003)</f>
        <v>20.932962221404221</v>
      </c>
      <c r="N2976" s="50">
        <f t="array" ref="N2976">_xlfn.SUM(_xlfn.NORM.DIST($S$3:$S$1003,$G2976,$Q2976,FALSE)*WindSpeedStep*$T$3:$T$1003)</f>
        <v>17.405119954633008</v>
      </c>
      <c r="P2976" s="42">
        <f t="shared" si="138"/>
        <v>0.36133711304963706</v>
      </c>
      <c r="Q2976" s="42">
        <f t="shared" si="140"/>
        <v>0.20284686751535627</v>
      </c>
    </row>
    <row r="2977" spans="5:17" x14ac:dyDescent="0.2">
      <c r="E2977" s="15">
        <v>41284.0625</v>
      </c>
      <c r="F2977" s="21">
        <v>3.4552015217242915</v>
      </c>
      <c r="G2977" s="21">
        <v>3.8999600679474118</v>
      </c>
      <c r="H2977" s="24">
        <v>6.0777931093061434E-2</v>
      </c>
      <c r="I2977" s="3">
        <f t="shared" si="139"/>
        <v>41.859999999997292</v>
      </c>
      <c r="J2977" s="3">
        <f>INDEX(PowerArray,MIN(MaximumPowerIndex,ROUND(G2977*100,0)))</f>
        <v>81.899999999996439</v>
      </c>
      <c r="K2977" s="3">
        <f>MIN(J2977-M2977+N2977,'Power Look Up'!$F$4)</f>
        <v>73.675669250112492</v>
      </c>
      <c r="M2977" s="50">
        <f t="array" ref="M2977">_xlfn.SUM(_xlfn.NORM.DIST($S$3:$S$1003,$G2977,$P2977,FALSE)*WindSpeedStep*$T$3:$T$1003)</f>
        <v>40.614141961376944</v>
      </c>
      <c r="N2977" s="50">
        <f t="array" ref="N2977">_xlfn.SUM(_xlfn.NORM.DIST($S$3:$S$1003,$G2977,$Q2977,FALSE)*WindSpeedStep*$T$3:$T$1003)</f>
        <v>32.389811211492997</v>
      </c>
      <c r="P2977" s="42">
        <f t="shared" si="138"/>
        <v>0.38999600679474122</v>
      </c>
      <c r="Q2977" s="42">
        <f t="shared" si="140"/>
        <v>0.23703150427539899</v>
      </c>
    </row>
    <row r="2978" spans="5:17" x14ac:dyDescent="0.2">
      <c r="E2978" s="15">
        <v>41284.069444444445</v>
      </c>
      <c r="F2978" s="21">
        <v>4.1297214036058438</v>
      </c>
      <c r="G2978" s="21">
        <v>4.59291908265382</v>
      </c>
      <c r="H2978" s="24">
        <v>7.2644125518505104E-2</v>
      </c>
      <c r="I2978" s="3">
        <f t="shared" si="139"/>
        <v>105.16999999999524</v>
      </c>
      <c r="J2978" s="3">
        <f>INDEX(PowerArray,MIN(MaximumPowerIndex,ROUND(G2978*100,0)))</f>
        <v>155.30999999999418</v>
      </c>
      <c r="K2978" s="3">
        <f>MIN(J2978-M2978+N2978,'Power Look Up'!$F$4)</f>
        <v>153.43432377970478</v>
      </c>
      <c r="M2978" s="50">
        <f t="array" ref="M2978">_xlfn.SUM(_xlfn.NORM.DIST($S$3:$S$1003,$G2978,$P2978,FALSE)*WindSpeedStep*$T$3:$T$1003)</f>
        <v>130.16820616153771</v>
      </c>
      <c r="N2978" s="50">
        <f t="array" ref="N2978">_xlfn.SUM(_xlfn.NORM.DIST($S$3:$S$1003,$G2978,$Q2978,FALSE)*WindSpeedStep*$T$3:$T$1003)</f>
        <v>128.29252994124832</v>
      </c>
      <c r="P2978" s="42">
        <f t="shared" si="138"/>
        <v>0.45929190826538202</v>
      </c>
      <c r="Q2978" s="42">
        <f t="shared" si="140"/>
        <v>0.3336485903366414</v>
      </c>
    </row>
    <row r="2979" spans="5:17" x14ac:dyDescent="0.2">
      <c r="E2979" s="15">
        <v>41284.076388888891</v>
      </c>
      <c r="F2979" s="21">
        <v>4.840724993345253</v>
      </c>
      <c r="G2979" s="21">
        <v>5.171988521957589</v>
      </c>
      <c r="H2979" s="24">
        <v>4.9579350268800233E-2</v>
      </c>
      <c r="I2979" s="3">
        <f t="shared" si="139"/>
        <v>182.55999999999358</v>
      </c>
      <c r="J2979" s="3">
        <f>INDEX(PowerArray,MIN(MaximumPowerIndex,ROUND(G2979*100,0)))</f>
        <v>227.53999999998933</v>
      </c>
      <c r="K2979" s="3">
        <f>MIN(J2979-M2979+N2979,'Power Look Up'!$F$4)</f>
        <v>227.78005780329173</v>
      </c>
      <c r="M2979" s="50">
        <f t="array" ref="M2979">_xlfn.SUM(_xlfn.NORM.DIST($S$3:$S$1003,$G2979,$P2979,FALSE)*WindSpeedStep*$T$3:$T$1003)</f>
        <v>222.29966475902839</v>
      </c>
      <c r="N2979" s="50">
        <f t="array" ref="N2979">_xlfn.SUM(_xlfn.NORM.DIST($S$3:$S$1003,$G2979,$Q2979,FALSE)*WindSpeedStep*$T$3:$T$1003)</f>
        <v>222.53972256233078</v>
      </c>
      <c r="P2979" s="42">
        <f t="shared" si="138"/>
        <v>0.5171988521957589</v>
      </c>
      <c r="Q2979" s="42">
        <f t="shared" si="140"/>
        <v>0.2564238305163497</v>
      </c>
    </row>
    <row r="2980" spans="5:17" x14ac:dyDescent="0.2">
      <c r="E2980" s="15">
        <v>41284.083333333336</v>
      </c>
      <c r="F2980" s="21">
        <v>4.9022834035203822</v>
      </c>
      <c r="G2980" s="21">
        <v>5.3782846905531336</v>
      </c>
      <c r="H2980" s="24">
        <v>5.9156106681173895E-2</v>
      </c>
      <c r="I2980" s="3">
        <f t="shared" si="139"/>
        <v>189.09999999999346</v>
      </c>
      <c r="J2980" s="3">
        <f>INDEX(PowerArray,MIN(MaximumPowerIndex,ROUND(G2980*100,0)))</f>
        <v>261.55999999998863</v>
      </c>
      <c r="K2980" s="3">
        <f>MIN(J2980-M2980+N2980,'Power Look Up'!$F$4)</f>
        <v>260.29755331419256</v>
      </c>
      <c r="M2980" s="50">
        <f t="array" ref="M2980">_xlfn.SUM(_xlfn.NORM.DIST($S$3:$S$1003,$G2980,$P2980,FALSE)*WindSpeedStep*$T$3:$T$1003)</f>
        <v>256.17273929846323</v>
      </c>
      <c r="N2980" s="50">
        <f t="array" ref="N2980">_xlfn.SUM(_xlfn.NORM.DIST($S$3:$S$1003,$G2980,$Q2980,FALSE)*WindSpeedStep*$T$3:$T$1003)</f>
        <v>254.91029261266712</v>
      </c>
      <c r="P2980" s="42">
        <f t="shared" si="138"/>
        <v>0.53782846905531334</v>
      </c>
      <c r="Q2980" s="42">
        <f t="shared" si="140"/>
        <v>0.3181583829160855</v>
      </c>
    </row>
    <row r="2981" spans="5:17" x14ac:dyDescent="0.2">
      <c r="E2981" s="15">
        <v>41284.090277777781</v>
      </c>
      <c r="F2981" s="21">
        <v>5.2124266703327224</v>
      </c>
      <c r="G2981" s="21">
        <v>5.6647604219695609</v>
      </c>
      <c r="H2981" s="24">
        <v>5.3717782082894398E-2</v>
      </c>
      <c r="I2981" s="3">
        <f t="shared" si="139"/>
        <v>234.01999999998921</v>
      </c>
      <c r="J2981" s="3">
        <f>INDEX(PowerArray,MIN(MaximumPowerIndex,ROUND(G2981*100,0)))</f>
        <v>306.91999999998768</v>
      </c>
      <c r="K2981" s="3">
        <f>MIN(J2981-M2981+N2981,'Power Look Up'!$F$4)</f>
        <v>302.26197143661187</v>
      </c>
      <c r="M2981" s="50">
        <f t="array" ref="M2981">_xlfn.SUM(_xlfn.NORM.DIST($S$3:$S$1003,$G2981,$P2981,FALSE)*WindSpeedStep*$T$3:$T$1003)</f>
        <v>305.23192474919335</v>
      </c>
      <c r="N2981" s="50">
        <f t="array" ref="N2981">_xlfn.SUM(_xlfn.NORM.DIST($S$3:$S$1003,$G2981,$Q2981,FALSE)*WindSpeedStep*$T$3:$T$1003)</f>
        <v>300.57389618581755</v>
      </c>
      <c r="P2981" s="42">
        <f t="shared" si="138"/>
        <v>0.56647604219695613</v>
      </c>
      <c r="Q2981" s="42">
        <f t="shared" si="140"/>
        <v>0.30429836589916581</v>
      </c>
    </row>
    <row r="2982" spans="5:17" x14ac:dyDescent="0.2">
      <c r="E2982" s="15">
        <v>41284.097222222219</v>
      </c>
      <c r="F2982" s="21">
        <v>5.4719909142337828</v>
      </c>
      <c r="G2982" s="21">
        <v>5.6895147681588547</v>
      </c>
      <c r="H2982" s="24">
        <v>4.203223353345166E-2</v>
      </c>
      <c r="I2982" s="3">
        <f t="shared" si="139"/>
        <v>276.13999999998828</v>
      </c>
      <c r="J2982" s="3">
        <f>INDEX(PowerArray,MIN(MaximumPowerIndex,ROUND(G2982*100,0)))</f>
        <v>311.77999999998758</v>
      </c>
      <c r="K2982" s="3">
        <f>MIN(J2982-M2982+N2982,'Power Look Up'!$F$4)</f>
        <v>305.93699583521703</v>
      </c>
      <c r="M2982" s="50">
        <f t="array" ref="M2982">_xlfn.SUM(_xlfn.NORM.DIST($S$3:$S$1003,$G2982,$P2982,FALSE)*WindSpeedStep*$T$3:$T$1003)</f>
        <v>309.62381945052647</v>
      </c>
      <c r="N2982" s="50">
        <f t="array" ref="N2982">_xlfn.SUM(_xlfn.NORM.DIST($S$3:$S$1003,$G2982,$Q2982,FALSE)*WindSpeedStep*$T$3:$T$1003)</f>
        <v>303.78081528575592</v>
      </c>
      <c r="P2982" s="42">
        <f t="shared" si="138"/>
        <v>0.56895147681588554</v>
      </c>
      <c r="Q2982" s="42">
        <f t="shared" si="140"/>
        <v>0.23914301342727506</v>
      </c>
    </row>
    <row r="2983" spans="5:17" x14ac:dyDescent="0.2">
      <c r="E2983" s="15">
        <v>41284.104166666664</v>
      </c>
      <c r="F2983" s="21">
        <v>4.5744534817337339</v>
      </c>
      <c r="G2983" s="21">
        <v>5.1358557496487096</v>
      </c>
      <c r="H2983" s="24">
        <v>0.10055846055421214</v>
      </c>
      <c r="I2983" s="3">
        <f t="shared" si="139"/>
        <v>153.12999999999423</v>
      </c>
      <c r="J2983" s="3">
        <f>INDEX(PowerArray,MIN(MaximumPowerIndex,ROUND(G2983*100,0)))</f>
        <v>222.67999999998943</v>
      </c>
      <c r="K2983" s="3">
        <f>MIN(J2983-M2983+N2983,'Power Look Up'!$F$4)</f>
        <v>222.69681860323186</v>
      </c>
      <c r="M2983" s="50">
        <f t="array" ref="M2983">_xlfn.SUM(_xlfn.NORM.DIST($S$3:$S$1003,$G2983,$P2983,FALSE)*WindSpeedStep*$T$3:$T$1003)</f>
        <v>216.44339456909131</v>
      </c>
      <c r="N2983" s="50">
        <f t="array" ref="N2983">_xlfn.SUM(_xlfn.NORM.DIST($S$3:$S$1003,$G2983,$Q2983,FALSE)*WindSpeedStep*$T$3:$T$1003)</f>
        <v>216.46021317233374</v>
      </c>
      <c r="P2983" s="42">
        <f t="shared" si="138"/>
        <v>0.51358557496487101</v>
      </c>
      <c r="Q2983" s="42">
        <f t="shared" si="140"/>
        <v>0.51645374781317333</v>
      </c>
    </row>
    <row r="2984" spans="5:17" x14ac:dyDescent="0.2">
      <c r="E2984" s="15">
        <v>41284.111111111109</v>
      </c>
      <c r="F2984" s="21">
        <v>4.9175270830941304</v>
      </c>
      <c r="G2984" s="21">
        <v>4.9210716397871321</v>
      </c>
      <c r="H2984" s="24">
        <v>6.100627305772531E-2</v>
      </c>
      <c r="I2984" s="3">
        <f t="shared" si="139"/>
        <v>191.27999999999341</v>
      </c>
      <c r="J2984" s="3">
        <f>INDEX(PowerArray,MIN(MaximumPowerIndex,ROUND(G2984*100,0)))</f>
        <v>191.27999999999341</v>
      </c>
      <c r="K2984" s="3">
        <f>MIN(J2984-M2984+N2984,'Power Look Up'!$F$4)</f>
        <v>191.37115494132911</v>
      </c>
      <c r="M2984" s="50">
        <f t="array" ref="M2984">_xlfn.SUM(_xlfn.NORM.DIST($S$3:$S$1003,$G2984,$P2984,FALSE)*WindSpeedStep*$T$3:$T$1003)</f>
        <v>181.91888707421208</v>
      </c>
      <c r="N2984" s="50">
        <f t="array" ref="N2984">_xlfn.SUM(_xlfn.NORM.DIST($S$3:$S$1003,$G2984,$Q2984,FALSE)*WindSpeedStep*$T$3:$T$1003)</f>
        <v>182.01004201554778</v>
      </c>
      <c r="P2984" s="42">
        <f t="shared" si="138"/>
        <v>0.49210716397871324</v>
      </c>
      <c r="Q2984" s="42">
        <f t="shared" si="140"/>
        <v>0.30021624019348181</v>
      </c>
    </row>
    <row r="2985" spans="5:17" x14ac:dyDescent="0.2">
      <c r="E2985" s="15">
        <v>41284.118055555555</v>
      </c>
      <c r="F2985" s="21">
        <v>4.2597465125847123</v>
      </c>
      <c r="G2985" s="21">
        <v>4.4542757303278204</v>
      </c>
      <c r="H2985" s="24">
        <v>9.8597416245116906E-2</v>
      </c>
      <c r="I2985" s="3">
        <f t="shared" si="139"/>
        <v>119.33999999999494</v>
      </c>
      <c r="J2985" s="3">
        <f>INDEX(PowerArray,MIN(MaximumPowerIndex,ROUND(G2985*100,0)))</f>
        <v>140.0499999999945</v>
      </c>
      <c r="K2985" s="3">
        <f>MIN(J2985-M2985+N2985,'Power Look Up'!$F$4)</f>
        <v>139.85875564677895</v>
      </c>
      <c r="M2985" s="50">
        <f t="array" ref="M2985">_xlfn.SUM(_xlfn.NORM.DIST($S$3:$S$1003,$G2985,$P2985,FALSE)*WindSpeedStep*$T$3:$T$1003)</f>
        <v>109.13084386259182</v>
      </c>
      <c r="N2985" s="50">
        <f t="array" ref="N2985">_xlfn.SUM(_xlfn.NORM.DIST($S$3:$S$1003,$G2985,$Q2985,FALSE)*WindSpeedStep*$T$3:$T$1003)</f>
        <v>108.93959950937627</v>
      </c>
      <c r="P2985" s="42">
        <f t="shared" si="138"/>
        <v>0.44542757303278208</v>
      </c>
      <c r="Q2985" s="42">
        <f t="shared" si="140"/>
        <v>0.43918007825365424</v>
      </c>
    </row>
    <row r="2986" spans="5:17" x14ac:dyDescent="0.2">
      <c r="E2986" s="15">
        <v>41284.125</v>
      </c>
      <c r="F2986" s="21">
        <v>3.7262847132221224</v>
      </c>
      <c r="G2986" s="21">
        <v>3.9590118597130632</v>
      </c>
      <c r="H2986" s="24">
        <v>0.11539644259447328</v>
      </c>
      <c r="I2986" s="3">
        <f t="shared" si="139"/>
        <v>66.429999999996767</v>
      </c>
      <c r="J2986" s="3">
        <f>INDEX(PowerArray,MIN(MaximumPowerIndex,ROUND(G2986*100,0)))</f>
        <v>87.359999999996319</v>
      </c>
      <c r="K2986" s="3">
        <f>MIN(J2986-M2986+N2986,'Power Look Up'!$F$4)</f>
        <v>90.814136005962951</v>
      </c>
      <c r="M2986" s="50">
        <f t="array" ref="M2986">_xlfn.SUM(_xlfn.NORM.DIST($S$3:$S$1003,$G2986,$P2986,FALSE)*WindSpeedStep*$T$3:$T$1003)</f>
        <v>46.13442945852907</v>
      </c>
      <c r="N2986" s="50">
        <f t="array" ref="N2986">_xlfn.SUM(_xlfn.NORM.DIST($S$3:$S$1003,$G2986,$Q2986,FALSE)*WindSpeedStep*$T$3:$T$1003)</f>
        <v>49.588565464495694</v>
      </c>
      <c r="P2986" s="42">
        <f t="shared" si="138"/>
        <v>0.39590118597130636</v>
      </c>
      <c r="Q2986" s="42">
        <f t="shared" si="140"/>
        <v>0.45685588480021738</v>
      </c>
    </row>
    <row r="2987" spans="5:17" x14ac:dyDescent="0.2">
      <c r="E2987" s="15">
        <v>41284.131944444445</v>
      </c>
      <c r="F2987" s="21">
        <v>3.7669315531000702</v>
      </c>
      <c r="G2987" s="21">
        <v>3.9142580788954087</v>
      </c>
      <c r="H2987" s="24">
        <v>0.11680594505039343</v>
      </c>
      <c r="I2987" s="3">
        <f t="shared" si="139"/>
        <v>70.069999999996682</v>
      </c>
      <c r="J2987" s="3">
        <f>INDEX(PowerArray,MIN(MaximumPowerIndex,ROUND(G2987*100,0)))</f>
        <v>82.809999999996421</v>
      </c>
      <c r="K2987" s="3">
        <f>MIN(J2987-M2987+N2987,'Power Look Up'!$F$4)</f>
        <v>86.497227705464411</v>
      </c>
      <c r="M2987" s="50">
        <f t="array" ref="M2987">_xlfn.SUM(_xlfn.NORM.DIST($S$3:$S$1003,$G2987,$P2987,FALSE)*WindSpeedStep*$T$3:$T$1003)</f>
        <v>41.903745806037016</v>
      </c>
      <c r="N2987" s="50">
        <f t="array" ref="N2987">_xlfn.SUM(_xlfn.NORM.DIST($S$3:$S$1003,$G2987,$Q2987,FALSE)*WindSpeedStep*$T$3:$T$1003)</f>
        <v>45.590973511505013</v>
      </c>
      <c r="P2987" s="42">
        <f t="shared" si="138"/>
        <v>0.3914258078895409</v>
      </c>
      <c r="Q2987" s="42">
        <f t="shared" si="140"/>
        <v>0.4572086140765157</v>
      </c>
    </row>
    <row r="2988" spans="5:17" x14ac:dyDescent="0.2">
      <c r="E2988" s="15">
        <v>41284.138888888891</v>
      </c>
      <c r="F2988" s="21">
        <v>4.0394752625165777</v>
      </c>
      <c r="G2988" s="21">
        <v>4.2858238526798358</v>
      </c>
      <c r="H2988" s="24">
        <v>0.17328983457220198</v>
      </c>
      <c r="I2988" s="3">
        <f t="shared" si="139"/>
        <v>95.359999999995452</v>
      </c>
      <c r="J2988" s="3">
        <f>INDEX(PowerArray,MIN(MaximumPowerIndex,ROUND(G2988*100,0)))</f>
        <v>122.60999999999487</v>
      </c>
      <c r="K2988" s="3">
        <f>MIN(J2988-M2988+N2988,'Power Look Up'!$F$4)</f>
        <v>137.8581235610672</v>
      </c>
      <c r="M2988" s="50">
        <f t="array" ref="M2988">_xlfn.SUM(_xlfn.NORM.DIST($S$3:$S$1003,$G2988,$P2988,FALSE)*WindSpeedStep*$T$3:$T$1003)</f>
        <v>85.007153326682072</v>
      </c>
      <c r="N2988" s="50">
        <f t="array" ref="N2988">_xlfn.SUM(_xlfn.NORM.DIST($S$3:$S$1003,$G2988,$Q2988,FALSE)*WindSpeedStep*$T$3:$T$1003)</f>
        <v>100.25527688775442</v>
      </c>
      <c r="P2988" s="42">
        <f t="shared" si="138"/>
        <v>0.42858238526798359</v>
      </c>
      <c r="Q2988" s="42">
        <f t="shared" si="140"/>
        <v>0.74268970643648613</v>
      </c>
    </row>
    <row r="2989" spans="5:17" x14ac:dyDescent="0.2">
      <c r="E2989" s="15">
        <v>41284.145833333336</v>
      </c>
      <c r="F2989" s="21">
        <v>4.0452098322775418</v>
      </c>
      <c r="G2989" s="21">
        <v>4.302451871149648</v>
      </c>
      <c r="H2989" s="24">
        <v>0.14337945966907908</v>
      </c>
      <c r="I2989" s="3">
        <f t="shared" si="139"/>
        <v>96.449999999995427</v>
      </c>
      <c r="J2989" s="3">
        <f>INDEX(PowerArray,MIN(MaximumPowerIndex,ROUND(G2989*100,0)))</f>
        <v>123.69999999999484</v>
      </c>
      <c r="K2989" s="3">
        <f>MIN(J2989-M2989+N2989,'Power Look Up'!$F$4)</f>
        <v>132.25086605524442</v>
      </c>
      <c r="M2989" s="50">
        <f t="array" ref="M2989">_xlfn.SUM(_xlfn.NORM.DIST($S$3:$S$1003,$G2989,$P2989,FALSE)*WindSpeedStep*$T$3:$T$1003)</f>
        <v>87.29476590306156</v>
      </c>
      <c r="N2989" s="50">
        <f t="array" ref="N2989">_xlfn.SUM(_xlfn.NORM.DIST($S$3:$S$1003,$G2989,$Q2989,FALSE)*WindSpeedStep*$T$3:$T$1003)</f>
        <v>95.845631958311131</v>
      </c>
      <c r="P2989" s="42">
        <f t="shared" si="138"/>
        <v>0.43024518711496484</v>
      </c>
      <c r="Q2989" s="42">
        <f t="shared" si="140"/>
        <v>0.61688322453765476</v>
      </c>
    </row>
    <row r="2990" spans="5:17" x14ac:dyDescent="0.2">
      <c r="E2990" s="15">
        <v>41284.152777777781</v>
      </c>
      <c r="F2990" s="21">
        <v>3.5689111343289506</v>
      </c>
      <c r="G2990" s="21">
        <v>3.828985067491641</v>
      </c>
      <c r="H2990" s="24">
        <v>0.13449480301791056</v>
      </c>
      <c r="I2990" s="3">
        <f t="shared" si="139"/>
        <v>51.869999999997077</v>
      </c>
      <c r="J2990" s="3">
        <f>INDEX(PowerArray,MIN(MaximumPowerIndex,ROUND(G2990*100,0)))</f>
        <v>75.529999999996576</v>
      </c>
      <c r="K2990" s="3">
        <f>MIN(J2990-M2990+N2990,'Power Look Up'!$F$4)</f>
        <v>82.672360459016517</v>
      </c>
      <c r="M2990" s="50">
        <f t="array" ref="M2990">_xlfn.SUM(_xlfn.NORM.DIST($S$3:$S$1003,$G2990,$P2990,FALSE)*WindSpeedStep*$T$3:$T$1003)</f>
        <v>34.660322966206664</v>
      </c>
      <c r="N2990" s="50">
        <f t="array" ref="N2990">_xlfn.SUM(_xlfn.NORM.DIST($S$3:$S$1003,$G2990,$Q2990,FALSE)*WindSpeedStep*$T$3:$T$1003)</f>
        <v>41.802683425226604</v>
      </c>
      <c r="P2990" s="42">
        <f t="shared" si="138"/>
        <v>0.38289850674916415</v>
      </c>
      <c r="Q2990" s="42">
        <f t="shared" si="140"/>
        <v>0.51497859241080923</v>
      </c>
    </row>
    <row r="2991" spans="5:17" x14ac:dyDescent="0.2">
      <c r="E2991" s="15">
        <v>41284.159722222219</v>
      </c>
      <c r="F2991" s="21">
        <v>4.1951164599805457</v>
      </c>
      <c r="G2991" s="21">
        <v>4.4589531454436093</v>
      </c>
      <c r="H2991" s="24">
        <v>7.3895445563253226E-2</v>
      </c>
      <c r="I2991" s="3">
        <f t="shared" si="139"/>
        <v>112.79999999999508</v>
      </c>
      <c r="J2991" s="3">
        <f>INDEX(PowerArray,MIN(MaximumPowerIndex,ROUND(G2991*100,0)))</f>
        <v>141.13999999999447</v>
      </c>
      <c r="K2991" s="3">
        <f>MIN(J2991-M2991+N2991,'Power Look Up'!$F$4)</f>
        <v>138.17220110865532</v>
      </c>
      <c r="M2991" s="50">
        <f t="array" ref="M2991">_xlfn.SUM(_xlfn.NORM.DIST($S$3:$S$1003,$G2991,$P2991,FALSE)*WindSpeedStep*$T$3:$T$1003)</f>
        <v>109.8264726848555</v>
      </c>
      <c r="N2991" s="50">
        <f t="array" ref="N2991">_xlfn.SUM(_xlfn.NORM.DIST($S$3:$S$1003,$G2991,$Q2991,FALSE)*WindSpeedStep*$T$3:$T$1003)</f>
        <v>106.85867379351636</v>
      </c>
      <c r="P2991" s="42">
        <f t="shared" si="138"/>
        <v>0.44589531454436093</v>
      </c>
      <c r="Q2991" s="42">
        <f t="shared" si="140"/>
        <v>0.32949632942822499</v>
      </c>
    </row>
    <row r="2992" spans="5:17" x14ac:dyDescent="0.2">
      <c r="E2992" s="15">
        <v>41284.166666666664</v>
      </c>
      <c r="F2992" s="21">
        <v>4.4298972520414903</v>
      </c>
      <c r="G2992" s="21">
        <v>4.596745684411534</v>
      </c>
      <c r="H2992" s="24">
        <v>0.12189898981317104</v>
      </c>
      <c r="I2992" s="3">
        <f t="shared" si="139"/>
        <v>137.86999999999455</v>
      </c>
      <c r="J2992" s="3">
        <f>INDEX(PowerArray,MIN(MaximumPowerIndex,ROUND(G2992*100,0)))</f>
        <v>156.39999999999415</v>
      </c>
      <c r="K2992" s="3">
        <f>MIN(J2992-M2992+N2992,'Power Look Up'!$F$4)</f>
        <v>158.89744774308355</v>
      </c>
      <c r="M2992" s="50">
        <f t="array" ref="M2992">_xlfn.SUM(_xlfn.NORM.DIST($S$3:$S$1003,$G2992,$P2992,FALSE)*WindSpeedStep*$T$3:$T$1003)</f>
        <v>130.75915348580952</v>
      </c>
      <c r="N2992" s="50">
        <f t="array" ref="N2992">_xlfn.SUM(_xlfn.NORM.DIST($S$3:$S$1003,$G2992,$Q2992,FALSE)*WindSpeedStep*$T$3:$T$1003)</f>
        <v>133.25660122889892</v>
      </c>
      <c r="P2992" s="42">
        <f t="shared" si="138"/>
        <v>0.4596745684411534</v>
      </c>
      <c r="Q2992" s="42">
        <f t="shared" si="140"/>
        <v>0.56033865535781957</v>
      </c>
    </row>
    <row r="2993" spans="5:17" x14ac:dyDescent="0.2">
      <c r="E2993" s="15">
        <v>41284.333333333336</v>
      </c>
      <c r="F2993" s="21">
        <v>4.6615938774639645</v>
      </c>
      <c r="G2993" s="21">
        <v>4.6314851514199322</v>
      </c>
      <c r="H2993" s="24">
        <v>0.12013058510035959</v>
      </c>
      <c r="I2993" s="3">
        <f t="shared" si="139"/>
        <v>162.93999999999403</v>
      </c>
      <c r="J2993" s="3">
        <f>INDEX(PowerArray,MIN(MaximumPowerIndex,ROUND(G2993*100,0)))</f>
        <v>159.66999999999408</v>
      </c>
      <c r="K2993" s="3">
        <f>MIN(J2993-M2993+N2993,'Power Look Up'!$F$4)</f>
        <v>161.7633630394277</v>
      </c>
      <c r="M2993" s="50">
        <f t="array" ref="M2993">_xlfn.SUM(_xlfn.NORM.DIST($S$3:$S$1003,$G2993,$P2993,FALSE)*WindSpeedStep*$T$3:$T$1003)</f>
        <v>136.14376362611671</v>
      </c>
      <c r="N2993" s="50">
        <f t="array" ref="N2993">_xlfn.SUM(_xlfn.NORM.DIST($S$3:$S$1003,$G2993,$Q2993,FALSE)*WindSpeedStep*$T$3:$T$1003)</f>
        <v>138.23712666555033</v>
      </c>
      <c r="P2993" s="42">
        <f t="shared" si="138"/>
        <v>0.46314851514199323</v>
      </c>
      <c r="Q2993" s="42">
        <f t="shared" si="140"/>
        <v>0.55638302112370397</v>
      </c>
    </row>
    <row r="2994" spans="5:17" x14ac:dyDescent="0.2">
      <c r="E2994" s="15">
        <v>41284.722222222219</v>
      </c>
      <c r="F2994" s="21">
        <v>6.2535242909535391</v>
      </c>
      <c r="G2994" s="21">
        <v>6.3246992627574068</v>
      </c>
      <c r="H2994" s="24">
        <v>0.23666654691675135</v>
      </c>
      <c r="I2994" s="3">
        <f t="shared" si="139"/>
        <v>418.49999999997993</v>
      </c>
      <c r="J2994" s="3">
        <f>INDEX(PowerArray,MIN(MaximumPowerIndex,ROUND(G2994*100,0)))</f>
        <v>434.31999999997959</v>
      </c>
      <c r="K2994" s="3">
        <f>MIN(J2994-M2994+N2994,'Power Look Up'!$F$4)</f>
        <v>487.71495109792068</v>
      </c>
      <c r="M2994" s="50">
        <f t="array" ref="M2994">_xlfn.SUM(_xlfn.NORM.DIST($S$3:$S$1003,$G2994,$P2994,FALSE)*WindSpeedStep*$T$3:$T$1003)</f>
        <v>433.69212016605616</v>
      </c>
      <c r="N2994" s="50">
        <f t="array" ref="N2994">_xlfn.SUM(_xlfn.NORM.DIST($S$3:$S$1003,$G2994,$Q2994,FALSE)*WindSpeedStep*$T$3:$T$1003)</f>
        <v>487.08707126399725</v>
      </c>
      <c r="P2994" s="42">
        <f t="shared" si="138"/>
        <v>0.63246992627574072</v>
      </c>
      <c r="Q2994" s="42">
        <f t="shared" si="140"/>
        <v>1.4968447348037184</v>
      </c>
    </row>
    <row r="2995" spans="5:17" x14ac:dyDescent="0.2">
      <c r="E2995" s="15">
        <v>41285.006944444445</v>
      </c>
      <c r="F2995" s="21">
        <v>10.024020854245579</v>
      </c>
      <c r="G2995" s="21">
        <v>10.045111526608732</v>
      </c>
      <c r="H2995" s="24">
        <v>9.1779537710193676E-2</v>
      </c>
      <c r="I2995" s="3">
        <f t="shared" si="139"/>
        <v>1642.3399999999549</v>
      </c>
      <c r="J2995" s="3">
        <f>INDEX(PowerArray,MIN(MaximumPowerIndex,ROUND(G2995*100,0)))</f>
        <v>1650.3499999999547</v>
      </c>
      <c r="K2995" s="3">
        <f>MIN(J2995-M2995+N2995,'Power Look Up'!$F$4)</f>
        <v>1659.4493554594469</v>
      </c>
      <c r="M2995" s="50">
        <f t="array" ref="M2995">_xlfn.SUM(_xlfn.NORM.DIST($S$3:$S$1003,$G2995,$P2995,FALSE)*WindSpeedStep*$T$3:$T$1003)</f>
        <v>1638.4424669222633</v>
      </c>
      <c r="N2995" s="50">
        <f t="array" ref="N2995">_xlfn.SUM(_xlfn.NORM.DIST($S$3:$S$1003,$G2995,$Q2995,FALSE)*WindSpeedStep*$T$3:$T$1003)</f>
        <v>1647.5418223817555</v>
      </c>
      <c r="P2995" s="42">
        <f t="shared" si="138"/>
        <v>1.0045111526608732</v>
      </c>
      <c r="Q2995" s="42">
        <f t="shared" si="140"/>
        <v>0.92193569215948734</v>
      </c>
    </row>
    <row r="2996" spans="5:17" x14ac:dyDescent="0.2">
      <c r="E2996" s="15">
        <v>41285.013888888891</v>
      </c>
      <c r="F2996" s="21">
        <v>10.13055181183911</v>
      </c>
      <c r="G2996" s="21">
        <v>10.164125782949045</v>
      </c>
      <c r="H2996" s="24">
        <v>8.9827288473716196E-2</v>
      </c>
      <c r="I2996" s="3">
        <f t="shared" si="139"/>
        <v>1671.7099999999541</v>
      </c>
      <c r="J2996" s="3">
        <f>INDEX(PowerArray,MIN(MaximumPowerIndex,ROUND(G2996*100,0)))</f>
        <v>1679.7199999999541</v>
      </c>
      <c r="K2996" s="3">
        <f>MIN(J2996-M2996+N2996,'Power Look Up'!$F$4)</f>
        <v>1692.5375064708942</v>
      </c>
      <c r="M2996" s="50">
        <f t="array" ref="M2996">_xlfn.SUM(_xlfn.NORM.DIST($S$3:$S$1003,$G2996,$P2996,FALSE)*WindSpeedStep*$T$3:$T$1003)</f>
        <v>1674.8009563274268</v>
      </c>
      <c r="N2996" s="50">
        <f t="array" ref="N2996">_xlfn.SUM(_xlfn.NORM.DIST($S$3:$S$1003,$G2996,$Q2996,FALSE)*WindSpeedStep*$T$3:$T$1003)</f>
        <v>1687.6184627983669</v>
      </c>
      <c r="P2996" s="42">
        <f t="shared" si="138"/>
        <v>1.0164125782949045</v>
      </c>
      <c r="Q2996" s="42">
        <f t="shared" si="140"/>
        <v>0.91301585878810032</v>
      </c>
    </row>
    <row r="2997" spans="5:17" x14ac:dyDescent="0.2">
      <c r="E2997" s="15">
        <v>41285.020833333336</v>
      </c>
      <c r="F2997" s="21">
        <v>10.437056673199521</v>
      </c>
      <c r="G2997" s="21">
        <v>10.355574889196532</v>
      </c>
      <c r="H2997" s="24">
        <v>7.5691837721699601E-2</v>
      </c>
      <c r="I2997" s="3">
        <f t="shared" si="139"/>
        <v>1754.4799999999525</v>
      </c>
      <c r="J2997" s="3">
        <f>INDEX(PowerArray,MIN(MaximumPowerIndex,ROUND(G2997*100,0)))</f>
        <v>1733.1199999999528</v>
      </c>
      <c r="K2997" s="3">
        <f>MIN(J2997-M2997+N2997,'Power Look Up'!$F$4)</f>
        <v>1768.6805701991691</v>
      </c>
      <c r="M2997" s="50">
        <f t="array" ref="M2997">_xlfn.SUM(_xlfn.NORM.DIST($S$3:$S$1003,$G2997,$P2997,FALSE)*WindSpeedStep*$T$3:$T$1003)</f>
        <v>1728.9401129767277</v>
      </c>
      <c r="N2997" s="50">
        <f t="array" ref="N2997">_xlfn.SUM(_xlfn.NORM.DIST($S$3:$S$1003,$G2997,$Q2997,FALSE)*WindSpeedStep*$T$3:$T$1003)</f>
        <v>1764.500683175944</v>
      </c>
      <c r="P2997" s="42">
        <f t="shared" si="138"/>
        <v>1.0355574889196533</v>
      </c>
      <c r="Q2997" s="42">
        <f t="shared" si="140"/>
        <v>0.78383249402797128</v>
      </c>
    </row>
    <row r="2998" spans="5:17" x14ac:dyDescent="0.2">
      <c r="E2998" s="15">
        <v>41285.027777777781</v>
      </c>
      <c r="F2998" s="21">
        <v>10.404692569679272</v>
      </c>
      <c r="G2998" s="21">
        <v>10.28875864419803</v>
      </c>
      <c r="H2998" s="24">
        <v>6.6316231390705041E-2</v>
      </c>
      <c r="I2998" s="3">
        <f t="shared" si="139"/>
        <v>1743.7999999999527</v>
      </c>
      <c r="J2998" s="3">
        <f>INDEX(PowerArray,MIN(MaximumPowerIndex,ROUND(G2998*100,0)))</f>
        <v>1714.4299999999532</v>
      </c>
      <c r="K2998" s="3">
        <f>MIN(J2998-M2998+N2998,'Power Look Up'!$F$4)</f>
        <v>1760.1406789508387</v>
      </c>
      <c r="M2998" s="50">
        <f t="array" ref="M2998">_xlfn.SUM(_xlfn.NORM.DIST($S$3:$S$1003,$G2998,$P2998,FALSE)*WindSpeedStep*$T$3:$T$1003)</f>
        <v>1710.6761808470649</v>
      </c>
      <c r="N2998" s="50">
        <f t="array" ref="N2998">_xlfn.SUM(_xlfn.NORM.DIST($S$3:$S$1003,$G2998,$Q2998,FALSE)*WindSpeedStep*$T$3:$T$1003)</f>
        <v>1756.3868597979504</v>
      </c>
      <c r="P2998" s="42">
        <f t="shared" si="138"/>
        <v>1.0288758644198031</v>
      </c>
      <c r="Q2998" s="42">
        <f t="shared" si="140"/>
        <v>0.68231169897175326</v>
      </c>
    </row>
    <row r="2999" spans="5:17" x14ac:dyDescent="0.2">
      <c r="E2999" s="15">
        <v>41285.034722222219</v>
      </c>
      <c r="F2999" s="21">
        <v>10.485802408876737</v>
      </c>
      <c r="G2999" s="21">
        <v>10.322559159292982</v>
      </c>
      <c r="H2999" s="24">
        <v>6.6756932154988569E-2</v>
      </c>
      <c r="I2999" s="3">
        <f t="shared" si="139"/>
        <v>1767.8299999999522</v>
      </c>
      <c r="J2999" s="3">
        <f>INDEX(PowerArray,MIN(MaximumPowerIndex,ROUND(G2999*100,0)))</f>
        <v>1722.4399999999532</v>
      </c>
      <c r="K2999" s="3">
        <f>MIN(J2999-M2999+N2999,'Power Look Up'!$F$4)</f>
        <v>1768.991923093944</v>
      </c>
      <c r="M2999" s="50">
        <f t="array" ref="M2999">_xlfn.SUM(_xlfn.NORM.DIST($S$3:$S$1003,$G2999,$P2999,FALSE)*WindSpeedStep*$T$3:$T$1003)</f>
        <v>1720.0014689356885</v>
      </c>
      <c r="N2999" s="50">
        <f t="array" ref="N2999">_xlfn.SUM(_xlfn.NORM.DIST($S$3:$S$1003,$G2999,$Q2999,FALSE)*WindSpeedStep*$T$3:$T$1003)</f>
        <v>1766.5533920296793</v>
      </c>
      <c r="P2999" s="42">
        <f t="shared" si="138"/>
        <v>1.0322559159292983</v>
      </c>
      <c r="Q2999" s="42">
        <f t="shared" si="140"/>
        <v>0.68910238146277747</v>
      </c>
    </row>
    <row r="3000" spans="5:17" x14ac:dyDescent="0.2">
      <c r="E3000" s="15">
        <v>41285.041666666664</v>
      </c>
      <c r="F3000" s="21">
        <v>10.495808373733942</v>
      </c>
      <c r="G3000" s="21">
        <v>10.279075089816091</v>
      </c>
      <c r="H3000" s="24">
        <v>7.2409858577631964E-2</v>
      </c>
      <c r="I3000" s="3">
        <f t="shared" si="139"/>
        <v>1770.499999999952</v>
      </c>
      <c r="J3000" s="3">
        <f>INDEX(PowerArray,MIN(MaximumPowerIndex,ROUND(G3000*100,0)))</f>
        <v>1711.7599999999534</v>
      </c>
      <c r="K3000" s="3">
        <f>MIN(J3000-M3000+N3000,'Power Look Up'!$F$4)</f>
        <v>1749.3986204528871</v>
      </c>
      <c r="M3000" s="50">
        <f t="array" ref="M3000">_xlfn.SUM(_xlfn.NORM.DIST($S$3:$S$1003,$G3000,$P3000,FALSE)*WindSpeedStep*$T$3:$T$1003)</f>
        <v>1707.9723454440584</v>
      </c>
      <c r="N3000" s="50">
        <f t="array" ref="N3000">_xlfn.SUM(_xlfn.NORM.DIST($S$3:$S$1003,$G3000,$Q3000,FALSE)*WindSpeedStep*$T$3:$T$1003)</f>
        <v>1745.6109658969922</v>
      </c>
      <c r="P3000" s="42">
        <f t="shared" si="138"/>
        <v>1.0279075089816092</v>
      </c>
      <c r="Q3000" s="42">
        <f t="shared" si="140"/>
        <v>0.74430637356244278</v>
      </c>
    </row>
    <row r="3001" spans="5:17" x14ac:dyDescent="0.2">
      <c r="E3001" s="15">
        <v>41285.048611111109</v>
      </c>
      <c r="F3001" s="21">
        <v>9.933683795481425</v>
      </c>
      <c r="G3001" s="21">
        <v>9.7405634990632954</v>
      </c>
      <c r="H3001" s="24">
        <v>5.9393877653763819E-2</v>
      </c>
      <c r="I3001" s="3">
        <f t="shared" si="139"/>
        <v>1610.3299999999363</v>
      </c>
      <c r="J3001" s="3">
        <f>INDEX(PowerArray,MIN(MaximumPowerIndex,ROUND(G3001*100,0)))</f>
        <v>1537.9399999999378</v>
      </c>
      <c r="K3001" s="3">
        <f>MIN(J3001-M3001+N3001,'Power Look Up'!$F$4)</f>
        <v>1560.069461219234</v>
      </c>
      <c r="M3001" s="50">
        <f t="array" ref="M3001">_xlfn.SUM(_xlfn.NORM.DIST($S$3:$S$1003,$G3001,$P3001,FALSE)*WindSpeedStep*$T$3:$T$1003)</f>
        <v>1537.1051764542481</v>
      </c>
      <c r="N3001" s="50">
        <f t="array" ref="N3001">_xlfn.SUM(_xlfn.NORM.DIST($S$3:$S$1003,$G3001,$Q3001,FALSE)*WindSpeedStep*$T$3:$T$1003)</f>
        <v>1559.2346376735443</v>
      </c>
      <c r="P3001" s="42">
        <f t="shared" si="138"/>
        <v>0.97405634990632961</v>
      </c>
      <c r="Q3001" s="42">
        <f t="shared" si="140"/>
        <v>0.57852983674208303</v>
      </c>
    </row>
    <row r="3002" spans="5:17" x14ac:dyDescent="0.2">
      <c r="E3002" s="15">
        <v>41285.055555555555</v>
      </c>
      <c r="F3002" s="21">
        <v>9.8737398520519246</v>
      </c>
      <c r="G3002" s="21">
        <v>9.7202032425638052</v>
      </c>
      <c r="H3002" s="24">
        <v>6.8869547931089653E-2</v>
      </c>
      <c r="I3002" s="3">
        <f t="shared" si="139"/>
        <v>1587.4699999999368</v>
      </c>
      <c r="J3002" s="3">
        <f>INDEX(PowerArray,MIN(MaximumPowerIndex,ROUND(G3002*100,0)))</f>
        <v>1530.3199999999379</v>
      </c>
      <c r="K3002" s="3">
        <f>MIN(J3002-M3002+N3002,'Power Look Up'!$F$4)</f>
        <v>1547.580245371023</v>
      </c>
      <c r="M3002" s="50">
        <f t="array" ref="M3002">_xlfn.SUM(_xlfn.NORM.DIST($S$3:$S$1003,$G3002,$P3002,FALSE)*WindSpeedStep*$T$3:$T$1003)</f>
        <v>1529.9583188315462</v>
      </c>
      <c r="N3002" s="50">
        <f t="array" ref="N3002">_xlfn.SUM(_xlfn.NORM.DIST($S$3:$S$1003,$G3002,$Q3002,FALSE)*WindSpeedStep*$T$3:$T$1003)</f>
        <v>1547.2185642026313</v>
      </c>
      <c r="P3002" s="42">
        <f t="shared" si="138"/>
        <v>0.97202032425638052</v>
      </c>
      <c r="Q3002" s="42">
        <f t="shared" si="140"/>
        <v>0.66942600311368106</v>
      </c>
    </row>
    <row r="3003" spans="5:17" x14ac:dyDescent="0.2">
      <c r="E3003" s="15">
        <v>41285.0625</v>
      </c>
      <c r="F3003" s="21">
        <v>9.7155333442988034</v>
      </c>
      <c r="G3003" s="21">
        <v>9.5731217162084015</v>
      </c>
      <c r="H3003" s="24">
        <v>7.8225247453448096E-2</v>
      </c>
      <c r="I3003" s="3">
        <f t="shared" si="139"/>
        <v>1530.3199999999379</v>
      </c>
      <c r="J3003" s="3">
        <f>INDEX(PowerArray,MIN(MaximumPowerIndex,ROUND(G3003*100,0)))</f>
        <v>1473.1699999999391</v>
      </c>
      <c r="K3003" s="3">
        <f>MIN(J3003-M3003+N3003,'Power Look Up'!$F$4)</f>
        <v>1481.54508351712</v>
      </c>
      <c r="M3003" s="50">
        <f t="array" ref="M3003">_xlfn.SUM(_xlfn.NORM.DIST($S$3:$S$1003,$G3003,$P3003,FALSE)*WindSpeedStep*$T$3:$T$1003)</f>
        <v>1477.1907635893699</v>
      </c>
      <c r="N3003" s="50">
        <f t="array" ref="N3003">_xlfn.SUM(_xlfn.NORM.DIST($S$3:$S$1003,$G3003,$Q3003,FALSE)*WindSpeedStep*$T$3:$T$1003)</f>
        <v>1485.5658471065508</v>
      </c>
      <c r="P3003" s="42">
        <f t="shared" si="138"/>
        <v>0.95731217162084015</v>
      </c>
      <c r="Q3003" s="42">
        <f t="shared" si="140"/>
        <v>0.74885981515237987</v>
      </c>
    </row>
    <row r="3004" spans="5:17" x14ac:dyDescent="0.2">
      <c r="E3004" s="15">
        <v>41285.069444444445</v>
      </c>
      <c r="F3004" s="21">
        <v>9.34225722124261</v>
      </c>
      <c r="G3004" s="21">
        <v>9.2445925657286345</v>
      </c>
      <c r="H3004" s="24">
        <v>8.5632409925616701E-2</v>
      </c>
      <c r="I3004" s="3">
        <f t="shared" si="139"/>
        <v>1385.5399999999411</v>
      </c>
      <c r="J3004" s="3">
        <f>INDEX(PowerArray,MIN(MaximumPowerIndex,ROUND(G3004*100,0)))</f>
        <v>1347.4399999999418</v>
      </c>
      <c r="K3004" s="3">
        <f>MIN(J3004-M3004+N3004,'Power Look Up'!$F$4)</f>
        <v>1347.5381220740464</v>
      </c>
      <c r="M3004" s="50">
        <f t="array" ref="M3004">_xlfn.SUM(_xlfn.NORM.DIST($S$3:$S$1003,$G3004,$P3004,FALSE)*WindSpeedStep*$T$3:$T$1003)</f>
        <v>1353.937599026767</v>
      </c>
      <c r="N3004" s="50">
        <f t="array" ref="N3004">_xlfn.SUM(_xlfn.NORM.DIST($S$3:$S$1003,$G3004,$Q3004,FALSE)*WindSpeedStep*$T$3:$T$1003)</f>
        <v>1354.0357211008716</v>
      </c>
      <c r="P3004" s="42">
        <f t="shared" si="138"/>
        <v>0.92445925657286354</v>
      </c>
      <c r="Q3004" s="42">
        <f t="shared" si="140"/>
        <v>0.79163674018378305</v>
      </c>
    </row>
    <row r="3005" spans="5:17" x14ac:dyDescent="0.2">
      <c r="E3005" s="15">
        <v>41285.076388888891</v>
      </c>
      <c r="F3005" s="21">
        <v>8.9929092769533447</v>
      </c>
      <c r="G3005" s="21">
        <v>8.9050041646325138</v>
      </c>
      <c r="H3005" s="24">
        <v>7.0055193552829215E-2</v>
      </c>
      <c r="I3005" s="3">
        <f t="shared" si="139"/>
        <v>1252.329999999946</v>
      </c>
      <c r="J3005" s="3">
        <f>INDEX(PowerArray,MIN(MaximumPowerIndex,ROUND(G3005*100,0)))</f>
        <v>1222.9699999999466</v>
      </c>
      <c r="K3005" s="3">
        <f>MIN(J3005-M3005+N3005,'Power Look Up'!$F$4)</f>
        <v>1213.6628004151926</v>
      </c>
      <c r="M3005" s="50">
        <f t="array" ref="M3005">_xlfn.SUM(_xlfn.NORM.DIST($S$3:$S$1003,$G3005,$P3005,FALSE)*WindSpeedStep*$T$3:$T$1003)</f>
        <v>1223.1947876763277</v>
      </c>
      <c r="N3005" s="50">
        <f t="array" ref="N3005">_xlfn.SUM(_xlfn.NORM.DIST($S$3:$S$1003,$G3005,$Q3005,FALSE)*WindSpeedStep*$T$3:$T$1003)</f>
        <v>1213.8875880915737</v>
      </c>
      <c r="P3005" s="42">
        <f t="shared" si="138"/>
        <v>0.8905004164632514</v>
      </c>
      <c r="Q3005" s="42">
        <f t="shared" si="140"/>
        <v>0.62384179034208098</v>
      </c>
    </row>
    <row r="3006" spans="5:17" x14ac:dyDescent="0.2">
      <c r="E3006" s="15">
        <v>41285.083333333336</v>
      </c>
      <c r="F3006" s="21">
        <v>9.3960615964615375</v>
      </c>
      <c r="G3006" s="21">
        <v>9.2247269578955393</v>
      </c>
      <c r="H3006" s="24">
        <v>6.4920817486947918E-2</v>
      </c>
      <c r="I3006" s="3">
        <f t="shared" si="139"/>
        <v>1408.3999999999405</v>
      </c>
      <c r="J3006" s="3">
        <f>INDEX(PowerArray,MIN(MaximumPowerIndex,ROUND(G3006*100,0)))</f>
        <v>1339.819999999942</v>
      </c>
      <c r="K3006" s="3">
        <f>MIN(J3006-M3006+N3006,'Power Look Up'!$F$4)</f>
        <v>1337.1337726424354</v>
      </c>
      <c r="M3006" s="50">
        <f t="array" ref="M3006">_xlfn.SUM(_xlfn.NORM.DIST($S$3:$S$1003,$G3006,$P3006,FALSE)*WindSpeedStep*$T$3:$T$1003)</f>
        <v>1346.3297128762886</v>
      </c>
      <c r="N3006" s="50">
        <f t="array" ref="N3006">_xlfn.SUM(_xlfn.NORM.DIST($S$3:$S$1003,$G3006,$Q3006,FALSE)*WindSpeedStep*$T$3:$T$1003)</f>
        <v>1343.643485518782</v>
      </c>
      <c r="P3006" s="42">
        <f t="shared" si="138"/>
        <v>0.92247269578955393</v>
      </c>
      <c r="Q3006" s="42">
        <f t="shared" si="140"/>
        <v>0.59887681520046465</v>
      </c>
    </row>
    <row r="3007" spans="5:17" x14ac:dyDescent="0.2">
      <c r="E3007" s="15">
        <v>41285.090277777781</v>
      </c>
      <c r="F3007" s="21">
        <v>9.8259528829891956</v>
      </c>
      <c r="G3007" s="21">
        <v>9.5964279892535114</v>
      </c>
      <c r="H3007" s="24">
        <v>4.986793706779255E-2</v>
      </c>
      <c r="I3007" s="3">
        <f t="shared" si="139"/>
        <v>1572.229999999937</v>
      </c>
      <c r="J3007" s="3">
        <f>INDEX(PowerArray,MIN(MaximumPowerIndex,ROUND(G3007*100,0)))</f>
        <v>1484.599999999939</v>
      </c>
      <c r="K3007" s="3">
        <f>MIN(J3007-M3007+N3007,'Power Look Up'!$F$4)</f>
        <v>1500.2871602976006</v>
      </c>
      <c r="M3007" s="50">
        <f t="array" ref="M3007">_xlfn.SUM(_xlfn.NORM.DIST($S$3:$S$1003,$G3007,$P3007,FALSE)*WindSpeedStep*$T$3:$T$1003)</f>
        <v>1485.6760935013422</v>
      </c>
      <c r="N3007" s="50">
        <f t="array" ref="N3007">_xlfn.SUM(_xlfn.NORM.DIST($S$3:$S$1003,$G3007,$Q3007,FALSE)*WindSpeedStep*$T$3:$T$1003)</f>
        <v>1501.3632537990038</v>
      </c>
      <c r="P3007" s="42">
        <f t="shared" si="138"/>
        <v>0.9596427989253512</v>
      </c>
      <c r="Q3007" s="42">
        <f t="shared" si="140"/>
        <v>0.47855406704369713</v>
      </c>
    </row>
    <row r="3008" spans="5:17" x14ac:dyDescent="0.2">
      <c r="E3008" s="15">
        <v>41285.097222222219</v>
      </c>
      <c r="F3008" s="21">
        <v>9.771171041097876</v>
      </c>
      <c r="G3008" s="21">
        <v>9.494892876371555</v>
      </c>
      <c r="H3008" s="24">
        <v>5.2194358061579592E-2</v>
      </c>
      <c r="I3008" s="3">
        <f t="shared" si="139"/>
        <v>1549.3699999999376</v>
      </c>
      <c r="J3008" s="3">
        <f>INDEX(PowerArray,MIN(MaximumPowerIndex,ROUND(G3008*100,0)))</f>
        <v>1442.6899999999398</v>
      </c>
      <c r="K3008" s="3">
        <f>MIN(J3008-M3008+N3008,'Power Look Up'!$F$4)</f>
        <v>1451.7216210994582</v>
      </c>
      <c r="M3008" s="50">
        <f t="array" ref="M3008">_xlfn.SUM(_xlfn.NORM.DIST($S$3:$S$1003,$G3008,$P3008,FALSE)*WindSpeedStep*$T$3:$T$1003)</f>
        <v>1448.4104452913512</v>
      </c>
      <c r="N3008" s="50">
        <f t="array" ref="N3008">_xlfn.SUM(_xlfn.NORM.DIST($S$3:$S$1003,$G3008,$Q3008,FALSE)*WindSpeedStep*$T$3:$T$1003)</f>
        <v>1457.4420663908695</v>
      </c>
      <c r="P3008" s="42">
        <f t="shared" si="138"/>
        <v>0.94948928763715557</v>
      </c>
      <c r="Q3008" s="42">
        <f t="shared" si="140"/>
        <v>0.49557983854567833</v>
      </c>
    </row>
    <row r="3009" spans="5:17" x14ac:dyDescent="0.2">
      <c r="E3009" s="15">
        <v>41285.104166666664</v>
      </c>
      <c r="F3009" s="21">
        <v>9.3868353791236689</v>
      </c>
      <c r="G3009" s="21">
        <v>9.1727194071591995</v>
      </c>
      <c r="H3009" s="24">
        <v>7.5637845058947203E-2</v>
      </c>
      <c r="I3009" s="3">
        <f t="shared" si="139"/>
        <v>1404.5899999999406</v>
      </c>
      <c r="J3009" s="3">
        <f>INDEX(PowerArray,MIN(MaximumPowerIndex,ROUND(G3009*100,0)))</f>
        <v>1320.7699999999425</v>
      </c>
      <c r="K3009" s="3">
        <f>MIN(J3009-M3009+N3009,'Power Look Up'!$F$4)</f>
        <v>1318.4122103301763</v>
      </c>
      <c r="M3009" s="50">
        <f t="array" ref="M3009">_xlfn.SUM(_xlfn.NORM.DIST($S$3:$S$1003,$G3009,$P3009,FALSE)*WindSpeedStep*$T$3:$T$1003)</f>
        <v>1326.3653862913557</v>
      </c>
      <c r="N3009" s="50">
        <f t="array" ref="N3009">_xlfn.SUM(_xlfn.NORM.DIST($S$3:$S$1003,$G3009,$Q3009,FALSE)*WindSpeedStep*$T$3:$T$1003)</f>
        <v>1324.0075966215895</v>
      </c>
      <c r="P3009" s="42">
        <f t="shared" si="138"/>
        <v>0.91727194071592</v>
      </c>
      <c r="Q3009" s="42">
        <f t="shared" si="140"/>
        <v>0.6938047292879056</v>
      </c>
    </row>
    <row r="3010" spans="5:17" x14ac:dyDescent="0.2">
      <c r="E3010" s="15">
        <v>41285.111111111109</v>
      </c>
      <c r="F3010" s="21">
        <v>9.7516956682458495</v>
      </c>
      <c r="G3010" s="21">
        <v>9.4527044529392494</v>
      </c>
      <c r="H3010" s="24">
        <v>4.8196746082883483E-2</v>
      </c>
      <c r="I3010" s="3">
        <f t="shared" si="139"/>
        <v>1541.7499999999377</v>
      </c>
      <c r="J3010" s="3">
        <f>INDEX(PowerArray,MIN(MaximumPowerIndex,ROUND(G3010*100,0)))</f>
        <v>1427.4499999999402</v>
      </c>
      <c r="K3010" s="3">
        <f>MIN(J3010-M3010+N3010,'Power Look Up'!$F$4)</f>
        <v>1433.9952621087621</v>
      </c>
      <c r="M3010" s="50">
        <f t="array" ref="M3010">_xlfn.SUM(_xlfn.NORM.DIST($S$3:$S$1003,$G3010,$P3010,FALSE)*WindSpeedStep*$T$3:$T$1003)</f>
        <v>1432.71590128495</v>
      </c>
      <c r="N3010" s="50">
        <f t="array" ref="N3010">_xlfn.SUM(_xlfn.NORM.DIST($S$3:$S$1003,$G3010,$Q3010,FALSE)*WindSpeedStep*$T$3:$T$1003)</f>
        <v>1439.2611633937718</v>
      </c>
      <c r="P3010" s="42">
        <f t="shared" si="138"/>
        <v>0.94527044529392501</v>
      </c>
      <c r="Q3010" s="42">
        <f t="shared" si="140"/>
        <v>0.45558959631485502</v>
      </c>
    </row>
    <row r="3011" spans="5:17" x14ac:dyDescent="0.2">
      <c r="E3011" s="15">
        <v>41285.118055555555</v>
      </c>
      <c r="F3011" s="21">
        <v>9.5186361615325996</v>
      </c>
      <c r="G3011" s="21">
        <v>9.2226934443703659</v>
      </c>
      <c r="H3011" s="24">
        <v>4.2022826927297516E-2</v>
      </c>
      <c r="I3011" s="3">
        <f t="shared" si="139"/>
        <v>1454.1199999999396</v>
      </c>
      <c r="J3011" s="3">
        <f>INDEX(PowerArray,MIN(MaximumPowerIndex,ROUND(G3011*100,0)))</f>
        <v>1339.819999999942</v>
      </c>
      <c r="K3011" s="3">
        <f>MIN(J3011-M3011+N3011,'Power Look Up'!$F$4)</f>
        <v>1332.0599185962194</v>
      </c>
      <c r="M3011" s="50">
        <f t="array" ref="M3011">_xlfn.SUM(_xlfn.NORM.DIST($S$3:$S$1003,$G3011,$P3011,FALSE)*WindSpeedStep*$T$3:$T$1003)</f>
        <v>1345.5503280091814</v>
      </c>
      <c r="N3011" s="50">
        <f t="array" ref="N3011">_xlfn.SUM(_xlfn.NORM.DIST($S$3:$S$1003,$G3011,$Q3011,FALSE)*WindSpeedStep*$T$3:$T$1003)</f>
        <v>1337.7902466054588</v>
      </c>
      <c r="P3011" s="42">
        <f t="shared" ref="P3011:P3074" si="141">ReferenceTurbulence*G3011</f>
        <v>0.92226934443703668</v>
      </c>
      <c r="Q3011" s="42">
        <f t="shared" si="140"/>
        <v>0.38756365041629731</v>
      </c>
    </row>
    <row r="3012" spans="5:17" x14ac:dyDescent="0.2">
      <c r="E3012" s="15">
        <v>41285.125</v>
      </c>
      <c r="F3012" s="21">
        <v>9.4943162743037561</v>
      </c>
      <c r="G3012" s="21">
        <v>9.1946786868535977</v>
      </c>
      <c r="H3012" s="24">
        <v>6.3195703899594349E-2</v>
      </c>
      <c r="I3012" s="3">
        <f t="shared" ref="I3012:I3075" si="142">INDEX(PowerArray,MIN(MaximumPowerIndex,ROUND(F3012*100,0)))</f>
        <v>1442.6899999999398</v>
      </c>
      <c r="J3012" s="3">
        <f>INDEX(PowerArray,MIN(MaximumPowerIndex,ROUND(G3012*100,0)))</f>
        <v>1328.3899999999423</v>
      </c>
      <c r="K3012" s="3">
        <f>MIN(J3012-M3012+N3012,'Power Look Up'!$F$4)</f>
        <v>1324.35546439524</v>
      </c>
      <c r="M3012" s="50">
        <f t="array" ref="M3012">_xlfn.SUM(_xlfn.NORM.DIST($S$3:$S$1003,$G3012,$P3012,FALSE)*WindSpeedStep*$T$3:$T$1003)</f>
        <v>1334.8025002081351</v>
      </c>
      <c r="N3012" s="50">
        <f t="array" ref="N3012">_xlfn.SUM(_xlfn.NORM.DIST($S$3:$S$1003,$G3012,$Q3012,FALSE)*WindSpeedStep*$T$3:$T$1003)</f>
        <v>1330.7679646034328</v>
      </c>
      <c r="P3012" s="42">
        <f t="shared" si="141"/>
        <v>0.91946786868535979</v>
      </c>
      <c r="Q3012" s="42">
        <f t="shared" ref="Q3012:Q3075" si="143">G3012*H3012</f>
        <v>0.58106419174631097</v>
      </c>
    </row>
    <row r="3013" spans="5:17" x14ac:dyDescent="0.2">
      <c r="E3013" s="15">
        <v>41285.131944444445</v>
      </c>
      <c r="F3013" s="21">
        <v>9.2555545368744827</v>
      </c>
      <c r="G3013" s="21">
        <v>8.9296023038709809</v>
      </c>
      <c r="H3013" s="24">
        <v>6.374550521521076E-2</v>
      </c>
      <c r="I3013" s="3">
        <f t="shared" si="142"/>
        <v>1355.0599999999417</v>
      </c>
      <c r="J3013" s="3">
        <f>INDEX(PowerArray,MIN(MaximumPowerIndex,ROUND(G3013*100,0)))</f>
        <v>1230.3099999999465</v>
      </c>
      <c r="K3013" s="3">
        <f>MIN(J3013-M3013+N3013,'Power Look Up'!$F$4)</f>
        <v>1219.2366113917599</v>
      </c>
      <c r="M3013" s="50">
        <f t="array" ref="M3013">_xlfn.SUM(_xlfn.NORM.DIST($S$3:$S$1003,$G3013,$P3013,FALSE)*WindSpeedStep*$T$3:$T$1003)</f>
        <v>1232.6629004757531</v>
      </c>
      <c r="N3013" s="50">
        <f t="array" ref="N3013">_xlfn.SUM(_xlfn.NORM.DIST($S$3:$S$1003,$G3013,$Q3013,FALSE)*WindSpeedStep*$T$3:$T$1003)</f>
        <v>1221.5895118675664</v>
      </c>
      <c r="P3013" s="42">
        <f t="shared" si="141"/>
        <v>0.89296023038709815</v>
      </c>
      <c r="Q3013" s="42">
        <f t="shared" si="143"/>
        <v>0.56922201023116559</v>
      </c>
    </row>
    <row r="3014" spans="5:17" x14ac:dyDescent="0.2">
      <c r="E3014" s="15">
        <v>41285.138888888891</v>
      </c>
      <c r="F3014" s="21">
        <v>9.0417517218933465</v>
      </c>
      <c r="G3014" s="21">
        <v>8.7918166280271386</v>
      </c>
      <c r="H3014" s="24">
        <v>4.8663136694474932E-2</v>
      </c>
      <c r="I3014" s="3">
        <f t="shared" si="142"/>
        <v>1271.2399999999434</v>
      </c>
      <c r="J3014" s="3">
        <f>INDEX(PowerArray,MIN(MaximumPowerIndex,ROUND(G3014*100,0)))</f>
        <v>1178.9299999999475</v>
      </c>
      <c r="K3014" s="3">
        <f>MIN(J3014-M3014+N3014,'Power Look Up'!$F$4)</f>
        <v>1159.911065459007</v>
      </c>
      <c r="M3014" s="50">
        <f t="array" ref="M3014">_xlfn.SUM(_xlfn.NORM.DIST($S$3:$S$1003,$G3014,$P3014,FALSE)*WindSpeedStep*$T$3:$T$1003)</f>
        <v>1179.7804251618184</v>
      </c>
      <c r="N3014" s="50">
        <f t="array" ref="N3014">_xlfn.SUM(_xlfn.NORM.DIST($S$3:$S$1003,$G3014,$Q3014,FALSE)*WindSpeedStep*$T$3:$T$1003)</f>
        <v>1160.7614906208778</v>
      </c>
      <c r="P3014" s="42">
        <f t="shared" si="141"/>
        <v>0.87918166280271393</v>
      </c>
      <c r="Q3014" s="42">
        <f t="shared" si="143"/>
        <v>0.42783737436244229</v>
      </c>
    </row>
    <row r="3015" spans="5:17" x14ac:dyDescent="0.2">
      <c r="E3015" s="15">
        <v>41285.145833333336</v>
      </c>
      <c r="F3015" s="21">
        <v>8.7434063895284488</v>
      </c>
      <c r="G3015" s="21">
        <v>8.522318854657744</v>
      </c>
      <c r="H3015" s="24">
        <v>5.1467354936051361E-2</v>
      </c>
      <c r="I3015" s="3">
        <f t="shared" si="142"/>
        <v>1160.5799999999479</v>
      </c>
      <c r="J3015" s="3">
        <f>INDEX(PowerArray,MIN(MaximumPowerIndex,ROUND(G3015*100,0)))</f>
        <v>1079.8399999999497</v>
      </c>
      <c r="K3015" s="3">
        <f>MIN(J3015-M3015+N3015,'Power Look Up'!$F$4)</f>
        <v>1060.0469415791517</v>
      </c>
      <c r="M3015" s="50">
        <f t="array" ref="M3015">_xlfn.SUM(_xlfn.NORM.DIST($S$3:$S$1003,$G3015,$P3015,FALSE)*WindSpeedStep*$T$3:$T$1003)</f>
        <v>1078.166256107306</v>
      </c>
      <c r="N3015" s="50">
        <f t="array" ref="N3015">_xlfn.SUM(_xlfn.NORM.DIST($S$3:$S$1003,$G3015,$Q3015,FALSE)*WindSpeedStep*$T$3:$T$1003)</f>
        <v>1058.3731976865081</v>
      </c>
      <c r="P3015" s="42">
        <f t="shared" si="141"/>
        <v>0.85223188546577444</v>
      </c>
      <c r="Q3015" s="42">
        <f t="shared" si="143"/>
        <v>0.43862120937087284</v>
      </c>
    </row>
    <row r="3016" spans="5:17" x14ac:dyDescent="0.2">
      <c r="E3016" s="15">
        <v>41285.152777777781</v>
      </c>
      <c r="F3016" s="21">
        <v>9.0676338119777213</v>
      </c>
      <c r="G3016" s="21">
        <v>8.8022422700255802</v>
      </c>
      <c r="H3016" s="24">
        <v>5.7346823965599023E-2</v>
      </c>
      <c r="I3016" s="3">
        <f t="shared" si="142"/>
        <v>1282.6699999999432</v>
      </c>
      <c r="J3016" s="3">
        <f>INDEX(PowerArray,MIN(MaximumPowerIndex,ROUND(G3016*100,0)))</f>
        <v>1182.5999999999474</v>
      </c>
      <c r="K3016" s="3">
        <f>MIN(J3016-M3016+N3016,'Power Look Up'!$F$4)</f>
        <v>1166.9193646600838</v>
      </c>
      <c r="M3016" s="50">
        <f t="array" ref="M3016">_xlfn.SUM(_xlfn.NORM.DIST($S$3:$S$1003,$G3016,$P3016,FALSE)*WindSpeedStep*$T$3:$T$1003)</f>
        <v>1183.7661887598665</v>
      </c>
      <c r="N3016" s="50">
        <f t="array" ref="N3016">_xlfn.SUM(_xlfn.NORM.DIST($S$3:$S$1003,$G3016,$Q3016,FALSE)*WindSpeedStep*$T$3:$T$1003)</f>
        <v>1168.085553420003</v>
      </c>
      <c r="P3016" s="42">
        <f t="shared" si="141"/>
        <v>0.88022422700255809</v>
      </c>
      <c r="Q3016" s="42">
        <f t="shared" si="143"/>
        <v>0.50478063796171169</v>
      </c>
    </row>
    <row r="3017" spans="5:17" x14ac:dyDescent="0.2">
      <c r="E3017" s="15">
        <v>41285.159722222219</v>
      </c>
      <c r="F3017" s="21">
        <v>8.7780761925588013</v>
      </c>
      <c r="G3017" s="21">
        <v>8.5609565027744043</v>
      </c>
      <c r="H3017" s="24">
        <v>3.5315255096872798E-2</v>
      </c>
      <c r="I3017" s="3">
        <f t="shared" si="142"/>
        <v>1175.2599999999477</v>
      </c>
      <c r="J3017" s="3">
        <f>INDEX(PowerArray,MIN(MaximumPowerIndex,ROUND(G3017*100,0)))</f>
        <v>1094.5199999999493</v>
      </c>
      <c r="K3017" s="3">
        <f>MIN(J3017-M3017+N3017,'Power Look Up'!$F$4)</f>
        <v>1070.8046434249898</v>
      </c>
      <c r="M3017" s="50">
        <f t="array" ref="M3017">_xlfn.SUM(_xlfn.NORM.DIST($S$3:$S$1003,$G3017,$P3017,FALSE)*WindSpeedStep*$T$3:$T$1003)</f>
        <v>1092.534362276501</v>
      </c>
      <c r="N3017" s="50">
        <f t="array" ref="N3017">_xlfn.SUM(_xlfn.NORM.DIST($S$3:$S$1003,$G3017,$Q3017,FALSE)*WindSpeedStep*$T$3:$T$1003)</f>
        <v>1068.8190057015415</v>
      </c>
      <c r="P3017" s="42">
        <f t="shared" si="141"/>
        <v>0.8560956502774405</v>
      </c>
      <c r="Q3017" s="42">
        <f t="shared" si="143"/>
        <v>0.30233236276871012</v>
      </c>
    </row>
    <row r="3018" spans="5:17" x14ac:dyDescent="0.2">
      <c r="E3018" s="15">
        <v>41285.166666666664</v>
      </c>
      <c r="F3018" s="21">
        <v>8.3846637064293823</v>
      </c>
      <c r="G3018" s="21">
        <v>8.2664519172397171</v>
      </c>
      <c r="H3018" s="24">
        <v>1.9082458832226222E-2</v>
      </c>
      <c r="I3018" s="3">
        <f t="shared" si="142"/>
        <v>1028.4599999999507</v>
      </c>
      <c r="J3018" s="3">
        <f>INDEX(PowerArray,MIN(MaximumPowerIndex,ROUND(G3018*100,0)))</f>
        <v>988.0899999999516</v>
      </c>
      <c r="K3018" s="3">
        <f>MIN(J3018-M3018+N3018,'Power Look Up'!$F$4)</f>
        <v>963.36407990917712</v>
      </c>
      <c r="M3018" s="50">
        <f t="array" ref="M3018">_xlfn.SUM(_xlfn.NORM.DIST($S$3:$S$1003,$G3018,$P3018,FALSE)*WindSpeedStep*$T$3:$T$1003)</f>
        <v>985.19584077926675</v>
      </c>
      <c r="N3018" s="50">
        <f t="array" ref="N3018">_xlfn.SUM(_xlfn.NORM.DIST($S$3:$S$1003,$G3018,$Q3018,FALSE)*WindSpeedStep*$T$3:$T$1003)</f>
        <v>960.46992068849227</v>
      </c>
      <c r="P3018" s="42">
        <f t="shared" si="141"/>
        <v>0.82664519172397177</v>
      </c>
      <c r="Q3018" s="42">
        <f t="shared" si="143"/>
        <v>0.15774422839930444</v>
      </c>
    </row>
    <row r="3019" spans="5:17" x14ac:dyDescent="0.2">
      <c r="E3019" s="15">
        <v>41285.173611111109</v>
      </c>
      <c r="F3019" s="21">
        <v>8.1748655432610313</v>
      </c>
      <c r="G3019" s="21">
        <v>8.0491014814286643</v>
      </c>
      <c r="H3019" s="24">
        <v>2.9358281029813943E-2</v>
      </c>
      <c r="I3019" s="3">
        <f t="shared" si="142"/>
        <v>951.38999999995235</v>
      </c>
      <c r="J3019" s="3">
        <f>INDEX(PowerArray,MIN(MaximumPowerIndex,ROUND(G3019*100,0)))</f>
        <v>907.3499999999533</v>
      </c>
      <c r="K3019" s="3">
        <f>MIN(J3019-M3019+N3019,'Power Look Up'!$F$4)</f>
        <v>883.86852367127813</v>
      </c>
      <c r="M3019" s="50">
        <f t="array" ref="M3019">_xlfn.SUM(_xlfn.NORM.DIST($S$3:$S$1003,$G3019,$P3019,FALSE)*WindSpeedStep*$T$3:$T$1003)</f>
        <v>909.63245951282943</v>
      </c>
      <c r="N3019" s="50">
        <f t="array" ref="N3019">_xlfn.SUM(_xlfn.NORM.DIST($S$3:$S$1003,$G3019,$Q3019,FALSE)*WindSpeedStep*$T$3:$T$1003)</f>
        <v>886.15098318415426</v>
      </c>
      <c r="P3019" s="42">
        <f t="shared" si="141"/>
        <v>0.80491014814286643</v>
      </c>
      <c r="Q3019" s="42">
        <f t="shared" si="143"/>
        <v>0.23630778332927446</v>
      </c>
    </row>
    <row r="3020" spans="5:17" x14ac:dyDescent="0.2">
      <c r="E3020" s="15">
        <v>41285.180555555555</v>
      </c>
      <c r="F3020" s="21">
        <v>7.86010508824989</v>
      </c>
      <c r="G3020" s="21">
        <v>7.7353861185516974</v>
      </c>
      <c r="H3020" s="24">
        <v>3.3078438148196679E-2</v>
      </c>
      <c r="I3020" s="3">
        <f t="shared" si="142"/>
        <v>846.85999999996295</v>
      </c>
      <c r="J3020" s="3">
        <f>INDEX(PowerArray,MIN(MaximumPowerIndex,ROUND(G3020*100,0)))</f>
        <v>810.73999999996374</v>
      </c>
      <c r="K3020" s="3">
        <f>MIN(J3020-M3020+N3020,'Power Look Up'!$F$4)</f>
        <v>791.23031548283291</v>
      </c>
      <c r="M3020" s="50">
        <f t="array" ref="M3020">_xlfn.SUM(_xlfn.NORM.DIST($S$3:$S$1003,$G3020,$P3020,FALSE)*WindSpeedStep*$T$3:$T$1003)</f>
        <v>806.69573553172847</v>
      </c>
      <c r="N3020" s="50">
        <f t="array" ref="N3020">_xlfn.SUM(_xlfn.NORM.DIST($S$3:$S$1003,$G3020,$Q3020,FALSE)*WindSpeedStep*$T$3:$T$1003)</f>
        <v>787.18605101459764</v>
      </c>
      <c r="P3020" s="42">
        <f t="shared" si="141"/>
        <v>0.77353861185516981</v>
      </c>
      <c r="Q3020" s="42">
        <f t="shared" si="143"/>
        <v>0.2558744912749315</v>
      </c>
    </row>
    <row r="3021" spans="5:17" x14ac:dyDescent="0.2">
      <c r="E3021" s="15">
        <v>41285.1875</v>
      </c>
      <c r="F3021" s="21">
        <v>7.4193478763077536</v>
      </c>
      <c r="G3021" s="21">
        <v>7.325081355434417</v>
      </c>
      <c r="H3021" s="24">
        <v>2.5608719683670327E-2</v>
      </c>
      <c r="I3021" s="3">
        <f t="shared" si="142"/>
        <v>714.41999999996574</v>
      </c>
      <c r="J3021" s="3">
        <f>INDEX(PowerArray,MIN(MaximumPowerIndex,ROUND(G3021*100,0)))</f>
        <v>687.32999999996628</v>
      </c>
      <c r="K3021" s="3">
        <f>MIN(J3021-M3021+N3021,'Power Look Up'!$F$4)</f>
        <v>670.03664537534667</v>
      </c>
      <c r="M3021" s="50">
        <f t="array" ref="M3021">_xlfn.SUM(_xlfn.NORM.DIST($S$3:$S$1003,$G3021,$P3021,FALSE)*WindSpeedStep*$T$3:$T$1003)</f>
        <v>683.26491187409056</v>
      </c>
      <c r="N3021" s="50">
        <f t="array" ref="N3021">_xlfn.SUM(_xlfn.NORM.DIST($S$3:$S$1003,$G3021,$Q3021,FALSE)*WindSpeedStep*$T$3:$T$1003)</f>
        <v>665.97155724947095</v>
      </c>
      <c r="P3021" s="42">
        <f t="shared" si="141"/>
        <v>0.73250813554344174</v>
      </c>
      <c r="Q3021" s="42">
        <f t="shared" si="143"/>
        <v>0.18758595509139989</v>
      </c>
    </row>
    <row r="3022" spans="5:17" x14ac:dyDescent="0.2">
      <c r="E3022" s="15">
        <v>41285.194444444445</v>
      </c>
      <c r="F3022" s="21">
        <v>7.1910858723468341</v>
      </c>
      <c r="G3022" s="21">
        <v>7.0864481633438885</v>
      </c>
      <c r="H3022" s="24">
        <v>5.2843201533899327E-2</v>
      </c>
      <c r="I3022" s="3">
        <f t="shared" si="142"/>
        <v>645.1899999999672</v>
      </c>
      <c r="J3022" s="3">
        <f>INDEX(PowerArray,MIN(MaximumPowerIndex,ROUND(G3022*100,0)))</f>
        <v>615.08999999996786</v>
      </c>
      <c r="K3022" s="3">
        <f>MIN(J3022-M3022+N3022,'Power Look Up'!$F$4)</f>
        <v>601.87184024636076</v>
      </c>
      <c r="M3022" s="50">
        <f t="array" ref="M3022">_xlfn.SUM(_xlfn.NORM.DIST($S$3:$S$1003,$G3022,$P3022,FALSE)*WindSpeedStep*$T$3:$T$1003)</f>
        <v>617.22874335460438</v>
      </c>
      <c r="N3022" s="50">
        <f t="array" ref="N3022">_xlfn.SUM(_xlfn.NORM.DIST($S$3:$S$1003,$G3022,$Q3022,FALSE)*WindSpeedStep*$T$3:$T$1003)</f>
        <v>604.01058360099728</v>
      </c>
      <c r="P3022" s="42">
        <f t="shared" si="141"/>
        <v>0.70864481633438892</v>
      </c>
      <c r="Q3022" s="42">
        <f t="shared" si="143"/>
        <v>0.37447060845511182</v>
      </c>
    </row>
    <row r="3023" spans="5:17" x14ac:dyDescent="0.2">
      <c r="E3023" s="15">
        <v>41285.201388888891</v>
      </c>
      <c r="F3023" s="21">
        <v>6.7713194317681697</v>
      </c>
      <c r="G3023" s="21">
        <v>6.6125400174091657</v>
      </c>
      <c r="H3023" s="24">
        <v>5.759586502008527E-2</v>
      </c>
      <c r="I3023" s="3">
        <f t="shared" si="142"/>
        <v>536.01999999997747</v>
      </c>
      <c r="J3023" s="3">
        <f>INDEX(PowerArray,MIN(MaximumPowerIndex,ROUND(G3023*100,0)))</f>
        <v>499.85999999997819</v>
      </c>
      <c r="K3023" s="3">
        <f>MIN(J3023-M3023+N3023,'Power Look Up'!$F$4)</f>
        <v>489.94473444766606</v>
      </c>
      <c r="M3023" s="50">
        <f t="array" ref="M3023">_xlfn.SUM(_xlfn.NORM.DIST($S$3:$S$1003,$G3023,$P3023,FALSE)*WindSpeedStep*$T$3:$T$1003)</f>
        <v>498.27865121357826</v>
      </c>
      <c r="N3023" s="50">
        <f t="array" ref="N3023">_xlfn.SUM(_xlfn.NORM.DIST($S$3:$S$1003,$G3023,$Q3023,FALSE)*WindSpeedStep*$T$3:$T$1003)</f>
        <v>488.36338566126614</v>
      </c>
      <c r="P3023" s="42">
        <f t="shared" si="141"/>
        <v>0.66125400174091664</v>
      </c>
      <c r="Q3023" s="42">
        <f t="shared" si="143"/>
        <v>0.38085496228261062</v>
      </c>
    </row>
    <row r="3024" spans="5:17" x14ac:dyDescent="0.2">
      <c r="E3024" s="15">
        <v>41285.208333333336</v>
      </c>
      <c r="F3024" s="21">
        <v>6.3257025602589376</v>
      </c>
      <c r="G3024" s="21">
        <v>6.1892099499296034</v>
      </c>
      <c r="H3024" s="24">
        <v>5.8491526668439237E-2</v>
      </c>
      <c r="I3024" s="3">
        <f t="shared" si="142"/>
        <v>436.57999999997958</v>
      </c>
      <c r="J3024" s="3">
        <f>INDEX(PowerArray,MIN(MaximumPowerIndex,ROUND(G3024*100,0)))</f>
        <v>404.93999999998022</v>
      </c>
      <c r="K3024" s="3">
        <f>MIN(J3024-M3024+N3024,'Power Look Up'!$F$4)</f>
        <v>396.95911927215894</v>
      </c>
      <c r="M3024" s="50">
        <f t="array" ref="M3024">_xlfn.SUM(_xlfn.NORM.DIST($S$3:$S$1003,$G3024,$P3024,FALSE)*WindSpeedStep*$T$3:$T$1003)</f>
        <v>405.19811145394215</v>
      </c>
      <c r="N3024" s="50">
        <f t="array" ref="N3024">_xlfn.SUM(_xlfn.NORM.DIST($S$3:$S$1003,$G3024,$Q3024,FALSE)*WindSpeedStep*$T$3:$T$1003)</f>
        <v>397.21723072612087</v>
      </c>
      <c r="P3024" s="42">
        <f t="shared" si="141"/>
        <v>0.61892099499296038</v>
      </c>
      <c r="Q3024" s="42">
        <f t="shared" si="143"/>
        <v>0.36201633884287687</v>
      </c>
    </row>
    <row r="3025" spans="5:17" x14ac:dyDescent="0.2">
      <c r="E3025" s="15">
        <v>41285.215277777781</v>
      </c>
      <c r="F3025" s="21">
        <v>5.768191449342762</v>
      </c>
      <c r="G3025" s="21">
        <v>5.6486450441563303</v>
      </c>
      <c r="H3025" s="24">
        <v>6.4144888956859852E-2</v>
      </c>
      <c r="I3025" s="3">
        <f t="shared" si="142"/>
        <v>324.73999999998728</v>
      </c>
      <c r="J3025" s="3">
        <f>INDEX(PowerArray,MIN(MaximumPowerIndex,ROUND(G3025*100,0)))</f>
        <v>305.29999999998768</v>
      </c>
      <c r="K3025" s="3">
        <f>MIN(J3025-M3025+N3025,'Power Look Up'!$F$4)</f>
        <v>301.66818832016884</v>
      </c>
      <c r="M3025" s="50">
        <f t="array" ref="M3025">_xlfn.SUM(_xlfn.NORM.DIST($S$3:$S$1003,$G3025,$P3025,FALSE)*WindSpeedStep*$T$3:$T$1003)</f>
        <v>302.38754780212781</v>
      </c>
      <c r="N3025" s="50">
        <f t="array" ref="N3025">_xlfn.SUM(_xlfn.NORM.DIST($S$3:$S$1003,$G3025,$Q3025,FALSE)*WindSpeedStep*$T$3:$T$1003)</f>
        <v>298.75573612230897</v>
      </c>
      <c r="P3025" s="42">
        <f t="shared" si="141"/>
        <v>0.56486450441563307</v>
      </c>
      <c r="Q3025" s="42">
        <f t="shared" si="143"/>
        <v>0.36233170911412454</v>
      </c>
    </row>
    <row r="3026" spans="5:17" x14ac:dyDescent="0.2">
      <c r="E3026" s="15">
        <v>41285.222222222219</v>
      </c>
      <c r="F3026" s="21">
        <v>5.5988494961655846</v>
      </c>
      <c r="G3026" s="21">
        <v>5.4249938432228397</v>
      </c>
      <c r="H3026" s="24">
        <v>4.6438112004629349E-2</v>
      </c>
      <c r="I3026" s="3">
        <f t="shared" si="142"/>
        <v>297.19999999998788</v>
      </c>
      <c r="J3026" s="3">
        <f>INDEX(PowerArray,MIN(MaximumPowerIndex,ROUND(G3026*100,0)))</f>
        <v>268.03999999998848</v>
      </c>
      <c r="K3026" s="3">
        <f>MIN(J3026-M3026+N3026,'Power Look Up'!$F$4)</f>
        <v>266.24792537157725</v>
      </c>
      <c r="M3026" s="50">
        <f t="array" ref="M3026">_xlfn.SUM(_xlfn.NORM.DIST($S$3:$S$1003,$G3026,$P3026,FALSE)*WindSpeedStep*$T$3:$T$1003)</f>
        <v>263.98046709252714</v>
      </c>
      <c r="N3026" s="50">
        <f t="array" ref="N3026">_xlfn.SUM(_xlfn.NORM.DIST($S$3:$S$1003,$G3026,$Q3026,FALSE)*WindSpeedStep*$T$3:$T$1003)</f>
        <v>262.18839246411591</v>
      </c>
      <c r="P3026" s="42">
        <f t="shared" si="141"/>
        <v>0.54249938432228395</v>
      </c>
      <c r="Q3026" s="42">
        <f t="shared" si="143"/>
        <v>0.25192647171600685</v>
      </c>
    </row>
    <row r="3027" spans="5:17" x14ac:dyDescent="0.2">
      <c r="E3027" s="15">
        <v>41285.229166666664</v>
      </c>
      <c r="F3027" s="21">
        <v>5.349523775569117</v>
      </c>
      <c r="G3027" s="21">
        <v>5.2609229803852076</v>
      </c>
      <c r="H3027" s="24">
        <v>2.4301228567989636E-2</v>
      </c>
      <c r="I3027" s="3">
        <f t="shared" si="142"/>
        <v>256.69999999998873</v>
      </c>
      <c r="J3027" s="3">
        <f>INDEX(PowerArray,MIN(MaximumPowerIndex,ROUND(G3027*100,0)))</f>
        <v>242.11999999998903</v>
      </c>
      <c r="K3027" s="3">
        <f>MIN(J3027-M3027+N3027,'Power Look Up'!$F$4)</f>
        <v>242.12431884370304</v>
      </c>
      <c r="M3027" s="50">
        <f t="array" ref="M3027">_xlfn.SUM(_xlfn.NORM.DIST($S$3:$S$1003,$G3027,$P3027,FALSE)*WindSpeedStep*$T$3:$T$1003)</f>
        <v>236.79849503084756</v>
      </c>
      <c r="N3027" s="50">
        <f t="array" ref="N3027">_xlfn.SUM(_xlfn.NORM.DIST($S$3:$S$1003,$G3027,$Q3027,FALSE)*WindSpeedStep*$T$3:$T$1003)</f>
        <v>236.80281387456156</v>
      </c>
      <c r="P3027" s="42">
        <f t="shared" si="141"/>
        <v>0.52609229803852076</v>
      </c>
      <c r="Q3027" s="42">
        <f t="shared" si="143"/>
        <v>0.12784689182493017</v>
      </c>
    </row>
    <row r="3028" spans="5:17" x14ac:dyDescent="0.2">
      <c r="E3028" s="15">
        <v>41285.236111111109</v>
      </c>
      <c r="F3028" s="21">
        <v>5.1448464733951429</v>
      </c>
      <c r="G3028" s="21">
        <v>5.0886872376389887</v>
      </c>
      <c r="H3028" s="24">
        <v>4.2761237121001883E-2</v>
      </c>
      <c r="I3028" s="3">
        <f t="shared" si="142"/>
        <v>222.67999999998943</v>
      </c>
      <c r="J3028" s="3">
        <f>INDEX(PowerArray,MIN(MaximumPowerIndex,ROUND(G3028*100,0)))</f>
        <v>214.57999999998961</v>
      </c>
      <c r="K3028" s="3">
        <f>MIN(J3028-M3028+N3028,'Power Look Up'!$F$4)</f>
        <v>215.26039442722069</v>
      </c>
      <c r="M3028" s="50">
        <f t="array" ref="M3028">_xlfn.SUM(_xlfn.NORM.DIST($S$3:$S$1003,$G3028,$P3028,FALSE)*WindSpeedStep*$T$3:$T$1003)</f>
        <v>208.82291580145767</v>
      </c>
      <c r="N3028" s="50">
        <f t="array" ref="N3028">_xlfn.SUM(_xlfn.NORM.DIST($S$3:$S$1003,$G3028,$Q3028,FALSE)*WindSpeedStep*$T$3:$T$1003)</f>
        <v>209.50331022868875</v>
      </c>
      <c r="P3028" s="42">
        <f t="shared" si="141"/>
        <v>0.50886872376389891</v>
      </c>
      <c r="Q3028" s="42">
        <f t="shared" si="143"/>
        <v>0.21759856160329685</v>
      </c>
    </row>
    <row r="3029" spans="5:17" x14ac:dyDescent="0.2">
      <c r="E3029" s="15">
        <v>41285.243055555555</v>
      </c>
      <c r="F3029" s="21">
        <v>4.8049006561239187</v>
      </c>
      <c r="G3029" s="21">
        <v>4.7640688974389587</v>
      </c>
      <c r="H3029" s="24">
        <v>4.5786586600829439E-2</v>
      </c>
      <c r="I3029" s="3">
        <f t="shared" si="142"/>
        <v>178.19999999999368</v>
      </c>
      <c r="J3029" s="3">
        <f>INDEX(PowerArray,MIN(MaximumPowerIndex,ROUND(G3029*100,0)))</f>
        <v>173.83999999999378</v>
      </c>
      <c r="K3029" s="3">
        <f>MIN(J3029-M3029+N3029,'Power Look Up'!$F$4)</f>
        <v>173.38143081301908</v>
      </c>
      <c r="M3029" s="50">
        <f t="array" ref="M3029">_xlfn.SUM(_xlfn.NORM.DIST($S$3:$S$1003,$G3029,$P3029,FALSE)*WindSpeedStep*$T$3:$T$1003)</f>
        <v>156.9506294727677</v>
      </c>
      <c r="N3029" s="50">
        <f t="array" ref="N3029">_xlfn.SUM(_xlfn.NORM.DIST($S$3:$S$1003,$G3029,$Q3029,FALSE)*WindSpeedStep*$T$3:$T$1003)</f>
        <v>156.492060285793</v>
      </c>
      <c r="P3029" s="42">
        <f t="shared" si="141"/>
        <v>0.47640688974389589</v>
      </c>
      <c r="Q3029" s="42">
        <f t="shared" si="143"/>
        <v>0.21813045314490689</v>
      </c>
    </row>
    <row r="3030" spans="5:17" x14ac:dyDescent="0.2">
      <c r="E3030" s="15">
        <v>41285.25</v>
      </c>
      <c r="F3030" s="21">
        <v>4.5402664486036626</v>
      </c>
      <c r="G3030" s="21">
        <v>4.4959819958814951</v>
      </c>
      <c r="H3030" s="24">
        <v>5.9467875521498799E-2</v>
      </c>
      <c r="I3030" s="3">
        <f t="shared" si="142"/>
        <v>149.8599999999943</v>
      </c>
      <c r="J3030" s="3">
        <f>INDEX(PowerArray,MIN(MaximumPowerIndex,ROUND(G3030*100,0)))</f>
        <v>145.49999999999437</v>
      </c>
      <c r="K3030" s="3">
        <f>MIN(J3030-M3030+N3030,'Power Look Up'!$F$4)</f>
        <v>142.04292882229254</v>
      </c>
      <c r="M3030" s="50">
        <f t="array" ref="M3030">_xlfn.SUM(_xlfn.NORM.DIST($S$3:$S$1003,$G3030,$P3030,FALSE)*WindSpeedStep*$T$3:$T$1003)</f>
        <v>115.37234722336974</v>
      </c>
      <c r="N3030" s="50">
        <f t="array" ref="N3030">_xlfn.SUM(_xlfn.NORM.DIST($S$3:$S$1003,$G3030,$Q3030,FALSE)*WindSpeedStep*$T$3:$T$1003)</f>
        <v>111.91527604566791</v>
      </c>
      <c r="P3030" s="42">
        <f t="shared" si="141"/>
        <v>0.44959819958814951</v>
      </c>
      <c r="Q3030" s="42">
        <f t="shared" si="143"/>
        <v>0.26736649767798049</v>
      </c>
    </row>
    <row r="3031" spans="5:17" x14ac:dyDescent="0.2">
      <c r="E3031" s="15">
        <v>41285.256944444445</v>
      </c>
      <c r="F3031" s="21">
        <v>4.5562837589988607</v>
      </c>
      <c r="G3031" s="21">
        <v>4.5131414291782548</v>
      </c>
      <c r="H3031" s="24">
        <v>4.3895422361478524E-2</v>
      </c>
      <c r="I3031" s="3">
        <f t="shared" si="142"/>
        <v>152.03999999999425</v>
      </c>
      <c r="J3031" s="3">
        <f>INDEX(PowerArray,MIN(MaximumPowerIndex,ROUND(G3031*100,0)))</f>
        <v>146.58999999999435</v>
      </c>
      <c r="K3031" s="3">
        <f>MIN(J3031-M3031+N3031,'Power Look Up'!$F$4)</f>
        <v>143.0656409193528</v>
      </c>
      <c r="M3031" s="50">
        <f t="array" ref="M3031">_xlfn.SUM(_xlfn.NORM.DIST($S$3:$S$1003,$G3031,$P3031,FALSE)*WindSpeedStep*$T$3:$T$1003)</f>
        <v>117.96419847044891</v>
      </c>
      <c r="N3031" s="50">
        <f t="array" ref="N3031">_xlfn.SUM(_xlfn.NORM.DIST($S$3:$S$1003,$G3031,$Q3031,FALSE)*WindSpeedStep*$T$3:$T$1003)</f>
        <v>114.43983938980735</v>
      </c>
      <c r="P3031" s="42">
        <f t="shared" si="141"/>
        <v>0.45131414291782551</v>
      </c>
      <c r="Q3031" s="42">
        <f t="shared" si="143"/>
        <v>0.19810624921086631</v>
      </c>
    </row>
    <row r="3032" spans="5:17" x14ac:dyDescent="0.2">
      <c r="E3032" s="15">
        <v>41285.263888888891</v>
      </c>
      <c r="F3032" s="21">
        <v>4.1133915630101638</v>
      </c>
      <c r="G3032" s="21">
        <v>4.0818935827761971</v>
      </c>
      <c r="H3032" s="24">
        <v>6.3208181379584741E-2</v>
      </c>
      <c r="I3032" s="3">
        <f t="shared" si="142"/>
        <v>102.98999999999529</v>
      </c>
      <c r="J3032" s="3">
        <f>INDEX(PowerArray,MIN(MaximumPowerIndex,ROUND(G3032*100,0)))</f>
        <v>99.719999999995366</v>
      </c>
      <c r="K3032" s="3">
        <f>MIN(J3032-M3032+N3032,'Power Look Up'!$F$4)</f>
        <v>91.512071241989418</v>
      </c>
      <c r="M3032" s="50">
        <f t="array" ref="M3032">_xlfn.SUM(_xlfn.NORM.DIST($S$3:$S$1003,$G3032,$P3032,FALSE)*WindSpeedStep*$T$3:$T$1003)</f>
        <v>59.210924787238746</v>
      </c>
      <c r="N3032" s="50">
        <f t="array" ref="N3032">_xlfn.SUM(_xlfn.NORM.DIST($S$3:$S$1003,$G3032,$Q3032,FALSE)*WindSpeedStep*$T$3:$T$1003)</f>
        <v>51.00299602923279</v>
      </c>
      <c r="P3032" s="42">
        <f t="shared" si="141"/>
        <v>0.40818935827761971</v>
      </c>
      <c r="Q3032" s="42">
        <f t="shared" si="143"/>
        <v>0.25800906995228085</v>
      </c>
    </row>
    <row r="3033" spans="5:17" x14ac:dyDescent="0.2">
      <c r="E3033" s="15">
        <v>41285.270833333336</v>
      </c>
      <c r="F3033" s="21">
        <v>3.7525098837907125</v>
      </c>
      <c r="G3033" s="21">
        <v>3.7382393742449969</v>
      </c>
      <c r="H3033" s="24">
        <v>5.3297661083830085E-2</v>
      </c>
      <c r="I3033" s="3">
        <f t="shared" si="142"/>
        <v>68.249999999996732</v>
      </c>
      <c r="J3033" s="3">
        <f>INDEX(PowerArray,MIN(MaximumPowerIndex,ROUND(G3033*100,0)))</f>
        <v>67.339999999996749</v>
      </c>
      <c r="K3033" s="3">
        <f>MIN(J3033-M3033+N3033,'Power Look Up'!$F$4)</f>
        <v>60.983456213092097</v>
      </c>
      <c r="M3033" s="50">
        <f t="array" ref="M3033">_xlfn.SUM(_xlfn.NORM.DIST($S$3:$S$1003,$G3033,$P3033,FALSE)*WindSpeedStep*$T$3:$T$1003)</f>
        <v>28.118561590151916</v>
      </c>
      <c r="N3033" s="50">
        <f t="array" ref="N3033">_xlfn.SUM(_xlfn.NORM.DIST($S$3:$S$1003,$G3033,$Q3033,FALSE)*WindSpeedStep*$T$3:$T$1003)</f>
        <v>21.762017803247257</v>
      </c>
      <c r="P3033" s="42">
        <f t="shared" si="141"/>
        <v>0.37382393742449971</v>
      </c>
      <c r="Q3033" s="42">
        <f t="shared" si="143"/>
        <v>0.19923941521873889</v>
      </c>
    </row>
    <row r="3034" spans="5:17" x14ac:dyDescent="0.2">
      <c r="E3034" s="15">
        <v>41285.277777777781</v>
      </c>
      <c r="F3034" s="21">
        <v>3.4756331409233687</v>
      </c>
      <c r="G3034" s="21">
        <v>3.4511444803043436</v>
      </c>
      <c r="H3034" s="24">
        <v>3.1648909864743779E-2</v>
      </c>
      <c r="I3034" s="3">
        <f t="shared" si="142"/>
        <v>43.67999999999725</v>
      </c>
      <c r="J3034" s="3">
        <f>INDEX(PowerArray,MIN(MaximumPowerIndex,ROUND(G3034*100,0)))</f>
        <v>40.94999999999731</v>
      </c>
      <c r="K3034" s="3">
        <f>MIN(J3034-M3034+N3034,'Power Look Up'!$F$4)</f>
        <v>39.413127384904861</v>
      </c>
      <c r="M3034" s="50">
        <f t="array" ref="M3034">_xlfn.SUM(_xlfn.NORM.DIST($S$3:$S$1003,$G3034,$P3034,FALSE)*WindSpeedStep*$T$3:$T$1003)</f>
        <v>14.12903418215175</v>
      </c>
      <c r="N3034" s="50">
        <f t="array" ref="N3034">_xlfn.SUM(_xlfn.NORM.DIST($S$3:$S$1003,$G3034,$Q3034,FALSE)*WindSpeedStep*$T$3:$T$1003)</f>
        <v>12.5921615670593</v>
      </c>
      <c r="P3034" s="42">
        <f t="shared" si="141"/>
        <v>0.3451144480304344</v>
      </c>
      <c r="Q3034" s="42">
        <f t="shared" si="143"/>
        <v>0.10922496058736018</v>
      </c>
    </row>
    <row r="3035" spans="5:17" x14ac:dyDescent="0.2">
      <c r="E3035" s="15">
        <v>41285.284722222219</v>
      </c>
      <c r="F3035" s="21">
        <v>3.026806802479562</v>
      </c>
      <c r="G3035" s="21">
        <v>3.0459300845893367</v>
      </c>
      <c r="H3035" s="24">
        <v>6.9380047589415975E-2</v>
      </c>
      <c r="I3035" s="3">
        <f t="shared" si="142"/>
        <v>2.7299999999981233</v>
      </c>
      <c r="J3035" s="3">
        <f>INDEX(PowerArray,MIN(MaximumPowerIndex,ROUND(G3035*100,0)))</f>
        <v>4.549999999998084</v>
      </c>
      <c r="K3035" s="3">
        <f>MIN(J3035-M3035+N3035,'Power Look Up'!$F$4)</f>
        <v>3.503081350857137</v>
      </c>
      <c r="M3035" s="50">
        <f t="array" ref="M3035">_xlfn.SUM(_xlfn.NORM.DIST($S$3:$S$1003,$G3035,$P3035,FALSE)*WindSpeedStep*$T$3:$T$1003)</f>
        <v>4.034826498175871</v>
      </c>
      <c r="N3035" s="50">
        <f t="array" ref="N3035">_xlfn.SUM(_xlfn.NORM.DIST($S$3:$S$1003,$G3035,$Q3035,FALSE)*WindSpeedStep*$T$3:$T$1003)</f>
        <v>2.987907849034924</v>
      </c>
      <c r="P3035" s="42">
        <f t="shared" si="141"/>
        <v>0.30459300845893367</v>
      </c>
      <c r="Q3035" s="42">
        <f t="shared" si="143"/>
        <v>0.21132677422284199</v>
      </c>
    </row>
    <row r="3036" spans="5:17" x14ac:dyDescent="0.2">
      <c r="E3036" s="15">
        <v>41285.291666666664</v>
      </c>
      <c r="F3036" s="21">
        <v>2.9191050851700608</v>
      </c>
      <c r="G3036" s="21">
        <v>2.9031428414288056</v>
      </c>
      <c r="H3036" s="24">
        <v>4.453419668255159E-2</v>
      </c>
      <c r="I3036" s="3">
        <f t="shared" si="142"/>
        <v>0</v>
      </c>
      <c r="J3036" s="3">
        <f>INDEX(PowerArray,MIN(MaximumPowerIndex,ROUND(G3036*100,0)))</f>
        <v>0</v>
      </c>
      <c r="K3036" s="3">
        <f>MIN(J3036-M3036+N3036,'Power Look Up'!$F$4)</f>
        <v>-1.61519475739596</v>
      </c>
      <c r="M3036" s="50">
        <f t="array" ref="M3036">_xlfn.SUM(_xlfn.NORM.DIST($S$3:$S$1003,$G3036,$P3036,FALSE)*WindSpeedStep*$T$3:$T$1003)</f>
        <v>2.0120107420463733</v>
      </c>
      <c r="N3036" s="50">
        <f t="array" ref="N3036">_xlfn.SUM(_xlfn.NORM.DIST($S$3:$S$1003,$G3036,$Q3036,FALSE)*WindSpeedStep*$T$3:$T$1003)</f>
        <v>0.39681598465041334</v>
      </c>
      <c r="P3036" s="42">
        <f t="shared" si="141"/>
        <v>0.29031428414288057</v>
      </c>
      <c r="Q3036" s="42">
        <f t="shared" si="143"/>
        <v>0.12928913429773212</v>
      </c>
    </row>
    <row r="3037" spans="5:17" x14ac:dyDescent="0.2">
      <c r="E3037" s="15">
        <v>41285.298611111109</v>
      </c>
      <c r="F3037" s="21">
        <v>2.9152621395724827</v>
      </c>
      <c r="G3037" s="21">
        <v>2.8802756378557715</v>
      </c>
      <c r="H3037" s="24">
        <v>4.8023125639236934E-2</v>
      </c>
      <c r="I3037" s="3">
        <f t="shared" si="142"/>
        <v>0</v>
      </c>
      <c r="J3037" s="3">
        <f>INDEX(PowerArray,MIN(MaximumPowerIndex,ROUND(G3037*100,0)))</f>
        <v>0</v>
      </c>
      <c r="K3037" s="3">
        <f>MIN(J3037-M3037+N3037,'Power Look Up'!$F$4)</f>
        <v>-1.4180408234057627</v>
      </c>
      <c r="M3037" s="50">
        <f t="array" ref="M3037">_xlfn.SUM(_xlfn.NORM.DIST($S$3:$S$1003,$G3037,$P3037,FALSE)*WindSpeedStep*$T$3:$T$1003)</f>
        <v>1.7626028867252208</v>
      </c>
      <c r="N3037" s="50">
        <f t="array" ref="N3037">_xlfn.SUM(_xlfn.NORM.DIST($S$3:$S$1003,$G3037,$Q3037,FALSE)*WindSpeedStep*$T$3:$T$1003)</f>
        <v>0.34456206331945827</v>
      </c>
      <c r="P3037" s="42">
        <f t="shared" si="141"/>
        <v>0.28802756378557715</v>
      </c>
      <c r="Q3037" s="42">
        <f t="shared" si="143"/>
        <v>0.13831983883238103</v>
      </c>
    </row>
    <row r="3038" spans="5:17" x14ac:dyDescent="0.2">
      <c r="E3038" s="15">
        <v>41285.305555555555</v>
      </c>
      <c r="F3038" s="21">
        <v>2.7817979969646487</v>
      </c>
      <c r="G3038" s="21">
        <v>2.7596499753655155</v>
      </c>
      <c r="H3038" s="24">
        <v>7.5490743838747792E-2</v>
      </c>
      <c r="I3038" s="3">
        <f t="shared" si="142"/>
        <v>0</v>
      </c>
      <c r="J3038" s="3">
        <f>INDEX(PowerArray,MIN(MaximumPowerIndex,ROUND(G3038*100,0)))</f>
        <v>0</v>
      </c>
      <c r="K3038" s="3">
        <f>MIN(J3038-M3038+N3038,'Power Look Up'!$F$4)</f>
        <v>-0.45836365480636954</v>
      </c>
      <c r="M3038" s="50">
        <f t="array" ref="M3038">_xlfn.SUM(_xlfn.NORM.DIST($S$3:$S$1003,$G3038,$P3038,FALSE)*WindSpeedStep*$T$3:$T$1003)</f>
        <v>0.77518310324058315</v>
      </c>
      <c r="N3038" s="50">
        <f t="array" ref="N3038">_xlfn.SUM(_xlfn.NORM.DIST($S$3:$S$1003,$G3038,$Q3038,FALSE)*WindSpeedStep*$T$3:$T$1003)</f>
        <v>0.31681944843421361</v>
      </c>
      <c r="P3038" s="42">
        <f t="shared" si="141"/>
        <v>0.27596499753655157</v>
      </c>
      <c r="Q3038" s="42">
        <f t="shared" si="143"/>
        <v>0.20832802937492478</v>
      </c>
    </row>
    <row r="3039" spans="5:17" x14ac:dyDescent="0.2">
      <c r="E3039" s="15">
        <v>41285.3125</v>
      </c>
      <c r="F3039" s="21">
        <v>2.2116398318350892</v>
      </c>
      <c r="G3039" s="21">
        <v>2.1984297917037701</v>
      </c>
      <c r="H3039" s="24">
        <v>6.3301446277460205E-2</v>
      </c>
      <c r="I3039" s="3">
        <f t="shared" si="142"/>
        <v>0</v>
      </c>
      <c r="J3039" s="3">
        <f>INDEX(PowerArray,MIN(MaximumPowerIndex,ROUND(G3039*100,0)))</f>
        <v>0</v>
      </c>
      <c r="K3039" s="3">
        <f>MIN(J3039-M3039+N3039,'Power Look Up'!$F$4)</f>
        <v>2.9220233757458122E-4</v>
      </c>
      <c r="M3039" s="50">
        <f t="array" ref="M3039">_xlfn.SUM(_xlfn.NORM.DIST($S$3:$S$1003,$G3039,$P3039,FALSE)*WindSpeedStep*$T$3:$T$1003)</f>
        <v>-5.5728531124300046E-3</v>
      </c>
      <c r="N3039" s="50">
        <f t="array" ref="N3039">_xlfn.SUM(_xlfn.NORM.DIST($S$3:$S$1003,$G3039,$Q3039,FALSE)*WindSpeedStep*$T$3:$T$1003)</f>
        <v>-5.2806507748554233E-3</v>
      </c>
      <c r="P3039" s="42">
        <f t="shared" si="141"/>
        <v>0.21984297917037701</v>
      </c>
      <c r="Q3039" s="42">
        <f t="shared" si="143"/>
        <v>0.13916378535430424</v>
      </c>
    </row>
    <row r="3040" spans="5:17" x14ac:dyDescent="0.2">
      <c r="E3040" s="15">
        <v>41285.319444444445</v>
      </c>
      <c r="F3040" s="21">
        <v>1.688453920661271</v>
      </c>
      <c r="G3040" s="21">
        <v>1.703589117636426</v>
      </c>
      <c r="H3040" s="24">
        <v>0.10660640352536495</v>
      </c>
      <c r="I3040" s="3">
        <f t="shared" si="142"/>
        <v>0</v>
      </c>
      <c r="J3040" s="3">
        <f>INDEX(PowerArray,MIN(MaximumPowerIndex,ROUND(G3040*100,0)))</f>
        <v>0</v>
      </c>
      <c r="K3040" s="3">
        <f>MIN(J3040-M3040+N3040,'Power Look Up'!$F$4)</f>
        <v>-2.6879860708313444E-5</v>
      </c>
      <c r="M3040" s="50">
        <f t="array" ref="M3040">_xlfn.SUM(_xlfn.NORM.DIST($S$3:$S$1003,$G3040,$P3040,FALSE)*WindSpeedStep*$T$3:$T$1003)</f>
        <v>-6.2899983110938966E-5</v>
      </c>
      <c r="N3040" s="50">
        <f t="array" ref="N3040">_xlfn.SUM(_xlfn.NORM.DIST($S$3:$S$1003,$G3040,$Q3040,FALSE)*WindSpeedStep*$T$3:$T$1003)</f>
        <v>-8.9779843819252409E-5</v>
      </c>
      <c r="P3040" s="42">
        <f t="shared" si="141"/>
        <v>0.1703589117636426</v>
      </c>
      <c r="Q3040" s="42">
        <f t="shared" si="143"/>
        <v>0.18161350891616923</v>
      </c>
    </row>
    <row r="3041" spans="5:17" x14ac:dyDescent="0.2">
      <c r="E3041" s="15">
        <v>41285.326388888891</v>
      </c>
      <c r="F3041" s="21">
        <v>1.2439820951743934</v>
      </c>
      <c r="G3041" s="21">
        <v>1.270944173865078</v>
      </c>
      <c r="H3041" s="24">
        <v>8.8425710005560126E-2</v>
      </c>
      <c r="I3041" s="3">
        <f t="shared" si="142"/>
        <v>0</v>
      </c>
      <c r="J3041" s="3">
        <f>INDEX(PowerArray,MIN(MaximumPowerIndex,ROUND(G3041*100,0)))</f>
        <v>0</v>
      </c>
      <c r="K3041" s="3">
        <f>MIN(J3041-M3041+N3041,'Power Look Up'!$F$4)</f>
        <v>4.7398992674970312E-13</v>
      </c>
      <c r="M3041" s="50">
        <f t="array" ref="M3041">_xlfn.SUM(_xlfn.NORM.DIST($S$3:$S$1003,$G3041,$P3041,FALSE)*WindSpeedStep*$T$3:$T$1003)</f>
        <v>-4.7540363709991626E-13</v>
      </c>
      <c r="N3041" s="50">
        <f t="array" ref="N3041">_xlfn.SUM(_xlfn.NORM.DIST($S$3:$S$1003,$G3041,$Q3041,FALSE)*WindSpeedStep*$T$3:$T$1003)</f>
        <v>-1.4137103502130906E-15</v>
      </c>
      <c r="P3041" s="42">
        <f t="shared" si="141"/>
        <v>0.12709441738650781</v>
      </c>
      <c r="Q3041" s="42">
        <f t="shared" si="143"/>
        <v>0.11238414095144958</v>
      </c>
    </row>
    <row r="3042" spans="5:17" x14ac:dyDescent="0.2">
      <c r="E3042" s="15">
        <v>41285.333333333336</v>
      </c>
      <c r="F3042" s="21">
        <v>0.87</v>
      </c>
      <c r="G3042" s="21">
        <v>0.91134854458184167</v>
      </c>
      <c r="H3042" s="24">
        <v>0.21839080459770116</v>
      </c>
      <c r="I3042" s="3">
        <f t="shared" si="142"/>
        <v>0</v>
      </c>
      <c r="J3042" s="3">
        <f>INDEX(PowerArray,MIN(MaximumPowerIndex,ROUND(G3042*100,0)))</f>
        <v>0</v>
      </c>
      <c r="K3042" s="3">
        <f>MIN(J3042-M3042+N3042,'Power Look Up'!$F$4)</f>
        <v>-1.0273877315263015E-11</v>
      </c>
      <c r="M3042" s="50">
        <f t="array" ref="M3042">_xlfn.SUM(_xlfn.NORM.DIST($S$3:$S$1003,$G3042,$P3042,FALSE)*WindSpeedStep*$T$3:$T$1003)</f>
        <v>-1.5300101587958965E-25</v>
      </c>
      <c r="N3042" s="50">
        <f t="array" ref="N3042">_xlfn.SUM(_xlfn.NORM.DIST($S$3:$S$1003,$G3042,$Q3042,FALSE)*WindSpeedStep*$T$3:$T$1003)</f>
        <v>-1.0273877315263168E-11</v>
      </c>
      <c r="P3042" s="42">
        <f t="shared" si="141"/>
        <v>9.1134854458184172E-2</v>
      </c>
      <c r="Q3042" s="42">
        <f t="shared" si="143"/>
        <v>0.19903014192017232</v>
      </c>
    </row>
    <row r="3043" spans="5:17" x14ac:dyDescent="0.2">
      <c r="E3043" s="15">
        <v>41285.340277777781</v>
      </c>
      <c r="F3043" s="21">
        <v>0.40689741295391518</v>
      </c>
      <c r="G3043" s="21">
        <v>0.52454088171629631</v>
      </c>
      <c r="H3043" s="24">
        <v>0.22118597251979411</v>
      </c>
      <c r="I3043" s="3">
        <f t="shared" si="142"/>
        <v>0</v>
      </c>
      <c r="J3043" s="3">
        <f>INDEX(PowerArray,MIN(MaximumPowerIndex,ROUND(G3043*100,0)))</f>
        <v>0</v>
      </c>
      <c r="K3043" s="3">
        <f>MIN(J3043-M3043+N3043,'Power Look Up'!$F$4)</f>
        <v>-4.2553402026001479E-30</v>
      </c>
      <c r="M3043" s="50">
        <f t="array" ref="M3043">_xlfn.SUM(_xlfn.NORM.DIST($S$3:$S$1003,$G3043,$P3043,FALSE)*WindSpeedStep*$T$3:$T$1003)</f>
        <v>-1.4870421715290924E-50</v>
      </c>
      <c r="N3043" s="50">
        <f t="array" ref="N3043">_xlfn.SUM(_xlfn.NORM.DIST($S$3:$S$1003,$G3043,$Q3043,FALSE)*WindSpeedStep*$T$3:$T$1003)</f>
        <v>-4.2553402026001479E-30</v>
      </c>
      <c r="P3043" s="42">
        <f t="shared" si="141"/>
        <v>5.2454088171629637E-2</v>
      </c>
      <c r="Q3043" s="42">
        <f t="shared" si="143"/>
        <v>0.11602108504880929</v>
      </c>
    </row>
    <row r="3044" spans="5:17" x14ac:dyDescent="0.2">
      <c r="E3044" s="15">
        <v>41285.347222222219</v>
      </c>
      <c r="F3044" s="21">
        <v>0.19895612319163752</v>
      </c>
      <c r="G3044" s="21">
        <v>0.2598586407184113</v>
      </c>
      <c r="H3044" s="24">
        <v>0.6534103998135411</v>
      </c>
      <c r="I3044" s="3">
        <f t="shared" si="142"/>
        <v>0</v>
      </c>
      <c r="J3044" s="3">
        <f>INDEX(PowerArray,MIN(MaximumPowerIndex,ROUND(G3044*100,0)))</f>
        <v>0</v>
      </c>
      <c r="K3044" s="3">
        <f>MIN(J3044-M3044+N3044,'Power Look Up'!$F$4)</f>
        <v>-2.2572334708765066E-29</v>
      </c>
      <c r="M3044" s="50">
        <f t="array" ref="M3044">_xlfn.SUM(_xlfn.NORM.DIST($S$3:$S$1003,$G3044,$P3044,FALSE)*WindSpeedStep*$T$3:$T$1003)</f>
        <v>3.141051633011847E-215</v>
      </c>
      <c r="N3044" s="50">
        <f t="array" ref="N3044">_xlfn.SUM(_xlfn.NORM.DIST($S$3:$S$1003,$G3044,$Q3044,FALSE)*WindSpeedStep*$T$3:$T$1003)</f>
        <v>-2.2572334708765066E-29</v>
      </c>
      <c r="P3044" s="42">
        <f t="shared" si="141"/>
        <v>2.5985864071841131E-2</v>
      </c>
      <c r="Q3044" s="42">
        <f t="shared" si="143"/>
        <v>0.16979433832682045</v>
      </c>
    </row>
    <row r="3045" spans="5:17" x14ac:dyDescent="0.2">
      <c r="E3045" s="15">
        <v>41285.354166666664</v>
      </c>
      <c r="F3045" s="21">
        <v>0.55653252979679801</v>
      </c>
      <c r="G3045" s="21">
        <v>0.55698407975398878</v>
      </c>
      <c r="H3045" s="24">
        <v>0.21562081922473531</v>
      </c>
      <c r="I3045" s="3">
        <f t="shared" si="142"/>
        <v>0</v>
      </c>
      <c r="J3045" s="3">
        <f>INDEX(PowerArray,MIN(MaximumPowerIndex,ROUND(G3045*100,0)))</f>
        <v>0</v>
      </c>
      <c r="K3045" s="3">
        <f>MIN(J3045-M3045+N3045,'Power Look Up'!$F$4)</f>
        <v>-3.3310964329013083E-29</v>
      </c>
      <c r="M3045" s="50">
        <f t="array" ref="M3045">_xlfn.SUM(_xlfn.NORM.DIST($S$3:$S$1003,$G3045,$P3045,FALSE)*WindSpeedStep*$T$3:$T$1003)</f>
        <v>-4.3866877413412664E-45</v>
      </c>
      <c r="N3045" s="50">
        <f t="array" ref="N3045">_xlfn.SUM(_xlfn.NORM.DIST($S$3:$S$1003,$G3045,$Q3045,FALSE)*WindSpeedStep*$T$3:$T$1003)</f>
        <v>-3.3310964329013089E-29</v>
      </c>
      <c r="P3045" s="42">
        <f t="shared" si="141"/>
        <v>5.5698407975398878E-2</v>
      </c>
      <c r="Q3045" s="42">
        <f t="shared" si="143"/>
        <v>0.12009736357169036</v>
      </c>
    </row>
    <row r="3046" spans="5:17" x14ac:dyDescent="0.2">
      <c r="E3046" s="15">
        <v>41285.361111111109</v>
      </c>
      <c r="F3046" s="21">
        <v>0.86531250000000004</v>
      </c>
      <c r="G3046" s="21">
        <v>0.97055430565377521</v>
      </c>
      <c r="H3046" s="24">
        <v>0.26579992777175876</v>
      </c>
      <c r="I3046" s="3">
        <f t="shared" si="142"/>
        <v>0</v>
      </c>
      <c r="J3046" s="3">
        <f>INDEX(PowerArray,MIN(MaximumPowerIndex,ROUND(G3046*100,0)))</f>
        <v>0</v>
      </c>
      <c r="K3046" s="3">
        <f>MIN(J3046-M3046+N3046,'Power Look Up'!$F$4)</f>
        <v>-3.9669833218960995E-8</v>
      </c>
      <c r="M3046" s="50">
        <f t="array" ref="M3046">_xlfn.SUM(_xlfn.NORM.DIST($S$3:$S$1003,$G3046,$P3046,FALSE)*WindSpeedStep*$T$3:$T$1003)</f>
        <v>-5.9552680133799627E-25</v>
      </c>
      <c r="N3046" s="50">
        <f t="array" ref="N3046">_xlfn.SUM(_xlfn.NORM.DIST($S$3:$S$1003,$G3046,$Q3046,FALSE)*WindSpeedStep*$T$3:$T$1003)</f>
        <v>-3.9669833218960995E-8</v>
      </c>
      <c r="P3046" s="42">
        <f t="shared" si="141"/>
        <v>9.7055430565377521E-2</v>
      </c>
      <c r="Q3046" s="42">
        <f t="shared" si="143"/>
        <v>0.25797326434134293</v>
      </c>
    </row>
    <row r="3047" spans="5:17" x14ac:dyDescent="0.2">
      <c r="E3047" s="15">
        <v>41285.368055555555</v>
      </c>
      <c r="F3047" s="21">
        <v>1.1772954479271227</v>
      </c>
      <c r="G3047" s="21">
        <v>1.21458347403459</v>
      </c>
      <c r="H3047" s="24">
        <v>9.3434490206921489E-2</v>
      </c>
      <c r="I3047" s="3">
        <f t="shared" si="142"/>
        <v>0</v>
      </c>
      <c r="J3047" s="3">
        <f>INDEX(PowerArray,MIN(MaximumPowerIndex,ROUND(G3047*100,0)))</f>
        <v>0</v>
      </c>
      <c r="K3047" s="3">
        <f>MIN(J3047-M3047+N3047,'Power Look Up'!$F$4)</f>
        <v>2.426225859864861E-15</v>
      </c>
      <c r="M3047" s="50">
        <f t="array" ref="M3047">_xlfn.SUM(_xlfn.NORM.DIST($S$3:$S$1003,$G3047,$P3047,FALSE)*WindSpeedStep*$T$3:$T$1003)</f>
        <v>-2.4817643562954567E-15</v>
      </c>
      <c r="N3047" s="50">
        <f t="array" ref="N3047">_xlfn.SUM(_xlfn.NORM.DIST($S$3:$S$1003,$G3047,$Q3047,FALSE)*WindSpeedStep*$T$3:$T$1003)</f>
        <v>-5.5538496430595663E-17</v>
      </c>
      <c r="P3047" s="42">
        <f t="shared" si="141"/>
        <v>0.12145834740345901</v>
      </c>
      <c r="Q3047" s="42">
        <f t="shared" si="143"/>
        <v>0.11348398771017358</v>
      </c>
    </row>
    <row r="3048" spans="5:17" x14ac:dyDescent="0.2">
      <c r="E3048" s="15">
        <v>41285.375</v>
      </c>
      <c r="F3048" s="21">
        <v>1.6655361910560471</v>
      </c>
      <c r="G3048" s="21">
        <v>1.6896650440713505</v>
      </c>
      <c r="H3048" s="24">
        <v>7.2048869693977044E-2</v>
      </c>
      <c r="I3048" s="3">
        <f t="shared" si="142"/>
        <v>0</v>
      </c>
      <c r="J3048" s="3">
        <f>INDEX(PowerArray,MIN(MaximumPowerIndex,ROUND(G3048*100,0)))</f>
        <v>0</v>
      </c>
      <c r="K3048" s="3">
        <f>MIN(J3048-M3048+N3048,'Power Look Up'!$F$4)</f>
        <v>4.5068791085013105E-5</v>
      </c>
      <c r="M3048" s="50">
        <f t="array" ref="M3048">_xlfn.SUM(_xlfn.NORM.DIST($S$3:$S$1003,$G3048,$P3048,FALSE)*WindSpeedStep*$T$3:$T$1003)</f>
        <v>-4.8255813229623045E-5</v>
      </c>
      <c r="N3048" s="50">
        <f t="array" ref="N3048">_xlfn.SUM(_xlfn.NORM.DIST($S$3:$S$1003,$G3048,$Q3048,FALSE)*WindSpeedStep*$T$3:$T$1003)</f>
        <v>-3.1870221446099395E-6</v>
      </c>
      <c r="P3048" s="42">
        <f t="shared" si="141"/>
        <v>0.16896650440713507</v>
      </c>
      <c r="Q3048" s="42">
        <f t="shared" si="143"/>
        <v>0.12173845658676472</v>
      </c>
    </row>
    <row r="3049" spans="5:17" x14ac:dyDescent="0.2">
      <c r="E3049" s="15">
        <v>41285.381944444445</v>
      </c>
      <c r="F3049" s="21">
        <v>2.4006718901200284</v>
      </c>
      <c r="G3049" s="21">
        <v>2.3655225976142655</v>
      </c>
      <c r="H3049" s="24">
        <v>5.4151506724019784E-2</v>
      </c>
      <c r="I3049" s="3">
        <f t="shared" si="142"/>
        <v>0</v>
      </c>
      <c r="J3049" s="3">
        <f>INDEX(PowerArray,MIN(MaximumPowerIndex,ROUND(G3049*100,0)))</f>
        <v>0</v>
      </c>
      <c r="K3049" s="3">
        <f>MIN(J3049-M3049+N3049,'Power Look Up'!$F$4)</f>
        <v>-6.2702604705811025E-3</v>
      </c>
      <c r="M3049" s="50">
        <f t="array" ref="M3049">_xlfn.SUM(_xlfn.NORM.DIST($S$3:$S$1003,$G3049,$P3049,FALSE)*WindSpeedStep*$T$3:$T$1003)</f>
        <v>-3.2669541856371427E-3</v>
      </c>
      <c r="N3049" s="50">
        <f t="array" ref="N3049">_xlfn.SUM(_xlfn.NORM.DIST($S$3:$S$1003,$G3049,$Q3049,FALSE)*WindSpeedStep*$T$3:$T$1003)</f>
        <v>-9.5372146562182451E-3</v>
      </c>
      <c r="P3049" s="42">
        <f t="shared" si="141"/>
        <v>0.23655225976142658</v>
      </c>
      <c r="Q3049" s="42">
        <f t="shared" si="143"/>
        <v>0.12809661285052965</v>
      </c>
    </row>
    <row r="3050" spans="5:17" x14ac:dyDescent="0.2">
      <c r="E3050" s="15">
        <v>41285.388888888891</v>
      </c>
      <c r="F3050" s="21">
        <v>2.5887521680964642</v>
      </c>
      <c r="G3050" s="21">
        <v>2.526494039840852</v>
      </c>
      <c r="H3050" s="24">
        <v>3.8628649444466145E-2</v>
      </c>
      <c r="I3050" s="3">
        <f t="shared" si="142"/>
        <v>0</v>
      </c>
      <c r="J3050" s="3">
        <f>INDEX(PowerArray,MIN(MaximumPowerIndex,ROUND(G3050*100,0)))</f>
        <v>0</v>
      </c>
      <c r="K3050" s="3">
        <f>MIN(J3050-M3050+N3050,'Power Look Up'!$F$4)</f>
        <v>-7.7317936203973037E-2</v>
      </c>
      <c r="M3050" s="50">
        <f t="array" ref="M3050">_xlfn.SUM(_xlfn.NORM.DIST($S$3:$S$1003,$G3050,$P3050,FALSE)*WindSpeedStep*$T$3:$T$1003)</f>
        <v>6.3582327481677761E-2</v>
      </c>
      <c r="N3050" s="50">
        <f t="array" ref="N3050">_xlfn.SUM(_xlfn.NORM.DIST($S$3:$S$1003,$G3050,$Q3050,FALSE)*WindSpeedStep*$T$3:$T$1003)</f>
        <v>-1.3735608722295274E-2</v>
      </c>
      <c r="P3050" s="42">
        <f t="shared" si="141"/>
        <v>0.2526494039840852</v>
      </c>
      <c r="Q3050" s="42">
        <f t="shared" si="143"/>
        <v>9.7595052588545353E-2</v>
      </c>
    </row>
    <row r="3051" spans="5:17" x14ac:dyDescent="0.2">
      <c r="E3051" s="15">
        <v>41285.395833333336</v>
      </c>
      <c r="F3051" s="21">
        <v>2.8183076928271578</v>
      </c>
      <c r="G3051" s="21">
        <v>2.7877754634316578</v>
      </c>
      <c r="H3051" s="24">
        <v>2.4837600301115523E-2</v>
      </c>
      <c r="I3051" s="3">
        <f t="shared" si="142"/>
        <v>0</v>
      </c>
      <c r="J3051" s="3">
        <f>INDEX(PowerArray,MIN(MaximumPowerIndex,ROUND(G3051*100,0)))</f>
        <v>0</v>
      </c>
      <c r="K3051" s="3">
        <f>MIN(J3051-M3051+N3051,'Power Look Up'!$F$4)</f>
        <v>-0.97883952692493925</v>
      </c>
      <c r="M3051" s="50">
        <f t="array" ref="M3051">_xlfn.SUM(_xlfn.NORM.DIST($S$3:$S$1003,$G3051,$P3051,FALSE)*WindSpeedStep*$T$3:$T$1003)</f>
        <v>0.95834626295797565</v>
      </c>
      <c r="N3051" s="50">
        <f t="array" ref="N3051">_xlfn.SUM(_xlfn.NORM.DIST($S$3:$S$1003,$G3051,$Q3051,FALSE)*WindSpeedStep*$T$3:$T$1003)</f>
        <v>-2.0493263966963649E-2</v>
      </c>
      <c r="P3051" s="42">
        <f t="shared" si="141"/>
        <v>0.27877754634316582</v>
      </c>
      <c r="Q3051" s="42">
        <f t="shared" si="143"/>
        <v>6.9241652689972608E-2</v>
      </c>
    </row>
    <row r="3052" spans="5:17" x14ac:dyDescent="0.2">
      <c r="E3052" s="15">
        <v>41285.402777777781</v>
      </c>
      <c r="F3052" s="21">
        <v>2.9549434375702037</v>
      </c>
      <c r="G3052" s="21">
        <v>2.977042823572011</v>
      </c>
      <c r="H3052" s="24">
        <v>3.7225754849118532E-2</v>
      </c>
      <c r="I3052" s="3">
        <f t="shared" si="142"/>
        <v>0</v>
      </c>
      <c r="J3052" s="3">
        <f>INDEX(PowerArray,MIN(MaximumPowerIndex,ROUND(G3052*100,0)))</f>
        <v>0</v>
      </c>
      <c r="K3052" s="3">
        <f>MIN(J3052-M3052+N3052,'Power Look Up'!$F$4)</f>
        <v>-2.1277688164269493</v>
      </c>
      <c r="M3052" s="50">
        <f t="array" ref="M3052">_xlfn.SUM(_xlfn.NORM.DIST($S$3:$S$1003,$G3052,$P3052,FALSE)*WindSpeedStep*$T$3:$T$1003)</f>
        <v>2.9593763843776943</v>
      </c>
      <c r="N3052" s="50">
        <f t="array" ref="N3052">_xlfn.SUM(_xlfn.NORM.DIST($S$3:$S$1003,$G3052,$Q3052,FALSE)*WindSpeedStep*$T$3:$T$1003)</f>
        <v>0.83160756795074497</v>
      </c>
      <c r="P3052" s="42">
        <f t="shared" si="141"/>
        <v>0.29770428235720109</v>
      </c>
      <c r="Q3052" s="42">
        <f t="shared" si="143"/>
        <v>0.11082266632561931</v>
      </c>
    </row>
    <row r="3053" spans="5:17" x14ac:dyDescent="0.2">
      <c r="E3053" s="15">
        <v>41285.409722222219</v>
      </c>
      <c r="F3053" s="21">
        <v>3.6029831344711236</v>
      </c>
      <c r="G3053" s="21">
        <v>3.6115078591746594</v>
      </c>
      <c r="H3053" s="24">
        <v>6.1060513410450219E-2</v>
      </c>
      <c r="I3053" s="3">
        <f t="shared" si="142"/>
        <v>54.599999999997017</v>
      </c>
      <c r="J3053" s="3">
        <f>INDEX(PowerArray,MIN(MaximumPowerIndex,ROUND(G3053*100,0)))</f>
        <v>55.509999999997</v>
      </c>
      <c r="K3053" s="3">
        <f>MIN(J3053-M3053+N3053,'Power Look Up'!$F$4)</f>
        <v>52.194635498208292</v>
      </c>
      <c r="M3053" s="50">
        <f t="array" ref="M3053">_xlfn.SUM(_xlfn.NORM.DIST($S$3:$S$1003,$G3053,$P3053,FALSE)*WindSpeedStep*$T$3:$T$1003)</f>
        <v>20.840093952976172</v>
      </c>
      <c r="N3053" s="50">
        <f t="array" ref="N3053">_xlfn.SUM(_xlfn.NORM.DIST($S$3:$S$1003,$G3053,$Q3053,FALSE)*WindSpeedStep*$T$3:$T$1003)</f>
        <v>17.524729451187461</v>
      </c>
      <c r="P3053" s="42">
        <f t="shared" si="141"/>
        <v>0.36115078591746597</v>
      </c>
      <c r="Q3053" s="42">
        <f t="shared" si="143"/>
        <v>0.22052052406708064</v>
      </c>
    </row>
    <row r="3054" spans="5:17" x14ac:dyDescent="0.2">
      <c r="E3054" s="15">
        <v>41285.416666666664</v>
      </c>
      <c r="F3054" s="21">
        <v>3.7672770718126229</v>
      </c>
      <c r="G3054" s="21">
        <v>3.7219369825621564</v>
      </c>
      <c r="H3054" s="24">
        <v>5.0434304771902964E-2</v>
      </c>
      <c r="I3054" s="3">
        <f t="shared" si="142"/>
        <v>70.069999999996682</v>
      </c>
      <c r="J3054" s="3">
        <f>INDEX(PowerArray,MIN(MaximumPowerIndex,ROUND(G3054*100,0)))</f>
        <v>65.519999999996784</v>
      </c>
      <c r="K3054" s="3">
        <f>MIN(J3054-M3054+N3054,'Power Look Up'!$F$4)</f>
        <v>59.345056890074581</v>
      </c>
      <c r="M3054" s="50">
        <f t="array" ref="M3054">_xlfn.SUM(_xlfn.NORM.DIST($S$3:$S$1003,$G3054,$P3054,FALSE)*WindSpeedStep*$T$3:$T$1003)</f>
        <v>27.066109727622486</v>
      </c>
      <c r="N3054" s="50">
        <f t="array" ref="N3054">_xlfn.SUM(_xlfn.NORM.DIST($S$3:$S$1003,$G3054,$Q3054,FALSE)*WindSpeedStep*$T$3:$T$1003)</f>
        <v>20.891166617700286</v>
      </c>
      <c r="P3054" s="42">
        <f t="shared" si="141"/>
        <v>0.37219369825621568</v>
      </c>
      <c r="Q3054" s="42">
        <f t="shared" si="143"/>
        <v>0.18771330412035669</v>
      </c>
    </row>
    <row r="3055" spans="5:17" x14ac:dyDescent="0.2">
      <c r="E3055" s="15">
        <v>41285.423611111109</v>
      </c>
      <c r="F3055" s="21">
        <v>4.3732054099522006</v>
      </c>
      <c r="G3055" s="21">
        <v>4.2890725553546316</v>
      </c>
      <c r="H3055" s="24">
        <v>2.9726479278598741E-2</v>
      </c>
      <c r="I3055" s="3">
        <f t="shared" si="142"/>
        <v>131.3299999999947</v>
      </c>
      <c r="J3055" s="3">
        <f>INDEX(PowerArray,MIN(MaximumPowerIndex,ROUND(G3055*100,0)))</f>
        <v>122.60999999999487</v>
      </c>
      <c r="K3055" s="3">
        <f>MIN(J3055-M3055+N3055,'Power Look Up'!$F$4)</f>
        <v>113.85921373514104</v>
      </c>
      <c r="M3055" s="50">
        <f t="array" ref="M3055">_xlfn.SUM(_xlfn.NORM.DIST($S$3:$S$1003,$G3055,$P3055,FALSE)*WindSpeedStep*$T$3:$T$1003)</f>
        <v>85.452232821468002</v>
      </c>
      <c r="N3055" s="50">
        <f t="array" ref="N3055">_xlfn.SUM(_xlfn.NORM.DIST($S$3:$S$1003,$G3055,$Q3055,FALSE)*WindSpeedStep*$T$3:$T$1003)</f>
        <v>76.701446556614172</v>
      </c>
      <c r="P3055" s="42">
        <f t="shared" si="141"/>
        <v>0.42890725553546316</v>
      </c>
      <c r="Q3055" s="42">
        <f t="shared" si="143"/>
        <v>0.12749902644115602</v>
      </c>
    </row>
    <row r="3056" spans="5:17" x14ac:dyDescent="0.2">
      <c r="E3056" s="15">
        <v>41285.430555555555</v>
      </c>
      <c r="F3056" s="21">
        <v>4.6902404720855557</v>
      </c>
      <c r="G3056" s="21">
        <v>4.5561626416823042</v>
      </c>
      <c r="H3056" s="24">
        <v>2.1320868427783222E-2</v>
      </c>
      <c r="I3056" s="3">
        <f t="shared" si="142"/>
        <v>166.20999999999395</v>
      </c>
      <c r="J3056" s="3">
        <f>INDEX(PowerArray,MIN(MaximumPowerIndex,ROUND(G3056*100,0)))</f>
        <v>152.03999999999425</v>
      </c>
      <c r="K3056" s="3">
        <f>MIN(J3056-M3056+N3056,'Power Look Up'!$F$4)</f>
        <v>149.18364595945462</v>
      </c>
      <c r="M3056" s="50">
        <f t="array" ref="M3056">_xlfn.SUM(_xlfn.NORM.DIST($S$3:$S$1003,$G3056,$P3056,FALSE)*WindSpeedStep*$T$3:$T$1003)</f>
        <v>124.51631065383097</v>
      </c>
      <c r="N3056" s="50">
        <f t="array" ref="N3056">_xlfn.SUM(_xlfn.NORM.DIST($S$3:$S$1003,$G3056,$Q3056,FALSE)*WindSpeedStep*$T$3:$T$1003)</f>
        <v>121.65995661329136</v>
      </c>
      <c r="P3056" s="42">
        <f t="shared" si="141"/>
        <v>0.45561626416823042</v>
      </c>
      <c r="Q3056" s="42">
        <f t="shared" si="143"/>
        <v>9.7141344218889647E-2</v>
      </c>
    </row>
    <row r="3057" spans="5:17" x14ac:dyDescent="0.2">
      <c r="E3057" s="15">
        <v>41285.4375</v>
      </c>
      <c r="F3057" s="21">
        <v>4.7635611486360183</v>
      </c>
      <c r="G3057" s="21">
        <v>4.628306009617364</v>
      </c>
      <c r="H3057" s="24">
        <v>3.1489046811743034E-2</v>
      </c>
      <c r="I3057" s="3">
        <f t="shared" si="142"/>
        <v>173.83999999999378</v>
      </c>
      <c r="J3057" s="3">
        <f>INDEX(PowerArray,MIN(MaximumPowerIndex,ROUND(G3057*100,0)))</f>
        <v>159.66999999999408</v>
      </c>
      <c r="K3057" s="3">
        <f>MIN(J3057-M3057+N3057,'Power Look Up'!$F$4)</f>
        <v>157.83457452389061</v>
      </c>
      <c r="M3057" s="50">
        <f t="array" ref="M3057">_xlfn.SUM(_xlfn.NORM.DIST($S$3:$S$1003,$G3057,$P3057,FALSE)*WindSpeedStep*$T$3:$T$1003)</f>
        <v>135.64959227338997</v>
      </c>
      <c r="N3057" s="50">
        <f t="array" ref="N3057">_xlfn.SUM(_xlfn.NORM.DIST($S$3:$S$1003,$G3057,$Q3057,FALSE)*WindSpeedStep*$T$3:$T$1003)</f>
        <v>133.8141667972865</v>
      </c>
      <c r="P3057" s="42">
        <f t="shared" si="141"/>
        <v>0.46283060096173645</v>
      </c>
      <c r="Q3057" s="42">
        <f t="shared" si="143"/>
        <v>0.14574094459591277</v>
      </c>
    </row>
    <row r="3058" spans="5:17" x14ac:dyDescent="0.2">
      <c r="E3058" s="15">
        <v>41285.444444444445</v>
      </c>
      <c r="F3058" s="21">
        <v>4.6635560709553081</v>
      </c>
      <c r="G3058" s="21">
        <v>4.6070398881173213</v>
      </c>
      <c r="H3058" s="24">
        <v>2.5731437163876224E-2</v>
      </c>
      <c r="I3058" s="3">
        <f t="shared" si="142"/>
        <v>162.93999999999403</v>
      </c>
      <c r="J3058" s="3">
        <f>INDEX(PowerArray,MIN(MaximumPowerIndex,ROUND(G3058*100,0)))</f>
        <v>157.48999999999413</v>
      </c>
      <c r="K3058" s="3">
        <f>MIN(J3058-M3058+N3058,'Power Look Up'!$F$4)</f>
        <v>155.37186500138739</v>
      </c>
      <c r="M3058" s="50">
        <f t="array" ref="M3058">_xlfn.SUM(_xlfn.NORM.DIST($S$3:$S$1003,$G3058,$P3058,FALSE)*WindSpeedStep*$T$3:$T$1003)</f>
        <v>132.35111898694481</v>
      </c>
      <c r="N3058" s="50">
        <f t="array" ref="N3058">_xlfn.SUM(_xlfn.NORM.DIST($S$3:$S$1003,$G3058,$Q3058,FALSE)*WindSpeedStep*$T$3:$T$1003)</f>
        <v>130.23298398833808</v>
      </c>
      <c r="P3058" s="42">
        <f t="shared" si="141"/>
        <v>0.46070398881173213</v>
      </c>
      <c r="Q3058" s="42">
        <f t="shared" si="143"/>
        <v>0.11854575739256221</v>
      </c>
    </row>
    <row r="3059" spans="5:17" x14ac:dyDescent="0.2">
      <c r="E3059" s="15">
        <v>41285.451388888891</v>
      </c>
      <c r="F3059" s="21">
        <v>4.7312128597665097</v>
      </c>
      <c r="G3059" s="21">
        <v>4.6910062038698879</v>
      </c>
      <c r="H3059" s="24">
        <v>2.3249852259961224E-2</v>
      </c>
      <c r="I3059" s="3">
        <f t="shared" si="142"/>
        <v>170.56999999999385</v>
      </c>
      <c r="J3059" s="3">
        <f>INDEX(PowerArray,MIN(MaximumPowerIndex,ROUND(G3059*100,0)))</f>
        <v>166.20999999999395</v>
      </c>
      <c r="K3059" s="3">
        <f>MIN(J3059-M3059+N3059,'Power Look Up'!$F$4)</f>
        <v>165.15008762327548</v>
      </c>
      <c r="M3059" s="50">
        <f t="array" ref="M3059">_xlfn.SUM(_xlfn.NORM.DIST($S$3:$S$1003,$G3059,$P3059,FALSE)*WindSpeedStep*$T$3:$T$1003)</f>
        <v>145.44132717749903</v>
      </c>
      <c r="N3059" s="50">
        <f t="array" ref="N3059">_xlfn.SUM(_xlfn.NORM.DIST($S$3:$S$1003,$G3059,$Q3059,FALSE)*WindSpeedStep*$T$3:$T$1003)</f>
        <v>144.38141480078056</v>
      </c>
      <c r="P3059" s="42">
        <f t="shared" si="141"/>
        <v>0.4691006203869888</v>
      </c>
      <c r="Q3059" s="42">
        <f t="shared" si="143"/>
        <v>0.10906520119053643</v>
      </c>
    </row>
    <row r="3060" spans="5:17" x14ac:dyDescent="0.2">
      <c r="E3060" s="15">
        <v>41285.458333333336</v>
      </c>
      <c r="F3060" s="21">
        <v>5.1876524371237949</v>
      </c>
      <c r="G3060" s="21">
        <v>4.9973189835943641</v>
      </c>
      <c r="H3060" s="24">
        <v>2.891481297524337E-2</v>
      </c>
      <c r="I3060" s="3">
        <f t="shared" si="142"/>
        <v>230.77999999998929</v>
      </c>
      <c r="J3060" s="3">
        <f>INDEX(PowerArray,MIN(MaximumPowerIndex,ROUND(G3060*100,0)))</f>
        <v>199.99999999999324</v>
      </c>
      <c r="K3060" s="3">
        <f>MIN(J3060-M3060+N3060,'Power Look Up'!$F$4)</f>
        <v>201.12523035948809</v>
      </c>
      <c r="M3060" s="50">
        <f t="array" ref="M3060">_xlfn.SUM(_xlfn.NORM.DIST($S$3:$S$1003,$G3060,$P3060,FALSE)*WindSpeedStep*$T$3:$T$1003)</f>
        <v>194.12686877113774</v>
      </c>
      <c r="N3060" s="50">
        <f t="array" ref="N3060">_xlfn.SUM(_xlfn.NORM.DIST($S$3:$S$1003,$G3060,$Q3060,FALSE)*WindSpeedStep*$T$3:$T$1003)</f>
        <v>195.25209913063259</v>
      </c>
      <c r="P3060" s="42">
        <f t="shared" si="141"/>
        <v>0.49973189835943643</v>
      </c>
      <c r="Q3060" s="42">
        <f t="shared" si="143"/>
        <v>0.14449654378826432</v>
      </c>
    </row>
    <row r="3061" spans="5:17" x14ac:dyDescent="0.2">
      <c r="E3061" s="15">
        <v>41285.465277777781</v>
      </c>
      <c r="F3061" s="21">
        <v>5.2586525319860051</v>
      </c>
      <c r="G3061" s="21">
        <v>5.1171093534592291</v>
      </c>
      <c r="H3061" s="24">
        <v>3.6130928758710705E-2</v>
      </c>
      <c r="I3061" s="3">
        <f t="shared" si="142"/>
        <v>242.11999999998903</v>
      </c>
      <c r="J3061" s="3">
        <f>INDEX(PowerArray,MIN(MaximumPowerIndex,ROUND(G3061*100,0)))</f>
        <v>219.43999999998951</v>
      </c>
      <c r="K3061" s="3">
        <f>MIN(J3061-M3061+N3061,'Power Look Up'!$F$4)</f>
        <v>220.20622767091373</v>
      </c>
      <c r="M3061" s="50">
        <f t="array" ref="M3061">_xlfn.SUM(_xlfn.NORM.DIST($S$3:$S$1003,$G3061,$P3061,FALSE)*WindSpeedStep*$T$3:$T$1003)</f>
        <v>213.41164832412562</v>
      </c>
      <c r="N3061" s="50">
        <f t="array" ref="N3061">_xlfn.SUM(_xlfn.NORM.DIST($S$3:$S$1003,$G3061,$Q3061,FALSE)*WindSpeedStep*$T$3:$T$1003)</f>
        <v>214.17787599504985</v>
      </c>
      <c r="P3061" s="42">
        <f t="shared" si="141"/>
        <v>0.51171093534592293</v>
      </c>
      <c r="Q3061" s="42">
        <f t="shared" si="143"/>
        <v>0.18488591350036759</v>
      </c>
    </row>
    <row r="3062" spans="5:17" x14ac:dyDescent="0.2">
      <c r="E3062" s="15">
        <v>41285.472222222219</v>
      </c>
      <c r="F3062" s="21">
        <v>5.1124241589369754</v>
      </c>
      <c r="G3062" s="21">
        <v>5.0081762003395713</v>
      </c>
      <c r="H3062" s="24">
        <v>4.1076403966384747E-2</v>
      </c>
      <c r="I3062" s="3">
        <f t="shared" si="142"/>
        <v>217.81999999998953</v>
      </c>
      <c r="J3062" s="3">
        <f>INDEX(PowerArray,MIN(MaximumPowerIndex,ROUND(G3062*100,0)))</f>
        <v>201.61999999998989</v>
      </c>
      <c r="K3062" s="3">
        <f>MIN(J3062-M3062+N3062,'Power Look Up'!$F$4)</f>
        <v>202.40932218941751</v>
      </c>
      <c r="M3062" s="50">
        <f t="array" ref="M3062">_xlfn.SUM(_xlfn.NORM.DIST($S$3:$S$1003,$G3062,$P3062,FALSE)*WindSpeedStep*$T$3:$T$1003)</f>
        <v>195.86918823839645</v>
      </c>
      <c r="N3062" s="50">
        <f t="array" ref="N3062">_xlfn.SUM(_xlfn.NORM.DIST($S$3:$S$1003,$G3062,$Q3062,FALSE)*WindSpeedStep*$T$3:$T$1003)</f>
        <v>196.65851042782407</v>
      </c>
      <c r="P3062" s="42">
        <f t="shared" si="141"/>
        <v>0.50081762003395713</v>
      </c>
      <c r="Q3062" s="42">
        <f t="shared" si="143"/>
        <v>0.20571786873998207</v>
      </c>
    </row>
    <row r="3063" spans="5:17" x14ac:dyDescent="0.2">
      <c r="E3063" s="15">
        <v>41285.479166666664</v>
      </c>
      <c r="F3063" s="21">
        <v>4.713929807119869</v>
      </c>
      <c r="G3063" s="21">
        <v>4.541084266638661</v>
      </c>
      <c r="H3063" s="24">
        <v>0.13576782561194503</v>
      </c>
      <c r="I3063" s="3">
        <f t="shared" si="142"/>
        <v>168.3899999999939</v>
      </c>
      <c r="J3063" s="3">
        <f>INDEX(PowerArray,MIN(MaximumPowerIndex,ROUND(G3063*100,0)))</f>
        <v>149.8599999999943</v>
      </c>
      <c r="K3063" s="3">
        <f>MIN(J3063-M3063+N3063,'Power Look Up'!$F$4)</f>
        <v>154.81074952903833</v>
      </c>
      <c r="M3063" s="50">
        <f t="array" ref="M3063">_xlfn.SUM(_xlfn.NORM.DIST($S$3:$S$1003,$G3063,$P3063,FALSE)*WindSpeedStep*$T$3:$T$1003)</f>
        <v>122.21159620053599</v>
      </c>
      <c r="N3063" s="50">
        <f t="array" ref="N3063">_xlfn.SUM(_xlfn.NORM.DIST($S$3:$S$1003,$G3063,$Q3063,FALSE)*WindSpeedStep*$T$3:$T$1003)</f>
        <v>127.16234572958004</v>
      </c>
      <c r="P3063" s="42">
        <f t="shared" si="141"/>
        <v>0.45410842666386614</v>
      </c>
      <c r="Q3063" s="42">
        <f t="shared" si="143"/>
        <v>0.61653313680214505</v>
      </c>
    </row>
    <row r="3064" spans="5:17" x14ac:dyDescent="0.2">
      <c r="E3064" s="15">
        <v>41285.486111111109</v>
      </c>
      <c r="F3064" s="21">
        <v>4.9678893220427867</v>
      </c>
      <c r="G3064" s="21">
        <v>4.7872870446822562</v>
      </c>
      <c r="H3064" s="24">
        <v>0.12077563752029828</v>
      </c>
      <c r="I3064" s="3">
        <f t="shared" si="142"/>
        <v>196.72999999999331</v>
      </c>
      <c r="J3064" s="3">
        <f>INDEX(PowerArray,MIN(MaximumPowerIndex,ROUND(G3064*100,0)))</f>
        <v>177.1099999999937</v>
      </c>
      <c r="K3064" s="3">
        <f>MIN(J3064-M3064+N3064,'Power Look Up'!$F$4)</f>
        <v>178.6209031045469</v>
      </c>
      <c r="M3064" s="50">
        <f t="array" ref="M3064">_xlfn.SUM(_xlfn.NORM.DIST($S$3:$S$1003,$G3064,$P3064,FALSE)*WindSpeedStep*$T$3:$T$1003)</f>
        <v>160.62551389622382</v>
      </c>
      <c r="N3064" s="50">
        <f t="array" ref="N3064">_xlfn.SUM(_xlfn.NORM.DIST($S$3:$S$1003,$G3064,$Q3064,FALSE)*WindSpeedStep*$T$3:$T$1003)</f>
        <v>162.13641700077702</v>
      </c>
      <c r="P3064" s="42">
        <f t="shared" si="141"/>
        <v>0.47872870446822563</v>
      </c>
      <c r="Q3064" s="42">
        <f t="shared" si="143"/>
        <v>0.57818764481416418</v>
      </c>
    </row>
    <row r="3065" spans="5:17" x14ac:dyDescent="0.2">
      <c r="E3065" s="15">
        <v>41285.493055555555</v>
      </c>
      <c r="F3065" s="21">
        <v>5.5807152271522034</v>
      </c>
      <c r="G3065" s="21">
        <v>5.4001943086626492</v>
      </c>
      <c r="H3065" s="24">
        <v>3.0462045289981535E-2</v>
      </c>
      <c r="I3065" s="3">
        <f t="shared" si="142"/>
        <v>293.95999999998793</v>
      </c>
      <c r="J3065" s="3">
        <f>INDEX(PowerArray,MIN(MaximumPowerIndex,ROUND(G3065*100,0)))</f>
        <v>264.79999999998853</v>
      </c>
      <c r="K3065" s="3">
        <f>MIN(J3065-M3065+N3065,'Power Look Up'!$F$4)</f>
        <v>263.32515080049353</v>
      </c>
      <c r="M3065" s="50">
        <f t="array" ref="M3065">_xlfn.SUM(_xlfn.NORM.DIST($S$3:$S$1003,$G3065,$P3065,FALSE)*WindSpeedStep*$T$3:$T$1003)</f>
        <v>259.82735990475396</v>
      </c>
      <c r="N3065" s="50">
        <f t="array" ref="N3065">_xlfn.SUM(_xlfn.NORM.DIST($S$3:$S$1003,$G3065,$Q3065,FALSE)*WindSpeedStep*$T$3:$T$1003)</f>
        <v>258.35251070525896</v>
      </c>
      <c r="P3065" s="42">
        <f t="shared" si="141"/>
        <v>0.54001943086626492</v>
      </c>
      <c r="Q3065" s="42">
        <f t="shared" si="143"/>
        <v>0.16450096360518215</v>
      </c>
    </row>
    <row r="3066" spans="5:17" x14ac:dyDescent="0.2">
      <c r="E3066" s="15">
        <v>41285.5</v>
      </c>
      <c r="F3066" s="21">
        <v>5.8305615938143873</v>
      </c>
      <c r="G3066" s="21">
        <v>5.6216912185894339</v>
      </c>
      <c r="H3066" s="24">
        <v>3.0871811763546253E-2</v>
      </c>
      <c r="I3066" s="3">
        <f t="shared" si="142"/>
        <v>334.45999999998708</v>
      </c>
      <c r="J3066" s="3">
        <f>INDEX(PowerArray,MIN(MaximumPowerIndex,ROUND(G3066*100,0)))</f>
        <v>300.43999999998778</v>
      </c>
      <c r="K3066" s="3">
        <f>MIN(J3066-M3066+N3066,'Power Look Up'!$F$4)</f>
        <v>295.45251414982073</v>
      </c>
      <c r="M3066" s="50">
        <f t="array" ref="M3066">_xlfn.SUM(_xlfn.NORM.DIST($S$3:$S$1003,$G3066,$P3066,FALSE)*WindSpeedStep*$T$3:$T$1003)</f>
        <v>297.65554483642228</v>
      </c>
      <c r="N3066" s="50">
        <f t="array" ref="N3066">_xlfn.SUM(_xlfn.NORM.DIST($S$3:$S$1003,$G3066,$Q3066,FALSE)*WindSpeedStep*$T$3:$T$1003)</f>
        <v>292.66805898625523</v>
      </c>
      <c r="P3066" s="42">
        <f t="shared" si="141"/>
        <v>0.56216912185894341</v>
      </c>
      <c r="Q3066" s="42">
        <f t="shared" si="143"/>
        <v>0.17355179309307395</v>
      </c>
    </row>
    <row r="3067" spans="5:17" x14ac:dyDescent="0.2">
      <c r="E3067" s="15">
        <v>41285.506944444445</v>
      </c>
      <c r="F3067" s="21">
        <v>5.6683963467041023</v>
      </c>
      <c r="G3067" s="21">
        <v>5.5318217261025451</v>
      </c>
      <c r="H3067" s="24">
        <v>4.7632519585013126E-2</v>
      </c>
      <c r="I3067" s="3">
        <f t="shared" si="142"/>
        <v>308.53999999998763</v>
      </c>
      <c r="J3067" s="3">
        <f>INDEX(PowerArray,MIN(MaximumPowerIndex,ROUND(G3067*100,0)))</f>
        <v>285.85999999998808</v>
      </c>
      <c r="K3067" s="3">
        <f>MIN(J3067-M3067+N3067,'Power Look Up'!$F$4)</f>
        <v>282.69903746209707</v>
      </c>
      <c r="M3067" s="50">
        <f t="array" ref="M3067">_xlfn.SUM(_xlfn.NORM.DIST($S$3:$S$1003,$G3067,$P3067,FALSE)*WindSpeedStep*$T$3:$T$1003)</f>
        <v>282.09412950227755</v>
      </c>
      <c r="N3067" s="50">
        <f t="array" ref="N3067">_xlfn.SUM(_xlfn.NORM.DIST($S$3:$S$1003,$G3067,$Q3067,FALSE)*WindSpeedStep*$T$3:$T$1003)</f>
        <v>278.93316696438654</v>
      </c>
      <c r="P3067" s="42">
        <f t="shared" si="141"/>
        <v>0.55318217261025449</v>
      </c>
      <c r="Q3067" s="42">
        <f t="shared" si="143"/>
        <v>0.26349460670938057</v>
      </c>
    </row>
    <row r="3068" spans="5:17" x14ac:dyDescent="0.2">
      <c r="E3068" s="15">
        <v>41285.513888888891</v>
      </c>
      <c r="F3068" s="21">
        <v>5.420847997802861</v>
      </c>
      <c r="G3068" s="21">
        <v>5.3577035624085267</v>
      </c>
      <c r="H3068" s="24">
        <v>6.6410273843854797E-2</v>
      </c>
      <c r="I3068" s="3">
        <f t="shared" si="142"/>
        <v>268.03999999998848</v>
      </c>
      <c r="J3068" s="3">
        <f>INDEX(PowerArray,MIN(MaximumPowerIndex,ROUND(G3068*100,0)))</f>
        <v>258.31999999998868</v>
      </c>
      <c r="K3068" s="3">
        <f>MIN(J3068-M3068+N3068,'Power Look Up'!$F$4)</f>
        <v>257.26853417146469</v>
      </c>
      <c r="M3068" s="50">
        <f t="array" ref="M3068">_xlfn.SUM(_xlfn.NORM.DIST($S$3:$S$1003,$G3068,$P3068,FALSE)*WindSpeedStep*$T$3:$T$1003)</f>
        <v>252.7514676488654</v>
      </c>
      <c r="N3068" s="50">
        <f t="array" ref="N3068">_xlfn.SUM(_xlfn.NORM.DIST($S$3:$S$1003,$G3068,$Q3068,FALSE)*WindSpeedStep*$T$3:$T$1003)</f>
        <v>251.70000182034141</v>
      </c>
      <c r="P3068" s="42">
        <f t="shared" si="141"/>
        <v>0.53577035624085267</v>
      </c>
      <c r="Q3068" s="42">
        <f t="shared" si="143"/>
        <v>0.35580656075374667</v>
      </c>
    </row>
    <row r="3069" spans="5:17" x14ac:dyDescent="0.2">
      <c r="E3069" s="15">
        <v>41285.520833333336</v>
      </c>
      <c r="F3069" s="21">
        <v>5.6141643058918032</v>
      </c>
      <c r="G3069" s="21">
        <v>5.4810782175683084</v>
      </c>
      <c r="H3069" s="24">
        <v>9.0841659098715513E-2</v>
      </c>
      <c r="I3069" s="3">
        <f t="shared" si="142"/>
        <v>298.81999999998783</v>
      </c>
      <c r="J3069" s="3">
        <f>INDEX(PowerArray,MIN(MaximumPowerIndex,ROUND(G3069*100,0)))</f>
        <v>277.75999999998828</v>
      </c>
      <c r="K3069" s="3">
        <f>MIN(J3069-M3069+N3069,'Power Look Up'!$F$4)</f>
        <v>277.07585422698139</v>
      </c>
      <c r="M3069" s="50">
        <f t="array" ref="M3069">_xlfn.SUM(_xlfn.NORM.DIST($S$3:$S$1003,$G3069,$P3069,FALSE)*WindSpeedStep*$T$3:$T$1003)</f>
        <v>273.44232271942747</v>
      </c>
      <c r="N3069" s="50">
        <f t="array" ref="N3069">_xlfn.SUM(_xlfn.NORM.DIST($S$3:$S$1003,$G3069,$Q3069,FALSE)*WindSpeedStep*$T$3:$T$1003)</f>
        <v>272.75817694642058</v>
      </c>
      <c r="P3069" s="42">
        <f t="shared" si="141"/>
        <v>0.54810782175683082</v>
      </c>
      <c r="Q3069" s="42">
        <f t="shared" si="143"/>
        <v>0.49791023893373554</v>
      </c>
    </row>
    <row r="3070" spans="5:17" x14ac:dyDescent="0.2">
      <c r="E3070" s="15">
        <v>41285.527777777781</v>
      </c>
      <c r="F3070" s="21">
        <v>5.4756009078061121</v>
      </c>
      <c r="G3070" s="21">
        <v>5.5373949285146429</v>
      </c>
      <c r="H3070" s="24">
        <v>0.10227188018791769</v>
      </c>
      <c r="I3070" s="3">
        <f t="shared" si="142"/>
        <v>277.75999999998828</v>
      </c>
      <c r="J3070" s="3">
        <f>INDEX(PowerArray,MIN(MaximumPowerIndex,ROUND(G3070*100,0)))</f>
        <v>287.47999999998808</v>
      </c>
      <c r="K3070" s="3">
        <f>MIN(J3070-M3070+N3070,'Power Look Up'!$F$4)</f>
        <v>287.69573819667875</v>
      </c>
      <c r="M3070" s="50">
        <f t="array" ref="M3070">_xlfn.SUM(_xlfn.NORM.DIST($S$3:$S$1003,$G3070,$P3070,FALSE)*WindSpeedStep*$T$3:$T$1003)</f>
        <v>283.05001535104185</v>
      </c>
      <c r="N3070" s="50">
        <f t="array" ref="N3070">_xlfn.SUM(_xlfn.NORM.DIST($S$3:$S$1003,$G3070,$Q3070,FALSE)*WindSpeedStep*$T$3:$T$1003)</f>
        <v>283.26575354773252</v>
      </c>
      <c r="P3070" s="42">
        <f t="shared" si="141"/>
        <v>0.55373949285146429</v>
      </c>
      <c r="Q3070" s="42">
        <f t="shared" si="143"/>
        <v>0.56631979068223259</v>
      </c>
    </row>
    <row r="3071" spans="5:17" x14ac:dyDescent="0.2">
      <c r="E3071" s="15">
        <v>41285.534722222219</v>
      </c>
      <c r="F3071" s="21">
        <v>5.6160636935277219</v>
      </c>
      <c r="G3071" s="21">
        <v>5.6500119743387094</v>
      </c>
      <c r="H3071" s="24">
        <v>0.10327518198706073</v>
      </c>
      <c r="I3071" s="3">
        <f t="shared" si="142"/>
        <v>300.43999999998778</v>
      </c>
      <c r="J3071" s="3">
        <f>INDEX(PowerArray,MIN(MaximumPowerIndex,ROUND(G3071*100,0)))</f>
        <v>305.29999999998768</v>
      </c>
      <c r="K3071" s="3">
        <f>MIN(J3071-M3071+N3071,'Power Look Up'!$F$4)</f>
        <v>305.69463257989133</v>
      </c>
      <c r="M3071" s="50">
        <f t="array" ref="M3071">_xlfn.SUM(_xlfn.NORM.DIST($S$3:$S$1003,$G3071,$P3071,FALSE)*WindSpeedStep*$T$3:$T$1003)</f>
        <v>302.62836623646024</v>
      </c>
      <c r="N3071" s="50">
        <f t="array" ref="N3071">_xlfn.SUM(_xlfn.NORM.DIST($S$3:$S$1003,$G3071,$Q3071,FALSE)*WindSpeedStep*$T$3:$T$1003)</f>
        <v>303.0229988163639</v>
      </c>
      <c r="P3071" s="42">
        <f t="shared" si="141"/>
        <v>0.56500119743387101</v>
      </c>
      <c r="Q3071" s="42">
        <f t="shared" si="143"/>
        <v>0.58350601487890252</v>
      </c>
    </row>
    <row r="3072" spans="5:17" x14ac:dyDescent="0.2">
      <c r="E3072" s="15">
        <v>41285.541666666664</v>
      </c>
      <c r="F3072" s="21">
        <v>5.6438109346362912</v>
      </c>
      <c r="G3072" s="21">
        <v>5.7244676976687057</v>
      </c>
      <c r="H3072" s="24">
        <v>8.6820768036868598E-2</v>
      </c>
      <c r="I3072" s="3">
        <f t="shared" si="142"/>
        <v>303.67999999998773</v>
      </c>
      <c r="J3072" s="3">
        <f>INDEX(PowerArray,MIN(MaximumPowerIndex,ROUND(G3072*100,0)))</f>
        <v>316.63999999998742</v>
      </c>
      <c r="K3072" s="3">
        <f>MIN(J3072-M3072+N3072,'Power Look Up'!$F$4)</f>
        <v>314.94182383532694</v>
      </c>
      <c r="M3072" s="50">
        <f t="array" ref="M3072">_xlfn.SUM(_xlfn.NORM.DIST($S$3:$S$1003,$G3072,$P3072,FALSE)*WindSpeedStep*$T$3:$T$1003)</f>
        <v>315.87341754806437</v>
      </c>
      <c r="N3072" s="50">
        <f t="array" ref="N3072">_xlfn.SUM(_xlfn.NORM.DIST($S$3:$S$1003,$G3072,$Q3072,FALSE)*WindSpeedStep*$T$3:$T$1003)</f>
        <v>314.17524138340389</v>
      </c>
      <c r="P3072" s="42">
        <f t="shared" si="141"/>
        <v>0.57244676976687059</v>
      </c>
      <c r="Q3072" s="42">
        <f t="shared" si="143"/>
        <v>0.49700268211384191</v>
      </c>
    </row>
    <row r="3073" spans="5:17" x14ac:dyDescent="0.2">
      <c r="E3073" s="15">
        <v>41285.548611111109</v>
      </c>
      <c r="F3073" s="21">
        <v>5.9655323337784427</v>
      </c>
      <c r="G3073" s="21">
        <v>6.0962494862526961</v>
      </c>
      <c r="H3073" s="24">
        <v>4.0231112090543149E-2</v>
      </c>
      <c r="I3073" s="3">
        <f t="shared" si="142"/>
        <v>357.13999999998657</v>
      </c>
      <c r="J3073" s="3">
        <f>INDEX(PowerArray,MIN(MaximumPowerIndex,ROUND(G3073*100,0)))</f>
        <v>384.59999999998064</v>
      </c>
      <c r="K3073" s="3">
        <f>MIN(J3073-M3073+N3073,'Power Look Up'!$F$4)</f>
        <v>374.17366944876289</v>
      </c>
      <c r="M3073" s="50">
        <f t="array" ref="M3073">_xlfn.SUM(_xlfn.NORM.DIST($S$3:$S$1003,$G3073,$P3073,FALSE)*WindSpeedStep*$T$3:$T$1003)</f>
        <v>386.32266049540215</v>
      </c>
      <c r="N3073" s="50">
        <f t="array" ref="N3073">_xlfn.SUM(_xlfn.NORM.DIST($S$3:$S$1003,$G3073,$Q3073,FALSE)*WindSpeedStep*$T$3:$T$1003)</f>
        <v>375.8963299441844</v>
      </c>
      <c r="P3073" s="42">
        <f t="shared" si="141"/>
        <v>0.60962494862526961</v>
      </c>
      <c r="Q3073" s="42">
        <f t="shared" si="143"/>
        <v>0.2452588964133483</v>
      </c>
    </row>
    <row r="3074" spans="5:17" x14ac:dyDescent="0.2">
      <c r="E3074" s="15">
        <v>41285.555555555555</v>
      </c>
      <c r="F3074" s="21">
        <v>6.5424347988083484</v>
      </c>
      <c r="G3074" s="21">
        <v>6.6137555599211888</v>
      </c>
      <c r="H3074" s="24">
        <v>5.5025385971835906E-2</v>
      </c>
      <c r="I3074" s="3">
        <f t="shared" si="142"/>
        <v>484.03999999997853</v>
      </c>
      <c r="J3074" s="3">
        <f>INDEX(PowerArray,MIN(MaximumPowerIndex,ROUND(G3074*100,0)))</f>
        <v>499.85999999997819</v>
      </c>
      <c r="K3074" s="3">
        <f>MIN(J3074-M3074+N3074,'Power Look Up'!$F$4)</f>
        <v>489.53666645712667</v>
      </c>
      <c r="M3074" s="50">
        <f t="array" ref="M3074">_xlfn.SUM(_xlfn.NORM.DIST($S$3:$S$1003,$G3074,$P3074,FALSE)*WindSpeedStep*$T$3:$T$1003)</f>
        <v>498.5634238850767</v>
      </c>
      <c r="N3074" s="50">
        <f t="array" ref="N3074">_xlfn.SUM(_xlfn.NORM.DIST($S$3:$S$1003,$G3074,$Q3074,FALSE)*WindSpeedStep*$T$3:$T$1003)</f>
        <v>488.24009034222519</v>
      </c>
      <c r="P3074" s="42">
        <f t="shared" si="141"/>
        <v>0.66137555599211895</v>
      </c>
      <c r="Q3074" s="42">
        <f t="shared" si="143"/>
        <v>0.36392445240803911</v>
      </c>
    </row>
    <row r="3075" spans="5:17" x14ac:dyDescent="0.2">
      <c r="E3075" s="15">
        <v>41285.5625</v>
      </c>
      <c r="F3075" s="21">
        <v>6.3851783146831673</v>
      </c>
      <c r="G3075" s="21">
        <v>6.433421472007554</v>
      </c>
      <c r="H3075" s="24">
        <v>6.8909586908197845E-2</v>
      </c>
      <c r="I3075" s="3">
        <f t="shared" si="142"/>
        <v>450.13999999997924</v>
      </c>
      <c r="J3075" s="3">
        <f>INDEX(PowerArray,MIN(MaximumPowerIndex,ROUND(G3075*100,0)))</f>
        <v>459.17999999997903</v>
      </c>
      <c r="K3075" s="3">
        <f>MIN(J3075-M3075+N3075,'Power Look Up'!$F$4)</f>
        <v>452.03092329262734</v>
      </c>
      <c r="M3075" s="50">
        <f t="array" ref="M3075">_xlfn.SUM(_xlfn.NORM.DIST($S$3:$S$1003,$G3075,$P3075,FALSE)*WindSpeedStep*$T$3:$T$1003)</f>
        <v>457.42810264421115</v>
      </c>
      <c r="N3075" s="50">
        <f t="array" ref="N3075">_xlfn.SUM(_xlfn.NORM.DIST($S$3:$S$1003,$G3075,$Q3075,FALSE)*WindSpeedStep*$T$3:$T$1003)</f>
        <v>450.27902593685945</v>
      </c>
      <c r="P3075" s="42">
        <f t="shared" ref="P3075:P3138" si="144">ReferenceTurbulence*G3075</f>
        <v>0.64334214720075544</v>
      </c>
      <c r="Q3075" s="42">
        <f t="shared" si="143"/>
        <v>0.44332441604237066</v>
      </c>
    </row>
    <row r="3076" spans="5:17" x14ac:dyDescent="0.2">
      <c r="E3076" s="15">
        <v>41285.569444444445</v>
      </c>
      <c r="F3076" s="21">
        <v>6.0280957000920532</v>
      </c>
      <c r="G3076" s="21">
        <v>6.1073398596563493</v>
      </c>
      <c r="H3076" s="24">
        <v>8.9580528721824024E-2</v>
      </c>
      <c r="I3076" s="3">
        <f t="shared" ref="I3076:I3139" si="145">INDEX(PowerArray,MIN(MaximumPowerIndex,ROUND(F3076*100,0)))</f>
        <v>368.77999999998099</v>
      </c>
      <c r="J3076" s="3">
        <f>INDEX(PowerArray,MIN(MaximumPowerIndex,ROUND(G3076*100,0)))</f>
        <v>386.85999999998057</v>
      </c>
      <c r="K3076" s="3">
        <f>MIN(J3076-M3076+N3076,'Power Look Up'!$F$4)</f>
        <v>384.71832725632834</v>
      </c>
      <c r="M3076" s="50">
        <f t="array" ref="M3076">_xlfn.SUM(_xlfn.NORM.DIST($S$3:$S$1003,$G3076,$P3076,FALSE)*WindSpeedStep*$T$3:$T$1003)</f>
        <v>388.54640695951593</v>
      </c>
      <c r="N3076" s="50">
        <f t="array" ref="N3076">_xlfn.SUM(_xlfn.NORM.DIST($S$3:$S$1003,$G3076,$Q3076,FALSE)*WindSpeedStep*$T$3:$T$1003)</f>
        <v>386.4047342158637</v>
      </c>
      <c r="P3076" s="42">
        <f t="shared" si="144"/>
        <v>0.610733985965635</v>
      </c>
      <c r="Q3076" s="42">
        <f t="shared" ref="Q3076:Q3139" si="146">G3076*H3076</f>
        <v>0.54709873371188633</v>
      </c>
    </row>
    <row r="3077" spans="5:17" x14ac:dyDescent="0.2">
      <c r="E3077" s="15">
        <v>41285.576388888891</v>
      </c>
      <c r="F3077" s="21">
        <v>6.0590598252383199</v>
      </c>
      <c r="G3077" s="21">
        <v>6.1356226175593607</v>
      </c>
      <c r="H3077" s="24">
        <v>7.5919369220274521E-2</v>
      </c>
      <c r="I3077" s="3">
        <f t="shared" si="145"/>
        <v>375.55999999998085</v>
      </c>
      <c r="J3077" s="3">
        <f>INDEX(PowerArray,MIN(MaximumPowerIndex,ROUND(G3077*100,0)))</f>
        <v>393.63999999998043</v>
      </c>
      <c r="K3077" s="3">
        <f>MIN(J3077-M3077+N3077,'Power Look Up'!$F$4)</f>
        <v>388.81570770810225</v>
      </c>
      <c r="M3077" s="50">
        <f t="array" ref="M3077">_xlfn.SUM(_xlfn.NORM.DIST($S$3:$S$1003,$G3077,$P3077,FALSE)*WindSpeedStep*$T$3:$T$1003)</f>
        <v>394.25169535435447</v>
      </c>
      <c r="N3077" s="50">
        <f t="array" ref="N3077">_xlfn.SUM(_xlfn.NORM.DIST($S$3:$S$1003,$G3077,$Q3077,FALSE)*WindSpeedStep*$T$3:$T$1003)</f>
        <v>389.42740306247629</v>
      </c>
      <c r="P3077" s="42">
        <f t="shared" si="144"/>
        <v>0.61356226175593609</v>
      </c>
      <c r="Q3077" s="42">
        <f t="shared" si="146"/>
        <v>0.46581259889875631</v>
      </c>
    </row>
    <row r="3078" spans="5:17" x14ac:dyDescent="0.2">
      <c r="E3078" s="15">
        <v>41285.583333333336</v>
      </c>
      <c r="F3078" s="21">
        <v>5.875267978816316</v>
      </c>
      <c r="G3078" s="21">
        <v>5.9504482457931527</v>
      </c>
      <c r="H3078" s="24">
        <v>7.4890201023417202E-2</v>
      </c>
      <c r="I3078" s="3">
        <f t="shared" si="145"/>
        <v>342.55999999998687</v>
      </c>
      <c r="J3078" s="3">
        <f>INDEX(PowerArray,MIN(MaximumPowerIndex,ROUND(G3078*100,0)))</f>
        <v>353.89999999998668</v>
      </c>
      <c r="K3078" s="3">
        <f>MIN(J3078-M3078+N3078,'Power Look Up'!$F$4)</f>
        <v>349.6093397989946</v>
      </c>
      <c r="M3078" s="50">
        <f t="array" ref="M3078">_xlfn.SUM(_xlfn.NORM.DIST($S$3:$S$1003,$G3078,$P3078,FALSE)*WindSpeedStep*$T$3:$T$1003)</f>
        <v>357.77353458180369</v>
      </c>
      <c r="N3078" s="50">
        <f t="array" ref="N3078">_xlfn.SUM(_xlfn.NORM.DIST($S$3:$S$1003,$G3078,$Q3078,FALSE)*WindSpeedStep*$T$3:$T$1003)</f>
        <v>353.48287438081161</v>
      </c>
      <c r="P3078" s="42">
        <f t="shared" si="144"/>
        <v>0.59504482457931529</v>
      </c>
      <c r="Q3078" s="42">
        <f t="shared" si="146"/>
        <v>0.44563026530688948</v>
      </c>
    </row>
    <row r="3079" spans="5:17" x14ac:dyDescent="0.2">
      <c r="E3079" s="15">
        <v>41285.590277777781</v>
      </c>
      <c r="F3079" s="21">
        <v>6.26822267172642</v>
      </c>
      <c r="G3079" s="21">
        <v>6.2753783143192159</v>
      </c>
      <c r="H3079" s="24">
        <v>5.7432548084774292E-2</v>
      </c>
      <c r="I3079" s="3">
        <f t="shared" si="145"/>
        <v>423.01999999997986</v>
      </c>
      <c r="J3079" s="3">
        <f>INDEX(PowerArray,MIN(MaximumPowerIndex,ROUND(G3079*100,0)))</f>
        <v>425.27999999997979</v>
      </c>
      <c r="K3079" s="3">
        <f>MIN(J3079-M3079+N3079,'Power Look Up'!$F$4)</f>
        <v>416.8482005647536</v>
      </c>
      <c r="M3079" s="50">
        <f t="array" ref="M3079">_xlfn.SUM(_xlfn.NORM.DIST($S$3:$S$1003,$G3079,$P3079,FALSE)*WindSpeedStep*$T$3:$T$1003)</f>
        <v>423.18218083990138</v>
      </c>
      <c r="N3079" s="50">
        <f t="array" ref="N3079">_xlfn.SUM(_xlfn.NORM.DIST($S$3:$S$1003,$G3079,$Q3079,FALSE)*WindSpeedStep*$T$3:$T$1003)</f>
        <v>414.75038140467518</v>
      </c>
      <c r="P3079" s="42">
        <f t="shared" si="144"/>
        <v>0.62753783143192166</v>
      </c>
      <c r="Q3079" s="42">
        <f t="shared" si="146"/>
        <v>0.36041096678728818</v>
      </c>
    </row>
    <row r="3080" spans="5:17" x14ac:dyDescent="0.2">
      <c r="E3080" s="15">
        <v>41285.597222222219</v>
      </c>
      <c r="F3080" s="21">
        <v>6.2753018163736325</v>
      </c>
      <c r="G3080" s="21">
        <v>6.2170948373301407</v>
      </c>
      <c r="H3080" s="24">
        <v>7.330324715215443E-2</v>
      </c>
      <c r="I3080" s="3">
        <f t="shared" si="145"/>
        <v>425.27999999997979</v>
      </c>
      <c r="J3080" s="3">
        <f>INDEX(PowerArray,MIN(MaximumPowerIndex,ROUND(G3080*100,0)))</f>
        <v>411.71999999998008</v>
      </c>
      <c r="K3080" s="3">
        <f>MIN(J3080-M3080+N3080,'Power Look Up'!$F$4)</f>
        <v>406.13905831793517</v>
      </c>
      <c r="M3080" s="50">
        <f t="array" ref="M3080">_xlfn.SUM(_xlfn.NORM.DIST($S$3:$S$1003,$G3080,$P3080,FALSE)*WindSpeedStep*$T$3:$T$1003)</f>
        <v>410.96588430472019</v>
      </c>
      <c r="N3080" s="50">
        <f t="array" ref="N3080">_xlfn.SUM(_xlfn.NORM.DIST($S$3:$S$1003,$G3080,$Q3080,FALSE)*WindSpeedStep*$T$3:$T$1003)</f>
        <v>405.38494262267528</v>
      </c>
      <c r="P3080" s="42">
        <f t="shared" si="144"/>
        <v>0.62170948373301416</v>
      </c>
      <c r="Q3080" s="42">
        <f t="shared" si="146"/>
        <v>0.45573323942919464</v>
      </c>
    </row>
    <row r="3081" spans="5:17" x14ac:dyDescent="0.2">
      <c r="E3081" s="15">
        <v>41285.673611111109</v>
      </c>
      <c r="F3081" s="21">
        <v>4.6597991933842282</v>
      </c>
      <c r="G3081" s="21">
        <v>4.6174949882616811</v>
      </c>
      <c r="H3081" s="24">
        <v>9.6570684985501018E-2</v>
      </c>
      <c r="I3081" s="3">
        <f t="shared" si="145"/>
        <v>162.93999999999403</v>
      </c>
      <c r="J3081" s="3">
        <f>INDEX(PowerArray,MIN(MaximumPowerIndex,ROUND(G3081*100,0)))</f>
        <v>158.5799999999941</v>
      </c>
      <c r="K3081" s="3">
        <f>MIN(J3081-M3081+N3081,'Power Look Up'!$F$4)</f>
        <v>158.28655963484863</v>
      </c>
      <c r="M3081" s="50">
        <f t="array" ref="M3081">_xlfn.SUM(_xlfn.NORM.DIST($S$3:$S$1003,$G3081,$P3081,FALSE)*WindSpeedStep*$T$3:$T$1003)</f>
        <v>133.97116224395035</v>
      </c>
      <c r="N3081" s="50">
        <f t="array" ref="N3081">_xlfn.SUM(_xlfn.NORM.DIST($S$3:$S$1003,$G3081,$Q3081,FALSE)*WindSpeedStep*$T$3:$T$1003)</f>
        <v>133.67772187880487</v>
      </c>
      <c r="P3081" s="42">
        <f t="shared" si="144"/>
        <v>0.46174949882616811</v>
      </c>
      <c r="Q3081" s="42">
        <f t="shared" si="146"/>
        <v>0.44591465393354851</v>
      </c>
    </row>
    <row r="3082" spans="5:17" x14ac:dyDescent="0.2">
      <c r="E3082" s="15">
        <v>41285.680555555555</v>
      </c>
      <c r="F3082" s="21">
        <v>4.1214733359744775</v>
      </c>
      <c r="G3082" s="21">
        <v>4.1147623146139187</v>
      </c>
      <c r="H3082" s="24">
        <v>8.4921088035438255E-2</v>
      </c>
      <c r="I3082" s="3">
        <f t="shared" si="145"/>
        <v>104.07999999999527</v>
      </c>
      <c r="J3082" s="3">
        <f>INDEX(PowerArray,MIN(MaximumPowerIndex,ROUND(G3082*100,0)))</f>
        <v>102.98999999999529</v>
      </c>
      <c r="K3082" s="3">
        <f>MIN(J3082-M3082+N3082,'Power Look Up'!$F$4)</f>
        <v>99.662384013955005</v>
      </c>
      <c r="M3082" s="50">
        <f t="array" ref="M3082">_xlfn.SUM(_xlfn.NORM.DIST($S$3:$S$1003,$G3082,$P3082,FALSE)*WindSpeedStep*$T$3:$T$1003)</f>
        <v>63.049595123106755</v>
      </c>
      <c r="N3082" s="50">
        <f t="array" ref="N3082">_xlfn.SUM(_xlfn.NORM.DIST($S$3:$S$1003,$G3082,$Q3082,FALSE)*WindSpeedStep*$T$3:$T$1003)</f>
        <v>59.721979137066462</v>
      </c>
      <c r="P3082" s="42">
        <f t="shared" si="144"/>
        <v>0.41147623146139189</v>
      </c>
      <c r="Q3082" s="42">
        <f t="shared" si="146"/>
        <v>0.34943009276423226</v>
      </c>
    </row>
    <row r="3083" spans="5:17" x14ac:dyDescent="0.2">
      <c r="E3083" s="15">
        <v>41285.6875</v>
      </c>
      <c r="F3083" s="21">
        <v>3.8976366786853136</v>
      </c>
      <c r="G3083" s="21">
        <v>3.8770236912595615</v>
      </c>
      <c r="H3083" s="24">
        <v>7.6969719019883365E-2</v>
      </c>
      <c r="I3083" s="3">
        <f t="shared" si="145"/>
        <v>81.899999999996439</v>
      </c>
      <c r="J3083" s="3">
        <f>INDEX(PowerArray,MIN(MaximumPowerIndex,ROUND(G3083*100,0)))</f>
        <v>80.079999999996474</v>
      </c>
      <c r="K3083" s="3">
        <f>MIN(J3083-M3083+N3083,'Power Look Up'!$F$4)</f>
        <v>75.324570047994442</v>
      </c>
      <c r="M3083" s="50">
        <f t="array" ref="M3083">_xlfn.SUM(_xlfn.NORM.DIST($S$3:$S$1003,$G3083,$P3083,FALSE)*WindSpeedStep*$T$3:$T$1003)</f>
        <v>38.608566264543455</v>
      </c>
      <c r="N3083" s="50">
        <f t="array" ref="N3083">_xlfn.SUM(_xlfn.NORM.DIST($S$3:$S$1003,$G3083,$Q3083,FALSE)*WindSpeedStep*$T$3:$T$1003)</f>
        <v>33.853136312541423</v>
      </c>
      <c r="P3083" s="42">
        <f t="shared" si="144"/>
        <v>0.38770236912595618</v>
      </c>
      <c r="Q3083" s="42">
        <f t="shared" si="146"/>
        <v>0.29841342414967947</v>
      </c>
    </row>
    <row r="3084" spans="5:17" x14ac:dyDescent="0.2">
      <c r="E3084" s="15">
        <v>41285.694444444445</v>
      </c>
      <c r="F3084" s="21">
        <v>4.0170373051028045</v>
      </c>
      <c r="G3084" s="21">
        <v>4.0483549509662531</v>
      </c>
      <c r="H3084" s="24">
        <v>8.4639492784421302E-2</v>
      </c>
      <c r="I3084" s="3">
        <f t="shared" si="145"/>
        <v>93.179999999995502</v>
      </c>
      <c r="J3084" s="3">
        <f>INDEX(PowerArray,MIN(MaximumPowerIndex,ROUND(G3084*100,0)))</f>
        <v>96.449999999995427</v>
      </c>
      <c r="K3084" s="3">
        <f>MIN(J3084-M3084+N3084,'Power Look Up'!$F$4)</f>
        <v>92.971850004985583</v>
      </c>
      <c r="M3084" s="50">
        <f t="array" ref="M3084">_xlfn.SUM(_xlfn.NORM.DIST($S$3:$S$1003,$G3084,$P3084,FALSE)*WindSpeedStep*$T$3:$T$1003)</f>
        <v>55.437289921370279</v>
      </c>
      <c r="N3084" s="50">
        <f t="array" ref="N3084">_xlfn.SUM(_xlfn.NORM.DIST($S$3:$S$1003,$G3084,$Q3084,FALSE)*WindSpeedStep*$T$3:$T$1003)</f>
        <v>51.959139926360436</v>
      </c>
      <c r="P3084" s="42">
        <f t="shared" si="144"/>
        <v>0.40483549509662531</v>
      </c>
      <c r="Q3084" s="42">
        <f t="shared" si="146"/>
        <v>0.34265070966108441</v>
      </c>
    </row>
    <row r="3085" spans="5:17" x14ac:dyDescent="0.2">
      <c r="E3085" s="15">
        <v>41285.701388888891</v>
      </c>
      <c r="F3085" s="21">
        <v>4.3112976449613134</v>
      </c>
      <c r="G3085" s="21">
        <v>4.2789506982130217</v>
      </c>
      <c r="H3085" s="24">
        <v>0.11597436344585452</v>
      </c>
      <c r="I3085" s="3">
        <f t="shared" si="145"/>
        <v>124.78999999999482</v>
      </c>
      <c r="J3085" s="3">
        <f>INDEX(PowerArray,MIN(MaximumPowerIndex,ROUND(G3085*100,0)))</f>
        <v>121.51999999999489</v>
      </c>
      <c r="K3085" s="3">
        <f>MIN(J3085-M3085+N3085,'Power Look Up'!$F$4)</f>
        <v>124.62685007170083</v>
      </c>
      <c r="M3085" s="50">
        <f t="array" ref="M3085">_xlfn.SUM(_xlfn.NORM.DIST($S$3:$S$1003,$G3085,$P3085,FALSE)*WindSpeedStep*$T$3:$T$1003)</f>
        <v>84.068556834971702</v>
      </c>
      <c r="N3085" s="50">
        <f t="array" ref="N3085">_xlfn.SUM(_xlfn.NORM.DIST($S$3:$S$1003,$G3085,$Q3085,FALSE)*WindSpeedStep*$T$3:$T$1003)</f>
        <v>87.175406906677637</v>
      </c>
      <c r="P3085" s="42">
        <f t="shared" si="144"/>
        <v>0.42789506982130221</v>
      </c>
      <c r="Q3085" s="42">
        <f t="shared" si="146"/>
        <v>0.4962485834414499</v>
      </c>
    </row>
    <row r="3086" spans="5:17" x14ac:dyDescent="0.2">
      <c r="E3086" s="15">
        <v>41285.708333333336</v>
      </c>
      <c r="F3086" s="21">
        <v>3.8064987392139078</v>
      </c>
      <c r="G3086" s="21">
        <v>3.8187658857893467</v>
      </c>
      <c r="H3086" s="24">
        <v>0.10508344476231334</v>
      </c>
      <c r="I3086" s="3">
        <f t="shared" si="145"/>
        <v>73.709999999996612</v>
      </c>
      <c r="J3086" s="3">
        <f>INDEX(PowerArray,MIN(MaximumPowerIndex,ROUND(G3086*100,0)))</f>
        <v>74.619999999996594</v>
      </c>
      <c r="K3086" s="3">
        <f>MIN(J3086-M3086+N3086,'Power Look Up'!$F$4)</f>
        <v>75.624824798944559</v>
      </c>
      <c r="M3086" s="50">
        <f t="array" ref="M3086">_xlfn.SUM(_xlfn.NORM.DIST($S$3:$S$1003,$G3086,$P3086,FALSE)*WindSpeedStep*$T$3:$T$1003)</f>
        <v>33.864285773095318</v>
      </c>
      <c r="N3086" s="50">
        <f t="array" ref="N3086">_xlfn.SUM(_xlfn.NORM.DIST($S$3:$S$1003,$G3086,$Q3086,FALSE)*WindSpeedStep*$T$3:$T$1003)</f>
        <v>34.869110572043276</v>
      </c>
      <c r="P3086" s="42">
        <f t="shared" si="144"/>
        <v>0.38187658857893469</v>
      </c>
      <c r="Q3086" s="42">
        <f t="shared" si="146"/>
        <v>0.40128907401955138</v>
      </c>
    </row>
    <row r="3087" spans="5:17" x14ac:dyDescent="0.2">
      <c r="E3087" s="15">
        <v>41286.159722222219</v>
      </c>
      <c r="F3087" s="21">
        <v>7.7868072257458634</v>
      </c>
      <c r="G3087" s="21">
        <v>7.7007710477554525</v>
      </c>
      <c r="H3087" s="24">
        <v>0.12842233935028671</v>
      </c>
      <c r="I3087" s="3">
        <f t="shared" si="145"/>
        <v>825.78999999996336</v>
      </c>
      <c r="J3087" s="3">
        <f>INDEX(PowerArray,MIN(MaximumPowerIndex,ROUND(G3087*100,0)))</f>
        <v>798.69999999996389</v>
      </c>
      <c r="K3087" s="3">
        <f>MIN(J3087-M3087+N3087,'Power Look Up'!$F$4)</f>
        <v>812.66262286008714</v>
      </c>
      <c r="M3087" s="50">
        <f t="array" ref="M3087">_xlfn.SUM(_xlfn.NORM.DIST($S$3:$S$1003,$G3087,$P3087,FALSE)*WindSpeedStep*$T$3:$T$1003)</f>
        <v>795.79295437404767</v>
      </c>
      <c r="N3087" s="50">
        <f t="array" ref="N3087">_xlfn.SUM(_xlfn.NORM.DIST($S$3:$S$1003,$G3087,$Q3087,FALSE)*WindSpeedStep*$T$3:$T$1003)</f>
        <v>809.75557723417091</v>
      </c>
      <c r="P3087" s="42">
        <f t="shared" si="144"/>
        <v>0.77007710477554525</v>
      </c>
      <c r="Q3087" s="42">
        <f t="shared" si="146"/>
        <v>0.98895103275371365</v>
      </c>
    </row>
    <row r="3088" spans="5:17" x14ac:dyDescent="0.2">
      <c r="E3088" s="15">
        <v>41286.166666666664</v>
      </c>
      <c r="F3088" s="21">
        <v>7.5261078441246294</v>
      </c>
      <c r="G3088" s="21">
        <v>7.518409105044066</v>
      </c>
      <c r="H3088" s="24">
        <v>0.16608850496021413</v>
      </c>
      <c r="I3088" s="3">
        <f t="shared" si="145"/>
        <v>747.52999999996507</v>
      </c>
      <c r="J3088" s="3">
        <f>INDEX(PowerArray,MIN(MaximumPowerIndex,ROUND(G3088*100,0)))</f>
        <v>744.51999999996508</v>
      </c>
      <c r="K3088" s="3">
        <f>MIN(J3088-M3088+N3088,'Power Look Up'!$F$4)</f>
        <v>778.59642701948962</v>
      </c>
      <c r="M3088" s="50">
        <f t="array" ref="M3088">_xlfn.SUM(_xlfn.NORM.DIST($S$3:$S$1003,$G3088,$P3088,FALSE)*WindSpeedStep*$T$3:$T$1003)</f>
        <v>739.84918083179605</v>
      </c>
      <c r="N3088" s="50">
        <f t="array" ref="N3088">_xlfn.SUM(_xlfn.NORM.DIST($S$3:$S$1003,$G3088,$Q3088,FALSE)*WindSpeedStep*$T$3:$T$1003)</f>
        <v>773.92560785132059</v>
      </c>
      <c r="P3088" s="42">
        <f t="shared" si="144"/>
        <v>0.7518409105044066</v>
      </c>
      <c r="Q3088" s="42">
        <f t="shared" si="146"/>
        <v>1.2487213279360305</v>
      </c>
    </row>
    <row r="3089" spans="5:17" x14ac:dyDescent="0.2">
      <c r="E3089" s="15">
        <v>41286.173611111109</v>
      </c>
      <c r="F3089" s="21">
        <v>7.7521328290458529</v>
      </c>
      <c r="G3089" s="21">
        <v>7.7122665662366758</v>
      </c>
      <c r="H3089" s="24">
        <v>0.13802653071047774</v>
      </c>
      <c r="I3089" s="3">
        <f t="shared" si="145"/>
        <v>813.74999999996362</v>
      </c>
      <c r="J3089" s="3">
        <f>INDEX(PowerArray,MIN(MaximumPowerIndex,ROUND(G3089*100,0)))</f>
        <v>801.70999999996388</v>
      </c>
      <c r="K3089" s="3">
        <f>MIN(J3089-M3089+N3089,'Power Look Up'!$F$4)</f>
        <v>820.91868221941161</v>
      </c>
      <c r="M3089" s="50">
        <f t="array" ref="M3089">_xlfn.SUM(_xlfn.NORM.DIST($S$3:$S$1003,$G3089,$P3089,FALSE)*WindSpeedStep*$T$3:$T$1003)</f>
        <v>799.40365736181695</v>
      </c>
      <c r="N3089" s="50">
        <f t="array" ref="N3089">_xlfn.SUM(_xlfn.NORM.DIST($S$3:$S$1003,$G3089,$Q3089,FALSE)*WindSpeedStep*$T$3:$T$1003)</f>
        <v>818.61233958126468</v>
      </c>
      <c r="P3089" s="42">
        <f t="shared" si="144"/>
        <v>0.77122665662366763</v>
      </c>
      <c r="Q3089" s="42">
        <f t="shared" si="146"/>
        <v>1.0644973980520573</v>
      </c>
    </row>
    <row r="3090" spans="5:17" x14ac:dyDescent="0.2">
      <c r="E3090" s="15">
        <v>41286.180555555555</v>
      </c>
      <c r="F3090" s="21">
        <v>8.1037797195986041</v>
      </c>
      <c r="G3090" s="21">
        <v>8.0965563114323125</v>
      </c>
      <c r="H3090" s="24">
        <v>0.13450513682694104</v>
      </c>
      <c r="I3090" s="3">
        <f t="shared" si="145"/>
        <v>925.69999999995298</v>
      </c>
      <c r="J3090" s="3">
        <f>INDEX(PowerArray,MIN(MaximumPowerIndex,ROUND(G3090*100,0)))</f>
        <v>925.69999999995298</v>
      </c>
      <c r="K3090" s="3">
        <f>MIN(J3090-M3090+N3090,'Power Look Up'!$F$4)</f>
        <v>943.30778612602228</v>
      </c>
      <c r="M3090" s="50">
        <f t="array" ref="M3090">_xlfn.SUM(_xlfn.NORM.DIST($S$3:$S$1003,$G3090,$P3090,FALSE)*WindSpeedStep*$T$3:$T$1003)</f>
        <v>925.84225595953205</v>
      </c>
      <c r="N3090" s="50">
        <f t="array" ref="N3090">_xlfn.SUM(_xlfn.NORM.DIST($S$3:$S$1003,$G3090,$Q3090,FALSE)*WindSpeedStep*$T$3:$T$1003)</f>
        <v>943.45004208560135</v>
      </c>
      <c r="P3090" s="42">
        <f t="shared" si="144"/>
        <v>0.80965563114323125</v>
      </c>
      <c r="Q3090" s="42">
        <f t="shared" si="146"/>
        <v>1.0890284144962363</v>
      </c>
    </row>
    <row r="3091" spans="5:17" x14ac:dyDescent="0.2">
      <c r="E3091" s="15">
        <v>41286.194444444445</v>
      </c>
      <c r="F3091" s="21">
        <v>10.023433845759099</v>
      </c>
      <c r="G3091" s="21">
        <v>9.8727969570195011</v>
      </c>
      <c r="H3091" s="24">
        <v>0.15463762457571392</v>
      </c>
      <c r="I3091" s="3">
        <f t="shared" si="145"/>
        <v>1642.3399999999549</v>
      </c>
      <c r="J3091" s="3">
        <f>INDEX(PowerArray,MIN(MaximumPowerIndex,ROUND(G3091*100,0)))</f>
        <v>1587.4699999999368</v>
      </c>
      <c r="K3091" s="3">
        <f>MIN(J3091-M3091+N3091,'Power Look Up'!$F$4)</f>
        <v>1534.0643231962554</v>
      </c>
      <c r="M3091" s="50">
        <f t="array" ref="M3091">_xlfn.SUM(_xlfn.NORM.DIST($S$3:$S$1003,$G3091,$P3091,FALSE)*WindSpeedStep*$T$3:$T$1003)</f>
        <v>1582.4558652891596</v>
      </c>
      <c r="N3091" s="50">
        <f t="array" ref="N3091">_xlfn.SUM(_xlfn.NORM.DIST($S$3:$S$1003,$G3091,$Q3091,FALSE)*WindSpeedStep*$T$3:$T$1003)</f>
        <v>1529.0501884854782</v>
      </c>
      <c r="P3091" s="42">
        <f t="shared" si="144"/>
        <v>0.98727969570195018</v>
      </c>
      <c r="Q3091" s="42">
        <f t="shared" si="146"/>
        <v>1.5267058693518325</v>
      </c>
    </row>
    <row r="3092" spans="5:17" x14ac:dyDescent="0.2">
      <c r="E3092" s="15">
        <v>41286.201388888891</v>
      </c>
      <c r="F3092" s="21">
        <v>10.34765601288403</v>
      </c>
      <c r="G3092" s="21">
        <v>10.437015754473748</v>
      </c>
      <c r="H3092" s="24">
        <v>0.17491884130534879</v>
      </c>
      <c r="I3092" s="3">
        <f t="shared" si="145"/>
        <v>1730.449999999953</v>
      </c>
      <c r="J3092" s="3">
        <f>INDEX(PowerArray,MIN(MaximumPowerIndex,ROUND(G3092*100,0)))</f>
        <v>1754.4799999999525</v>
      </c>
      <c r="K3092" s="3">
        <f>MIN(J3092-M3092+N3092,'Power Look Up'!$F$4)</f>
        <v>1641.7266910039175</v>
      </c>
      <c r="M3092" s="50">
        <f t="array" ref="M3092">_xlfn.SUM(_xlfn.NORM.DIST($S$3:$S$1003,$G3092,$P3092,FALSE)*WindSpeedStep*$T$3:$T$1003)</f>
        <v>1750.2611683207679</v>
      </c>
      <c r="N3092" s="50">
        <f t="array" ref="N3092">_xlfn.SUM(_xlfn.NORM.DIST($S$3:$S$1003,$G3092,$Q3092,FALSE)*WindSpeedStep*$T$3:$T$1003)</f>
        <v>1637.5078593247329</v>
      </c>
      <c r="P3092" s="42">
        <f t="shared" si="144"/>
        <v>1.0437015754473749</v>
      </c>
      <c r="Q3092" s="42">
        <f t="shared" si="146"/>
        <v>1.8256307024582188</v>
      </c>
    </row>
    <row r="3093" spans="5:17" x14ac:dyDescent="0.2">
      <c r="E3093" s="15">
        <v>41286.208333333336</v>
      </c>
      <c r="F3093" s="21">
        <v>10.493018360648886</v>
      </c>
      <c r="G3093" s="21">
        <v>10.342419205422669</v>
      </c>
      <c r="H3093" s="24">
        <v>0.18297880876682918</v>
      </c>
      <c r="I3093" s="3">
        <f t="shared" si="145"/>
        <v>1767.8299999999522</v>
      </c>
      <c r="J3093" s="3">
        <f>INDEX(PowerArray,MIN(MaximumPowerIndex,ROUND(G3093*100,0)))</f>
        <v>1727.7799999999529</v>
      </c>
      <c r="K3093" s="3">
        <f>MIN(J3093-M3093+N3093,'Power Look Up'!$F$4)</f>
        <v>1609.4401070289618</v>
      </c>
      <c r="M3093" s="50">
        <f t="array" ref="M3093">_xlfn.SUM(_xlfn.NORM.DIST($S$3:$S$1003,$G3093,$P3093,FALSE)*WindSpeedStep*$T$3:$T$1003)</f>
        <v>1725.3986102749707</v>
      </c>
      <c r="N3093" s="50">
        <f t="array" ref="N3093">_xlfn.SUM(_xlfn.NORM.DIST($S$3:$S$1003,$G3093,$Q3093,FALSE)*WindSpeedStep*$T$3:$T$1003)</f>
        <v>1607.0587173039796</v>
      </c>
      <c r="P3093" s="42">
        <f t="shared" si="144"/>
        <v>1.0342419205422668</v>
      </c>
      <c r="Q3093" s="42">
        <f t="shared" si="146"/>
        <v>1.8924435459754159</v>
      </c>
    </row>
    <row r="3094" spans="5:17" x14ac:dyDescent="0.2">
      <c r="E3094" s="15">
        <v>41286.215277777781</v>
      </c>
      <c r="F3094" s="21">
        <v>11.568295113084682</v>
      </c>
      <c r="G3094" s="21">
        <v>11.394884018562223</v>
      </c>
      <c r="H3094" s="24">
        <v>0.13312246834523914</v>
      </c>
      <c r="I3094" s="3">
        <f t="shared" si="145"/>
        <v>1951.8799999999831</v>
      </c>
      <c r="J3094" s="3">
        <f>INDEX(PowerArray,MIN(MaximumPowerIndex,ROUND(G3094*100,0)))</f>
        <v>1936.7599999999834</v>
      </c>
      <c r="K3094" s="3">
        <f>MIN(J3094-M3094+N3094,'Power Look Up'!$F$4)</f>
        <v>1878.7780982152335</v>
      </c>
      <c r="M3094" s="50">
        <f t="array" ref="M3094">_xlfn.SUM(_xlfn.NORM.DIST($S$3:$S$1003,$G3094,$P3094,FALSE)*WindSpeedStep*$T$3:$T$1003)</f>
        <v>1923.8200841473777</v>
      </c>
      <c r="N3094" s="50">
        <f t="array" ref="N3094">_xlfn.SUM(_xlfn.NORM.DIST($S$3:$S$1003,$G3094,$Q3094,FALSE)*WindSpeedStep*$T$3:$T$1003)</f>
        <v>1865.8381823626278</v>
      </c>
      <c r="P3094" s="42">
        <f t="shared" si="144"/>
        <v>1.1394884018562224</v>
      </c>
      <c r="Q3094" s="42">
        <f t="shared" si="146"/>
        <v>1.5169150870587209</v>
      </c>
    </row>
    <row r="3095" spans="5:17" x14ac:dyDescent="0.2">
      <c r="E3095" s="15">
        <v>41286.222222222219</v>
      </c>
      <c r="F3095" s="21">
        <v>11.230533562858108</v>
      </c>
      <c r="G3095" s="21">
        <v>11.079463918980405</v>
      </c>
      <c r="H3095" s="24">
        <v>0.13534530585679214</v>
      </c>
      <c r="I3095" s="3">
        <f t="shared" si="145"/>
        <v>1923.3199999999836</v>
      </c>
      <c r="J3095" s="3">
        <f>INDEX(PowerArray,MIN(MaximumPowerIndex,ROUND(G3095*100,0)))</f>
        <v>1910.7199999999839</v>
      </c>
      <c r="K3095" s="3">
        <f>MIN(J3095-M3095+N3095,'Power Look Up'!$F$4)</f>
        <v>1847.0494568790225</v>
      </c>
      <c r="M3095" s="50">
        <f t="array" ref="M3095">_xlfn.SUM(_xlfn.NORM.DIST($S$3:$S$1003,$G3095,$P3095,FALSE)*WindSpeedStep*$T$3:$T$1003)</f>
        <v>1881.6635657198474</v>
      </c>
      <c r="N3095" s="50">
        <f t="array" ref="N3095">_xlfn.SUM(_xlfn.NORM.DIST($S$3:$S$1003,$G3095,$Q3095,FALSE)*WindSpeedStep*$T$3:$T$1003)</f>
        <v>1817.993022598886</v>
      </c>
      <c r="P3095" s="42">
        <f t="shared" si="144"/>
        <v>1.1079463918980406</v>
      </c>
      <c r="Q3095" s="42">
        <f t="shared" si="146"/>
        <v>1.4995534328436957</v>
      </c>
    </row>
    <row r="3096" spans="5:17" x14ac:dyDescent="0.2">
      <c r="E3096" s="15">
        <v>41286.229166666664</v>
      </c>
      <c r="F3096" s="21">
        <v>10.199610041542124</v>
      </c>
      <c r="G3096" s="21">
        <v>10.007225557317199</v>
      </c>
      <c r="H3096" s="24">
        <v>0.12647542354520833</v>
      </c>
      <c r="I3096" s="3">
        <f t="shared" si="145"/>
        <v>1690.3999999999537</v>
      </c>
      <c r="J3096" s="3">
        <f>INDEX(PowerArray,MIN(MaximumPowerIndex,ROUND(G3096*100,0)))</f>
        <v>1639.6699999999548</v>
      </c>
      <c r="K3096" s="3">
        <f>MIN(J3096-M3096+N3096,'Power Look Up'!$F$4)</f>
        <v>1610.1582310407998</v>
      </c>
      <c r="M3096" s="50">
        <f t="array" ref="M3096">_xlfn.SUM(_xlfn.NORM.DIST($S$3:$S$1003,$G3096,$P3096,FALSE)*WindSpeedStep*$T$3:$T$1003)</f>
        <v>1626.4596950323266</v>
      </c>
      <c r="N3096" s="50">
        <f t="array" ref="N3096">_xlfn.SUM(_xlfn.NORM.DIST($S$3:$S$1003,$G3096,$Q3096,FALSE)*WindSpeedStep*$T$3:$T$1003)</f>
        <v>1596.9479260731716</v>
      </c>
      <c r="P3096" s="42">
        <f t="shared" si="144"/>
        <v>1.0007225557317199</v>
      </c>
      <c r="Q3096" s="42">
        <f t="shared" si="146"/>
        <v>1.2656680908741262</v>
      </c>
    </row>
    <row r="3097" spans="5:17" x14ac:dyDescent="0.2">
      <c r="E3097" s="15">
        <v>41286.236111111109</v>
      </c>
      <c r="F3097" s="21">
        <v>8.9112706412162499</v>
      </c>
      <c r="G3097" s="21">
        <v>8.885534146058216</v>
      </c>
      <c r="H3097" s="24">
        <v>9.5384826050349675E-2</v>
      </c>
      <c r="I3097" s="3">
        <f t="shared" si="145"/>
        <v>1222.9699999999466</v>
      </c>
      <c r="J3097" s="3">
        <f>INDEX(PowerArray,MIN(MaximumPowerIndex,ROUND(G3097*100,0)))</f>
        <v>1215.6299999999467</v>
      </c>
      <c r="K3097" s="3">
        <f>MIN(J3097-M3097+N3097,'Power Look Up'!$F$4)</f>
        <v>1214.3422329973912</v>
      </c>
      <c r="M3097" s="50">
        <f t="array" ref="M3097">_xlfn.SUM(_xlfn.NORM.DIST($S$3:$S$1003,$G3097,$P3097,FALSE)*WindSpeedStep*$T$3:$T$1003)</f>
        <v>1215.7073886838339</v>
      </c>
      <c r="N3097" s="50">
        <f t="array" ref="N3097">_xlfn.SUM(_xlfn.NORM.DIST($S$3:$S$1003,$G3097,$Q3097,FALSE)*WindSpeedStep*$T$3:$T$1003)</f>
        <v>1214.4196216812784</v>
      </c>
      <c r="P3097" s="42">
        <f t="shared" si="144"/>
        <v>0.8885534146058216</v>
      </c>
      <c r="Q3097" s="42">
        <f t="shared" si="146"/>
        <v>0.84754512888620526</v>
      </c>
    </row>
    <row r="3098" spans="5:17" x14ac:dyDescent="0.2">
      <c r="E3098" s="15">
        <v>41286.243055555555</v>
      </c>
      <c r="F3098" s="21">
        <v>8.6984231524726177</v>
      </c>
      <c r="G3098" s="21">
        <v>8.6363390768786807</v>
      </c>
      <c r="H3098" s="24">
        <v>0.11381373182777181</v>
      </c>
      <c r="I3098" s="3">
        <f t="shared" si="145"/>
        <v>1145.8999999999482</v>
      </c>
      <c r="J3098" s="3">
        <f>INDEX(PowerArray,MIN(MaximumPowerIndex,ROUND(G3098*100,0)))</f>
        <v>1123.8799999999487</v>
      </c>
      <c r="K3098" s="3">
        <f>MIN(J3098-M3098+N3098,'Power Look Up'!$F$4)</f>
        <v>1129.2255533868959</v>
      </c>
      <c r="M3098" s="50">
        <f t="array" ref="M3098">_xlfn.SUM(_xlfn.NORM.DIST($S$3:$S$1003,$G3098,$P3098,FALSE)*WindSpeedStep*$T$3:$T$1003)</f>
        <v>1120.778830122629</v>
      </c>
      <c r="N3098" s="50">
        <f t="array" ref="N3098">_xlfn.SUM(_xlfn.NORM.DIST($S$3:$S$1003,$G3098,$Q3098,FALSE)*WindSpeedStep*$T$3:$T$1003)</f>
        <v>1126.1243835095761</v>
      </c>
      <c r="P3098" s="42">
        <f t="shared" si="144"/>
        <v>0.86363390768786807</v>
      </c>
      <c r="Q3098" s="42">
        <f t="shared" si="146"/>
        <v>0.98293397966957652</v>
      </c>
    </row>
    <row r="3099" spans="5:17" x14ac:dyDescent="0.2">
      <c r="E3099" s="15">
        <v>41286.25</v>
      </c>
      <c r="F3099" s="21">
        <v>8.2768188129709444</v>
      </c>
      <c r="G3099" s="21">
        <v>8.2046049895668975</v>
      </c>
      <c r="H3099" s="24">
        <v>0.12806852777045577</v>
      </c>
      <c r="I3099" s="3">
        <f t="shared" si="145"/>
        <v>991.75999999995156</v>
      </c>
      <c r="J3099" s="3">
        <f>INDEX(PowerArray,MIN(MaximumPowerIndex,ROUND(G3099*100,0)))</f>
        <v>962.39999999995212</v>
      </c>
      <c r="K3099" s="3">
        <f>MIN(J3099-M3099+N3099,'Power Look Up'!$F$4)</f>
        <v>976.39620264679945</v>
      </c>
      <c r="M3099" s="50">
        <f t="array" ref="M3099">_xlfn.SUM(_xlfn.NORM.DIST($S$3:$S$1003,$G3099,$P3099,FALSE)*WindSpeedStep*$T$3:$T$1003)</f>
        <v>963.35530460871587</v>
      </c>
      <c r="N3099" s="50">
        <f t="array" ref="N3099">_xlfn.SUM(_xlfn.NORM.DIST($S$3:$S$1003,$G3099,$Q3099,FALSE)*WindSpeedStep*$T$3:$T$1003)</f>
        <v>977.35150725556321</v>
      </c>
      <c r="P3099" s="42">
        <f t="shared" si="144"/>
        <v>0.82046049895668982</v>
      </c>
      <c r="Q3099" s="42">
        <f t="shared" si="146"/>
        <v>1.0507516819519682</v>
      </c>
    </row>
    <row r="3100" spans="5:17" x14ac:dyDescent="0.2">
      <c r="E3100" s="15">
        <v>41286.256944444445</v>
      </c>
      <c r="F3100" s="21">
        <v>8.0901619361927448</v>
      </c>
      <c r="G3100" s="21">
        <v>7.983881652921557</v>
      </c>
      <c r="H3100" s="24">
        <v>0.15698078852024389</v>
      </c>
      <c r="I3100" s="3">
        <f t="shared" si="145"/>
        <v>922.02999999995302</v>
      </c>
      <c r="J3100" s="3">
        <f>INDEX(PowerArray,MIN(MaximumPowerIndex,ROUND(G3100*100,0)))</f>
        <v>882.97999999996216</v>
      </c>
      <c r="K3100" s="3">
        <f>MIN(J3100-M3100+N3100,'Power Look Up'!$F$4)</f>
        <v>912.71297295474562</v>
      </c>
      <c r="M3100" s="50">
        <f t="array" ref="M3100">_xlfn.SUM(_xlfn.NORM.DIST($S$3:$S$1003,$G3100,$P3100,FALSE)*WindSpeedStep*$T$3:$T$1003)</f>
        <v>887.624819526858</v>
      </c>
      <c r="N3100" s="50">
        <f t="array" ref="N3100">_xlfn.SUM(_xlfn.NORM.DIST($S$3:$S$1003,$G3100,$Q3100,FALSE)*WindSpeedStep*$T$3:$T$1003)</f>
        <v>917.35779248164147</v>
      </c>
      <c r="P3100" s="42">
        <f t="shared" si="144"/>
        <v>0.79838816529215573</v>
      </c>
      <c r="Q3100" s="42">
        <f t="shared" si="146"/>
        <v>1.2533160373279342</v>
      </c>
    </row>
    <row r="3101" spans="5:17" x14ac:dyDescent="0.2">
      <c r="E3101" s="15">
        <v>41286.263888888891</v>
      </c>
      <c r="F3101" s="21">
        <v>9.353554554876613</v>
      </c>
      <c r="G3101" s="21">
        <v>9.3120423509219208</v>
      </c>
      <c r="H3101" s="24">
        <v>0.15929772914225071</v>
      </c>
      <c r="I3101" s="3">
        <f t="shared" si="145"/>
        <v>1389.349999999941</v>
      </c>
      <c r="J3101" s="3">
        <f>INDEX(PowerArray,MIN(MaximumPowerIndex,ROUND(G3101*100,0)))</f>
        <v>1374.1099999999412</v>
      </c>
      <c r="K3101" s="3">
        <f>MIN(J3101-M3101+N3101,'Power Look Up'!$F$4)</f>
        <v>1355.5575981112522</v>
      </c>
      <c r="M3101" s="50">
        <f t="array" ref="M3101">_xlfn.SUM(_xlfn.NORM.DIST($S$3:$S$1003,$G3101,$P3101,FALSE)*WindSpeedStep*$T$3:$T$1003)</f>
        <v>1379.6745852797994</v>
      </c>
      <c r="N3101" s="50">
        <f t="array" ref="N3101">_xlfn.SUM(_xlfn.NORM.DIST($S$3:$S$1003,$G3101,$Q3101,FALSE)*WindSpeedStep*$T$3:$T$1003)</f>
        <v>1361.1221833911104</v>
      </c>
      <c r="P3101" s="42">
        <f t="shared" si="144"/>
        <v>0.93120423509219208</v>
      </c>
      <c r="Q3101" s="42">
        <f t="shared" si="146"/>
        <v>1.4833872001783277</v>
      </c>
    </row>
    <row r="3102" spans="5:17" x14ac:dyDescent="0.2">
      <c r="E3102" s="15">
        <v>41286.270833333336</v>
      </c>
      <c r="F3102" s="21">
        <v>10.833538633090265</v>
      </c>
      <c r="G3102" s="21">
        <v>10.702302921171542</v>
      </c>
      <c r="H3102" s="24">
        <v>0.12738220139677067</v>
      </c>
      <c r="I3102" s="3">
        <f t="shared" si="145"/>
        <v>1858.6099999999501</v>
      </c>
      <c r="J3102" s="3">
        <f>INDEX(PowerArray,MIN(MaximumPowerIndex,ROUND(G3102*100,0)))</f>
        <v>1823.899999999951</v>
      </c>
      <c r="K3102" s="3">
        <f>MIN(J3102-M3102+N3102,'Power Look Up'!$F$4)</f>
        <v>1776.6064857682964</v>
      </c>
      <c r="M3102" s="50">
        <f t="array" ref="M3102">_xlfn.SUM(_xlfn.NORM.DIST($S$3:$S$1003,$G3102,$P3102,FALSE)*WindSpeedStep*$T$3:$T$1003)</f>
        <v>1812.3953860192573</v>
      </c>
      <c r="N3102" s="50">
        <f t="array" ref="N3102">_xlfn.SUM(_xlfn.NORM.DIST($S$3:$S$1003,$G3102,$Q3102,FALSE)*WindSpeedStep*$T$3:$T$1003)</f>
        <v>1765.1018717876027</v>
      </c>
      <c r="P3102" s="42">
        <f t="shared" si="144"/>
        <v>1.0702302921171543</v>
      </c>
      <c r="Q3102" s="42">
        <f t="shared" si="146"/>
        <v>1.3632829061139204</v>
      </c>
    </row>
    <row r="3103" spans="5:17" x14ac:dyDescent="0.2">
      <c r="E3103" s="15">
        <v>41286.277777777781</v>
      </c>
      <c r="F3103" s="21">
        <v>10.653757189929713</v>
      </c>
      <c r="G3103" s="21">
        <v>10.449919455482199</v>
      </c>
      <c r="H3103" s="24">
        <v>0.14454994351247835</v>
      </c>
      <c r="I3103" s="3">
        <f t="shared" si="145"/>
        <v>1810.5499999999513</v>
      </c>
      <c r="J3103" s="3">
        <f>INDEX(PowerArray,MIN(MaximumPowerIndex,ROUND(G3103*100,0)))</f>
        <v>1757.1499999999523</v>
      </c>
      <c r="K3103" s="3">
        <f>MIN(J3103-M3103+N3103,'Power Look Up'!$F$4)</f>
        <v>1687.9994958746317</v>
      </c>
      <c r="M3103" s="50">
        <f t="array" ref="M3103">_xlfn.SUM(_xlfn.NORM.DIST($S$3:$S$1003,$G3103,$P3103,FALSE)*WindSpeedStep*$T$3:$T$1003)</f>
        <v>1753.5433712484355</v>
      </c>
      <c r="N3103" s="50">
        <f t="array" ref="N3103">_xlfn.SUM(_xlfn.NORM.DIST($S$3:$S$1003,$G3103,$Q3103,FALSE)*WindSpeedStep*$T$3:$T$1003)</f>
        <v>1684.3928671231149</v>
      </c>
      <c r="P3103" s="42">
        <f t="shared" si="144"/>
        <v>1.0449919455482199</v>
      </c>
      <c r="Q3103" s="42">
        <f t="shared" si="146"/>
        <v>1.5105352669999004</v>
      </c>
    </row>
    <row r="3104" spans="5:17" x14ac:dyDescent="0.2">
      <c r="E3104" s="15">
        <v>41286.284722222219</v>
      </c>
      <c r="F3104" s="21">
        <v>10.85274862535292</v>
      </c>
      <c r="G3104" s="21">
        <v>10.661984699742467</v>
      </c>
      <c r="H3104" s="24">
        <v>0.1529566432711896</v>
      </c>
      <c r="I3104" s="3">
        <f t="shared" si="145"/>
        <v>1863.94999999995</v>
      </c>
      <c r="J3104" s="3">
        <f>INDEX(PowerArray,MIN(MaximumPowerIndex,ROUND(G3104*100,0)))</f>
        <v>1813.2199999999511</v>
      </c>
      <c r="K3104" s="3">
        <f>MIN(J3104-M3104+N3104,'Power Look Up'!$F$4)</f>
        <v>1724.7128072698424</v>
      </c>
      <c r="M3104" s="50">
        <f t="array" ref="M3104">_xlfn.SUM(_xlfn.NORM.DIST($S$3:$S$1003,$G3104,$P3104,FALSE)*WindSpeedStep*$T$3:$T$1003)</f>
        <v>1803.6778107504772</v>
      </c>
      <c r="N3104" s="50">
        <f t="array" ref="N3104">_xlfn.SUM(_xlfn.NORM.DIST($S$3:$S$1003,$G3104,$Q3104,FALSE)*WindSpeedStep*$T$3:$T$1003)</f>
        <v>1715.1706180203685</v>
      </c>
      <c r="P3104" s="42">
        <f t="shared" si="144"/>
        <v>1.0661984699742468</v>
      </c>
      <c r="Q3104" s="42">
        <f t="shared" si="146"/>
        <v>1.6308213902813902</v>
      </c>
    </row>
    <row r="3105" spans="5:17" x14ac:dyDescent="0.2">
      <c r="E3105" s="15">
        <v>41286.291666666664</v>
      </c>
      <c r="F3105" s="21">
        <v>10.268837846259348</v>
      </c>
      <c r="G3105" s="21">
        <v>10.166058356299258</v>
      </c>
      <c r="H3105" s="24">
        <v>0.16068030527924335</v>
      </c>
      <c r="I3105" s="3">
        <f t="shared" si="145"/>
        <v>1709.0899999999533</v>
      </c>
      <c r="J3105" s="3">
        <f>INDEX(PowerArray,MIN(MaximumPowerIndex,ROUND(G3105*100,0)))</f>
        <v>1682.3899999999539</v>
      </c>
      <c r="K3105" s="3">
        <f>MIN(J3105-M3105+N3105,'Power Look Up'!$F$4)</f>
        <v>1603.8614827448232</v>
      </c>
      <c r="M3105" s="50">
        <f t="array" ref="M3105">_xlfn.SUM(_xlfn.NORM.DIST($S$3:$S$1003,$G3105,$P3105,FALSE)*WindSpeedStep*$T$3:$T$1003)</f>
        <v>1675.3747634032263</v>
      </c>
      <c r="N3105" s="50">
        <f t="array" ref="N3105">_xlfn.SUM(_xlfn.NORM.DIST($S$3:$S$1003,$G3105,$Q3105,FALSE)*WindSpeedStep*$T$3:$T$1003)</f>
        <v>1596.8462461480956</v>
      </c>
      <c r="P3105" s="42">
        <f t="shared" si="144"/>
        <v>1.0166058356299259</v>
      </c>
      <c r="Q3105" s="42">
        <f t="shared" si="146"/>
        <v>1.6334853601767676</v>
      </c>
    </row>
    <row r="3106" spans="5:17" x14ac:dyDescent="0.2">
      <c r="E3106" s="15">
        <v>41286.298611111109</v>
      </c>
      <c r="F3106" s="21">
        <v>11.156190087699358</v>
      </c>
      <c r="G3106" s="21">
        <v>10.915285901139026</v>
      </c>
      <c r="H3106" s="24">
        <v>0.13714359364376144</v>
      </c>
      <c r="I3106" s="3">
        <f t="shared" si="145"/>
        <v>1917.4399999999837</v>
      </c>
      <c r="J3106" s="3">
        <f>INDEX(PowerArray,MIN(MaximumPowerIndex,ROUND(G3106*100,0)))</f>
        <v>1882.6399999999496</v>
      </c>
      <c r="K3106" s="3">
        <f>MIN(J3106-M3106+N3106,'Power Look Up'!$F$4)</f>
        <v>1816.4084998958531</v>
      </c>
      <c r="M3106" s="50">
        <f t="array" ref="M3106">_xlfn.SUM(_xlfn.NORM.DIST($S$3:$S$1003,$G3106,$P3106,FALSE)*WindSpeedStep*$T$3:$T$1003)</f>
        <v>1854.18703866961</v>
      </c>
      <c r="N3106" s="50">
        <f t="array" ref="N3106">_xlfn.SUM(_xlfn.NORM.DIST($S$3:$S$1003,$G3106,$Q3106,FALSE)*WindSpeedStep*$T$3:$T$1003)</f>
        <v>1787.9555385655135</v>
      </c>
      <c r="P3106" s="42">
        <f t="shared" si="144"/>
        <v>1.0915285901139027</v>
      </c>
      <c r="Q3106" s="42">
        <f t="shared" si="146"/>
        <v>1.496961534131289</v>
      </c>
    </row>
    <row r="3107" spans="5:17" x14ac:dyDescent="0.2">
      <c r="E3107" s="15">
        <v>41286.305555555555</v>
      </c>
      <c r="F3107" s="21">
        <v>10.844216165401026</v>
      </c>
      <c r="G3107" s="21">
        <v>10.63279139933703</v>
      </c>
      <c r="H3107" s="24">
        <v>0.15031054113441508</v>
      </c>
      <c r="I3107" s="3">
        <f t="shared" si="145"/>
        <v>1861.2799999999502</v>
      </c>
      <c r="J3107" s="3">
        <f>INDEX(PowerArray,MIN(MaximumPowerIndex,ROUND(G3107*100,0)))</f>
        <v>1805.2099999999514</v>
      </c>
      <c r="K3107" s="3">
        <f>MIN(J3107-M3107+N3107,'Power Look Up'!$F$4)</f>
        <v>1721.6682250444387</v>
      </c>
      <c r="M3107" s="50">
        <f t="array" ref="M3107">_xlfn.SUM(_xlfn.NORM.DIST($S$3:$S$1003,$G3107,$P3107,FALSE)*WindSpeedStep*$T$3:$T$1003)</f>
        <v>1797.2035013441191</v>
      </c>
      <c r="N3107" s="50">
        <f t="array" ref="N3107">_xlfn.SUM(_xlfn.NORM.DIST($S$3:$S$1003,$G3107,$Q3107,FALSE)*WindSpeedStep*$T$3:$T$1003)</f>
        <v>1713.6617263886064</v>
      </c>
      <c r="P3107" s="42">
        <f t="shared" si="144"/>
        <v>1.0632791399337032</v>
      </c>
      <c r="Q3107" s="42">
        <f t="shared" si="146"/>
        <v>1.5982206290037035</v>
      </c>
    </row>
    <row r="3108" spans="5:17" x14ac:dyDescent="0.2">
      <c r="E3108" s="15">
        <v>41286.3125</v>
      </c>
      <c r="F3108" s="21">
        <v>11.146140240280593</v>
      </c>
      <c r="G3108" s="21">
        <v>11.135852696958624</v>
      </c>
      <c r="H3108" s="24">
        <v>0.16418239503093959</v>
      </c>
      <c r="I3108" s="3">
        <f t="shared" si="145"/>
        <v>1916.5999999999838</v>
      </c>
      <c r="J3108" s="3">
        <f>INDEX(PowerArray,MIN(MaximumPowerIndex,ROUND(G3108*100,0)))</f>
        <v>1915.7599999999838</v>
      </c>
      <c r="K3108" s="3">
        <f>MIN(J3108-M3108+N3108,'Power Look Up'!$F$4)</f>
        <v>1802.475151551932</v>
      </c>
      <c r="M3108" s="50">
        <f t="array" ref="M3108">_xlfn.SUM(_xlfn.NORM.DIST($S$3:$S$1003,$G3108,$P3108,FALSE)*WindSpeedStep*$T$3:$T$1003)</f>
        <v>1890.1923715290579</v>
      </c>
      <c r="N3108" s="50">
        <f t="array" ref="N3108">_xlfn.SUM(_xlfn.NORM.DIST($S$3:$S$1003,$G3108,$Q3108,FALSE)*WindSpeedStep*$T$3:$T$1003)</f>
        <v>1776.907523081006</v>
      </c>
      <c r="P3108" s="42">
        <f t="shared" si="144"/>
        <v>1.1135852696958624</v>
      </c>
      <c r="Q3108" s="42">
        <f t="shared" si="146"/>
        <v>1.828310966498415</v>
      </c>
    </row>
    <row r="3109" spans="5:17" x14ac:dyDescent="0.2">
      <c r="E3109" s="15">
        <v>41286.409722222219</v>
      </c>
      <c r="F3109" s="21">
        <v>13.546359076091814</v>
      </c>
      <c r="G3109" s="21">
        <v>13.51137256717961</v>
      </c>
      <c r="H3109" s="24">
        <v>0.12770959268703461</v>
      </c>
      <c r="I3109" s="3">
        <f t="shared" si="145"/>
        <v>1999.5499999999997</v>
      </c>
      <c r="J3109" s="3">
        <f>INDEX(PowerArray,MIN(MaximumPowerIndex,ROUND(G3109*100,0)))</f>
        <v>1999.5099999999998</v>
      </c>
      <c r="K3109" s="3">
        <f>MIN(J3109-M3109+N3109,'Power Look Up'!$F$4)</f>
        <v>1986.301344707121</v>
      </c>
      <c r="M3109" s="50">
        <f t="array" ref="M3109">_xlfn.SUM(_xlfn.NORM.DIST($S$3:$S$1003,$G3109,$P3109,FALSE)*WindSpeedStep*$T$3:$T$1003)</f>
        <v>2003.1490133804402</v>
      </c>
      <c r="N3109" s="50">
        <f t="array" ref="N3109">_xlfn.SUM(_xlfn.NORM.DIST($S$3:$S$1003,$G3109,$Q3109,FALSE)*WindSpeedStep*$T$3:$T$1003)</f>
        <v>1989.9403580875614</v>
      </c>
      <c r="P3109" s="42">
        <f t="shared" si="144"/>
        <v>1.3511372567179611</v>
      </c>
      <c r="Q3109" s="42">
        <f t="shared" si="146"/>
        <v>1.7255318871972811</v>
      </c>
    </row>
    <row r="3110" spans="5:17" x14ac:dyDescent="0.2">
      <c r="E3110" s="15">
        <v>41286.416666666664</v>
      </c>
      <c r="F3110" s="21">
        <v>13.401897718093393</v>
      </c>
      <c r="G3110" s="21">
        <v>13.348567125833801</v>
      </c>
      <c r="H3110" s="24">
        <v>0.12460921842026867</v>
      </c>
      <c r="I3110" s="3">
        <f t="shared" si="145"/>
        <v>1999.3999999999999</v>
      </c>
      <c r="J3110" s="3">
        <f>INDEX(PowerArray,MIN(MaximumPowerIndex,ROUND(G3110*100,0)))</f>
        <v>1999.3499999999997</v>
      </c>
      <c r="K3110" s="3">
        <f>MIN(J3110-M3110+N3110,'Power Look Up'!$F$4)</f>
        <v>1986.2616868020189</v>
      </c>
      <c r="M3110" s="50">
        <f t="array" ref="M3110">_xlfn.SUM(_xlfn.NORM.DIST($S$3:$S$1003,$G3110,$P3110,FALSE)*WindSpeedStep*$T$3:$T$1003)</f>
        <v>2002.6578082675758</v>
      </c>
      <c r="N3110" s="50">
        <f t="array" ref="N3110">_xlfn.SUM(_xlfn.NORM.DIST($S$3:$S$1003,$G3110,$Q3110,FALSE)*WindSpeedStep*$T$3:$T$1003)</f>
        <v>1989.569495069595</v>
      </c>
      <c r="P3110" s="42">
        <f t="shared" si="144"/>
        <v>1.3348567125833801</v>
      </c>
      <c r="Q3110" s="42">
        <f t="shared" si="146"/>
        <v>1.6633545165806423</v>
      </c>
    </row>
    <row r="3111" spans="5:17" x14ac:dyDescent="0.2">
      <c r="E3111" s="15">
        <v>41286.423611111109</v>
      </c>
      <c r="F3111" s="21">
        <v>13.554808954854737</v>
      </c>
      <c r="G3111" s="21">
        <v>13.41815026406743</v>
      </c>
      <c r="H3111" s="24">
        <v>0.10107114047589186</v>
      </c>
      <c r="I3111" s="3">
        <f t="shared" si="145"/>
        <v>1999.5499999999997</v>
      </c>
      <c r="J3111" s="3">
        <f>INDEX(PowerArray,MIN(MaximumPowerIndex,ROUND(G3111*100,0)))</f>
        <v>1999.4199999999998</v>
      </c>
      <c r="K3111" s="3">
        <f>MIN(J3111-M3111+N3111,'Power Look Up'!$F$4)</f>
        <v>1999.0587462981505</v>
      </c>
      <c r="M3111" s="50">
        <f t="array" ref="M3111">_xlfn.SUM(_xlfn.NORM.DIST($S$3:$S$1003,$G3111,$P3111,FALSE)*WindSpeedStep*$T$3:$T$1003)</f>
        <v>2002.9024422814593</v>
      </c>
      <c r="N3111" s="50">
        <f t="array" ref="N3111">_xlfn.SUM(_xlfn.NORM.DIST($S$3:$S$1003,$G3111,$Q3111,FALSE)*WindSpeedStep*$T$3:$T$1003)</f>
        <v>2002.54118857961</v>
      </c>
      <c r="P3111" s="42">
        <f t="shared" si="144"/>
        <v>1.341815026406743</v>
      </c>
      <c r="Q3111" s="42">
        <f t="shared" si="146"/>
        <v>1.3561877502661845</v>
      </c>
    </row>
    <row r="3112" spans="5:17" x14ac:dyDescent="0.2">
      <c r="E3112" s="15">
        <v>41286.430555555555</v>
      </c>
      <c r="F3112" s="21">
        <v>13.726545070917075</v>
      </c>
      <c r="G3112" s="21">
        <v>13.564215289316058</v>
      </c>
      <c r="H3112" s="24">
        <v>0.13696090241842601</v>
      </c>
      <c r="I3112" s="3">
        <f t="shared" si="145"/>
        <v>1999.7299999999998</v>
      </c>
      <c r="J3112" s="3">
        <f>INDEX(PowerArray,MIN(MaximumPowerIndex,ROUND(G3112*100,0)))</f>
        <v>1999.5599999999997</v>
      </c>
      <c r="K3112" s="3">
        <f>MIN(J3112-M3112+N3112,'Power Look Up'!$F$4)</f>
        <v>1980.5902500869549</v>
      </c>
      <c r="M3112" s="50">
        <f t="array" ref="M3112">_xlfn.SUM(_xlfn.NORM.DIST($S$3:$S$1003,$G3112,$P3112,FALSE)*WindSpeedStep*$T$3:$T$1003)</f>
        <v>2003.2525493047472</v>
      </c>
      <c r="N3112" s="50">
        <f t="array" ref="N3112">_xlfn.SUM(_xlfn.NORM.DIST($S$3:$S$1003,$G3112,$Q3112,FALSE)*WindSpeedStep*$T$3:$T$1003)</f>
        <v>1984.2827993917024</v>
      </c>
      <c r="P3112" s="42">
        <f t="shared" si="144"/>
        <v>1.3564215289316059</v>
      </c>
      <c r="Q3112" s="42">
        <f t="shared" si="146"/>
        <v>1.8577671666225388</v>
      </c>
    </row>
    <row r="3113" spans="5:17" x14ac:dyDescent="0.2">
      <c r="E3113" s="15">
        <v>41286.4375</v>
      </c>
      <c r="F3113" s="21">
        <v>13.246011198946491</v>
      </c>
      <c r="G3113" s="21">
        <v>13.213389580774539</v>
      </c>
      <c r="H3113" s="24">
        <v>0.10720208360634169</v>
      </c>
      <c r="I3113" s="3">
        <f t="shared" si="145"/>
        <v>1999.2499999999998</v>
      </c>
      <c r="J3113" s="3">
        <f>INDEX(PowerArray,MIN(MaximumPowerIndex,ROUND(G3113*100,0)))</f>
        <v>1999.2099999999998</v>
      </c>
      <c r="K3113" s="3">
        <f>MIN(J3113-M3113+N3113,'Power Look Up'!$F$4)</f>
        <v>1995.765456073882</v>
      </c>
      <c r="M3113" s="50">
        <f t="array" ref="M3113">_xlfn.SUM(_xlfn.NORM.DIST($S$3:$S$1003,$G3113,$P3113,FALSE)*WindSpeedStep*$T$3:$T$1003)</f>
        <v>2002.0063922677703</v>
      </c>
      <c r="N3113" s="50">
        <f t="array" ref="N3113">_xlfn.SUM(_xlfn.NORM.DIST($S$3:$S$1003,$G3113,$Q3113,FALSE)*WindSpeedStep*$T$3:$T$1003)</f>
        <v>1998.5618483416524</v>
      </c>
      <c r="P3113" s="42">
        <f t="shared" si="144"/>
        <v>1.3213389580774539</v>
      </c>
      <c r="Q3113" s="42">
        <f t="shared" si="146"/>
        <v>1.4165028945613563</v>
      </c>
    </row>
    <row r="3114" spans="5:17" x14ac:dyDescent="0.2">
      <c r="E3114" s="15">
        <v>41286.444444444445</v>
      </c>
      <c r="F3114" s="21">
        <v>13.646803372375086</v>
      </c>
      <c r="G3114" s="21">
        <v>13.418994972617289</v>
      </c>
      <c r="H3114" s="24">
        <v>0.12676961430410874</v>
      </c>
      <c r="I3114" s="3">
        <f t="shared" si="145"/>
        <v>1999.6499999999999</v>
      </c>
      <c r="J3114" s="3">
        <f>INDEX(PowerArray,MIN(MaximumPowerIndex,ROUND(G3114*100,0)))</f>
        <v>1999.4199999999998</v>
      </c>
      <c r="K3114" s="3">
        <f>MIN(J3114-M3114+N3114,'Power Look Up'!$F$4)</f>
        <v>1985.6991647295392</v>
      </c>
      <c r="M3114" s="50">
        <f t="array" ref="M3114">_xlfn.SUM(_xlfn.NORM.DIST($S$3:$S$1003,$G3114,$P3114,FALSE)*WindSpeedStep*$T$3:$T$1003)</f>
        <v>2002.905076360682</v>
      </c>
      <c r="N3114" s="50">
        <f t="array" ref="N3114">_xlfn.SUM(_xlfn.NORM.DIST($S$3:$S$1003,$G3114,$Q3114,FALSE)*WindSpeedStep*$T$3:$T$1003)</f>
        <v>1989.1842410902213</v>
      </c>
      <c r="P3114" s="42">
        <f t="shared" si="144"/>
        <v>1.3418994972617291</v>
      </c>
      <c r="Q3114" s="42">
        <f t="shared" si="146"/>
        <v>1.7011208170274681</v>
      </c>
    </row>
    <row r="3115" spans="5:17" x14ac:dyDescent="0.2">
      <c r="E3115" s="15">
        <v>41286.451388888891</v>
      </c>
      <c r="F3115" s="21">
        <v>13.701959382186434</v>
      </c>
      <c r="G3115" s="21">
        <v>13.531572301380754</v>
      </c>
      <c r="H3115" s="24">
        <v>0.10144534524070355</v>
      </c>
      <c r="I3115" s="3">
        <f t="shared" si="145"/>
        <v>1999.6999999999998</v>
      </c>
      <c r="J3115" s="3">
        <f>INDEX(PowerArray,MIN(MaximumPowerIndex,ROUND(G3115*100,0)))</f>
        <v>1999.5299999999997</v>
      </c>
      <c r="K3115" s="3">
        <f>MIN(J3115-M3115+N3115,'Power Look Up'!$F$4)</f>
        <v>1999.1060280933707</v>
      </c>
      <c r="M3115" s="50">
        <f t="array" ref="M3115">_xlfn.SUM(_xlfn.NORM.DIST($S$3:$S$1003,$G3115,$P3115,FALSE)*WindSpeedStep*$T$3:$T$1003)</f>
        <v>2003.1914734444056</v>
      </c>
      <c r="N3115" s="50">
        <f t="array" ref="N3115">_xlfn.SUM(_xlfn.NORM.DIST($S$3:$S$1003,$G3115,$Q3115,FALSE)*WindSpeedStep*$T$3:$T$1003)</f>
        <v>2002.7675015377765</v>
      </c>
      <c r="P3115" s="42">
        <f t="shared" si="144"/>
        <v>1.3531572301380754</v>
      </c>
      <c r="Q3115" s="42">
        <f t="shared" si="146"/>
        <v>1.3727150237631121</v>
      </c>
    </row>
    <row r="3116" spans="5:17" x14ac:dyDescent="0.2">
      <c r="E3116" s="15">
        <v>41286.458333333336</v>
      </c>
      <c r="F3116" s="21">
        <v>13.31222949045716</v>
      </c>
      <c r="G3116" s="21">
        <v>13.157225284827652</v>
      </c>
      <c r="H3116" s="24">
        <v>0.1539937394761364</v>
      </c>
      <c r="I3116" s="3">
        <f t="shared" si="145"/>
        <v>1999.3099999999997</v>
      </c>
      <c r="J3116" s="3">
        <f>INDEX(PowerArray,MIN(MaximumPowerIndex,ROUND(G3116*100,0)))</f>
        <v>1999.1599999999999</v>
      </c>
      <c r="K3116" s="3">
        <f>MIN(J3116-M3116+N3116,'Power Look Up'!$F$4)</f>
        <v>1955.3761612307881</v>
      </c>
      <c r="M3116" s="50">
        <f t="array" ref="M3116">_xlfn.SUM(_xlfn.NORM.DIST($S$3:$S$1003,$G3116,$P3116,FALSE)*WindSpeedStep*$T$3:$T$1003)</f>
        <v>2001.6566182346317</v>
      </c>
      <c r="N3116" s="50">
        <f t="array" ref="N3116">_xlfn.SUM(_xlfn.NORM.DIST($S$3:$S$1003,$G3116,$Q3116,FALSE)*WindSpeedStep*$T$3:$T$1003)</f>
        <v>1957.8727794654199</v>
      </c>
      <c r="P3116" s="42">
        <f t="shared" si="144"/>
        <v>1.3157225284827652</v>
      </c>
      <c r="Q3116" s="42">
        <f t="shared" si="146"/>
        <v>2.0261303227405838</v>
      </c>
    </row>
    <row r="3117" spans="5:17" x14ac:dyDescent="0.2">
      <c r="E3117" s="15">
        <v>41286.465277777781</v>
      </c>
      <c r="F3117" s="21">
        <v>13.773720308156308</v>
      </c>
      <c r="G3117" s="21">
        <v>13.507139984796591</v>
      </c>
      <c r="H3117" s="24">
        <v>0.1168892618682416</v>
      </c>
      <c r="I3117" s="3">
        <f t="shared" si="145"/>
        <v>1999.7699999999998</v>
      </c>
      <c r="J3117" s="3">
        <f>INDEX(PowerArray,MIN(MaximumPowerIndex,ROUND(G3117*100,0)))</f>
        <v>1999.5099999999998</v>
      </c>
      <c r="K3117" s="3">
        <f>MIN(J3117-M3117+N3117,'Power Look Up'!$F$4)</f>
        <v>1992.6460473176521</v>
      </c>
      <c r="M3117" s="50">
        <f t="array" ref="M3117">_xlfn.SUM(_xlfn.NORM.DIST($S$3:$S$1003,$G3117,$P3117,FALSE)*WindSpeedStep*$T$3:$T$1003)</f>
        <v>2003.1396481196284</v>
      </c>
      <c r="N3117" s="50">
        <f t="array" ref="N3117">_xlfn.SUM(_xlfn.NORM.DIST($S$3:$S$1003,$G3117,$Q3117,FALSE)*WindSpeedStep*$T$3:$T$1003)</f>
        <v>1996.2756954372808</v>
      </c>
      <c r="P3117" s="42">
        <f t="shared" si="144"/>
        <v>1.3507139984796592</v>
      </c>
      <c r="Q3117" s="42">
        <f t="shared" si="146"/>
        <v>1.5788396227738857</v>
      </c>
    </row>
    <row r="3118" spans="5:17" x14ac:dyDescent="0.2">
      <c r="E3118" s="15">
        <v>41286.472222222219</v>
      </c>
      <c r="F3118" s="21">
        <v>13.851367447248348</v>
      </c>
      <c r="G3118" s="21">
        <v>13.692768472864728</v>
      </c>
      <c r="H3118" s="24">
        <v>0.13139496926432007</v>
      </c>
      <c r="I3118" s="3">
        <f t="shared" si="145"/>
        <v>1999.8499999999997</v>
      </c>
      <c r="J3118" s="3">
        <f>INDEX(PowerArray,MIN(MaximumPowerIndex,ROUND(G3118*100,0)))</f>
        <v>1999.6899999999998</v>
      </c>
      <c r="K3118" s="3">
        <f>MIN(J3118-M3118+N3118,'Power Look Up'!$F$4)</f>
        <v>1986.3527406985418</v>
      </c>
      <c r="M3118" s="50">
        <f t="array" ref="M3118">_xlfn.SUM(_xlfn.NORM.DIST($S$3:$S$1003,$G3118,$P3118,FALSE)*WindSpeedStep*$T$3:$T$1003)</f>
        <v>2003.4122246295228</v>
      </c>
      <c r="N3118" s="50">
        <f t="array" ref="N3118">_xlfn.SUM(_xlfn.NORM.DIST($S$3:$S$1003,$G3118,$Q3118,FALSE)*WindSpeedStep*$T$3:$T$1003)</f>
        <v>1990.0749653280648</v>
      </c>
      <c r="P3118" s="42">
        <f t="shared" si="144"/>
        <v>1.3692768472864729</v>
      </c>
      <c r="Q3118" s="42">
        <f t="shared" si="146"/>
        <v>1.7991608926355118</v>
      </c>
    </row>
    <row r="3119" spans="5:17" x14ac:dyDescent="0.2">
      <c r="E3119" s="15">
        <v>41286.479166666664</v>
      </c>
      <c r="F3119" s="21">
        <v>14.093652410265101</v>
      </c>
      <c r="G3119" s="21">
        <v>14.034781289093283</v>
      </c>
      <c r="H3119" s="24">
        <v>0.1255884527640842</v>
      </c>
      <c r="I3119" s="3">
        <f t="shared" si="145"/>
        <v>2000</v>
      </c>
      <c r="J3119" s="3">
        <f>INDEX(PowerArray,MIN(MaximumPowerIndex,ROUND(G3119*100,0)))</f>
        <v>2000</v>
      </c>
      <c r="K3119" s="3">
        <f>MIN(J3119-M3119+N3119,'Power Look Up'!$F$4)</f>
        <v>1993.0375543975149</v>
      </c>
      <c r="M3119" s="50">
        <f t="array" ref="M3119">_xlfn.SUM(_xlfn.NORM.DIST($S$3:$S$1003,$G3119,$P3119,FALSE)*WindSpeedStep*$T$3:$T$1003)</f>
        <v>2003.3836188899129</v>
      </c>
      <c r="N3119" s="50">
        <f t="array" ref="N3119">_xlfn.SUM(_xlfn.NORM.DIST($S$3:$S$1003,$G3119,$Q3119,FALSE)*WindSpeedStep*$T$3:$T$1003)</f>
        <v>1996.4211732874278</v>
      </c>
      <c r="P3119" s="42">
        <f t="shared" si="144"/>
        <v>1.4034781289093283</v>
      </c>
      <c r="Q3119" s="42">
        <f t="shared" si="146"/>
        <v>1.7626064669795445</v>
      </c>
    </row>
    <row r="3120" spans="5:17" x14ac:dyDescent="0.2">
      <c r="E3120" s="15">
        <v>41286.486111111109</v>
      </c>
      <c r="F3120" s="21">
        <v>14.15851232315463</v>
      </c>
      <c r="G3120" s="21">
        <v>13.941062235861903</v>
      </c>
      <c r="H3120" s="24">
        <v>0.17162820108056215</v>
      </c>
      <c r="I3120" s="3">
        <f t="shared" si="145"/>
        <v>2000</v>
      </c>
      <c r="J3120" s="3">
        <f>INDEX(PowerArray,MIN(MaximumPowerIndex,ROUND(G3120*100,0)))</f>
        <v>1999.9399999999998</v>
      </c>
      <c r="K3120" s="3">
        <f>MIN(J3120-M3120+N3120,'Power Look Up'!$F$4)</f>
        <v>1959.3788846319032</v>
      </c>
      <c r="M3120" s="50">
        <f t="array" ref="M3120">_xlfn.SUM(_xlfn.NORM.DIST($S$3:$S$1003,$G3120,$P3120,FALSE)*WindSpeedStep*$T$3:$T$1003)</f>
        <v>2003.4408218343206</v>
      </c>
      <c r="N3120" s="50">
        <f t="array" ref="N3120">_xlfn.SUM(_xlfn.NORM.DIST($S$3:$S$1003,$G3120,$Q3120,FALSE)*WindSpeedStep*$T$3:$T$1003)</f>
        <v>1962.879706466224</v>
      </c>
      <c r="P3120" s="42">
        <f t="shared" si="144"/>
        <v>1.3941062235861903</v>
      </c>
      <c r="Q3120" s="42">
        <f t="shared" si="146"/>
        <v>2.392679432693138</v>
      </c>
    </row>
    <row r="3121" spans="5:17" x14ac:dyDescent="0.2">
      <c r="E3121" s="15">
        <v>41286.493055555555</v>
      </c>
      <c r="F3121" s="21">
        <v>15.73217208031738</v>
      </c>
      <c r="G3121" s="21">
        <v>15.416554401482312</v>
      </c>
      <c r="H3121" s="24">
        <v>0.1214072659674002</v>
      </c>
      <c r="I3121" s="3">
        <f t="shared" si="145"/>
        <v>2000</v>
      </c>
      <c r="J3121" s="3">
        <f>INDEX(PowerArray,MIN(MaximumPowerIndex,ROUND(G3121*100,0)))</f>
        <v>2000</v>
      </c>
      <c r="K3121" s="3">
        <f>MIN(J3121-M3121+N3121,'Power Look Up'!$F$4)</f>
        <v>1999.2284647549932</v>
      </c>
      <c r="M3121" s="50">
        <f t="array" ref="M3121">_xlfn.SUM(_xlfn.NORM.DIST($S$3:$S$1003,$G3121,$P3121,FALSE)*WindSpeedStep*$T$3:$T$1003)</f>
        <v>2001.5099007134424</v>
      </c>
      <c r="N3121" s="50">
        <f t="array" ref="N3121">_xlfn.SUM(_xlfn.NORM.DIST($S$3:$S$1003,$G3121,$Q3121,FALSE)*WindSpeedStep*$T$3:$T$1003)</f>
        <v>2000.7383654684356</v>
      </c>
      <c r="P3121" s="42">
        <f t="shared" si="144"/>
        <v>1.5416554401482312</v>
      </c>
      <c r="Q3121" s="42">
        <f t="shared" si="146"/>
        <v>1.8716817205216574</v>
      </c>
    </row>
    <row r="3122" spans="5:17" x14ac:dyDescent="0.2">
      <c r="E3122" s="15">
        <v>41286.5</v>
      </c>
      <c r="F3122" s="21">
        <v>16.063305948658716</v>
      </c>
      <c r="G3122" s="21">
        <v>15.814169936241234</v>
      </c>
      <c r="H3122" s="24">
        <v>0.11516931856449356</v>
      </c>
      <c r="I3122" s="3">
        <f t="shared" si="145"/>
        <v>2000</v>
      </c>
      <c r="J3122" s="3">
        <f>INDEX(PowerArray,MIN(MaximumPowerIndex,ROUND(G3122*100,0)))</f>
        <v>2000</v>
      </c>
      <c r="K3122" s="3">
        <f>MIN(J3122-M3122+N3122,'Power Look Up'!$F$4)</f>
        <v>1999.9171871343765</v>
      </c>
      <c r="M3122" s="50">
        <f t="array" ref="M3122">_xlfn.SUM(_xlfn.NORM.DIST($S$3:$S$1003,$G3122,$P3122,FALSE)*WindSpeedStep*$T$3:$T$1003)</f>
        <v>2001.0873261809836</v>
      </c>
      <c r="N3122" s="50">
        <f t="array" ref="N3122">_xlfn.SUM(_xlfn.NORM.DIST($S$3:$S$1003,$G3122,$Q3122,FALSE)*WindSpeedStep*$T$3:$T$1003)</f>
        <v>2001.0045133153601</v>
      </c>
      <c r="P3122" s="42">
        <f t="shared" si="144"/>
        <v>1.5814169936241234</v>
      </c>
      <c r="Q3122" s="42">
        <f t="shared" si="146"/>
        <v>1.8213071752200034</v>
      </c>
    </row>
    <row r="3123" spans="5:17" x14ac:dyDescent="0.2">
      <c r="E3123" s="15">
        <v>41286.506944444445</v>
      </c>
      <c r="F3123" s="21">
        <v>16.26771172934431</v>
      </c>
      <c r="G3123" s="21">
        <v>15.975087668285234</v>
      </c>
      <c r="H3123" s="24">
        <v>0.13646664244704318</v>
      </c>
      <c r="I3123" s="3">
        <f t="shared" si="145"/>
        <v>2000</v>
      </c>
      <c r="J3123" s="3">
        <f>INDEX(PowerArray,MIN(MaximumPowerIndex,ROUND(G3123*100,0)))</f>
        <v>2000</v>
      </c>
      <c r="K3123" s="3">
        <f>MIN(J3123-M3123+N3123,'Power Look Up'!$F$4)</f>
        <v>1998.4553188197149</v>
      </c>
      <c r="M3123" s="50">
        <f t="array" ref="M3123">_xlfn.SUM(_xlfn.NORM.DIST($S$3:$S$1003,$G3123,$P3123,FALSE)*WindSpeedStep*$T$3:$T$1003)</f>
        <v>2000.946050825489</v>
      </c>
      <c r="N3123" s="50">
        <f t="array" ref="N3123">_xlfn.SUM(_xlfn.NORM.DIST($S$3:$S$1003,$G3123,$Q3123,FALSE)*WindSpeedStep*$T$3:$T$1003)</f>
        <v>1999.4013696452039</v>
      </c>
      <c r="P3123" s="42">
        <f t="shared" si="144"/>
        <v>1.5975087668285235</v>
      </c>
      <c r="Q3123" s="42">
        <f t="shared" si="146"/>
        <v>2.1800665768880498</v>
      </c>
    </row>
    <row r="3124" spans="5:17" x14ac:dyDescent="0.2">
      <c r="E3124" s="15">
        <v>41286.513888888891</v>
      </c>
      <c r="F3124" s="21">
        <v>15.976921108562157</v>
      </c>
      <c r="G3124" s="21">
        <v>15.677607142431123</v>
      </c>
      <c r="H3124" s="24">
        <v>0.12392875864792888</v>
      </c>
      <c r="I3124" s="3">
        <f t="shared" si="145"/>
        <v>2000</v>
      </c>
      <c r="J3124" s="3">
        <f>INDEX(PowerArray,MIN(MaximumPowerIndex,ROUND(G3124*100,0)))</f>
        <v>2000</v>
      </c>
      <c r="K3124" s="3">
        <f>MIN(J3124-M3124+N3124,'Power Look Up'!$F$4)</f>
        <v>1999.3407953024755</v>
      </c>
      <c r="M3124" s="50">
        <f t="array" ref="M3124">_xlfn.SUM(_xlfn.NORM.DIST($S$3:$S$1003,$G3124,$P3124,FALSE)*WindSpeedStep*$T$3:$T$1003)</f>
        <v>2001.2204096365679</v>
      </c>
      <c r="N3124" s="50">
        <f t="array" ref="N3124">_xlfn.SUM(_xlfn.NORM.DIST($S$3:$S$1003,$G3124,$Q3124,FALSE)*WindSpeedStep*$T$3:$T$1003)</f>
        <v>2000.5612049390434</v>
      </c>
      <c r="P3124" s="42">
        <f t="shared" si="144"/>
        <v>1.5677607142431125</v>
      </c>
      <c r="Q3124" s="42">
        <f t="shared" si="146"/>
        <v>1.9429063917313925</v>
      </c>
    </row>
    <row r="3125" spans="5:17" x14ac:dyDescent="0.2">
      <c r="E3125" s="15">
        <v>41286.520833333336</v>
      </c>
      <c r="F3125" s="21">
        <v>14.893467171973901</v>
      </c>
      <c r="G3125" s="21">
        <v>14.702354135644457</v>
      </c>
      <c r="H3125" s="24">
        <v>0.14637290127461131</v>
      </c>
      <c r="I3125" s="3">
        <f t="shared" si="145"/>
        <v>2000</v>
      </c>
      <c r="J3125" s="3">
        <f>INDEX(PowerArray,MIN(MaximumPowerIndex,ROUND(G3125*100,0)))</f>
        <v>2000</v>
      </c>
      <c r="K3125" s="3">
        <f>MIN(J3125-M3125+N3125,'Power Look Up'!$F$4)</f>
        <v>1989.6703306532672</v>
      </c>
      <c r="M3125" s="50">
        <f t="array" ref="M3125">_xlfn.SUM(_xlfn.NORM.DIST($S$3:$S$1003,$G3125,$P3125,FALSE)*WindSpeedStep*$T$3:$T$1003)</f>
        <v>2002.5107600476408</v>
      </c>
      <c r="N3125" s="50">
        <f t="array" ref="N3125">_xlfn.SUM(_xlfn.NORM.DIST($S$3:$S$1003,$G3125,$Q3125,FALSE)*WindSpeedStep*$T$3:$T$1003)</f>
        <v>1992.181090700908</v>
      </c>
      <c r="P3125" s="42">
        <f t="shared" si="144"/>
        <v>1.4702354135644458</v>
      </c>
      <c r="Q3125" s="42">
        <f t="shared" si="146"/>
        <v>2.1520262304010593</v>
      </c>
    </row>
    <row r="3126" spans="5:17" x14ac:dyDescent="0.2">
      <c r="E3126" s="15">
        <v>41286.527777777781</v>
      </c>
      <c r="F3126" s="21">
        <v>14.699331902853061</v>
      </c>
      <c r="G3126" s="21">
        <v>14.495233452539825</v>
      </c>
      <c r="H3126" s="24">
        <v>0.14286363583588457</v>
      </c>
      <c r="I3126" s="3">
        <f t="shared" si="145"/>
        <v>2000</v>
      </c>
      <c r="J3126" s="3">
        <f>INDEX(PowerArray,MIN(MaximumPowerIndex,ROUND(G3126*100,0)))</f>
        <v>2000</v>
      </c>
      <c r="K3126" s="3">
        <f>MIN(J3126-M3126+N3126,'Power Look Up'!$F$4)</f>
        <v>1989.3420419213794</v>
      </c>
      <c r="M3126" s="50">
        <f t="array" ref="M3126">_xlfn.SUM(_xlfn.NORM.DIST($S$3:$S$1003,$G3126,$P3126,FALSE)*WindSpeedStep*$T$3:$T$1003)</f>
        <v>2002.8248583177394</v>
      </c>
      <c r="N3126" s="50">
        <f t="array" ref="N3126">_xlfn.SUM(_xlfn.NORM.DIST($S$3:$S$1003,$G3126,$Q3126,FALSE)*WindSpeedStep*$T$3:$T$1003)</f>
        <v>1992.1669002391188</v>
      </c>
      <c r="P3126" s="42">
        <f t="shared" si="144"/>
        <v>1.4495233452539826</v>
      </c>
      <c r="Q3126" s="42">
        <f t="shared" si="146"/>
        <v>2.0708417533197814</v>
      </c>
    </row>
    <row r="3127" spans="5:17" x14ac:dyDescent="0.2">
      <c r="E3127" s="15">
        <v>41286.534722222219</v>
      </c>
      <c r="F3127" s="21">
        <v>14.014719418779391</v>
      </c>
      <c r="G3127" s="21">
        <v>13.882756489965825</v>
      </c>
      <c r="H3127" s="24">
        <v>0.19122751729220236</v>
      </c>
      <c r="I3127" s="3">
        <f t="shared" si="145"/>
        <v>2000</v>
      </c>
      <c r="J3127" s="3">
        <f>INDEX(PowerArray,MIN(MaximumPowerIndex,ROUND(G3127*100,0)))</f>
        <v>1999.8799999999997</v>
      </c>
      <c r="K3127" s="3">
        <f>MIN(J3127-M3127+N3127,'Power Look Up'!$F$4)</f>
        <v>1937.5644596343348</v>
      </c>
      <c r="M3127" s="50">
        <f t="array" ref="M3127">_xlfn.SUM(_xlfn.NORM.DIST($S$3:$S$1003,$G3127,$P3127,FALSE)*WindSpeedStep*$T$3:$T$1003)</f>
        <v>2003.4603442898867</v>
      </c>
      <c r="N3127" s="50">
        <f t="array" ref="N3127">_xlfn.SUM(_xlfn.NORM.DIST($S$3:$S$1003,$G3127,$Q3127,FALSE)*WindSpeedStep*$T$3:$T$1003)</f>
        <v>1941.1448039242218</v>
      </c>
      <c r="P3127" s="42">
        <f t="shared" si="144"/>
        <v>1.3882756489965826</v>
      </c>
      <c r="Q3127" s="42">
        <f t="shared" si="146"/>
        <v>2.6547650567483743</v>
      </c>
    </row>
    <row r="3128" spans="5:17" x14ac:dyDescent="0.2">
      <c r="E3128" s="15">
        <v>41286.541666666664</v>
      </c>
      <c r="F3128" s="21">
        <v>15.034178842767284</v>
      </c>
      <c r="G3128" s="21">
        <v>14.911018391234443</v>
      </c>
      <c r="H3128" s="24">
        <v>0.10509386754835061</v>
      </c>
      <c r="I3128" s="3">
        <f t="shared" si="145"/>
        <v>2000</v>
      </c>
      <c r="J3128" s="3">
        <f>INDEX(PowerArray,MIN(MaximumPowerIndex,ROUND(G3128*100,0)))</f>
        <v>2000</v>
      </c>
      <c r="K3128" s="3">
        <f>MIN(J3128-M3128+N3128,'Power Look Up'!$F$4)</f>
        <v>1999.8532985741572</v>
      </c>
      <c r="M3128" s="50">
        <f t="array" ref="M3128">_xlfn.SUM(_xlfn.NORM.DIST($S$3:$S$1003,$G3128,$P3128,FALSE)*WindSpeedStep*$T$3:$T$1003)</f>
        <v>2002.1947099926801</v>
      </c>
      <c r="N3128" s="50">
        <f t="array" ref="N3128">_xlfn.SUM(_xlfn.NORM.DIST($S$3:$S$1003,$G3128,$Q3128,FALSE)*WindSpeedStep*$T$3:$T$1003)</f>
        <v>2002.0480085668373</v>
      </c>
      <c r="P3128" s="42">
        <f t="shared" si="144"/>
        <v>1.4911018391234443</v>
      </c>
      <c r="Q3128" s="42">
        <f t="shared" si="146"/>
        <v>1.5670565918194124</v>
      </c>
    </row>
    <row r="3129" spans="5:17" x14ac:dyDescent="0.2">
      <c r="E3129" s="15">
        <v>41286.548611111109</v>
      </c>
      <c r="F3129" s="21">
        <v>16.370968412114259</v>
      </c>
      <c r="G3129" s="21">
        <v>16.15936263060247</v>
      </c>
      <c r="H3129" s="24">
        <v>0.11056157182861757</v>
      </c>
      <c r="I3129" s="3">
        <f t="shared" si="145"/>
        <v>2000</v>
      </c>
      <c r="J3129" s="3">
        <f>INDEX(PowerArray,MIN(MaximumPowerIndex,ROUND(G3129*100,0)))</f>
        <v>2000</v>
      </c>
      <c r="K3129" s="3">
        <f>MIN(J3129-M3129+N3129,'Power Look Up'!$F$4)</f>
        <v>2000</v>
      </c>
      <c r="M3129" s="50">
        <f t="array" ref="M3129">_xlfn.SUM(_xlfn.NORM.DIST($S$3:$S$1003,$G3129,$P3129,FALSE)*WindSpeedStep*$T$3:$T$1003)</f>
        <v>2000.8037163379931</v>
      </c>
      <c r="N3129" s="50">
        <f t="array" ref="N3129">_xlfn.SUM(_xlfn.NORM.DIST($S$3:$S$1003,$G3129,$Q3129,FALSE)*WindSpeedStep*$T$3:$T$1003)</f>
        <v>2000.8730063376709</v>
      </c>
      <c r="P3129" s="42">
        <f t="shared" si="144"/>
        <v>1.615936263060247</v>
      </c>
      <c r="Q3129" s="42">
        <f t="shared" si="146"/>
        <v>1.7866045321880335</v>
      </c>
    </row>
    <row r="3130" spans="5:17" x14ac:dyDescent="0.2">
      <c r="E3130" s="15">
        <v>41286.555555555555</v>
      </c>
      <c r="F3130" s="21">
        <v>15.758878988419566</v>
      </c>
      <c r="G3130" s="21">
        <v>15.570596560418544</v>
      </c>
      <c r="H3130" s="24">
        <v>0.11485588545543633</v>
      </c>
      <c r="I3130" s="3">
        <f t="shared" si="145"/>
        <v>2000</v>
      </c>
      <c r="J3130" s="3">
        <f>INDEX(PowerArray,MIN(MaximumPowerIndex,ROUND(G3130*100,0)))</f>
        <v>2000</v>
      </c>
      <c r="K3130" s="3">
        <f>MIN(J3130-M3130+N3130,'Power Look Up'!$F$4)</f>
        <v>1999.8035143959123</v>
      </c>
      <c r="M3130" s="50">
        <f t="array" ref="M3130">_xlfn.SUM(_xlfn.NORM.DIST($S$3:$S$1003,$G3130,$P3130,FALSE)*WindSpeedStep*$T$3:$T$1003)</f>
        <v>2001.3334551417838</v>
      </c>
      <c r="N3130" s="50">
        <f t="array" ref="N3130">_xlfn.SUM(_xlfn.NORM.DIST($S$3:$S$1003,$G3130,$Q3130,FALSE)*WindSpeedStep*$T$3:$T$1003)</f>
        <v>2001.1369695376961</v>
      </c>
      <c r="P3130" s="42">
        <f t="shared" si="144"/>
        <v>1.5570596560418544</v>
      </c>
      <c r="Q3130" s="42">
        <f t="shared" si="146"/>
        <v>1.7883746550162432</v>
      </c>
    </row>
    <row r="3131" spans="5:17" x14ac:dyDescent="0.2">
      <c r="E3131" s="15">
        <v>41286.5625</v>
      </c>
      <c r="F3131" s="21">
        <v>16.175656426712369</v>
      </c>
      <c r="G3131" s="21">
        <v>15.908630409943896</v>
      </c>
      <c r="H3131" s="24">
        <v>0.12487901243155645</v>
      </c>
      <c r="I3131" s="3">
        <f t="shared" si="145"/>
        <v>2000</v>
      </c>
      <c r="J3131" s="3">
        <f>INDEX(PowerArray,MIN(MaximumPowerIndex,ROUND(G3131*100,0)))</f>
        <v>2000</v>
      </c>
      <c r="K3131" s="3">
        <f>MIN(J3131-M3131+N3131,'Power Look Up'!$F$4)</f>
        <v>1999.5129379967514</v>
      </c>
      <c r="M3131" s="50">
        <f t="array" ref="M3131">_xlfn.SUM(_xlfn.NORM.DIST($S$3:$S$1003,$G3131,$P3131,FALSE)*WindSpeedStep*$T$3:$T$1003)</f>
        <v>2001.0024094019295</v>
      </c>
      <c r="N3131" s="50">
        <f t="array" ref="N3131">_xlfn.SUM(_xlfn.NORM.DIST($S$3:$S$1003,$G3131,$Q3131,FALSE)*WindSpeedStep*$T$3:$T$1003)</f>
        <v>2000.5153473986809</v>
      </c>
      <c r="P3131" s="42">
        <f t="shared" si="144"/>
        <v>1.5908630409943898</v>
      </c>
      <c r="Q3131" s="42">
        <f t="shared" si="146"/>
        <v>1.986654054732421</v>
      </c>
    </row>
    <row r="3132" spans="5:17" x14ac:dyDescent="0.2">
      <c r="E3132" s="15">
        <v>41286.569444444445</v>
      </c>
      <c r="F3132" s="21">
        <v>15.604238505435658</v>
      </c>
      <c r="G3132" s="21">
        <v>15.368962151435559</v>
      </c>
      <c r="H3132" s="24">
        <v>0.13137456206439632</v>
      </c>
      <c r="I3132" s="3">
        <f t="shared" si="145"/>
        <v>2000</v>
      </c>
      <c r="J3132" s="3">
        <f>INDEX(PowerArray,MIN(MaximumPowerIndex,ROUND(G3132*100,0)))</f>
        <v>2000</v>
      </c>
      <c r="K3132" s="3">
        <f>MIN(J3132-M3132+N3132,'Power Look Up'!$F$4)</f>
        <v>1997.84590436139</v>
      </c>
      <c r="M3132" s="50">
        <f t="array" ref="M3132">_xlfn.SUM(_xlfn.NORM.DIST($S$3:$S$1003,$G3132,$P3132,FALSE)*WindSpeedStep*$T$3:$T$1003)</f>
        <v>2001.5676741773668</v>
      </c>
      <c r="N3132" s="50">
        <f t="array" ref="N3132">_xlfn.SUM(_xlfn.NORM.DIST($S$3:$S$1003,$G3132,$Q3132,FALSE)*WindSpeedStep*$T$3:$T$1003)</f>
        <v>1999.4135785387568</v>
      </c>
      <c r="P3132" s="42">
        <f t="shared" si="144"/>
        <v>1.5368962151435559</v>
      </c>
      <c r="Q3132" s="42">
        <f t="shared" si="146"/>
        <v>2.0190906720291291</v>
      </c>
    </row>
    <row r="3133" spans="5:17" x14ac:dyDescent="0.2">
      <c r="E3133" s="15">
        <v>41286.576388888891</v>
      </c>
      <c r="F3133" s="21">
        <v>15.350557940280655</v>
      </c>
      <c r="G3133" s="21">
        <v>15.09463859698692</v>
      </c>
      <c r="H3133" s="24">
        <v>0.14071149781025541</v>
      </c>
      <c r="I3133" s="3">
        <f t="shared" si="145"/>
        <v>2000</v>
      </c>
      <c r="J3133" s="3">
        <f>INDEX(PowerArray,MIN(MaximumPowerIndex,ROUND(G3133*100,0)))</f>
        <v>2000</v>
      </c>
      <c r="K3133" s="3">
        <f>MIN(J3133-M3133+N3133,'Power Look Up'!$F$4)</f>
        <v>1994.5891754547624</v>
      </c>
      <c r="M3133" s="50">
        <f t="array" ref="M3133">_xlfn.SUM(_xlfn.NORM.DIST($S$3:$S$1003,$G3133,$P3133,FALSE)*WindSpeedStep*$T$3:$T$1003)</f>
        <v>2001.9291799820955</v>
      </c>
      <c r="N3133" s="50">
        <f t="array" ref="N3133">_xlfn.SUM(_xlfn.NORM.DIST($S$3:$S$1003,$G3133,$Q3133,FALSE)*WindSpeedStep*$T$3:$T$1003)</f>
        <v>1996.518355436858</v>
      </c>
      <c r="P3133" s="42">
        <f t="shared" si="144"/>
        <v>1.509463859698692</v>
      </c>
      <c r="Q3133" s="42">
        <f t="shared" si="146"/>
        <v>2.123989205886522</v>
      </c>
    </row>
    <row r="3134" spans="5:17" x14ac:dyDescent="0.2">
      <c r="E3134" s="15">
        <v>41286.583333333336</v>
      </c>
      <c r="F3134" s="21">
        <v>14.091977578646169</v>
      </c>
      <c r="G3134" s="21">
        <v>14.069004166596271</v>
      </c>
      <c r="H3134" s="24">
        <v>0.13908622754055638</v>
      </c>
      <c r="I3134" s="3">
        <f t="shared" si="145"/>
        <v>2000</v>
      </c>
      <c r="J3134" s="3">
        <f>INDEX(PowerArray,MIN(MaximumPowerIndex,ROUND(G3134*100,0)))</f>
        <v>2000</v>
      </c>
      <c r="K3134" s="3">
        <f>MIN(J3134-M3134+N3134,'Power Look Up'!$F$4)</f>
        <v>1986.6882315189687</v>
      </c>
      <c r="M3134" s="50">
        <f t="array" ref="M3134">_xlfn.SUM(_xlfn.NORM.DIST($S$3:$S$1003,$G3134,$P3134,FALSE)*WindSpeedStep*$T$3:$T$1003)</f>
        <v>2003.3559326627767</v>
      </c>
      <c r="N3134" s="50">
        <f t="array" ref="N3134">_xlfn.SUM(_xlfn.NORM.DIST($S$3:$S$1003,$G3134,$Q3134,FALSE)*WindSpeedStep*$T$3:$T$1003)</f>
        <v>1990.0441641817454</v>
      </c>
      <c r="P3134" s="42">
        <f t="shared" si="144"/>
        <v>1.4069004166596271</v>
      </c>
      <c r="Q3134" s="42">
        <f t="shared" si="146"/>
        <v>1.9568047147842447</v>
      </c>
    </row>
    <row r="3135" spans="5:17" x14ac:dyDescent="0.2">
      <c r="E3135" s="15">
        <v>41286.590277777781</v>
      </c>
      <c r="F3135" s="21">
        <v>13.097080026279313</v>
      </c>
      <c r="G3135" s="21">
        <v>12.986850701115859</v>
      </c>
      <c r="H3135" s="24">
        <v>0.1328540404814422</v>
      </c>
      <c r="I3135" s="3">
        <f t="shared" si="145"/>
        <v>1999.0999999999997</v>
      </c>
      <c r="J3135" s="3">
        <f>INDEX(PowerArray,MIN(MaximumPowerIndex,ROUND(G3135*100,0)))</f>
        <v>1998.8899999999974</v>
      </c>
      <c r="K3135" s="3">
        <f>MIN(J3135-M3135+N3135,'Power Look Up'!$F$4)</f>
        <v>1973.1727085220959</v>
      </c>
      <c r="M3135" s="50">
        <f t="array" ref="M3135">_xlfn.SUM(_xlfn.NORM.DIST($S$3:$S$1003,$G3135,$P3135,FALSE)*WindSpeedStep*$T$3:$T$1003)</f>
        <v>2000.2503652508053</v>
      </c>
      <c r="N3135" s="50">
        <f t="array" ref="N3135">_xlfn.SUM(_xlfn.NORM.DIST($S$3:$S$1003,$G3135,$Q3135,FALSE)*WindSpeedStep*$T$3:$T$1003)</f>
        <v>1974.5330737729039</v>
      </c>
      <c r="P3135" s="42">
        <f t="shared" si="144"/>
        <v>1.298685070111586</v>
      </c>
      <c r="Q3135" s="42">
        <f t="shared" si="146"/>
        <v>1.7253555887724923</v>
      </c>
    </row>
    <row r="3136" spans="5:17" x14ac:dyDescent="0.2">
      <c r="E3136" s="15">
        <v>41286.597222222219</v>
      </c>
      <c r="F3136" s="21">
        <v>13.140990770618195</v>
      </c>
      <c r="G3136" s="21">
        <v>12.997839807853323</v>
      </c>
      <c r="H3136" s="24">
        <v>0.16208823498776398</v>
      </c>
      <c r="I3136" s="3">
        <f t="shared" si="145"/>
        <v>1999.1399999999999</v>
      </c>
      <c r="J3136" s="3">
        <f>INDEX(PowerArray,MIN(MaximumPowerIndex,ROUND(G3136*100,0)))</f>
        <v>1998.9999999999975</v>
      </c>
      <c r="K3136" s="3">
        <f>MIN(J3136-M3136+N3136,'Power Look Up'!$F$4)</f>
        <v>1940.8563018946047</v>
      </c>
      <c r="M3136" s="50">
        <f t="array" ref="M3136">_xlfn.SUM(_xlfn.NORM.DIST($S$3:$S$1003,$G3136,$P3136,FALSE)*WindSpeedStep*$T$3:$T$1003)</f>
        <v>2000.3585654042968</v>
      </c>
      <c r="N3136" s="50">
        <f t="array" ref="N3136">_xlfn.SUM(_xlfn.NORM.DIST($S$3:$S$1003,$G3136,$Q3136,FALSE)*WindSpeedStep*$T$3:$T$1003)</f>
        <v>1942.214867298904</v>
      </c>
      <c r="P3136" s="42">
        <f t="shared" si="144"/>
        <v>1.2997839807853324</v>
      </c>
      <c r="Q3136" s="42">
        <f t="shared" si="146"/>
        <v>2.1067969131086426</v>
      </c>
    </row>
    <row r="3137" spans="5:17" x14ac:dyDescent="0.2">
      <c r="E3137" s="15">
        <v>41286.618055555555</v>
      </c>
      <c r="F3137" s="21">
        <v>13.167418390912575</v>
      </c>
      <c r="G3137" s="21">
        <v>13.087432260368827</v>
      </c>
      <c r="H3137" s="24">
        <v>0.15340896294402648</v>
      </c>
      <c r="I3137" s="3">
        <f t="shared" si="145"/>
        <v>1999.1699999999998</v>
      </c>
      <c r="J3137" s="3">
        <f>INDEX(PowerArray,MIN(MaximumPowerIndex,ROUND(G3137*100,0)))</f>
        <v>1999.0899999999997</v>
      </c>
      <c r="K3137" s="3">
        <f>MIN(J3137-M3137+N3137,'Power Look Up'!$F$4)</f>
        <v>1953.9732398212168</v>
      </c>
      <c r="M3137" s="50">
        <f t="array" ref="M3137">_xlfn.SUM(_xlfn.NORM.DIST($S$3:$S$1003,$G3137,$P3137,FALSE)*WindSpeedStep*$T$3:$T$1003)</f>
        <v>2001.1475184359142</v>
      </c>
      <c r="N3137" s="50">
        <f t="array" ref="N3137">_xlfn.SUM(_xlfn.NORM.DIST($S$3:$S$1003,$G3137,$Q3137,FALSE)*WindSpeedStep*$T$3:$T$1003)</f>
        <v>1956.0307582571313</v>
      </c>
      <c r="P3137" s="42">
        <f t="shared" si="144"/>
        <v>1.3087432260368828</v>
      </c>
      <c r="Q3137" s="42">
        <f t="shared" si="146"/>
        <v>2.0077294106633778</v>
      </c>
    </row>
    <row r="3138" spans="5:17" x14ac:dyDescent="0.2">
      <c r="E3138" s="15">
        <v>41286.638888888891</v>
      </c>
      <c r="F3138" s="21">
        <v>12.585082025364873</v>
      </c>
      <c r="G3138" s="21">
        <v>12.57484194815226</v>
      </c>
      <c r="H3138" s="24">
        <v>0.14223188981941526</v>
      </c>
      <c r="I3138" s="3">
        <f t="shared" si="145"/>
        <v>1994.4899999999975</v>
      </c>
      <c r="J3138" s="3">
        <f>INDEX(PowerArray,MIN(MaximumPowerIndex,ROUND(G3138*100,0)))</f>
        <v>1994.2699999999975</v>
      </c>
      <c r="K3138" s="3">
        <f>MIN(J3138-M3138+N3138,'Power Look Up'!$F$4)</f>
        <v>1948.1345938153095</v>
      </c>
      <c r="M3138" s="50">
        <f t="array" ref="M3138">_xlfn.SUM(_xlfn.NORM.DIST($S$3:$S$1003,$G3138,$P3138,FALSE)*WindSpeedStep*$T$3:$T$1003)</f>
        <v>1993.8616500523233</v>
      </c>
      <c r="N3138" s="50">
        <f t="array" ref="N3138">_xlfn.SUM(_xlfn.NORM.DIST($S$3:$S$1003,$G3138,$Q3138,FALSE)*WindSpeedStep*$T$3:$T$1003)</f>
        <v>1947.7262438676353</v>
      </c>
      <c r="P3138" s="42">
        <f t="shared" si="144"/>
        <v>1.257484194815226</v>
      </c>
      <c r="Q3138" s="42">
        <f t="shared" si="146"/>
        <v>1.7885435344661533</v>
      </c>
    </row>
    <row r="3139" spans="5:17" x14ac:dyDescent="0.2">
      <c r="E3139" s="15">
        <v>41286.645833333336</v>
      </c>
      <c r="F3139" s="21">
        <v>12.68326117177849</v>
      </c>
      <c r="G3139" s="21">
        <v>12.642486486884406</v>
      </c>
      <c r="H3139" s="24">
        <v>0.13640025042214071</v>
      </c>
      <c r="I3139" s="3">
        <f t="shared" si="145"/>
        <v>1995.4799999999975</v>
      </c>
      <c r="J3139" s="3">
        <f>INDEX(PowerArray,MIN(MaximumPowerIndex,ROUND(G3139*100,0)))</f>
        <v>1995.0399999999975</v>
      </c>
      <c r="K3139" s="3">
        <f>MIN(J3139-M3139+N3139,'Power Look Up'!$F$4)</f>
        <v>1957.939703801417</v>
      </c>
      <c r="M3139" s="50">
        <f t="array" ref="M3139">_xlfn.SUM(_xlfn.NORM.DIST($S$3:$S$1003,$G3139,$P3139,FALSE)*WindSpeedStep*$T$3:$T$1003)</f>
        <v>1995.2774025895685</v>
      </c>
      <c r="N3139" s="50">
        <f t="array" ref="N3139">_xlfn.SUM(_xlfn.NORM.DIST($S$3:$S$1003,$G3139,$Q3139,FALSE)*WindSpeedStep*$T$3:$T$1003)</f>
        <v>1958.177106390988</v>
      </c>
      <c r="P3139" s="42">
        <f t="shared" ref="P3139:P3202" si="147">ReferenceTurbulence*G3139</f>
        <v>1.2642486486884408</v>
      </c>
      <c r="Q3139" s="42">
        <f t="shared" si="146"/>
        <v>1.724438322769563</v>
      </c>
    </row>
    <row r="3140" spans="5:17" x14ac:dyDescent="0.2">
      <c r="E3140" s="15">
        <v>41286.659722222219</v>
      </c>
      <c r="F3140" s="21">
        <v>12.812343073772833</v>
      </c>
      <c r="G3140" s="21">
        <v>12.769985213443405</v>
      </c>
      <c r="H3140" s="24">
        <v>0.14907499658745593</v>
      </c>
      <c r="I3140" s="3">
        <f t="shared" ref="I3140:I3203" si="148">INDEX(PowerArray,MIN(MaximumPowerIndex,ROUND(F3140*100,0)))</f>
        <v>1996.9099999999976</v>
      </c>
      <c r="J3140" s="3">
        <f>INDEX(PowerArray,MIN(MaximumPowerIndex,ROUND(G3140*100,0)))</f>
        <v>1996.4699999999975</v>
      </c>
      <c r="K3140" s="3">
        <f>MIN(J3140-M3140+N3140,'Power Look Up'!$F$4)</f>
        <v>1947.2164779277068</v>
      </c>
      <c r="M3140" s="50">
        <f t="array" ref="M3140">_xlfn.SUM(_xlfn.NORM.DIST($S$3:$S$1003,$G3140,$P3140,FALSE)*WindSpeedStep*$T$3:$T$1003)</f>
        <v>1997.5160198254325</v>
      </c>
      <c r="N3140" s="50">
        <f t="array" ref="N3140">_xlfn.SUM(_xlfn.NORM.DIST($S$3:$S$1003,$G3140,$Q3140,FALSE)*WindSpeedStep*$T$3:$T$1003)</f>
        <v>1948.2624977531418</v>
      </c>
      <c r="P3140" s="42">
        <f t="shared" si="147"/>
        <v>1.2769985213443407</v>
      </c>
      <c r="Q3140" s="42">
        <f t="shared" ref="Q3140:Q3203" si="149">G3140*H3140</f>
        <v>1.9036855021159385</v>
      </c>
    </row>
    <row r="3141" spans="5:17" x14ac:dyDescent="0.2">
      <c r="E3141" s="15">
        <v>41286.666666666664</v>
      </c>
      <c r="F3141" s="21">
        <v>12.848004450842472</v>
      </c>
      <c r="G3141" s="21">
        <v>12.778578220406263</v>
      </c>
      <c r="H3141" s="24">
        <v>0.15021788071325315</v>
      </c>
      <c r="I3141" s="3">
        <f t="shared" si="148"/>
        <v>1997.3499999999974</v>
      </c>
      <c r="J3141" s="3">
        <f>INDEX(PowerArray,MIN(MaximumPowerIndex,ROUND(G3141*100,0)))</f>
        <v>1996.5799999999974</v>
      </c>
      <c r="K3141" s="3">
        <f>MIN(J3141-M3141+N3141,'Power Look Up'!$F$4)</f>
        <v>1946.1590006720389</v>
      </c>
      <c r="M3141" s="50">
        <f t="array" ref="M3141">_xlfn.SUM(_xlfn.NORM.DIST($S$3:$S$1003,$G3141,$P3141,FALSE)*WindSpeedStep*$T$3:$T$1003)</f>
        <v>1997.6484568215924</v>
      </c>
      <c r="N3141" s="50">
        <f t="array" ref="N3141">_xlfn.SUM(_xlfn.NORM.DIST($S$3:$S$1003,$G3141,$Q3141,FALSE)*WindSpeedStep*$T$3:$T$1003)</f>
        <v>1947.2274574936339</v>
      </c>
      <c r="P3141" s="42">
        <f t="shared" si="147"/>
        <v>1.2778578220406265</v>
      </c>
      <c r="Q3141" s="42">
        <f t="shared" si="149"/>
        <v>1.9195709387979627</v>
      </c>
    </row>
    <row r="3142" spans="5:17" x14ac:dyDescent="0.2">
      <c r="E3142" s="15">
        <v>41286.673611111109</v>
      </c>
      <c r="F3142" s="21">
        <v>13.153015946899304</v>
      </c>
      <c r="G3142" s="21">
        <v>13.087983128231846</v>
      </c>
      <c r="H3142" s="24">
        <v>0.13685074261803298</v>
      </c>
      <c r="I3142" s="3">
        <f t="shared" si="148"/>
        <v>1999.1499999999999</v>
      </c>
      <c r="J3142" s="3">
        <f>INDEX(PowerArray,MIN(MaximumPowerIndex,ROUND(G3142*100,0)))</f>
        <v>1999.0899999999997</v>
      </c>
      <c r="K3142" s="3">
        <f>MIN(J3142-M3142+N3142,'Power Look Up'!$F$4)</f>
        <v>1971.4770154704586</v>
      </c>
      <c r="M3142" s="50">
        <f t="array" ref="M3142">_xlfn.SUM(_xlfn.NORM.DIST($S$3:$S$1003,$G3142,$P3142,FALSE)*WindSpeedStep*$T$3:$T$1003)</f>
        <v>2001.151881653595</v>
      </c>
      <c r="N3142" s="50">
        <f t="array" ref="N3142">_xlfn.SUM(_xlfn.NORM.DIST($S$3:$S$1003,$G3142,$Q3142,FALSE)*WindSpeedStep*$T$3:$T$1003)</f>
        <v>1973.5388971240538</v>
      </c>
      <c r="P3142" s="42">
        <f t="shared" si="147"/>
        <v>1.3087983128231846</v>
      </c>
      <c r="Q3142" s="42">
        <f t="shared" si="149"/>
        <v>1.7911002104708145</v>
      </c>
    </row>
    <row r="3143" spans="5:17" x14ac:dyDescent="0.2">
      <c r="E3143" s="15">
        <v>41286.680555555555</v>
      </c>
      <c r="F3143" s="21">
        <v>13.649705370490105</v>
      </c>
      <c r="G3143" s="21">
        <v>13.561470762308987</v>
      </c>
      <c r="H3143" s="24">
        <v>0.11868388042296861</v>
      </c>
      <c r="I3143" s="3">
        <f t="shared" si="148"/>
        <v>1999.6499999999999</v>
      </c>
      <c r="J3143" s="3">
        <f>INDEX(PowerArray,MIN(MaximumPowerIndex,ROUND(G3143*100,0)))</f>
        <v>1999.5599999999997</v>
      </c>
      <c r="K3143" s="3">
        <f>MIN(J3143-M3143+N3143,'Power Look Up'!$F$4)</f>
        <v>1992.1724262886289</v>
      </c>
      <c r="M3143" s="50">
        <f t="array" ref="M3143">_xlfn.SUM(_xlfn.NORM.DIST($S$3:$S$1003,$G3143,$P3143,FALSE)*WindSpeedStep*$T$3:$T$1003)</f>
        <v>2003.2477617766615</v>
      </c>
      <c r="N3143" s="50">
        <f t="array" ref="N3143">_xlfn.SUM(_xlfn.NORM.DIST($S$3:$S$1003,$G3143,$Q3143,FALSE)*WindSpeedStep*$T$3:$T$1003)</f>
        <v>1995.8601880652907</v>
      </c>
      <c r="P3143" s="42">
        <f t="shared" si="147"/>
        <v>1.3561470762308989</v>
      </c>
      <c r="Q3143" s="42">
        <f t="shared" si="149"/>
        <v>1.6095279743134647</v>
      </c>
    </row>
    <row r="3144" spans="5:17" x14ac:dyDescent="0.2">
      <c r="E3144" s="15">
        <v>41286.6875</v>
      </c>
      <c r="F3144" s="21">
        <v>12.858060526562575</v>
      </c>
      <c r="G3144" s="21">
        <v>12.858884125881097</v>
      </c>
      <c r="H3144" s="24">
        <v>0.16798800997536184</v>
      </c>
      <c r="I3144" s="3">
        <f t="shared" si="148"/>
        <v>1997.4599999999975</v>
      </c>
      <c r="J3144" s="3">
        <f>INDEX(PowerArray,MIN(MaximumPowerIndex,ROUND(G3144*100,0)))</f>
        <v>1997.4599999999975</v>
      </c>
      <c r="K3144" s="3">
        <f>MIN(J3144-M3144+N3144,'Power Look Up'!$F$4)</f>
        <v>1926.9162168690641</v>
      </c>
      <c r="M3144" s="50">
        <f t="array" ref="M3144">_xlfn.SUM(_xlfn.NORM.DIST($S$3:$S$1003,$G3144,$P3144,FALSE)*WindSpeedStep*$T$3:$T$1003)</f>
        <v>1998.7842590448063</v>
      </c>
      <c r="N3144" s="50">
        <f t="array" ref="N3144">_xlfn.SUM(_xlfn.NORM.DIST($S$3:$S$1003,$G3144,$Q3144,FALSE)*WindSpeedStep*$T$3:$T$1003)</f>
        <v>1928.2404759138728</v>
      </c>
      <c r="P3144" s="42">
        <f t="shared" si="147"/>
        <v>1.2858884125881098</v>
      </c>
      <c r="Q3144" s="42">
        <f t="shared" si="149"/>
        <v>2.160138354810536</v>
      </c>
    </row>
    <row r="3145" spans="5:17" x14ac:dyDescent="0.2">
      <c r="E3145" s="15">
        <v>41286.694444444445</v>
      </c>
      <c r="F3145" s="21">
        <v>12.815484431481302</v>
      </c>
      <c r="G3145" s="21">
        <v>12.656199149817841</v>
      </c>
      <c r="H3145" s="24">
        <v>0.13733386431156291</v>
      </c>
      <c r="I3145" s="3">
        <f t="shared" si="148"/>
        <v>1997.0199999999975</v>
      </c>
      <c r="J3145" s="3">
        <f>INDEX(PowerArray,MIN(MaximumPowerIndex,ROUND(G3145*100,0)))</f>
        <v>1995.2599999999975</v>
      </c>
      <c r="K3145" s="3">
        <f>MIN(J3145-M3145+N3145,'Power Look Up'!$F$4)</f>
        <v>1957.3580637395171</v>
      </c>
      <c r="M3145" s="50">
        <f t="array" ref="M3145">_xlfn.SUM(_xlfn.NORM.DIST($S$3:$S$1003,$G3145,$P3145,FALSE)*WindSpeedStep*$T$3:$T$1003)</f>
        <v>1995.5441573520247</v>
      </c>
      <c r="N3145" s="50">
        <f t="array" ref="N3145">_xlfn.SUM(_xlfn.NORM.DIST($S$3:$S$1003,$G3145,$Q3145,FALSE)*WindSpeedStep*$T$3:$T$1003)</f>
        <v>1957.6422210915443</v>
      </c>
      <c r="P3145" s="42">
        <f t="shared" si="147"/>
        <v>1.2656199149817842</v>
      </c>
      <c r="Q3145" s="42">
        <f t="shared" si="149"/>
        <v>1.7381247367412012</v>
      </c>
    </row>
    <row r="3146" spans="5:17" x14ac:dyDescent="0.2">
      <c r="E3146" s="15">
        <v>41286.701388888891</v>
      </c>
      <c r="F3146" s="21">
        <v>11.985782468866503</v>
      </c>
      <c r="G3146" s="21">
        <v>11.882938677464486</v>
      </c>
      <c r="H3146" s="24">
        <v>0.12765124045711904</v>
      </c>
      <c r="I3146" s="3">
        <f t="shared" si="148"/>
        <v>1987.1599999999823</v>
      </c>
      <c r="J3146" s="3">
        <f>INDEX(PowerArray,MIN(MaximumPowerIndex,ROUND(G3146*100,0)))</f>
        <v>1977.9199999999823</v>
      </c>
      <c r="K3146" s="3">
        <f>MIN(J3146-M3146+N3146,'Power Look Up'!$F$4)</f>
        <v>1936.4720517667895</v>
      </c>
      <c r="M3146" s="50">
        <f t="array" ref="M3146">_xlfn.SUM(_xlfn.NORM.DIST($S$3:$S$1003,$G3146,$P3146,FALSE)*WindSpeedStep*$T$3:$T$1003)</f>
        <v>1966.0918853180212</v>
      </c>
      <c r="N3146" s="50">
        <f t="array" ref="N3146">_xlfn.SUM(_xlfn.NORM.DIST($S$3:$S$1003,$G3146,$Q3146,FALSE)*WindSpeedStep*$T$3:$T$1003)</f>
        <v>1924.6439370848284</v>
      </c>
      <c r="P3146" s="42">
        <f t="shared" si="147"/>
        <v>1.1882938677464485</v>
      </c>
      <c r="Q3146" s="42">
        <f t="shared" si="149"/>
        <v>1.516871862454219</v>
      </c>
    </row>
    <row r="3147" spans="5:17" x14ac:dyDescent="0.2">
      <c r="E3147" s="15">
        <v>41286.708333333336</v>
      </c>
      <c r="F3147" s="21">
        <v>12.686013594535952</v>
      </c>
      <c r="G3147" s="21">
        <v>12.675321133977098</v>
      </c>
      <c r="H3147" s="24">
        <v>0.11902872314833232</v>
      </c>
      <c r="I3147" s="3">
        <f t="shared" si="148"/>
        <v>1995.5899999999974</v>
      </c>
      <c r="J3147" s="3">
        <f>INDEX(PowerArray,MIN(MaximumPowerIndex,ROUND(G3147*100,0)))</f>
        <v>1995.4799999999975</v>
      </c>
      <c r="K3147" s="3">
        <f>MIN(J3147-M3147+N3147,'Power Look Up'!$F$4)</f>
        <v>1978.4541096255755</v>
      </c>
      <c r="M3147" s="50">
        <f t="array" ref="M3147">_xlfn.SUM(_xlfn.NORM.DIST($S$3:$S$1003,$G3147,$P3147,FALSE)*WindSpeedStep*$T$3:$T$1003)</f>
        <v>1995.905240422192</v>
      </c>
      <c r="N3147" s="50">
        <f t="array" ref="N3147">_xlfn.SUM(_xlfn.NORM.DIST($S$3:$S$1003,$G3147,$Q3147,FALSE)*WindSpeedStep*$T$3:$T$1003)</f>
        <v>1978.87935004777</v>
      </c>
      <c r="P3147" s="42">
        <f t="shared" si="147"/>
        <v>1.26753211339771</v>
      </c>
      <c r="Q3147" s="42">
        <f t="shared" si="149"/>
        <v>1.5087272900723656</v>
      </c>
    </row>
    <row r="3148" spans="5:17" x14ac:dyDescent="0.2">
      <c r="E3148" s="15">
        <v>41286.715277777781</v>
      </c>
      <c r="F3148" s="21">
        <v>12.100276814725532</v>
      </c>
      <c r="G3148" s="21">
        <v>11.974458552872106</v>
      </c>
      <c r="H3148" s="24">
        <v>0.13470766206078508</v>
      </c>
      <c r="I3148" s="3">
        <f t="shared" si="148"/>
        <v>1989.0999999999976</v>
      </c>
      <c r="J3148" s="3">
        <f>INDEX(PowerArray,MIN(MaximumPowerIndex,ROUND(G3148*100,0)))</f>
        <v>1985.4799999999823</v>
      </c>
      <c r="K3148" s="3">
        <f>MIN(J3148-M3148+N3148,'Power Look Up'!$F$4)</f>
        <v>1934.8386286038394</v>
      </c>
      <c r="M3148" s="50">
        <f t="array" ref="M3148">_xlfn.SUM(_xlfn.NORM.DIST($S$3:$S$1003,$G3148,$P3148,FALSE)*WindSpeedStep*$T$3:$T$1003)</f>
        <v>1971.5381743290934</v>
      </c>
      <c r="N3148" s="50">
        <f t="array" ref="N3148">_xlfn.SUM(_xlfn.NORM.DIST($S$3:$S$1003,$G3148,$Q3148,FALSE)*WindSpeedStep*$T$3:$T$1003)</f>
        <v>1920.8968029329505</v>
      </c>
      <c r="P3148" s="42">
        <f t="shared" si="147"/>
        <v>1.1974458552872107</v>
      </c>
      <c r="Q3148" s="42">
        <f t="shared" si="149"/>
        <v>1.613051316101173</v>
      </c>
    </row>
    <row r="3149" spans="5:17" x14ac:dyDescent="0.2">
      <c r="E3149" s="15">
        <v>41286.722222222219</v>
      </c>
      <c r="F3149" s="21">
        <v>11.049340875694995</v>
      </c>
      <c r="G3149" s="21">
        <v>11.014105942199663</v>
      </c>
      <c r="H3149" s="24">
        <v>0.18915155424314309</v>
      </c>
      <c r="I3149" s="3">
        <f t="shared" si="148"/>
        <v>1908.1999999999839</v>
      </c>
      <c r="J3149" s="3">
        <f>INDEX(PowerArray,MIN(MaximumPowerIndex,ROUND(G3149*100,0)))</f>
        <v>1904.839999999984</v>
      </c>
      <c r="K3149" s="3">
        <f>MIN(J3149-M3149+N3149,'Power Look Up'!$F$4)</f>
        <v>1751.8094235374199</v>
      </c>
      <c r="M3149" s="50">
        <f t="array" ref="M3149">_xlfn.SUM(_xlfn.NORM.DIST($S$3:$S$1003,$G3149,$P3149,FALSE)*WindSpeedStep*$T$3:$T$1003)</f>
        <v>1871.2044374330085</v>
      </c>
      <c r="N3149" s="50">
        <f t="array" ref="N3149">_xlfn.SUM(_xlfn.NORM.DIST($S$3:$S$1003,$G3149,$Q3149,FALSE)*WindSpeedStep*$T$3:$T$1003)</f>
        <v>1718.1738609704444</v>
      </c>
      <c r="P3149" s="42">
        <f t="shared" si="147"/>
        <v>1.1014105942199663</v>
      </c>
      <c r="Q3149" s="42">
        <f t="shared" si="149"/>
        <v>2.0833352575657043</v>
      </c>
    </row>
    <row r="3150" spans="5:17" x14ac:dyDescent="0.2">
      <c r="E3150" s="15">
        <v>41286.729166666664</v>
      </c>
      <c r="F3150" s="21">
        <v>12.047996622557479</v>
      </c>
      <c r="G3150" s="21">
        <v>11.873426559201386</v>
      </c>
      <c r="H3150" s="24">
        <v>0.14940243232056172</v>
      </c>
      <c r="I3150" s="3">
        <f t="shared" si="148"/>
        <v>1988.5499999999977</v>
      </c>
      <c r="J3150" s="3">
        <f>INDEX(PowerArray,MIN(MaximumPowerIndex,ROUND(G3150*100,0)))</f>
        <v>1977.0799999999824</v>
      </c>
      <c r="K3150" s="3">
        <f>MIN(J3150-M3150+N3150,'Power Look Up'!$F$4)</f>
        <v>1900.5734274629913</v>
      </c>
      <c r="M3150" s="50">
        <f t="array" ref="M3150">_xlfn.SUM(_xlfn.NORM.DIST($S$3:$S$1003,$G3150,$P3150,FALSE)*WindSpeedStep*$T$3:$T$1003)</f>
        <v>1965.4869087569821</v>
      </c>
      <c r="N3150" s="50">
        <f t="array" ref="N3150">_xlfn.SUM(_xlfn.NORM.DIST($S$3:$S$1003,$G3150,$Q3150,FALSE)*WindSpeedStep*$T$3:$T$1003)</f>
        <v>1888.9803362199909</v>
      </c>
      <c r="P3150" s="42">
        <f t="shared" si="147"/>
        <v>1.1873426559201385</v>
      </c>
      <c r="Q3150" s="42">
        <f t="shared" si="149"/>
        <v>1.7739188079242449</v>
      </c>
    </row>
    <row r="3151" spans="5:17" x14ac:dyDescent="0.2">
      <c r="E3151" s="15">
        <v>41286.736111111109</v>
      </c>
      <c r="F3151" s="21">
        <v>11.512548929337738</v>
      </c>
      <c r="G3151" s="21">
        <v>11.395444175285267</v>
      </c>
      <c r="H3151" s="24">
        <v>0.1650373007456393</v>
      </c>
      <c r="I3151" s="3">
        <f t="shared" si="148"/>
        <v>1946.8399999999831</v>
      </c>
      <c r="J3151" s="3">
        <f>INDEX(PowerArray,MIN(MaximumPowerIndex,ROUND(G3151*100,0)))</f>
        <v>1937.5999999999833</v>
      </c>
      <c r="K3151" s="3">
        <f>MIN(J3151-M3151+N3151,'Power Look Up'!$F$4)</f>
        <v>1824.6730161695266</v>
      </c>
      <c r="M3151" s="50">
        <f t="array" ref="M3151">_xlfn.SUM(_xlfn.NORM.DIST($S$3:$S$1003,$G3151,$P3151,FALSE)*WindSpeedStep*$T$3:$T$1003)</f>
        <v>1923.8834722218974</v>
      </c>
      <c r="N3151" s="50">
        <f t="array" ref="N3151">_xlfn.SUM(_xlfn.NORM.DIST($S$3:$S$1003,$G3151,$Q3151,FALSE)*WindSpeedStep*$T$3:$T$1003)</f>
        <v>1810.9564883914406</v>
      </c>
      <c r="P3151" s="42">
        <f t="shared" si="147"/>
        <v>1.1395444175285268</v>
      </c>
      <c r="Q3151" s="42">
        <f t="shared" si="149"/>
        <v>1.8806733474866981</v>
      </c>
    </row>
    <row r="3152" spans="5:17" x14ac:dyDescent="0.2">
      <c r="E3152" s="15">
        <v>41286.743055555555</v>
      </c>
      <c r="F3152" s="21">
        <v>11.240220614994213</v>
      </c>
      <c r="G3152" s="21">
        <v>11.036248299837164</v>
      </c>
      <c r="H3152" s="24">
        <v>0.15747021883528317</v>
      </c>
      <c r="I3152" s="3">
        <f t="shared" si="148"/>
        <v>1924.1599999999837</v>
      </c>
      <c r="J3152" s="3">
        <f>INDEX(PowerArray,MIN(MaximumPowerIndex,ROUND(G3152*100,0)))</f>
        <v>1907.359999999984</v>
      </c>
      <c r="K3152" s="3">
        <f>MIN(J3152-M3152+N3152,'Power Look Up'!$F$4)</f>
        <v>1805.6186855454014</v>
      </c>
      <c r="M3152" s="50">
        <f t="array" ref="M3152">_xlfn.SUM(_xlfn.NORM.DIST($S$3:$S$1003,$G3152,$P3152,FALSE)*WindSpeedStep*$T$3:$T$1003)</f>
        <v>1874.817774974249</v>
      </c>
      <c r="N3152" s="50">
        <f t="array" ref="N3152">_xlfn.SUM(_xlfn.NORM.DIST($S$3:$S$1003,$G3152,$Q3152,FALSE)*WindSpeedStep*$T$3:$T$1003)</f>
        <v>1773.0764605196664</v>
      </c>
      <c r="P3152" s="42">
        <f t="shared" si="147"/>
        <v>1.1036248299837164</v>
      </c>
      <c r="Q3152" s="42">
        <f t="shared" si="149"/>
        <v>1.7378804348958801</v>
      </c>
    </row>
    <row r="3153" spans="5:17" x14ac:dyDescent="0.2">
      <c r="E3153" s="15">
        <v>41286.75</v>
      </c>
      <c r="F3153" s="21">
        <v>10.635840075572524</v>
      </c>
      <c r="G3153" s="21">
        <v>10.52205344635669</v>
      </c>
      <c r="H3153" s="24">
        <v>0.14573366927168319</v>
      </c>
      <c r="I3153" s="3">
        <f t="shared" si="148"/>
        <v>1807.8799999999512</v>
      </c>
      <c r="J3153" s="3">
        <f>INDEX(PowerArray,MIN(MaximumPowerIndex,ROUND(G3153*100,0)))</f>
        <v>1775.8399999999519</v>
      </c>
      <c r="K3153" s="3">
        <f>MIN(J3153-M3153+N3153,'Power Look Up'!$F$4)</f>
        <v>1702.6046555723535</v>
      </c>
      <c r="M3153" s="50">
        <f t="array" ref="M3153">_xlfn.SUM(_xlfn.NORM.DIST($S$3:$S$1003,$G3153,$P3153,FALSE)*WindSpeedStep*$T$3:$T$1003)</f>
        <v>1771.403731734249</v>
      </c>
      <c r="N3153" s="50">
        <f t="array" ref="N3153">_xlfn.SUM(_xlfn.NORM.DIST($S$3:$S$1003,$G3153,$Q3153,FALSE)*WindSpeedStep*$T$3:$T$1003)</f>
        <v>1698.1683873066506</v>
      </c>
      <c r="P3153" s="42">
        <f t="shared" si="147"/>
        <v>1.0522053446356689</v>
      </c>
      <c r="Q3153" s="42">
        <f t="shared" si="149"/>
        <v>1.5334174570103201</v>
      </c>
    </row>
    <row r="3154" spans="5:17" x14ac:dyDescent="0.2">
      <c r="E3154" s="15">
        <v>41286.756944444445</v>
      </c>
      <c r="F3154" s="21">
        <v>11.99906708140424</v>
      </c>
      <c r="G3154" s="21">
        <v>11.898714367767491</v>
      </c>
      <c r="H3154" s="24">
        <v>0.12417632053321487</v>
      </c>
      <c r="I3154" s="3">
        <f t="shared" si="148"/>
        <v>1987.9999999999823</v>
      </c>
      <c r="J3154" s="3">
        <f>INDEX(PowerArray,MIN(MaximumPowerIndex,ROUND(G3154*100,0)))</f>
        <v>1979.5999999999824</v>
      </c>
      <c r="K3154" s="3">
        <f>MIN(J3154-M3154+N3154,'Power Look Up'!$F$4)</f>
        <v>1943.8432332457132</v>
      </c>
      <c r="M3154" s="50">
        <f t="array" ref="M3154">_xlfn.SUM(_xlfn.NORM.DIST($S$3:$S$1003,$G3154,$P3154,FALSE)*WindSpeedStep*$T$3:$T$1003)</f>
        <v>1967.078690532313</v>
      </c>
      <c r="N3154" s="50">
        <f t="array" ref="N3154">_xlfn.SUM(_xlfn.NORM.DIST($S$3:$S$1003,$G3154,$Q3154,FALSE)*WindSpeedStep*$T$3:$T$1003)</f>
        <v>1931.3219237780438</v>
      </c>
      <c r="P3154" s="42">
        <f t="shared" si="147"/>
        <v>1.1898714367767491</v>
      </c>
      <c r="Q3154" s="42">
        <f t="shared" si="149"/>
        <v>1.4775385692650651</v>
      </c>
    </row>
    <row r="3155" spans="5:17" x14ac:dyDescent="0.2">
      <c r="E3155" s="15">
        <v>41286.763888888891</v>
      </c>
      <c r="F3155" s="21">
        <v>12.651934660629999</v>
      </c>
      <c r="G3155" s="21">
        <v>12.509067401083723</v>
      </c>
      <c r="H3155" s="24">
        <v>0.11460697821275324</v>
      </c>
      <c r="I3155" s="3">
        <f t="shared" si="148"/>
        <v>1995.1499999999976</v>
      </c>
      <c r="J3155" s="3">
        <f>INDEX(PowerArray,MIN(MaximumPowerIndex,ROUND(G3155*100,0)))</f>
        <v>1993.6099999999976</v>
      </c>
      <c r="K3155" s="3">
        <f>MIN(J3155-M3155+N3155,'Power Look Up'!$F$4)</f>
        <v>1979.2100264747105</v>
      </c>
      <c r="M3155" s="50">
        <f t="array" ref="M3155">_xlfn.SUM(_xlfn.NORM.DIST($S$3:$S$1003,$G3155,$P3155,FALSE)*WindSpeedStep*$T$3:$T$1003)</f>
        <v>1992.3153612280501</v>
      </c>
      <c r="N3155" s="50">
        <f t="array" ref="N3155">_xlfn.SUM(_xlfn.NORM.DIST($S$3:$S$1003,$G3155,$Q3155,FALSE)*WindSpeedStep*$T$3:$T$1003)</f>
        <v>1977.9153877027629</v>
      </c>
      <c r="P3155" s="42">
        <f t="shared" si="147"/>
        <v>1.2509067401083724</v>
      </c>
      <c r="Q3155" s="42">
        <f t="shared" si="149"/>
        <v>1.4336264150978641</v>
      </c>
    </row>
    <row r="3156" spans="5:17" x14ac:dyDescent="0.2">
      <c r="E3156" s="15">
        <v>41286.770833333336</v>
      </c>
      <c r="F3156" s="21">
        <v>14.38398392981575</v>
      </c>
      <c r="G3156" s="21">
        <v>14.207760169088912</v>
      </c>
      <c r="H3156" s="24">
        <v>0.11610135329325215</v>
      </c>
      <c r="I3156" s="3">
        <f t="shared" si="148"/>
        <v>2000</v>
      </c>
      <c r="J3156" s="3">
        <f>INDEX(PowerArray,MIN(MaximumPowerIndex,ROUND(G3156*100,0)))</f>
        <v>2000</v>
      </c>
      <c r="K3156" s="3">
        <f>MIN(J3156-M3156+N3156,'Power Look Up'!$F$4)</f>
        <v>1997.1880867587047</v>
      </c>
      <c r="M3156" s="50">
        <f t="array" ref="M3156">_xlfn.SUM(_xlfn.NORM.DIST($S$3:$S$1003,$G3156,$P3156,FALSE)*WindSpeedStep*$T$3:$T$1003)</f>
        <v>2003.2142315512758</v>
      </c>
      <c r="N3156" s="50">
        <f t="array" ref="N3156">_xlfn.SUM(_xlfn.NORM.DIST($S$3:$S$1003,$G3156,$Q3156,FALSE)*WindSpeedStep*$T$3:$T$1003)</f>
        <v>2000.4023183099805</v>
      </c>
      <c r="P3156" s="42">
        <f t="shared" si="147"/>
        <v>1.4207760169088912</v>
      </c>
      <c r="Q3156" s="42">
        <f t="shared" si="149"/>
        <v>1.6495401828971876</v>
      </c>
    </row>
    <row r="3157" spans="5:17" x14ac:dyDescent="0.2">
      <c r="E3157" s="15">
        <v>41286.777777777781</v>
      </c>
      <c r="F3157" s="21">
        <v>14.329534959557549</v>
      </c>
      <c r="G3157" s="21">
        <v>14.026665839772763</v>
      </c>
      <c r="H3157" s="24">
        <v>0.12072966812130356</v>
      </c>
      <c r="I3157" s="3">
        <f t="shared" si="148"/>
        <v>2000</v>
      </c>
      <c r="J3157" s="3">
        <f>INDEX(PowerArray,MIN(MaximumPowerIndex,ROUND(G3157*100,0)))</f>
        <v>2000</v>
      </c>
      <c r="K3157" s="3">
        <f>MIN(J3157-M3157+N3157,'Power Look Up'!$F$4)</f>
        <v>1994.8931020013338</v>
      </c>
      <c r="M3157" s="50">
        <f t="array" ref="M3157">_xlfn.SUM(_xlfn.NORM.DIST($S$3:$S$1003,$G3157,$P3157,FALSE)*WindSpeedStep*$T$3:$T$1003)</f>
        <v>2003.3896895029675</v>
      </c>
      <c r="N3157" s="50">
        <f t="array" ref="N3157">_xlfn.SUM(_xlfn.NORM.DIST($S$3:$S$1003,$G3157,$Q3157,FALSE)*WindSpeedStep*$T$3:$T$1003)</f>
        <v>1998.2827915043013</v>
      </c>
      <c r="P3157" s="42">
        <f t="shared" si="147"/>
        <v>1.4026665839772763</v>
      </c>
      <c r="Q3157" s="42">
        <f t="shared" si="149"/>
        <v>1.6934347116841915</v>
      </c>
    </row>
    <row r="3158" spans="5:17" x14ac:dyDescent="0.2">
      <c r="E3158" s="15">
        <v>41286.784722222219</v>
      </c>
      <c r="F3158" s="21">
        <v>14.176822114161338</v>
      </c>
      <c r="G3158" s="21">
        <v>14.010578275429333</v>
      </c>
      <c r="H3158" s="24">
        <v>9.5931231206003886E-2</v>
      </c>
      <c r="I3158" s="3">
        <f t="shared" si="148"/>
        <v>2000</v>
      </c>
      <c r="J3158" s="3">
        <f>INDEX(PowerArray,MIN(MaximumPowerIndex,ROUND(G3158*100,0)))</f>
        <v>2000</v>
      </c>
      <c r="K3158" s="3">
        <f>MIN(J3158-M3158+N3158,'Power Look Up'!$F$4)</f>
        <v>2000</v>
      </c>
      <c r="M3158" s="50">
        <f t="array" ref="M3158">_xlfn.SUM(_xlfn.NORM.DIST($S$3:$S$1003,$G3158,$P3158,FALSE)*WindSpeedStep*$T$3:$T$1003)</f>
        <v>2003.4011337857237</v>
      </c>
      <c r="N3158" s="50">
        <f t="array" ref="N3158">_xlfn.SUM(_xlfn.NORM.DIST($S$3:$S$1003,$G3158,$Q3158,FALSE)*WindSpeedStep*$T$3:$T$1003)</f>
        <v>2003.8862198677368</v>
      </c>
      <c r="P3158" s="42">
        <f t="shared" si="147"/>
        <v>1.4010578275429335</v>
      </c>
      <c r="Q3158" s="42">
        <f t="shared" si="149"/>
        <v>1.3440520238700266</v>
      </c>
    </row>
    <row r="3159" spans="5:17" x14ac:dyDescent="0.2">
      <c r="E3159" s="15">
        <v>41286.791666666664</v>
      </c>
      <c r="F3159" s="21">
        <v>13.857521747884674</v>
      </c>
      <c r="G3159" s="21">
        <v>13.717662129351289</v>
      </c>
      <c r="H3159" s="24">
        <v>0.13061498534370283</v>
      </c>
      <c r="I3159" s="3">
        <f t="shared" si="148"/>
        <v>1999.8599999999997</v>
      </c>
      <c r="J3159" s="3">
        <f>INDEX(PowerArray,MIN(MaximumPowerIndex,ROUND(G3159*100,0)))</f>
        <v>1999.7199999999998</v>
      </c>
      <c r="K3159" s="3">
        <f>MIN(J3159-M3159+N3159,'Power Look Up'!$F$4)</f>
        <v>1987.1619591491835</v>
      </c>
      <c r="M3159" s="50">
        <f t="array" ref="M3159">_xlfn.SUM(_xlfn.NORM.DIST($S$3:$S$1003,$G3159,$P3159,FALSE)*WindSpeedStep*$T$3:$T$1003)</f>
        <v>2003.4299512754906</v>
      </c>
      <c r="N3159" s="50">
        <f t="array" ref="N3159">_xlfn.SUM(_xlfn.NORM.DIST($S$3:$S$1003,$G3159,$Q3159,FALSE)*WindSpeedStep*$T$3:$T$1003)</f>
        <v>1990.8719104246743</v>
      </c>
      <c r="P3159" s="42">
        <f t="shared" si="147"/>
        <v>1.3717662129351291</v>
      </c>
      <c r="Q3159" s="42">
        <f t="shared" si="149"/>
        <v>1.791732237975086</v>
      </c>
    </row>
    <row r="3160" spans="5:17" x14ac:dyDescent="0.2">
      <c r="E3160" s="15">
        <v>41286.798611111109</v>
      </c>
      <c r="F3160" s="21">
        <v>13.908759074706904</v>
      </c>
      <c r="G3160" s="21">
        <v>13.755577165873936</v>
      </c>
      <c r="H3160" s="24">
        <v>0.11215953857715906</v>
      </c>
      <c r="I3160" s="3">
        <f t="shared" si="148"/>
        <v>1999.9099999999999</v>
      </c>
      <c r="J3160" s="3">
        <f>INDEX(PowerArray,MIN(MaximumPowerIndex,ROUND(G3160*100,0)))</f>
        <v>1999.7599999999998</v>
      </c>
      <c r="K3160" s="3">
        <f>MIN(J3160-M3160+N3160,'Power Look Up'!$F$4)</f>
        <v>1996.3575739154871</v>
      </c>
      <c r="M3160" s="50">
        <f t="array" ref="M3160">_xlfn.SUM(_xlfn.NORM.DIST($S$3:$S$1003,$G3160,$P3160,FALSE)*WindSpeedStep*$T$3:$T$1003)</f>
        <v>2003.4497356092654</v>
      </c>
      <c r="N3160" s="50">
        <f t="array" ref="N3160">_xlfn.SUM(_xlfn.NORM.DIST($S$3:$S$1003,$G3160,$Q3160,FALSE)*WindSpeedStep*$T$3:$T$1003)</f>
        <v>2000.0473095247528</v>
      </c>
      <c r="P3160" s="42">
        <f t="shared" si="147"/>
        <v>1.3755577165873936</v>
      </c>
      <c r="Q3160" s="42">
        <f t="shared" si="149"/>
        <v>1.5428191877869259</v>
      </c>
    </row>
    <row r="3161" spans="5:17" x14ac:dyDescent="0.2">
      <c r="E3161" s="15">
        <v>41286.805555555555</v>
      </c>
      <c r="F3161" s="21">
        <v>14.426208890589614</v>
      </c>
      <c r="G3161" s="21">
        <v>14.301601662152875</v>
      </c>
      <c r="H3161" s="24">
        <v>0.10259105571148505</v>
      </c>
      <c r="I3161" s="3">
        <f t="shared" si="148"/>
        <v>2000</v>
      </c>
      <c r="J3161" s="3">
        <f>INDEX(PowerArray,MIN(MaximumPowerIndex,ROUND(G3161*100,0)))</f>
        <v>2000</v>
      </c>
      <c r="K3161" s="3">
        <f>MIN(J3161-M3161+N3161,'Power Look Up'!$F$4)</f>
        <v>1999.759784560162</v>
      </c>
      <c r="M3161" s="50">
        <f t="array" ref="M3161">_xlfn.SUM(_xlfn.NORM.DIST($S$3:$S$1003,$G3161,$P3161,FALSE)*WindSpeedStep*$T$3:$T$1003)</f>
        <v>2003.0977164710005</v>
      </c>
      <c r="N3161" s="50">
        <f t="array" ref="N3161">_xlfn.SUM(_xlfn.NORM.DIST($S$3:$S$1003,$G3161,$Q3161,FALSE)*WindSpeedStep*$T$3:$T$1003)</f>
        <v>2002.8575010311624</v>
      </c>
      <c r="P3161" s="42">
        <f t="shared" si="147"/>
        <v>1.4301601662152876</v>
      </c>
      <c r="Q3161" s="42">
        <f t="shared" si="149"/>
        <v>1.4672164128853928</v>
      </c>
    </row>
    <row r="3162" spans="5:17" x14ac:dyDescent="0.2">
      <c r="E3162" s="15">
        <v>41286.8125</v>
      </c>
      <c r="F3162" s="21">
        <v>14.781868450624925</v>
      </c>
      <c r="G3162" s="21">
        <v>14.609342400854898</v>
      </c>
      <c r="H3162" s="24">
        <v>0.11703527235265455</v>
      </c>
      <c r="I3162" s="3">
        <f t="shared" si="148"/>
        <v>2000</v>
      </c>
      <c r="J3162" s="3">
        <f>INDEX(PowerArray,MIN(MaximumPowerIndex,ROUND(G3162*100,0)))</f>
        <v>2000</v>
      </c>
      <c r="K3162" s="3">
        <f>MIN(J3162-M3162+N3162,'Power Look Up'!$F$4)</f>
        <v>1998.2365743265027</v>
      </c>
      <c r="M3162" s="50">
        <f t="array" ref="M3162">_xlfn.SUM(_xlfn.NORM.DIST($S$3:$S$1003,$G3162,$P3162,FALSE)*WindSpeedStep*$T$3:$T$1003)</f>
        <v>2002.6529610791724</v>
      </c>
      <c r="N3162" s="50">
        <f t="array" ref="N3162">_xlfn.SUM(_xlfn.NORM.DIST($S$3:$S$1003,$G3162,$Q3162,FALSE)*WindSpeedStep*$T$3:$T$1003)</f>
        <v>2000.8895354056751</v>
      </c>
      <c r="P3162" s="42">
        <f t="shared" si="147"/>
        <v>1.4609342400854899</v>
      </c>
      <c r="Q3162" s="42">
        <f t="shared" si="149"/>
        <v>1.709808366777237</v>
      </c>
    </row>
    <row r="3163" spans="5:17" x14ac:dyDescent="0.2">
      <c r="E3163" s="15">
        <v>41286.819444444445</v>
      </c>
      <c r="F3163" s="21">
        <v>14.066158065064819</v>
      </c>
      <c r="G3163" s="21">
        <v>13.890062839449755</v>
      </c>
      <c r="H3163" s="24">
        <v>0.10948263149585924</v>
      </c>
      <c r="I3163" s="3">
        <f t="shared" si="148"/>
        <v>2000</v>
      </c>
      <c r="J3163" s="3">
        <f>INDEX(PowerArray,MIN(MaximumPowerIndex,ROUND(G3163*100,0)))</f>
        <v>1999.8899999999996</v>
      </c>
      <c r="K3163" s="3">
        <f>MIN(J3163-M3163+N3163,'Power Look Up'!$F$4)</f>
        <v>1997.7931422951349</v>
      </c>
      <c r="M3163" s="50">
        <f t="array" ref="M3163">_xlfn.SUM(_xlfn.NORM.DIST($S$3:$S$1003,$G3163,$P3163,FALSE)*WindSpeedStep*$T$3:$T$1003)</f>
        <v>2003.4586541467272</v>
      </c>
      <c r="N3163" s="50">
        <f t="array" ref="N3163">_xlfn.SUM(_xlfn.NORM.DIST($S$3:$S$1003,$G3163,$Q3163,FALSE)*WindSpeedStep*$T$3:$T$1003)</f>
        <v>2001.3617964418625</v>
      </c>
      <c r="P3163" s="42">
        <f t="shared" si="147"/>
        <v>1.3890062839449755</v>
      </c>
      <c r="Q3163" s="42">
        <f t="shared" si="149"/>
        <v>1.5207206313058057</v>
      </c>
    </row>
    <row r="3164" spans="5:17" x14ac:dyDescent="0.2">
      <c r="E3164" s="15">
        <v>41286.826388888891</v>
      </c>
      <c r="F3164" s="21">
        <v>13.392750269667992</v>
      </c>
      <c r="G3164" s="21">
        <v>13.30822643597636</v>
      </c>
      <c r="H3164" s="24">
        <v>0.14112112612750549</v>
      </c>
      <c r="I3164" s="3">
        <f t="shared" si="148"/>
        <v>1999.3899999999999</v>
      </c>
      <c r="J3164" s="3">
        <f>INDEX(PowerArray,MIN(MaximumPowerIndex,ROUND(G3164*100,0)))</f>
        <v>1999.3099999999997</v>
      </c>
      <c r="K3164" s="3">
        <f>MIN(J3164-M3164+N3164,'Power Look Up'!$F$4)</f>
        <v>1972.2175505639109</v>
      </c>
      <c r="M3164" s="50">
        <f t="array" ref="M3164">_xlfn.SUM(_xlfn.NORM.DIST($S$3:$S$1003,$G3164,$P3164,FALSE)*WindSpeedStep*$T$3:$T$1003)</f>
        <v>2002.4892893948681</v>
      </c>
      <c r="N3164" s="50">
        <f t="array" ref="N3164">_xlfn.SUM(_xlfn.NORM.DIST($S$3:$S$1003,$G3164,$Q3164,FALSE)*WindSpeedStep*$T$3:$T$1003)</f>
        <v>1975.3968399587793</v>
      </c>
      <c r="P3164" s="42">
        <f t="shared" si="147"/>
        <v>1.330822643597636</v>
      </c>
      <c r="Q3164" s="42">
        <f t="shared" si="149"/>
        <v>1.8780719014048228</v>
      </c>
    </row>
    <row r="3165" spans="5:17" x14ac:dyDescent="0.2">
      <c r="E3165" s="15">
        <v>41286.833333333336</v>
      </c>
      <c r="F3165" s="21">
        <v>12.454694314158701</v>
      </c>
      <c r="G3165" s="21">
        <v>12.252932469395025</v>
      </c>
      <c r="H3165" s="24">
        <v>0.14853837062037642</v>
      </c>
      <c r="I3165" s="3">
        <f t="shared" si="148"/>
        <v>1992.9499999999975</v>
      </c>
      <c r="J3165" s="3">
        <f>INDEX(PowerArray,MIN(MaximumPowerIndex,ROUND(G3165*100,0)))</f>
        <v>1990.7499999999977</v>
      </c>
      <c r="K3165" s="3">
        <f>MIN(J3165-M3165+N3165,'Power Look Up'!$F$4)</f>
        <v>1926.5126172063251</v>
      </c>
      <c r="M3165" s="50">
        <f t="array" ref="M3165">_xlfn.SUM(_xlfn.NORM.DIST($S$3:$S$1003,$G3165,$P3165,FALSE)*WindSpeedStep*$T$3:$T$1003)</f>
        <v>1984.4159165836106</v>
      </c>
      <c r="N3165" s="50">
        <f t="array" ref="N3165">_xlfn.SUM(_xlfn.NORM.DIST($S$3:$S$1003,$G3165,$Q3165,FALSE)*WindSpeedStep*$T$3:$T$1003)</f>
        <v>1920.178533789938</v>
      </c>
      <c r="P3165" s="42">
        <f t="shared" si="147"/>
        <v>1.2252932469395026</v>
      </c>
      <c r="Q3165" s="42">
        <f t="shared" si="149"/>
        <v>1.8200306243254423</v>
      </c>
    </row>
    <row r="3166" spans="5:17" x14ac:dyDescent="0.2">
      <c r="E3166" s="15">
        <v>41286.840277777781</v>
      </c>
      <c r="F3166" s="21">
        <v>12.789232881927681</v>
      </c>
      <c r="G3166" s="21">
        <v>12.557951930506494</v>
      </c>
      <c r="H3166" s="24">
        <v>0.1728016074461296</v>
      </c>
      <c r="I3166" s="3">
        <f t="shared" si="148"/>
        <v>1996.6899999999976</v>
      </c>
      <c r="J3166" s="3">
        <f>INDEX(PowerArray,MIN(MaximumPowerIndex,ROUND(G3166*100,0)))</f>
        <v>1994.1599999999976</v>
      </c>
      <c r="K3166" s="3">
        <f>MIN(J3166-M3166+N3166,'Power Look Up'!$F$4)</f>
        <v>1905.3493652075281</v>
      </c>
      <c r="M3166" s="50">
        <f t="array" ref="M3166">_xlfn.SUM(_xlfn.NORM.DIST($S$3:$S$1003,$G3166,$P3166,FALSE)*WindSpeedStep*$T$3:$T$1003)</f>
        <v>1993.4811253761354</v>
      </c>
      <c r="N3166" s="50">
        <f t="array" ref="N3166">_xlfn.SUM(_xlfn.NORM.DIST($S$3:$S$1003,$G3166,$Q3166,FALSE)*WindSpeedStep*$T$3:$T$1003)</f>
        <v>1904.6704905836659</v>
      </c>
      <c r="P3166" s="42">
        <f t="shared" si="147"/>
        <v>1.2557951930506495</v>
      </c>
      <c r="Q3166" s="42">
        <f t="shared" si="149"/>
        <v>2.1700342798227488</v>
      </c>
    </row>
    <row r="3167" spans="5:17" x14ac:dyDescent="0.2">
      <c r="E3167" s="15">
        <v>41286.847222222219</v>
      </c>
      <c r="F3167" s="21">
        <v>12.950190045282858</v>
      </c>
      <c r="G3167" s="21">
        <v>12.862153027017465</v>
      </c>
      <c r="H3167" s="24">
        <v>0.11968936321244118</v>
      </c>
      <c r="I3167" s="3">
        <f t="shared" si="148"/>
        <v>1998.4499999999975</v>
      </c>
      <c r="J3167" s="3">
        <f>INDEX(PowerArray,MIN(MaximumPowerIndex,ROUND(G3167*100,0)))</f>
        <v>1997.4599999999975</v>
      </c>
      <c r="K3167" s="3">
        <f>MIN(J3167-M3167+N3167,'Power Look Up'!$F$4)</f>
        <v>1982.2201423937545</v>
      </c>
      <c r="M3167" s="50">
        <f t="array" ref="M3167">_xlfn.SUM(_xlfn.NORM.DIST($S$3:$S$1003,$G3167,$P3167,FALSE)*WindSpeedStep*$T$3:$T$1003)</f>
        <v>1998.826758145701</v>
      </c>
      <c r="N3167" s="50">
        <f t="array" ref="N3167">_xlfn.SUM(_xlfn.NORM.DIST($S$3:$S$1003,$G3167,$Q3167,FALSE)*WindSpeedStep*$T$3:$T$1003)</f>
        <v>1983.5869005394579</v>
      </c>
      <c r="P3167" s="42">
        <f t="shared" si="147"/>
        <v>1.2862153027017467</v>
      </c>
      <c r="Q3167" s="42">
        <f t="shared" si="149"/>
        <v>1.5394629053446931</v>
      </c>
    </row>
    <row r="3168" spans="5:17" x14ac:dyDescent="0.2">
      <c r="E3168" s="15">
        <v>41286.854166666664</v>
      </c>
      <c r="F3168" s="21">
        <v>14.071500206287217</v>
      </c>
      <c r="G3168" s="21">
        <v>13.956012301834997</v>
      </c>
      <c r="H3168" s="24">
        <v>0.11512631746799648</v>
      </c>
      <c r="I3168" s="3">
        <f t="shared" si="148"/>
        <v>2000</v>
      </c>
      <c r="J3168" s="3">
        <f>INDEX(PowerArray,MIN(MaximumPowerIndex,ROUND(G3168*100,0)))</f>
        <v>1999.9599999999998</v>
      </c>
      <c r="K3168" s="3">
        <f>MIN(J3168-M3168+N3168,'Power Look Up'!$F$4)</f>
        <v>1996.4142095911909</v>
      </c>
      <c r="M3168" s="50">
        <f t="array" ref="M3168">_xlfn.SUM(_xlfn.NORM.DIST($S$3:$S$1003,$G3168,$P3168,FALSE)*WindSpeedStep*$T$3:$T$1003)</f>
        <v>2003.4337051808729</v>
      </c>
      <c r="N3168" s="50">
        <f t="array" ref="N3168">_xlfn.SUM(_xlfn.NORM.DIST($S$3:$S$1003,$G3168,$Q3168,FALSE)*WindSpeedStep*$T$3:$T$1003)</f>
        <v>1999.8879147720641</v>
      </c>
      <c r="P3168" s="42">
        <f t="shared" si="147"/>
        <v>1.3956012301834999</v>
      </c>
      <c r="Q3168" s="42">
        <f t="shared" si="149"/>
        <v>1.6067043028483203</v>
      </c>
    </row>
    <row r="3169" spans="5:17" x14ac:dyDescent="0.2">
      <c r="E3169" s="15">
        <v>41286.861111111109</v>
      </c>
      <c r="F3169" s="21">
        <v>12.844944710039748</v>
      </c>
      <c r="G3169" s="21">
        <v>12.659090201120796</v>
      </c>
      <c r="H3169" s="24">
        <v>0.14558256514240875</v>
      </c>
      <c r="I3169" s="3">
        <f t="shared" si="148"/>
        <v>1997.2399999999975</v>
      </c>
      <c r="J3169" s="3">
        <f>INDEX(PowerArray,MIN(MaximumPowerIndex,ROUND(G3169*100,0)))</f>
        <v>1995.2599999999975</v>
      </c>
      <c r="K3169" s="3">
        <f>MIN(J3169-M3169+N3169,'Power Look Up'!$F$4)</f>
        <v>1947.1785746178725</v>
      </c>
      <c r="M3169" s="50">
        <f t="array" ref="M3169">_xlfn.SUM(_xlfn.NORM.DIST($S$3:$S$1003,$G3169,$P3169,FALSE)*WindSpeedStep*$T$3:$T$1003)</f>
        <v>1995.5995581598709</v>
      </c>
      <c r="N3169" s="50">
        <f t="array" ref="N3169">_xlfn.SUM(_xlfn.NORM.DIST($S$3:$S$1003,$G3169,$Q3169,FALSE)*WindSpeedStep*$T$3:$T$1003)</f>
        <v>1947.5181327777459</v>
      </c>
      <c r="P3169" s="42">
        <f t="shared" si="147"/>
        <v>1.2659090201120797</v>
      </c>
      <c r="Q3169" s="42">
        <f t="shared" si="149"/>
        <v>1.8429428238482966</v>
      </c>
    </row>
    <row r="3170" spans="5:17" x14ac:dyDescent="0.2">
      <c r="E3170" s="15">
        <v>41286.868055555555</v>
      </c>
      <c r="F3170" s="21">
        <v>11.021138263211354</v>
      </c>
      <c r="G3170" s="21">
        <v>11.031631396519682</v>
      </c>
      <c r="H3170" s="24">
        <v>0.205967836151487</v>
      </c>
      <c r="I3170" s="3">
        <f t="shared" si="148"/>
        <v>1905.6799999999839</v>
      </c>
      <c r="J3170" s="3">
        <f>INDEX(PowerArray,MIN(MaximumPowerIndex,ROUND(G3170*100,0)))</f>
        <v>1906.5199999999841</v>
      </c>
      <c r="K3170" s="3">
        <f>MIN(J3170-M3170+N3170,'Power Look Up'!$F$4)</f>
        <v>1727.4599095589979</v>
      </c>
      <c r="M3170" s="50">
        <f t="array" ref="M3170">_xlfn.SUM(_xlfn.NORM.DIST($S$3:$S$1003,$G3170,$P3170,FALSE)*WindSpeedStep*$T$3:$T$1003)</f>
        <v>1874.0703079486409</v>
      </c>
      <c r="N3170" s="50">
        <f t="array" ref="N3170">_xlfn.SUM(_xlfn.NORM.DIST($S$3:$S$1003,$G3170,$Q3170,FALSE)*WindSpeedStep*$T$3:$T$1003)</f>
        <v>1695.0102175076547</v>
      </c>
      <c r="P3170" s="42">
        <f t="shared" si="147"/>
        <v>1.1031631396519683</v>
      </c>
      <c r="Q3170" s="42">
        <f t="shared" si="149"/>
        <v>2.2721612479619657</v>
      </c>
    </row>
    <row r="3171" spans="5:17" x14ac:dyDescent="0.2">
      <c r="E3171" s="15">
        <v>41286.875</v>
      </c>
      <c r="F3171" s="21">
        <v>11.776811843250867</v>
      </c>
      <c r="G3171" s="21">
        <v>11.595371644362938</v>
      </c>
      <c r="H3171" s="24">
        <v>0.12482155778369146</v>
      </c>
      <c r="I3171" s="3">
        <f t="shared" si="148"/>
        <v>1969.5199999999827</v>
      </c>
      <c r="J3171" s="3">
        <f>INDEX(PowerArray,MIN(MaximumPowerIndex,ROUND(G3171*100,0)))</f>
        <v>1954.399999999983</v>
      </c>
      <c r="K3171" s="3">
        <f>MIN(J3171-M3171+N3171,'Power Look Up'!$F$4)</f>
        <v>1913.1499141430368</v>
      </c>
      <c r="M3171" s="50">
        <f t="array" ref="M3171">_xlfn.SUM(_xlfn.NORM.DIST($S$3:$S$1003,$G3171,$P3171,FALSE)*WindSpeedStep*$T$3:$T$1003)</f>
        <v>1944.170829360829</v>
      </c>
      <c r="N3171" s="50">
        <f t="array" ref="N3171">_xlfn.SUM(_xlfn.NORM.DIST($S$3:$S$1003,$G3171,$Q3171,FALSE)*WindSpeedStep*$T$3:$T$1003)</f>
        <v>1902.9207435038827</v>
      </c>
      <c r="P3171" s="42">
        <f t="shared" si="147"/>
        <v>1.159537164436294</v>
      </c>
      <c r="Q3171" s="42">
        <f t="shared" si="149"/>
        <v>1.447352351730226</v>
      </c>
    </row>
    <row r="3172" spans="5:17" x14ac:dyDescent="0.2">
      <c r="E3172" s="15">
        <v>41286.881944444445</v>
      </c>
      <c r="F3172" s="21">
        <v>9.3997752227755171</v>
      </c>
      <c r="G3172" s="21">
        <v>9.3115438857692645</v>
      </c>
      <c r="H3172" s="24">
        <v>0.19787707215521999</v>
      </c>
      <c r="I3172" s="3">
        <f t="shared" si="148"/>
        <v>1408.3999999999405</v>
      </c>
      <c r="J3172" s="3">
        <f>INDEX(PowerArray,MIN(MaximumPowerIndex,ROUND(G3172*100,0)))</f>
        <v>1374.1099999999412</v>
      </c>
      <c r="K3172" s="3">
        <f>MIN(J3172-M3172+N3172,'Power Look Up'!$F$4)</f>
        <v>1336.273784947894</v>
      </c>
      <c r="M3172" s="50">
        <f t="array" ref="M3172">_xlfn.SUM(_xlfn.NORM.DIST($S$3:$S$1003,$G3172,$P3172,FALSE)*WindSpeedStep*$T$3:$T$1003)</f>
        <v>1379.4849886512616</v>
      </c>
      <c r="N3172" s="50">
        <f t="array" ref="N3172">_xlfn.SUM(_xlfn.NORM.DIST($S$3:$S$1003,$G3172,$Q3172,FALSE)*WindSpeedStep*$T$3:$T$1003)</f>
        <v>1341.6487735992143</v>
      </c>
      <c r="P3172" s="42">
        <f t="shared" si="147"/>
        <v>0.93115438857692645</v>
      </c>
      <c r="Q3172" s="42">
        <f t="shared" si="149"/>
        <v>1.8425410413608623</v>
      </c>
    </row>
    <row r="3173" spans="5:17" x14ac:dyDescent="0.2">
      <c r="E3173" s="15">
        <v>41286.888888888891</v>
      </c>
      <c r="F3173" s="21">
        <v>8.9747464768687415</v>
      </c>
      <c r="G3173" s="21">
        <v>8.9479363603226396</v>
      </c>
      <c r="H3173" s="24">
        <v>0.15376478918449374</v>
      </c>
      <c r="I3173" s="3">
        <f t="shared" si="148"/>
        <v>1244.9899999999461</v>
      </c>
      <c r="J3173" s="3">
        <f>INDEX(PowerArray,MIN(MaximumPowerIndex,ROUND(G3173*100,0)))</f>
        <v>1237.6499999999462</v>
      </c>
      <c r="K3173" s="3">
        <f>MIN(J3173-M3173+N3173,'Power Look Up'!$F$4)</f>
        <v>1241.9255106445485</v>
      </c>
      <c r="M3173" s="50">
        <f t="array" ref="M3173">_xlfn.SUM(_xlfn.NORM.DIST($S$3:$S$1003,$G3173,$P3173,FALSE)*WindSpeedStep*$T$3:$T$1003)</f>
        <v>1239.7251755747156</v>
      </c>
      <c r="N3173" s="50">
        <f t="array" ref="N3173">_xlfn.SUM(_xlfn.NORM.DIST($S$3:$S$1003,$G3173,$Q3173,FALSE)*WindSpeedStep*$T$3:$T$1003)</f>
        <v>1244.0006862193179</v>
      </c>
      <c r="P3173" s="42">
        <f t="shared" si="147"/>
        <v>0.89479363603226403</v>
      </c>
      <c r="Q3173" s="42">
        <f t="shared" si="149"/>
        <v>1.3758775480812768</v>
      </c>
    </row>
    <row r="3174" spans="5:17" x14ac:dyDescent="0.2">
      <c r="E3174" s="15">
        <v>41286.895833333336</v>
      </c>
      <c r="F3174" s="21">
        <v>10.059373850026487</v>
      </c>
      <c r="G3174" s="21">
        <v>10.04007438754032</v>
      </c>
      <c r="H3174" s="24">
        <v>0.1540851372171558</v>
      </c>
      <c r="I3174" s="3">
        <f t="shared" si="148"/>
        <v>1653.0199999999545</v>
      </c>
      <c r="J3174" s="3">
        <f>INDEX(PowerArray,MIN(MaximumPowerIndex,ROUND(G3174*100,0)))</f>
        <v>1647.6799999999548</v>
      </c>
      <c r="K3174" s="3">
        <f>MIN(J3174-M3174+N3174,'Power Look Up'!$F$4)</f>
        <v>1584.6005453893986</v>
      </c>
      <c r="M3174" s="50">
        <f t="array" ref="M3174">_xlfn.SUM(_xlfn.NORM.DIST($S$3:$S$1003,$G3174,$P3174,FALSE)*WindSpeedStep*$T$3:$T$1003)</f>
        <v>1636.8603686919105</v>
      </c>
      <c r="N3174" s="50">
        <f t="array" ref="N3174">_xlfn.SUM(_xlfn.NORM.DIST($S$3:$S$1003,$G3174,$Q3174,FALSE)*WindSpeedStep*$T$3:$T$1003)</f>
        <v>1573.7809140813542</v>
      </c>
      <c r="P3174" s="42">
        <f t="shared" si="147"/>
        <v>1.0040074387540321</v>
      </c>
      <c r="Q3174" s="42">
        <f t="shared" si="149"/>
        <v>1.5470262396746017</v>
      </c>
    </row>
    <row r="3175" spans="5:17" x14ac:dyDescent="0.2">
      <c r="E3175" s="15">
        <v>41286.902777777781</v>
      </c>
      <c r="F3175" s="21">
        <v>8.7866586266141322</v>
      </c>
      <c r="G3175" s="21">
        <v>8.8045895862334334</v>
      </c>
      <c r="H3175" s="24">
        <v>0.17754189234971263</v>
      </c>
      <c r="I3175" s="3">
        <f t="shared" si="148"/>
        <v>1178.9299999999475</v>
      </c>
      <c r="J3175" s="3">
        <f>INDEX(PowerArray,MIN(MaximumPowerIndex,ROUND(G3175*100,0)))</f>
        <v>1182.5999999999474</v>
      </c>
      <c r="K3175" s="3">
        <f>MIN(J3175-M3175+N3175,'Power Look Up'!$F$4)</f>
        <v>1193.7140821214771</v>
      </c>
      <c r="M3175" s="50">
        <f t="array" ref="M3175">_xlfn.SUM(_xlfn.NORM.DIST($S$3:$S$1003,$G3175,$P3175,FALSE)*WindSpeedStep*$T$3:$T$1003)</f>
        <v>1184.6639995408771</v>
      </c>
      <c r="N3175" s="50">
        <f t="array" ref="N3175">_xlfn.SUM(_xlfn.NORM.DIST($S$3:$S$1003,$G3175,$Q3175,FALSE)*WindSpeedStep*$T$3:$T$1003)</f>
        <v>1195.7780816624067</v>
      </c>
      <c r="P3175" s="42">
        <f t="shared" si="147"/>
        <v>0.88045895862334334</v>
      </c>
      <c r="Q3175" s="42">
        <f t="shared" si="149"/>
        <v>1.5631834965024571</v>
      </c>
    </row>
    <row r="3176" spans="5:17" x14ac:dyDescent="0.2">
      <c r="E3176" s="15">
        <v>41286.909722222219</v>
      </c>
      <c r="F3176" s="21">
        <v>8.9815146672723145</v>
      </c>
      <c r="G3176" s="21">
        <v>8.9172836937996252</v>
      </c>
      <c r="H3176" s="24">
        <v>0.14585513118110255</v>
      </c>
      <c r="I3176" s="3">
        <f t="shared" si="148"/>
        <v>1248.659999999946</v>
      </c>
      <c r="J3176" s="3">
        <f>INDEX(PowerArray,MIN(MaximumPowerIndex,ROUND(G3176*100,0)))</f>
        <v>1226.6399999999464</v>
      </c>
      <c r="K3176" s="3">
        <f>MIN(J3176-M3176+N3176,'Power Look Up'!$F$4)</f>
        <v>1232.4847905097631</v>
      </c>
      <c r="M3176" s="50">
        <f t="array" ref="M3176">_xlfn.SUM(_xlfn.NORM.DIST($S$3:$S$1003,$G3176,$P3176,FALSE)*WindSpeedStep*$T$3:$T$1003)</f>
        <v>1227.9202133408519</v>
      </c>
      <c r="N3176" s="50">
        <f t="array" ref="N3176">_xlfn.SUM(_xlfn.NORM.DIST($S$3:$S$1003,$G3176,$Q3176,FALSE)*WindSpeedStep*$T$3:$T$1003)</f>
        <v>1233.7650038506686</v>
      </c>
      <c r="P3176" s="42">
        <f t="shared" si="147"/>
        <v>0.89172836937996258</v>
      </c>
      <c r="Q3176" s="42">
        <f t="shared" si="149"/>
        <v>1.3006315829382511</v>
      </c>
    </row>
    <row r="3177" spans="5:17" x14ac:dyDescent="0.2">
      <c r="E3177" s="15">
        <v>41286.916666666664</v>
      </c>
      <c r="F3177" s="21">
        <v>10.100409192581061</v>
      </c>
      <c r="G3177" s="21">
        <v>10.049640889914473</v>
      </c>
      <c r="H3177" s="24">
        <v>0.15444918817208406</v>
      </c>
      <c r="I3177" s="3">
        <f t="shared" si="148"/>
        <v>1663.6999999999543</v>
      </c>
      <c r="J3177" s="3">
        <f>INDEX(PowerArray,MIN(MaximumPowerIndex,ROUND(G3177*100,0)))</f>
        <v>1650.3499999999547</v>
      </c>
      <c r="K3177" s="3">
        <f>MIN(J3177-M3177+N3177,'Power Look Up'!$F$4)</f>
        <v>1586.2828149576719</v>
      </c>
      <c r="M3177" s="50">
        <f t="array" ref="M3177">_xlfn.SUM(_xlfn.NORM.DIST($S$3:$S$1003,$G3177,$P3177,FALSE)*WindSpeedStep*$T$3:$T$1003)</f>
        <v>1639.8621510207929</v>
      </c>
      <c r="N3177" s="50">
        <f t="array" ref="N3177">_xlfn.SUM(_xlfn.NORM.DIST($S$3:$S$1003,$G3177,$Q3177,FALSE)*WindSpeedStep*$T$3:$T$1003)</f>
        <v>1575.7949659785102</v>
      </c>
      <c r="P3177" s="42">
        <f t="shared" si="147"/>
        <v>1.0049640889914473</v>
      </c>
      <c r="Q3177" s="42">
        <f t="shared" si="149"/>
        <v>1.5521588768682708</v>
      </c>
    </row>
    <row r="3178" spans="5:17" x14ac:dyDescent="0.2">
      <c r="E3178" s="15">
        <v>41286.923611111109</v>
      </c>
      <c r="F3178" s="21">
        <v>10.911560506059336</v>
      </c>
      <c r="G3178" s="21">
        <v>10.771104330639689</v>
      </c>
      <c r="H3178" s="24">
        <v>0.12188907345209085</v>
      </c>
      <c r="I3178" s="3">
        <f t="shared" si="148"/>
        <v>1879.9699999999498</v>
      </c>
      <c r="J3178" s="3">
        <f>INDEX(PowerArray,MIN(MaximumPowerIndex,ROUND(G3178*100,0)))</f>
        <v>1842.5899999999506</v>
      </c>
      <c r="K3178" s="3">
        <f>MIN(J3178-M3178+N3178,'Power Look Up'!$F$4)</f>
        <v>1804.0026479250128</v>
      </c>
      <c r="M3178" s="50">
        <f t="array" ref="M3178">_xlfn.SUM(_xlfn.NORM.DIST($S$3:$S$1003,$G3178,$P3178,FALSE)*WindSpeedStep*$T$3:$T$1003)</f>
        <v>1826.6742985067876</v>
      </c>
      <c r="N3178" s="50">
        <f t="array" ref="N3178">_xlfn.SUM(_xlfn.NORM.DIST($S$3:$S$1003,$G3178,$Q3178,FALSE)*WindSpeedStep*$T$3:$T$1003)</f>
        <v>1788.0869464318498</v>
      </c>
      <c r="P3178" s="42">
        <f t="shared" si="147"/>
        <v>1.0771104330639689</v>
      </c>
      <c r="Q3178" s="42">
        <f t="shared" si="149"/>
        <v>1.3128799269174749</v>
      </c>
    </row>
    <row r="3179" spans="5:17" x14ac:dyDescent="0.2">
      <c r="E3179" s="15">
        <v>41286.930555555555</v>
      </c>
      <c r="F3179" s="21">
        <v>11.753833440190499</v>
      </c>
      <c r="G3179" s="21">
        <v>11.496334660056657</v>
      </c>
      <c r="H3179" s="24">
        <v>0.15824624446693319</v>
      </c>
      <c r="I3179" s="3">
        <f t="shared" si="148"/>
        <v>1966.9999999999827</v>
      </c>
      <c r="J3179" s="3">
        <f>INDEX(PowerArray,MIN(MaximumPowerIndex,ROUND(G3179*100,0)))</f>
        <v>1945.9999999999832</v>
      </c>
      <c r="K3179" s="3">
        <f>MIN(J3179-M3179+N3179,'Power Look Up'!$F$4)</f>
        <v>1846.1441922092924</v>
      </c>
      <c r="M3179" s="50">
        <f t="array" ref="M3179">_xlfn.SUM(_xlfn.NORM.DIST($S$3:$S$1003,$G3179,$P3179,FALSE)*WindSpeedStep*$T$3:$T$1003)</f>
        <v>1934.6902809145083</v>
      </c>
      <c r="N3179" s="50">
        <f t="array" ref="N3179">_xlfn.SUM(_xlfn.NORM.DIST($S$3:$S$1003,$G3179,$Q3179,FALSE)*WindSpeedStep*$T$3:$T$1003)</f>
        <v>1834.8344731238176</v>
      </c>
      <c r="P3179" s="42">
        <f t="shared" si="147"/>
        <v>1.1496334660056657</v>
      </c>
      <c r="Q3179" s="42">
        <f t="shared" si="149"/>
        <v>1.8192517850890031</v>
      </c>
    </row>
    <row r="3180" spans="5:17" x14ac:dyDescent="0.2">
      <c r="E3180" s="15">
        <v>41286.9375</v>
      </c>
      <c r="F3180" s="21">
        <v>11.760905556545323</v>
      </c>
      <c r="G3180" s="21">
        <v>11.578657071690632</v>
      </c>
      <c r="H3180" s="24">
        <v>0.11818817805457336</v>
      </c>
      <c r="I3180" s="3">
        <f t="shared" si="148"/>
        <v>1967.8399999999826</v>
      </c>
      <c r="J3180" s="3">
        <f>INDEX(PowerArray,MIN(MaximumPowerIndex,ROUND(G3180*100,0)))</f>
        <v>1952.719999999983</v>
      </c>
      <c r="K3180" s="3">
        <f>MIN(J3180-M3180+N3180,'Power Look Up'!$F$4)</f>
        <v>1922.4973688343307</v>
      </c>
      <c r="M3180" s="50">
        <f t="array" ref="M3180">_xlfn.SUM(_xlfn.NORM.DIST($S$3:$S$1003,$G3180,$P3180,FALSE)*WindSpeedStep*$T$3:$T$1003)</f>
        <v>1942.645793952081</v>
      </c>
      <c r="N3180" s="50">
        <f t="array" ref="N3180">_xlfn.SUM(_xlfn.NORM.DIST($S$3:$S$1003,$G3180,$Q3180,FALSE)*WindSpeedStep*$T$3:$T$1003)</f>
        <v>1912.4231627864287</v>
      </c>
      <c r="P3180" s="42">
        <f t="shared" si="147"/>
        <v>1.1578657071690632</v>
      </c>
      <c r="Q3180" s="42">
        <f t="shared" si="149"/>
        <v>1.3684603836218174</v>
      </c>
    </row>
    <row r="3181" spans="5:17" x14ac:dyDescent="0.2">
      <c r="E3181" s="15">
        <v>41286.944444444445</v>
      </c>
      <c r="F3181" s="21">
        <v>12.553636379478375</v>
      </c>
      <c r="G3181" s="21">
        <v>12.284752607694646</v>
      </c>
      <c r="H3181" s="24">
        <v>0.13143601982109984</v>
      </c>
      <c r="I3181" s="3">
        <f t="shared" si="148"/>
        <v>1994.0499999999975</v>
      </c>
      <c r="J3181" s="3">
        <f>INDEX(PowerArray,MIN(MaximumPowerIndex,ROUND(G3181*100,0)))</f>
        <v>1991.0799999999977</v>
      </c>
      <c r="K3181" s="3">
        <f>MIN(J3181-M3181+N3181,'Power Look Up'!$F$4)</f>
        <v>1952.1438331853365</v>
      </c>
      <c r="M3181" s="50">
        <f t="array" ref="M3181">_xlfn.SUM(_xlfn.NORM.DIST($S$3:$S$1003,$G3181,$P3181,FALSE)*WindSpeedStep*$T$3:$T$1003)</f>
        <v>1985.5795126476035</v>
      </c>
      <c r="N3181" s="50">
        <f t="array" ref="N3181">_xlfn.SUM(_xlfn.NORM.DIST($S$3:$S$1003,$G3181,$Q3181,FALSE)*WindSpeedStep*$T$3:$T$1003)</f>
        <v>1946.6433458329423</v>
      </c>
      <c r="P3181" s="42">
        <f t="shared" si="147"/>
        <v>1.2284752607694647</v>
      </c>
      <c r="Q3181" s="42">
        <f t="shared" si="149"/>
        <v>1.6146589872422614</v>
      </c>
    </row>
    <row r="3182" spans="5:17" x14ac:dyDescent="0.2">
      <c r="E3182" s="15">
        <v>41286.951388888891</v>
      </c>
      <c r="F3182" s="21">
        <v>11.999648820201134</v>
      </c>
      <c r="G3182" s="21">
        <v>11.756956316490353</v>
      </c>
      <c r="H3182" s="24">
        <v>0.15250446304055473</v>
      </c>
      <c r="I3182" s="3">
        <f t="shared" si="148"/>
        <v>1987.9999999999823</v>
      </c>
      <c r="J3182" s="3">
        <f>INDEX(PowerArray,MIN(MaximumPowerIndex,ROUND(G3182*100,0)))</f>
        <v>1967.8399999999826</v>
      </c>
      <c r="K3182" s="3">
        <f>MIN(J3182-M3182+N3182,'Power Look Up'!$F$4)</f>
        <v>1883.2535162388433</v>
      </c>
      <c r="M3182" s="50">
        <f t="array" ref="M3182">_xlfn.SUM(_xlfn.NORM.DIST($S$3:$S$1003,$G3182,$P3182,FALSE)*WindSpeedStep*$T$3:$T$1003)</f>
        <v>1957.4441345377861</v>
      </c>
      <c r="N3182" s="50">
        <f t="array" ref="N3182">_xlfn.SUM(_xlfn.NORM.DIST($S$3:$S$1003,$G3182,$Q3182,FALSE)*WindSpeedStep*$T$3:$T$1003)</f>
        <v>1872.8576507766468</v>
      </c>
      <c r="P3182" s="42">
        <f t="shared" si="147"/>
        <v>1.1756956316490352</v>
      </c>
      <c r="Q3182" s="42">
        <f t="shared" si="149"/>
        <v>1.7929883100376196</v>
      </c>
    </row>
    <row r="3183" spans="5:17" x14ac:dyDescent="0.2">
      <c r="E3183" s="15">
        <v>41286.958333333336</v>
      </c>
      <c r="F3183" s="21">
        <v>11.456772598913055</v>
      </c>
      <c r="G3183" s="21">
        <v>11.382724239940792</v>
      </c>
      <c r="H3183" s="24">
        <v>0.11085146266414413</v>
      </c>
      <c r="I3183" s="3">
        <f t="shared" si="148"/>
        <v>1942.6399999999833</v>
      </c>
      <c r="J3183" s="3">
        <f>INDEX(PowerArray,MIN(MaximumPowerIndex,ROUND(G3183*100,0)))</f>
        <v>1935.9199999999832</v>
      </c>
      <c r="K3183" s="3">
        <f>MIN(J3183-M3183+N3183,'Power Look Up'!$F$4)</f>
        <v>1916.9573711215046</v>
      </c>
      <c r="M3183" s="50">
        <f t="array" ref="M3183">_xlfn.SUM(_xlfn.NORM.DIST($S$3:$S$1003,$G3183,$P3183,FALSE)*WindSpeedStep*$T$3:$T$1003)</f>
        <v>1922.4346190882636</v>
      </c>
      <c r="N3183" s="50">
        <f t="array" ref="N3183">_xlfn.SUM(_xlfn.NORM.DIST($S$3:$S$1003,$G3183,$Q3183,FALSE)*WindSpeedStep*$T$3:$T$1003)</f>
        <v>1903.471990209785</v>
      </c>
      <c r="P3183" s="42">
        <f t="shared" si="147"/>
        <v>1.1382724239940794</v>
      </c>
      <c r="Q3183" s="42">
        <f t="shared" si="149"/>
        <v>1.261791631100045</v>
      </c>
    </row>
    <row r="3184" spans="5:17" x14ac:dyDescent="0.2">
      <c r="E3184" s="15">
        <v>41286.965277777781</v>
      </c>
      <c r="F3184" s="21">
        <v>11.065390187011809</v>
      </c>
      <c r="G3184" s="21">
        <v>11.020864156051346</v>
      </c>
      <c r="H3184" s="24">
        <v>0.14369127279996774</v>
      </c>
      <c r="I3184" s="3">
        <f t="shared" si="148"/>
        <v>1909.879999999984</v>
      </c>
      <c r="J3184" s="3">
        <f>INDEX(PowerArray,MIN(MaximumPowerIndex,ROUND(G3184*100,0)))</f>
        <v>1905.6799999999839</v>
      </c>
      <c r="K3184" s="3">
        <f>MIN(J3184-M3184+N3184,'Power Look Up'!$F$4)</f>
        <v>1827.5339559389129</v>
      </c>
      <c r="M3184" s="50">
        <f t="array" ref="M3184">_xlfn.SUM(_xlfn.NORM.DIST($S$3:$S$1003,$G3184,$P3184,FALSE)*WindSpeedStep*$T$3:$T$1003)</f>
        <v>1872.31494366176</v>
      </c>
      <c r="N3184" s="50">
        <f t="array" ref="N3184">_xlfn.SUM(_xlfn.NORM.DIST($S$3:$S$1003,$G3184,$Q3184,FALSE)*WindSpeedStep*$T$3:$T$1003)</f>
        <v>1794.168899600689</v>
      </c>
      <c r="P3184" s="42">
        <f t="shared" si="147"/>
        <v>1.1020864156051347</v>
      </c>
      <c r="Q3184" s="42">
        <f t="shared" si="149"/>
        <v>1.58360199793856</v>
      </c>
    </row>
    <row r="3185" spans="5:17" x14ac:dyDescent="0.2">
      <c r="E3185" s="15">
        <v>41286.972222222219</v>
      </c>
      <c r="F3185" s="21">
        <v>9.9305677115392612</v>
      </c>
      <c r="G3185" s="21">
        <v>9.9703012850347328</v>
      </c>
      <c r="H3185" s="24">
        <v>0.11278307872555632</v>
      </c>
      <c r="I3185" s="3">
        <f t="shared" si="148"/>
        <v>1610.3299999999363</v>
      </c>
      <c r="J3185" s="3">
        <f>INDEX(PowerArray,MIN(MaximumPowerIndex,ROUND(G3185*100,0)))</f>
        <v>1625.569999999936</v>
      </c>
      <c r="K3185" s="3">
        <f>MIN(J3185-M3185+N3185,'Power Look Up'!$F$4)</f>
        <v>1612.1498206066251</v>
      </c>
      <c r="M3185" s="50">
        <f t="array" ref="M3185">_xlfn.SUM(_xlfn.NORM.DIST($S$3:$S$1003,$G3185,$P3185,FALSE)*WindSpeedStep*$T$3:$T$1003)</f>
        <v>1614.5992978913594</v>
      </c>
      <c r="N3185" s="50">
        <f t="array" ref="N3185">_xlfn.SUM(_xlfn.NORM.DIST($S$3:$S$1003,$G3185,$Q3185,FALSE)*WindSpeedStep*$T$3:$T$1003)</f>
        <v>1601.1791184980484</v>
      </c>
      <c r="P3185" s="42">
        <f t="shared" si="147"/>
        <v>0.99703012850347328</v>
      </c>
      <c r="Q3185" s="42">
        <f t="shared" si="149"/>
        <v>1.1244812747475876</v>
      </c>
    </row>
    <row r="3186" spans="5:17" x14ac:dyDescent="0.2">
      <c r="E3186" s="15">
        <v>41286.979166666664</v>
      </c>
      <c r="F3186" s="21">
        <v>8.8055753222627491</v>
      </c>
      <c r="G3186" s="21">
        <v>8.7913900883628724</v>
      </c>
      <c r="H3186" s="24">
        <v>0.161261467653326</v>
      </c>
      <c r="I3186" s="3">
        <f t="shared" si="148"/>
        <v>1186.2699999999475</v>
      </c>
      <c r="J3186" s="3">
        <f>INDEX(PowerArray,MIN(MaximumPowerIndex,ROUND(G3186*100,0)))</f>
        <v>1178.9299999999475</v>
      </c>
      <c r="K3186" s="3">
        <f>MIN(J3186-M3186+N3186,'Power Look Up'!$F$4)</f>
        <v>1190.6783779332648</v>
      </c>
      <c r="M3186" s="50">
        <f t="array" ref="M3186">_xlfn.SUM(_xlfn.NORM.DIST($S$3:$S$1003,$G3186,$P3186,FALSE)*WindSpeedStep*$T$3:$T$1003)</f>
        <v>1179.6174237325058</v>
      </c>
      <c r="N3186" s="50">
        <f t="array" ref="N3186">_xlfn.SUM(_xlfn.NORM.DIST($S$3:$S$1003,$G3186,$Q3186,FALSE)*WindSpeedStep*$T$3:$T$1003)</f>
        <v>1191.365801665823</v>
      </c>
      <c r="P3186" s="42">
        <f t="shared" si="147"/>
        <v>0.87913900883628726</v>
      </c>
      <c r="Q3186" s="42">
        <f t="shared" si="149"/>
        <v>1.4177124683623001</v>
      </c>
    </row>
    <row r="3187" spans="5:17" x14ac:dyDescent="0.2">
      <c r="E3187" s="15">
        <v>41286.986111111109</v>
      </c>
      <c r="F3187" s="21">
        <v>8.2025081771644803</v>
      </c>
      <c r="G3187" s="21">
        <v>8.2619942171291836</v>
      </c>
      <c r="H3187" s="24">
        <v>0.17311777926088928</v>
      </c>
      <c r="I3187" s="3">
        <f t="shared" si="148"/>
        <v>962.39999999995212</v>
      </c>
      <c r="J3187" s="3">
        <f>INDEX(PowerArray,MIN(MaximumPowerIndex,ROUND(G3187*100,0)))</f>
        <v>984.41999999995164</v>
      </c>
      <c r="K3187" s="3">
        <f>MIN(J3187-M3187+N3187,'Power Look Up'!$F$4)</f>
        <v>1017.869813164499</v>
      </c>
      <c r="M3187" s="50">
        <f t="array" ref="M3187">_xlfn.SUM(_xlfn.NORM.DIST($S$3:$S$1003,$G3187,$P3187,FALSE)*WindSpeedStep*$T$3:$T$1003)</f>
        <v>983.61292560623053</v>
      </c>
      <c r="N3187" s="50">
        <f t="array" ref="N3187">_xlfn.SUM(_xlfn.NORM.DIST($S$3:$S$1003,$G3187,$Q3187,FALSE)*WindSpeedStep*$T$3:$T$1003)</f>
        <v>1017.0627387707779</v>
      </c>
      <c r="P3187" s="42">
        <f t="shared" si="147"/>
        <v>0.82619942171291838</v>
      </c>
      <c r="Q3187" s="42">
        <f t="shared" si="149"/>
        <v>1.4302980911357137</v>
      </c>
    </row>
    <row r="3188" spans="5:17" x14ac:dyDescent="0.2">
      <c r="E3188" s="15">
        <v>41286.993055555555</v>
      </c>
      <c r="F3188" s="21">
        <v>9.7017018369975645</v>
      </c>
      <c r="G3188" s="21">
        <v>9.7007745984762312</v>
      </c>
      <c r="H3188" s="24">
        <v>0.15151980803967158</v>
      </c>
      <c r="I3188" s="3">
        <f t="shared" si="148"/>
        <v>1522.6999999999382</v>
      </c>
      <c r="J3188" s="3">
        <f>INDEX(PowerArray,MIN(MaximumPowerIndex,ROUND(G3188*100,0)))</f>
        <v>1522.6999999999382</v>
      </c>
      <c r="K3188" s="3">
        <f>MIN(J3188-M3188+N3188,'Power Look Up'!$F$4)</f>
        <v>1483.204071139555</v>
      </c>
      <c r="M3188" s="50">
        <f t="array" ref="M3188">_xlfn.SUM(_xlfn.NORM.DIST($S$3:$S$1003,$G3188,$P3188,FALSE)*WindSpeedStep*$T$3:$T$1003)</f>
        <v>1523.1004932681469</v>
      </c>
      <c r="N3188" s="50">
        <f t="array" ref="N3188">_xlfn.SUM(_xlfn.NORM.DIST($S$3:$S$1003,$G3188,$Q3188,FALSE)*WindSpeedStep*$T$3:$T$1003)</f>
        <v>1483.6045644077637</v>
      </c>
      <c r="P3188" s="42">
        <f t="shared" si="147"/>
        <v>0.97007745984762317</v>
      </c>
      <c r="Q3188" s="42">
        <f t="shared" si="149"/>
        <v>1.4698595049972407</v>
      </c>
    </row>
    <row r="3189" spans="5:17" x14ac:dyDescent="0.2">
      <c r="E3189" s="15">
        <v>41287</v>
      </c>
      <c r="F3189" s="21">
        <v>10.070015690186226</v>
      </c>
      <c r="G3189" s="21">
        <v>10.037685116653497</v>
      </c>
      <c r="H3189" s="24">
        <v>0.10923518233164319</v>
      </c>
      <c r="I3189" s="3">
        <f t="shared" si="148"/>
        <v>1655.6899999999546</v>
      </c>
      <c r="J3189" s="3">
        <f>INDEX(PowerArray,MIN(MaximumPowerIndex,ROUND(G3189*100,0)))</f>
        <v>1647.6799999999548</v>
      </c>
      <c r="K3189" s="3">
        <f>MIN(J3189-M3189+N3189,'Power Look Up'!$F$4)</f>
        <v>1637.2319313919299</v>
      </c>
      <c r="M3189" s="50">
        <f t="array" ref="M3189">_xlfn.SUM(_xlfn.NORM.DIST($S$3:$S$1003,$G3189,$P3189,FALSE)*WindSpeedStep*$T$3:$T$1003)</f>
        <v>1636.1087345696019</v>
      </c>
      <c r="N3189" s="50">
        <f t="array" ref="N3189">_xlfn.SUM(_xlfn.NORM.DIST($S$3:$S$1003,$G3189,$Q3189,FALSE)*WindSpeedStep*$T$3:$T$1003)</f>
        <v>1625.660665961577</v>
      </c>
      <c r="P3189" s="42">
        <f t="shared" si="147"/>
        <v>1.0037685116653499</v>
      </c>
      <c r="Q3189" s="42">
        <f t="shared" si="149"/>
        <v>1.0964683639052659</v>
      </c>
    </row>
    <row r="3190" spans="5:17" x14ac:dyDescent="0.2">
      <c r="E3190" s="15">
        <v>41287.006944444445</v>
      </c>
      <c r="F3190" s="21">
        <v>10.204984240020048</v>
      </c>
      <c r="G3190" s="21">
        <v>10.15830360723665</v>
      </c>
      <c r="H3190" s="24">
        <v>0.10681055201687002</v>
      </c>
      <c r="I3190" s="3">
        <f t="shared" si="148"/>
        <v>1690.3999999999537</v>
      </c>
      <c r="J3190" s="3">
        <f>INDEX(PowerArray,MIN(MaximumPowerIndex,ROUND(G3190*100,0)))</f>
        <v>1679.7199999999541</v>
      </c>
      <c r="K3190" s="3">
        <f>MIN(J3190-M3190+N3190,'Power Look Up'!$F$4)</f>
        <v>1671.0166171097685</v>
      </c>
      <c r="M3190" s="50">
        <f t="array" ref="M3190">_xlfn.SUM(_xlfn.NORM.DIST($S$3:$S$1003,$G3190,$P3190,FALSE)*WindSpeedStep*$T$3:$T$1003)</f>
        <v>1673.0690037848256</v>
      </c>
      <c r="N3190" s="50">
        <f t="array" ref="N3190">_xlfn.SUM(_xlfn.NORM.DIST($S$3:$S$1003,$G3190,$Q3190,FALSE)*WindSpeedStep*$T$3:$T$1003)</f>
        <v>1664.36562089464</v>
      </c>
      <c r="P3190" s="42">
        <f t="shared" si="147"/>
        <v>1.0158303607236652</v>
      </c>
      <c r="Q3190" s="42">
        <f t="shared" si="149"/>
        <v>1.0850140158439086</v>
      </c>
    </row>
    <row r="3191" spans="5:17" x14ac:dyDescent="0.2">
      <c r="E3191" s="15">
        <v>41287.013888888891</v>
      </c>
      <c r="F3191" s="21">
        <v>9.9105253122463211</v>
      </c>
      <c r="G3191" s="21">
        <v>9.8484933674760136</v>
      </c>
      <c r="H3191" s="24">
        <v>0.13319172883488742</v>
      </c>
      <c r="I3191" s="3">
        <f t="shared" si="148"/>
        <v>1602.7099999999364</v>
      </c>
      <c r="J3191" s="3">
        <f>INDEX(PowerArray,MIN(MaximumPowerIndex,ROUND(G3191*100,0)))</f>
        <v>1579.8499999999369</v>
      </c>
      <c r="K3191" s="3">
        <f>MIN(J3191-M3191+N3191,'Power Look Up'!$F$4)</f>
        <v>1549.1537279683948</v>
      </c>
      <c r="M3191" s="50">
        <f t="array" ref="M3191">_xlfn.SUM(_xlfn.NORM.DIST($S$3:$S$1003,$G3191,$P3191,FALSE)*WindSpeedStep*$T$3:$T$1003)</f>
        <v>1574.2662923701196</v>
      </c>
      <c r="N3191" s="50">
        <f t="array" ref="N3191">_xlfn.SUM(_xlfn.NORM.DIST($S$3:$S$1003,$G3191,$Q3191,FALSE)*WindSpeedStep*$T$3:$T$1003)</f>
        <v>1543.5700203385775</v>
      </c>
      <c r="P3191" s="42">
        <f t="shared" si="147"/>
        <v>0.98484933674760144</v>
      </c>
      <c r="Q3191" s="42">
        <f t="shared" si="149"/>
        <v>1.3117378580330525</v>
      </c>
    </row>
    <row r="3192" spans="5:17" x14ac:dyDescent="0.2">
      <c r="E3192" s="15">
        <v>41287.020833333336</v>
      </c>
      <c r="F3192" s="21">
        <v>9.5979973924974544</v>
      </c>
      <c r="G3192" s="21">
        <v>9.4977153963275907</v>
      </c>
      <c r="H3192" s="24">
        <v>0.10210463286498125</v>
      </c>
      <c r="I3192" s="3">
        <f t="shared" si="148"/>
        <v>1484.599999999939</v>
      </c>
      <c r="J3192" s="3">
        <f>INDEX(PowerArray,MIN(MaximumPowerIndex,ROUND(G3192*100,0)))</f>
        <v>1446.4999999999397</v>
      </c>
      <c r="K3192" s="3">
        <f>MIN(J3192-M3192+N3192,'Power Look Up'!$F$4)</f>
        <v>1445.7122780176971</v>
      </c>
      <c r="M3192" s="50">
        <f t="array" ref="M3192">_xlfn.SUM(_xlfn.NORM.DIST($S$3:$S$1003,$G3192,$P3192,FALSE)*WindSpeedStep*$T$3:$T$1003)</f>
        <v>1449.456348231944</v>
      </c>
      <c r="N3192" s="50">
        <f t="array" ref="N3192">_xlfn.SUM(_xlfn.NORM.DIST($S$3:$S$1003,$G3192,$Q3192,FALSE)*WindSpeedStep*$T$3:$T$1003)</f>
        <v>1448.6686262497014</v>
      </c>
      <c r="P3192" s="42">
        <f t="shared" si="147"/>
        <v>0.94977153963275907</v>
      </c>
      <c r="Q3192" s="42">
        <f t="shared" si="149"/>
        <v>0.9697607435981086</v>
      </c>
    </row>
    <row r="3193" spans="5:17" x14ac:dyDescent="0.2">
      <c r="E3193" s="15">
        <v>41287.027777777781</v>
      </c>
      <c r="F3193" s="21">
        <v>8.8108179692229331</v>
      </c>
      <c r="G3193" s="21">
        <v>8.7806341443585829</v>
      </c>
      <c r="H3193" s="24">
        <v>0.15435570281336147</v>
      </c>
      <c r="I3193" s="3">
        <f t="shared" si="148"/>
        <v>1186.2699999999475</v>
      </c>
      <c r="J3193" s="3">
        <f>INDEX(PowerArray,MIN(MaximumPowerIndex,ROUND(G3193*100,0)))</f>
        <v>1175.2599999999477</v>
      </c>
      <c r="K3193" s="3">
        <f>MIN(J3193-M3193+N3193,'Power Look Up'!$F$4)</f>
        <v>1187.0216379713838</v>
      </c>
      <c r="M3193" s="50">
        <f t="array" ref="M3193">_xlfn.SUM(_xlfn.NORM.DIST($S$3:$S$1003,$G3193,$P3193,FALSE)*WindSpeedStep*$T$3:$T$1003)</f>
        <v>1175.5088278373337</v>
      </c>
      <c r="N3193" s="50">
        <f t="array" ref="N3193">_xlfn.SUM(_xlfn.NORM.DIST($S$3:$S$1003,$G3193,$Q3193,FALSE)*WindSpeedStep*$T$3:$T$1003)</f>
        <v>1187.2704658087698</v>
      </c>
      <c r="P3193" s="42">
        <f t="shared" si="147"/>
        <v>0.87806341443585834</v>
      </c>
      <c r="Q3193" s="42">
        <f t="shared" si="149"/>
        <v>1.3553409544994679</v>
      </c>
    </row>
    <row r="3194" spans="5:17" x14ac:dyDescent="0.2">
      <c r="E3194" s="15">
        <v>41287.034722222219</v>
      </c>
      <c r="F3194" s="21">
        <v>9.6528548399492902</v>
      </c>
      <c r="G3194" s="21">
        <v>9.6095507423897661</v>
      </c>
      <c r="H3194" s="24">
        <v>0.12845940610938619</v>
      </c>
      <c r="I3194" s="3">
        <f t="shared" si="148"/>
        <v>1503.6499999999385</v>
      </c>
      <c r="J3194" s="3">
        <f>INDEX(PowerArray,MIN(MaximumPowerIndex,ROUND(G3194*100,0)))</f>
        <v>1488.4099999999389</v>
      </c>
      <c r="K3194" s="3">
        <f>MIN(J3194-M3194+N3194,'Power Look Up'!$F$4)</f>
        <v>1471.2021673024926</v>
      </c>
      <c r="M3194" s="50">
        <f t="array" ref="M3194">_xlfn.SUM(_xlfn.NORM.DIST($S$3:$S$1003,$G3194,$P3194,FALSE)*WindSpeedStep*$T$3:$T$1003)</f>
        <v>1490.4345209672656</v>
      </c>
      <c r="N3194" s="50">
        <f t="array" ref="N3194">_xlfn.SUM(_xlfn.NORM.DIST($S$3:$S$1003,$G3194,$Q3194,FALSE)*WindSpeedStep*$T$3:$T$1003)</f>
        <v>1473.2266882698193</v>
      </c>
      <c r="P3194" s="42">
        <f t="shared" si="147"/>
        <v>0.96095507423897664</v>
      </c>
      <c r="Q3194" s="42">
        <f t="shared" si="149"/>
        <v>1.2344371813454005</v>
      </c>
    </row>
    <row r="3195" spans="5:17" x14ac:dyDescent="0.2">
      <c r="E3195" s="15">
        <v>41287.041666666664</v>
      </c>
      <c r="F3195" s="21">
        <v>8.6484365571645991</v>
      </c>
      <c r="G3195" s="21">
        <v>8.600715557882733</v>
      </c>
      <c r="H3195" s="24">
        <v>0.12719061910545326</v>
      </c>
      <c r="I3195" s="3">
        <f t="shared" si="148"/>
        <v>1127.5499999999486</v>
      </c>
      <c r="J3195" s="3">
        <f>INDEX(PowerArray,MIN(MaximumPowerIndex,ROUND(G3195*100,0)))</f>
        <v>1109.1999999999491</v>
      </c>
      <c r="K3195" s="3">
        <f>MIN(J3195-M3195+N3195,'Power Look Up'!$F$4)</f>
        <v>1119.6425072399586</v>
      </c>
      <c r="M3195" s="50">
        <f t="array" ref="M3195">_xlfn.SUM(_xlfn.NORM.DIST($S$3:$S$1003,$G3195,$P3195,FALSE)*WindSpeedStep*$T$3:$T$1003)</f>
        <v>1107.3978754319173</v>
      </c>
      <c r="N3195" s="50">
        <f t="array" ref="N3195">_xlfn.SUM(_xlfn.NORM.DIST($S$3:$S$1003,$G3195,$Q3195,FALSE)*WindSpeedStep*$T$3:$T$1003)</f>
        <v>1117.8403826719268</v>
      </c>
      <c r="P3195" s="42">
        <f t="shared" si="147"/>
        <v>0.86007155578827332</v>
      </c>
      <c r="Q3195" s="42">
        <f t="shared" si="149"/>
        <v>1.0939303365570086</v>
      </c>
    </row>
    <row r="3196" spans="5:17" x14ac:dyDescent="0.2">
      <c r="E3196" s="15">
        <v>41287.048611111109</v>
      </c>
      <c r="F3196" s="21">
        <v>8.4497834940981971</v>
      </c>
      <c r="G3196" s="21">
        <v>8.4344283585597797</v>
      </c>
      <c r="H3196" s="24">
        <v>0.11716276525800591</v>
      </c>
      <c r="I3196" s="3">
        <f t="shared" si="148"/>
        <v>1054.1499999999501</v>
      </c>
      <c r="J3196" s="3">
        <f>INDEX(PowerArray,MIN(MaximumPowerIndex,ROUND(G3196*100,0)))</f>
        <v>1046.8099999999504</v>
      </c>
      <c r="K3196" s="3">
        <f>MIN(J3196-M3196+N3196,'Power Look Up'!$F$4)</f>
        <v>1054.6502614922267</v>
      </c>
      <c r="M3196" s="50">
        <f t="array" ref="M3196">_xlfn.SUM(_xlfn.NORM.DIST($S$3:$S$1003,$G3196,$P3196,FALSE)*WindSpeedStep*$T$3:$T$1003)</f>
        <v>1045.7847658654871</v>
      </c>
      <c r="N3196" s="50">
        <f t="array" ref="N3196">_xlfn.SUM(_xlfn.NORM.DIST($S$3:$S$1003,$G3196,$Q3196,FALSE)*WindSpeedStep*$T$3:$T$1003)</f>
        <v>1053.6250273577634</v>
      </c>
      <c r="P3196" s="42">
        <f t="shared" si="147"/>
        <v>0.84344283585597801</v>
      </c>
      <c r="Q3196" s="42">
        <f t="shared" si="149"/>
        <v>0.98820094985940754</v>
      </c>
    </row>
    <row r="3197" spans="5:17" x14ac:dyDescent="0.2">
      <c r="E3197" s="15">
        <v>41287.055555555555</v>
      </c>
      <c r="F3197" s="21">
        <v>7.4278290775906086</v>
      </c>
      <c r="G3197" s="21">
        <v>7.4446383162180565</v>
      </c>
      <c r="H3197" s="24">
        <v>0.12520481964316652</v>
      </c>
      <c r="I3197" s="3">
        <f t="shared" si="148"/>
        <v>717.42999999996573</v>
      </c>
      <c r="J3197" s="3">
        <f>INDEX(PowerArray,MIN(MaximumPowerIndex,ROUND(G3197*100,0)))</f>
        <v>720.43999999996561</v>
      </c>
      <c r="K3197" s="3">
        <f>MIN(J3197-M3197+N3197,'Power Look Up'!$F$4)</f>
        <v>731.83583966517654</v>
      </c>
      <c r="M3197" s="50">
        <f t="array" ref="M3197">_xlfn.SUM(_xlfn.NORM.DIST($S$3:$S$1003,$G3197,$P3197,FALSE)*WindSpeedStep*$T$3:$T$1003)</f>
        <v>717.92871765119924</v>
      </c>
      <c r="N3197" s="50">
        <f t="array" ref="N3197">_xlfn.SUM(_xlfn.NORM.DIST($S$3:$S$1003,$G3197,$Q3197,FALSE)*WindSpeedStep*$T$3:$T$1003)</f>
        <v>729.32455731641016</v>
      </c>
      <c r="P3197" s="42">
        <f t="shared" si="147"/>
        <v>0.74446383162180574</v>
      </c>
      <c r="Q3197" s="42">
        <f t="shared" si="149"/>
        <v>0.93210459769068865</v>
      </c>
    </row>
    <row r="3198" spans="5:17" x14ac:dyDescent="0.2">
      <c r="E3198" s="15">
        <v>41287.0625</v>
      </c>
      <c r="F3198" s="21">
        <v>7.3135861204800729</v>
      </c>
      <c r="G3198" s="21">
        <v>7.3181093740438383</v>
      </c>
      <c r="H3198" s="24">
        <v>0.15860892056110171</v>
      </c>
      <c r="I3198" s="3">
        <f t="shared" si="148"/>
        <v>681.30999999996652</v>
      </c>
      <c r="J3198" s="3">
        <f>INDEX(PowerArray,MIN(MaximumPowerIndex,ROUND(G3198*100,0)))</f>
        <v>684.3199999999664</v>
      </c>
      <c r="K3198" s="3">
        <f>MIN(J3198-M3198+N3198,'Power Look Up'!$F$4)</f>
        <v>712.58915965895631</v>
      </c>
      <c r="M3198" s="50">
        <f t="array" ref="M3198">_xlfn.SUM(_xlfn.NORM.DIST($S$3:$S$1003,$G3198,$P3198,FALSE)*WindSpeedStep*$T$3:$T$1003)</f>
        <v>681.27620894068343</v>
      </c>
      <c r="N3198" s="50">
        <f t="array" ref="N3198">_xlfn.SUM(_xlfn.NORM.DIST($S$3:$S$1003,$G3198,$Q3198,FALSE)*WindSpeedStep*$T$3:$T$1003)</f>
        <v>709.54536859967334</v>
      </c>
      <c r="P3198" s="42">
        <f t="shared" si="147"/>
        <v>0.73181093740438385</v>
      </c>
      <c r="Q3198" s="42">
        <f t="shared" si="149"/>
        <v>1.1607174283651729</v>
      </c>
    </row>
    <row r="3199" spans="5:17" x14ac:dyDescent="0.2">
      <c r="E3199" s="15">
        <v>41287.069444444445</v>
      </c>
      <c r="F3199" s="21">
        <v>7.4542856424310253</v>
      </c>
      <c r="G3199" s="21">
        <v>7.5070917239087551</v>
      </c>
      <c r="H3199" s="24">
        <v>0.14085856785836412</v>
      </c>
      <c r="I3199" s="3">
        <f t="shared" si="148"/>
        <v>723.4499999999656</v>
      </c>
      <c r="J3199" s="3">
        <f>INDEX(PowerArray,MIN(MaximumPowerIndex,ROUND(G3199*100,0)))</f>
        <v>741.5099999999652</v>
      </c>
      <c r="K3199" s="3">
        <f>MIN(J3199-M3199+N3199,'Power Look Up'!$F$4)</f>
        <v>761.34255304405644</v>
      </c>
      <c r="M3199" s="50">
        <f t="array" ref="M3199">_xlfn.SUM(_xlfn.NORM.DIST($S$3:$S$1003,$G3199,$P3199,FALSE)*WindSpeedStep*$T$3:$T$1003)</f>
        <v>736.45983409987059</v>
      </c>
      <c r="N3199" s="50">
        <f t="array" ref="N3199">_xlfn.SUM(_xlfn.NORM.DIST($S$3:$S$1003,$G3199,$Q3199,FALSE)*WindSpeedStep*$T$3:$T$1003)</f>
        <v>756.29238714396183</v>
      </c>
      <c r="P3199" s="42">
        <f t="shared" si="147"/>
        <v>0.75070917239087553</v>
      </c>
      <c r="Q3199" s="42">
        <f t="shared" si="149"/>
        <v>1.057438189011165</v>
      </c>
    </row>
    <row r="3200" spans="5:17" x14ac:dyDescent="0.2">
      <c r="E3200" s="15">
        <v>41287.076388888891</v>
      </c>
      <c r="F3200" s="21">
        <v>6.6359154458378118</v>
      </c>
      <c r="G3200" s="21">
        <v>6.6478306219237577</v>
      </c>
      <c r="H3200" s="24">
        <v>0.14768120660950812</v>
      </c>
      <c r="I3200" s="3">
        <f t="shared" si="148"/>
        <v>506.63999999997804</v>
      </c>
      <c r="J3200" s="3">
        <f>INDEX(PowerArray,MIN(MaximumPowerIndex,ROUND(G3200*100,0)))</f>
        <v>508.89999999997804</v>
      </c>
      <c r="K3200" s="3">
        <f>MIN(J3200-M3200+N3200,'Power Look Up'!$F$4)</f>
        <v>525.77638686591331</v>
      </c>
      <c r="M3200" s="50">
        <f t="array" ref="M3200">_xlfn.SUM(_xlfn.NORM.DIST($S$3:$S$1003,$G3200,$P3200,FALSE)*WindSpeedStep*$T$3:$T$1003)</f>
        <v>506.58826701628738</v>
      </c>
      <c r="N3200" s="50">
        <f t="array" ref="N3200">_xlfn.SUM(_xlfn.NORM.DIST($S$3:$S$1003,$G3200,$Q3200,FALSE)*WindSpeedStep*$T$3:$T$1003)</f>
        <v>523.46465388222271</v>
      </c>
      <c r="P3200" s="42">
        <f t="shared" si="147"/>
        <v>0.66478306219237582</v>
      </c>
      <c r="Q3200" s="42">
        <f t="shared" si="149"/>
        <v>0.98175964758133738</v>
      </c>
    </row>
    <row r="3201" spans="5:17" x14ac:dyDescent="0.2">
      <c r="E3201" s="15">
        <v>41287.083333333336</v>
      </c>
      <c r="F3201" s="21">
        <v>6.3486435383647235</v>
      </c>
      <c r="G3201" s="21">
        <v>6.4469290747117416</v>
      </c>
      <c r="H3201" s="24">
        <v>0.17799077758444506</v>
      </c>
      <c r="I3201" s="3">
        <f t="shared" si="148"/>
        <v>441.09999999997945</v>
      </c>
      <c r="J3201" s="3">
        <f>INDEX(PowerArray,MIN(MaximumPowerIndex,ROUND(G3201*100,0)))</f>
        <v>463.69999999997896</v>
      </c>
      <c r="K3201" s="3">
        <f>MIN(J3201-M3201+N3201,'Power Look Up'!$F$4)</f>
        <v>490.94734972393377</v>
      </c>
      <c r="M3201" s="50">
        <f t="array" ref="M3201">_xlfn.SUM(_xlfn.NORM.DIST($S$3:$S$1003,$G3201,$P3201,FALSE)*WindSpeedStep*$T$3:$T$1003)</f>
        <v>460.43235833974836</v>
      </c>
      <c r="N3201" s="50">
        <f t="array" ref="N3201">_xlfn.SUM(_xlfn.NORM.DIST($S$3:$S$1003,$G3201,$Q3201,FALSE)*WindSpeedStep*$T$3:$T$1003)</f>
        <v>487.67970806370317</v>
      </c>
      <c r="P3201" s="42">
        <f t="shared" si="147"/>
        <v>0.64469290747117425</v>
      </c>
      <c r="Q3201" s="42">
        <f t="shared" si="149"/>
        <v>1.1474939190397098</v>
      </c>
    </row>
    <row r="3202" spans="5:17" x14ac:dyDescent="0.2">
      <c r="E3202" s="15">
        <v>41287.090277777781</v>
      </c>
      <c r="F3202" s="21">
        <v>6.8430820539285708</v>
      </c>
      <c r="G3202" s="21">
        <v>6.8753678092001733</v>
      </c>
      <c r="H3202" s="24">
        <v>0.16220761219175445</v>
      </c>
      <c r="I3202" s="3">
        <f t="shared" si="148"/>
        <v>551.83999999997707</v>
      </c>
      <c r="J3202" s="3">
        <f>INDEX(PowerArray,MIN(MaximumPowerIndex,ROUND(G3202*100,0)))</f>
        <v>560.87999999997692</v>
      </c>
      <c r="K3202" s="3">
        <f>MIN(J3202-M3202+N3202,'Power Look Up'!$F$4)</f>
        <v>586.57151466581297</v>
      </c>
      <c r="M3202" s="50">
        <f t="array" ref="M3202">_xlfn.SUM(_xlfn.NORM.DIST($S$3:$S$1003,$G3202,$P3202,FALSE)*WindSpeedStep*$T$3:$T$1003)</f>
        <v>562.26857498017648</v>
      </c>
      <c r="N3202" s="50">
        <f t="array" ref="N3202">_xlfn.SUM(_xlfn.NORM.DIST($S$3:$S$1003,$G3202,$Q3202,FALSE)*WindSpeedStep*$T$3:$T$1003)</f>
        <v>587.96008964601253</v>
      </c>
      <c r="P3202" s="42">
        <f t="shared" si="147"/>
        <v>0.68753678092001735</v>
      </c>
      <c r="Q3202" s="42">
        <f t="shared" si="149"/>
        <v>1.1152369952704142</v>
      </c>
    </row>
    <row r="3203" spans="5:17" x14ac:dyDescent="0.2">
      <c r="E3203" s="15">
        <v>41287.097222222219</v>
      </c>
      <c r="F3203" s="21">
        <v>7.968845962816828</v>
      </c>
      <c r="G3203" s="21">
        <v>7.8498090734536277</v>
      </c>
      <c r="H3203" s="24">
        <v>0.15184130872223425</v>
      </c>
      <c r="I3203" s="3">
        <f t="shared" si="148"/>
        <v>879.96999999996228</v>
      </c>
      <c r="J3203" s="3">
        <f>INDEX(PowerArray,MIN(MaximumPowerIndex,ROUND(G3203*100,0)))</f>
        <v>843.84999999996296</v>
      </c>
      <c r="K3203" s="3">
        <f>MIN(J3203-M3203+N3203,'Power Look Up'!$F$4)</f>
        <v>871.04707203161081</v>
      </c>
      <c r="M3203" s="50">
        <f t="array" ref="M3203">_xlfn.SUM(_xlfn.NORM.DIST($S$3:$S$1003,$G3203,$P3203,FALSE)*WindSpeedStep*$T$3:$T$1003)</f>
        <v>843.38160976394988</v>
      </c>
      <c r="N3203" s="50">
        <f t="array" ref="N3203">_xlfn.SUM(_xlfn.NORM.DIST($S$3:$S$1003,$G3203,$Q3203,FALSE)*WindSpeedStep*$T$3:$T$1003)</f>
        <v>870.57868179559773</v>
      </c>
      <c r="P3203" s="42">
        <f t="shared" ref="P3203:P3266" si="150">ReferenceTurbulence*G3203</f>
        <v>0.78498090734536285</v>
      </c>
      <c r="Q3203" s="42">
        <f t="shared" si="149"/>
        <v>1.1919252829328679</v>
      </c>
    </row>
    <row r="3204" spans="5:17" x14ac:dyDescent="0.2">
      <c r="E3204" s="15">
        <v>41287.104166666664</v>
      </c>
      <c r="F3204" s="21">
        <v>8.2651956945321352</v>
      </c>
      <c r="G3204" s="21">
        <v>8.2389073475278067</v>
      </c>
      <c r="H3204" s="24">
        <v>0.12098927078781123</v>
      </c>
      <c r="I3204" s="3">
        <f t="shared" ref="I3204:I3267" si="151">INDEX(PowerArray,MIN(MaximumPowerIndex,ROUND(F3204*100,0)))</f>
        <v>988.0899999999516</v>
      </c>
      <c r="J3204" s="3">
        <f>INDEX(PowerArray,MIN(MaximumPowerIndex,ROUND(G3204*100,0)))</f>
        <v>977.07999999995184</v>
      </c>
      <c r="K3204" s="3">
        <f>MIN(J3204-M3204+N3204,'Power Look Up'!$F$4)</f>
        <v>987.43961487910008</v>
      </c>
      <c r="M3204" s="50">
        <f t="array" ref="M3204">_xlfn.SUM(_xlfn.NORM.DIST($S$3:$S$1003,$G3204,$P3204,FALSE)*WindSpeedStep*$T$3:$T$1003)</f>
        <v>975.43641612767954</v>
      </c>
      <c r="N3204" s="50">
        <f t="array" ref="N3204">_xlfn.SUM(_xlfn.NORM.DIST($S$3:$S$1003,$G3204,$Q3204,FALSE)*WindSpeedStep*$T$3:$T$1003)</f>
        <v>985.79603100682777</v>
      </c>
      <c r="P3204" s="42">
        <f t="shared" si="150"/>
        <v>0.82389073475278074</v>
      </c>
      <c r="Q3204" s="42">
        <f t="shared" ref="Q3204:Q3267" si="152">G3204*H3204</f>
        <v>0.99681939206572934</v>
      </c>
    </row>
    <row r="3205" spans="5:17" x14ac:dyDescent="0.2">
      <c r="E3205" s="15">
        <v>41287.111111111109</v>
      </c>
      <c r="F3205" s="21">
        <v>7.9345469577622003</v>
      </c>
      <c r="G3205" s="21">
        <v>7.8844182746813427</v>
      </c>
      <c r="H3205" s="24">
        <v>0.1524976796332754</v>
      </c>
      <c r="I3205" s="3">
        <f t="shared" si="151"/>
        <v>867.92999999996255</v>
      </c>
      <c r="J3205" s="3">
        <f>INDEX(PowerArray,MIN(MaximumPowerIndex,ROUND(G3205*100,0)))</f>
        <v>852.87999999996282</v>
      </c>
      <c r="K3205" s="3">
        <f>MIN(J3205-M3205+N3205,'Power Look Up'!$F$4)</f>
        <v>880.43901201199822</v>
      </c>
      <c r="M3205" s="50">
        <f t="array" ref="M3205">_xlfn.SUM(_xlfn.NORM.DIST($S$3:$S$1003,$G3205,$P3205,FALSE)*WindSpeedStep*$T$3:$T$1003)</f>
        <v>854.67297108868763</v>
      </c>
      <c r="N3205" s="50">
        <f t="array" ref="N3205">_xlfn.SUM(_xlfn.NORM.DIST($S$3:$S$1003,$G3205,$Q3205,FALSE)*WindSpeedStep*$T$3:$T$1003)</f>
        <v>882.23198310072303</v>
      </c>
      <c r="P3205" s="42">
        <f t="shared" si="150"/>
        <v>0.78844182746813429</v>
      </c>
      <c r="Q3205" s="42">
        <f t="shared" si="152"/>
        <v>1.2023554921470974</v>
      </c>
    </row>
    <row r="3206" spans="5:17" x14ac:dyDescent="0.2">
      <c r="E3206" s="15">
        <v>41287.118055555555</v>
      </c>
      <c r="F3206" s="21">
        <v>7.4194814157580824</v>
      </c>
      <c r="G3206" s="21">
        <v>7.4159864776022442</v>
      </c>
      <c r="H3206" s="24">
        <v>0.11995447526962565</v>
      </c>
      <c r="I3206" s="3">
        <f t="shared" si="151"/>
        <v>714.41999999996574</v>
      </c>
      <c r="J3206" s="3">
        <f>INDEX(PowerArray,MIN(MaximumPowerIndex,ROUND(G3206*100,0)))</f>
        <v>714.41999999996574</v>
      </c>
      <c r="K3206" s="3">
        <f>MIN(J3206-M3206+N3206,'Power Look Up'!$F$4)</f>
        <v>723.17500987953133</v>
      </c>
      <c r="M3206" s="50">
        <f t="array" ref="M3206">_xlfn.SUM(_xlfn.NORM.DIST($S$3:$S$1003,$G3206,$P3206,FALSE)*WindSpeedStep*$T$3:$T$1003)</f>
        <v>709.5246794809907</v>
      </c>
      <c r="N3206" s="50">
        <f t="array" ref="N3206">_xlfn.SUM(_xlfn.NORM.DIST($S$3:$S$1003,$G3206,$Q3206,FALSE)*WindSpeedStep*$T$3:$T$1003)</f>
        <v>718.27968936055629</v>
      </c>
      <c r="P3206" s="42">
        <f t="shared" si="150"/>
        <v>0.74159864776022444</v>
      </c>
      <c r="Q3206" s="42">
        <f t="shared" si="152"/>
        <v>0.88958076652741658</v>
      </c>
    </row>
    <row r="3207" spans="5:17" x14ac:dyDescent="0.2">
      <c r="E3207" s="15">
        <v>41287.125</v>
      </c>
      <c r="F3207" s="21">
        <v>8.0745947866886674</v>
      </c>
      <c r="G3207" s="21">
        <v>8.0390054583852386</v>
      </c>
      <c r="H3207" s="24">
        <v>0.1535680777497585</v>
      </c>
      <c r="I3207" s="3">
        <f t="shared" si="151"/>
        <v>914.68999999995322</v>
      </c>
      <c r="J3207" s="3">
        <f>INDEX(PowerArray,MIN(MaximumPowerIndex,ROUND(G3207*100,0)))</f>
        <v>903.67999999995345</v>
      </c>
      <c r="K3207" s="3">
        <f>MIN(J3207-M3207+N3207,'Power Look Up'!$F$4)</f>
        <v>931.37810603580158</v>
      </c>
      <c r="M3207" s="50">
        <f t="array" ref="M3207">_xlfn.SUM(_xlfn.NORM.DIST($S$3:$S$1003,$G3207,$P3207,FALSE)*WindSpeedStep*$T$3:$T$1003)</f>
        <v>906.20511024480584</v>
      </c>
      <c r="N3207" s="50">
        <f t="array" ref="N3207">_xlfn.SUM(_xlfn.NORM.DIST($S$3:$S$1003,$G3207,$Q3207,FALSE)*WindSpeedStep*$T$3:$T$1003)</f>
        <v>933.90321628065396</v>
      </c>
      <c r="P3207" s="42">
        <f t="shared" si="150"/>
        <v>0.80390054583852388</v>
      </c>
      <c r="Q3207" s="42">
        <f t="shared" si="152"/>
        <v>1.2345346152640373</v>
      </c>
    </row>
    <row r="3208" spans="5:17" x14ac:dyDescent="0.2">
      <c r="E3208" s="15">
        <v>41287.131944444445</v>
      </c>
      <c r="F3208" s="21">
        <v>7.5907212623242248</v>
      </c>
      <c r="G3208" s="21">
        <v>7.558232218595224</v>
      </c>
      <c r="H3208" s="24">
        <v>0.13305718456729962</v>
      </c>
      <c r="I3208" s="3">
        <f t="shared" si="151"/>
        <v>765.58999999996468</v>
      </c>
      <c r="J3208" s="3">
        <f>INDEX(PowerArray,MIN(MaximumPowerIndex,ROUND(G3208*100,0)))</f>
        <v>756.55999999996493</v>
      </c>
      <c r="K3208" s="3">
        <f>MIN(J3208-M3208+N3208,'Power Look Up'!$F$4)</f>
        <v>772.45411254144301</v>
      </c>
      <c r="M3208" s="50">
        <f t="array" ref="M3208">_xlfn.SUM(_xlfn.NORM.DIST($S$3:$S$1003,$G3208,$P3208,FALSE)*WindSpeedStep*$T$3:$T$1003)</f>
        <v>751.85192964919827</v>
      </c>
      <c r="N3208" s="50">
        <f t="array" ref="N3208">_xlfn.SUM(_xlfn.NORM.DIST($S$3:$S$1003,$G3208,$Q3208,FALSE)*WindSpeedStep*$T$3:$T$1003)</f>
        <v>767.74604219067635</v>
      </c>
      <c r="P3208" s="42">
        <f t="shared" si="150"/>
        <v>0.75582322185952244</v>
      </c>
      <c r="Q3208" s="42">
        <f t="shared" si="152"/>
        <v>1.0056770993121351</v>
      </c>
    </row>
    <row r="3209" spans="5:17" x14ac:dyDescent="0.2">
      <c r="E3209" s="15">
        <v>41287.138888888891</v>
      </c>
      <c r="F3209" s="21">
        <v>7.2573645737642192</v>
      </c>
      <c r="G3209" s="21">
        <v>7.3175817929679363</v>
      </c>
      <c r="H3209" s="24">
        <v>0.13227942323174088</v>
      </c>
      <c r="I3209" s="3">
        <f t="shared" si="151"/>
        <v>666.25999999996679</v>
      </c>
      <c r="J3209" s="3">
        <f>INDEX(PowerArray,MIN(MaximumPowerIndex,ROUND(G3209*100,0)))</f>
        <v>684.3199999999664</v>
      </c>
      <c r="K3209" s="3">
        <f>MIN(J3209-M3209+N3209,'Power Look Up'!$F$4)</f>
        <v>698.67516731484443</v>
      </c>
      <c r="M3209" s="50">
        <f t="array" ref="M3209">_xlfn.SUM(_xlfn.NORM.DIST($S$3:$S$1003,$G3209,$P3209,FALSE)*WindSpeedStep*$T$3:$T$1003)</f>
        <v>681.12586687010264</v>
      </c>
      <c r="N3209" s="50">
        <f t="array" ref="N3209">_xlfn.SUM(_xlfn.NORM.DIST($S$3:$S$1003,$G3209,$Q3209,FALSE)*WindSpeedStep*$T$3:$T$1003)</f>
        <v>695.48103418498067</v>
      </c>
      <c r="P3209" s="42">
        <f t="shared" si="150"/>
        <v>0.73175817929679365</v>
      </c>
      <c r="Q3209" s="42">
        <f t="shared" si="152"/>
        <v>0.96796549902488693</v>
      </c>
    </row>
    <row r="3210" spans="5:17" x14ac:dyDescent="0.2">
      <c r="E3210" s="15">
        <v>41287.145833333336</v>
      </c>
      <c r="F3210" s="21">
        <v>8.6059313394170243</v>
      </c>
      <c r="G3210" s="21">
        <v>8.5929220362623226</v>
      </c>
      <c r="H3210" s="24">
        <v>0.13014279986991742</v>
      </c>
      <c r="I3210" s="3">
        <f t="shared" si="151"/>
        <v>1112.869999999949</v>
      </c>
      <c r="J3210" s="3">
        <f>INDEX(PowerArray,MIN(MaximumPowerIndex,ROUND(G3210*100,0)))</f>
        <v>1105.529999999949</v>
      </c>
      <c r="K3210" s="3">
        <f>MIN(J3210-M3210+N3210,'Power Look Up'!$F$4)</f>
        <v>1117.0800263426638</v>
      </c>
      <c r="M3210" s="50">
        <f t="array" ref="M3210">_xlfn.SUM(_xlfn.NORM.DIST($S$3:$S$1003,$G3210,$P3210,FALSE)*WindSpeedStep*$T$3:$T$1003)</f>
        <v>1104.4783116744591</v>
      </c>
      <c r="N3210" s="50">
        <f t="array" ref="N3210">_xlfn.SUM(_xlfn.NORM.DIST($S$3:$S$1003,$G3210,$Q3210,FALSE)*WindSpeedStep*$T$3:$T$1003)</f>
        <v>1116.0283380171738</v>
      </c>
      <c r="P3210" s="42">
        <f t="shared" si="150"/>
        <v>0.85929220362623226</v>
      </c>
      <c r="Q3210" s="42">
        <f t="shared" si="152"/>
        <v>1.1183069328630908</v>
      </c>
    </row>
    <row r="3211" spans="5:17" x14ac:dyDescent="0.2">
      <c r="E3211" s="15">
        <v>41287.152777777781</v>
      </c>
      <c r="F3211" s="21">
        <v>6.7950961959626417</v>
      </c>
      <c r="G3211" s="21">
        <v>6.8117928117099984</v>
      </c>
      <c r="H3211" s="24">
        <v>0.11037371339137454</v>
      </c>
      <c r="I3211" s="3">
        <f t="shared" si="151"/>
        <v>542.79999999997722</v>
      </c>
      <c r="J3211" s="3">
        <f>INDEX(PowerArray,MIN(MaximumPowerIndex,ROUND(G3211*100,0)))</f>
        <v>545.05999999997721</v>
      </c>
      <c r="K3211" s="3">
        <f>MIN(J3211-M3211+N3211,'Power Look Up'!$F$4)</f>
        <v>548.5353276863525</v>
      </c>
      <c r="M3211" s="50">
        <f t="array" ref="M3211">_xlfn.SUM(_xlfn.NORM.DIST($S$3:$S$1003,$G3211,$P3211,FALSE)*WindSpeedStep*$T$3:$T$1003)</f>
        <v>546.34189850432813</v>
      </c>
      <c r="N3211" s="50">
        <f t="array" ref="N3211">_xlfn.SUM(_xlfn.NORM.DIST($S$3:$S$1003,$G3211,$Q3211,FALSE)*WindSpeedStep*$T$3:$T$1003)</f>
        <v>549.81722619070342</v>
      </c>
      <c r="P3211" s="42">
        <f t="shared" si="150"/>
        <v>0.68117928117099991</v>
      </c>
      <c r="Q3211" s="42">
        <f t="shared" si="152"/>
        <v>0.75184286748110474</v>
      </c>
    </row>
    <row r="3212" spans="5:17" x14ac:dyDescent="0.2">
      <c r="E3212" s="15">
        <v>41287.159722222219</v>
      </c>
      <c r="F3212" s="21">
        <v>5.3793379928756684</v>
      </c>
      <c r="G3212" s="21">
        <v>5.4363757545702001</v>
      </c>
      <c r="H3212" s="24">
        <v>0.12826857150709395</v>
      </c>
      <c r="I3212" s="3">
        <f t="shared" si="151"/>
        <v>261.55999999998863</v>
      </c>
      <c r="J3212" s="3">
        <f>INDEX(PowerArray,MIN(MaximumPowerIndex,ROUND(G3212*100,0)))</f>
        <v>271.27999999998838</v>
      </c>
      <c r="K3212" s="3">
        <f>MIN(J3212-M3212+N3212,'Power Look Up'!$F$4)</f>
        <v>274.04212737308939</v>
      </c>
      <c r="M3212" s="50">
        <f t="array" ref="M3212">_xlfn.SUM(_xlfn.NORM.DIST($S$3:$S$1003,$G3212,$P3212,FALSE)*WindSpeedStep*$T$3:$T$1003)</f>
        <v>265.89267372128768</v>
      </c>
      <c r="N3212" s="50">
        <f t="array" ref="N3212">_xlfn.SUM(_xlfn.NORM.DIST($S$3:$S$1003,$G3212,$Q3212,FALSE)*WindSpeedStep*$T$3:$T$1003)</f>
        <v>268.65480109438869</v>
      </c>
      <c r="P3212" s="42">
        <f t="shared" si="150"/>
        <v>0.54363757545702007</v>
      </c>
      <c r="Q3212" s="42">
        <f t="shared" si="152"/>
        <v>0.69731615221451948</v>
      </c>
    </row>
    <row r="3213" spans="5:17" x14ac:dyDescent="0.2">
      <c r="E3213" s="15">
        <v>41287.166666666664</v>
      </c>
      <c r="F3213" s="21">
        <v>5.0944088101756586</v>
      </c>
      <c r="G3213" s="21">
        <v>5.1765244514392359</v>
      </c>
      <c r="H3213" s="24">
        <v>0.12170205083690996</v>
      </c>
      <c r="I3213" s="3">
        <f t="shared" si="151"/>
        <v>214.57999999998961</v>
      </c>
      <c r="J3213" s="3">
        <f>INDEX(PowerArray,MIN(MaximumPowerIndex,ROUND(G3213*100,0)))</f>
        <v>229.15999999998931</v>
      </c>
      <c r="K3213" s="3">
        <f>MIN(J3213-M3213+N3213,'Power Look Up'!$F$4)</f>
        <v>230.39411487786694</v>
      </c>
      <c r="M3213" s="50">
        <f t="array" ref="M3213">_xlfn.SUM(_xlfn.NORM.DIST($S$3:$S$1003,$G3213,$P3213,FALSE)*WindSpeedStep*$T$3:$T$1003)</f>
        <v>223.03610076831481</v>
      </c>
      <c r="N3213" s="50">
        <f t="array" ref="N3213">_xlfn.SUM(_xlfn.NORM.DIST($S$3:$S$1003,$G3213,$Q3213,FALSE)*WindSpeedStep*$T$3:$T$1003)</f>
        <v>224.27021564619244</v>
      </c>
      <c r="P3213" s="42">
        <f t="shared" si="150"/>
        <v>0.51765244514392361</v>
      </c>
      <c r="Q3213" s="42">
        <f t="shared" si="152"/>
        <v>0.62999364194756535</v>
      </c>
    </row>
    <row r="3214" spans="5:17" x14ac:dyDescent="0.2">
      <c r="E3214" s="15">
        <v>41287.173611111109</v>
      </c>
      <c r="F3214" s="21">
        <v>5.7226015568936166</v>
      </c>
      <c r="G3214" s="21">
        <v>5.7225937601979506</v>
      </c>
      <c r="H3214" s="24">
        <v>0.13455418699777116</v>
      </c>
      <c r="I3214" s="3">
        <f t="shared" si="151"/>
        <v>316.63999999998742</v>
      </c>
      <c r="J3214" s="3">
        <f>INDEX(PowerArray,MIN(MaximumPowerIndex,ROUND(G3214*100,0)))</f>
        <v>316.63999999998742</v>
      </c>
      <c r="K3214" s="3">
        <f>MIN(J3214-M3214+N3214,'Power Look Up'!$F$4)</f>
        <v>322.14092975392344</v>
      </c>
      <c r="M3214" s="50">
        <f t="array" ref="M3214">_xlfn.SUM(_xlfn.NORM.DIST($S$3:$S$1003,$G3214,$P3214,FALSE)*WindSpeedStep*$T$3:$T$1003)</f>
        <v>315.53689221880643</v>
      </c>
      <c r="N3214" s="50">
        <f t="array" ref="N3214">_xlfn.SUM(_xlfn.NORM.DIST($S$3:$S$1003,$G3214,$Q3214,FALSE)*WindSpeedStep*$T$3:$T$1003)</f>
        <v>321.03782197274245</v>
      </c>
      <c r="P3214" s="42">
        <f t="shared" si="150"/>
        <v>0.57225937601979504</v>
      </c>
      <c r="Q3214" s="42">
        <f t="shared" si="152"/>
        <v>0.76999895092195347</v>
      </c>
    </row>
    <row r="3215" spans="5:17" x14ac:dyDescent="0.2">
      <c r="E3215" s="15">
        <v>41287.180555555555</v>
      </c>
      <c r="F3215" s="21">
        <v>6.1990118557053391</v>
      </c>
      <c r="G3215" s="21">
        <v>6.2127968104979212</v>
      </c>
      <c r="H3215" s="24">
        <v>9.1950138710477414E-2</v>
      </c>
      <c r="I3215" s="3">
        <f t="shared" si="151"/>
        <v>407.19999999998015</v>
      </c>
      <c r="J3215" s="3">
        <f>INDEX(PowerArray,MIN(MaximumPowerIndex,ROUND(G3215*100,0)))</f>
        <v>409.45999999998014</v>
      </c>
      <c r="K3215" s="3">
        <f>MIN(J3215-M3215+N3215,'Power Look Up'!$F$4)</f>
        <v>407.65164167963042</v>
      </c>
      <c r="M3215" s="50">
        <f t="array" ref="M3215">_xlfn.SUM(_xlfn.NORM.DIST($S$3:$S$1003,$G3215,$P3215,FALSE)*WindSpeedStep*$T$3:$T$1003)</f>
        <v>410.07364564250787</v>
      </c>
      <c r="N3215" s="50">
        <f t="array" ref="N3215">_xlfn.SUM(_xlfn.NORM.DIST($S$3:$S$1003,$G3215,$Q3215,FALSE)*WindSpeedStep*$T$3:$T$1003)</f>
        <v>408.26528732215814</v>
      </c>
      <c r="P3215" s="42">
        <f t="shared" si="150"/>
        <v>0.62127968104979214</v>
      </c>
      <c r="Q3215" s="42">
        <f t="shared" si="152"/>
        <v>0.5712675285052955</v>
      </c>
    </row>
    <row r="3216" spans="5:17" x14ac:dyDescent="0.2">
      <c r="E3216" s="15">
        <v>41287.1875</v>
      </c>
      <c r="F3216" s="21">
        <v>6.2685166325007016</v>
      </c>
      <c r="G3216" s="21">
        <v>6.2873898208571228</v>
      </c>
      <c r="H3216" s="24">
        <v>8.933532968494319E-2</v>
      </c>
      <c r="I3216" s="3">
        <f t="shared" si="151"/>
        <v>423.01999999997986</v>
      </c>
      <c r="J3216" s="3">
        <f>INDEX(PowerArray,MIN(MaximumPowerIndex,ROUND(G3216*100,0)))</f>
        <v>427.53999999997973</v>
      </c>
      <c r="K3216" s="3">
        <f>MIN(J3216-M3216+N3216,'Power Look Up'!$F$4)</f>
        <v>425.04468591329692</v>
      </c>
      <c r="M3216" s="50">
        <f t="array" ref="M3216">_xlfn.SUM(_xlfn.NORM.DIST($S$3:$S$1003,$G3216,$P3216,FALSE)*WindSpeedStep*$T$3:$T$1003)</f>
        <v>425.72711055194969</v>
      </c>
      <c r="N3216" s="50">
        <f t="array" ref="N3216">_xlfn.SUM(_xlfn.NORM.DIST($S$3:$S$1003,$G3216,$Q3216,FALSE)*WindSpeedStep*$T$3:$T$1003)</f>
        <v>423.23179646526688</v>
      </c>
      <c r="P3216" s="42">
        <f t="shared" si="150"/>
        <v>0.62873898208571233</v>
      </c>
      <c r="Q3216" s="42">
        <f t="shared" si="152"/>
        <v>0.56168604250402698</v>
      </c>
    </row>
    <row r="3217" spans="5:17" x14ac:dyDescent="0.2">
      <c r="E3217" s="15">
        <v>41287.194444444445</v>
      </c>
      <c r="F3217" s="21">
        <v>6.6404737378095051</v>
      </c>
      <c r="G3217" s="21">
        <v>6.6720102754672101</v>
      </c>
      <c r="H3217" s="24">
        <v>8.8849082655151568E-2</v>
      </c>
      <c r="I3217" s="3">
        <f t="shared" si="151"/>
        <v>506.63999999997804</v>
      </c>
      <c r="J3217" s="3">
        <f>INDEX(PowerArray,MIN(MaximumPowerIndex,ROUND(G3217*100,0)))</f>
        <v>513.4199999999779</v>
      </c>
      <c r="K3217" s="3">
        <f>MIN(J3217-M3217+N3217,'Power Look Up'!$F$4)</f>
        <v>510.2155930148819</v>
      </c>
      <c r="M3217" s="50">
        <f t="array" ref="M3217">_xlfn.SUM(_xlfn.NORM.DIST($S$3:$S$1003,$G3217,$P3217,FALSE)*WindSpeedStep*$T$3:$T$1003)</f>
        <v>512.33186224444898</v>
      </c>
      <c r="N3217" s="50">
        <f t="array" ref="N3217">_xlfn.SUM(_xlfn.NORM.DIST($S$3:$S$1003,$G3217,$Q3217,FALSE)*WindSpeedStep*$T$3:$T$1003)</f>
        <v>509.12745525935298</v>
      </c>
      <c r="P3217" s="42">
        <f t="shared" si="150"/>
        <v>0.66720102754672106</v>
      </c>
      <c r="Q3217" s="42">
        <f t="shared" si="152"/>
        <v>0.59280199244100673</v>
      </c>
    </row>
    <row r="3218" spans="5:17" x14ac:dyDescent="0.2">
      <c r="E3218" s="15">
        <v>41287.201388888891</v>
      </c>
      <c r="F3218" s="21">
        <v>6.7961996134709866</v>
      </c>
      <c r="G3218" s="21">
        <v>6.8034983880738711</v>
      </c>
      <c r="H3218" s="24">
        <v>0.11182720391166517</v>
      </c>
      <c r="I3218" s="3">
        <f t="shared" si="151"/>
        <v>542.79999999997722</v>
      </c>
      <c r="J3218" s="3">
        <f>INDEX(PowerArray,MIN(MaximumPowerIndex,ROUND(G3218*100,0)))</f>
        <v>542.79999999997722</v>
      </c>
      <c r="K3218" s="3">
        <f>MIN(J3218-M3218+N3218,'Power Look Up'!$F$4)</f>
        <v>546.77103114414444</v>
      </c>
      <c r="M3218" s="50">
        <f t="array" ref="M3218">_xlfn.SUM(_xlfn.NORM.DIST($S$3:$S$1003,$G3218,$P3218,FALSE)*WindSpeedStep*$T$3:$T$1003)</f>
        <v>544.28522490283774</v>
      </c>
      <c r="N3218" s="50">
        <f t="array" ref="N3218">_xlfn.SUM(_xlfn.NORM.DIST($S$3:$S$1003,$G3218,$Q3218,FALSE)*WindSpeedStep*$T$3:$T$1003)</f>
        <v>548.25625604700497</v>
      </c>
      <c r="P3218" s="42">
        <f t="shared" si="150"/>
        <v>0.6803498388073872</v>
      </c>
      <c r="Q3218" s="42">
        <f t="shared" si="152"/>
        <v>0.76081620155582208</v>
      </c>
    </row>
    <row r="3219" spans="5:17" x14ac:dyDescent="0.2">
      <c r="E3219" s="15">
        <v>41287.208333333336</v>
      </c>
      <c r="F3219" s="21">
        <v>6.0458226093587637</v>
      </c>
      <c r="G3219" s="21">
        <v>6.0328462860083443</v>
      </c>
      <c r="H3219" s="24">
        <v>0.13563084016568117</v>
      </c>
      <c r="I3219" s="3">
        <f t="shared" si="151"/>
        <v>373.29999999998091</v>
      </c>
      <c r="J3219" s="3">
        <f>INDEX(PowerArray,MIN(MaximumPowerIndex,ROUND(G3219*100,0)))</f>
        <v>368.77999999998099</v>
      </c>
      <c r="K3219" s="3">
        <f>MIN(J3219-M3219+N3219,'Power Look Up'!$F$4)</f>
        <v>376.7767976239295</v>
      </c>
      <c r="M3219" s="50">
        <f t="array" ref="M3219">_xlfn.SUM(_xlfn.NORM.DIST($S$3:$S$1003,$G3219,$P3219,FALSE)*WindSpeedStep*$T$3:$T$1003)</f>
        <v>373.75293730915166</v>
      </c>
      <c r="N3219" s="50">
        <f t="array" ref="N3219">_xlfn.SUM(_xlfn.NORM.DIST($S$3:$S$1003,$G3219,$Q3219,FALSE)*WindSpeedStep*$T$3:$T$1003)</f>
        <v>381.74973493310017</v>
      </c>
      <c r="P3219" s="42">
        <f t="shared" si="150"/>
        <v>0.60328462860083443</v>
      </c>
      <c r="Q3219" s="42">
        <f t="shared" si="152"/>
        <v>0.818240010361721</v>
      </c>
    </row>
    <row r="3220" spans="5:17" x14ac:dyDescent="0.2">
      <c r="E3220" s="15">
        <v>41287.215277777781</v>
      </c>
      <c r="F3220" s="21">
        <v>4.9243617008796798</v>
      </c>
      <c r="G3220" s="21">
        <v>4.97180820357329</v>
      </c>
      <c r="H3220" s="24">
        <v>8.325952172172045E-2</v>
      </c>
      <c r="I3220" s="3">
        <f t="shared" si="151"/>
        <v>191.27999999999341</v>
      </c>
      <c r="J3220" s="3">
        <f>INDEX(PowerArray,MIN(MaximumPowerIndex,ROUND(G3220*100,0)))</f>
        <v>196.72999999999331</v>
      </c>
      <c r="K3220" s="3">
        <f>MIN(J3220-M3220+N3220,'Power Look Up'!$F$4)</f>
        <v>196.54342497066176</v>
      </c>
      <c r="M3220" s="50">
        <f t="array" ref="M3220">_xlfn.SUM(_xlfn.NORM.DIST($S$3:$S$1003,$G3220,$P3220,FALSE)*WindSpeedStep*$T$3:$T$1003)</f>
        <v>190.03694459693281</v>
      </c>
      <c r="N3220" s="50">
        <f t="array" ref="N3220">_xlfn.SUM(_xlfn.NORM.DIST($S$3:$S$1003,$G3220,$Q3220,FALSE)*WindSpeedStep*$T$3:$T$1003)</f>
        <v>189.85036956760126</v>
      </c>
      <c r="P3220" s="42">
        <f t="shared" si="150"/>
        <v>0.49718082035732902</v>
      </c>
      <c r="Q3220" s="42">
        <f t="shared" si="152"/>
        <v>0.41395037312163829</v>
      </c>
    </row>
    <row r="3221" spans="5:17" x14ac:dyDescent="0.2">
      <c r="E3221" s="15">
        <v>41287.222222222219</v>
      </c>
      <c r="F3221" s="21">
        <v>4.5589559524136964</v>
      </c>
      <c r="G3221" s="21">
        <v>4.6264734810874488</v>
      </c>
      <c r="H3221" s="24">
        <v>5.2643632117773419E-2</v>
      </c>
      <c r="I3221" s="3">
        <f t="shared" si="151"/>
        <v>152.03999999999425</v>
      </c>
      <c r="J3221" s="3">
        <f>INDEX(PowerArray,MIN(MaximumPowerIndex,ROUND(G3221*100,0)))</f>
        <v>159.66999999999408</v>
      </c>
      <c r="K3221" s="3">
        <f>MIN(J3221-M3221+N3221,'Power Look Up'!$F$4)</f>
        <v>157.7753911144049</v>
      </c>
      <c r="M3221" s="50">
        <f t="array" ref="M3221">_xlfn.SUM(_xlfn.NORM.DIST($S$3:$S$1003,$G3221,$P3221,FALSE)*WindSpeedStep*$T$3:$T$1003)</f>
        <v>135.36486391998821</v>
      </c>
      <c r="N3221" s="50">
        <f t="array" ref="N3221">_xlfn.SUM(_xlfn.NORM.DIST($S$3:$S$1003,$G3221,$Q3221,FALSE)*WindSpeedStep*$T$3:$T$1003)</f>
        <v>133.47025503439903</v>
      </c>
      <c r="P3221" s="42">
        <f t="shared" si="150"/>
        <v>0.46264734810874492</v>
      </c>
      <c r="Q3221" s="42">
        <f t="shared" si="152"/>
        <v>0.24355436794100221</v>
      </c>
    </row>
    <row r="3222" spans="5:17" x14ac:dyDescent="0.2">
      <c r="E3222" s="15">
        <v>41287.229166666664</v>
      </c>
      <c r="F3222" s="21">
        <v>4.7311053788862729</v>
      </c>
      <c r="G3222" s="21">
        <v>4.7441169928971476</v>
      </c>
      <c r="H3222" s="24">
        <v>8.6660508943581405E-2</v>
      </c>
      <c r="I3222" s="3">
        <f t="shared" si="151"/>
        <v>170.56999999999385</v>
      </c>
      <c r="J3222" s="3">
        <f>INDEX(PowerArray,MIN(MaximumPowerIndex,ROUND(G3222*100,0)))</f>
        <v>171.65999999999383</v>
      </c>
      <c r="K3222" s="3">
        <f>MIN(J3222-M3222+N3222,'Power Look Up'!$F$4)</f>
        <v>171.06867227710075</v>
      </c>
      <c r="M3222" s="50">
        <f t="array" ref="M3222">_xlfn.SUM(_xlfn.NORM.DIST($S$3:$S$1003,$G3222,$P3222,FALSE)*WindSpeedStep*$T$3:$T$1003)</f>
        <v>153.79887007961776</v>
      </c>
      <c r="N3222" s="50">
        <f t="array" ref="N3222">_xlfn.SUM(_xlfn.NORM.DIST($S$3:$S$1003,$G3222,$Q3222,FALSE)*WindSpeedStep*$T$3:$T$1003)</f>
        <v>153.20754235672467</v>
      </c>
      <c r="P3222" s="42">
        <f t="shared" si="150"/>
        <v>0.47441169928971477</v>
      </c>
      <c r="Q3222" s="42">
        <f t="shared" si="152"/>
        <v>0.4111275930923598</v>
      </c>
    </row>
    <row r="3223" spans="5:17" x14ac:dyDescent="0.2">
      <c r="E3223" s="15">
        <v>41287.236111111109</v>
      </c>
      <c r="F3223" s="21">
        <v>4.5634214313529045</v>
      </c>
      <c r="G3223" s="21">
        <v>4.6057616372846093</v>
      </c>
      <c r="H3223" s="24">
        <v>9.641888364221371E-2</v>
      </c>
      <c r="I3223" s="3">
        <f t="shared" si="151"/>
        <v>152.03999999999425</v>
      </c>
      <c r="J3223" s="3">
        <f>INDEX(PowerArray,MIN(MaximumPowerIndex,ROUND(G3223*100,0)))</f>
        <v>157.48999999999413</v>
      </c>
      <c r="K3223" s="3">
        <f>MIN(J3223-M3223+N3223,'Power Look Up'!$F$4)</f>
        <v>157.17240080286777</v>
      </c>
      <c r="M3223" s="50">
        <f t="array" ref="M3223">_xlfn.SUM(_xlfn.NORM.DIST($S$3:$S$1003,$G3223,$P3223,FALSE)*WindSpeedStep*$T$3:$T$1003)</f>
        <v>132.15326897899359</v>
      </c>
      <c r="N3223" s="50">
        <f t="array" ref="N3223">_xlfn.SUM(_xlfn.NORM.DIST($S$3:$S$1003,$G3223,$Q3223,FALSE)*WindSpeedStep*$T$3:$T$1003)</f>
        <v>131.83566978186724</v>
      </c>
      <c r="P3223" s="42">
        <f t="shared" si="150"/>
        <v>0.46057616372846094</v>
      </c>
      <c r="Q3223" s="42">
        <f t="shared" si="152"/>
        <v>0.44408239538911642</v>
      </c>
    </row>
    <row r="3224" spans="5:17" x14ac:dyDescent="0.2">
      <c r="E3224" s="15">
        <v>41287.243055555555</v>
      </c>
      <c r="F3224" s="21">
        <v>4.3102507458416683</v>
      </c>
      <c r="G3224" s="21">
        <v>4.3165344059790174</v>
      </c>
      <c r="H3224" s="24">
        <v>7.6561671108895196E-2</v>
      </c>
      <c r="I3224" s="3">
        <f t="shared" si="151"/>
        <v>124.78999999999482</v>
      </c>
      <c r="J3224" s="3">
        <f>INDEX(PowerArray,MIN(MaximumPowerIndex,ROUND(G3224*100,0)))</f>
        <v>125.87999999999479</v>
      </c>
      <c r="K3224" s="3">
        <f>MIN(J3224-M3224+N3224,'Power Look Up'!$F$4)</f>
        <v>121.98162978349821</v>
      </c>
      <c r="M3224" s="50">
        <f t="array" ref="M3224">_xlfn.SUM(_xlfn.NORM.DIST($S$3:$S$1003,$G3224,$P3224,FALSE)*WindSpeedStep*$T$3:$T$1003)</f>
        <v>89.250297017612766</v>
      </c>
      <c r="N3224" s="50">
        <f t="array" ref="N3224">_xlfn.SUM(_xlfn.NORM.DIST($S$3:$S$1003,$G3224,$Q3224,FALSE)*WindSpeedStep*$T$3:$T$1003)</f>
        <v>85.351926801116178</v>
      </c>
      <c r="P3224" s="42">
        <f t="shared" si="150"/>
        <v>0.43165344059790178</v>
      </c>
      <c r="Q3224" s="42">
        <f t="shared" si="152"/>
        <v>0.3304810875207958</v>
      </c>
    </row>
    <row r="3225" spans="5:17" x14ac:dyDescent="0.2">
      <c r="E3225" s="15">
        <v>41287.25</v>
      </c>
      <c r="F3225" s="21">
        <v>3.9327278421099954</v>
      </c>
      <c r="G3225" s="21">
        <v>4.0124741113286531</v>
      </c>
      <c r="H3225" s="24">
        <v>7.3740165005775876E-2</v>
      </c>
      <c r="I3225" s="3">
        <f t="shared" si="151"/>
        <v>84.629999999996372</v>
      </c>
      <c r="J3225" s="3">
        <f>INDEX(PowerArray,MIN(MaximumPowerIndex,ROUND(G3225*100,0)))</f>
        <v>92.089999999995527</v>
      </c>
      <c r="K3225" s="3">
        <f>MIN(J3225-M3225+N3225,'Power Look Up'!$F$4)</f>
        <v>86.136608290994616</v>
      </c>
      <c r="M3225" s="50">
        <f t="array" ref="M3225">_xlfn.SUM(_xlfn.NORM.DIST($S$3:$S$1003,$G3225,$P3225,FALSE)*WindSpeedStep*$T$3:$T$1003)</f>
        <v>51.567194651466274</v>
      </c>
      <c r="N3225" s="50">
        <f t="array" ref="N3225">_xlfn.SUM(_xlfn.NORM.DIST($S$3:$S$1003,$G3225,$Q3225,FALSE)*WindSpeedStep*$T$3:$T$1003)</f>
        <v>45.613802942465362</v>
      </c>
      <c r="P3225" s="42">
        <f t="shared" si="150"/>
        <v>0.40124741113286533</v>
      </c>
      <c r="Q3225" s="42">
        <f t="shared" si="152"/>
        <v>0.29588050305077879</v>
      </c>
    </row>
    <row r="3226" spans="5:17" x14ac:dyDescent="0.2">
      <c r="E3226" s="15">
        <v>41287.256944444445</v>
      </c>
      <c r="F3226" s="21">
        <v>4.7694821663193032</v>
      </c>
      <c r="G3226" s="21">
        <v>4.8420124850079507</v>
      </c>
      <c r="H3226" s="24">
        <v>7.9673219596762421E-2</v>
      </c>
      <c r="I3226" s="3">
        <f t="shared" si="151"/>
        <v>174.92999999999375</v>
      </c>
      <c r="J3226" s="3">
        <f>INDEX(PowerArray,MIN(MaximumPowerIndex,ROUND(G3226*100,0)))</f>
        <v>182.55999999999358</v>
      </c>
      <c r="K3226" s="3">
        <f>MIN(J3226-M3226+N3226,'Power Look Up'!$F$4)</f>
        <v>182.15031902043805</v>
      </c>
      <c r="M3226" s="50">
        <f t="array" ref="M3226">_xlfn.SUM(_xlfn.NORM.DIST($S$3:$S$1003,$G3226,$P3226,FALSE)*WindSpeedStep*$T$3:$T$1003)</f>
        <v>169.31368354535672</v>
      </c>
      <c r="N3226" s="50">
        <f t="array" ref="N3226">_xlfn.SUM(_xlfn.NORM.DIST($S$3:$S$1003,$G3226,$Q3226,FALSE)*WindSpeedStep*$T$3:$T$1003)</f>
        <v>168.90400256580119</v>
      </c>
      <c r="P3226" s="42">
        <f t="shared" si="150"/>
        <v>0.4842012485007951</v>
      </c>
      <c r="Q3226" s="42">
        <f t="shared" si="152"/>
        <v>0.38577872400830376</v>
      </c>
    </row>
    <row r="3227" spans="5:17" x14ac:dyDescent="0.2">
      <c r="E3227" s="15">
        <v>41287.263888888891</v>
      </c>
      <c r="F3227" s="21">
        <v>4.6127769738180735</v>
      </c>
      <c r="G3227" s="21">
        <v>4.6588370957862795</v>
      </c>
      <c r="H3227" s="24">
        <v>9.9723009070445096E-2</v>
      </c>
      <c r="I3227" s="3">
        <f t="shared" si="151"/>
        <v>157.48999999999413</v>
      </c>
      <c r="J3227" s="3">
        <f>INDEX(PowerArray,MIN(MaximumPowerIndex,ROUND(G3227*100,0)))</f>
        <v>162.93999999999403</v>
      </c>
      <c r="K3227" s="3">
        <f>MIN(J3227-M3227+N3227,'Power Look Up'!$F$4)</f>
        <v>162.9184708475064</v>
      </c>
      <c r="M3227" s="50">
        <f t="array" ref="M3227">_xlfn.SUM(_xlfn.NORM.DIST($S$3:$S$1003,$G3227,$P3227,FALSE)*WindSpeedStep*$T$3:$T$1003)</f>
        <v>140.40606915188499</v>
      </c>
      <c r="N3227" s="50">
        <f t="array" ref="N3227">_xlfn.SUM(_xlfn.NORM.DIST($S$3:$S$1003,$G3227,$Q3227,FALSE)*WindSpeedStep*$T$3:$T$1003)</f>
        <v>140.38453999939736</v>
      </c>
      <c r="P3227" s="42">
        <f t="shared" si="150"/>
        <v>0.46588370957862796</v>
      </c>
      <c r="Q3227" s="42">
        <f t="shared" si="152"/>
        <v>0.46459325396082124</v>
      </c>
    </row>
    <row r="3228" spans="5:17" x14ac:dyDescent="0.2">
      <c r="E3228" s="15">
        <v>41287.270833333336</v>
      </c>
      <c r="F3228" s="21">
        <v>4.8303445851349878</v>
      </c>
      <c r="G3228" s="21">
        <v>4.8098729111203165</v>
      </c>
      <c r="H3228" s="24">
        <v>7.6599090081201748E-2</v>
      </c>
      <c r="I3228" s="3">
        <f t="shared" si="151"/>
        <v>181.4699999999936</v>
      </c>
      <c r="J3228" s="3">
        <f>INDEX(PowerArray,MIN(MaximumPowerIndex,ROUND(G3228*100,0)))</f>
        <v>179.28999999999365</v>
      </c>
      <c r="K3228" s="3">
        <f>MIN(J3228-M3228+N3228,'Power Look Up'!$F$4)</f>
        <v>178.77077526893629</v>
      </c>
      <c r="M3228" s="50">
        <f t="array" ref="M3228">_xlfn.SUM(_xlfn.NORM.DIST($S$3:$S$1003,$G3228,$P3228,FALSE)*WindSpeedStep*$T$3:$T$1003)</f>
        <v>164.20702160460812</v>
      </c>
      <c r="N3228" s="50">
        <f t="array" ref="N3228">_xlfn.SUM(_xlfn.NORM.DIST($S$3:$S$1003,$G3228,$Q3228,FALSE)*WindSpeedStep*$T$3:$T$1003)</f>
        <v>163.68779687355075</v>
      </c>
      <c r="P3228" s="42">
        <f t="shared" si="150"/>
        <v>0.48098729111203165</v>
      </c>
      <c r="Q3228" s="42">
        <f t="shared" si="152"/>
        <v>0.3684318883980372</v>
      </c>
    </row>
    <row r="3229" spans="5:17" x14ac:dyDescent="0.2">
      <c r="E3229" s="15">
        <v>41287.277777777781</v>
      </c>
      <c r="F3229" s="21">
        <v>4.5433627260099945</v>
      </c>
      <c r="G3229" s="21">
        <v>4.6044783887637593</v>
      </c>
      <c r="H3229" s="24">
        <v>7.7035451736289576E-2</v>
      </c>
      <c r="I3229" s="3">
        <f t="shared" si="151"/>
        <v>149.8599999999943</v>
      </c>
      <c r="J3229" s="3">
        <f>INDEX(PowerArray,MIN(MaximumPowerIndex,ROUND(G3229*100,0)))</f>
        <v>156.39999999999415</v>
      </c>
      <c r="K3229" s="3">
        <f>MIN(J3229-M3229+N3229,'Power Look Up'!$F$4)</f>
        <v>154.79943569007392</v>
      </c>
      <c r="M3229" s="50">
        <f t="array" ref="M3229">_xlfn.SUM(_xlfn.NORM.DIST($S$3:$S$1003,$G3229,$P3229,FALSE)*WindSpeedStep*$T$3:$T$1003)</f>
        <v>131.9546941131951</v>
      </c>
      <c r="N3229" s="50">
        <f t="array" ref="N3229">_xlfn.SUM(_xlfn.NORM.DIST($S$3:$S$1003,$G3229,$Q3229,FALSE)*WindSpeedStep*$T$3:$T$1003)</f>
        <v>130.35412980327487</v>
      </c>
      <c r="P3229" s="42">
        <f t="shared" si="150"/>
        <v>0.46044783887637597</v>
      </c>
      <c r="Q3229" s="42">
        <f t="shared" si="152"/>
        <v>0.35470807268839899</v>
      </c>
    </row>
    <row r="3230" spans="5:17" x14ac:dyDescent="0.2">
      <c r="E3230" s="15">
        <v>41287.284722222219</v>
      </c>
      <c r="F3230" s="21">
        <v>4.5781441080044436</v>
      </c>
      <c r="G3230" s="21">
        <v>4.7702992826567749</v>
      </c>
      <c r="H3230" s="24">
        <v>4.3685824491701622E-2</v>
      </c>
      <c r="I3230" s="3">
        <f t="shared" si="151"/>
        <v>154.2199999999942</v>
      </c>
      <c r="J3230" s="3">
        <f>INDEX(PowerArray,MIN(MaximumPowerIndex,ROUND(G3230*100,0)))</f>
        <v>174.92999999999375</v>
      </c>
      <c r="K3230" s="3">
        <f>MIN(J3230-M3230+N3230,'Power Look Up'!$F$4)</f>
        <v>174.55308734754675</v>
      </c>
      <c r="M3230" s="50">
        <f t="array" ref="M3230">_xlfn.SUM(_xlfn.NORM.DIST($S$3:$S$1003,$G3230,$P3230,FALSE)*WindSpeedStep*$T$3:$T$1003)</f>
        <v>157.93602592104384</v>
      </c>
      <c r="N3230" s="50">
        <f t="array" ref="N3230">_xlfn.SUM(_xlfn.NORM.DIST($S$3:$S$1003,$G3230,$Q3230,FALSE)*WindSpeedStep*$T$3:$T$1003)</f>
        <v>157.55911326859683</v>
      </c>
      <c r="P3230" s="42">
        <f t="shared" si="150"/>
        <v>0.47702992826567753</v>
      </c>
      <c r="Q3230" s="42">
        <f t="shared" si="152"/>
        <v>0.20839445723503403</v>
      </c>
    </row>
    <row r="3231" spans="5:17" x14ac:dyDescent="0.2">
      <c r="E3231" s="15">
        <v>41287.291666666664</v>
      </c>
      <c r="F3231" s="21">
        <v>4.4732067463710825</v>
      </c>
      <c r="G3231" s="21">
        <v>4.5878473434755733</v>
      </c>
      <c r="H3231" s="24">
        <v>3.8004056069600091E-2</v>
      </c>
      <c r="I3231" s="3">
        <f t="shared" si="151"/>
        <v>142.22999999999445</v>
      </c>
      <c r="J3231" s="3">
        <f>INDEX(PowerArray,MIN(MaximumPowerIndex,ROUND(G3231*100,0)))</f>
        <v>155.30999999999418</v>
      </c>
      <c r="K3231" s="3">
        <f>MIN(J3231-M3231+N3231,'Power Look Up'!$F$4)</f>
        <v>152.91912745940118</v>
      </c>
      <c r="M3231" s="50">
        <f t="array" ref="M3231">_xlfn.SUM(_xlfn.NORM.DIST($S$3:$S$1003,$G3231,$P3231,FALSE)*WindSpeedStep*$T$3:$T$1003)</f>
        <v>129.38567796488439</v>
      </c>
      <c r="N3231" s="50">
        <f t="array" ref="N3231">_xlfn.SUM(_xlfn.NORM.DIST($S$3:$S$1003,$G3231,$Q3231,FALSE)*WindSpeedStep*$T$3:$T$1003)</f>
        <v>126.9948054242914</v>
      </c>
      <c r="P3231" s="42">
        <f t="shared" si="150"/>
        <v>0.45878473434755734</v>
      </c>
      <c r="Q3231" s="42">
        <f t="shared" si="152"/>
        <v>0.17435680768021153</v>
      </c>
    </row>
    <row r="3232" spans="5:17" x14ac:dyDescent="0.2">
      <c r="E3232" s="15">
        <v>41287.298611111109</v>
      </c>
      <c r="F3232" s="21">
        <v>4.9183385415091996</v>
      </c>
      <c r="G3232" s="21">
        <v>4.9515854911871386</v>
      </c>
      <c r="H3232" s="24">
        <v>3.6597724715543213E-2</v>
      </c>
      <c r="I3232" s="3">
        <f t="shared" si="151"/>
        <v>191.27999999999341</v>
      </c>
      <c r="J3232" s="3">
        <f>INDEX(PowerArray,MIN(MaximumPowerIndex,ROUND(G3232*100,0)))</f>
        <v>194.54999999999333</v>
      </c>
      <c r="K3232" s="3">
        <f>MIN(J3232-M3232+N3232,'Power Look Up'!$F$4)</f>
        <v>195.3675147849444</v>
      </c>
      <c r="M3232" s="50">
        <f t="array" ref="M3232">_xlfn.SUM(_xlfn.NORM.DIST($S$3:$S$1003,$G3232,$P3232,FALSE)*WindSpeedStep*$T$3:$T$1003)</f>
        <v>186.79866661296251</v>
      </c>
      <c r="N3232" s="50">
        <f t="array" ref="N3232">_xlfn.SUM(_xlfn.NORM.DIST($S$3:$S$1003,$G3232,$Q3232,FALSE)*WindSpeedStep*$T$3:$T$1003)</f>
        <v>187.61618139791358</v>
      </c>
      <c r="P3232" s="42">
        <f t="shared" si="150"/>
        <v>0.49515854911871388</v>
      </c>
      <c r="Q3232" s="42">
        <f t="shared" si="152"/>
        <v>0.18121676271194473</v>
      </c>
    </row>
    <row r="3233" spans="5:17" x14ac:dyDescent="0.2">
      <c r="E3233" s="15">
        <v>41287.305555555555</v>
      </c>
      <c r="F3233" s="21">
        <v>4.6771553320872092</v>
      </c>
      <c r="G3233" s="21">
        <v>4.6681766387245736</v>
      </c>
      <c r="H3233" s="24">
        <v>8.5522068778822777E-2</v>
      </c>
      <c r="I3233" s="3">
        <f t="shared" si="151"/>
        <v>165.11999999999398</v>
      </c>
      <c r="J3233" s="3">
        <f>INDEX(PowerArray,MIN(MaximumPowerIndex,ROUND(G3233*100,0)))</f>
        <v>164.029999999994</v>
      </c>
      <c r="K3233" s="3">
        <f>MIN(J3233-M3233+N3233,'Power Look Up'!$F$4)</f>
        <v>163.14811395377941</v>
      </c>
      <c r="M3233" s="50">
        <f t="array" ref="M3233">_xlfn.SUM(_xlfn.NORM.DIST($S$3:$S$1003,$G3233,$P3233,FALSE)*WindSpeedStep*$T$3:$T$1003)</f>
        <v>141.86559342419503</v>
      </c>
      <c r="N3233" s="50">
        <f t="array" ref="N3233">_xlfn.SUM(_xlfn.NORM.DIST($S$3:$S$1003,$G3233,$Q3233,FALSE)*WindSpeedStep*$T$3:$T$1003)</f>
        <v>140.98370737798044</v>
      </c>
      <c r="P3233" s="42">
        <f t="shared" si="150"/>
        <v>0.46681766387245738</v>
      </c>
      <c r="Q3233" s="42">
        <f t="shared" si="152"/>
        <v>0.3992321235686967</v>
      </c>
    </row>
    <row r="3234" spans="5:17" x14ac:dyDescent="0.2">
      <c r="E3234" s="15">
        <v>41287.3125</v>
      </c>
      <c r="F3234" s="21">
        <v>4.7452137845166584</v>
      </c>
      <c r="G3234" s="21">
        <v>4.7431754808459496</v>
      </c>
      <c r="H3234" s="24">
        <v>7.5865918027688856E-2</v>
      </c>
      <c r="I3234" s="3">
        <f t="shared" si="151"/>
        <v>172.7499999999938</v>
      </c>
      <c r="J3234" s="3">
        <f>INDEX(PowerArray,MIN(MaximumPowerIndex,ROUND(G3234*100,0)))</f>
        <v>171.65999999999383</v>
      </c>
      <c r="K3234" s="3">
        <f>MIN(J3234-M3234+N3234,'Power Look Up'!$F$4)</f>
        <v>170.84446380590364</v>
      </c>
      <c r="M3234" s="50">
        <f t="array" ref="M3234">_xlfn.SUM(_xlfn.NORM.DIST($S$3:$S$1003,$G3234,$P3234,FALSE)*WindSpeedStep*$T$3:$T$1003)</f>
        <v>153.65029181998185</v>
      </c>
      <c r="N3234" s="50">
        <f t="array" ref="N3234">_xlfn.SUM(_xlfn.NORM.DIST($S$3:$S$1003,$G3234,$Q3234,FALSE)*WindSpeedStep*$T$3:$T$1003)</f>
        <v>152.83475562589166</v>
      </c>
      <c r="P3234" s="42">
        <f t="shared" si="150"/>
        <v>0.47431754808459498</v>
      </c>
      <c r="Q3234" s="42">
        <f t="shared" si="152"/>
        <v>0.35984536222080249</v>
      </c>
    </row>
    <row r="3235" spans="5:17" x14ac:dyDescent="0.2">
      <c r="E3235" s="15">
        <v>41287.319444444445</v>
      </c>
      <c r="F3235" s="21">
        <v>5.3030389608821071</v>
      </c>
      <c r="G3235" s="21">
        <v>5.383121782435536</v>
      </c>
      <c r="H3235" s="24">
        <v>2.82856681058683E-2</v>
      </c>
      <c r="I3235" s="3">
        <f t="shared" si="151"/>
        <v>248.59999999998888</v>
      </c>
      <c r="J3235" s="3">
        <f>INDEX(PowerArray,MIN(MaximumPowerIndex,ROUND(G3235*100,0)))</f>
        <v>261.55999999998863</v>
      </c>
      <c r="K3235" s="3">
        <f>MIN(J3235-M3235+N3235,'Power Look Up'!$F$4)</f>
        <v>260.29426645196429</v>
      </c>
      <c r="M3235" s="50">
        <f t="array" ref="M3235">_xlfn.SUM(_xlfn.NORM.DIST($S$3:$S$1003,$G3235,$P3235,FALSE)*WindSpeedStep*$T$3:$T$1003)</f>
        <v>256.97845440222511</v>
      </c>
      <c r="N3235" s="50">
        <f t="array" ref="N3235">_xlfn.SUM(_xlfn.NORM.DIST($S$3:$S$1003,$G3235,$Q3235,FALSE)*WindSpeedStep*$T$3:$T$1003)</f>
        <v>255.71272085420074</v>
      </c>
      <c r="P3235" s="42">
        <f t="shared" si="150"/>
        <v>0.5383121782435536</v>
      </c>
      <c r="Q3235" s="42">
        <f t="shared" si="152"/>
        <v>0.15226519611144176</v>
      </c>
    </row>
    <row r="3236" spans="5:17" x14ac:dyDescent="0.2">
      <c r="E3236" s="15">
        <v>41287.326388888891</v>
      </c>
      <c r="F3236" s="21">
        <v>6.0627459033676718</v>
      </c>
      <c r="G3236" s="21">
        <v>6.0458077643789023</v>
      </c>
      <c r="H3236" s="24">
        <v>3.2988352668533588E-2</v>
      </c>
      <c r="I3236" s="3">
        <f t="shared" si="151"/>
        <v>375.55999999998085</v>
      </c>
      <c r="J3236" s="3">
        <f>INDEX(PowerArray,MIN(MaximumPowerIndex,ROUND(G3236*100,0)))</f>
        <v>373.29999999998091</v>
      </c>
      <c r="K3236" s="3">
        <f>MIN(J3236-M3236+N3236,'Power Look Up'!$F$4)</f>
        <v>361.89834146185154</v>
      </c>
      <c r="M3236" s="50">
        <f t="array" ref="M3236">_xlfn.SUM(_xlfn.NORM.DIST($S$3:$S$1003,$G3236,$P3236,FALSE)*WindSpeedStep*$T$3:$T$1003)</f>
        <v>376.30289059382619</v>
      </c>
      <c r="N3236" s="50">
        <f t="array" ref="N3236">_xlfn.SUM(_xlfn.NORM.DIST($S$3:$S$1003,$G3236,$Q3236,FALSE)*WindSpeedStep*$T$3:$T$1003)</f>
        <v>364.90123205569682</v>
      </c>
      <c r="P3236" s="42">
        <f t="shared" si="150"/>
        <v>0.60458077643789032</v>
      </c>
      <c r="Q3236" s="42">
        <f t="shared" si="152"/>
        <v>0.19944123869748984</v>
      </c>
    </row>
    <row r="3237" spans="5:17" x14ac:dyDescent="0.2">
      <c r="E3237" s="15">
        <v>41287.333333333336</v>
      </c>
      <c r="F3237" s="21">
        <v>5.7420272085990476</v>
      </c>
      <c r="G3237" s="21">
        <v>5.7625155994527475</v>
      </c>
      <c r="H3237" s="24">
        <v>6.9661808533574135E-2</v>
      </c>
      <c r="I3237" s="3">
        <f t="shared" si="151"/>
        <v>319.87999999998738</v>
      </c>
      <c r="J3237" s="3">
        <f>INDEX(PowerArray,MIN(MaximumPowerIndex,ROUND(G3237*100,0)))</f>
        <v>323.11999999998727</v>
      </c>
      <c r="K3237" s="3">
        <f>MIN(J3237-M3237+N3237,'Power Look Up'!$F$4)</f>
        <v>319.13579988824114</v>
      </c>
      <c r="M3237" s="50">
        <f t="array" ref="M3237">_xlfn.SUM(_xlfn.NORM.DIST($S$3:$S$1003,$G3237,$P3237,FALSE)*WindSpeedStep*$T$3:$T$1003)</f>
        <v>322.74292749522016</v>
      </c>
      <c r="N3237" s="50">
        <f t="array" ref="N3237">_xlfn.SUM(_xlfn.NORM.DIST($S$3:$S$1003,$G3237,$Q3237,FALSE)*WindSpeedStep*$T$3:$T$1003)</f>
        <v>318.75872738347402</v>
      </c>
      <c r="P3237" s="42">
        <f t="shared" si="150"/>
        <v>0.57625155994527477</v>
      </c>
      <c r="Q3237" s="42">
        <f t="shared" si="152"/>
        <v>0.4014272583608115</v>
      </c>
    </row>
    <row r="3238" spans="5:17" x14ac:dyDescent="0.2">
      <c r="E3238" s="15">
        <v>41287.340277777781</v>
      </c>
      <c r="F3238" s="21">
        <v>4.5754312926401113</v>
      </c>
      <c r="G3238" s="21">
        <v>4.7002542825693103</v>
      </c>
      <c r="H3238" s="24">
        <v>6.1196416707294643E-2</v>
      </c>
      <c r="I3238" s="3">
        <f t="shared" si="151"/>
        <v>154.2199999999942</v>
      </c>
      <c r="J3238" s="3">
        <f>INDEX(PowerArray,MIN(MaximumPowerIndex,ROUND(G3238*100,0)))</f>
        <v>167.29999999999393</v>
      </c>
      <c r="K3238" s="3">
        <f>MIN(J3238-M3238+N3238,'Power Look Up'!$F$4)</f>
        <v>166.14223344128317</v>
      </c>
      <c r="M3238" s="50">
        <f t="array" ref="M3238">_xlfn.SUM(_xlfn.NORM.DIST($S$3:$S$1003,$G3238,$P3238,FALSE)*WindSpeedStep*$T$3:$T$1003)</f>
        <v>146.89288897617527</v>
      </c>
      <c r="N3238" s="50">
        <f t="array" ref="N3238">_xlfn.SUM(_xlfn.NORM.DIST($S$3:$S$1003,$G3238,$Q3238,FALSE)*WindSpeedStep*$T$3:$T$1003)</f>
        <v>145.73512241746451</v>
      </c>
      <c r="P3238" s="42">
        <f t="shared" si="150"/>
        <v>0.47002542825693105</v>
      </c>
      <c r="Q3238" s="42">
        <f t="shared" si="152"/>
        <v>0.28763871970635774</v>
      </c>
    </row>
    <row r="3239" spans="5:17" x14ac:dyDescent="0.2">
      <c r="E3239" s="15">
        <v>41287.347222222219</v>
      </c>
      <c r="F3239" s="21">
        <v>4.2138803545639005</v>
      </c>
      <c r="G3239" s="21">
        <v>4.4014842811689467</v>
      </c>
      <c r="H3239" s="24">
        <v>8.5431946260670896E-2</v>
      </c>
      <c r="I3239" s="3">
        <f t="shared" si="151"/>
        <v>113.88999999999506</v>
      </c>
      <c r="J3239" s="3">
        <f>INDEX(PowerArray,MIN(MaximumPowerIndex,ROUND(G3239*100,0)))</f>
        <v>134.59999999999462</v>
      </c>
      <c r="K3239" s="3">
        <f>MIN(J3239-M3239+N3239,'Power Look Up'!$F$4)</f>
        <v>132.50520628024117</v>
      </c>
      <c r="M3239" s="50">
        <f t="array" ref="M3239">_xlfn.SUM(_xlfn.NORM.DIST($S$3:$S$1003,$G3239,$P3239,FALSE)*WindSpeedStep*$T$3:$T$1003)</f>
        <v>101.3647931935886</v>
      </c>
      <c r="N3239" s="50">
        <f t="array" ref="N3239">_xlfn.SUM(_xlfn.NORM.DIST($S$3:$S$1003,$G3239,$Q3239,FALSE)*WindSpeedStep*$T$3:$T$1003)</f>
        <v>99.269999473835156</v>
      </c>
      <c r="P3239" s="42">
        <f t="shared" si="150"/>
        <v>0.4401484281168947</v>
      </c>
      <c r="Q3239" s="42">
        <f t="shared" si="152"/>
        <v>0.37602736857601315</v>
      </c>
    </row>
    <row r="3240" spans="5:17" x14ac:dyDescent="0.2">
      <c r="E3240" s="15">
        <v>41287.354166666664</v>
      </c>
      <c r="F3240" s="21">
        <v>4.4698025638711805</v>
      </c>
      <c r="G3240" s="21">
        <v>4.5815417559987957</v>
      </c>
      <c r="H3240" s="24">
        <v>8.0540470156295521E-2</v>
      </c>
      <c r="I3240" s="3">
        <f t="shared" si="151"/>
        <v>142.22999999999445</v>
      </c>
      <c r="J3240" s="3">
        <f>INDEX(PowerArray,MIN(MaximumPowerIndex,ROUND(G3240*100,0)))</f>
        <v>154.2199999999942</v>
      </c>
      <c r="K3240" s="3">
        <f>MIN(J3240-M3240+N3240,'Power Look Up'!$F$4)</f>
        <v>152.66137927597003</v>
      </c>
      <c r="M3240" s="50">
        <f t="array" ref="M3240">_xlfn.SUM(_xlfn.NORM.DIST($S$3:$S$1003,$G3240,$P3240,FALSE)*WindSpeedStep*$T$3:$T$1003)</f>
        <v>128.41392575356957</v>
      </c>
      <c r="N3240" s="50">
        <f t="array" ref="N3240">_xlfn.SUM(_xlfn.NORM.DIST($S$3:$S$1003,$G3240,$Q3240,FALSE)*WindSpeedStep*$T$3:$T$1003)</f>
        <v>126.85530502954539</v>
      </c>
      <c r="P3240" s="42">
        <f t="shared" si="150"/>
        <v>0.45815417559987959</v>
      </c>
      <c r="Q3240" s="42">
        <f t="shared" si="152"/>
        <v>0.36899952706884276</v>
      </c>
    </row>
    <row r="3241" spans="5:17" x14ac:dyDescent="0.2">
      <c r="E3241" s="15">
        <v>41287.361111111109</v>
      </c>
      <c r="F3241" s="21">
        <v>5.4287688662990456</v>
      </c>
      <c r="G3241" s="21">
        <v>5.4851513799835949</v>
      </c>
      <c r="H3241" s="24">
        <v>6.6313377648995905E-2</v>
      </c>
      <c r="I3241" s="3">
        <f t="shared" si="151"/>
        <v>269.65999999998843</v>
      </c>
      <c r="J3241" s="3">
        <f>INDEX(PowerArray,MIN(MaximumPowerIndex,ROUND(G3241*100,0)))</f>
        <v>279.37999999998823</v>
      </c>
      <c r="K3241" s="3">
        <f>MIN(J3241-M3241+N3241,'Power Look Up'!$F$4)</f>
        <v>277.35216999064011</v>
      </c>
      <c r="M3241" s="50">
        <f t="array" ref="M3241">_xlfn.SUM(_xlfn.NORM.DIST($S$3:$S$1003,$G3241,$P3241,FALSE)*WindSpeedStep*$T$3:$T$1003)</f>
        <v>274.1334841589366</v>
      </c>
      <c r="N3241" s="50">
        <f t="array" ref="N3241">_xlfn.SUM(_xlfn.NORM.DIST($S$3:$S$1003,$G3241,$Q3241,FALSE)*WindSpeedStep*$T$3:$T$1003)</f>
        <v>272.10565414958847</v>
      </c>
      <c r="P3241" s="42">
        <f t="shared" si="150"/>
        <v>0.54851513799835949</v>
      </c>
      <c r="Q3241" s="42">
        <f t="shared" si="152"/>
        <v>0.36373891492276317</v>
      </c>
    </row>
    <row r="3242" spans="5:17" x14ac:dyDescent="0.2">
      <c r="E3242" s="15">
        <v>41287.368055555555</v>
      </c>
      <c r="F3242" s="21">
        <v>4.7472158514787823</v>
      </c>
      <c r="G3242" s="21">
        <v>4.8182076977596751</v>
      </c>
      <c r="H3242" s="24">
        <v>7.7940420569825808E-2</v>
      </c>
      <c r="I3242" s="3">
        <f t="shared" si="151"/>
        <v>172.7499999999938</v>
      </c>
      <c r="J3242" s="3">
        <f>INDEX(PowerArray,MIN(MaximumPowerIndex,ROUND(G3242*100,0)))</f>
        <v>180.37999999999363</v>
      </c>
      <c r="K3242" s="3">
        <f>MIN(J3242-M3242+N3242,'Power Look Up'!$F$4)</f>
        <v>179.8926467034529</v>
      </c>
      <c r="M3242" s="50">
        <f t="array" ref="M3242">_xlfn.SUM(_xlfn.NORM.DIST($S$3:$S$1003,$G3242,$P3242,FALSE)*WindSpeedStep*$T$3:$T$1003)</f>
        <v>165.53023550668277</v>
      </c>
      <c r="N3242" s="50">
        <f t="array" ref="N3242">_xlfn.SUM(_xlfn.NORM.DIST($S$3:$S$1003,$G3242,$Q3242,FALSE)*WindSpeedStep*$T$3:$T$1003)</f>
        <v>165.04288221014204</v>
      </c>
      <c r="P3242" s="42">
        <f t="shared" si="150"/>
        <v>0.48182076977596755</v>
      </c>
      <c r="Q3242" s="42">
        <f t="shared" si="152"/>
        <v>0.3755331343561612</v>
      </c>
    </row>
    <row r="3243" spans="5:17" x14ac:dyDescent="0.2">
      <c r="E3243" s="15">
        <v>41287.375</v>
      </c>
      <c r="F3243" s="21">
        <v>4.9593534304373463</v>
      </c>
      <c r="G3243" s="21">
        <v>4.9907302485323664</v>
      </c>
      <c r="H3243" s="24">
        <v>5.8475364594941966E-2</v>
      </c>
      <c r="I3243" s="3">
        <f t="shared" si="151"/>
        <v>195.63999999999334</v>
      </c>
      <c r="J3243" s="3">
        <f>INDEX(PowerArray,MIN(MaximumPowerIndex,ROUND(G3243*100,0)))</f>
        <v>198.90999999999326</v>
      </c>
      <c r="K3243" s="3">
        <f>MIN(J3243-M3243+N3243,'Power Look Up'!$F$4)</f>
        <v>199.20230103510735</v>
      </c>
      <c r="M3243" s="50">
        <f t="array" ref="M3243">_xlfn.SUM(_xlfn.NORM.DIST($S$3:$S$1003,$G3243,$P3243,FALSE)*WindSpeedStep*$T$3:$T$1003)</f>
        <v>193.07002839456891</v>
      </c>
      <c r="N3243" s="50">
        <f t="array" ref="N3243">_xlfn.SUM(_xlfn.NORM.DIST($S$3:$S$1003,$G3243,$Q3243,FALSE)*WindSpeedStep*$T$3:$T$1003)</f>
        <v>193.362329429683</v>
      </c>
      <c r="P3243" s="42">
        <f t="shared" si="150"/>
        <v>0.49907302485323668</v>
      </c>
      <c r="Q3243" s="42">
        <f t="shared" si="152"/>
        <v>0.29183477087793547</v>
      </c>
    </row>
    <row r="3244" spans="5:17" x14ac:dyDescent="0.2">
      <c r="E3244" s="15">
        <v>41287.381944444445</v>
      </c>
      <c r="F3244" s="21">
        <v>5.1257438817625829</v>
      </c>
      <c r="G3244" s="21">
        <v>5.0807484397724876</v>
      </c>
      <c r="H3244" s="24">
        <v>5.8528090150465999E-2</v>
      </c>
      <c r="I3244" s="3">
        <f t="shared" si="151"/>
        <v>221.05999999998949</v>
      </c>
      <c r="J3244" s="3">
        <f>INDEX(PowerArray,MIN(MaximumPowerIndex,ROUND(G3244*100,0)))</f>
        <v>212.95999999998966</v>
      </c>
      <c r="K3244" s="3">
        <f>MIN(J3244-M3244+N3244,'Power Look Up'!$F$4)</f>
        <v>213.23755689241625</v>
      </c>
      <c r="M3244" s="50">
        <f t="array" ref="M3244">_xlfn.SUM(_xlfn.NORM.DIST($S$3:$S$1003,$G3244,$P3244,FALSE)*WindSpeedStep*$T$3:$T$1003)</f>
        <v>207.54278293325919</v>
      </c>
      <c r="N3244" s="50">
        <f t="array" ref="N3244">_xlfn.SUM(_xlfn.NORM.DIST($S$3:$S$1003,$G3244,$Q3244,FALSE)*WindSpeedStep*$T$3:$T$1003)</f>
        <v>207.82033982568578</v>
      </c>
      <c r="P3244" s="42">
        <f t="shared" si="150"/>
        <v>0.50807484397724878</v>
      </c>
      <c r="Q3244" s="42">
        <f t="shared" si="152"/>
        <v>0.29736650271484361</v>
      </c>
    </row>
    <row r="3245" spans="5:17" x14ac:dyDescent="0.2">
      <c r="E3245" s="15">
        <v>41287.388888888891</v>
      </c>
      <c r="F3245" s="21">
        <v>5.2271144651463395</v>
      </c>
      <c r="G3245" s="21">
        <v>5.1163520022431319</v>
      </c>
      <c r="H3245" s="24">
        <v>5.1653737793637744E-2</v>
      </c>
      <c r="I3245" s="3">
        <f t="shared" si="151"/>
        <v>237.25999999998913</v>
      </c>
      <c r="J3245" s="3">
        <f>INDEX(PowerArray,MIN(MaximumPowerIndex,ROUND(G3245*100,0)))</f>
        <v>219.43999999998951</v>
      </c>
      <c r="K3245" s="3">
        <f>MIN(J3245-M3245+N3245,'Power Look Up'!$F$4)</f>
        <v>219.82465842089471</v>
      </c>
      <c r="M3245" s="50">
        <f t="array" ref="M3245">_xlfn.SUM(_xlfn.NORM.DIST($S$3:$S$1003,$G3245,$P3245,FALSE)*WindSpeedStep*$T$3:$T$1003)</f>
        <v>213.28925508245663</v>
      </c>
      <c r="N3245" s="50">
        <f t="array" ref="N3245">_xlfn.SUM(_xlfn.NORM.DIST($S$3:$S$1003,$G3245,$Q3245,FALSE)*WindSpeedStep*$T$3:$T$1003)</f>
        <v>213.67391350336183</v>
      </c>
      <c r="P3245" s="42">
        <f t="shared" si="150"/>
        <v>0.51163520022431319</v>
      </c>
      <c r="Q3245" s="42">
        <f t="shared" si="152"/>
        <v>0.26427870478382021</v>
      </c>
    </row>
    <row r="3246" spans="5:17" x14ac:dyDescent="0.2">
      <c r="E3246" s="15">
        <v>41287.395833333336</v>
      </c>
      <c r="F3246" s="21">
        <v>5.0109014578012241</v>
      </c>
      <c r="G3246" s="21">
        <v>4.9020485848312108</v>
      </c>
      <c r="H3246" s="24">
        <v>9.5791147369843357E-2</v>
      </c>
      <c r="I3246" s="3">
        <f t="shared" si="151"/>
        <v>201.61999999998989</v>
      </c>
      <c r="J3246" s="3">
        <f>INDEX(PowerArray,MIN(MaximumPowerIndex,ROUND(G3246*100,0)))</f>
        <v>189.09999999999346</v>
      </c>
      <c r="K3246" s="3">
        <f>MIN(J3246-M3246+N3246,'Power Look Up'!$F$4)</f>
        <v>188.97730724309167</v>
      </c>
      <c r="M3246" s="50">
        <f t="array" ref="M3246">_xlfn.SUM(_xlfn.NORM.DIST($S$3:$S$1003,$G3246,$P3246,FALSE)*WindSpeedStep*$T$3:$T$1003)</f>
        <v>178.88069257378416</v>
      </c>
      <c r="N3246" s="50">
        <f t="array" ref="N3246">_xlfn.SUM(_xlfn.NORM.DIST($S$3:$S$1003,$G3246,$Q3246,FALSE)*WindSpeedStep*$T$3:$T$1003)</f>
        <v>178.75799981688237</v>
      </c>
      <c r="P3246" s="42">
        <f t="shared" si="150"/>
        <v>0.49020485848312112</v>
      </c>
      <c r="Q3246" s="42">
        <f t="shared" si="152"/>
        <v>0.46957285840369861</v>
      </c>
    </row>
    <row r="3247" spans="5:17" x14ac:dyDescent="0.2">
      <c r="E3247" s="15">
        <v>41287.402777777781</v>
      </c>
      <c r="F3247" s="21">
        <v>5.3499368419267279</v>
      </c>
      <c r="G3247" s="21">
        <v>5.2188630905878499</v>
      </c>
      <c r="H3247" s="24">
        <v>6.1682971173385615E-2</v>
      </c>
      <c r="I3247" s="3">
        <f t="shared" si="151"/>
        <v>256.69999999998873</v>
      </c>
      <c r="J3247" s="3">
        <f>INDEX(PowerArray,MIN(MaximumPowerIndex,ROUND(G3247*100,0)))</f>
        <v>235.63999999998919</v>
      </c>
      <c r="K3247" s="3">
        <f>MIN(J3247-M3247+N3247,'Power Look Up'!$F$4)</f>
        <v>235.42453570095819</v>
      </c>
      <c r="M3247" s="50">
        <f t="array" ref="M3247">_xlfn.SUM(_xlfn.NORM.DIST($S$3:$S$1003,$G3247,$P3247,FALSE)*WindSpeedStep*$T$3:$T$1003)</f>
        <v>229.92507870859691</v>
      </c>
      <c r="N3247" s="50">
        <f t="array" ref="N3247">_xlfn.SUM(_xlfn.NORM.DIST($S$3:$S$1003,$G3247,$Q3247,FALSE)*WindSpeedStep*$T$3:$T$1003)</f>
        <v>229.70961440956592</v>
      </c>
      <c r="P3247" s="42">
        <f t="shared" si="150"/>
        <v>0.52188630905878497</v>
      </c>
      <c r="Q3247" s="42">
        <f t="shared" si="152"/>
        <v>0.32191498157457649</v>
      </c>
    </row>
    <row r="3248" spans="5:17" x14ac:dyDescent="0.2">
      <c r="E3248" s="15">
        <v>41287.409722222219</v>
      </c>
      <c r="F3248" s="21">
        <v>5.3178874756187788</v>
      </c>
      <c r="G3248" s="21">
        <v>5.2738323606575674</v>
      </c>
      <c r="H3248" s="24">
        <v>6.769605442960433E-2</v>
      </c>
      <c r="I3248" s="3">
        <f t="shared" si="151"/>
        <v>251.83999999998883</v>
      </c>
      <c r="J3248" s="3">
        <f>INDEX(PowerArray,MIN(MaximumPowerIndex,ROUND(G3248*100,0)))</f>
        <v>243.73999999998898</v>
      </c>
      <c r="K3248" s="3">
        <f>MIN(J3248-M3248+N3248,'Power Look Up'!$F$4)</f>
        <v>243.18984433341532</v>
      </c>
      <c r="M3248" s="50">
        <f t="array" ref="M3248">_xlfn.SUM(_xlfn.NORM.DIST($S$3:$S$1003,$G3248,$P3248,FALSE)*WindSpeedStep*$T$3:$T$1003)</f>
        <v>238.91476639473134</v>
      </c>
      <c r="N3248" s="50">
        <f t="array" ref="N3248">_xlfn.SUM(_xlfn.NORM.DIST($S$3:$S$1003,$G3248,$Q3248,FALSE)*WindSpeedStep*$T$3:$T$1003)</f>
        <v>238.36461072815769</v>
      </c>
      <c r="P3248" s="42">
        <f t="shared" si="150"/>
        <v>0.52738323606575677</v>
      </c>
      <c r="Q3248" s="42">
        <f t="shared" si="152"/>
        <v>0.35701764253968338</v>
      </c>
    </row>
    <row r="3249" spans="5:17" x14ac:dyDescent="0.2">
      <c r="E3249" s="15">
        <v>41287.416666666664</v>
      </c>
      <c r="F3249" s="21">
        <v>5.5336968186107125</v>
      </c>
      <c r="G3249" s="21">
        <v>5.5216687735646319</v>
      </c>
      <c r="H3249" s="24">
        <v>9.5776840938868346E-2</v>
      </c>
      <c r="I3249" s="3">
        <f t="shared" si="151"/>
        <v>285.85999999998808</v>
      </c>
      <c r="J3249" s="3">
        <f>INDEX(PowerArray,MIN(MaximumPowerIndex,ROUND(G3249*100,0)))</f>
        <v>284.23999999998813</v>
      </c>
      <c r="K3249" s="3">
        <f>MIN(J3249-M3249+N3249,'Power Look Up'!$F$4)</f>
        <v>283.87240683282027</v>
      </c>
      <c r="M3249" s="50">
        <f t="array" ref="M3249">_xlfn.SUM(_xlfn.NORM.DIST($S$3:$S$1003,$G3249,$P3249,FALSE)*WindSpeedStep*$T$3:$T$1003)</f>
        <v>280.35569298563922</v>
      </c>
      <c r="N3249" s="50">
        <f t="array" ref="N3249">_xlfn.SUM(_xlfn.NORM.DIST($S$3:$S$1003,$G3249,$Q3249,FALSE)*WindSpeedStep*$T$3:$T$1003)</f>
        <v>279.98809981847137</v>
      </c>
      <c r="P3249" s="42">
        <f t="shared" si="150"/>
        <v>0.55216687735646319</v>
      </c>
      <c r="Q3249" s="42">
        <f t="shared" si="152"/>
        <v>0.52884799184281606</v>
      </c>
    </row>
    <row r="3250" spans="5:17" x14ac:dyDescent="0.2">
      <c r="E3250" s="15">
        <v>41287.423611111109</v>
      </c>
      <c r="F3250" s="21">
        <v>5.0224095857737936</v>
      </c>
      <c r="G3250" s="21">
        <v>5.1198660259450071</v>
      </c>
      <c r="H3250" s="24">
        <v>0.10154488424134075</v>
      </c>
      <c r="I3250" s="3">
        <f t="shared" si="151"/>
        <v>203.23999999998986</v>
      </c>
      <c r="J3250" s="3">
        <f>INDEX(PowerArray,MIN(MaximumPowerIndex,ROUND(G3250*100,0)))</f>
        <v>219.43999999998951</v>
      </c>
      <c r="K3250" s="3">
        <f>MIN(J3250-M3250+N3250,'Power Look Up'!$F$4)</f>
        <v>219.48679024986123</v>
      </c>
      <c r="M3250" s="50">
        <f t="array" ref="M3250">_xlfn.SUM(_xlfn.NORM.DIST($S$3:$S$1003,$G3250,$P3250,FALSE)*WindSpeedStep*$T$3:$T$1003)</f>
        <v>213.85720299458941</v>
      </c>
      <c r="N3250" s="50">
        <f t="array" ref="N3250">_xlfn.SUM(_xlfn.NORM.DIST($S$3:$S$1003,$G3250,$Q3250,FALSE)*WindSpeedStep*$T$3:$T$1003)</f>
        <v>213.90399324446113</v>
      </c>
      <c r="P3250" s="42">
        <f t="shared" si="150"/>
        <v>0.51198660259450068</v>
      </c>
      <c r="Q3250" s="42">
        <f t="shared" si="152"/>
        <v>0.51989620293575911</v>
      </c>
    </row>
    <row r="3251" spans="5:17" x14ac:dyDescent="0.2">
      <c r="E3251" s="15">
        <v>41287.430555555555</v>
      </c>
      <c r="F3251" s="21">
        <v>4.7363831170217017</v>
      </c>
      <c r="G3251" s="21">
        <v>4.6911303762001308</v>
      </c>
      <c r="H3251" s="24">
        <v>8.6563943386786926E-2</v>
      </c>
      <c r="I3251" s="3">
        <f t="shared" si="151"/>
        <v>171.65999999999383</v>
      </c>
      <c r="J3251" s="3">
        <f>INDEX(PowerArray,MIN(MaximumPowerIndex,ROUND(G3251*100,0)))</f>
        <v>166.20999999999395</v>
      </c>
      <c r="K3251" s="3">
        <f>MIN(J3251-M3251+N3251,'Power Look Up'!$F$4)</f>
        <v>165.454241489384</v>
      </c>
      <c r="M3251" s="50">
        <f t="array" ref="M3251">_xlfn.SUM(_xlfn.NORM.DIST($S$3:$S$1003,$G3251,$P3251,FALSE)*WindSpeedStep*$T$3:$T$1003)</f>
        <v>145.4608057704591</v>
      </c>
      <c r="N3251" s="50">
        <f t="array" ref="N3251">_xlfn.SUM(_xlfn.NORM.DIST($S$3:$S$1003,$G3251,$Q3251,FALSE)*WindSpeedStep*$T$3:$T$1003)</f>
        <v>144.70504725984915</v>
      </c>
      <c r="P3251" s="42">
        <f t="shared" si="150"/>
        <v>0.46911303762001311</v>
      </c>
      <c r="Q3251" s="42">
        <f t="shared" si="152"/>
        <v>0.40608274430542457</v>
      </c>
    </row>
    <row r="3252" spans="5:17" x14ac:dyDescent="0.2">
      <c r="E3252" s="15">
        <v>41287.4375</v>
      </c>
      <c r="F3252" s="21">
        <v>4.6388276093249221</v>
      </c>
      <c r="G3252" s="21">
        <v>4.6391289308228725</v>
      </c>
      <c r="H3252" s="24">
        <v>0.11209728918459948</v>
      </c>
      <c r="I3252" s="3">
        <f t="shared" si="151"/>
        <v>160.75999999999408</v>
      </c>
      <c r="J3252" s="3">
        <f>INDEX(PowerArray,MIN(MaximumPowerIndex,ROUND(G3252*100,0)))</f>
        <v>160.75999999999408</v>
      </c>
      <c r="K3252" s="3">
        <f>MIN(J3252-M3252+N3252,'Power Look Up'!$F$4)</f>
        <v>161.90577689970658</v>
      </c>
      <c r="M3252" s="50">
        <f t="array" ref="M3252">_xlfn.SUM(_xlfn.NORM.DIST($S$3:$S$1003,$G3252,$P3252,FALSE)*WindSpeedStep*$T$3:$T$1003)</f>
        <v>137.33301425573703</v>
      </c>
      <c r="N3252" s="50">
        <f t="array" ref="N3252">_xlfn.SUM(_xlfn.NORM.DIST($S$3:$S$1003,$G3252,$Q3252,FALSE)*WindSpeedStep*$T$3:$T$1003)</f>
        <v>138.47879115544953</v>
      </c>
      <c r="P3252" s="42">
        <f t="shared" si="150"/>
        <v>0.46391289308228728</v>
      </c>
      <c r="Q3252" s="42">
        <f t="shared" si="152"/>
        <v>0.5200337773230933</v>
      </c>
    </row>
    <row r="3253" spans="5:17" x14ac:dyDescent="0.2">
      <c r="E3253" s="15">
        <v>41287.444444444445</v>
      </c>
      <c r="F3253" s="21">
        <v>3.9529243490787649</v>
      </c>
      <c r="G3253" s="21">
        <v>4.2350198177539653</v>
      </c>
      <c r="H3253" s="24">
        <v>0.14419704240806919</v>
      </c>
      <c r="I3253" s="3">
        <f t="shared" si="151"/>
        <v>86.449999999996336</v>
      </c>
      <c r="J3253" s="3">
        <f>INDEX(PowerArray,MIN(MaximumPowerIndex,ROUND(G3253*100,0)))</f>
        <v>117.15999999999499</v>
      </c>
      <c r="K3253" s="3">
        <f>MIN(J3253-M3253+N3253,'Power Look Up'!$F$4)</f>
        <v>126.42707789385908</v>
      </c>
      <c r="M3253" s="50">
        <f t="array" ref="M3253">_xlfn.SUM(_xlfn.NORM.DIST($S$3:$S$1003,$G3253,$P3253,FALSE)*WindSpeedStep*$T$3:$T$1003)</f>
        <v>78.171263333485356</v>
      </c>
      <c r="N3253" s="50">
        <f t="array" ref="N3253">_xlfn.SUM(_xlfn.NORM.DIST($S$3:$S$1003,$G3253,$Q3253,FALSE)*WindSpeedStep*$T$3:$T$1003)</f>
        <v>87.43834122734944</v>
      </c>
      <c r="P3253" s="42">
        <f t="shared" si="150"/>
        <v>0.42350198177539655</v>
      </c>
      <c r="Q3253" s="42">
        <f t="shared" si="152"/>
        <v>0.61067733225968202</v>
      </c>
    </row>
    <row r="3254" spans="5:17" x14ac:dyDescent="0.2">
      <c r="E3254" s="15">
        <v>41287.451388888891</v>
      </c>
      <c r="F3254" s="21">
        <v>4.0487272522445918</v>
      </c>
      <c r="G3254" s="21">
        <v>4.2541475201472894</v>
      </c>
      <c r="H3254" s="24">
        <v>9.8796479752554886E-2</v>
      </c>
      <c r="I3254" s="3">
        <f t="shared" si="151"/>
        <v>96.449999999995427</v>
      </c>
      <c r="J3254" s="3">
        <f>INDEX(PowerArray,MIN(MaximumPowerIndex,ROUND(G3254*100,0)))</f>
        <v>118.24999999999497</v>
      </c>
      <c r="K3254" s="3">
        <f>MIN(J3254-M3254+N3254,'Power Look Up'!$F$4)</f>
        <v>118.01485774139378</v>
      </c>
      <c r="M3254" s="50">
        <f t="array" ref="M3254">_xlfn.SUM(_xlfn.NORM.DIST($S$3:$S$1003,$G3254,$P3254,FALSE)*WindSpeedStep*$T$3:$T$1003)</f>
        <v>80.71676984110384</v>
      </c>
      <c r="N3254" s="50">
        <f t="array" ref="N3254">_xlfn.SUM(_xlfn.NORM.DIST($S$3:$S$1003,$G3254,$Q3254,FALSE)*WindSpeedStep*$T$3:$T$1003)</f>
        <v>80.481627582502654</v>
      </c>
      <c r="P3254" s="42">
        <f t="shared" si="150"/>
        <v>0.42541475201472895</v>
      </c>
      <c r="Q3254" s="42">
        <f t="shared" si="152"/>
        <v>0.42029479933861325</v>
      </c>
    </row>
    <row r="3255" spans="5:17" x14ac:dyDescent="0.2">
      <c r="E3255" s="15">
        <v>41287.458333333336</v>
      </c>
      <c r="F3255" s="21">
        <v>4.0498425044130268</v>
      </c>
      <c r="G3255" s="21">
        <v>4.3239191221791202</v>
      </c>
      <c r="H3255" s="24">
        <v>0.13827698222579768</v>
      </c>
      <c r="I3255" s="3">
        <f t="shared" si="151"/>
        <v>96.449999999995427</v>
      </c>
      <c r="J3255" s="3">
        <f>INDEX(PowerArray,MIN(MaximumPowerIndex,ROUND(G3255*100,0)))</f>
        <v>125.87999999999479</v>
      </c>
      <c r="K3255" s="3">
        <f>MIN(J3255-M3255+N3255,'Power Look Up'!$F$4)</f>
        <v>133.19560888607521</v>
      </c>
      <c r="M3255" s="50">
        <f t="array" ref="M3255">_xlfn.SUM(_xlfn.NORM.DIST($S$3:$S$1003,$G3255,$P3255,FALSE)*WindSpeedStep*$T$3:$T$1003)</f>
        <v>90.282179929937271</v>
      </c>
      <c r="N3255" s="50">
        <f t="array" ref="N3255">_xlfn.SUM(_xlfn.NORM.DIST($S$3:$S$1003,$G3255,$Q3255,FALSE)*WindSpeedStep*$T$3:$T$1003)</f>
        <v>97.597788816017669</v>
      </c>
      <c r="P3255" s="42">
        <f t="shared" si="150"/>
        <v>0.43239191221791207</v>
      </c>
      <c r="Q3255" s="42">
        <f t="shared" si="152"/>
        <v>0.59789848760334896</v>
      </c>
    </row>
    <row r="3256" spans="5:17" x14ac:dyDescent="0.2">
      <c r="E3256" s="15">
        <v>41287.465277777781</v>
      </c>
      <c r="F3256" s="21">
        <v>3.3881179214815913</v>
      </c>
      <c r="G3256" s="21">
        <v>3.658053841534159</v>
      </c>
      <c r="H3256" s="24">
        <v>0.10625368075812883</v>
      </c>
      <c r="I3256" s="3">
        <f t="shared" si="151"/>
        <v>35.489999999997423</v>
      </c>
      <c r="J3256" s="3">
        <f>INDEX(PowerArray,MIN(MaximumPowerIndex,ROUND(G3256*100,0)))</f>
        <v>60.059999999996904</v>
      </c>
      <c r="K3256" s="3">
        <f>MIN(J3256-M3256+N3256,'Power Look Up'!$F$4)</f>
        <v>60.966034046472487</v>
      </c>
      <c r="M3256" s="50">
        <f t="array" ref="M3256">_xlfn.SUM(_xlfn.NORM.DIST($S$3:$S$1003,$G3256,$P3256,FALSE)*WindSpeedStep*$T$3:$T$1003)</f>
        <v>23.280379980220896</v>
      </c>
      <c r="N3256" s="50">
        <f t="array" ref="N3256">_xlfn.SUM(_xlfn.NORM.DIST($S$3:$S$1003,$G3256,$Q3256,FALSE)*WindSpeedStep*$T$3:$T$1003)</f>
        <v>24.186414026696482</v>
      </c>
      <c r="P3256" s="42">
        <f t="shared" si="150"/>
        <v>0.3658053841534159</v>
      </c>
      <c r="Q3256" s="42">
        <f t="shared" si="152"/>
        <v>0.3886816850744173</v>
      </c>
    </row>
    <row r="3257" spans="5:17" x14ac:dyDescent="0.2">
      <c r="E3257" s="15">
        <v>41287.472222222219</v>
      </c>
      <c r="F3257" s="21">
        <v>3.4561310439438895</v>
      </c>
      <c r="G3257" s="21">
        <v>3.7402844921022194</v>
      </c>
      <c r="H3257" s="24">
        <v>0.10416271704477784</v>
      </c>
      <c r="I3257" s="3">
        <f t="shared" si="151"/>
        <v>41.859999999997292</v>
      </c>
      <c r="J3257" s="3">
        <f>INDEX(PowerArray,MIN(MaximumPowerIndex,ROUND(G3257*100,0)))</f>
        <v>67.339999999996749</v>
      </c>
      <c r="K3257" s="3">
        <f>MIN(J3257-M3257+N3257,'Power Look Up'!$F$4)</f>
        <v>68.060491893701339</v>
      </c>
      <c r="M3257" s="50">
        <f t="array" ref="M3257">_xlfn.SUM(_xlfn.NORM.DIST($S$3:$S$1003,$G3257,$P3257,FALSE)*WindSpeedStep*$T$3:$T$1003)</f>
        <v>28.253158090732246</v>
      </c>
      <c r="N3257" s="50">
        <f t="array" ref="N3257">_xlfn.SUM(_xlfn.NORM.DIST($S$3:$S$1003,$G3257,$Q3257,FALSE)*WindSpeedStep*$T$3:$T$1003)</f>
        <v>28.973649984436832</v>
      </c>
      <c r="P3257" s="42">
        <f t="shared" si="150"/>
        <v>0.37402844921022194</v>
      </c>
      <c r="Q3257" s="42">
        <f t="shared" si="152"/>
        <v>0.38959819521781408</v>
      </c>
    </row>
    <row r="3258" spans="5:17" x14ac:dyDescent="0.2">
      <c r="E3258" s="15">
        <v>41287.618055555555</v>
      </c>
      <c r="F3258" s="21">
        <v>1.6918731485349234</v>
      </c>
      <c r="G3258" s="21">
        <v>1.7151979434541202</v>
      </c>
      <c r="H3258" s="24">
        <v>0.23642434442935617</v>
      </c>
      <c r="I3258" s="3">
        <f t="shared" si="151"/>
        <v>0</v>
      </c>
      <c r="J3258" s="3">
        <f>INDEX(PowerArray,MIN(MaximumPowerIndex,ROUND(G3258*100,0)))</f>
        <v>0</v>
      </c>
      <c r="K3258" s="3">
        <f>MIN(J3258-M3258+N3258,'Power Look Up'!$F$4)</f>
        <v>8.0544837662839997E-4</v>
      </c>
      <c r="M3258" s="50">
        <f t="array" ref="M3258">_xlfn.SUM(_xlfn.NORM.DIST($S$3:$S$1003,$G3258,$P3258,FALSE)*WindSpeedStep*$T$3:$T$1003)</f>
        <v>-7.7713058468371345E-5</v>
      </c>
      <c r="N3258" s="50">
        <f t="array" ref="N3258">_xlfn.SUM(_xlfn.NORM.DIST($S$3:$S$1003,$G3258,$Q3258,FALSE)*WindSpeedStep*$T$3:$T$1003)</f>
        <v>7.2773531816002868E-4</v>
      </c>
      <c r="P3258" s="42">
        <f t="shared" si="150"/>
        <v>0.17151979434541204</v>
      </c>
      <c r="Q3258" s="42">
        <f t="shared" si="152"/>
        <v>0.4055145493477203</v>
      </c>
    </row>
    <row r="3259" spans="5:17" x14ac:dyDescent="0.2">
      <c r="E3259" s="15">
        <v>41287.625</v>
      </c>
      <c r="F3259" s="21">
        <v>1.959962384876927</v>
      </c>
      <c r="G3259" s="21">
        <v>2.0076756765366341</v>
      </c>
      <c r="H3259" s="24">
        <v>0.18367699440446439</v>
      </c>
      <c r="I3259" s="3">
        <f t="shared" si="151"/>
        <v>0</v>
      </c>
      <c r="J3259" s="3">
        <f>INDEX(PowerArray,MIN(MaximumPowerIndex,ROUND(G3259*100,0)))</f>
        <v>0</v>
      </c>
      <c r="K3259" s="3">
        <f>MIN(J3259-M3259+N3259,'Power Look Up'!$F$4)</f>
        <v>8.8446199192960245E-3</v>
      </c>
      <c r="M3259" s="50">
        <f t="array" ref="M3259">_xlfn.SUM(_xlfn.NORM.DIST($S$3:$S$1003,$G3259,$P3259,FALSE)*WindSpeedStep*$T$3:$T$1003)</f>
        <v>-2.1472787881800528E-3</v>
      </c>
      <c r="N3259" s="50">
        <f t="array" ref="N3259">_xlfn.SUM(_xlfn.NORM.DIST($S$3:$S$1003,$G3259,$Q3259,FALSE)*WindSpeedStep*$T$3:$T$1003)</f>
        <v>6.6973411311159713E-3</v>
      </c>
      <c r="P3259" s="42">
        <f t="shared" si="150"/>
        <v>0.20076756765366344</v>
      </c>
      <c r="Q3259" s="42">
        <f t="shared" si="152"/>
        <v>0.36876383400519863</v>
      </c>
    </row>
    <row r="3260" spans="5:17" x14ac:dyDescent="0.2">
      <c r="E3260" s="15">
        <v>41287.638888888891</v>
      </c>
      <c r="F3260" s="21">
        <v>2.5935655098038848</v>
      </c>
      <c r="G3260" s="21">
        <v>2.6393678519250692</v>
      </c>
      <c r="H3260" s="24">
        <v>0.10024809437709564</v>
      </c>
      <c r="I3260" s="3">
        <f t="shared" si="151"/>
        <v>0</v>
      </c>
      <c r="J3260" s="3">
        <f>INDEX(PowerArray,MIN(MaximumPowerIndex,ROUND(G3260*100,0)))</f>
        <v>0</v>
      </c>
      <c r="K3260" s="3">
        <f>MIN(J3260-M3260+N3260,'Power Look Up'!$F$4)</f>
        <v>2.8510220866737046E-3</v>
      </c>
      <c r="M3260" s="50">
        <f t="array" ref="M3260">_xlfn.SUM(_xlfn.NORM.DIST($S$3:$S$1003,$G3260,$P3260,FALSE)*WindSpeedStep*$T$3:$T$1003)</f>
        <v>0.26118156938887366</v>
      </c>
      <c r="N3260" s="50">
        <f t="array" ref="N3260">_xlfn.SUM(_xlfn.NORM.DIST($S$3:$S$1003,$G3260,$Q3260,FALSE)*WindSpeedStep*$T$3:$T$1003)</f>
        <v>0.26403259147554736</v>
      </c>
      <c r="P3260" s="42">
        <f t="shared" si="150"/>
        <v>0.26393678519250691</v>
      </c>
      <c r="Q3260" s="42">
        <f t="shared" si="152"/>
        <v>0.26459159751565653</v>
      </c>
    </row>
    <row r="3261" spans="5:17" x14ac:dyDescent="0.2">
      <c r="E3261" s="15">
        <v>41287.645833333336</v>
      </c>
      <c r="F3261" s="21">
        <v>2.3258403426849803</v>
      </c>
      <c r="G3261" s="21">
        <v>2.3575355576691157</v>
      </c>
      <c r="H3261" s="24">
        <v>0.10748803149204848</v>
      </c>
      <c r="I3261" s="3">
        <f t="shared" si="151"/>
        <v>0</v>
      </c>
      <c r="J3261" s="3">
        <f>INDEX(PowerArray,MIN(MaximumPowerIndex,ROUND(G3261*100,0)))</f>
        <v>0</v>
      </c>
      <c r="K3261" s="3">
        <f>MIN(J3261-M3261+N3261,'Power Look Up'!$F$4)</f>
        <v>5.7270970667561826E-3</v>
      </c>
      <c r="M3261" s="50">
        <f t="array" ref="M3261">_xlfn.SUM(_xlfn.NORM.DIST($S$3:$S$1003,$G3261,$P3261,FALSE)*WindSpeedStep*$T$3:$T$1003)</f>
        <v>-3.9557008841379099E-3</v>
      </c>
      <c r="N3261" s="50">
        <f t="array" ref="N3261">_xlfn.SUM(_xlfn.NORM.DIST($S$3:$S$1003,$G3261,$Q3261,FALSE)*WindSpeedStep*$T$3:$T$1003)</f>
        <v>1.7713961826182729E-3</v>
      </c>
      <c r="P3261" s="42">
        <f t="shared" si="150"/>
        <v>0.23575355576691159</v>
      </c>
      <c r="Q3261" s="42">
        <f t="shared" si="152"/>
        <v>0.253406856266362</v>
      </c>
    </row>
    <row r="3262" spans="5:17" x14ac:dyDescent="0.2">
      <c r="E3262" s="15">
        <v>41287.652777777781</v>
      </c>
      <c r="F3262" s="21">
        <v>2.3528046500163584</v>
      </c>
      <c r="G3262" s="21">
        <v>2.4056817979760274</v>
      </c>
      <c r="H3262" s="24">
        <v>5.9503452613044877E-2</v>
      </c>
      <c r="I3262" s="3">
        <f t="shared" si="151"/>
        <v>0</v>
      </c>
      <c r="J3262" s="3">
        <f>INDEX(PowerArray,MIN(MaximumPowerIndex,ROUND(G3262*100,0)))</f>
        <v>0</v>
      </c>
      <c r="K3262" s="3">
        <f>MIN(J3262-M3262+N3262,'Power Look Up'!$F$4)</f>
        <v>-1.2921002563853562E-2</v>
      </c>
      <c r="M3262" s="50">
        <f t="array" ref="M3262">_xlfn.SUM(_xlfn.NORM.DIST($S$3:$S$1003,$G3262,$P3262,FALSE)*WindSpeedStep*$T$3:$T$1003)</f>
        <v>2.3419999854139379E-3</v>
      </c>
      <c r="N3262" s="50">
        <f t="array" ref="N3262">_xlfn.SUM(_xlfn.NORM.DIST($S$3:$S$1003,$G3262,$Q3262,FALSE)*WindSpeedStep*$T$3:$T$1003)</f>
        <v>-1.0579002578439625E-2</v>
      </c>
      <c r="P3262" s="42">
        <f t="shared" si="150"/>
        <v>0.24056817979760275</v>
      </c>
      <c r="Q3262" s="42">
        <f t="shared" si="152"/>
        <v>0.14314637286793114</v>
      </c>
    </row>
    <row r="3263" spans="5:17" x14ac:dyDescent="0.2">
      <c r="E3263" s="15">
        <v>41287.659722222219</v>
      </c>
      <c r="F3263" s="21">
        <v>2.5016317040204554</v>
      </c>
      <c r="G3263" s="21">
        <v>2.5574710713928885</v>
      </c>
      <c r="H3263" s="24">
        <v>6.7955646599292513E-2</v>
      </c>
      <c r="I3263" s="3">
        <f t="shared" si="151"/>
        <v>0</v>
      </c>
      <c r="J3263" s="3">
        <f>INDEX(PowerArray,MIN(MaximumPowerIndex,ROUND(G3263*100,0)))</f>
        <v>0</v>
      </c>
      <c r="K3263" s="3">
        <f>MIN(J3263-M3263+N3263,'Power Look Up'!$F$4)</f>
        <v>-0.10697807649922143</v>
      </c>
      <c r="M3263" s="50">
        <f t="array" ref="M3263">_xlfn.SUM(_xlfn.NORM.DIST($S$3:$S$1003,$G3263,$P3263,FALSE)*WindSpeedStep*$T$3:$T$1003)</f>
        <v>9.8967693651840369E-2</v>
      </c>
      <c r="N3263" s="50">
        <f t="array" ref="N3263">_xlfn.SUM(_xlfn.NORM.DIST($S$3:$S$1003,$G3263,$Q3263,FALSE)*WindSpeedStep*$T$3:$T$1003)</f>
        <v>-8.0103828473810611E-3</v>
      </c>
      <c r="P3263" s="42">
        <f t="shared" si="150"/>
        <v>0.25574710713928889</v>
      </c>
      <c r="Q3263" s="42">
        <f t="shared" si="152"/>
        <v>0.17379460031548913</v>
      </c>
    </row>
    <row r="3264" spans="5:17" x14ac:dyDescent="0.2">
      <c r="E3264" s="15">
        <v>41287.666666666664</v>
      </c>
      <c r="F3264" s="21">
        <v>2.9667368877631888</v>
      </c>
      <c r="G3264" s="21">
        <v>2.9749702277115109</v>
      </c>
      <c r="H3264" s="24">
        <v>9.7750495231361548E-2</v>
      </c>
      <c r="I3264" s="3">
        <f t="shared" si="151"/>
        <v>0</v>
      </c>
      <c r="J3264" s="3">
        <f>INDEX(PowerArray,MIN(MaximumPowerIndex,ROUND(G3264*100,0)))</f>
        <v>0</v>
      </c>
      <c r="K3264" s="3">
        <f>MIN(J3264-M3264+N3264,'Power Look Up'!$F$4)</f>
        <v>-7.5975440082824086E-2</v>
      </c>
      <c r="M3264" s="50">
        <f t="array" ref="M3264">_xlfn.SUM(_xlfn.NORM.DIST($S$3:$S$1003,$G3264,$P3264,FALSE)*WindSpeedStep*$T$3:$T$1003)</f>
        <v>2.9298685852222608</v>
      </c>
      <c r="N3264" s="50">
        <f t="array" ref="N3264">_xlfn.SUM(_xlfn.NORM.DIST($S$3:$S$1003,$G3264,$Q3264,FALSE)*WindSpeedStep*$T$3:$T$1003)</f>
        <v>2.8538931451394367</v>
      </c>
      <c r="P3264" s="42">
        <f t="shared" si="150"/>
        <v>0.29749702277115109</v>
      </c>
      <c r="Q3264" s="42">
        <f t="shared" si="152"/>
        <v>0.29080481305735661</v>
      </c>
    </row>
    <row r="3265" spans="5:17" x14ac:dyDescent="0.2">
      <c r="E3265" s="15">
        <v>41287.75</v>
      </c>
      <c r="F3265" s="21">
        <v>4.0242153122867643</v>
      </c>
      <c r="G3265" s="21">
        <v>4.0912493102113876</v>
      </c>
      <c r="H3265" s="24">
        <v>6.2123912514496463E-2</v>
      </c>
      <c r="I3265" s="3">
        <f t="shared" si="151"/>
        <v>93.179999999995502</v>
      </c>
      <c r="J3265" s="3">
        <f>INDEX(PowerArray,MIN(MaximumPowerIndex,ROUND(G3265*100,0)))</f>
        <v>100.80999999999534</v>
      </c>
      <c r="K3265" s="3">
        <f>MIN(J3265-M3265+N3265,'Power Look Up'!$F$4)</f>
        <v>92.412693933261394</v>
      </c>
      <c r="M3265" s="50">
        <f t="array" ref="M3265">_xlfn.SUM(_xlfn.NORM.DIST($S$3:$S$1003,$G3265,$P3265,FALSE)*WindSpeedStep*$T$3:$T$1003)</f>
        <v>60.289680896418247</v>
      </c>
      <c r="N3265" s="50">
        <f t="array" ref="N3265">_xlfn.SUM(_xlfn.NORM.DIST($S$3:$S$1003,$G3265,$Q3265,FALSE)*WindSpeedStep*$T$3:$T$1003)</f>
        <v>51.8923748296843</v>
      </c>
      <c r="P3265" s="42">
        <f t="shared" si="150"/>
        <v>0.40912493102113878</v>
      </c>
      <c r="Q3265" s="42">
        <f t="shared" si="152"/>
        <v>0.25416441422256625</v>
      </c>
    </row>
    <row r="3266" spans="5:17" x14ac:dyDescent="0.2">
      <c r="E3266" s="15">
        <v>41287.756944444445</v>
      </c>
      <c r="F3266" s="21">
        <v>3.9635585861253189</v>
      </c>
      <c r="G3266" s="21">
        <v>4.043181037744727</v>
      </c>
      <c r="H3266" s="24">
        <v>5.0459705755356396E-2</v>
      </c>
      <c r="I3266" s="3">
        <f t="shared" si="151"/>
        <v>87.359999999996319</v>
      </c>
      <c r="J3266" s="3">
        <f>INDEX(PowerArray,MIN(MaximumPowerIndex,ROUND(G3266*100,0)))</f>
        <v>95.359999999995452</v>
      </c>
      <c r="K3266" s="3">
        <f>MIN(J3266-M3266+N3266,'Power Look Up'!$F$4)</f>
        <v>84.144018953643155</v>
      </c>
      <c r="M3266" s="50">
        <f t="array" ref="M3266">_xlfn.SUM(_xlfn.NORM.DIST($S$3:$S$1003,$G3266,$P3266,FALSE)*WindSpeedStep*$T$3:$T$1003)</f>
        <v>54.86842242775402</v>
      </c>
      <c r="N3266" s="50">
        <f t="array" ref="N3266">_xlfn.SUM(_xlfn.NORM.DIST($S$3:$S$1003,$G3266,$Q3266,FALSE)*WindSpeedStep*$T$3:$T$1003)</f>
        <v>43.652441381401722</v>
      </c>
      <c r="P3266" s="42">
        <f t="shared" si="150"/>
        <v>0.40431810377447275</v>
      </c>
      <c r="Q3266" s="42">
        <f t="shared" si="152"/>
        <v>0.20401772548023545</v>
      </c>
    </row>
    <row r="3267" spans="5:17" x14ac:dyDescent="0.2">
      <c r="E3267" s="15">
        <v>41287.763888888891</v>
      </c>
      <c r="F3267" s="21">
        <v>4.4145248804864776</v>
      </c>
      <c r="G3267" s="21">
        <v>4.4377038852063952</v>
      </c>
      <c r="H3267" s="24">
        <v>4.5304988739345409E-2</v>
      </c>
      <c r="I3267" s="3">
        <f t="shared" si="151"/>
        <v>135.6899999999946</v>
      </c>
      <c r="J3267" s="3">
        <f>INDEX(PowerArray,MIN(MaximumPowerIndex,ROUND(G3267*100,0)))</f>
        <v>138.95999999999452</v>
      </c>
      <c r="K3267" s="3">
        <f>MIN(J3267-M3267+N3267,'Power Look Up'!$F$4)</f>
        <v>134.10813681738597</v>
      </c>
      <c r="M3267" s="50">
        <f t="array" ref="M3267">_xlfn.SUM(_xlfn.NORM.DIST($S$3:$S$1003,$G3267,$P3267,FALSE)*WindSpeedStep*$T$3:$T$1003)</f>
        <v>106.67575183038694</v>
      </c>
      <c r="N3267" s="50">
        <f t="array" ref="N3267">_xlfn.SUM(_xlfn.NORM.DIST($S$3:$S$1003,$G3267,$Q3267,FALSE)*WindSpeedStep*$T$3:$T$1003)</f>
        <v>101.82388864777839</v>
      </c>
      <c r="P3267" s="42">
        <f t="shared" ref="P3267:P3330" si="153">ReferenceTurbulence*G3267</f>
        <v>0.44377038852063955</v>
      </c>
      <c r="Q3267" s="42">
        <f t="shared" si="152"/>
        <v>0.20105012454782512</v>
      </c>
    </row>
    <row r="3268" spans="5:17" x14ac:dyDescent="0.2">
      <c r="E3268" s="15">
        <v>41287.770833333336</v>
      </c>
      <c r="F3268" s="21">
        <v>4.5838974559770023</v>
      </c>
      <c r="G3268" s="21">
        <v>4.6571362288570963</v>
      </c>
      <c r="H3268" s="24">
        <v>4.3630993476788504E-2</v>
      </c>
      <c r="I3268" s="3">
        <f t="shared" ref="I3268:I3331" si="154">INDEX(PowerArray,MIN(MaximumPowerIndex,ROUND(F3268*100,0)))</f>
        <v>154.2199999999942</v>
      </c>
      <c r="J3268" s="3">
        <f>INDEX(PowerArray,MIN(MaximumPowerIndex,ROUND(G3268*100,0)))</f>
        <v>162.93999999999403</v>
      </c>
      <c r="K3268" s="3">
        <f>MIN(J3268-M3268+N3268,'Power Look Up'!$F$4)</f>
        <v>161.43005851542785</v>
      </c>
      <c r="M3268" s="50">
        <f t="array" ref="M3268">_xlfn.SUM(_xlfn.NORM.DIST($S$3:$S$1003,$G3268,$P3268,FALSE)*WindSpeedStep*$T$3:$T$1003)</f>
        <v>140.1404858597775</v>
      </c>
      <c r="N3268" s="50">
        <f t="array" ref="N3268">_xlfn.SUM(_xlfn.NORM.DIST($S$3:$S$1003,$G3268,$Q3268,FALSE)*WindSpeedStep*$T$3:$T$1003)</f>
        <v>138.63054437521131</v>
      </c>
      <c r="P3268" s="42">
        <f t="shared" si="153"/>
        <v>0.46571362288570967</v>
      </c>
      <c r="Q3268" s="42">
        <f t="shared" ref="Q3268:Q3331" si="155">G3268*H3268</f>
        <v>0.20319548042177937</v>
      </c>
    </row>
    <row r="3269" spans="5:17" x14ac:dyDescent="0.2">
      <c r="E3269" s="15">
        <v>41287.777777777781</v>
      </c>
      <c r="F3269" s="21">
        <v>4.381951433808478</v>
      </c>
      <c r="G3269" s="21">
        <v>4.4697022701451221</v>
      </c>
      <c r="H3269" s="24">
        <v>6.8462648327268547E-2</v>
      </c>
      <c r="I3269" s="3">
        <f t="shared" si="154"/>
        <v>132.41999999999467</v>
      </c>
      <c r="J3269" s="3">
        <f>INDEX(PowerArray,MIN(MaximumPowerIndex,ROUND(G3269*100,0)))</f>
        <v>142.22999999999445</v>
      </c>
      <c r="K3269" s="3">
        <f>MIN(J3269-M3269+N3269,'Power Look Up'!$F$4)</f>
        <v>138.94014258358141</v>
      </c>
      <c r="M3269" s="50">
        <f t="array" ref="M3269">_xlfn.SUM(_xlfn.NORM.DIST($S$3:$S$1003,$G3269,$P3269,FALSE)*WindSpeedStep*$T$3:$T$1003)</f>
        <v>111.4293975308729</v>
      </c>
      <c r="N3269" s="50">
        <f t="array" ref="N3269">_xlfn.SUM(_xlfn.NORM.DIST($S$3:$S$1003,$G3269,$Q3269,FALSE)*WindSpeedStep*$T$3:$T$1003)</f>
        <v>108.13954011445985</v>
      </c>
      <c r="P3269" s="42">
        <f t="shared" si="153"/>
        <v>0.44697022701451222</v>
      </c>
      <c r="Q3269" s="42">
        <f t="shared" si="155"/>
        <v>0.30600765464853935</v>
      </c>
    </row>
    <row r="3270" spans="5:17" x14ac:dyDescent="0.2">
      <c r="E3270" s="15">
        <v>41287.784722222219</v>
      </c>
      <c r="F3270" s="21">
        <v>4.3660279863173503</v>
      </c>
      <c r="G3270" s="21">
        <v>4.5102274382352858</v>
      </c>
      <c r="H3270" s="24">
        <v>7.3293162802172754E-2</v>
      </c>
      <c r="I3270" s="3">
        <f t="shared" si="154"/>
        <v>131.3299999999947</v>
      </c>
      <c r="J3270" s="3">
        <f>INDEX(PowerArray,MIN(MaximumPowerIndex,ROUND(G3270*100,0)))</f>
        <v>146.58999999999435</v>
      </c>
      <c r="K3270" s="3">
        <f>MIN(J3270-M3270+N3270,'Power Look Up'!$F$4)</f>
        <v>144.04101386668125</v>
      </c>
      <c r="M3270" s="50">
        <f t="array" ref="M3270">_xlfn.SUM(_xlfn.NORM.DIST($S$3:$S$1003,$G3270,$P3270,FALSE)*WindSpeedStep*$T$3:$T$1003)</f>
        <v>117.52313797643632</v>
      </c>
      <c r="N3270" s="50">
        <f t="array" ref="N3270">_xlfn.SUM(_xlfn.NORM.DIST($S$3:$S$1003,$G3270,$Q3270,FALSE)*WindSpeedStep*$T$3:$T$1003)</f>
        <v>114.97415184312322</v>
      </c>
      <c r="P3270" s="42">
        <f t="shared" si="153"/>
        <v>0.45102274382352858</v>
      </c>
      <c r="Q3270" s="42">
        <f t="shared" si="155"/>
        <v>0.33056883390540537</v>
      </c>
    </row>
    <row r="3271" spans="5:17" x14ac:dyDescent="0.2">
      <c r="E3271" s="15">
        <v>41287.791666666664</v>
      </c>
      <c r="F3271" s="21">
        <v>5.0969517428403686</v>
      </c>
      <c r="G3271" s="21">
        <v>5.2231704612189178</v>
      </c>
      <c r="H3271" s="24">
        <v>3.7277182438874547E-2</v>
      </c>
      <c r="I3271" s="3">
        <f t="shared" si="154"/>
        <v>216.19999999998959</v>
      </c>
      <c r="J3271" s="3">
        <f>INDEX(PowerArray,MIN(MaximumPowerIndex,ROUND(G3271*100,0)))</f>
        <v>235.63999999998919</v>
      </c>
      <c r="K3271" s="3">
        <f>MIN(J3271-M3271+N3271,'Power Look Up'!$F$4)</f>
        <v>235.8285268871243</v>
      </c>
      <c r="M3271" s="50">
        <f t="array" ref="M3271">_xlfn.SUM(_xlfn.NORM.DIST($S$3:$S$1003,$G3271,$P3271,FALSE)*WindSpeedStep*$T$3:$T$1003)</f>
        <v>230.62755169155949</v>
      </c>
      <c r="N3271" s="50">
        <f t="array" ref="N3271">_xlfn.SUM(_xlfn.NORM.DIST($S$3:$S$1003,$G3271,$Q3271,FALSE)*WindSpeedStep*$T$3:$T$1003)</f>
        <v>230.8160785786946</v>
      </c>
      <c r="P3271" s="42">
        <f t="shared" si="153"/>
        <v>0.52231704612189178</v>
      </c>
      <c r="Q3271" s="42">
        <f t="shared" si="155"/>
        <v>0.19470507819219812</v>
      </c>
    </row>
    <row r="3272" spans="5:17" x14ac:dyDescent="0.2">
      <c r="E3272" s="15">
        <v>41287.798611111109</v>
      </c>
      <c r="F3272" s="21">
        <v>5.4426507576988969</v>
      </c>
      <c r="G3272" s="21">
        <v>5.5427171083716793</v>
      </c>
      <c r="H3272" s="24">
        <v>4.4096160250684503E-2</v>
      </c>
      <c r="I3272" s="3">
        <f t="shared" si="154"/>
        <v>271.27999999998838</v>
      </c>
      <c r="J3272" s="3">
        <f>INDEX(PowerArray,MIN(MaximumPowerIndex,ROUND(G3272*100,0)))</f>
        <v>287.47999999998808</v>
      </c>
      <c r="K3272" s="3">
        <f>MIN(J3272-M3272+N3272,'Power Look Up'!$F$4)</f>
        <v>284.07982665274398</v>
      </c>
      <c r="M3272" s="50">
        <f t="array" ref="M3272">_xlfn.SUM(_xlfn.NORM.DIST($S$3:$S$1003,$G3272,$P3272,FALSE)*WindSpeedStep*$T$3:$T$1003)</f>
        <v>283.963929021936</v>
      </c>
      <c r="N3272" s="50">
        <f t="array" ref="N3272">_xlfn.SUM(_xlfn.NORM.DIST($S$3:$S$1003,$G3272,$Q3272,FALSE)*WindSpeedStep*$T$3:$T$1003)</f>
        <v>280.56375567469189</v>
      </c>
      <c r="P3272" s="42">
        <f t="shared" si="153"/>
        <v>0.55427171083716797</v>
      </c>
      <c r="Q3272" s="42">
        <f t="shared" si="155"/>
        <v>0.24441254183496819</v>
      </c>
    </row>
    <row r="3273" spans="5:17" x14ac:dyDescent="0.2">
      <c r="E3273" s="15">
        <v>41287.805555555555</v>
      </c>
      <c r="F3273" s="21">
        <v>5.5314724769284567</v>
      </c>
      <c r="G3273" s="21">
        <v>5.6052065028684384</v>
      </c>
      <c r="H3273" s="24">
        <v>5.0619432920957025E-2</v>
      </c>
      <c r="I3273" s="3">
        <f t="shared" si="154"/>
        <v>285.85999999998808</v>
      </c>
      <c r="J3273" s="3">
        <f>INDEX(PowerArray,MIN(MaximumPowerIndex,ROUND(G3273*100,0)))</f>
        <v>298.81999999998783</v>
      </c>
      <c r="K3273" s="3">
        <f>MIN(J3273-M3273+N3273,'Power Look Up'!$F$4)</f>
        <v>294.75107199791535</v>
      </c>
      <c r="M3273" s="50">
        <f t="array" ref="M3273">_xlfn.SUM(_xlfn.NORM.DIST($S$3:$S$1003,$G3273,$P3273,FALSE)*WindSpeedStep*$T$3:$T$1003)</f>
        <v>294.77674326504308</v>
      </c>
      <c r="N3273" s="50">
        <f t="array" ref="N3273">_xlfn.SUM(_xlfn.NORM.DIST($S$3:$S$1003,$G3273,$Q3273,FALSE)*WindSpeedStep*$T$3:$T$1003)</f>
        <v>290.7078152629706</v>
      </c>
      <c r="P3273" s="42">
        <f t="shared" si="153"/>
        <v>0.56052065028684384</v>
      </c>
      <c r="Q3273" s="42">
        <f t="shared" si="155"/>
        <v>0.28373237458006101</v>
      </c>
    </row>
    <row r="3274" spans="5:17" x14ac:dyDescent="0.2">
      <c r="E3274" s="15">
        <v>41287.8125</v>
      </c>
      <c r="F3274" s="21">
        <v>4.442699383733407</v>
      </c>
      <c r="G3274" s="21">
        <v>4.650413863299689</v>
      </c>
      <c r="H3274" s="24">
        <v>7.6530048655752664E-2</v>
      </c>
      <c r="I3274" s="3">
        <f t="shared" si="154"/>
        <v>138.95999999999452</v>
      </c>
      <c r="J3274" s="3">
        <f>INDEX(PowerArray,MIN(MaximumPowerIndex,ROUND(G3274*100,0)))</f>
        <v>161.84999999999405</v>
      </c>
      <c r="K3274" s="3">
        <f>MIN(J3274-M3274+N3274,'Power Look Up'!$F$4)</f>
        <v>160.52661727612929</v>
      </c>
      <c r="M3274" s="50">
        <f t="array" ref="M3274">_xlfn.SUM(_xlfn.NORM.DIST($S$3:$S$1003,$G3274,$P3274,FALSE)*WindSpeedStep*$T$3:$T$1003)</f>
        <v>139.09148975915627</v>
      </c>
      <c r="N3274" s="50">
        <f t="array" ref="N3274">_xlfn.SUM(_xlfn.NORM.DIST($S$3:$S$1003,$G3274,$Q3274,FALSE)*WindSpeedStep*$T$3:$T$1003)</f>
        <v>137.76810703529151</v>
      </c>
      <c r="P3274" s="42">
        <f t="shared" si="153"/>
        <v>0.46504138632996894</v>
      </c>
      <c r="Q3274" s="42">
        <f t="shared" si="155"/>
        <v>0.35589639922771193</v>
      </c>
    </row>
    <row r="3275" spans="5:17" x14ac:dyDescent="0.2">
      <c r="E3275" s="15">
        <v>41287.819444444445</v>
      </c>
      <c r="F3275" s="21">
        <v>4.1930356679635272</v>
      </c>
      <c r="G3275" s="21">
        <v>4.4987356967486374</v>
      </c>
      <c r="H3275" s="24">
        <v>0.1240151625642034</v>
      </c>
      <c r="I3275" s="3">
        <f t="shared" si="154"/>
        <v>111.70999999999511</v>
      </c>
      <c r="J3275" s="3">
        <f>INDEX(PowerArray,MIN(MaximumPowerIndex,ROUND(G3275*100,0)))</f>
        <v>145.49999999999437</v>
      </c>
      <c r="K3275" s="3">
        <f>MIN(J3275-M3275+N3275,'Power Look Up'!$F$4)</f>
        <v>148.88680918789225</v>
      </c>
      <c r="M3275" s="50">
        <f t="array" ref="M3275">_xlfn.SUM(_xlfn.NORM.DIST($S$3:$S$1003,$G3275,$P3275,FALSE)*WindSpeedStep*$T$3:$T$1003)</f>
        <v>115.78739289626998</v>
      </c>
      <c r="N3275" s="50">
        <f t="array" ref="N3275">_xlfn.SUM(_xlfn.NORM.DIST($S$3:$S$1003,$G3275,$Q3275,FALSE)*WindSpeedStep*$T$3:$T$1003)</f>
        <v>119.17420208416787</v>
      </c>
      <c r="P3275" s="42">
        <f t="shared" si="153"/>
        <v>0.44987356967486375</v>
      </c>
      <c r="Q3275" s="42">
        <f t="shared" si="155"/>
        <v>0.55791143876566718</v>
      </c>
    </row>
    <row r="3276" spans="5:17" x14ac:dyDescent="0.2">
      <c r="E3276" s="15">
        <v>41287.826388888891</v>
      </c>
      <c r="F3276" s="21">
        <v>4.8606183042425615</v>
      </c>
      <c r="G3276" s="21">
        <v>5.0086536747237238</v>
      </c>
      <c r="H3276" s="24">
        <v>0.13989989697534286</v>
      </c>
      <c r="I3276" s="3">
        <f t="shared" si="154"/>
        <v>184.73999999999353</v>
      </c>
      <c r="J3276" s="3">
        <f>INDEX(PowerArray,MIN(MaximumPowerIndex,ROUND(G3276*100,0)))</f>
        <v>201.61999999998989</v>
      </c>
      <c r="K3276" s="3">
        <f>MIN(J3276-M3276+N3276,'Power Look Up'!$F$4)</f>
        <v>204.59755758128168</v>
      </c>
      <c r="M3276" s="50">
        <f t="array" ref="M3276">_xlfn.SUM(_xlfn.NORM.DIST($S$3:$S$1003,$G3276,$P3276,FALSE)*WindSpeedStep*$T$3:$T$1003)</f>
        <v>195.94583462842735</v>
      </c>
      <c r="N3276" s="50">
        <f t="array" ref="N3276">_xlfn.SUM(_xlfn.NORM.DIST($S$3:$S$1003,$G3276,$Q3276,FALSE)*WindSpeedStep*$T$3:$T$1003)</f>
        <v>198.92339220971914</v>
      </c>
      <c r="P3276" s="42">
        <f t="shared" si="153"/>
        <v>0.50086536747237242</v>
      </c>
      <c r="Q3276" s="42">
        <f t="shared" si="155"/>
        <v>0.70071013307902141</v>
      </c>
    </row>
    <row r="3277" spans="5:17" x14ac:dyDescent="0.2">
      <c r="E3277" s="15">
        <v>41287.833333333336</v>
      </c>
      <c r="F3277" s="21">
        <v>6.1536317092539132</v>
      </c>
      <c r="G3277" s="21">
        <v>6.2404126385687917</v>
      </c>
      <c r="H3277" s="24">
        <v>9.4253284467412671E-2</v>
      </c>
      <c r="I3277" s="3">
        <f t="shared" si="154"/>
        <v>395.89999999998042</v>
      </c>
      <c r="J3277" s="3">
        <f>INDEX(PowerArray,MIN(MaximumPowerIndex,ROUND(G3277*100,0)))</f>
        <v>416.23999999998</v>
      </c>
      <c r="K3277" s="3">
        <f>MIN(J3277-M3277+N3277,'Power Look Up'!$F$4)</f>
        <v>414.91244064265862</v>
      </c>
      <c r="M3277" s="50">
        <f t="array" ref="M3277">_xlfn.SUM(_xlfn.NORM.DIST($S$3:$S$1003,$G3277,$P3277,FALSE)*WindSpeedStep*$T$3:$T$1003)</f>
        <v>415.82708426753982</v>
      </c>
      <c r="N3277" s="50">
        <f t="array" ref="N3277">_xlfn.SUM(_xlfn.NORM.DIST($S$3:$S$1003,$G3277,$Q3277,FALSE)*WindSpeedStep*$T$3:$T$1003)</f>
        <v>414.49952491021844</v>
      </c>
      <c r="P3277" s="42">
        <f t="shared" si="153"/>
        <v>0.62404126385687919</v>
      </c>
      <c r="Q3277" s="42">
        <f t="shared" si="155"/>
        <v>0.58817938761706157</v>
      </c>
    </row>
    <row r="3278" spans="5:17" x14ac:dyDescent="0.2">
      <c r="E3278" s="15">
        <v>41287.840277777781</v>
      </c>
      <c r="F3278" s="21">
        <v>6.6207984640861364</v>
      </c>
      <c r="G3278" s="21">
        <v>6.6122765114380124</v>
      </c>
      <c r="H3278" s="24">
        <v>6.9478024817584208E-2</v>
      </c>
      <c r="I3278" s="3">
        <f t="shared" si="154"/>
        <v>502.11999999997818</v>
      </c>
      <c r="J3278" s="3">
        <f>INDEX(PowerArray,MIN(MaximumPowerIndex,ROUND(G3278*100,0)))</f>
        <v>499.85999999997819</v>
      </c>
      <c r="K3278" s="3">
        <f>MIN(J3278-M3278+N3278,'Power Look Up'!$F$4)</f>
        <v>492.14494453848278</v>
      </c>
      <c r="M3278" s="50">
        <f t="array" ref="M3278">_xlfn.SUM(_xlfn.NORM.DIST($S$3:$S$1003,$G3278,$P3278,FALSE)*WindSpeedStep*$T$3:$T$1003)</f>
        <v>498.21693158532736</v>
      </c>
      <c r="N3278" s="50">
        <f t="array" ref="N3278">_xlfn.SUM(_xlfn.NORM.DIST($S$3:$S$1003,$G3278,$Q3278,FALSE)*WindSpeedStep*$T$3:$T$1003)</f>
        <v>490.50187612383195</v>
      </c>
      <c r="P3278" s="42">
        <f t="shared" si="153"/>
        <v>0.66122765114380133</v>
      </c>
      <c r="Q3278" s="42">
        <f t="shared" si="155"/>
        <v>0.45940791156241934</v>
      </c>
    </row>
    <row r="3279" spans="5:17" x14ac:dyDescent="0.2">
      <c r="E3279" s="15">
        <v>41287.847222222219</v>
      </c>
      <c r="F3279" s="21">
        <v>5.6457982561623545</v>
      </c>
      <c r="G3279" s="21">
        <v>5.7399501810511877</v>
      </c>
      <c r="H3279" s="24">
        <v>8.1476520968122232E-2</v>
      </c>
      <c r="I3279" s="3">
        <f t="shared" si="154"/>
        <v>305.29999999998768</v>
      </c>
      <c r="J3279" s="3">
        <f>INDEX(PowerArray,MIN(MaximumPowerIndex,ROUND(G3279*100,0)))</f>
        <v>319.87999999998738</v>
      </c>
      <c r="K3279" s="3">
        <f>MIN(J3279-M3279+N3279,'Power Look Up'!$F$4)</f>
        <v>317.46768050550935</v>
      </c>
      <c r="M3279" s="50">
        <f t="array" ref="M3279">_xlfn.SUM(_xlfn.NORM.DIST($S$3:$S$1003,$G3279,$P3279,FALSE)*WindSpeedStep*$T$3:$T$1003)</f>
        <v>318.66025272013917</v>
      </c>
      <c r="N3279" s="50">
        <f t="array" ref="N3279">_xlfn.SUM(_xlfn.NORM.DIST($S$3:$S$1003,$G3279,$Q3279,FALSE)*WindSpeedStep*$T$3:$T$1003)</f>
        <v>316.24793322566114</v>
      </c>
      <c r="P3279" s="42">
        <f t="shared" si="153"/>
        <v>0.57399501810511877</v>
      </c>
      <c r="Q3279" s="42">
        <f t="shared" si="155"/>
        <v>0.4676711712823941</v>
      </c>
    </row>
    <row r="3280" spans="5:17" x14ac:dyDescent="0.2">
      <c r="E3280" s="15">
        <v>41287.854166666664</v>
      </c>
      <c r="F3280" s="21">
        <v>5.957056938081756</v>
      </c>
      <c r="G3280" s="21">
        <v>6.0359377001957482</v>
      </c>
      <c r="H3280" s="24">
        <v>6.2111207572097579E-2</v>
      </c>
      <c r="I3280" s="3">
        <f t="shared" si="154"/>
        <v>355.51999999998662</v>
      </c>
      <c r="J3280" s="3">
        <f>INDEX(PowerArray,MIN(MaximumPowerIndex,ROUND(G3280*100,0)))</f>
        <v>371.03999999998092</v>
      </c>
      <c r="K3280" s="3">
        <f>MIN(J3280-M3280+N3280,'Power Look Up'!$F$4)</f>
        <v>364.26797554655428</v>
      </c>
      <c r="M3280" s="50">
        <f t="array" ref="M3280">_xlfn.SUM(_xlfn.NORM.DIST($S$3:$S$1003,$G3280,$P3280,FALSE)*WindSpeedStep*$T$3:$T$1003)</f>
        <v>374.36021151435421</v>
      </c>
      <c r="N3280" s="50">
        <f t="array" ref="N3280">_xlfn.SUM(_xlfn.NORM.DIST($S$3:$S$1003,$G3280,$Q3280,FALSE)*WindSpeedStep*$T$3:$T$1003)</f>
        <v>367.58818706092757</v>
      </c>
      <c r="P3280" s="42">
        <f t="shared" si="153"/>
        <v>0.60359377001957482</v>
      </c>
      <c r="Q3280" s="42">
        <f t="shared" si="155"/>
        <v>0.37489937938910739</v>
      </c>
    </row>
    <row r="3281" spans="5:17" x14ac:dyDescent="0.2">
      <c r="E3281" s="15">
        <v>41288.125</v>
      </c>
      <c r="F3281" s="21">
        <v>9.165120787078207</v>
      </c>
      <c r="G3281" s="21">
        <v>9.1550350745353555</v>
      </c>
      <c r="H3281" s="24">
        <v>7.9649795890220906E-2</v>
      </c>
      <c r="I3281" s="3">
        <f t="shared" si="154"/>
        <v>1320.7699999999425</v>
      </c>
      <c r="J3281" s="3">
        <f>INDEX(PowerArray,MIN(MaximumPowerIndex,ROUND(G3281*100,0)))</f>
        <v>1316.9599999999425</v>
      </c>
      <c r="K3281" s="3">
        <f>MIN(J3281-M3281+N3281,'Power Look Up'!$F$4)</f>
        <v>1314.8836142877199</v>
      </c>
      <c r="M3281" s="50">
        <f t="array" ref="M3281">_xlfn.SUM(_xlfn.NORM.DIST($S$3:$S$1003,$G3281,$P3281,FALSE)*WindSpeedStep*$T$3:$T$1003)</f>
        <v>1319.5639454543827</v>
      </c>
      <c r="N3281" s="50">
        <f t="array" ref="N3281">_xlfn.SUM(_xlfn.NORM.DIST($S$3:$S$1003,$G3281,$Q3281,FALSE)*WindSpeedStep*$T$3:$T$1003)</f>
        <v>1317.4875597421601</v>
      </c>
      <c r="P3281" s="42">
        <f t="shared" si="153"/>
        <v>0.91550350745353559</v>
      </c>
      <c r="Q3281" s="42">
        <f t="shared" si="155"/>
        <v>0.72919667505455443</v>
      </c>
    </row>
    <row r="3282" spans="5:17" x14ac:dyDescent="0.2">
      <c r="E3282" s="15">
        <v>41288.131944444445</v>
      </c>
      <c r="F3282" s="21">
        <v>8.1917429262115835</v>
      </c>
      <c r="G3282" s="21">
        <v>8.2284732525778335</v>
      </c>
      <c r="H3282" s="24">
        <v>9.5217831788176582E-2</v>
      </c>
      <c r="I3282" s="3">
        <f t="shared" si="154"/>
        <v>958.72999999995227</v>
      </c>
      <c r="J3282" s="3">
        <f>INDEX(PowerArray,MIN(MaximumPowerIndex,ROUND(G3282*100,0)))</f>
        <v>973.40999999995188</v>
      </c>
      <c r="K3282" s="3">
        <f>MIN(J3282-M3282+N3282,'Power Look Up'!$F$4)</f>
        <v>971.12682849392559</v>
      </c>
      <c r="M3282" s="50">
        <f t="array" ref="M3282">_xlfn.SUM(_xlfn.NORM.DIST($S$3:$S$1003,$G3282,$P3282,FALSE)*WindSpeedStep*$T$3:$T$1003)</f>
        <v>971.75299228166693</v>
      </c>
      <c r="N3282" s="50">
        <f t="array" ref="N3282">_xlfn.SUM(_xlfn.NORM.DIST($S$3:$S$1003,$G3282,$Q3282,FALSE)*WindSpeedStep*$T$3:$T$1003)</f>
        <v>969.46982077564064</v>
      </c>
      <c r="P3282" s="42">
        <f t="shared" si="153"/>
        <v>0.82284732525778337</v>
      </c>
      <c r="Q3282" s="42">
        <f t="shared" si="155"/>
        <v>0.78349738203746644</v>
      </c>
    </row>
    <row r="3283" spans="5:17" x14ac:dyDescent="0.2">
      <c r="E3283" s="15">
        <v>41288.138888888891</v>
      </c>
      <c r="F3283" s="21">
        <v>7.3259002581412043</v>
      </c>
      <c r="G3283" s="21">
        <v>7.3467296208041386</v>
      </c>
      <c r="H3283" s="24">
        <v>6.4155937623869966E-2</v>
      </c>
      <c r="I3283" s="3">
        <f t="shared" si="154"/>
        <v>687.32999999996628</v>
      </c>
      <c r="J3283" s="3">
        <f>INDEX(PowerArray,MIN(MaximumPowerIndex,ROUND(G3283*100,0)))</f>
        <v>693.34999999996626</v>
      </c>
      <c r="K3283" s="3">
        <f>MIN(J3283-M3283+N3283,'Power Look Up'!$F$4)</f>
        <v>681.85748240945759</v>
      </c>
      <c r="M3283" s="50">
        <f t="array" ref="M3283">_xlfn.SUM(_xlfn.NORM.DIST($S$3:$S$1003,$G3283,$P3283,FALSE)*WindSpeedStep*$T$3:$T$1003)</f>
        <v>689.46283419016981</v>
      </c>
      <c r="N3283" s="50">
        <f t="array" ref="N3283">_xlfn.SUM(_xlfn.NORM.DIST($S$3:$S$1003,$G3283,$Q3283,FALSE)*WindSpeedStep*$T$3:$T$1003)</f>
        <v>677.97031659966115</v>
      </c>
      <c r="P3283" s="42">
        <f t="shared" si="153"/>
        <v>0.73467296208041388</v>
      </c>
      <c r="Q3283" s="42">
        <f t="shared" si="155"/>
        <v>0.47133632729174818</v>
      </c>
    </row>
    <row r="3284" spans="5:17" x14ac:dyDescent="0.2">
      <c r="E3284" s="15">
        <v>41288.145833333336</v>
      </c>
      <c r="F3284" s="21">
        <v>8.0653708394952055</v>
      </c>
      <c r="G3284" s="21">
        <v>8.0431684074479488</v>
      </c>
      <c r="H3284" s="24">
        <v>8.6790801555234068E-2</v>
      </c>
      <c r="I3284" s="3">
        <f t="shared" si="154"/>
        <v>914.68999999995322</v>
      </c>
      <c r="J3284" s="3">
        <f>INDEX(PowerArray,MIN(MaximumPowerIndex,ROUND(G3284*100,0)))</f>
        <v>903.67999999995345</v>
      </c>
      <c r="K3284" s="3">
        <f>MIN(J3284-M3284+N3284,'Power Look Up'!$F$4)</f>
        <v>897.66784842205107</v>
      </c>
      <c r="M3284" s="50">
        <f t="array" ref="M3284">_xlfn.SUM(_xlfn.NORM.DIST($S$3:$S$1003,$G3284,$P3284,FALSE)*WindSpeedStep*$T$3:$T$1003)</f>
        <v>907.6174191943345</v>
      </c>
      <c r="N3284" s="50">
        <f t="array" ref="N3284">_xlfn.SUM(_xlfn.NORM.DIST($S$3:$S$1003,$G3284,$Q3284,FALSE)*WindSpeedStep*$T$3:$T$1003)</f>
        <v>901.60526761643212</v>
      </c>
      <c r="P3284" s="42">
        <f t="shared" si="153"/>
        <v>0.80431684074479493</v>
      </c>
      <c r="Q3284" s="42">
        <f t="shared" si="155"/>
        <v>0.69807303312614299</v>
      </c>
    </row>
    <row r="3285" spans="5:17" x14ac:dyDescent="0.2">
      <c r="E3285" s="15">
        <v>41288.152777777781</v>
      </c>
      <c r="F3285" s="21">
        <v>7.2147565792447352</v>
      </c>
      <c r="G3285" s="21">
        <v>7.2281385569303804</v>
      </c>
      <c r="H3285" s="24">
        <v>9.4251274111757308E-2</v>
      </c>
      <c r="I3285" s="3">
        <f t="shared" si="154"/>
        <v>651.20999999996707</v>
      </c>
      <c r="J3285" s="3">
        <f>INDEX(PowerArray,MIN(MaximumPowerIndex,ROUND(G3285*100,0)))</f>
        <v>657.22999999996694</v>
      </c>
      <c r="K3285" s="3">
        <f>MIN(J3285-M3285+N3285,'Power Look Up'!$F$4)</f>
        <v>655.13126324996756</v>
      </c>
      <c r="M3285" s="50">
        <f t="array" ref="M3285">_xlfn.SUM(_xlfn.NORM.DIST($S$3:$S$1003,$G3285,$P3285,FALSE)*WindSpeedStep*$T$3:$T$1003)</f>
        <v>655.93448527795783</v>
      </c>
      <c r="N3285" s="50">
        <f t="array" ref="N3285">_xlfn.SUM(_xlfn.NORM.DIST($S$3:$S$1003,$G3285,$Q3285,FALSE)*WindSpeedStep*$T$3:$T$1003)</f>
        <v>653.83574852795846</v>
      </c>
      <c r="P3285" s="42">
        <f t="shared" si="153"/>
        <v>0.72281385569303813</v>
      </c>
      <c r="Q3285" s="42">
        <f t="shared" si="155"/>
        <v>0.68126126844700718</v>
      </c>
    </row>
    <row r="3286" spans="5:17" x14ac:dyDescent="0.2">
      <c r="E3286" s="15">
        <v>41288.159722222219</v>
      </c>
      <c r="F3286" s="21">
        <v>7.5045631145319041</v>
      </c>
      <c r="G3286" s="21">
        <v>7.4827771202948572</v>
      </c>
      <c r="H3286" s="24">
        <v>8.6613969405005625E-2</v>
      </c>
      <c r="I3286" s="3">
        <f t="shared" si="154"/>
        <v>738.49999999996521</v>
      </c>
      <c r="J3286" s="3">
        <f>INDEX(PowerArray,MIN(MaximumPowerIndex,ROUND(G3286*100,0)))</f>
        <v>732.47999999996534</v>
      </c>
      <c r="K3286" s="3">
        <f>MIN(J3286-M3286+N3286,'Power Look Up'!$F$4)</f>
        <v>727.35712343632383</v>
      </c>
      <c r="M3286" s="50">
        <f t="array" ref="M3286">_xlfn.SUM(_xlfn.NORM.DIST($S$3:$S$1003,$G3286,$P3286,FALSE)*WindSpeedStep*$T$3:$T$1003)</f>
        <v>729.21053136852311</v>
      </c>
      <c r="N3286" s="50">
        <f t="array" ref="N3286">_xlfn.SUM(_xlfn.NORM.DIST($S$3:$S$1003,$G3286,$Q3286,FALSE)*WindSpeedStep*$T$3:$T$1003)</f>
        <v>724.08765480488159</v>
      </c>
      <c r="P3286" s="42">
        <f t="shared" si="153"/>
        <v>0.74827771202948579</v>
      </c>
      <c r="Q3286" s="42">
        <f t="shared" si="155"/>
        <v>0.64811302856169484</v>
      </c>
    </row>
    <row r="3287" spans="5:17" x14ac:dyDescent="0.2">
      <c r="E3287" s="15">
        <v>41288.166666666664</v>
      </c>
      <c r="F3287" s="21">
        <v>7.6216596377808781</v>
      </c>
      <c r="G3287" s="21">
        <v>7.5625356237494135</v>
      </c>
      <c r="H3287" s="24">
        <v>9.3155563714824127E-2</v>
      </c>
      <c r="I3287" s="3">
        <f t="shared" si="154"/>
        <v>774.61999999996442</v>
      </c>
      <c r="J3287" s="3">
        <f>INDEX(PowerArray,MIN(MaximumPowerIndex,ROUND(G3287*100,0)))</f>
        <v>756.55999999996493</v>
      </c>
      <c r="K3287" s="3">
        <f>MIN(J3287-M3287+N3287,'Power Look Up'!$F$4)</f>
        <v>753.77225361099715</v>
      </c>
      <c r="M3287" s="50">
        <f t="array" ref="M3287">_xlfn.SUM(_xlfn.NORM.DIST($S$3:$S$1003,$G3287,$P3287,FALSE)*WindSpeedStep*$T$3:$T$1003)</f>
        <v>753.15612067576239</v>
      </c>
      <c r="N3287" s="50">
        <f t="array" ref="N3287">_xlfn.SUM(_xlfn.NORM.DIST($S$3:$S$1003,$G3287,$Q3287,FALSE)*WindSpeedStep*$T$3:$T$1003)</f>
        <v>750.36837428679462</v>
      </c>
      <c r="P3287" s="42">
        <f t="shared" si="153"/>
        <v>0.75625356237494135</v>
      </c>
      <c r="Q3287" s="42">
        <f t="shared" si="155"/>
        <v>0.70449226914381569</v>
      </c>
    </row>
    <row r="3288" spans="5:17" x14ac:dyDescent="0.2">
      <c r="E3288" s="15">
        <v>41288.173611111109</v>
      </c>
      <c r="F3288" s="21">
        <v>7.7485979898816604</v>
      </c>
      <c r="G3288" s="21">
        <v>7.6944005651932885</v>
      </c>
      <c r="H3288" s="24">
        <v>0.10453503989466495</v>
      </c>
      <c r="I3288" s="3">
        <f t="shared" si="154"/>
        <v>813.74999999996362</v>
      </c>
      <c r="J3288" s="3">
        <f>INDEX(PowerArray,MIN(MaximumPowerIndex,ROUND(G3288*100,0)))</f>
        <v>795.68999999996402</v>
      </c>
      <c r="K3288" s="3">
        <f>MIN(J3288-M3288+N3288,'Power Look Up'!$F$4)</f>
        <v>797.72707984674128</v>
      </c>
      <c r="M3288" s="50">
        <f t="array" ref="M3288">_xlfn.SUM(_xlfn.NORM.DIST($S$3:$S$1003,$G3288,$P3288,FALSE)*WindSpeedStep*$T$3:$T$1003)</f>
        <v>793.79631655671801</v>
      </c>
      <c r="N3288" s="50">
        <f t="array" ref="N3288">_xlfn.SUM(_xlfn.NORM.DIST($S$3:$S$1003,$G3288,$Q3288,FALSE)*WindSpeedStep*$T$3:$T$1003)</f>
        <v>795.83339640349527</v>
      </c>
      <c r="P3288" s="42">
        <f t="shared" si="153"/>
        <v>0.7694400565193289</v>
      </c>
      <c r="Q3288" s="42">
        <f t="shared" si="155"/>
        <v>0.80433447004801295</v>
      </c>
    </row>
    <row r="3289" spans="5:17" x14ac:dyDescent="0.2">
      <c r="E3289" s="15">
        <v>41288.180555555555</v>
      </c>
      <c r="F3289" s="21">
        <v>8.8085445748046158</v>
      </c>
      <c r="G3289" s="21">
        <v>8.7294214778308756</v>
      </c>
      <c r="H3289" s="24">
        <v>9.4226690113378961E-2</v>
      </c>
      <c r="I3289" s="3">
        <f t="shared" si="154"/>
        <v>1186.2699999999475</v>
      </c>
      <c r="J3289" s="3">
        <f>INDEX(PowerArray,MIN(MaximumPowerIndex,ROUND(G3289*100,0)))</f>
        <v>1156.909999999948</v>
      </c>
      <c r="K3289" s="3">
        <f>MIN(J3289-M3289+N3289,'Power Look Up'!$F$4)</f>
        <v>1154.7767739852497</v>
      </c>
      <c r="M3289" s="50">
        <f t="array" ref="M3289">_xlfn.SUM(_xlfn.NORM.DIST($S$3:$S$1003,$G3289,$P3289,FALSE)*WindSpeedStep*$T$3:$T$1003)</f>
        <v>1155.9965917460693</v>
      </c>
      <c r="N3289" s="50">
        <f t="array" ref="N3289">_xlfn.SUM(_xlfn.NORM.DIST($S$3:$S$1003,$G3289,$Q3289,FALSE)*WindSpeedStep*$T$3:$T$1003)</f>
        <v>1153.863365731371</v>
      </c>
      <c r="P3289" s="42">
        <f t="shared" si="153"/>
        <v>0.87294214778308765</v>
      </c>
      <c r="Q3289" s="42">
        <f t="shared" si="155"/>
        <v>0.82254449246064454</v>
      </c>
    </row>
    <row r="3290" spans="5:17" x14ac:dyDescent="0.2">
      <c r="E3290" s="15">
        <v>41288.1875</v>
      </c>
      <c r="F3290" s="21">
        <v>8.8175256107540179</v>
      </c>
      <c r="G3290" s="21">
        <v>8.7367753837733151</v>
      </c>
      <c r="H3290" s="24">
        <v>8.1655560957132306E-2</v>
      </c>
      <c r="I3290" s="3">
        <f t="shared" si="154"/>
        <v>1189.9399999999473</v>
      </c>
      <c r="J3290" s="3">
        <f>INDEX(PowerArray,MIN(MaximumPowerIndex,ROUND(G3290*100,0)))</f>
        <v>1160.5799999999479</v>
      </c>
      <c r="K3290" s="3">
        <f>MIN(J3290-M3290+N3290,'Power Look Up'!$F$4)</f>
        <v>1153.621284437354</v>
      </c>
      <c r="M3290" s="50">
        <f t="array" ref="M3290">_xlfn.SUM(_xlfn.NORM.DIST($S$3:$S$1003,$G3290,$P3290,FALSE)*WindSpeedStep*$T$3:$T$1003)</f>
        <v>1158.7930585203742</v>
      </c>
      <c r="N3290" s="50">
        <f t="array" ref="N3290">_xlfn.SUM(_xlfn.NORM.DIST($S$3:$S$1003,$G3290,$Q3290,FALSE)*WindSpeedStep*$T$3:$T$1003)</f>
        <v>1151.8343429577803</v>
      </c>
      <c r="P3290" s="42">
        <f t="shared" si="153"/>
        <v>0.87367753837733153</v>
      </c>
      <c r="Q3290" s="42">
        <f t="shared" si="155"/>
        <v>0.71340629491847496</v>
      </c>
    </row>
    <row r="3291" spans="5:17" x14ac:dyDescent="0.2">
      <c r="E3291" s="15">
        <v>41288.194444444445</v>
      </c>
      <c r="F3291" s="21">
        <v>8.202057286660736</v>
      </c>
      <c r="G3291" s="21">
        <v>8.1959222134674476</v>
      </c>
      <c r="H3291" s="24">
        <v>9.6317298500804421E-2</v>
      </c>
      <c r="I3291" s="3">
        <f t="shared" si="154"/>
        <v>962.39999999995212</v>
      </c>
      <c r="J3291" s="3">
        <f>INDEX(PowerArray,MIN(MaximumPowerIndex,ROUND(G3291*100,0)))</f>
        <v>962.39999999995212</v>
      </c>
      <c r="K3291" s="3">
        <f>MIN(J3291-M3291+N3291,'Power Look Up'!$F$4)</f>
        <v>960.63652029976959</v>
      </c>
      <c r="M3291" s="50">
        <f t="array" ref="M3291">_xlfn.SUM(_xlfn.NORM.DIST($S$3:$S$1003,$G3291,$P3291,FALSE)*WindSpeedStep*$T$3:$T$1003)</f>
        <v>960.31021856067832</v>
      </c>
      <c r="N3291" s="50">
        <f t="array" ref="N3291">_xlfn.SUM(_xlfn.NORM.DIST($S$3:$S$1003,$G3291,$Q3291,FALSE)*WindSpeedStep*$T$3:$T$1003)</f>
        <v>958.54673886049579</v>
      </c>
      <c r="P3291" s="42">
        <f t="shared" si="153"/>
        <v>0.81959222134674481</v>
      </c>
      <c r="Q3291" s="42">
        <f t="shared" si="155"/>
        <v>0.78940908632391782</v>
      </c>
    </row>
    <row r="3292" spans="5:17" x14ac:dyDescent="0.2">
      <c r="E3292" s="15">
        <v>41288.201388888891</v>
      </c>
      <c r="F3292" s="21">
        <v>8.8466720892484982</v>
      </c>
      <c r="G3292" s="21">
        <v>8.7822087045588084</v>
      </c>
      <c r="H3292" s="24">
        <v>9.4950959131950355E-2</v>
      </c>
      <c r="I3292" s="3">
        <f t="shared" si="154"/>
        <v>1200.9499999999471</v>
      </c>
      <c r="J3292" s="3">
        <f>INDEX(PowerArray,MIN(MaximumPowerIndex,ROUND(G3292*100,0)))</f>
        <v>1175.2599999999477</v>
      </c>
      <c r="K3292" s="3">
        <f>MIN(J3292-M3292+N3292,'Power Look Up'!$F$4)</f>
        <v>1173.5334923775683</v>
      </c>
      <c r="M3292" s="50">
        <f t="array" ref="M3292">_xlfn.SUM(_xlfn.NORM.DIST($S$3:$S$1003,$G3292,$P3292,FALSE)*WindSpeedStep*$T$3:$T$1003)</f>
        <v>1176.1100690068556</v>
      </c>
      <c r="N3292" s="50">
        <f t="array" ref="N3292">_xlfn.SUM(_xlfn.NORM.DIST($S$3:$S$1003,$G3292,$Q3292,FALSE)*WindSpeedStep*$T$3:$T$1003)</f>
        <v>1174.3835613844763</v>
      </c>
      <c r="P3292" s="42">
        <f t="shared" si="153"/>
        <v>0.87822087045588093</v>
      </c>
      <c r="Q3292" s="42">
        <f t="shared" si="155"/>
        <v>0.83387913979482209</v>
      </c>
    </row>
    <row r="3293" spans="5:17" x14ac:dyDescent="0.2">
      <c r="E3293" s="15">
        <v>41288.208333333336</v>
      </c>
      <c r="F3293" s="21">
        <v>9.2843591519074025</v>
      </c>
      <c r="G3293" s="21">
        <v>9.2820529592075616</v>
      </c>
      <c r="H3293" s="24">
        <v>8.8320581591410874E-2</v>
      </c>
      <c r="I3293" s="3">
        <f t="shared" si="154"/>
        <v>1362.6799999999416</v>
      </c>
      <c r="J3293" s="3">
        <f>INDEX(PowerArray,MIN(MaximumPowerIndex,ROUND(G3293*100,0)))</f>
        <v>1362.6799999999416</v>
      </c>
      <c r="K3293" s="3">
        <f>MIN(J3293-M3293+N3293,'Power Look Up'!$F$4)</f>
        <v>1363.3472578045744</v>
      </c>
      <c r="M3293" s="50">
        <f t="array" ref="M3293">_xlfn.SUM(_xlfn.NORM.DIST($S$3:$S$1003,$G3293,$P3293,FALSE)*WindSpeedStep*$T$3:$T$1003)</f>
        <v>1368.2509772311994</v>
      </c>
      <c r="N3293" s="50">
        <f t="array" ref="N3293">_xlfn.SUM(_xlfn.NORM.DIST($S$3:$S$1003,$G3293,$Q3293,FALSE)*WindSpeedStep*$T$3:$T$1003)</f>
        <v>1368.9182350358321</v>
      </c>
      <c r="P3293" s="42">
        <f t="shared" si="153"/>
        <v>0.92820529592075618</v>
      </c>
      <c r="Q3293" s="42">
        <f t="shared" si="155"/>
        <v>0.81979631571948819</v>
      </c>
    </row>
    <row r="3294" spans="5:17" x14ac:dyDescent="0.2">
      <c r="E3294" s="15">
        <v>41288.215277777781</v>
      </c>
      <c r="F3294" s="21">
        <v>9.3988037628885035</v>
      </c>
      <c r="G3294" s="21">
        <v>9.3844077161159714</v>
      </c>
      <c r="H3294" s="24">
        <v>0.10533255347973629</v>
      </c>
      <c r="I3294" s="3">
        <f t="shared" si="154"/>
        <v>1408.3999999999405</v>
      </c>
      <c r="J3294" s="3">
        <f>INDEX(PowerArray,MIN(MaximumPowerIndex,ROUND(G3294*100,0)))</f>
        <v>1400.7799999999406</v>
      </c>
      <c r="K3294" s="3">
        <f>MIN(J3294-M3294+N3294,'Power Look Up'!$F$4)</f>
        <v>1399.4998068488292</v>
      </c>
      <c r="M3294" s="50">
        <f t="array" ref="M3294">_xlfn.SUM(_xlfn.NORM.DIST($S$3:$S$1003,$G3294,$P3294,FALSE)*WindSpeedStep*$T$3:$T$1003)</f>
        <v>1407.0859915668748</v>
      </c>
      <c r="N3294" s="50">
        <f t="array" ref="N3294">_xlfn.SUM(_xlfn.NORM.DIST($S$3:$S$1003,$G3294,$Q3294,FALSE)*WindSpeedStep*$T$3:$T$1003)</f>
        <v>1405.8057984157633</v>
      </c>
      <c r="P3294" s="42">
        <f t="shared" si="153"/>
        <v>0.93844077161159722</v>
      </c>
      <c r="Q3294" s="42">
        <f t="shared" si="155"/>
        <v>0.98848362763343545</v>
      </c>
    </row>
    <row r="3295" spans="5:17" x14ac:dyDescent="0.2">
      <c r="E3295" s="15">
        <v>41288.222222222219</v>
      </c>
      <c r="F3295" s="21">
        <v>8.8580215554574711</v>
      </c>
      <c r="G3295" s="21">
        <v>8.8130027695703497</v>
      </c>
      <c r="H3295" s="24">
        <v>0.10047390316539324</v>
      </c>
      <c r="I3295" s="3">
        <f t="shared" si="154"/>
        <v>1204.6199999999469</v>
      </c>
      <c r="J3295" s="3">
        <f>INDEX(PowerArray,MIN(MaximumPowerIndex,ROUND(G3295*100,0)))</f>
        <v>1186.2699999999475</v>
      </c>
      <c r="K3295" s="3">
        <f>MIN(J3295-M3295+N3295,'Power Look Up'!$F$4)</f>
        <v>1186.4192834390064</v>
      </c>
      <c r="M3295" s="50">
        <f t="array" ref="M3295">_xlfn.SUM(_xlfn.NORM.DIST($S$3:$S$1003,$G3295,$P3295,FALSE)*WindSpeedStep*$T$3:$T$1003)</f>
        <v>1187.883148643321</v>
      </c>
      <c r="N3295" s="50">
        <f t="array" ref="N3295">_xlfn.SUM(_xlfn.NORM.DIST($S$3:$S$1003,$G3295,$Q3295,FALSE)*WindSpeedStep*$T$3:$T$1003)</f>
        <v>1188.03243208238</v>
      </c>
      <c r="P3295" s="42">
        <f t="shared" si="153"/>
        <v>0.88130027695703506</v>
      </c>
      <c r="Q3295" s="42">
        <f t="shared" si="155"/>
        <v>0.88547678686615383</v>
      </c>
    </row>
    <row r="3296" spans="5:17" x14ac:dyDescent="0.2">
      <c r="E3296" s="15">
        <v>41288.229166666664</v>
      </c>
      <c r="F3296" s="21">
        <v>8.6629770891090487</v>
      </c>
      <c r="G3296" s="21">
        <v>8.7179768528988646</v>
      </c>
      <c r="H3296" s="24">
        <v>0.12697713369032246</v>
      </c>
      <c r="I3296" s="3">
        <f t="shared" si="154"/>
        <v>1131.2199999999486</v>
      </c>
      <c r="J3296" s="3">
        <f>INDEX(PowerArray,MIN(MaximumPowerIndex,ROUND(G3296*100,0)))</f>
        <v>1153.2399999999479</v>
      </c>
      <c r="K3296" s="3">
        <f>MIN(J3296-M3296+N3296,'Power Look Up'!$F$4)</f>
        <v>1161.8915559695745</v>
      </c>
      <c r="M3296" s="50">
        <f t="array" ref="M3296">_xlfn.SUM(_xlfn.NORM.DIST($S$3:$S$1003,$G3296,$P3296,FALSE)*WindSpeedStep*$T$3:$T$1003)</f>
        <v>1151.6483784683719</v>
      </c>
      <c r="N3296" s="50">
        <f t="array" ref="N3296">_xlfn.SUM(_xlfn.NORM.DIST($S$3:$S$1003,$G3296,$Q3296,FALSE)*WindSpeedStep*$T$3:$T$1003)</f>
        <v>1160.2999344379984</v>
      </c>
      <c r="P3296" s="42">
        <f t="shared" si="153"/>
        <v>0.87179768528988655</v>
      </c>
      <c r="Q3296" s="42">
        <f t="shared" si="155"/>
        <v>1.1069837123596757</v>
      </c>
    </row>
    <row r="3297" spans="5:17" x14ac:dyDescent="0.2">
      <c r="E3297" s="15">
        <v>41288.236111111109</v>
      </c>
      <c r="F3297" s="21">
        <v>9.4532345516357985</v>
      </c>
      <c r="G3297" s="21">
        <v>9.4395206592607419</v>
      </c>
      <c r="H3297" s="24">
        <v>8.7800635376848429E-2</v>
      </c>
      <c r="I3297" s="3">
        <f t="shared" si="154"/>
        <v>1427.4499999999402</v>
      </c>
      <c r="J3297" s="3">
        <f>INDEX(PowerArray,MIN(MaximumPowerIndex,ROUND(G3297*100,0)))</f>
        <v>1423.6399999999403</v>
      </c>
      <c r="K3297" s="3">
        <f>MIN(J3297-M3297+N3297,'Power Look Up'!$F$4)</f>
        <v>1426.6252504637064</v>
      </c>
      <c r="M3297" s="50">
        <f t="array" ref="M3297">_xlfn.SUM(_xlfn.NORM.DIST($S$3:$S$1003,$G3297,$P3297,FALSE)*WindSpeedStep*$T$3:$T$1003)</f>
        <v>1427.78884496721</v>
      </c>
      <c r="N3297" s="50">
        <f t="array" ref="N3297">_xlfn.SUM(_xlfn.NORM.DIST($S$3:$S$1003,$G3297,$Q3297,FALSE)*WindSpeedStep*$T$3:$T$1003)</f>
        <v>1430.7740954309761</v>
      </c>
      <c r="P3297" s="42">
        <f t="shared" si="153"/>
        <v>0.94395206592607428</v>
      </c>
      <c r="Q3297" s="42">
        <f t="shared" si="155"/>
        <v>0.82879591153598031</v>
      </c>
    </row>
    <row r="3298" spans="5:17" x14ac:dyDescent="0.2">
      <c r="E3298" s="15">
        <v>41288.243055555555</v>
      </c>
      <c r="F3298" s="21">
        <v>8.8263488129582672</v>
      </c>
      <c r="G3298" s="21">
        <v>8.9023099875408196</v>
      </c>
      <c r="H3298" s="24">
        <v>0.10763227469610902</v>
      </c>
      <c r="I3298" s="3">
        <f t="shared" si="154"/>
        <v>1193.6099999999471</v>
      </c>
      <c r="J3298" s="3">
        <f>INDEX(PowerArray,MIN(MaximumPowerIndex,ROUND(G3298*100,0)))</f>
        <v>1219.2999999999467</v>
      </c>
      <c r="K3298" s="3">
        <f>MIN(J3298-M3298+N3298,'Power Look Up'!$F$4)</f>
        <v>1221.1280673795488</v>
      </c>
      <c r="M3298" s="50">
        <f t="array" ref="M3298">_xlfn.SUM(_xlfn.NORM.DIST($S$3:$S$1003,$G3298,$P3298,FALSE)*WindSpeedStep*$T$3:$T$1003)</f>
        <v>1222.1583287317198</v>
      </c>
      <c r="N3298" s="50">
        <f t="array" ref="N3298">_xlfn.SUM(_xlfn.NORM.DIST($S$3:$S$1003,$G3298,$Q3298,FALSE)*WindSpeedStep*$T$3:$T$1003)</f>
        <v>1223.9863961113219</v>
      </c>
      <c r="P3298" s="42">
        <f t="shared" si="153"/>
        <v>0.89023099875408196</v>
      </c>
      <c r="Q3298" s="42">
        <f t="shared" si="155"/>
        <v>0.95817587400890836</v>
      </c>
    </row>
    <row r="3299" spans="5:17" x14ac:dyDescent="0.2">
      <c r="E3299" s="15">
        <v>41288.25</v>
      </c>
      <c r="F3299" s="21">
        <v>8.802227334811068</v>
      </c>
      <c r="G3299" s="21">
        <v>8.7601509978676262</v>
      </c>
      <c r="H3299" s="24">
        <v>0.16018672846856941</v>
      </c>
      <c r="I3299" s="3">
        <f t="shared" si="154"/>
        <v>1182.5999999999474</v>
      </c>
      <c r="J3299" s="3">
        <f>INDEX(PowerArray,MIN(MaximumPowerIndex,ROUND(G3299*100,0)))</f>
        <v>1167.9199999999478</v>
      </c>
      <c r="K3299" s="3">
        <f>MIN(J3299-M3299+N3299,'Power Look Up'!$F$4)</f>
        <v>1181.0361524516447</v>
      </c>
      <c r="M3299" s="50">
        <f t="array" ref="M3299">_xlfn.SUM(_xlfn.NORM.DIST($S$3:$S$1003,$G3299,$P3299,FALSE)*WindSpeedStep*$T$3:$T$1003)</f>
        <v>1167.6943740269526</v>
      </c>
      <c r="N3299" s="50">
        <f t="array" ref="N3299">_xlfn.SUM(_xlfn.NORM.DIST($S$3:$S$1003,$G3299,$Q3299,FALSE)*WindSpeedStep*$T$3:$T$1003)</f>
        <v>1180.8105264786495</v>
      </c>
      <c r="P3299" s="42">
        <f t="shared" si="153"/>
        <v>0.87601509978676262</v>
      </c>
      <c r="Q3299" s="42">
        <f t="shared" si="155"/>
        <v>1.4032599292390888</v>
      </c>
    </row>
    <row r="3300" spans="5:17" x14ac:dyDescent="0.2">
      <c r="E3300" s="15">
        <v>41288.256944444445</v>
      </c>
      <c r="F3300" s="21">
        <v>8.525121573664828</v>
      </c>
      <c r="G3300" s="21">
        <v>8.5358347488282842</v>
      </c>
      <c r="H3300" s="24">
        <v>0.14779847877973945</v>
      </c>
      <c r="I3300" s="3">
        <f t="shared" si="154"/>
        <v>1083.5099999999495</v>
      </c>
      <c r="J3300" s="3">
        <f>INDEX(PowerArray,MIN(MaximumPowerIndex,ROUND(G3300*100,0)))</f>
        <v>1087.1799999999496</v>
      </c>
      <c r="K3300" s="3">
        <f>MIN(J3300-M3300+N3300,'Power Look Up'!$F$4)</f>
        <v>1105.44761524199</v>
      </c>
      <c r="M3300" s="50">
        <f t="array" ref="M3300">_xlfn.SUM(_xlfn.NORM.DIST($S$3:$S$1003,$G3300,$P3300,FALSE)*WindSpeedStep*$T$3:$T$1003)</f>
        <v>1083.1835652392483</v>
      </c>
      <c r="N3300" s="50">
        <f t="array" ref="N3300">_xlfn.SUM(_xlfn.NORM.DIST($S$3:$S$1003,$G3300,$Q3300,FALSE)*WindSpeedStep*$T$3:$T$1003)</f>
        <v>1101.4511804812887</v>
      </c>
      <c r="P3300" s="42">
        <f t="shared" si="153"/>
        <v>0.85358347488282849</v>
      </c>
      <c r="Q3300" s="42">
        <f t="shared" si="155"/>
        <v>1.2615833909920597</v>
      </c>
    </row>
    <row r="3301" spans="5:17" x14ac:dyDescent="0.2">
      <c r="E3301" s="15">
        <v>41288.465277777781</v>
      </c>
      <c r="F3301" s="21">
        <v>12.053175533540921</v>
      </c>
      <c r="G3301" s="21">
        <v>12.021127725932811</v>
      </c>
      <c r="H3301" s="24">
        <v>0.15016789517112983</v>
      </c>
      <c r="I3301" s="3">
        <f t="shared" si="154"/>
        <v>1988.5499999999977</v>
      </c>
      <c r="J3301" s="3">
        <f>INDEX(PowerArray,MIN(MaximumPowerIndex,ROUND(G3301*100,0)))</f>
        <v>1988.2199999999978</v>
      </c>
      <c r="K3301" s="3">
        <f>MIN(J3301-M3301+N3301,'Power Look Up'!$F$4)</f>
        <v>1914.5891789934356</v>
      </c>
      <c r="M3301" s="50">
        <f t="array" ref="M3301">_xlfn.SUM(_xlfn.NORM.DIST($S$3:$S$1003,$G3301,$P3301,FALSE)*WindSpeedStep*$T$3:$T$1003)</f>
        <v>1974.0662251760639</v>
      </c>
      <c r="N3301" s="50">
        <f t="array" ref="N3301">_xlfn.SUM(_xlfn.NORM.DIST($S$3:$S$1003,$G3301,$Q3301,FALSE)*WindSpeedStep*$T$3:$T$1003)</f>
        <v>1900.4354041695017</v>
      </c>
      <c r="P3301" s="42">
        <f t="shared" si="153"/>
        <v>1.2021127725932812</v>
      </c>
      <c r="Q3301" s="42">
        <f t="shared" si="155"/>
        <v>1.8051874481866406</v>
      </c>
    </row>
    <row r="3302" spans="5:17" x14ac:dyDescent="0.2">
      <c r="E3302" s="15">
        <v>41288.472222222219</v>
      </c>
      <c r="F3302" s="21">
        <v>12.211150523408293</v>
      </c>
      <c r="G3302" s="21">
        <v>12.077620425941516</v>
      </c>
      <c r="H3302" s="24">
        <v>0.12120070071717637</v>
      </c>
      <c r="I3302" s="3">
        <f t="shared" si="154"/>
        <v>1990.3099999999977</v>
      </c>
      <c r="J3302" s="3">
        <f>INDEX(PowerArray,MIN(MaximumPowerIndex,ROUND(G3302*100,0)))</f>
        <v>1988.8799999999976</v>
      </c>
      <c r="K3302" s="3">
        <f>MIN(J3302-M3302+N3302,'Power Look Up'!$F$4)</f>
        <v>1960.3994405836388</v>
      </c>
      <c r="M3302" s="50">
        <f t="array" ref="M3302">_xlfn.SUM(_xlfn.NORM.DIST($S$3:$S$1003,$G3302,$P3302,FALSE)*WindSpeedStep*$T$3:$T$1003)</f>
        <v>1976.9151553482452</v>
      </c>
      <c r="N3302" s="50">
        <f t="array" ref="N3302">_xlfn.SUM(_xlfn.NORM.DIST($S$3:$S$1003,$G3302,$Q3302,FALSE)*WindSpeedStep*$T$3:$T$1003)</f>
        <v>1948.4345959318864</v>
      </c>
      <c r="P3302" s="42">
        <f t="shared" si="153"/>
        <v>1.2077620425941518</v>
      </c>
      <c r="Q3302" s="42">
        <f t="shared" si="155"/>
        <v>1.4638160586201938</v>
      </c>
    </row>
    <row r="3303" spans="5:17" x14ac:dyDescent="0.2">
      <c r="E3303" s="15">
        <v>41288.479166666664</v>
      </c>
      <c r="F3303" s="21">
        <v>11.797480027777482</v>
      </c>
      <c r="G3303" s="21">
        <v>11.755641419693722</v>
      </c>
      <c r="H3303" s="24">
        <v>0.16528953602029187</v>
      </c>
      <c r="I3303" s="3">
        <f t="shared" si="154"/>
        <v>1971.1999999999825</v>
      </c>
      <c r="J3303" s="3">
        <f>INDEX(PowerArray,MIN(MaximumPowerIndex,ROUND(G3303*100,0)))</f>
        <v>1967.8399999999826</v>
      </c>
      <c r="K3303" s="3">
        <f>MIN(J3303-M3303+N3303,'Power Look Up'!$F$4)</f>
        <v>1862.0782776330502</v>
      </c>
      <c r="M3303" s="50">
        <f t="array" ref="M3303">_xlfn.SUM(_xlfn.NORM.DIST($S$3:$S$1003,$G3303,$P3303,FALSE)*WindSpeedStep*$T$3:$T$1003)</f>
        <v>1957.3463732334098</v>
      </c>
      <c r="N3303" s="50">
        <f t="array" ref="N3303">_xlfn.SUM(_xlfn.NORM.DIST($S$3:$S$1003,$G3303,$Q3303,FALSE)*WindSpeedStep*$T$3:$T$1003)</f>
        <v>1851.5846508664774</v>
      </c>
      <c r="P3303" s="42">
        <f t="shared" si="153"/>
        <v>1.1755641419693723</v>
      </c>
      <c r="Q3303" s="42">
        <f t="shared" si="155"/>
        <v>1.9430845158821004</v>
      </c>
    </row>
    <row r="3304" spans="5:17" x14ac:dyDescent="0.2">
      <c r="E3304" s="15">
        <v>41288.486111111109</v>
      </c>
      <c r="F3304" s="21">
        <v>11.651255327010585</v>
      </c>
      <c r="G3304" s="21">
        <v>11.60399165048478</v>
      </c>
      <c r="H3304" s="24">
        <v>0.16822221683325569</v>
      </c>
      <c r="I3304" s="3">
        <f t="shared" si="154"/>
        <v>1958.5999999999829</v>
      </c>
      <c r="J3304" s="3">
        <f>INDEX(PowerArray,MIN(MaximumPowerIndex,ROUND(G3304*100,0)))</f>
        <v>1954.399999999983</v>
      </c>
      <c r="K3304" s="3">
        <f>MIN(J3304-M3304+N3304,'Power Look Up'!$F$4)</f>
        <v>1839.9473599244438</v>
      </c>
      <c r="M3304" s="50">
        <f t="array" ref="M3304">_xlfn.SUM(_xlfn.NORM.DIST($S$3:$S$1003,$G3304,$P3304,FALSE)*WindSpeedStep*$T$3:$T$1003)</f>
        <v>1944.9457288308952</v>
      </c>
      <c r="N3304" s="50">
        <f t="array" ref="N3304">_xlfn.SUM(_xlfn.NORM.DIST($S$3:$S$1003,$G3304,$Q3304,FALSE)*WindSpeedStep*$T$3:$T$1003)</f>
        <v>1830.493088755356</v>
      </c>
      <c r="P3304" s="42">
        <f t="shared" si="153"/>
        <v>1.160399165048478</v>
      </c>
      <c r="Q3304" s="42">
        <f t="shared" si="155"/>
        <v>1.9520491995591391</v>
      </c>
    </row>
    <row r="3305" spans="5:17" x14ac:dyDescent="0.2">
      <c r="E3305" s="15">
        <v>41288.534722222219</v>
      </c>
      <c r="F3305" s="21">
        <v>9.7821302365409863</v>
      </c>
      <c r="G3305" s="21">
        <v>9.8482909841056028</v>
      </c>
      <c r="H3305" s="24">
        <v>0.12369493870364401</v>
      </c>
      <c r="I3305" s="3">
        <f t="shared" si="154"/>
        <v>1553.1799999999375</v>
      </c>
      <c r="J3305" s="3">
        <f>INDEX(PowerArray,MIN(MaximumPowerIndex,ROUND(G3305*100,0)))</f>
        <v>1579.8499999999369</v>
      </c>
      <c r="K3305" s="3">
        <f>MIN(J3305-M3305+N3305,'Power Look Up'!$F$4)</f>
        <v>1558.3076182607235</v>
      </c>
      <c r="M3305" s="50">
        <f t="array" ref="M3305">_xlfn.SUM(_xlfn.NORM.DIST($S$3:$S$1003,$G3305,$P3305,FALSE)*WindSpeedStep*$T$3:$T$1003)</f>
        <v>1574.1978092743409</v>
      </c>
      <c r="N3305" s="50">
        <f t="array" ref="N3305">_xlfn.SUM(_xlfn.NORM.DIST($S$3:$S$1003,$G3305,$Q3305,FALSE)*WindSpeedStep*$T$3:$T$1003)</f>
        <v>1552.6554275351275</v>
      </c>
      <c r="P3305" s="42">
        <f t="shared" si="153"/>
        <v>0.98482909841056032</v>
      </c>
      <c r="Q3305" s="42">
        <f t="shared" si="155"/>
        <v>1.2181837496145924</v>
      </c>
    </row>
    <row r="3306" spans="5:17" x14ac:dyDescent="0.2">
      <c r="E3306" s="15">
        <v>41288.541666666664</v>
      </c>
      <c r="F3306" s="21">
        <v>10.168126136708686</v>
      </c>
      <c r="G3306" s="21">
        <v>10.203250306466622</v>
      </c>
      <c r="H3306" s="24">
        <v>0.14653634110820513</v>
      </c>
      <c r="I3306" s="3">
        <f t="shared" si="154"/>
        <v>1682.3899999999539</v>
      </c>
      <c r="J3306" s="3">
        <f>INDEX(PowerArray,MIN(MaximumPowerIndex,ROUND(G3306*100,0)))</f>
        <v>1690.3999999999537</v>
      </c>
      <c r="K3306" s="3">
        <f>MIN(J3306-M3306+N3306,'Power Look Up'!$F$4)</f>
        <v>1628.2029324343966</v>
      </c>
      <c r="M3306" s="50">
        <f t="array" ref="M3306">_xlfn.SUM(_xlfn.NORM.DIST($S$3:$S$1003,$G3306,$P3306,FALSE)*WindSpeedStep*$T$3:$T$1003)</f>
        <v>1686.3113911939317</v>
      </c>
      <c r="N3306" s="50">
        <f t="array" ref="N3306">_xlfn.SUM(_xlfn.NORM.DIST($S$3:$S$1003,$G3306,$Q3306,FALSE)*WindSpeedStep*$T$3:$T$1003)</f>
        <v>1624.1143236283747</v>
      </c>
      <c r="P3306" s="42">
        <f t="shared" si="153"/>
        <v>1.0203250306466622</v>
      </c>
      <c r="Q3306" s="42">
        <f t="shared" si="155"/>
        <v>1.4951469673207913</v>
      </c>
    </row>
    <row r="3307" spans="5:17" x14ac:dyDescent="0.2">
      <c r="E3307" s="15">
        <v>41288.548611111109</v>
      </c>
      <c r="F3307" s="21">
        <v>11.474134321978209</v>
      </c>
      <c r="G3307" s="21">
        <v>11.521311941794561</v>
      </c>
      <c r="H3307" s="24">
        <v>0.20829458091858472</v>
      </c>
      <c r="I3307" s="3">
        <f t="shared" si="154"/>
        <v>1943.4799999999832</v>
      </c>
      <c r="J3307" s="3">
        <f>INDEX(PowerArray,MIN(MaximumPowerIndex,ROUND(G3307*100,0)))</f>
        <v>1947.679999999983</v>
      </c>
      <c r="K3307" s="3">
        <f>MIN(J3307-M3307+N3307,'Power Look Up'!$F$4)</f>
        <v>1766.6056053713826</v>
      </c>
      <c r="M3307" s="50">
        <f t="array" ref="M3307">_xlfn.SUM(_xlfn.NORM.DIST($S$3:$S$1003,$G3307,$P3307,FALSE)*WindSpeedStep*$T$3:$T$1003)</f>
        <v>1937.1835468703202</v>
      </c>
      <c r="N3307" s="50">
        <f t="array" ref="N3307">_xlfn.SUM(_xlfn.NORM.DIST($S$3:$S$1003,$G3307,$Q3307,FALSE)*WindSpeedStep*$T$3:$T$1003)</f>
        <v>1756.1091522417198</v>
      </c>
      <c r="P3307" s="42">
        <f t="shared" si="153"/>
        <v>1.1521311941794561</v>
      </c>
      <c r="Q3307" s="42">
        <f t="shared" si="155"/>
        <v>2.3998268425483835</v>
      </c>
    </row>
    <row r="3308" spans="5:17" x14ac:dyDescent="0.2">
      <c r="E3308" s="15">
        <v>41288.555555555555</v>
      </c>
      <c r="F3308" s="21">
        <v>12.421840299520266</v>
      </c>
      <c r="G3308" s="21">
        <v>12.304121053779495</v>
      </c>
      <c r="H3308" s="24">
        <v>0.14168593039052124</v>
      </c>
      <c r="I3308" s="3">
        <f t="shared" si="154"/>
        <v>1992.6199999999976</v>
      </c>
      <c r="J3308" s="3">
        <f>INDEX(PowerArray,MIN(MaximumPowerIndex,ROUND(G3308*100,0)))</f>
        <v>1991.2999999999977</v>
      </c>
      <c r="K3308" s="3">
        <f>MIN(J3308-M3308+N3308,'Power Look Up'!$F$4)</f>
        <v>1938.4864589832698</v>
      </c>
      <c r="M3308" s="50">
        <f t="array" ref="M3308">_xlfn.SUM(_xlfn.NORM.DIST($S$3:$S$1003,$G3308,$P3308,FALSE)*WindSpeedStep*$T$3:$T$1003)</f>
        <v>1986.2604337389712</v>
      </c>
      <c r="N3308" s="50">
        <f t="array" ref="N3308">_xlfn.SUM(_xlfn.NORM.DIST($S$3:$S$1003,$G3308,$Q3308,FALSE)*WindSpeedStep*$T$3:$T$1003)</f>
        <v>1933.4468927222433</v>
      </c>
      <c r="P3308" s="42">
        <f t="shared" si="153"/>
        <v>1.2304121053779495</v>
      </c>
      <c r="Q3308" s="42">
        <f t="shared" si="155"/>
        <v>1.7433208391423485</v>
      </c>
    </row>
    <row r="3309" spans="5:17" x14ac:dyDescent="0.2">
      <c r="E3309" s="15">
        <v>41288.5625</v>
      </c>
      <c r="F3309" s="21">
        <v>10.349780481822277</v>
      </c>
      <c r="G3309" s="21">
        <v>10.332762461024856</v>
      </c>
      <c r="H3309" s="24">
        <v>0.1623222833518691</v>
      </c>
      <c r="I3309" s="3">
        <f t="shared" si="154"/>
        <v>1730.449999999953</v>
      </c>
      <c r="J3309" s="3">
        <f>INDEX(PowerArray,MIN(MaximumPowerIndex,ROUND(G3309*100,0)))</f>
        <v>1725.1099999999531</v>
      </c>
      <c r="K3309" s="3">
        <f>MIN(J3309-M3309+N3309,'Power Look Up'!$F$4)</f>
        <v>1635.2564215362154</v>
      </c>
      <c r="M3309" s="50">
        <f t="array" ref="M3309">_xlfn.SUM(_xlfn.NORM.DIST($S$3:$S$1003,$G3309,$P3309,FALSE)*WindSpeedStep*$T$3:$T$1003)</f>
        <v>1722.781927460913</v>
      </c>
      <c r="N3309" s="50">
        <f t="array" ref="N3309">_xlfn.SUM(_xlfn.NORM.DIST($S$3:$S$1003,$G3309,$Q3309,FALSE)*WindSpeedStep*$T$3:$T$1003)</f>
        <v>1632.9283489971754</v>
      </c>
      <c r="P3309" s="42">
        <f t="shared" si="153"/>
        <v>1.0332762461024856</v>
      </c>
      <c r="Q3309" s="42">
        <f t="shared" si="155"/>
        <v>1.6772375960060331</v>
      </c>
    </row>
    <row r="3310" spans="5:17" x14ac:dyDescent="0.2">
      <c r="E3310" s="15">
        <v>41288.569444444445</v>
      </c>
      <c r="F3310" s="21">
        <v>11.814720257935688</v>
      </c>
      <c r="G3310" s="21">
        <v>11.733296777978484</v>
      </c>
      <c r="H3310" s="24">
        <v>0.15404512000845269</v>
      </c>
      <c r="I3310" s="3">
        <f t="shared" si="154"/>
        <v>1972.0399999999827</v>
      </c>
      <c r="J3310" s="3">
        <f>INDEX(PowerArray,MIN(MaximumPowerIndex,ROUND(G3310*100,0)))</f>
        <v>1965.3199999999827</v>
      </c>
      <c r="K3310" s="3">
        <f>MIN(J3310-M3310+N3310,'Power Look Up'!$F$4)</f>
        <v>1877.5930259126851</v>
      </c>
      <c r="M3310" s="50">
        <f t="array" ref="M3310">_xlfn.SUM(_xlfn.NORM.DIST($S$3:$S$1003,$G3310,$P3310,FALSE)*WindSpeedStep*$T$3:$T$1003)</f>
        <v>1955.6603295394393</v>
      </c>
      <c r="N3310" s="50">
        <f t="array" ref="N3310">_xlfn.SUM(_xlfn.NORM.DIST($S$3:$S$1003,$G3310,$Q3310,FALSE)*WindSpeedStep*$T$3:$T$1003)</f>
        <v>1867.9333554521418</v>
      </c>
      <c r="P3310" s="42">
        <f t="shared" si="153"/>
        <v>1.1733296777978486</v>
      </c>
      <c r="Q3310" s="42">
        <f t="shared" si="155"/>
        <v>1.8074571102584869</v>
      </c>
    </row>
    <row r="3311" spans="5:17" x14ac:dyDescent="0.2">
      <c r="E3311" s="15">
        <v>41288.576388888891</v>
      </c>
      <c r="F3311" s="21">
        <v>12.733104944909861</v>
      </c>
      <c r="G3311" s="21">
        <v>12.649896065820764</v>
      </c>
      <c r="H3311" s="24">
        <v>0.20733356172135819</v>
      </c>
      <c r="I3311" s="3">
        <f t="shared" si="154"/>
        <v>1996.0299999999975</v>
      </c>
      <c r="J3311" s="3">
        <f>INDEX(PowerArray,MIN(MaximumPowerIndex,ROUND(G3311*100,0)))</f>
        <v>1995.1499999999976</v>
      </c>
      <c r="K3311" s="3">
        <f>MIN(J3311-M3311+N3311,'Power Look Up'!$F$4)</f>
        <v>1860.0651160179914</v>
      </c>
      <c r="M3311" s="50">
        <f t="array" ref="M3311">_xlfn.SUM(_xlfn.NORM.DIST($S$3:$S$1003,$G3311,$P3311,FALSE)*WindSpeedStep*$T$3:$T$1003)</f>
        <v>1995.422362280782</v>
      </c>
      <c r="N3311" s="50">
        <f t="array" ref="N3311">_xlfn.SUM(_xlfn.NORM.DIST($S$3:$S$1003,$G3311,$Q3311,FALSE)*WindSpeedStep*$T$3:$T$1003)</f>
        <v>1860.3374782987757</v>
      </c>
      <c r="P3311" s="42">
        <f t="shared" si="153"/>
        <v>1.2649896065820765</v>
      </c>
      <c r="Q3311" s="42">
        <f t="shared" si="155"/>
        <v>2.6227480067316158</v>
      </c>
    </row>
    <row r="3312" spans="5:17" x14ac:dyDescent="0.2">
      <c r="E3312" s="15">
        <v>41288.583333333336</v>
      </c>
      <c r="F3312" s="21">
        <v>11.565418528108056</v>
      </c>
      <c r="G3312" s="21">
        <v>11.529425719626875</v>
      </c>
      <c r="H3312" s="24">
        <v>0.1737939699384842</v>
      </c>
      <c r="I3312" s="3">
        <f t="shared" si="154"/>
        <v>1951.8799999999831</v>
      </c>
      <c r="J3312" s="3">
        <f>INDEX(PowerArray,MIN(MaximumPowerIndex,ROUND(G3312*100,0)))</f>
        <v>1948.5199999999832</v>
      </c>
      <c r="K3312" s="3">
        <f>MIN(J3312-M3312+N3312,'Power Look Up'!$F$4)</f>
        <v>1823.202519620045</v>
      </c>
      <c r="M3312" s="50">
        <f t="array" ref="M3312">_xlfn.SUM(_xlfn.NORM.DIST($S$3:$S$1003,$G3312,$P3312,FALSE)*WindSpeedStep*$T$3:$T$1003)</f>
        <v>1937.9783958904202</v>
      </c>
      <c r="N3312" s="50">
        <f t="array" ref="N3312">_xlfn.SUM(_xlfn.NORM.DIST($S$3:$S$1003,$G3312,$Q3312,FALSE)*WindSpeedStep*$T$3:$T$1003)</f>
        <v>1812.660915510482</v>
      </c>
      <c r="P3312" s="42">
        <f t="shared" si="153"/>
        <v>1.1529425719626876</v>
      </c>
      <c r="Q3312" s="42">
        <f t="shared" si="155"/>
        <v>2.0037446669248196</v>
      </c>
    </row>
    <row r="3313" spans="5:17" x14ac:dyDescent="0.2">
      <c r="E3313" s="15">
        <v>41288.590277777781</v>
      </c>
      <c r="F3313" s="21">
        <v>12.570891614379425</v>
      </c>
      <c r="G3313" s="21">
        <v>12.444698431831867</v>
      </c>
      <c r="H3313" s="24">
        <v>0.14398342261813801</v>
      </c>
      <c r="I3313" s="3">
        <f t="shared" si="154"/>
        <v>1994.2699999999975</v>
      </c>
      <c r="J3313" s="3">
        <f>INDEX(PowerArray,MIN(MaximumPowerIndex,ROUND(G3313*100,0)))</f>
        <v>1992.8399999999976</v>
      </c>
      <c r="K3313" s="3">
        <f>MIN(J3313-M3313+N3313,'Power Look Up'!$F$4)</f>
        <v>1940.7450930886287</v>
      </c>
      <c r="M3313" s="50">
        <f t="array" ref="M3313">_xlfn.SUM(_xlfn.NORM.DIST($S$3:$S$1003,$G3313,$P3313,FALSE)*WindSpeedStep*$T$3:$T$1003)</f>
        <v>1990.6260907635506</v>
      </c>
      <c r="N3313" s="50">
        <f t="array" ref="N3313">_xlfn.SUM(_xlfn.NORM.DIST($S$3:$S$1003,$G3313,$Q3313,FALSE)*WindSpeedStep*$T$3:$T$1003)</f>
        <v>1938.5311838521816</v>
      </c>
      <c r="P3313" s="42">
        <f t="shared" si="153"/>
        <v>1.2444698431831869</v>
      </c>
      <c r="Q3313" s="42">
        <f t="shared" si="155"/>
        <v>1.791830273665727</v>
      </c>
    </row>
    <row r="3314" spans="5:17" x14ac:dyDescent="0.2">
      <c r="E3314" s="15">
        <v>41288.597222222219</v>
      </c>
      <c r="F3314" s="21">
        <v>11.86878172816642</v>
      </c>
      <c r="G3314" s="21">
        <v>11.855145847733819</v>
      </c>
      <c r="H3314" s="24">
        <v>0.14070525840380368</v>
      </c>
      <c r="I3314" s="3">
        <f t="shared" si="154"/>
        <v>1977.0799999999824</v>
      </c>
      <c r="J3314" s="3">
        <f>INDEX(PowerArray,MIN(MaximumPowerIndex,ROUND(G3314*100,0)))</f>
        <v>1976.2399999999825</v>
      </c>
      <c r="K3314" s="3">
        <f>MIN(J3314-M3314+N3314,'Power Look Up'!$F$4)</f>
        <v>1913.373161494482</v>
      </c>
      <c r="M3314" s="50">
        <f t="array" ref="M3314">_xlfn.SUM(_xlfn.NORM.DIST($S$3:$S$1003,$G3314,$P3314,FALSE)*WindSpeedStep*$T$3:$T$1003)</f>
        <v>1964.3028972669076</v>
      </c>
      <c r="N3314" s="50">
        <f t="array" ref="N3314">_xlfn.SUM(_xlfn.NORM.DIST($S$3:$S$1003,$G3314,$Q3314,FALSE)*WindSpeedStep*$T$3:$T$1003)</f>
        <v>1901.4360587614071</v>
      </c>
      <c r="P3314" s="42">
        <f t="shared" si="153"/>
        <v>1.1855145847733819</v>
      </c>
      <c r="Q3314" s="42">
        <f t="shared" si="155"/>
        <v>1.6680813599201674</v>
      </c>
    </row>
    <row r="3315" spans="5:17" x14ac:dyDescent="0.2">
      <c r="E3315" s="15">
        <v>41288.604166666664</v>
      </c>
      <c r="F3315" s="21">
        <v>12.443370435212849</v>
      </c>
      <c r="G3315" s="21">
        <v>12.40508185874064</v>
      </c>
      <c r="H3315" s="24">
        <v>0.17037184668236846</v>
      </c>
      <c r="I3315" s="3">
        <f t="shared" si="154"/>
        <v>1992.8399999999976</v>
      </c>
      <c r="J3315" s="3">
        <f>INDEX(PowerArray,MIN(MaximumPowerIndex,ROUND(G3315*100,0)))</f>
        <v>1992.5099999999975</v>
      </c>
      <c r="K3315" s="3">
        <f>MIN(J3315-M3315+N3315,'Power Look Up'!$F$4)</f>
        <v>1901.2129565430898</v>
      </c>
      <c r="M3315" s="50">
        <f t="array" ref="M3315">_xlfn.SUM(_xlfn.NORM.DIST($S$3:$S$1003,$G3315,$P3315,FALSE)*WindSpeedStep*$T$3:$T$1003)</f>
        <v>1989.4936118064986</v>
      </c>
      <c r="N3315" s="50">
        <f t="array" ref="N3315">_xlfn.SUM(_xlfn.NORM.DIST($S$3:$S$1003,$G3315,$Q3315,FALSE)*WindSpeedStep*$T$3:$T$1003)</f>
        <v>1898.196568349591</v>
      </c>
      <c r="P3315" s="42">
        <f t="shared" si="153"/>
        <v>1.2405081858740641</v>
      </c>
      <c r="Q3315" s="42">
        <f t="shared" si="155"/>
        <v>2.1134767045195906</v>
      </c>
    </row>
    <row r="3316" spans="5:17" x14ac:dyDescent="0.2">
      <c r="E3316" s="15">
        <v>41288.611111111109</v>
      </c>
      <c r="F3316" s="21">
        <v>11.882756421994049</v>
      </c>
      <c r="G3316" s="21">
        <v>11.840511022741691</v>
      </c>
      <c r="H3316" s="24">
        <v>0.14138133782583071</v>
      </c>
      <c r="I3316" s="3">
        <f t="shared" si="154"/>
        <v>1977.9199999999823</v>
      </c>
      <c r="J3316" s="3">
        <f>INDEX(PowerArray,MIN(MaximumPowerIndex,ROUND(G3316*100,0)))</f>
        <v>1974.5599999999824</v>
      </c>
      <c r="K3316" s="3">
        <f>MIN(J3316-M3316+N3316,'Power Look Up'!$F$4)</f>
        <v>1910.2590986385003</v>
      </c>
      <c r="M3316" s="50">
        <f t="array" ref="M3316">_xlfn.SUM(_xlfn.NORM.DIST($S$3:$S$1003,$G3316,$P3316,FALSE)*WindSpeedStep*$T$3:$T$1003)</f>
        <v>1963.3345207988953</v>
      </c>
      <c r="N3316" s="50">
        <f t="array" ref="N3316">_xlfn.SUM(_xlfn.NORM.DIST($S$3:$S$1003,$G3316,$Q3316,FALSE)*WindSpeedStep*$T$3:$T$1003)</f>
        <v>1899.0336194374131</v>
      </c>
      <c r="P3316" s="42">
        <f t="shared" si="153"/>
        <v>1.1840511022741691</v>
      </c>
      <c r="Q3316" s="42">
        <f t="shared" si="155"/>
        <v>1.6740272889367152</v>
      </c>
    </row>
    <row r="3317" spans="5:17" x14ac:dyDescent="0.2">
      <c r="E3317" s="15">
        <v>41288.618055555555</v>
      </c>
      <c r="F3317" s="21">
        <v>13.18897079852988</v>
      </c>
      <c r="G3317" s="21">
        <v>13.08800351042701</v>
      </c>
      <c r="H3317" s="24">
        <v>0.15922394795461056</v>
      </c>
      <c r="I3317" s="3">
        <f t="shared" si="154"/>
        <v>1999.1899999999998</v>
      </c>
      <c r="J3317" s="3">
        <f>INDEX(PowerArray,MIN(MaximumPowerIndex,ROUND(G3317*100,0)))</f>
        <v>1999.0899999999997</v>
      </c>
      <c r="K3317" s="3">
        <f>MIN(J3317-M3317+N3317,'Power Look Up'!$F$4)</f>
        <v>1947.2973922974368</v>
      </c>
      <c r="M3317" s="50">
        <f t="array" ref="M3317">_xlfn.SUM(_xlfn.NORM.DIST($S$3:$S$1003,$G3317,$P3317,FALSE)*WindSpeedStep*$T$3:$T$1003)</f>
        <v>2001.1520429841853</v>
      </c>
      <c r="N3317" s="50">
        <f t="array" ref="N3317">_xlfn.SUM(_xlfn.NORM.DIST($S$3:$S$1003,$G3317,$Q3317,FALSE)*WindSpeedStep*$T$3:$T$1003)</f>
        <v>1949.3594352816224</v>
      </c>
      <c r="P3317" s="42">
        <f t="shared" si="153"/>
        <v>1.3088003510427011</v>
      </c>
      <c r="Q3317" s="42">
        <f t="shared" si="155"/>
        <v>2.0839235897739905</v>
      </c>
    </row>
    <row r="3318" spans="5:17" x14ac:dyDescent="0.2">
      <c r="E3318" s="15">
        <v>41288.625</v>
      </c>
      <c r="F3318" s="21">
        <v>12.493260837898823</v>
      </c>
      <c r="G3318" s="21">
        <v>12.422227244254485</v>
      </c>
      <c r="H3318" s="24">
        <v>0.18089752782109506</v>
      </c>
      <c r="I3318" s="3">
        <f t="shared" si="154"/>
        <v>1993.3899999999976</v>
      </c>
      <c r="J3318" s="3">
        <f>INDEX(PowerArray,MIN(MaximumPowerIndex,ROUND(G3318*100,0)))</f>
        <v>1992.6199999999976</v>
      </c>
      <c r="K3318" s="3">
        <f>MIN(J3318-M3318+N3318,'Power Look Up'!$F$4)</f>
        <v>1886.3242869093153</v>
      </c>
      <c r="M3318" s="50">
        <f t="array" ref="M3318">_xlfn.SUM(_xlfn.NORM.DIST($S$3:$S$1003,$G3318,$P3318,FALSE)*WindSpeedStep*$T$3:$T$1003)</f>
        <v>1989.9927164484689</v>
      </c>
      <c r="N3318" s="50">
        <f t="array" ref="N3318">_xlfn.SUM(_xlfn.NORM.DIST($S$3:$S$1003,$G3318,$Q3318,FALSE)*WindSpeedStep*$T$3:$T$1003)</f>
        <v>1883.6970033577866</v>
      </c>
      <c r="P3318" s="42">
        <f t="shared" si="153"/>
        <v>1.2422227244254485</v>
      </c>
      <c r="Q3318" s="42">
        <f t="shared" si="155"/>
        <v>2.2471501985174904</v>
      </c>
    </row>
    <row r="3319" spans="5:17" x14ac:dyDescent="0.2">
      <c r="E3319" s="15">
        <v>41288.631944444445</v>
      </c>
      <c r="F3319" s="21">
        <v>14.293106235040607</v>
      </c>
      <c r="G3319" s="21">
        <v>14.273230105553464</v>
      </c>
      <c r="H3319" s="24">
        <v>0.1518214420515594</v>
      </c>
      <c r="I3319" s="3">
        <f t="shared" si="154"/>
        <v>2000</v>
      </c>
      <c r="J3319" s="3">
        <f>INDEX(PowerArray,MIN(MaximumPowerIndex,ROUND(G3319*100,0)))</f>
        <v>2000</v>
      </c>
      <c r="K3319" s="3">
        <f>MIN(J3319-M3319+N3319,'Power Look Up'!$F$4)</f>
        <v>1981.7086272893441</v>
      </c>
      <c r="M3319" s="50">
        <f t="array" ref="M3319">_xlfn.SUM(_xlfn.NORM.DIST($S$3:$S$1003,$G3319,$P3319,FALSE)*WindSpeedStep*$T$3:$T$1003)</f>
        <v>2003.134345724168</v>
      </c>
      <c r="N3319" s="50">
        <f t="array" ref="N3319">_xlfn.SUM(_xlfn.NORM.DIST($S$3:$S$1003,$G3319,$Q3319,FALSE)*WindSpeedStep*$T$3:$T$1003)</f>
        <v>1984.8429730135122</v>
      </c>
      <c r="P3319" s="42">
        <f t="shared" si="153"/>
        <v>1.4273230105553465</v>
      </c>
      <c r="Q3319" s="42">
        <f t="shared" si="155"/>
        <v>2.1669823773588583</v>
      </c>
    </row>
    <row r="3320" spans="5:17" x14ac:dyDescent="0.2">
      <c r="E3320" s="15">
        <v>41288.638888888891</v>
      </c>
      <c r="F3320" s="21">
        <v>14.104205999627185</v>
      </c>
      <c r="G3320" s="21">
        <v>13.974883018301265</v>
      </c>
      <c r="H3320" s="24">
        <v>0.14180167249775463</v>
      </c>
      <c r="I3320" s="3">
        <f t="shared" si="154"/>
        <v>2000</v>
      </c>
      <c r="J3320" s="3">
        <f>INDEX(PowerArray,MIN(MaximumPowerIndex,ROUND(G3320*100,0)))</f>
        <v>1999.9699999999998</v>
      </c>
      <c r="K3320" s="3">
        <f>MIN(J3320-M3320+N3320,'Power Look Up'!$F$4)</f>
        <v>1983.809310174302</v>
      </c>
      <c r="M3320" s="50">
        <f t="array" ref="M3320">_xlfn.SUM(_xlfn.NORM.DIST($S$3:$S$1003,$G3320,$P3320,FALSE)*WindSpeedStep*$T$3:$T$1003)</f>
        <v>2003.4235799566889</v>
      </c>
      <c r="N3320" s="50">
        <f t="array" ref="N3320">_xlfn.SUM(_xlfn.NORM.DIST($S$3:$S$1003,$G3320,$Q3320,FALSE)*WindSpeedStep*$T$3:$T$1003)</f>
        <v>1987.2628901309911</v>
      </c>
      <c r="P3320" s="42">
        <f t="shared" si="153"/>
        <v>1.3974883018301265</v>
      </c>
      <c r="Q3320" s="42">
        <f t="shared" si="155"/>
        <v>1.9816617849555886</v>
      </c>
    </row>
    <row r="3321" spans="5:17" x14ac:dyDescent="0.2">
      <c r="E3321" s="15">
        <v>41288.645833333336</v>
      </c>
      <c r="F3321" s="21">
        <v>14.476602087508011</v>
      </c>
      <c r="G3321" s="21">
        <v>14.38265928430549</v>
      </c>
      <c r="H3321" s="24">
        <v>0.15335090282792657</v>
      </c>
      <c r="I3321" s="3">
        <f t="shared" si="154"/>
        <v>2000</v>
      </c>
      <c r="J3321" s="3">
        <f>INDEX(PowerArray,MIN(MaximumPowerIndex,ROUND(G3321*100,0)))</f>
        <v>2000</v>
      </c>
      <c r="K3321" s="3">
        <f>MIN(J3321-M3321+N3321,'Power Look Up'!$F$4)</f>
        <v>1982.2977742544388</v>
      </c>
      <c r="M3321" s="50">
        <f t="array" ref="M3321">_xlfn.SUM(_xlfn.NORM.DIST($S$3:$S$1003,$G3321,$P3321,FALSE)*WindSpeedStep*$T$3:$T$1003)</f>
        <v>2002.9876346723102</v>
      </c>
      <c r="N3321" s="50">
        <f t="array" ref="N3321">_xlfn.SUM(_xlfn.NORM.DIST($S$3:$S$1003,$G3321,$Q3321,FALSE)*WindSpeedStep*$T$3:$T$1003)</f>
        <v>1985.2854089267489</v>
      </c>
      <c r="P3321" s="42">
        <f t="shared" si="153"/>
        <v>1.438265928430549</v>
      </c>
      <c r="Q3321" s="42">
        <f t="shared" si="155"/>
        <v>2.205593786314707</v>
      </c>
    </row>
    <row r="3322" spans="5:17" x14ac:dyDescent="0.2">
      <c r="E3322" s="15">
        <v>41288.652777777781</v>
      </c>
      <c r="F3322" s="21">
        <v>12.878106087581282</v>
      </c>
      <c r="G3322" s="21">
        <v>12.777892416402027</v>
      </c>
      <c r="H3322" s="24">
        <v>0.14520768716164664</v>
      </c>
      <c r="I3322" s="3">
        <f t="shared" si="154"/>
        <v>1997.6799999999976</v>
      </c>
      <c r="J3322" s="3">
        <f>INDEX(PowerArray,MIN(MaximumPowerIndex,ROUND(G3322*100,0)))</f>
        <v>1996.5799999999974</v>
      </c>
      <c r="K3322" s="3">
        <f>MIN(J3322-M3322+N3322,'Power Look Up'!$F$4)</f>
        <v>1952.2997361957466</v>
      </c>
      <c r="M3322" s="50">
        <f t="array" ref="M3322">_xlfn.SUM(_xlfn.NORM.DIST($S$3:$S$1003,$G3322,$P3322,FALSE)*WindSpeedStep*$T$3:$T$1003)</f>
        <v>1997.637967409966</v>
      </c>
      <c r="N3322" s="50">
        <f t="array" ref="N3322">_xlfn.SUM(_xlfn.NORM.DIST($S$3:$S$1003,$G3322,$Q3322,FALSE)*WindSpeedStep*$T$3:$T$1003)</f>
        <v>1953.3577036057152</v>
      </c>
      <c r="P3322" s="42">
        <f t="shared" si="153"/>
        <v>1.2777892416402028</v>
      </c>
      <c r="Q3322" s="42">
        <f t="shared" si="155"/>
        <v>1.8554482045860827</v>
      </c>
    </row>
    <row r="3323" spans="5:17" x14ac:dyDescent="0.2">
      <c r="E3323" s="15">
        <v>41288.659722222219</v>
      </c>
      <c r="F3323" s="21">
        <v>11.909454927969588</v>
      </c>
      <c r="G3323" s="21">
        <v>11.827577159774922</v>
      </c>
      <c r="H3323" s="24">
        <v>0.15533876329262047</v>
      </c>
      <c r="I3323" s="3">
        <f t="shared" si="154"/>
        <v>1980.4399999999823</v>
      </c>
      <c r="J3323" s="3">
        <f>INDEX(PowerArray,MIN(MaximumPowerIndex,ROUND(G3323*100,0)))</f>
        <v>1973.7199999999825</v>
      </c>
      <c r="K3323" s="3">
        <f>MIN(J3323-M3323+N3323,'Power Look Up'!$F$4)</f>
        <v>1886.3009767025642</v>
      </c>
      <c r="M3323" s="50">
        <f t="array" ref="M3323">_xlfn.SUM(_xlfn.NORM.DIST($S$3:$S$1003,$G3323,$P3323,FALSE)*WindSpeedStep*$T$3:$T$1003)</f>
        <v>1962.4633075665431</v>
      </c>
      <c r="N3323" s="50">
        <f t="array" ref="N3323">_xlfn.SUM(_xlfn.NORM.DIST($S$3:$S$1003,$G3323,$Q3323,FALSE)*WindSpeedStep*$T$3:$T$1003)</f>
        <v>1875.0442842691248</v>
      </c>
      <c r="P3323" s="42">
        <f t="shared" si="153"/>
        <v>1.1827577159774922</v>
      </c>
      <c r="Q3323" s="42">
        <f t="shared" si="155"/>
        <v>1.837281208747481</v>
      </c>
    </row>
    <row r="3324" spans="5:17" x14ac:dyDescent="0.2">
      <c r="E3324" s="15">
        <v>41288.666666666664</v>
      </c>
      <c r="F3324" s="21">
        <v>11.433000978604127</v>
      </c>
      <c r="G3324" s="21">
        <v>11.295043682429577</v>
      </c>
      <c r="H3324" s="24">
        <v>0.16793491084214143</v>
      </c>
      <c r="I3324" s="3">
        <f t="shared" si="154"/>
        <v>1940.1199999999833</v>
      </c>
      <c r="J3324" s="3">
        <f>INDEX(PowerArray,MIN(MaximumPowerIndex,ROUND(G3324*100,0)))</f>
        <v>1929.1999999999834</v>
      </c>
      <c r="K3324" s="3">
        <f>MIN(J3324-M3324+N3324,'Power Look Up'!$F$4)</f>
        <v>1810.2871773468437</v>
      </c>
      <c r="M3324" s="50">
        <f t="array" ref="M3324">_xlfn.SUM(_xlfn.NORM.DIST($S$3:$S$1003,$G3324,$P3324,FALSE)*WindSpeedStep*$T$3:$T$1003)</f>
        <v>1911.8984417336767</v>
      </c>
      <c r="N3324" s="50">
        <f t="array" ref="N3324">_xlfn.SUM(_xlfn.NORM.DIST($S$3:$S$1003,$G3324,$Q3324,FALSE)*WindSpeedStep*$T$3:$T$1003)</f>
        <v>1792.9856190805369</v>
      </c>
      <c r="P3324" s="42">
        <f t="shared" si="153"/>
        <v>1.1295043682429577</v>
      </c>
      <c r="Q3324" s="42">
        <f t="shared" si="155"/>
        <v>1.896832153766904</v>
      </c>
    </row>
    <row r="3325" spans="5:17" x14ac:dyDescent="0.2">
      <c r="E3325" s="15">
        <v>41288.673611111109</v>
      </c>
      <c r="F3325" s="21">
        <v>13.79035943810066</v>
      </c>
      <c r="G3325" s="21">
        <v>13.627142404218112</v>
      </c>
      <c r="H3325" s="24">
        <v>0.17621005535840353</v>
      </c>
      <c r="I3325" s="3">
        <f t="shared" si="154"/>
        <v>1999.7899999999997</v>
      </c>
      <c r="J3325" s="3">
        <f>INDEX(PowerArray,MIN(MaximumPowerIndex,ROUND(G3325*100,0)))</f>
        <v>1999.6299999999997</v>
      </c>
      <c r="K3325" s="3">
        <f>MIN(J3325-M3325+N3325,'Power Look Up'!$F$4)</f>
        <v>1945.6198575039632</v>
      </c>
      <c r="M3325" s="50">
        <f t="array" ref="M3325">_xlfn.SUM(_xlfn.NORM.DIST($S$3:$S$1003,$G3325,$P3325,FALSE)*WindSpeedStep*$T$3:$T$1003)</f>
        <v>2003.3458429074144</v>
      </c>
      <c r="N3325" s="50">
        <f t="array" ref="N3325">_xlfn.SUM(_xlfn.NORM.DIST($S$3:$S$1003,$G3325,$Q3325,FALSE)*WindSpeedStep*$T$3:$T$1003)</f>
        <v>1949.335700411378</v>
      </c>
      <c r="P3325" s="42">
        <f t="shared" si="153"/>
        <v>1.3627142404218113</v>
      </c>
      <c r="Q3325" s="42">
        <f t="shared" si="155"/>
        <v>2.4012395174241217</v>
      </c>
    </row>
    <row r="3326" spans="5:17" x14ac:dyDescent="0.2">
      <c r="E3326" s="15">
        <v>41288.680555555555</v>
      </c>
      <c r="F3326" s="21">
        <v>11.746193490109684</v>
      </c>
      <c r="G3326" s="21">
        <v>11.769511362960236</v>
      </c>
      <c r="H3326" s="24">
        <v>0.13025496313237669</v>
      </c>
      <c r="I3326" s="3">
        <f t="shared" si="154"/>
        <v>1966.9999999999827</v>
      </c>
      <c r="J3326" s="3">
        <f>INDEX(PowerArray,MIN(MaximumPowerIndex,ROUND(G3326*100,0)))</f>
        <v>1968.6799999999826</v>
      </c>
      <c r="K3326" s="3">
        <f>MIN(J3326-M3326+N3326,'Power Look Up'!$F$4)</f>
        <v>1921.0437729531591</v>
      </c>
      <c r="M3326" s="50">
        <f t="array" ref="M3326">_xlfn.SUM(_xlfn.NORM.DIST($S$3:$S$1003,$G3326,$P3326,FALSE)*WindSpeedStep*$T$3:$T$1003)</f>
        <v>1958.3695241399505</v>
      </c>
      <c r="N3326" s="50">
        <f t="array" ref="N3326">_xlfn.SUM(_xlfn.NORM.DIST($S$3:$S$1003,$G3326,$Q3326,FALSE)*WindSpeedStep*$T$3:$T$1003)</f>
        <v>1910.733297093127</v>
      </c>
      <c r="P3326" s="42">
        <f t="shared" si="153"/>
        <v>1.1769511362960237</v>
      </c>
      <c r="Q3326" s="42">
        <f t="shared" si="155"/>
        <v>1.5330372686684741</v>
      </c>
    </row>
    <row r="3327" spans="5:17" x14ac:dyDescent="0.2">
      <c r="E3327" s="15">
        <v>41288.6875</v>
      </c>
      <c r="F3327" s="21">
        <v>11.11183699309751</v>
      </c>
      <c r="G3327" s="21">
        <v>11.110545414352359</v>
      </c>
      <c r="H3327" s="24">
        <v>0.12779165145079796</v>
      </c>
      <c r="I3327" s="3">
        <f t="shared" si="154"/>
        <v>1913.2399999999839</v>
      </c>
      <c r="J3327" s="3">
        <f>INDEX(PowerArray,MIN(MaximumPowerIndex,ROUND(G3327*100,0)))</f>
        <v>1913.2399999999839</v>
      </c>
      <c r="K3327" s="3">
        <f>MIN(J3327-M3327+N3327,'Power Look Up'!$F$4)</f>
        <v>1862.9882636194363</v>
      </c>
      <c r="M3327" s="50">
        <f t="array" ref="M3327">_xlfn.SUM(_xlfn.NORM.DIST($S$3:$S$1003,$G3327,$P3327,FALSE)*WindSpeedStep*$T$3:$T$1003)</f>
        <v>1886.4205926701004</v>
      </c>
      <c r="N3327" s="50">
        <f t="array" ref="N3327">_xlfn.SUM(_xlfn.NORM.DIST($S$3:$S$1003,$G3327,$Q3327,FALSE)*WindSpeedStep*$T$3:$T$1003)</f>
        <v>1836.1688562895529</v>
      </c>
      <c r="P3327" s="42">
        <f t="shared" si="153"/>
        <v>1.111054541435236</v>
      </c>
      <c r="Q3327" s="42">
        <f t="shared" si="155"/>
        <v>1.4198349470191782</v>
      </c>
    </row>
    <row r="3328" spans="5:17" x14ac:dyDescent="0.2">
      <c r="E3328" s="15">
        <v>41288.694444444445</v>
      </c>
      <c r="F3328" s="21">
        <v>10.682906262944499</v>
      </c>
      <c r="G3328" s="21">
        <v>10.74406455145559</v>
      </c>
      <c r="H3328" s="24">
        <v>0.15258020241682133</v>
      </c>
      <c r="I3328" s="3">
        <f t="shared" si="154"/>
        <v>1818.5599999999511</v>
      </c>
      <c r="J3328" s="3">
        <f>INDEX(PowerArray,MIN(MaximumPowerIndex,ROUND(G3328*100,0)))</f>
        <v>1834.5799999999508</v>
      </c>
      <c r="K3328" s="3">
        <f>MIN(J3328-M3328+N3328,'Power Look Up'!$F$4)</f>
        <v>1744.754636236624</v>
      </c>
      <c r="M3328" s="50">
        <f t="array" ref="M3328">_xlfn.SUM(_xlfn.NORM.DIST($S$3:$S$1003,$G3328,$P3328,FALSE)*WindSpeedStep*$T$3:$T$1003)</f>
        <v>1821.152053460439</v>
      </c>
      <c r="N3328" s="50">
        <f t="array" ref="N3328">_xlfn.SUM(_xlfn.NORM.DIST($S$3:$S$1003,$G3328,$Q3328,FALSE)*WindSpeedStep*$T$3:$T$1003)</f>
        <v>1731.3266896971122</v>
      </c>
      <c r="P3328" s="42">
        <f t="shared" si="153"/>
        <v>1.074406455145559</v>
      </c>
      <c r="Q3328" s="42">
        <f t="shared" si="155"/>
        <v>1.6393315440404885</v>
      </c>
    </row>
    <row r="3329" spans="5:17" x14ac:dyDescent="0.2">
      <c r="E3329" s="15">
        <v>41288.701388888891</v>
      </c>
      <c r="F3329" s="21">
        <v>10.280551409229176</v>
      </c>
      <c r="G3329" s="21">
        <v>10.39582906611008</v>
      </c>
      <c r="H3329" s="24">
        <v>0.1634153590722586</v>
      </c>
      <c r="I3329" s="3">
        <f t="shared" si="154"/>
        <v>1711.7599999999534</v>
      </c>
      <c r="J3329" s="3">
        <f>INDEX(PowerArray,MIN(MaximumPowerIndex,ROUND(G3329*100,0)))</f>
        <v>1743.7999999999527</v>
      </c>
      <c r="K3329" s="3">
        <f>MIN(J3329-M3329+N3329,'Power Look Up'!$F$4)</f>
        <v>1649.3082421548738</v>
      </c>
      <c r="M3329" s="50">
        <f t="array" ref="M3329">_xlfn.SUM(_xlfn.NORM.DIST($S$3:$S$1003,$G3329,$P3329,FALSE)*WindSpeedStep*$T$3:$T$1003)</f>
        <v>1739.6088101403666</v>
      </c>
      <c r="N3329" s="50">
        <f t="array" ref="N3329">_xlfn.SUM(_xlfn.NORM.DIST($S$3:$S$1003,$G3329,$Q3329,FALSE)*WindSpeedStep*$T$3:$T$1003)</f>
        <v>1645.1170522952877</v>
      </c>
      <c r="P3329" s="42">
        <f t="shared" si="153"/>
        <v>1.0395829066110081</v>
      </c>
      <c r="Q3329" s="42">
        <f t="shared" si="155"/>
        <v>1.6988381396922014</v>
      </c>
    </row>
    <row r="3330" spans="5:17" x14ac:dyDescent="0.2">
      <c r="E3330" s="15">
        <v>41288.708333333336</v>
      </c>
      <c r="F3330" s="21">
        <v>11.146664886339071</v>
      </c>
      <c r="G3330" s="21">
        <v>11.163811688147971</v>
      </c>
      <c r="H3330" s="24">
        <v>0.15968902072058347</v>
      </c>
      <c r="I3330" s="3">
        <f t="shared" si="154"/>
        <v>1916.5999999999838</v>
      </c>
      <c r="J3330" s="3">
        <f>INDEX(PowerArray,MIN(MaximumPowerIndex,ROUND(G3330*100,0)))</f>
        <v>1917.4399999999837</v>
      </c>
      <c r="K3330" s="3">
        <f>MIN(J3330-M3330+N3330,'Power Look Up'!$F$4)</f>
        <v>1811.7511447566346</v>
      </c>
      <c r="M3330" s="50">
        <f t="array" ref="M3330">_xlfn.SUM(_xlfn.NORM.DIST($S$3:$S$1003,$G3330,$P3330,FALSE)*WindSpeedStep*$T$3:$T$1003)</f>
        <v>1894.2547595332576</v>
      </c>
      <c r="N3330" s="50">
        <f t="array" ref="N3330">_xlfn.SUM(_xlfn.NORM.DIST($S$3:$S$1003,$G3330,$Q3330,FALSE)*WindSpeedStep*$T$3:$T$1003)</f>
        <v>1788.5659042899085</v>
      </c>
      <c r="P3330" s="42">
        <f t="shared" si="153"/>
        <v>1.1163811688147971</v>
      </c>
      <c r="Q3330" s="42">
        <f t="shared" si="155"/>
        <v>1.7827381559893534</v>
      </c>
    </row>
    <row r="3331" spans="5:17" x14ac:dyDescent="0.2">
      <c r="E3331" s="15">
        <v>41288.715277777781</v>
      </c>
      <c r="F3331" s="21">
        <v>13.61354510706115</v>
      </c>
      <c r="G3331" s="21">
        <v>13.479158984842556</v>
      </c>
      <c r="H3331" s="24">
        <v>0.20714663064048663</v>
      </c>
      <c r="I3331" s="3">
        <f t="shared" si="154"/>
        <v>1999.6099999999997</v>
      </c>
      <c r="J3331" s="3">
        <f>INDEX(PowerArray,MIN(MaximumPowerIndex,ROUND(G3331*100,0)))</f>
        <v>1999.4799999999998</v>
      </c>
      <c r="K3331" s="3">
        <f>MIN(J3331-M3331+N3331,'Power Look Up'!$F$4)</f>
        <v>1903.092651198843</v>
      </c>
      <c r="M3331" s="50">
        <f t="array" ref="M3331">_xlfn.SUM(_xlfn.NORM.DIST($S$3:$S$1003,$G3331,$P3331,FALSE)*WindSpeedStep*$T$3:$T$1003)</f>
        <v>2003.0735193339069</v>
      </c>
      <c r="N3331" s="50">
        <f t="array" ref="N3331">_xlfn.SUM(_xlfn.NORM.DIST($S$3:$S$1003,$G3331,$Q3331,FALSE)*WindSpeedStep*$T$3:$T$1003)</f>
        <v>1906.6861705327501</v>
      </c>
      <c r="P3331" s="42">
        <f t="shared" ref="P3331:P3394" si="156">ReferenceTurbulence*G3331</f>
        <v>1.3479158984842556</v>
      </c>
      <c r="Q3331" s="42">
        <f t="shared" si="155"/>
        <v>2.7921623675775775</v>
      </c>
    </row>
    <row r="3332" spans="5:17" x14ac:dyDescent="0.2">
      <c r="E3332" s="15">
        <v>41288.75</v>
      </c>
      <c r="F3332" s="21">
        <v>11.045808900244397</v>
      </c>
      <c r="G3332" s="21">
        <v>11.122141940331247</v>
      </c>
      <c r="H3332" s="24">
        <v>0.10954381077272012</v>
      </c>
      <c r="I3332" s="3">
        <f t="shared" ref="I3332:I3395" si="157">INDEX(PowerArray,MIN(MaximumPowerIndex,ROUND(F3332*100,0)))</f>
        <v>1908.1999999999839</v>
      </c>
      <c r="J3332" s="3">
        <f>INDEX(PowerArray,MIN(MaximumPowerIndex,ROUND(G3332*100,0)))</f>
        <v>1914.0799999999838</v>
      </c>
      <c r="K3332" s="3">
        <f>MIN(J3332-M3332+N3332,'Power Look Up'!$F$4)</f>
        <v>1896.7222764592611</v>
      </c>
      <c r="M3332" s="50">
        <f t="array" ref="M3332">_xlfn.SUM(_xlfn.NORM.DIST($S$3:$S$1003,$G3332,$P3332,FALSE)*WindSpeedStep*$T$3:$T$1003)</f>
        <v>1888.1601686893548</v>
      </c>
      <c r="N3332" s="50">
        <f t="array" ref="N3332">_xlfn.SUM(_xlfn.NORM.DIST($S$3:$S$1003,$G3332,$Q3332,FALSE)*WindSpeedStep*$T$3:$T$1003)</f>
        <v>1870.8024451486322</v>
      </c>
      <c r="P3332" s="42">
        <f t="shared" si="156"/>
        <v>1.1122141940331247</v>
      </c>
      <c r="Q3332" s="42">
        <f t="shared" ref="Q3332:Q3395" si="158">G3332*H3332</f>
        <v>1.2183618120989803</v>
      </c>
    </row>
    <row r="3333" spans="5:17" x14ac:dyDescent="0.2">
      <c r="E3333" s="15">
        <v>41288.763888888891</v>
      </c>
      <c r="F3333" s="21">
        <v>12.766137904792345</v>
      </c>
      <c r="G3333" s="21">
        <v>12.833108747039002</v>
      </c>
      <c r="H3333" s="24">
        <v>0.13394810652625602</v>
      </c>
      <c r="I3333" s="3">
        <f t="shared" si="157"/>
        <v>1996.4699999999975</v>
      </c>
      <c r="J3333" s="3">
        <f>INDEX(PowerArray,MIN(MaximumPowerIndex,ROUND(G3333*100,0)))</f>
        <v>1997.1299999999974</v>
      </c>
      <c r="K3333" s="3">
        <f>MIN(J3333-M3333+N3333,'Power Look Up'!$F$4)</f>
        <v>1967.1497331012317</v>
      </c>
      <c r="M3333" s="50">
        <f t="array" ref="M3333">_xlfn.SUM(_xlfn.NORM.DIST($S$3:$S$1003,$G3333,$P3333,FALSE)*WindSpeedStep*$T$3:$T$1003)</f>
        <v>1998.4391816836801</v>
      </c>
      <c r="N3333" s="50">
        <f t="array" ref="N3333">_xlfn.SUM(_xlfn.NORM.DIST($S$3:$S$1003,$G3333,$Q3333,FALSE)*WindSpeedStep*$T$3:$T$1003)</f>
        <v>1968.4589147849144</v>
      </c>
      <c r="P3333" s="42">
        <f t="shared" si="156"/>
        <v>1.2833108747039004</v>
      </c>
      <c r="Q3333" s="42">
        <f t="shared" si="158"/>
        <v>1.7189706175114083</v>
      </c>
    </row>
    <row r="3334" spans="5:17" x14ac:dyDescent="0.2">
      <c r="E3334" s="15">
        <v>41288.770833333336</v>
      </c>
      <c r="F3334" s="21">
        <v>11.470211356626185</v>
      </c>
      <c r="G3334" s="21">
        <v>11.559153018939922</v>
      </c>
      <c r="H3334" s="24">
        <v>0.1246707628603468</v>
      </c>
      <c r="I3334" s="3">
        <f t="shared" si="157"/>
        <v>1943.4799999999832</v>
      </c>
      <c r="J3334" s="3">
        <f>INDEX(PowerArray,MIN(MaximumPowerIndex,ROUND(G3334*100,0)))</f>
        <v>1951.0399999999831</v>
      </c>
      <c r="K3334" s="3">
        <f>MIN(J3334-M3334+N3334,'Power Look Up'!$F$4)</f>
        <v>1909.5975289735929</v>
      </c>
      <c r="M3334" s="50">
        <f t="array" ref="M3334">_xlfn.SUM(_xlfn.NORM.DIST($S$3:$S$1003,$G3334,$P3334,FALSE)*WindSpeedStep*$T$3:$T$1003)</f>
        <v>1940.8283348181837</v>
      </c>
      <c r="N3334" s="50">
        <f t="array" ref="N3334">_xlfn.SUM(_xlfn.NORM.DIST($S$3:$S$1003,$G3334,$Q3334,FALSE)*WindSpeedStep*$T$3:$T$1003)</f>
        <v>1899.3858637917936</v>
      </c>
      <c r="P3334" s="42">
        <f t="shared" si="156"/>
        <v>1.1559153018939923</v>
      </c>
      <c r="Q3334" s="42">
        <f t="shared" si="158"/>
        <v>1.4410884248907208</v>
      </c>
    </row>
    <row r="3335" spans="5:17" x14ac:dyDescent="0.2">
      <c r="E3335" s="15">
        <v>41288.777777777781</v>
      </c>
      <c r="F3335" s="21">
        <v>11.522318505183499</v>
      </c>
      <c r="G3335" s="21">
        <v>11.614435976686204</v>
      </c>
      <c r="H3335" s="24">
        <v>0.13625729919665999</v>
      </c>
      <c r="I3335" s="3">
        <f t="shared" si="157"/>
        <v>1947.679999999983</v>
      </c>
      <c r="J3335" s="3">
        <f>INDEX(PowerArray,MIN(MaximumPowerIndex,ROUND(G3335*100,0)))</f>
        <v>1955.239999999983</v>
      </c>
      <c r="K3335" s="3">
        <f>MIN(J3335-M3335+N3335,'Power Look Up'!$F$4)</f>
        <v>1894.8953211816061</v>
      </c>
      <c r="M3335" s="50">
        <f t="array" ref="M3335">_xlfn.SUM(_xlfn.NORM.DIST($S$3:$S$1003,$G3335,$P3335,FALSE)*WindSpeedStep*$T$3:$T$1003)</f>
        <v>1945.8741560159895</v>
      </c>
      <c r="N3335" s="50">
        <f t="array" ref="N3335">_xlfn.SUM(_xlfn.NORM.DIST($S$3:$S$1003,$G3335,$Q3335,FALSE)*WindSpeedStep*$T$3:$T$1003)</f>
        <v>1885.5294771976126</v>
      </c>
      <c r="P3335" s="42">
        <f t="shared" si="156"/>
        <v>1.1614435976686204</v>
      </c>
      <c r="Q3335" s="42">
        <f t="shared" si="158"/>
        <v>1.582551677875784</v>
      </c>
    </row>
    <row r="3336" spans="5:17" x14ac:dyDescent="0.2">
      <c r="E3336" s="15">
        <v>41288.784722222219</v>
      </c>
      <c r="F3336" s="21">
        <v>12.140919939885254</v>
      </c>
      <c r="G3336" s="21">
        <v>12.175059899283752</v>
      </c>
      <c r="H3336" s="24">
        <v>9.8839297676098614E-2</v>
      </c>
      <c r="I3336" s="3">
        <f t="shared" si="157"/>
        <v>1989.5399999999977</v>
      </c>
      <c r="J3336" s="3">
        <f>INDEX(PowerArray,MIN(MaximumPowerIndex,ROUND(G3336*100,0)))</f>
        <v>1989.9799999999977</v>
      </c>
      <c r="K3336" s="3">
        <f>MIN(J3336-M3336+N3336,'Power Look Up'!$F$4)</f>
        <v>1991.3165879350563</v>
      </c>
      <c r="M3336" s="50">
        <f t="array" ref="M3336">_xlfn.SUM(_xlfn.NORM.DIST($S$3:$S$1003,$G3336,$P3336,FALSE)*WindSpeedStep*$T$3:$T$1003)</f>
        <v>1981.3210239855287</v>
      </c>
      <c r="N3336" s="50">
        <f t="array" ref="N3336">_xlfn.SUM(_xlfn.NORM.DIST($S$3:$S$1003,$G3336,$Q3336,FALSE)*WindSpeedStep*$T$3:$T$1003)</f>
        <v>1982.6576119205872</v>
      </c>
      <c r="P3336" s="42">
        <f t="shared" si="156"/>
        <v>1.2175059899283753</v>
      </c>
      <c r="Q3336" s="42">
        <f t="shared" si="158"/>
        <v>1.203374369609638</v>
      </c>
    </row>
    <row r="3337" spans="5:17" x14ac:dyDescent="0.2">
      <c r="E3337" s="15">
        <v>41288.791666666664</v>
      </c>
      <c r="F3337" s="21">
        <v>12.297596442670036</v>
      </c>
      <c r="G3337" s="21">
        <v>12.261838421130674</v>
      </c>
      <c r="H3337" s="24">
        <v>0.13986472950372375</v>
      </c>
      <c r="I3337" s="3">
        <f t="shared" si="157"/>
        <v>1991.2999999999977</v>
      </c>
      <c r="J3337" s="3">
        <f>INDEX(PowerArray,MIN(MaximumPowerIndex,ROUND(G3337*100,0)))</f>
        <v>1990.8599999999976</v>
      </c>
      <c r="K3337" s="3">
        <f>MIN(J3337-M3337+N3337,'Power Look Up'!$F$4)</f>
        <v>1939.5162219559434</v>
      </c>
      <c r="M3337" s="50">
        <f t="array" ref="M3337">_xlfn.SUM(_xlfn.NORM.DIST($S$3:$S$1003,$G3337,$P3337,FALSE)*WindSpeedStep*$T$3:$T$1003)</f>
        <v>1984.7473067588364</v>
      </c>
      <c r="N3337" s="50">
        <f t="array" ref="N3337">_xlfn.SUM(_xlfn.NORM.DIST($S$3:$S$1003,$G3337,$Q3337,FALSE)*WindSpeedStep*$T$3:$T$1003)</f>
        <v>1933.4035287147822</v>
      </c>
      <c r="P3337" s="42">
        <f t="shared" si="156"/>
        <v>1.2261838421130675</v>
      </c>
      <c r="Q3337" s="42">
        <f t="shared" si="158"/>
        <v>1.7149987139898089</v>
      </c>
    </row>
    <row r="3338" spans="5:17" x14ac:dyDescent="0.2">
      <c r="E3338" s="15">
        <v>41288.798611111109</v>
      </c>
      <c r="F3338" s="21">
        <v>12.087730433430295</v>
      </c>
      <c r="G3338" s="21">
        <v>12.123890008739984</v>
      </c>
      <c r="H3338" s="24">
        <v>0.14891132871575713</v>
      </c>
      <c r="I3338" s="3">
        <f t="shared" si="157"/>
        <v>1988.9899999999977</v>
      </c>
      <c r="J3338" s="3">
        <f>INDEX(PowerArray,MIN(MaximumPowerIndex,ROUND(G3338*100,0)))</f>
        <v>1989.3199999999977</v>
      </c>
      <c r="K3338" s="3">
        <f>MIN(J3338-M3338+N3338,'Power Look Up'!$F$4)</f>
        <v>1920.6527862562668</v>
      </c>
      <c r="M3338" s="50">
        <f t="array" ref="M3338">_xlfn.SUM(_xlfn.NORM.DIST($S$3:$S$1003,$G3338,$P3338,FALSE)*WindSpeedStep*$T$3:$T$1003)</f>
        <v>1979.0846611976795</v>
      </c>
      <c r="N3338" s="50">
        <f t="array" ref="N3338">_xlfn.SUM(_xlfn.NORM.DIST($S$3:$S$1003,$G3338,$Q3338,FALSE)*WindSpeedStep*$T$3:$T$1003)</f>
        <v>1910.4174474539486</v>
      </c>
      <c r="P3338" s="42">
        <f t="shared" si="156"/>
        <v>1.2123890008739986</v>
      </c>
      <c r="Q3338" s="42">
        <f t="shared" si="158"/>
        <v>1.8053845704051634</v>
      </c>
    </row>
    <row r="3339" spans="5:17" x14ac:dyDescent="0.2">
      <c r="E3339" s="15">
        <v>41288.805555555555</v>
      </c>
      <c r="F3339" s="21">
        <v>12.798291690049673</v>
      </c>
      <c r="G3339" s="21">
        <v>12.793778577660072</v>
      </c>
      <c r="H3339" s="24">
        <v>0.13517429059262873</v>
      </c>
      <c r="I3339" s="3">
        <f t="shared" si="157"/>
        <v>1996.7999999999975</v>
      </c>
      <c r="J3339" s="3">
        <f>INDEX(PowerArray,MIN(MaximumPowerIndex,ROUND(G3339*100,0)))</f>
        <v>1996.6899999999976</v>
      </c>
      <c r="K3339" s="3">
        <f>MIN(J3339-M3339+N3339,'Power Look Up'!$F$4)</f>
        <v>1964.5049833337018</v>
      </c>
      <c r="M3339" s="50">
        <f t="array" ref="M3339">_xlfn.SUM(_xlfn.NORM.DIST($S$3:$S$1003,$G3339,$P3339,FALSE)*WindSpeedStep*$T$3:$T$1003)</f>
        <v>1997.8774093016323</v>
      </c>
      <c r="N3339" s="50">
        <f t="array" ref="N3339">_xlfn.SUM(_xlfn.NORM.DIST($S$3:$S$1003,$G3339,$Q3339,FALSE)*WindSpeedStep*$T$3:$T$1003)</f>
        <v>1965.6923926353365</v>
      </c>
      <c r="P3339" s="42">
        <f t="shared" si="156"/>
        <v>1.2793778577660073</v>
      </c>
      <c r="Q3339" s="42">
        <f t="shared" si="158"/>
        <v>1.7293899432343709</v>
      </c>
    </row>
    <row r="3340" spans="5:17" x14ac:dyDescent="0.2">
      <c r="E3340" s="15">
        <v>41288.8125</v>
      </c>
      <c r="F3340" s="21">
        <v>12.088233676363524</v>
      </c>
      <c r="G3340" s="21">
        <v>12.10283850741787</v>
      </c>
      <c r="H3340" s="24">
        <v>9.6788334120950614E-2</v>
      </c>
      <c r="I3340" s="3">
        <f t="shared" si="157"/>
        <v>1988.9899999999977</v>
      </c>
      <c r="J3340" s="3">
        <f>INDEX(PowerArray,MIN(MaximumPowerIndex,ROUND(G3340*100,0)))</f>
        <v>1989.0999999999976</v>
      </c>
      <c r="K3340" s="3">
        <f>MIN(J3340-M3340+N3340,'Power Look Up'!$F$4)</f>
        <v>1992.9549743616828</v>
      </c>
      <c r="M3340" s="50">
        <f t="array" ref="M3340">_xlfn.SUM(_xlfn.NORM.DIST($S$3:$S$1003,$G3340,$P3340,FALSE)*WindSpeedStep*$T$3:$T$1003)</f>
        <v>1978.1153773280328</v>
      </c>
      <c r="N3340" s="50">
        <f t="array" ref="N3340">_xlfn.SUM(_xlfn.NORM.DIST($S$3:$S$1003,$G3340,$Q3340,FALSE)*WindSpeedStep*$T$3:$T$1003)</f>
        <v>1981.970351689718</v>
      </c>
      <c r="P3340" s="42">
        <f t="shared" si="156"/>
        <v>1.210283850741787</v>
      </c>
      <c r="Q3340" s="42">
        <f t="shared" si="158"/>
        <v>1.171413577267868</v>
      </c>
    </row>
    <row r="3341" spans="5:17" x14ac:dyDescent="0.2">
      <c r="E3341" s="15">
        <v>41288.819444444445</v>
      </c>
      <c r="F3341" s="21">
        <v>12.062730979119904</v>
      </c>
      <c r="G3341" s="21">
        <v>12.016258444134799</v>
      </c>
      <c r="H3341" s="24">
        <v>0.11191495543892964</v>
      </c>
      <c r="I3341" s="3">
        <f t="shared" si="157"/>
        <v>1988.6599999999976</v>
      </c>
      <c r="J3341" s="3">
        <f>INDEX(PowerArray,MIN(MaximumPowerIndex,ROUND(G3341*100,0)))</f>
        <v>1988.2199999999978</v>
      </c>
      <c r="K3341" s="3">
        <f>MIN(J3341-M3341+N3341,'Power Look Up'!$F$4)</f>
        <v>1972.1355156869165</v>
      </c>
      <c r="M3341" s="50">
        <f t="array" ref="M3341">_xlfn.SUM(_xlfn.NORM.DIST($S$3:$S$1003,$G3341,$P3341,FALSE)*WindSpeedStep*$T$3:$T$1003)</f>
        <v>1973.8099872508274</v>
      </c>
      <c r="N3341" s="50">
        <f t="array" ref="N3341">_xlfn.SUM(_xlfn.NORM.DIST($S$3:$S$1003,$G3341,$Q3341,FALSE)*WindSpeedStep*$T$3:$T$1003)</f>
        <v>1957.7255029377461</v>
      </c>
      <c r="P3341" s="42">
        <f t="shared" si="156"/>
        <v>1.20162584441348</v>
      </c>
      <c r="Q3341" s="42">
        <f t="shared" si="158"/>
        <v>1.344799028318008</v>
      </c>
    </row>
    <row r="3342" spans="5:17" x14ac:dyDescent="0.2">
      <c r="E3342" s="15">
        <v>41288.826388888891</v>
      </c>
      <c r="F3342" s="21">
        <v>12.470272305023462</v>
      </c>
      <c r="G3342" s="21">
        <v>12.420729452431434</v>
      </c>
      <c r="H3342" s="24">
        <v>0.17321193532637427</v>
      </c>
      <c r="I3342" s="3">
        <f t="shared" si="157"/>
        <v>1993.1699999999976</v>
      </c>
      <c r="J3342" s="3">
        <f>INDEX(PowerArray,MIN(MaximumPowerIndex,ROUND(G3342*100,0)))</f>
        <v>1992.6199999999976</v>
      </c>
      <c r="K3342" s="3">
        <f>MIN(J3342-M3342+N3342,'Power Look Up'!$F$4)</f>
        <v>1897.7239597606856</v>
      </c>
      <c r="M3342" s="50">
        <f t="array" ref="M3342">_xlfn.SUM(_xlfn.NORM.DIST($S$3:$S$1003,$G3342,$P3342,FALSE)*WindSpeedStep*$T$3:$T$1003)</f>
        <v>1989.9496674519685</v>
      </c>
      <c r="N3342" s="50">
        <f t="array" ref="N3342">_xlfn.SUM(_xlfn.NORM.DIST($S$3:$S$1003,$G3342,$Q3342,FALSE)*WindSpeedStep*$T$3:$T$1003)</f>
        <v>1895.0536272126565</v>
      </c>
      <c r="P3342" s="42">
        <f t="shared" si="156"/>
        <v>1.2420729452431436</v>
      </c>
      <c r="Q3342" s="42">
        <f t="shared" si="158"/>
        <v>2.1514185866209456</v>
      </c>
    </row>
    <row r="3343" spans="5:17" x14ac:dyDescent="0.2">
      <c r="E3343" s="15">
        <v>41288.847222222219</v>
      </c>
      <c r="F3343" s="21">
        <v>10.775524424150699</v>
      </c>
      <c r="G3343" s="21">
        <v>10.787943815639093</v>
      </c>
      <c r="H3343" s="24">
        <v>0.17632552488504552</v>
      </c>
      <c r="I3343" s="3">
        <f t="shared" si="157"/>
        <v>1845.2599999999504</v>
      </c>
      <c r="J3343" s="3">
        <f>INDEX(PowerArray,MIN(MaximumPowerIndex,ROUND(G3343*100,0)))</f>
        <v>1847.9299999999505</v>
      </c>
      <c r="K3343" s="3">
        <f>MIN(J3343-M3343+N3343,'Power Look Up'!$F$4)</f>
        <v>1719.3535327709942</v>
      </c>
      <c r="M3343" s="50">
        <f t="array" ref="M3343">_xlfn.SUM(_xlfn.NORM.DIST($S$3:$S$1003,$G3343,$P3343,FALSE)*WindSpeedStep*$T$3:$T$1003)</f>
        <v>1830.0550319111835</v>
      </c>
      <c r="N3343" s="50">
        <f t="array" ref="N3343">_xlfn.SUM(_xlfn.NORM.DIST($S$3:$S$1003,$G3343,$Q3343,FALSE)*WindSpeedStep*$T$3:$T$1003)</f>
        <v>1701.4785646822272</v>
      </c>
      <c r="P3343" s="42">
        <f t="shared" si="156"/>
        <v>1.0787943815639094</v>
      </c>
      <c r="Q3343" s="42">
        <f t="shared" si="158"/>
        <v>1.9021898557229437</v>
      </c>
    </row>
    <row r="3344" spans="5:17" x14ac:dyDescent="0.2">
      <c r="E3344" s="15">
        <v>41288.875</v>
      </c>
      <c r="F3344" s="21">
        <v>14.187016615132242</v>
      </c>
      <c r="G3344" s="21">
        <v>14.099407129483167</v>
      </c>
      <c r="H3344" s="24">
        <v>0.16141519123600845</v>
      </c>
      <c r="I3344" s="3">
        <f t="shared" si="157"/>
        <v>2000</v>
      </c>
      <c r="J3344" s="3">
        <f>INDEX(PowerArray,MIN(MaximumPowerIndex,ROUND(G3344*100,0)))</f>
        <v>2000</v>
      </c>
      <c r="K3344" s="3">
        <f>MIN(J3344-M3344+N3344,'Power Look Up'!$F$4)</f>
        <v>1971.8666392614143</v>
      </c>
      <c r="M3344" s="50">
        <f t="array" ref="M3344">_xlfn.SUM(_xlfn.NORM.DIST($S$3:$S$1003,$G3344,$P3344,FALSE)*WindSpeedStep*$T$3:$T$1003)</f>
        <v>2003.3286833096995</v>
      </c>
      <c r="N3344" s="50">
        <f t="array" ref="N3344">_xlfn.SUM(_xlfn.NORM.DIST($S$3:$S$1003,$G3344,$Q3344,FALSE)*WindSpeedStep*$T$3:$T$1003)</f>
        <v>1975.1953225711138</v>
      </c>
      <c r="P3344" s="42">
        <f t="shared" si="156"/>
        <v>1.4099407129483168</v>
      </c>
      <c r="Q3344" s="42">
        <f t="shared" si="158"/>
        <v>2.2758584981198662</v>
      </c>
    </row>
    <row r="3345" spans="5:17" x14ac:dyDescent="0.2">
      <c r="E3345" s="15">
        <v>41288.881944444445</v>
      </c>
      <c r="F3345" s="21">
        <v>14.720728731997719</v>
      </c>
      <c r="G3345" s="21">
        <v>14.734233242155344</v>
      </c>
      <c r="H3345" s="24">
        <v>0.15352500824823637</v>
      </c>
      <c r="I3345" s="3">
        <f t="shared" si="157"/>
        <v>2000</v>
      </c>
      <c r="J3345" s="3">
        <f>INDEX(PowerArray,MIN(MaximumPowerIndex,ROUND(G3345*100,0)))</f>
        <v>2000</v>
      </c>
      <c r="K3345" s="3">
        <f>MIN(J3345-M3345+N3345,'Power Look Up'!$F$4)</f>
        <v>1986.5256116446096</v>
      </c>
      <c r="M3345" s="50">
        <f t="array" ref="M3345">_xlfn.SUM(_xlfn.NORM.DIST($S$3:$S$1003,$G3345,$P3345,FALSE)*WindSpeedStep*$T$3:$T$1003)</f>
        <v>2002.4619810288143</v>
      </c>
      <c r="N3345" s="50">
        <f t="array" ref="N3345">_xlfn.SUM(_xlfn.NORM.DIST($S$3:$S$1003,$G3345,$Q3345,FALSE)*WindSpeedStep*$T$3:$T$1003)</f>
        <v>1988.9875926734239</v>
      </c>
      <c r="P3345" s="42">
        <f t="shared" si="156"/>
        <v>1.4734233242155346</v>
      </c>
      <c r="Q3345" s="42">
        <f t="shared" si="158"/>
        <v>2.2620732800333379</v>
      </c>
    </row>
    <row r="3346" spans="5:17" x14ac:dyDescent="0.2">
      <c r="E3346" s="15">
        <v>41288.888888888891</v>
      </c>
      <c r="F3346" s="21">
        <v>13.245340689957693</v>
      </c>
      <c r="G3346" s="21">
        <v>13.397727378456691</v>
      </c>
      <c r="H3346" s="24">
        <v>0.13589684419100809</v>
      </c>
      <c r="I3346" s="3">
        <f t="shared" si="157"/>
        <v>1999.2499999999998</v>
      </c>
      <c r="J3346" s="3">
        <f>INDEX(PowerArray,MIN(MaximumPowerIndex,ROUND(G3346*100,0)))</f>
        <v>1999.3999999999999</v>
      </c>
      <c r="K3346" s="3">
        <f>MIN(J3346-M3346+N3346,'Power Look Up'!$F$4)</f>
        <v>1978.4994338373174</v>
      </c>
      <c r="M3346" s="50">
        <f t="array" ref="M3346">_xlfn.SUM(_xlfn.NORM.DIST($S$3:$S$1003,$G3346,$P3346,FALSE)*WindSpeedStep*$T$3:$T$1003)</f>
        <v>2002.836376840424</v>
      </c>
      <c r="N3346" s="50">
        <f t="array" ref="N3346">_xlfn.SUM(_xlfn.NORM.DIST($S$3:$S$1003,$G3346,$Q3346,FALSE)*WindSpeedStep*$T$3:$T$1003)</f>
        <v>1981.9358106777415</v>
      </c>
      <c r="P3346" s="42">
        <f t="shared" si="156"/>
        <v>1.3397727378456692</v>
      </c>
      <c r="Q3346" s="42">
        <f t="shared" si="158"/>
        <v>1.8207088700637322</v>
      </c>
    </row>
    <row r="3347" spans="5:17" x14ac:dyDescent="0.2">
      <c r="E3347" s="15">
        <v>41288.902777777781</v>
      </c>
      <c r="F3347" s="21">
        <v>12.418292377947106</v>
      </c>
      <c r="G3347" s="21">
        <v>12.517355540226198</v>
      </c>
      <c r="H3347" s="24">
        <v>0.16749484846191465</v>
      </c>
      <c r="I3347" s="3">
        <f t="shared" si="157"/>
        <v>1992.6199999999976</v>
      </c>
      <c r="J3347" s="3">
        <f>INDEX(PowerArray,MIN(MaximumPowerIndex,ROUND(G3347*100,0)))</f>
        <v>1993.7199999999975</v>
      </c>
      <c r="K3347" s="3">
        <f>MIN(J3347-M3347+N3347,'Power Look Up'!$F$4)</f>
        <v>1910.9645640521733</v>
      </c>
      <c r="M3347" s="50">
        <f t="array" ref="M3347">_xlfn.SUM(_xlfn.NORM.DIST($S$3:$S$1003,$G3347,$P3347,FALSE)*WindSpeedStep*$T$3:$T$1003)</f>
        <v>1992.5199163456743</v>
      </c>
      <c r="N3347" s="50">
        <f t="array" ref="N3347">_xlfn.SUM(_xlfn.NORM.DIST($S$3:$S$1003,$G3347,$Q3347,FALSE)*WindSpeedStep*$T$3:$T$1003)</f>
        <v>1909.7644803978501</v>
      </c>
      <c r="P3347" s="42">
        <f t="shared" si="156"/>
        <v>1.2517355540226198</v>
      </c>
      <c r="Q3347" s="42">
        <f t="shared" si="158"/>
        <v>2.0965925693540948</v>
      </c>
    </row>
    <row r="3348" spans="5:17" x14ac:dyDescent="0.2">
      <c r="E3348" s="15">
        <v>41288.909722222219</v>
      </c>
      <c r="F3348" s="21">
        <v>13.576281458342137</v>
      </c>
      <c r="G3348" s="21">
        <v>13.545763589978979</v>
      </c>
      <c r="H3348" s="24">
        <v>0.13037443319300063</v>
      </c>
      <c r="I3348" s="3">
        <f t="shared" si="157"/>
        <v>1999.5799999999997</v>
      </c>
      <c r="J3348" s="3">
        <f>INDEX(PowerArray,MIN(MaximumPowerIndex,ROUND(G3348*100,0)))</f>
        <v>1999.5499999999997</v>
      </c>
      <c r="K3348" s="3">
        <f>MIN(J3348-M3348+N3348,'Power Look Up'!$F$4)</f>
        <v>1984.9997641124339</v>
      </c>
      <c r="M3348" s="50">
        <f t="array" ref="M3348">_xlfn.SUM(_xlfn.NORM.DIST($S$3:$S$1003,$G3348,$P3348,FALSE)*WindSpeedStep*$T$3:$T$1003)</f>
        <v>2003.2191457897779</v>
      </c>
      <c r="N3348" s="50">
        <f t="array" ref="N3348">_xlfn.SUM(_xlfn.NORM.DIST($S$3:$S$1003,$G3348,$Q3348,FALSE)*WindSpeedStep*$T$3:$T$1003)</f>
        <v>1988.6689099022121</v>
      </c>
      <c r="P3348" s="42">
        <f t="shared" si="156"/>
        <v>1.3545763589978979</v>
      </c>
      <c r="Q3348" s="42">
        <f t="shared" si="158"/>
        <v>1.7660212502098946</v>
      </c>
    </row>
    <row r="3349" spans="5:17" x14ac:dyDescent="0.2">
      <c r="E3349" s="15">
        <v>41288.923611111109</v>
      </c>
      <c r="F3349" s="21">
        <v>14.881709647906346</v>
      </c>
      <c r="G3349" s="21">
        <v>14.807488292969246</v>
      </c>
      <c r="H3349" s="24">
        <v>0.1558960667080608</v>
      </c>
      <c r="I3349" s="3">
        <f t="shared" si="157"/>
        <v>2000</v>
      </c>
      <c r="J3349" s="3">
        <f>INDEX(PowerArray,MIN(MaximumPowerIndex,ROUND(G3349*100,0)))</f>
        <v>2000</v>
      </c>
      <c r="K3349" s="3">
        <f>MIN(J3349-M3349+N3349,'Power Look Up'!$F$4)</f>
        <v>1986.0897174107374</v>
      </c>
      <c r="M3349" s="50">
        <f t="array" ref="M3349">_xlfn.SUM(_xlfn.NORM.DIST($S$3:$S$1003,$G3349,$P3349,FALSE)*WindSpeedStep*$T$3:$T$1003)</f>
        <v>2002.3503373712354</v>
      </c>
      <c r="N3349" s="50">
        <f t="array" ref="N3349">_xlfn.SUM(_xlfn.NORM.DIST($S$3:$S$1003,$G3349,$Q3349,FALSE)*WindSpeedStep*$T$3:$T$1003)</f>
        <v>1988.4400547819728</v>
      </c>
      <c r="P3349" s="42">
        <f t="shared" si="156"/>
        <v>1.4807488292969246</v>
      </c>
      <c r="Q3349" s="42">
        <f t="shared" si="158"/>
        <v>2.3084291826995629</v>
      </c>
    </row>
    <row r="3350" spans="5:17" x14ac:dyDescent="0.2">
      <c r="E3350" s="15">
        <v>41288.930555555555</v>
      </c>
      <c r="F3350" s="21">
        <v>15.721127952431837</v>
      </c>
      <c r="G3350" s="21">
        <v>15.529175813730491</v>
      </c>
      <c r="H3350" s="24">
        <v>0.12403690154422808</v>
      </c>
      <c r="I3350" s="3">
        <f t="shared" si="157"/>
        <v>2000</v>
      </c>
      <c r="J3350" s="3">
        <f>INDEX(PowerArray,MIN(MaximumPowerIndex,ROUND(G3350*100,0)))</f>
        <v>2000</v>
      </c>
      <c r="K3350" s="3">
        <f>MIN(J3350-M3350+N3350,'Power Look Up'!$F$4)</f>
        <v>1999.1378922621443</v>
      </c>
      <c r="M3350" s="50">
        <f t="array" ref="M3350">_xlfn.SUM(_xlfn.NORM.DIST($S$3:$S$1003,$G3350,$P3350,FALSE)*WindSpeedStep*$T$3:$T$1003)</f>
        <v>2001.3793072253236</v>
      </c>
      <c r="N3350" s="50">
        <f t="array" ref="N3350">_xlfn.SUM(_xlfn.NORM.DIST($S$3:$S$1003,$G3350,$Q3350,FALSE)*WindSpeedStep*$T$3:$T$1003)</f>
        <v>2000.5171994874679</v>
      </c>
      <c r="P3350" s="42">
        <f t="shared" si="156"/>
        <v>1.5529175813730491</v>
      </c>
      <c r="Q3350" s="42">
        <f t="shared" si="158"/>
        <v>1.9261908514706969</v>
      </c>
    </row>
    <row r="3351" spans="5:17" x14ac:dyDescent="0.2">
      <c r="E3351" s="15">
        <v>41288.958333333336</v>
      </c>
      <c r="F3351" s="21">
        <v>9.8618541500260015</v>
      </c>
      <c r="G3351" s="21">
        <v>9.8282832761843739</v>
      </c>
      <c r="H3351" s="24">
        <v>0.10951287491887644</v>
      </c>
      <c r="I3351" s="3">
        <f t="shared" si="157"/>
        <v>1583.6599999999369</v>
      </c>
      <c r="J3351" s="3">
        <f>INDEX(PowerArray,MIN(MaximumPowerIndex,ROUND(G3351*100,0)))</f>
        <v>1572.229999999937</v>
      </c>
      <c r="K3351" s="3">
        <f>MIN(J3351-M3351+N3351,'Power Look Up'!$F$4)</f>
        <v>1564.1243844161718</v>
      </c>
      <c r="M3351" s="50">
        <f t="array" ref="M3351">_xlfn.SUM(_xlfn.NORM.DIST($S$3:$S$1003,$G3351,$P3351,FALSE)*WindSpeedStep*$T$3:$T$1003)</f>
        <v>1567.4045763932413</v>
      </c>
      <c r="N3351" s="50">
        <f t="array" ref="N3351">_xlfn.SUM(_xlfn.NORM.DIST($S$3:$S$1003,$G3351,$Q3351,FALSE)*WindSpeedStep*$T$3:$T$1003)</f>
        <v>1559.2989608094761</v>
      </c>
      <c r="P3351" s="42">
        <f t="shared" si="156"/>
        <v>0.98282832761843741</v>
      </c>
      <c r="Q3351" s="42">
        <f t="shared" si="158"/>
        <v>1.0763235570920646</v>
      </c>
    </row>
    <row r="3352" spans="5:17" x14ac:dyDescent="0.2">
      <c r="E3352" s="15">
        <v>41288.965277777781</v>
      </c>
      <c r="F3352" s="21">
        <v>9.5927226180478122</v>
      </c>
      <c r="G3352" s="21">
        <v>9.5742892050314801</v>
      </c>
      <c r="H3352" s="24">
        <v>0.1334344847615837</v>
      </c>
      <c r="I3352" s="3">
        <f t="shared" si="157"/>
        <v>1480.789999999939</v>
      </c>
      <c r="J3352" s="3">
        <f>INDEX(PowerArray,MIN(MaximumPowerIndex,ROUND(G3352*100,0)))</f>
        <v>1473.1699999999391</v>
      </c>
      <c r="K3352" s="3">
        <f>MIN(J3352-M3352+N3352,'Power Look Up'!$F$4)</f>
        <v>1454.0749896737836</v>
      </c>
      <c r="M3352" s="50">
        <f t="array" ref="M3352">_xlfn.SUM(_xlfn.NORM.DIST($S$3:$S$1003,$G3352,$P3352,FALSE)*WindSpeedStep*$T$3:$T$1003)</f>
        <v>1477.6168435913189</v>
      </c>
      <c r="N3352" s="50">
        <f t="array" ref="N3352">_xlfn.SUM(_xlfn.NORM.DIST($S$3:$S$1003,$G3352,$Q3352,FALSE)*WindSpeedStep*$T$3:$T$1003)</f>
        <v>1458.5218332651634</v>
      </c>
      <c r="P3352" s="42">
        <f t="shared" si="156"/>
        <v>0.9574289205031481</v>
      </c>
      <c r="Q3352" s="42">
        <f t="shared" si="158"/>
        <v>1.2775403470317683</v>
      </c>
    </row>
    <row r="3353" spans="5:17" x14ac:dyDescent="0.2">
      <c r="E3353" s="15">
        <v>41288.972222222219</v>
      </c>
      <c r="F3353" s="21">
        <v>10.272485584149281</v>
      </c>
      <c r="G3353" s="21">
        <v>10.31397049568667</v>
      </c>
      <c r="H3353" s="24">
        <v>8.7612680750676741E-2</v>
      </c>
      <c r="I3353" s="3">
        <f t="shared" si="157"/>
        <v>1709.0899999999533</v>
      </c>
      <c r="J3353" s="3">
        <f>INDEX(PowerArray,MIN(MaximumPowerIndex,ROUND(G3353*100,0)))</f>
        <v>1719.7699999999531</v>
      </c>
      <c r="K3353" s="3">
        <f>MIN(J3353-M3353+N3353,'Power Look Up'!$F$4)</f>
        <v>1737.5645615096191</v>
      </c>
      <c r="M3353" s="50">
        <f t="array" ref="M3353">_xlfn.SUM(_xlfn.NORM.DIST($S$3:$S$1003,$G3353,$P3353,FALSE)*WindSpeedStep*$T$3:$T$1003)</f>
        <v>1717.6485573108935</v>
      </c>
      <c r="N3353" s="50">
        <f t="array" ref="N3353">_xlfn.SUM(_xlfn.NORM.DIST($S$3:$S$1003,$G3353,$Q3353,FALSE)*WindSpeedStep*$T$3:$T$1003)</f>
        <v>1735.4431188205594</v>
      </c>
      <c r="P3353" s="42">
        <f t="shared" si="156"/>
        <v>1.0313970495686671</v>
      </c>
      <c r="Q3353" s="42">
        <f t="shared" si="158"/>
        <v>0.90363460431049536</v>
      </c>
    </row>
    <row r="3354" spans="5:17" x14ac:dyDescent="0.2">
      <c r="E3354" s="15">
        <v>41288.979166666664</v>
      </c>
      <c r="F3354" s="21">
        <v>10.071612130041757</v>
      </c>
      <c r="G3354" s="21">
        <v>10.097226950207656</v>
      </c>
      <c r="H3354" s="24">
        <v>0.10623919847036085</v>
      </c>
      <c r="I3354" s="3">
        <f t="shared" si="157"/>
        <v>1655.6899999999546</v>
      </c>
      <c r="J3354" s="3">
        <f>INDEX(PowerArray,MIN(MaximumPowerIndex,ROUND(G3354*100,0)))</f>
        <v>1663.6999999999543</v>
      </c>
      <c r="K3354" s="3">
        <f>MIN(J3354-M3354+N3354,'Power Look Up'!$F$4)</f>
        <v>1656.1977897269594</v>
      </c>
      <c r="M3354" s="50">
        <f t="array" ref="M3354">_xlfn.SUM(_xlfn.NORM.DIST($S$3:$S$1003,$G3354,$P3354,FALSE)*WindSpeedStep*$T$3:$T$1003)</f>
        <v>1654.6078041943365</v>
      </c>
      <c r="N3354" s="50">
        <f t="array" ref="N3354">_xlfn.SUM(_xlfn.NORM.DIST($S$3:$S$1003,$G3354,$Q3354,FALSE)*WindSpeedStep*$T$3:$T$1003)</f>
        <v>1647.1055939213416</v>
      </c>
      <c r="P3354" s="42">
        <f t="shared" si="156"/>
        <v>1.0097226950207656</v>
      </c>
      <c r="Q3354" s="42">
        <f t="shared" si="158"/>
        <v>1.0727212979633876</v>
      </c>
    </row>
    <row r="3355" spans="5:17" x14ac:dyDescent="0.2">
      <c r="E3355" s="15">
        <v>41288.986111111109</v>
      </c>
      <c r="F3355" s="21">
        <v>9.9184709949560244</v>
      </c>
      <c r="G3355" s="21">
        <v>10.020737573535403</v>
      </c>
      <c r="H3355" s="24">
        <v>0.11191241075005245</v>
      </c>
      <c r="I3355" s="3">
        <f t="shared" si="157"/>
        <v>1606.5199999999363</v>
      </c>
      <c r="J3355" s="3">
        <f>INDEX(PowerArray,MIN(MaximumPowerIndex,ROUND(G3355*100,0)))</f>
        <v>1642.3399999999549</v>
      </c>
      <c r="K3355" s="3">
        <f>MIN(J3355-M3355+N3355,'Power Look Up'!$F$4)</f>
        <v>1629.0733722193991</v>
      </c>
      <c r="M3355" s="50">
        <f t="array" ref="M3355">_xlfn.SUM(_xlfn.NORM.DIST($S$3:$S$1003,$G3355,$P3355,FALSE)*WindSpeedStep*$T$3:$T$1003)</f>
        <v>1630.7552886344429</v>
      </c>
      <c r="N3355" s="50">
        <f t="array" ref="N3355">_xlfn.SUM(_xlfn.NORM.DIST($S$3:$S$1003,$G3355,$Q3355,FALSE)*WindSpeedStep*$T$3:$T$1003)</f>
        <v>1617.488660853887</v>
      </c>
      <c r="P3355" s="42">
        <f t="shared" si="156"/>
        <v>1.0020737573535403</v>
      </c>
      <c r="Q3355" s="42">
        <f t="shared" si="158"/>
        <v>1.121444899347978</v>
      </c>
    </row>
    <row r="3356" spans="5:17" x14ac:dyDescent="0.2">
      <c r="E3356" s="15">
        <v>41289.006944444445</v>
      </c>
      <c r="F3356" s="21">
        <v>8.659142342314091</v>
      </c>
      <c r="G3356" s="21">
        <v>8.8273181198328956</v>
      </c>
      <c r="H3356" s="24">
        <v>0.10740093686362298</v>
      </c>
      <c r="I3356" s="3">
        <f t="shared" si="157"/>
        <v>1131.2199999999486</v>
      </c>
      <c r="J3356" s="3">
        <f>INDEX(PowerArray,MIN(MaximumPowerIndex,ROUND(G3356*100,0)))</f>
        <v>1193.6099999999471</v>
      </c>
      <c r="K3356" s="3">
        <f>MIN(J3356-M3356+N3356,'Power Look Up'!$F$4)</f>
        <v>1195.7732476850581</v>
      </c>
      <c r="M3356" s="50">
        <f t="array" ref="M3356">_xlfn.SUM(_xlfn.NORM.DIST($S$3:$S$1003,$G3356,$P3356,FALSE)*WindSpeedStep*$T$3:$T$1003)</f>
        <v>1193.3649658773281</v>
      </c>
      <c r="N3356" s="50">
        <f t="array" ref="N3356">_xlfn.SUM(_xlfn.NORM.DIST($S$3:$S$1003,$G3356,$Q3356,FALSE)*WindSpeedStep*$T$3:$T$1003)</f>
        <v>1195.5282135624391</v>
      </c>
      <c r="P3356" s="42">
        <f t="shared" si="156"/>
        <v>0.88273181198328965</v>
      </c>
      <c r="Q3356" s="42">
        <f t="shared" si="158"/>
        <v>0.94806223606328799</v>
      </c>
    </row>
    <row r="3357" spans="5:17" x14ac:dyDescent="0.2">
      <c r="E3357" s="15">
        <v>41289.013888888891</v>
      </c>
      <c r="F3357" s="21">
        <v>8.2530512170339154</v>
      </c>
      <c r="G3357" s="21">
        <v>8.292890106732445</v>
      </c>
      <c r="H3357" s="24">
        <v>0.14297742361813223</v>
      </c>
      <c r="I3357" s="3">
        <f t="shared" si="157"/>
        <v>980.7499999999518</v>
      </c>
      <c r="J3357" s="3">
        <f>INDEX(PowerArray,MIN(MaximumPowerIndex,ROUND(G3357*100,0)))</f>
        <v>995.42999999995141</v>
      </c>
      <c r="K3357" s="3">
        <f>MIN(J3357-M3357+N3357,'Power Look Up'!$F$4)</f>
        <v>1015.9520800037701</v>
      </c>
      <c r="M3357" s="50">
        <f t="array" ref="M3357">_xlfn.SUM(_xlfn.NORM.DIST($S$3:$S$1003,$G3357,$P3357,FALSE)*WindSpeedStep*$T$3:$T$1003)</f>
        <v>994.6113678450389</v>
      </c>
      <c r="N3357" s="50">
        <f t="array" ref="N3357">_xlfn.SUM(_xlfn.NORM.DIST($S$3:$S$1003,$G3357,$Q3357,FALSE)*WindSpeedStep*$T$3:$T$1003)</f>
        <v>1015.1334478488576</v>
      </c>
      <c r="P3357" s="42">
        <f t="shared" si="156"/>
        <v>0.82928901067324456</v>
      </c>
      <c r="Q3357" s="42">
        <f t="shared" si="158"/>
        <v>1.1856960618089025</v>
      </c>
    </row>
    <row r="3358" spans="5:17" x14ac:dyDescent="0.2">
      <c r="E3358" s="15">
        <v>41289.034722222219</v>
      </c>
      <c r="F3358" s="21">
        <v>14.338488902091697</v>
      </c>
      <c r="G3358" s="21">
        <v>14.30180674078855</v>
      </c>
      <c r="H3358" s="24">
        <v>0.11298261700113146</v>
      </c>
      <c r="I3358" s="3">
        <f t="shared" si="157"/>
        <v>2000</v>
      </c>
      <c r="J3358" s="3">
        <f>INDEX(PowerArray,MIN(MaximumPowerIndex,ROUND(G3358*100,0)))</f>
        <v>2000</v>
      </c>
      <c r="K3358" s="3">
        <f>MIN(J3358-M3358+N3358,'Power Look Up'!$F$4)</f>
        <v>1998.1947519098867</v>
      </c>
      <c r="M3358" s="50">
        <f t="array" ref="M3358">_xlfn.SUM(_xlfn.NORM.DIST($S$3:$S$1003,$G3358,$P3358,FALSE)*WindSpeedStep*$T$3:$T$1003)</f>
        <v>2003.0974477441794</v>
      </c>
      <c r="N3358" s="50">
        <f t="array" ref="N3358">_xlfn.SUM(_xlfn.NORM.DIST($S$3:$S$1003,$G3358,$Q3358,FALSE)*WindSpeedStep*$T$3:$T$1003)</f>
        <v>2001.2921996540661</v>
      </c>
      <c r="P3358" s="42">
        <f t="shared" si="156"/>
        <v>1.430180674078855</v>
      </c>
      <c r="Q3358" s="42">
        <f t="shared" si="158"/>
        <v>1.6158555534187129</v>
      </c>
    </row>
    <row r="3359" spans="5:17" x14ac:dyDescent="0.2">
      <c r="E3359" s="15">
        <v>41289.0625</v>
      </c>
      <c r="F3359" s="21">
        <v>14.457777151231957</v>
      </c>
      <c r="G3359" s="21">
        <v>14.334020146117794</v>
      </c>
      <c r="H3359" s="24">
        <v>8.3691980263846791E-2</v>
      </c>
      <c r="I3359" s="3">
        <f t="shared" si="157"/>
        <v>2000</v>
      </c>
      <c r="J3359" s="3">
        <f>INDEX(PowerArray,MIN(MaximumPowerIndex,ROUND(G3359*100,0)))</f>
        <v>2000</v>
      </c>
      <c r="K3359" s="3">
        <f>MIN(J3359-M3359+N3359,'Power Look Up'!$F$4)</f>
        <v>2000</v>
      </c>
      <c r="M3359" s="50">
        <f t="array" ref="M3359">_xlfn.SUM(_xlfn.NORM.DIST($S$3:$S$1003,$G3359,$P3359,FALSE)*WindSpeedStep*$T$3:$T$1003)</f>
        <v>2003.0545818222033</v>
      </c>
      <c r="N3359" s="50">
        <f t="array" ref="N3359">_xlfn.SUM(_xlfn.NORM.DIST($S$3:$S$1003,$G3359,$Q3359,FALSE)*WindSpeedStep*$T$3:$T$1003)</f>
        <v>2003.4565852898158</v>
      </c>
      <c r="P3359" s="42">
        <f t="shared" si="156"/>
        <v>1.4334020146117794</v>
      </c>
      <c r="Q3359" s="42">
        <f t="shared" si="158"/>
        <v>1.1996425311704728</v>
      </c>
    </row>
    <row r="3360" spans="5:17" x14ac:dyDescent="0.2">
      <c r="E3360" s="15">
        <v>41289.069444444445</v>
      </c>
      <c r="F3360" s="21">
        <v>13.44107920346678</v>
      </c>
      <c r="G3360" s="21">
        <v>13.371912027454156</v>
      </c>
      <c r="H3360" s="24">
        <v>8.3326642380853244E-2</v>
      </c>
      <c r="I3360" s="3">
        <f t="shared" si="157"/>
        <v>1999.4399999999998</v>
      </c>
      <c r="J3360" s="3">
        <f>INDEX(PowerArray,MIN(MaximumPowerIndex,ROUND(G3360*100,0)))</f>
        <v>1999.3699999999997</v>
      </c>
      <c r="K3360" s="3">
        <f>MIN(J3360-M3360+N3360,'Power Look Up'!$F$4)</f>
        <v>2000</v>
      </c>
      <c r="M3360" s="50">
        <f t="array" ref="M3360">_xlfn.SUM(_xlfn.NORM.DIST($S$3:$S$1003,$G3360,$P3360,FALSE)*WindSpeedStep*$T$3:$T$1003)</f>
        <v>2002.7461420576392</v>
      </c>
      <c r="N3360" s="50">
        <f t="array" ref="N3360">_xlfn.SUM(_xlfn.NORM.DIST($S$3:$S$1003,$G3360,$Q3360,FALSE)*WindSpeedStep*$T$3:$T$1003)</f>
        <v>2006.7358646507532</v>
      </c>
      <c r="P3360" s="42">
        <f t="shared" si="156"/>
        <v>1.3371912027454158</v>
      </c>
      <c r="Q3360" s="42">
        <f t="shared" si="158"/>
        <v>1.1142365314599028</v>
      </c>
    </row>
    <row r="3361" spans="5:17" x14ac:dyDescent="0.2">
      <c r="E3361" s="15">
        <v>41289.076388888891</v>
      </c>
      <c r="F3361" s="21">
        <v>13.30237882755304</v>
      </c>
      <c r="G3361" s="21">
        <v>13.252271413705033</v>
      </c>
      <c r="H3361" s="24">
        <v>9.1712919607508867E-2</v>
      </c>
      <c r="I3361" s="3">
        <f t="shared" si="157"/>
        <v>1999.2999999999997</v>
      </c>
      <c r="J3361" s="3">
        <f>INDEX(PowerArray,MIN(MaximumPowerIndex,ROUND(G3361*100,0)))</f>
        <v>1999.2499999999998</v>
      </c>
      <c r="K3361" s="3">
        <f>MIN(J3361-M3361+N3361,'Power Look Up'!$F$4)</f>
        <v>2000</v>
      </c>
      <c r="M3361" s="50">
        <f t="array" ref="M3361">_xlfn.SUM(_xlfn.NORM.DIST($S$3:$S$1003,$G3361,$P3361,FALSE)*WindSpeedStep*$T$3:$T$1003)</f>
        <v>2002.2198958486813</v>
      </c>
      <c r="N3361" s="50">
        <f t="array" ref="N3361">_xlfn.SUM(_xlfn.NORM.DIST($S$3:$S$1003,$G3361,$Q3361,FALSE)*WindSpeedStep*$T$3:$T$1003)</f>
        <v>2005.0959257981331</v>
      </c>
      <c r="P3361" s="42">
        <f t="shared" si="156"/>
        <v>1.3252271413705035</v>
      </c>
      <c r="Q3361" s="42">
        <f t="shared" si="158"/>
        <v>1.2154045027820175</v>
      </c>
    </row>
    <row r="3362" spans="5:17" x14ac:dyDescent="0.2">
      <c r="E3362" s="15">
        <v>41289.083333333336</v>
      </c>
      <c r="F3362" s="21">
        <v>14.304103838132574</v>
      </c>
      <c r="G3362" s="21">
        <v>14.227802602617281</v>
      </c>
      <c r="H3362" s="24">
        <v>8.1794708234776456E-2</v>
      </c>
      <c r="I3362" s="3">
        <f t="shared" si="157"/>
        <v>2000</v>
      </c>
      <c r="J3362" s="3">
        <f>INDEX(PowerArray,MIN(MaximumPowerIndex,ROUND(G3362*100,0)))</f>
        <v>2000</v>
      </c>
      <c r="K3362" s="3">
        <f>MIN(J3362-M3362+N3362,'Power Look Up'!$F$4)</f>
        <v>2000</v>
      </c>
      <c r="M3362" s="50">
        <f t="array" ref="M3362">_xlfn.SUM(_xlfn.NORM.DIST($S$3:$S$1003,$G3362,$P3362,FALSE)*WindSpeedStep*$T$3:$T$1003)</f>
        <v>2003.1905223336437</v>
      </c>
      <c r="N3362" s="50">
        <f t="array" ref="N3362">_xlfn.SUM(_xlfn.NORM.DIST($S$3:$S$1003,$G3362,$Q3362,FALSE)*WindSpeedStep*$T$3:$T$1003)</f>
        <v>2003.7599772526614</v>
      </c>
      <c r="P3362" s="42">
        <f t="shared" si="156"/>
        <v>1.4227802602617281</v>
      </c>
      <c r="Q3362" s="42">
        <f t="shared" si="158"/>
        <v>1.1637589627030736</v>
      </c>
    </row>
    <row r="3363" spans="5:17" x14ac:dyDescent="0.2">
      <c r="E3363" s="15">
        <v>41289.090277777781</v>
      </c>
      <c r="F3363" s="21">
        <v>14.300464964994715</v>
      </c>
      <c r="G3363" s="21">
        <v>14.229099475096385</v>
      </c>
      <c r="H3363" s="24">
        <v>8.3913355470427775E-2</v>
      </c>
      <c r="I3363" s="3">
        <f t="shared" si="157"/>
        <v>2000</v>
      </c>
      <c r="J3363" s="3">
        <f>INDEX(PowerArray,MIN(MaximumPowerIndex,ROUND(G3363*100,0)))</f>
        <v>2000</v>
      </c>
      <c r="K3363" s="3">
        <f>MIN(J3363-M3363+N3363,'Power Look Up'!$F$4)</f>
        <v>2000</v>
      </c>
      <c r="M3363" s="50">
        <f t="array" ref="M3363">_xlfn.SUM(_xlfn.NORM.DIST($S$3:$S$1003,$G3363,$P3363,FALSE)*WindSpeedStep*$T$3:$T$1003)</f>
        <v>2003.1889644057705</v>
      </c>
      <c r="N3363" s="50">
        <f t="array" ref="N3363">_xlfn.SUM(_xlfn.NORM.DIST($S$3:$S$1003,$G3363,$Q3363,FALSE)*WindSpeedStep*$T$3:$T$1003)</f>
        <v>2003.7851513050489</v>
      </c>
      <c r="P3363" s="42">
        <f t="shared" si="156"/>
        <v>1.4229099475096385</v>
      </c>
      <c r="Q3363" s="42">
        <f t="shared" si="158"/>
        <v>1.1940114822778403</v>
      </c>
    </row>
    <row r="3364" spans="5:17" x14ac:dyDescent="0.2">
      <c r="E3364" s="15">
        <v>41289.097222222219</v>
      </c>
      <c r="F3364" s="21">
        <v>14.535156973287691</v>
      </c>
      <c r="G3364" s="21">
        <v>14.421239100092201</v>
      </c>
      <c r="H3364" s="24">
        <v>9.4254228042927102E-2</v>
      </c>
      <c r="I3364" s="3">
        <f t="shared" si="157"/>
        <v>2000</v>
      </c>
      <c r="J3364" s="3">
        <f>INDEX(PowerArray,MIN(MaximumPowerIndex,ROUND(G3364*100,0)))</f>
        <v>2000</v>
      </c>
      <c r="K3364" s="3">
        <f>MIN(J3364-M3364+N3364,'Power Look Up'!$F$4)</f>
        <v>2000</v>
      </c>
      <c r="M3364" s="50">
        <f t="array" ref="M3364">_xlfn.SUM(_xlfn.NORM.DIST($S$3:$S$1003,$G3364,$P3364,FALSE)*WindSpeedStep*$T$3:$T$1003)</f>
        <v>2002.9329188549925</v>
      </c>
      <c r="N3364" s="50">
        <f t="array" ref="N3364">_xlfn.SUM(_xlfn.NORM.DIST($S$3:$S$1003,$G3364,$Q3364,FALSE)*WindSpeedStep*$T$3:$T$1003)</f>
        <v>2003.1918321826745</v>
      </c>
      <c r="P3364" s="42">
        <f t="shared" si="156"/>
        <v>1.4421239100092202</v>
      </c>
      <c r="Q3364" s="42">
        <f t="shared" si="158"/>
        <v>1.3592627588016672</v>
      </c>
    </row>
    <row r="3365" spans="5:17" x14ac:dyDescent="0.2">
      <c r="E3365" s="15">
        <v>41289.104166666664</v>
      </c>
      <c r="F3365" s="21">
        <v>15.346721668008154</v>
      </c>
      <c r="G3365" s="21">
        <v>15.278255700594311</v>
      </c>
      <c r="H3365" s="24">
        <v>7.2979755822037043E-2</v>
      </c>
      <c r="I3365" s="3">
        <f t="shared" si="157"/>
        <v>2000</v>
      </c>
      <c r="J3365" s="3">
        <f>INDEX(PowerArray,MIN(MaximumPowerIndex,ROUND(G3365*100,0)))</f>
        <v>2000</v>
      </c>
      <c r="K3365" s="3">
        <f>MIN(J3365-M3365+N3365,'Power Look Up'!$F$4)</f>
        <v>1999.3850653425588</v>
      </c>
      <c r="M3365" s="50">
        <f t="array" ref="M3365">_xlfn.SUM(_xlfn.NORM.DIST($S$3:$S$1003,$G3365,$P3365,FALSE)*WindSpeedStep*$T$3:$T$1003)</f>
        <v>2001.6819576885671</v>
      </c>
      <c r="N3365" s="50">
        <f t="array" ref="N3365">_xlfn.SUM(_xlfn.NORM.DIST($S$3:$S$1003,$G3365,$Q3365,FALSE)*WindSpeedStep*$T$3:$T$1003)</f>
        <v>2001.0670230311259</v>
      </c>
      <c r="P3365" s="42">
        <f t="shared" si="156"/>
        <v>1.5278255700594312</v>
      </c>
      <c r="Q3365" s="42">
        <f t="shared" si="158"/>
        <v>1.1150033704160183</v>
      </c>
    </row>
    <row r="3366" spans="5:17" x14ac:dyDescent="0.2">
      <c r="E3366" s="15">
        <v>41289.111111111109</v>
      </c>
      <c r="F3366" s="21">
        <v>13.580192876512662</v>
      </c>
      <c r="G3366" s="21">
        <v>13.545649391154845</v>
      </c>
      <c r="H3366" s="24">
        <v>0.10750951869948124</v>
      </c>
      <c r="I3366" s="3">
        <f t="shared" si="157"/>
        <v>1999.5799999999997</v>
      </c>
      <c r="J3366" s="3">
        <f>INDEX(PowerArray,MIN(MaximumPowerIndex,ROUND(G3366*100,0)))</f>
        <v>1999.5499999999997</v>
      </c>
      <c r="K3366" s="3">
        <f>MIN(J3366-M3366+N3366,'Power Look Up'!$F$4)</f>
        <v>1997.0896107488302</v>
      </c>
      <c r="M3366" s="50">
        <f t="array" ref="M3366">_xlfn.SUM(_xlfn.NORM.DIST($S$3:$S$1003,$G3366,$P3366,FALSE)*WindSpeedStep*$T$3:$T$1003)</f>
        <v>2003.2189300642519</v>
      </c>
      <c r="N3366" s="50">
        <f t="array" ref="N3366">_xlfn.SUM(_xlfn.NORM.DIST($S$3:$S$1003,$G3366,$Q3366,FALSE)*WindSpeedStep*$T$3:$T$1003)</f>
        <v>2000.7585408130824</v>
      </c>
      <c r="P3366" s="42">
        <f t="shared" si="156"/>
        <v>1.3545649391154846</v>
      </c>
      <c r="Q3366" s="42">
        <f t="shared" si="158"/>
        <v>1.4562862465149784</v>
      </c>
    </row>
    <row r="3367" spans="5:17" x14ac:dyDescent="0.2">
      <c r="E3367" s="15">
        <v>41289.118055555555</v>
      </c>
      <c r="F3367" s="21">
        <v>12.382458837511928</v>
      </c>
      <c r="G3367" s="21">
        <v>12.385868401835701</v>
      </c>
      <c r="H3367" s="24">
        <v>0.12356188864242014</v>
      </c>
      <c r="I3367" s="3">
        <f t="shared" si="157"/>
        <v>1992.1799999999976</v>
      </c>
      <c r="J3367" s="3">
        <f>INDEX(PowerArray,MIN(MaximumPowerIndex,ROUND(G3367*100,0)))</f>
        <v>1992.2899999999977</v>
      </c>
      <c r="K3367" s="3">
        <f>MIN(J3367-M3367+N3367,'Power Look Up'!$F$4)</f>
        <v>1965.6967993823453</v>
      </c>
      <c r="M3367" s="50">
        <f t="array" ref="M3367">_xlfn.SUM(_xlfn.NORM.DIST($S$3:$S$1003,$G3367,$P3367,FALSE)*WindSpeedStep*$T$3:$T$1003)</f>
        <v>1988.9176230178316</v>
      </c>
      <c r="N3367" s="50">
        <f t="array" ref="N3367">_xlfn.SUM(_xlfn.NORM.DIST($S$3:$S$1003,$G3367,$Q3367,FALSE)*WindSpeedStep*$T$3:$T$1003)</f>
        <v>1962.3244224001792</v>
      </c>
      <c r="P3367" s="42">
        <f t="shared" si="156"/>
        <v>1.2385868401835702</v>
      </c>
      <c r="Q3367" s="42">
        <f t="shared" si="158"/>
        <v>1.5304212922072933</v>
      </c>
    </row>
    <row r="3368" spans="5:17" x14ac:dyDescent="0.2">
      <c r="E3368" s="15">
        <v>41289.125</v>
      </c>
      <c r="F3368" s="21">
        <v>12.507453586613215</v>
      </c>
      <c r="G3368" s="21">
        <v>12.536584457919929</v>
      </c>
      <c r="H3368" s="24">
        <v>0.10153945335118308</v>
      </c>
      <c r="I3368" s="3">
        <f t="shared" si="157"/>
        <v>1993.6099999999976</v>
      </c>
      <c r="J3368" s="3">
        <f>INDEX(PowerArray,MIN(MaximumPowerIndex,ROUND(G3368*100,0)))</f>
        <v>1993.9399999999976</v>
      </c>
      <c r="K3368" s="3">
        <f>MIN(J3368-M3368+N3368,'Power Look Up'!$F$4)</f>
        <v>1992.5919890630757</v>
      </c>
      <c r="M3368" s="50">
        <f t="array" ref="M3368">_xlfn.SUM(_xlfn.NORM.DIST($S$3:$S$1003,$G3368,$P3368,FALSE)*WindSpeedStep*$T$3:$T$1003)</f>
        <v>1992.9835387983119</v>
      </c>
      <c r="N3368" s="50">
        <f t="array" ref="N3368">_xlfn.SUM(_xlfn.NORM.DIST($S$3:$S$1003,$G3368,$Q3368,FALSE)*WindSpeedStep*$T$3:$T$1003)</f>
        <v>1991.6355278613901</v>
      </c>
      <c r="P3368" s="42">
        <f t="shared" si="156"/>
        <v>1.253658445791993</v>
      </c>
      <c r="Q3368" s="42">
        <f t="shared" si="158"/>
        <v>1.2729579327481275</v>
      </c>
    </row>
    <row r="3369" spans="5:17" x14ac:dyDescent="0.2">
      <c r="E3369" s="15">
        <v>41289.131944444445</v>
      </c>
      <c r="F3369" s="21">
        <v>12.147357797627947</v>
      </c>
      <c r="G3369" s="21">
        <v>12.158106536827335</v>
      </c>
      <c r="H3369" s="24">
        <v>0.122660419230506</v>
      </c>
      <c r="I3369" s="3">
        <f t="shared" si="157"/>
        <v>1989.6499999999976</v>
      </c>
      <c r="J3369" s="3">
        <f>INDEX(PowerArray,MIN(MaximumPowerIndex,ROUND(G3369*100,0)))</f>
        <v>1989.7599999999977</v>
      </c>
      <c r="K3369" s="3">
        <f>MIN(J3369-M3369+N3369,'Power Look Up'!$F$4)</f>
        <v>1960.5085794946654</v>
      </c>
      <c r="M3369" s="50">
        <f t="array" ref="M3369">_xlfn.SUM(_xlfn.NORM.DIST($S$3:$S$1003,$G3369,$P3369,FALSE)*WindSpeedStep*$T$3:$T$1003)</f>
        <v>1980.5985036088862</v>
      </c>
      <c r="N3369" s="50">
        <f t="array" ref="N3369">_xlfn.SUM(_xlfn.NORM.DIST($S$3:$S$1003,$G3369,$Q3369,FALSE)*WindSpeedStep*$T$3:$T$1003)</f>
        <v>1951.3470831035538</v>
      </c>
      <c r="P3369" s="42">
        <f t="shared" si="156"/>
        <v>1.2158106536827336</v>
      </c>
      <c r="Q3369" s="42">
        <f t="shared" si="158"/>
        <v>1.4913184448563963</v>
      </c>
    </row>
    <row r="3370" spans="5:17" x14ac:dyDescent="0.2">
      <c r="E3370" s="15">
        <v>41289.138888888891</v>
      </c>
      <c r="F3370" s="21">
        <v>11.45190380960106</v>
      </c>
      <c r="G3370" s="21">
        <v>11.409650474044646</v>
      </c>
      <c r="H3370" s="24">
        <v>0.11701111206300645</v>
      </c>
      <c r="I3370" s="3">
        <f t="shared" si="157"/>
        <v>1941.7999999999831</v>
      </c>
      <c r="J3370" s="3">
        <f>INDEX(PowerArray,MIN(MaximumPowerIndex,ROUND(G3370*100,0)))</f>
        <v>1938.4399999999832</v>
      </c>
      <c r="K3370" s="3">
        <f>MIN(J3370-M3370+N3370,'Power Look Up'!$F$4)</f>
        <v>1908.8291835230266</v>
      </c>
      <c r="M3370" s="50">
        <f t="array" ref="M3370">_xlfn.SUM(_xlfn.NORM.DIST($S$3:$S$1003,$G3370,$P3370,FALSE)*WindSpeedStep*$T$3:$T$1003)</f>
        <v>1925.47833418807</v>
      </c>
      <c r="N3370" s="50">
        <f t="array" ref="N3370">_xlfn.SUM(_xlfn.NORM.DIST($S$3:$S$1003,$G3370,$Q3370,FALSE)*WindSpeedStep*$T$3:$T$1003)</f>
        <v>1895.8675177111134</v>
      </c>
      <c r="P3370" s="42">
        <f t="shared" si="156"/>
        <v>1.1409650474044646</v>
      </c>
      <c r="Q3370" s="42">
        <f t="shared" si="158"/>
        <v>1.3350558902181728</v>
      </c>
    </row>
    <row r="3371" spans="5:17" x14ac:dyDescent="0.2">
      <c r="E3371" s="15">
        <v>41289.145833333336</v>
      </c>
      <c r="F3371" s="21">
        <v>10.489012172140058</v>
      </c>
      <c r="G3371" s="21">
        <v>10.508105560040637</v>
      </c>
      <c r="H3371" s="24">
        <v>0.12679935709604978</v>
      </c>
      <c r="I3371" s="3">
        <f t="shared" si="157"/>
        <v>1767.8299999999522</v>
      </c>
      <c r="J3371" s="3">
        <f>INDEX(PowerArray,MIN(MaximumPowerIndex,ROUND(G3371*100,0)))</f>
        <v>1773.1699999999521</v>
      </c>
      <c r="K3371" s="3">
        <f>MIN(J3371-M3371+N3371,'Power Look Up'!$F$4)</f>
        <v>1729.9416376238571</v>
      </c>
      <c r="M3371" s="50">
        <f t="array" ref="M3371">_xlfn.SUM(_xlfn.NORM.DIST($S$3:$S$1003,$G3371,$P3371,FALSE)*WindSpeedStep*$T$3:$T$1003)</f>
        <v>1768.0149450275749</v>
      </c>
      <c r="N3371" s="50">
        <f t="array" ref="N3371">_xlfn.SUM(_xlfn.NORM.DIST($S$3:$S$1003,$G3371,$Q3371,FALSE)*WindSpeedStep*$T$3:$T$1003)</f>
        <v>1724.7865826514799</v>
      </c>
      <c r="P3371" s="42">
        <f t="shared" si="156"/>
        <v>1.0508105560040637</v>
      </c>
      <c r="Q3371" s="42">
        <f t="shared" si="158"/>
        <v>1.3324210293105789</v>
      </c>
    </row>
    <row r="3372" spans="5:17" x14ac:dyDescent="0.2">
      <c r="E3372" s="15">
        <v>41289.152777777781</v>
      </c>
      <c r="F3372" s="21">
        <v>10.320271787039813</v>
      </c>
      <c r="G3372" s="21">
        <v>10.346593082221771</v>
      </c>
      <c r="H3372" s="24">
        <v>0.11143117388092132</v>
      </c>
      <c r="I3372" s="3">
        <f t="shared" si="157"/>
        <v>1722.4399999999532</v>
      </c>
      <c r="J3372" s="3">
        <f>INDEX(PowerArray,MIN(MaximumPowerIndex,ROUND(G3372*100,0)))</f>
        <v>1730.449999999953</v>
      </c>
      <c r="K3372" s="3">
        <f>MIN(J3372-M3372+N3372,'Power Look Up'!$F$4)</f>
        <v>1713.4749522697032</v>
      </c>
      <c r="M3372" s="50">
        <f t="array" ref="M3372">_xlfn.SUM(_xlfn.NORM.DIST($S$3:$S$1003,$G3372,$P3372,FALSE)*WindSpeedStep*$T$3:$T$1003)</f>
        <v>1726.5251279255315</v>
      </c>
      <c r="N3372" s="50">
        <f t="array" ref="N3372">_xlfn.SUM(_xlfn.NORM.DIST($S$3:$S$1003,$G3372,$Q3372,FALSE)*WindSpeedStep*$T$3:$T$1003)</f>
        <v>1709.5500801952817</v>
      </c>
      <c r="P3372" s="42">
        <f t="shared" si="156"/>
        <v>1.0346593082221771</v>
      </c>
      <c r="Q3372" s="42">
        <f t="shared" si="158"/>
        <v>1.1529330128201918</v>
      </c>
    </row>
    <row r="3373" spans="5:17" x14ac:dyDescent="0.2">
      <c r="E3373" s="15">
        <v>41289.159722222219</v>
      </c>
      <c r="F3373" s="21">
        <v>11.563948571795679</v>
      </c>
      <c r="G3373" s="21">
        <v>11.61404094800967</v>
      </c>
      <c r="H3373" s="24">
        <v>8.9069922233324064E-2</v>
      </c>
      <c r="I3373" s="3">
        <f t="shared" si="157"/>
        <v>1951.0399999999831</v>
      </c>
      <c r="J3373" s="3">
        <f>INDEX(PowerArray,MIN(MaximumPowerIndex,ROUND(G3373*100,0)))</f>
        <v>1955.239999999983</v>
      </c>
      <c r="K3373" s="3">
        <f>MIN(J3373-M3373+N3373,'Power Look Up'!$F$4)</f>
        <v>1972.3727344556867</v>
      </c>
      <c r="M3373" s="50">
        <f t="array" ref="M3373">_xlfn.SUM(_xlfn.NORM.DIST($S$3:$S$1003,$G3373,$P3373,FALSE)*WindSpeedStep*$T$3:$T$1003)</f>
        <v>1945.8392484961787</v>
      </c>
      <c r="N3373" s="50">
        <f t="array" ref="N3373">_xlfn.SUM(_xlfn.NORM.DIST($S$3:$S$1003,$G3373,$Q3373,FALSE)*WindSpeedStep*$T$3:$T$1003)</f>
        <v>1962.9719829518824</v>
      </c>
      <c r="P3373" s="42">
        <f t="shared" si="156"/>
        <v>1.161404094800967</v>
      </c>
      <c r="Q3373" s="42">
        <f t="shared" si="158"/>
        <v>1.0344617240538625</v>
      </c>
    </row>
    <row r="3374" spans="5:17" x14ac:dyDescent="0.2">
      <c r="E3374" s="15">
        <v>41289.166666666664</v>
      </c>
      <c r="F3374" s="21">
        <v>11.325689289501897</v>
      </c>
      <c r="G3374" s="21">
        <v>11.373936401252214</v>
      </c>
      <c r="H3374" s="24">
        <v>9.624138294261278E-2</v>
      </c>
      <c r="I3374" s="3">
        <f t="shared" si="157"/>
        <v>1931.7199999999834</v>
      </c>
      <c r="J3374" s="3">
        <f>INDEX(PowerArray,MIN(MaximumPowerIndex,ROUND(G3374*100,0)))</f>
        <v>1935.0799999999833</v>
      </c>
      <c r="K3374" s="3">
        <f>MIN(J3374-M3374+N3374,'Power Look Up'!$F$4)</f>
        <v>1941.6029971752853</v>
      </c>
      <c r="M3374" s="50">
        <f t="array" ref="M3374">_xlfn.SUM(_xlfn.NORM.DIST($S$3:$S$1003,$G3374,$P3374,FALSE)*WindSpeedStep*$T$3:$T$1003)</f>
        <v>1921.4220510315033</v>
      </c>
      <c r="N3374" s="50">
        <f t="array" ref="N3374">_xlfn.SUM(_xlfn.NORM.DIST($S$3:$S$1003,$G3374,$Q3374,FALSE)*WindSpeedStep*$T$3:$T$1003)</f>
        <v>1927.9450482068053</v>
      </c>
      <c r="P3374" s="42">
        <f t="shared" si="156"/>
        <v>1.1373936401252214</v>
      </c>
      <c r="Q3374" s="42">
        <f t="shared" si="158"/>
        <v>1.0946433687578374</v>
      </c>
    </row>
    <row r="3375" spans="5:17" x14ac:dyDescent="0.2">
      <c r="E3375" s="15">
        <v>41289.173611111109</v>
      </c>
      <c r="F3375" s="21">
        <v>10.117963306399069</v>
      </c>
      <c r="G3375" s="21">
        <v>10.1513760047223</v>
      </c>
      <c r="H3375" s="24">
        <v>0.1225543088514431</v>
      </c>
      <c r="I3375" s="3">
        <f t="shared" si="157"/>
        <v>1669.0399999999543</v>
      </c>
      <c r="J3375" s="3">
        <f>INDEX(PowerArray,MIN(MaximumPowerIndex,ROUND(G3375*100,0)))</f>
        <v>1677.049999999954</v>
      </c>
      <c r="K3375" s="3">
        <f>MIN(J3375-M3375+N3375,'Power Look Up'!$F$4)</f>
        <v>1648.1458956118945</v>
      </c>
      <c r="M3375" s="50">
        <f t="array" ref="M3375">_xlfn.SUM(_xlfn.NORM.DIST($S$3:$S$1003,$G3375,$P3375,FALSE)*WindSpeedStep*$T$3:$T$1003)</f>
        <v>1671.0018327702785</v>
      </c>
      <c r="N3375" s="50">
        <f t="array" ref="N3375">_xlfn.SUM(_xlfn.NORM.DIST($S$3:$S$1003,$G3375,$Q3375,FALSE)*WindSpeedStep*$T$3:$T$1003)</f>
        <v>1642.097728382219</v>
      </c>
      <c r="P3375" s="42">
        <f t="shared" si="156"/>
        <v>1.0151376004722301</v>
      </c>
      <c r="Q3375" s="42">
        <f t="shared" si="158"/>
        <v>1.2440948701498653</v>
      </c>
    </row>
    <row r="3376" spans="5:17" x14ac:dyDescent="0.2">
      <c r="E3376" s="15">
        <v>41289.180555555555</v>
      </c>
      <c r="F3376" s="21">
        <v>11.37281804595532</v>
      </c>
      <c r="G3376" s="21">
        <v>11.397776810476572</v>
      </c>
      <c r="H3376" s="24">
        <v>7.9136059010464874E-2</v>
      </c>
      <c r="I3376" s="3">
        <f t="shared" si="157"/>
        <v>1935.0799999999833</v>
      </c>
      <c r="J3376" s="3">
        <f>INDEX(PowerArray,MIN(MaximumPowerIndex,ROUND(G3376*100,0)))</f>
        <v>1937.5999999999833</v>
      </c>
      <c r="K3376" s="3">
        <f>MIN(J3376-M3376+N3376,'Power Look Up'!$F$4)</f>
        <v>1972.7912656802391</v>
      </c>
      <c r="M3376" s="50">
        <f t="array" ref="M3376">_xlfn.SUM(_xlfn.NORM.DIST($S$3:$S$1003,$G3376,$P3376,FALSE)*WindSpeedStep*$T$3:$T$1003)</f>
        <v>1924.1470254078934</v>
      </c>
      <c r="N3376" s="50">
        <f t="array" ref="N3376">_xlfn.SUM(_xlfn.NORM.DIST($S$3:$S$1003,$G3376,$Q3376,FALSE)*WindSpeedStep*$T$3:$T$1003)</f>
        <v>1959.3382910881492</v>
      </c>
      <c r="P3376" s="42">
        <f t="shared" si="156"/>
        <v>1.1397776810476572</v>
      </c>
      <c r="Q3376" s="42">
        <f t="shared" si="158"/>
        <v>0.90197513826198206</v>
      </c>
    </row>
    <row r="3377" spans="5:17" x14ac:dyDescent="0.2">
      <c r="E3377" s="15">
        <v>41289.1875</v>
      </c>
      <c r="F3377" s="21">
        <v>10.207541375747299</v>
      </c>
      <c r="G3377" s="21">
        <v>10.30403622134234</v>
      </c>
      <c r="H3377" s="24">
        <v>0.11462113715060436</v>
      </c>
      <c r="I3377" s="3">
        <f t="shared" si="157"/>
        <v>1693.0699999999538</v>
      </c>
      <c r="J3377" s="3">
        <f>INDEX(PowerArray,MIN(MaximumPowerIndex,ROUND(G3377*100,0)))</f>
        <v>1717.0999999999533</v>
      </c>
      <c r="K3377" s="3">
        <f>MIN(J3377-M3377+N3377,'Power Look Up'!$F$4)</f>
        <v>1696.001734986954</v>
      </c>
      <c r="M3377" s="50">
        <f t="array" ref="M3377">_xlfn.SUM(_xlfn.NORM.DIST($S$3:$S$1003,$G3377,$P3377,FALSE)*WindSpeedStep*$T$3:$T$1003)</f>
        <v>1714.9128527943772</v>
      </c>
      <c r="N3377" s="50">
        <f t="array" ref="N3377">_xlfn.SUM(_xlfn.NORM.DIST($S$3:$S$1003,$G3377,$Q3377,FALSE)*WindSpeedStep*$T$3:$T$1003)</f>
        <v>1693.8145877813779</v>
      </c>
      <c r="P3377" s="42">
        <f t="shared" si="156"/>
        <v>1.0304036221342341</v>
      </c>
      <c r="Q3377" s="42">
        <f t="shared" si="158"/>
        <v>1.1810603489312754</v>
      </c>
    </row>
    <row r="3378" spans="5:17" x14ac:dyDescent="0.2">
      <c r="E3378" s="15">
        <v>41289.194444444445</v>
      </c>
      <c r="F3378" s="21">
        <v>10.243008035219948</v>
      </c>
      <c r="G3378" s="21">
        <v>10.315350838946724</v>
      </c>
      <c r="H3378" s="24">
        <v>0.10153267442767053</v>
      </c>
      <c r="I3378" s="3">
        <f t="shared" si="157"/>
        <v>1701.0799999999535</v>
      </c>
      <c r="J3378" s="3">
        <f>INDEX(PowerArray,MIN(MaximumPowerIndex,ROUND(G3378*100,0)))</f>
        <v>1722.4399999999532</v>
      </c>
      <c r="K3378" s="3">
        <f>MIN(J3378-M3378+N3378,'Power Look Up'!$F$4)</f>
        <v>1720.2163391785787</v>
      </c>
      <c r="M3378" s="50">
        <f t="array" ref="M3378">_xlfn.SUM(_xlfn.NORM.DIST($S$3:$S$1003,$G3378,$P3378,FALSE)*WindSpeedStep*$T$3:$T$1003)</f>
        <v>1718.0274762307515</v>
      </c>
      <c r="N3378" s="50">
        <f t="array" ref="N3378">_xlfn.SUM(_xlfn.NORM.DIST($S$3:$S$1003,$G3378,$Q3378,FALSE)*WindSpeedStep*$T$3:$T$1003)</f>
        <v>1715.803815409377</v>
      </c>
      <c r="P3378" s="42">
        <f t="shared" si="156"/>
        <v>1.0315350838946724</v>
      </c>
      <c r="Q3378" s="42">
        <f t="shared" si="158"/>
        <v>1.0473451583379758</v>
      </c>
    </row>
    <row r="3379" spans="5:17" x14ac:dyDescent="0.2">
      <c r="E3379" s="15">
        <v>41289.201388888891</v>
      </c>
      <c r="F3379" s="21">
        <v>8.6020936258190979</v>
      </c>
      <c r="G3379" s="21">
        <v>8.6381063946228753</v>
      </c>
      <c r="H3379" s="24">
        <v>5.8125384557458783E-2</v>
      </c>
      <c r="I3379" s="3">
        <f t="shared" si="157"/>
        <v>1109.1999999999491</v>
      </c>
      <c r="J3379" s="3">
        <f>INDEX(PowerArray,MIN(MaximumPowerIndex,ROUND(G3379*100,0)))</f>
        <v>1123.8799999999487</v>
      </c>
      <c r="K3379" s="3">
        <f>MIN(J3379-M3379+N3379,'Power Look Up'!$F$4)</f>
        <v>1106.7954730644319</v>
      </c>
      <c r="M3379" s="50">
        <f t="array" ref="M3379">_xlfn.SUM(_xlfn.NORM.DIST($S$3:$S$1003,$G3379,$P3379,FALSE)*WindSpeedStep*$T$3:$T$1003)</f>
        <v>1121.4441632362668</v>
      </c>
      <c r="N3379" s="50">
        <f t="array" ref="N3379">_xlfn.SUM(_xlfn.NORM.DIST($S$3:$S$1003,$G3379,$Q3379,FALSE)*WindSpeedStep*$T$3:$T$1003)</f>
        <v>1104.35963630075</v>
      </c>
      <c r="P3379" s="42">
        <f t="shared" si="156"/>
        <v>0.86381063946228753</v>
      </c>
      <c r="Q3379" s="42">
        <f t="shared" si="158"/>
        <v>0.50209325603569843</v>
      </c>
    </row>
    <row r="3380" spans="5:17" x14ac:dyDescent="0.2">
      <c r="E3380" s="15">
        <v>41289.208333333336</v>
      </c>
      <c r="F3380" s="21">
        <v>8.4032772910722358</v>
      </c>
      <c r="G3380" s="21">
        <v>8.4093307066814837</v>
      </c>
      <c r="H3380" s="24">
        <v>4.879048802014304E-2</v>
      </c>
      <c r="I3380" s="3">
        <f t="shared" si="157"/>
        <v>1035.7999999999506</v>
      </c>
      <c r="J3380" s="3">
        <f>INDEX(PowerArray,MIN(MaximumPowerIndex,ROUND(G3380*100,0)))</f>
        <v>1039.4699999999505</v>
      </c>
      <c r="K3380" s="3">
        <f>MIN(J3380-M3380+N3380,'Power Look Up'!$F$4)</f>
        <v>1019.0052067586729</v>
      </c>
      <c r="M3380" s="50">
        <f t="array" ref="M3380">_xlfn.SUM(_xlfn.NORM.DIST($S$3:$S$1003,$G3380,$P3380,FALSE)*WindSpeedStep*$T$3:$T$1003)</f>
        <v>1036.6198684483418</v>
      </c>
      <c r="N3380" s="50">
        <f t="array" ref="N3380">_xlfn.SUM(_xlfn.NORM.DIST($S$3:$S$1003,$G3380,$Q3380,FALSE)*WindSpeedStep*$T$3:$T$1003)</f>
        <v>1016.1550752070642</v>
      </c>
      <c r="P3380" s="42">
        <f t="shared" si="156"/>
        <v>0.84093307066814837</v>
      </c>
      <c r="Q3380" s="42">
        <f t="shared" si="158"/>
        <v>0.41029534910176396</v>
      </c>
    </row>
    <row r="3381" spans="5:17" x14ac:dyDescent="0.2">
      <c r="E3381" s="15">
        <v>41289.215277777781</v>
      </c>
      <c r="F3381" s="21">
        <v>8.7145927377020254</v>
      </c>
      <c r="G3381" s="21">
        <v>8.6692943224467811</v>
      </c>
      <c r="H3381" s="24">
        <v>7.1145034387859352E-2</v>
      </c>
      <c r="I3381" s="3">
        <f t="shared" si="157"/>
        <v>1149.5699999999481</v>
      </c>
      <c r="J3381" s="3">
        <f>INDEX(PowerArray,MIN(MaximumPowerIndex,ROUND(G3381*100,0)))</f>
        <v>1134.8899999999485</v>
      </c>
      <c r="K3381" s="3">
        <f>MIN(J3381-M3381+N3381,'Power Look Up'!$F$4)</f>
        <v>1123.1530426832912</v>
      </c>
      <c r="M3381" s="50">
        <f t="array" ref="M3381">_xlfn.SUM(_xlfn.NORM.DIST($S$3:$S$1003,$G3381,$P3381,FALSE)*WindSpeedStep*$T$3:$T$1003)</f>
        <v>1133.2074871744301</v>
      </c>
      <c r="N3381" s="50">
        <f t="array" ref="N3381">_xlfn.SUM(_xlfn.NORM.DIST($S$3:$S$1003,$G3381,$Q3381,FALSE)*WindSpeedStep*$T$3:$T$1003)</f>
        <v>1121.4705298577728</v>
      </c>
      <c r="P3381" s="42">
        <f t="shared" si="156"/>
        <v>0.86692943224467811</v>
      </c>
      <c r="Q3381" s="42">
        <f t="shared" si="158"/>
        <v>0.61677724268895007</v>
      </c>
    </row>
    <row r="3382" spans="5:17" x14ac:dyDescent="0.2">
      <c r="E3382" s="15">
        <v>41289.222222222219</v>
      </c>
      <c r="F3382" s="21">
        <v>9.5874684180356997</v>
      </c>
      <c r="G3382" s="21">
        <v>9.5149066866846717</v>
      </c>
      <c r="H3382" s="24">
        <v>8.3442256612294083E-2</v>
      </c>
      <c r="I3382" s="3">
        <f t="shared" si="157"/>
        <v>1480.789999999939</v>
      </c>
      <c r="J3382" s="3">
        <f>INDEX(PowerArray,MIN(MaximumPowerIndex,ROUND(G3382*100,0)))</f>
        <v>1450.3099999999397</v>
      </c>
      <c r="K3382" s="3">
        <f>MIN(J3382-M3382+N3382,'Power Look Up'!$F$4)</f>
        <v>1455.71448730826</v>
      </c>
      <c r="M3382" s="50">
        <f t="array" ref="M3382">_xlfn.SUM(_xlfn.NORM.DIST($S$3:$S$1003,$G3382,$P3382,FALSE)*WindSpeedStep*$T$3:$T$1003)</f>
        <v>1455.8150524871724</v>
      </c>
      <c r="N3382" s="50">
        <f t="array" ref="N3382">_xlfn.SUM(_xlfn.NORM.DIST($S$3:$S$1003,$G3382,$Q3382,FALSE)*WindSpeedStep*$T$3:$T$1003)</f>
        <v>1461.2195397954927</v>
      </c>
      <c r="P3382" s="42">
        <f t="shared" si="156"/>
        <v>0.95149066866846721</v>
      </c>
      <c r="Q3382" s="42">
        <f t="shared" si="158"/>
        <v>0.79394528539237519</v>
      </c>
    </row>
    <row r="3383" spans="5:17" x14ac:dyDescent="0.2">
      <c r="E3383" s="15">
        <v>41289.229166666664</v>
      </c>
      <c r="F3383" s="21">
        <v>10.275240127909047</v>
      </c>
      <c r="G3383" s="21">
        <v>10.188159330081438</v>
      </c>
      <c r="H3383" s="24">
        <v>7.3964208187770664E-2</v>
      </c>
      <c r="I3383" s="3">
        <f t="shared" si="157"/>
        <v>1711.7599999999534</v>
      </c>
      <c r="J3383" s="3">
        <f>INDEX(PowerArray,MIN(MaximumPowerIndex,ROUND(G3383*100,0)))</f>
        <v>1687.7299999999539</v>
      </c>
      <c r="K3383" s="3">
        <f>MIN(J3383-M3383+N3383,'Power Look Up'!$F$4)</f>
        <v>1720.3195955275783</v>
      </c>
      <c r="M3383" s="50">
        <f t="array" ref="M3383">_xlfn.SUM(_xlfn.NORM.DIST($S$3:$S$1003,$G3383,$P3383,FALSE)*WindSpeedStep*$T$3:$T$1003)</f>
        <v>1681.8981802331011</v>
      </c>
      <c r="N3383" s="50">
        <f t="array" ref="N3383">_xlfn.SUM(_xlfn.NORM.DIST($S$3:$S$1003,$G3383,$Q3383,FALSE)*WindSpeedStep*$T$3:$T$1003)</f>
        <v>1714.4877757607255</v>
      </c>
      <c r="P3383" s="42">
        <f t="shared" si="156"/>
        <v>1.0188159330081439</v>
      </c>
      <c r="Q3383" s="42">
        <f t="shared" si="158"/>
        <v>0.75355913774032157</v>
      </c>
    </row>
    <row r="3384" spans="5:17" x14ac:dyDescent="0.2">
      <c r="E3384" s="15">
        <v>41289.236111111109</v>
      </c>
      <c r="F3384" s="21">
        <v>10.05912402298063</v>
      </c>
      <c r="G3384" s="21">
        <v>9.9863426606322587</v>
      </c>
      <c r="H3384" s="24">
        <v>7.4559176155556212E-2</v>
      </c>
      <c r="I3384" s="3">
        <f t="shared" si="157"/>
        <v>1653.0199999999545</v>
      </c>
      <c r="J3384" s="3">
        <f>INDEX(PowerArray,MIN(MaximumPowerIndex,ROUND(G3384*100,0)))</f>
        <v>1633.1899999999357</v>
      </c>
      <c r="K3384" s="3">
        <f>MIN(J3384-M3384+N3384,'Power Look Up'!$F$4)</f>
        <v>1657.867236633843</v>
      </c>
      <c r="M3384" s="50">
        <f t="array" ref="M3384">_xlfn.SUM(_xlfn.NORM.DIST($S$3:$S$1003,$G3384,$P3384,FALSE)*WindSpeedStep*$T$3:$T$1003)</f>
        <v>1619.7736522402288</v>
      </c>
      <c r="N3384" s="50">
        <f t="array" ref="N3384">_xlfn.SUM(_xlfn.NORM.DIST($S$3:$S$1003,$G3384,$Q3384,FALSE)*WindSpeedStep*$T$3:$T$1003)</f>
        <v>1644.4508888741361</v>
      </c>
      <c r="P3384" s="42">
        <f t="shared" si="156"/>
        <v>0.99863426606322592</v>
      </c>
      <c r="Q3384" s="42">
        <f t="shared" si="158"/>
        <v>0.74457348158382652</v>
      </c>
    </row>
    <row r="3385" spans="5:17" x14ac:dyDescent="0.2">
      <c r="E3385" s="15">
        <v>41289.243055555555</v>
      </c>
      <c r="F3385" s="21">
        <v>9.8791259378437264</v>
      </c>
      <c r="G3385" s="21">
        <v>9.8652188258762052</v>
      </c>
      <c r="H3385" s="24">
        <v>8.401552983756784E-2</v>
      </c>
      <c r="I3385" s="3">
        <f t="shared" si="157"/>
        <v>1591.2799999999368</v>
      </c>
      <c r="J3385" s="3">
        <f>INDEX(PowerArray,MIN(MaximumPowerIndex,ROUND(G3385*100,0)))</f>
        <v>1587.4699999999368</v>
      </c>
      <c r="K3385" s="3">
        <f>MIN(J3385-M3385+N3385,'Power Look Up'!$F$4)</f>
        <v>1600.6971800069514</v>
      </c>
      <c r="M3385" s="50">
        <f t="array" ref="M3385">_xlfn.SUM(_xlfn.NORM.DIST($S$3:$S$1003,$G3385,$P3385,FALSE)*WindSpeedStep*$T$3:$T$1003)</f>
        <v>1579.9096168079766</v>
      </c>
      <c r="N3385" s="50">
        <f t="array" ref="N3385">_xlfn.SUM(_xlfn.NORM.DIST($S$3:$S$1003,$G3385,$Q3385,FALSE)*WindSpeedStep*$T$3:$T$1003)</f>
        <v>1593.1367968149912</v>
      </c>
      <c r="P3385" s="42">
        <f t="shared" si="156"/>
        <v>0.98652188258762052</v>
      </c>
      <c r="Q3385" s="42">
        <f t="shared" si="158"/>
        <v>0.82883158661953826</v>
      </c>
    </row>
    <row r="3386" spans="5:17" x14ac:dyDescent="0.2">
      <c r="E3386" s="15">
        <v>41289.25</v>
      </c>
      <c r="F3386" s="21">
        <v>9.0387742961732975</v>
      </c>
      <c r="G3386" s="21">
        <v>9.0122629917037376</v>
      </c>
      <c r="H3386" s="24">
        <v>6.4167992362144918E-2</v>
      </c>
      <c r="I3386" s="3">
        <f t="shared" si="157"/>
        <v>1271.2399999999434</v>
      </c>
      <c r="J3386" s="3">
        <f>INDEX(PowerArray,MIN(MaximumPowerIndex,ROUND(G3386*100,0)))</f>
        <v>1259.8099999999438</v>
      </c>
      <c r="K3386" s="3">
        <f>MIN(J3386-M3386+N3386,'Power Look Up'!$F$4)</f>
        <v>1250.715042733558</v>
      </c>
      <c r="M3386" s="50">
        <f t="array" ref="M3386">_xlfn.SUM(_xlfn.NORM.DIST($S$3:$S$1003,$G3386,$P3386,FALSE)*WindSpeedStep*$T$3:$T$1003)</f>
        <v>1264.5276155990207</v>
      </c>
      <c r="N3386" s="50">
        <f t="array" ref="N3386">_xlfn.SUM(_xlfn.NORM.DIST($S$3:$S$1003,$G3386,$Q3386,FALSE)*WindSpeedStep*$T$3:$T$1003)</f>
        <v>1255.4326583326349</v>
      </c>
      <c r="P3386" s="42">
        <f t="shared" si="156"/>
        <v>0.90122629917037378</v>
      </c>
      <c r="Q3386" s="42">
        <f t="shared" si="158"/>
        <v>0.57829882281728673</v>
      </c>
    </row>
    <row r="3387" spans="5:17" x14ac:dyDescent="0.2">
      <c r="E3387" s="15">
        <v>41289.256944444445</v>
      </c>
      <c r="F3387" s="21">
        <v>8.8416823870934049</v>
      </c>
      <c r="G3387" s="21">
        <v>8.8147442856491658</v>
      </c>
      <c r="H3387" s="24">
        <v>8.1432465958177352E-2</v>
      </c>
      <c r="I3387" s="3">
        <f t="shared" si="157"/>
        <v>1197.2799999999472</v>
      </c>
      <c r="J3387" s="3">
        <f>INDEX(PowerArray,MIN(MaximumPowerIndex,ROUND(G3387*100,0)))</f>
        <v>1186.2699999999475</v>
      </c>
      <c r="K3387" s="3">
        <f>MIN(J3387-M3387+N3387,'Power Look Up'!$F$4)</f>
        <v>1179.8837779611281</v>
      </c>
      <c r="M3387" s="50">
        <f t="array" ref="M3387">_xlfn.SUM(_xlfn.NORM.DIST($S$3:$S$1003,$G3387,$P3387,FALSE)*WindSpeedStep*$T$3:$T$1003)</f>
        <v>1188.5497460795777</v>
      </c>
      <c r="N3387" s="50">
        <f t="array" ref="N3387">_xlfn.SUM(_xlfn.NORM.DIST($S$3:$S$1003,$G3387,$Q3387,FALSE)*WindSpeedStep*$T$3:$T$1003)</f>
        <v>1182.1635240407584</v>
      </c>
      <c r="P3387" s="42">
        <f t="shared" si="156"/>
        <v>0.88147442856491665</v>
      </c>
      <c r="Q3387" s="42">
        <f t="shared" si="158"/>
        <v>0.71780636397116404</v>
      </c>
    </row>
    <row r="3388" spans="5:17" x14ac:dyDescent="0.2">
      <c r="E3388" s="15">
        <v>41289.263888888891</v>
      </c>
      <c r="F3388" s="21">
        <v>9.1293166540253949</v>
      </c>
      <c r="G3388" s="21">
        <v>9.1142869694704522</v>
      </c>
      <c r="H3388" s="24">
        <v>8.2152917728984906E-2</v>
      </c>
      <c r="I3388" s="3">
        <f t="shared" si="157"/>
        <v>1305.5299999999427</v>
      </c>
      <c r="J3388" s="3">
        <f>INDEX(PowerArray,MIN(MaximumPowerIndex,ROUND(G3388*100,0)))</f>
        <v>1297.909999999943</v>
      </c>
      <c r="K3388" s="3">
        <f>MIN(J3388-M3388+N3388,'Power Look Up'!$F$4)</f>
        <v>1295.5463194965594</v>
      </c>
      <c r="M3388" s="50">
        <f t="array" ref="M3388">_xlfn.SUM(_xlfn.NORM.DIST($S$3:$S$1003,$G3388,$P3388,FALSE)*WindSpeedStep*$T$3:$T$1003)</f>
        <v>1303.8734305572989</v>
      </c>
      <c r="N3388" s="50">
        <f t="array" ref="N3388">_xlfn.SUM(_xlfn.NORM.DIST($S$3:$S$1003,$G3388,$Q3388,FALSE)*WindSpeedStep*$T$3:$T$1003)</f>
        <v>1301.5097500539152</v>
      </c>
      <c r="P3388" s="42">
        <f t="shared" si="156"/>
        <v>0.91142869694704531</v>
      </c>
      <c r="Q3388" s="42">
        <f t="shared" si="158"/>
        <v>0.74876526756126527</v>
      </c>
    </row>
    <row r="3389" spans="5:17" x14ac:dyDescent="0.2">
      <c r="E3389" s="15">
        <v>41289.270833333336</v>
      </c>
      <c r="F3389" s="21">
        <v>8.9960713932759475</v>
      </c>
      <c r="G3389" s="21">
        <v>8.9699450293423659</v>
      </c>
      <c r="H3389" s="24">
        <v>7.447695451825638E-2</v>
      </c>
      <c r="I3389" s="3">
        <f t="shared" si="157"/>
        <v>1255.9999999999459</v>
      </c>
      <c r="J3389" s="3">
        <f>INDEX(PowerArray,MIN(MaximumPowerIndex,ROUND(G3389*100,0)))</f>
        <v>1244.9899999999461</v>
      </c>
      <c r="K3389" s="3">
        <f>MIN(J3389-M3389+N3389,'Power Look Up'!$F$4)</f>
        <v>1238.258611123606</v>
      </c>
      <c r="M3389" s="50">
        <f t="array" ref="M3389">_xlfn.SUM(_xlfn.NORM.DIST($S$3:$S$1003,$G3389,$P3389,FALSE)*WindSpeedStep*$T$3:$T$1003)</f>
        <v>1248.2076809537698</v>
      </c>
      <c r="N3389" s="50">
        <f t="array" ref="N3389">_xlfn.SUM(_xlfn.NORM.DIST($S$3:$S$1003,$G3389,$Q3389,FALSE)*WindSpeedStep*$T$3:$T$1003)</f>
        <v>1241.4762920774297</v>
      </c>
      <c r="P3389" s="42">
        <f t="shared" si="156"/>
        <v>0.89699450293423666</v>
      </c>
      <c r="Q3389" s="42">
        <f t="shared" si="158"/>
        <v>0.66805418798159133</v>
      </c>
    </row>
    <row r="3390" spans="5:17" x14ac:dyDescent="0.2">
      <c r="E3390" s="15">
        <v>41289.277777777781</v>
      </c>
      <c r="F3390" s="21">
        <v>8.7643397070066005</v>
      </c>
      <c r="G3390" s="21">
        <v>8.6817830658898458</v>
      </c>
      <c r="H3390" s="24">
        <v>7.0741210487807155E-2</v>
      </c>
      <c r="I3390" s="3">
        <f t="shared" si="157"/>
        <v>1167.9199999999478</v>
      </c>
      <c r="J3390" s="3">
        <f>INDEX(PowerArray,MIN(MaximumPowerIndex,ROUND(G3390*100,0)))</f>
        <v>1138.5599999999483</v>
      </c>
      <c r="K3390" s="3">
        <f>MIN(J3390-M3390+N3390,'Power Look Up'!$F$4)</f>
        <v>1126.7591960205584</v>
      </c>
      <c r="M3390" s="50">
        <f t="array" ref="M3390">_xlfn.SUM(_xlfn.NORM.DIST($S$3:$S$1003,$G3390,$P3390,FALSE)*WindSpeedStep*$T$3:$T$1003)</f>
        <v>1137.9293271129868</v>
      </c>
      <c r="N3390" s="50">
        <f t="array" ref="N3390">_xlfn.SUM(_xlfn.NORM.DIST($S$3:$S$1003,$G3390,$Q3390,FALSE)*WindSpeedStep*$T$3:$T$1003)</f>
        <v>1126.1285231335969</v>
      </c>
      <c r="P3390" s="42">
        <f t="shared" si="156"/>
        <v>0.86817830658898465</v>
      </c>
      <c r="Q3390" s="42">
        <f t="shared" si="158"/>
        <v>0.6141598432735933</v>
      </c>
    </row>
    <row r="3391" spans="5:17" x14ac:dyDescent="0.2">
      <c r="E3391" s="15">
        <v>41289.284722222219</v>
      </c>
      <c r="F3391" s="21">
        <v>8.2866679773897491</v>
      </c>
      <c r="G3391" s="21">
        <v>8.3441679430235745</v>
      </c>
      <c r="H3391" s="24">
        <v>6.5164913264703625E-2</v>
      </c>
      <c r="I3391" s="3">
        <f t="shared" si="157"/>
        <v>995.42999999995141</v>
      </c>
      <c r="J3391" s="3">
        <f>INDEX(PowerArray,MIN(MaximumPowerIndex,ROUND(G3391*100,0)))</f>
        <v>1013.7799999999511</v>
      </c>
      <c r="K3391" s="3">
        <f>MIN(J3391-M3391+N3391,'Power Look Up'!$F$4)</f>
        <v>998.68312450774488</v>
      </c>
      <c r="M3391" s="50">
        <f t="array" ref="M3391">_xlfn.SUM(_xlfn.NORM.DIST($S$3:$S$1003,$G3391,$P3391,FALSE)*WindSpeedStep*$T$3:$T$1003)</f>
        <v>1013.0045314780027</v>
      </c>
      <c r="N3391" s="50">
        <f t="array" ref="N3391">_xlfn.SUM(_xlfn.NORM.DIST($S$3:$S$1003,$G3391,$Q3391,FALSE)*WindSpeedStep*$T$3:$T$1003)</f>
        <v>997.90765598579651</v>
      </c>
      <c r="P3391" s="42">
        <f t="shared" si="156"/>
        <v>0.83441679430235749</v>
      </c>
      <c r="Q3391" s="42">
        <f t="shared" si="158"/>
        <v>0.54374698027325163</v>
      </c>
    </row>
    <row r="3392" spans="5:17" x14ac:dyDescent="0.2">
      <c r="E3392" s="15">
        <v>41289.291666666664</v>
      </c>
      <c r="F3392" s="21">
        <v>8.2836278011790281</v>
      </c>
      <c r="G3392" s="21">
        <v>8.3070377526957415</v>
      </c>
      <c r="H3392" s="24">
        <v>7.846803545512801E-2</v>
      </c>
      <c r="I3392" s="3">
        <f t="shared" si="157"/>
        <v>991.75999999995156</v>
      </c>
      <c r="J3392" s="3">
        <f>INDEX(PowerArray,MIN(MaximumPowerIndex,ROUND(G3392*100,0)))</f>
        <v>1002.7699999999513</v>
      </c>
      <c r="K3392" s="3">
        <f>MIN(J3392-M3392+N3392,'Power Look Up'!$F$4)</f>
        <v>992.96766439202509</v>
      </c>
      <c r="M3392" s="50">
        <f t="array" ref="M3392">_xlfn.SUM(_xlfn.NORM.DIST($S$3:$S$1003,$G3392,$P3392,FALSE)*WindSpeedStep*$T$3:$T$1003)</f>
        <v>999.66890888396836</v>
      </c>
      <c r="N3392" s="50">
        <f t="array" ref="N3392">_xlfn.SUM(_xlfn.NORM.DIST($S$3:$S$1003,$G3392,$Q3392,FALSE)*WindSpeedStep*$T$3:$T$1003)</f>
        <v>989.86657327604212</v>
      </c>
      <c r="P3392" s="42">
        <f t="shared" si="156"/>
        <v>0.83070377526957417</v>
      </c>
      <c r="Q3392" s="42">
        <f t="shared" si="158"/>
        <v>0.6518369329056164</v>
      </c>
    </row>
    <row r="3393" spans="5:17" x14ac:dyDescent="0.2">
      <c r="E3393" s="15">
        <v>41289.298611111109</v>
      </c>
      <c r="F3393" s="21">
        <v>8.6568807271485113</v>
      </c>
      <c r="G3393" s="21">
        <v>8.6205582247623269</v>
      </c>
      <c r="H3393" s="24">
        <v>7.0464179792497597E-2</v>
      </c>
      <c r="I3393" s="3">
        <f t="shared" si="157"/>
        <v>1131.2199999999486</v>
      </c>
      <c r="J3393" s="3">
        <f>INDEX(PowerArray,MIN(MaximumPowerIndex,ROUND(G3393*100,0)))</f>
        <v>1116.5399999999488</v>
      </c>
      <c r="K3393" s="3">
        <f>MIN(J3393-M3393+N3393,'Power Look Up'!$F$4)</f>
        <v>1104.1818995864203</v>
      </c>
      <c r="M3393" s="50">
        <f t="array" ref="M3393">_xlfn.SUM(_xlfn.NORM.DIST($S$3:$S$1003,$G3393,$P3393,FALSE)*WindSpeedStep*$T$3:$T$1003)</f>
        <v>1114.8440622192734</v>
      </c>
      <c r="N3393" s="50">
        <f t="array" ref="N3393">_xlfn.SUM(_xlfn.NORM.DIST($S$3:$S$1003,$G3393,$Q3393,FALSE)*WindSpeedStep*$T$3:$T$1003)</f>
        <v>1102.4859618057449</v>
      </c>
      <c r="P3393" s="42">
        <f t="shared" si="156"/>
        <v>0.86205582247623269</v>
      </c>
      <c r="Q3393" s="42">
        <f t="shared" si="158"/>
        <v>0.60744056466134655</v>
      </c>
    </row>
    <row r="3394" spans="5:17" x14ac:dyDescent="0.2">
      <c r="E3394" s="15">
        <v>41289.305555555555</v>
      </c>
      <c r="F3394" s="21">
        <v>8.3343702922250174</v>
      </c>
      <c r="G3394" s="21">
        <v>8.2883364385366054</v>
      </c>
      <c r="H3394" s="24">
        <v>7.9190145968880465E-2</v>
      </c>
      <c r="I3394" s="3">
        <f t="shared" si="157"/>
        <v>1010.1099999999511</v>
      </c>
      <c r="J3394" s="3">
        <f>INDEX(PowerArray,MIN(MaximumPowerIndex,ROUND(G3394*100,0)))</f>
        <v>995.42999999995141</v>
      </c>
      <c r="K3394" s="3">
        <f>MIN(J3394-M3394+N3394,'Power Look Up'!$F$4)</f>
        <v>985.93736129576325</v>
      </c>
      <c r="M3394" s="50">
        <f t="array" ref="M3394">_xlfn.SUM(_xlfn.NORM.DIST($S$3:$S$1003,$G3394,$P3394,FALSE)*WindSpeedStep*$T$3:$T$1003)</f>
        <v>992.98632752868571</v>
      </c>
      <c r="N3394" s="50">
        <f t="array" ref="N3394">_xlfn.SUM(_xlfn.NORM.DIST($S$3:$S$1003,$G3394,$Q3394,FALSE)*WindSpeedStep*$T$3:$T$1003)</f>
        <v>983.49368882449755</v>
      </c>
      <c r="P3394" s="42">
        <f t="shared" si="156"/>
        <v>0.82883364385366054</v>
      </c>
      <c r="Q3394" s="42">
        <f t="shared" si="158"/>
        <v>0.65635457240690465</v>
      </c>
    </row>
    <row r="3395" spans="5:17" x14ac:dyDescent="0.2">
      <c r="E3395" s="15">
        <v>41289.3125</v>
      </c>
      <c r="F3395" s="21">
        <v>7.9634157592516139</v>
      </c>
      <c r="G3395" s="21">
        <v>7.9837446668407335</v>
      </c>
      <c r="H3395" s="24">
        <v>9.543643368325444E-2</v>
      </c>
      <c r="I3395" s="3">
        <f t="shared" si="157"/>
        <v>876.95999999996229</v>
      </c>
      <c r="J3395" s="3">
        <f>INDEX(PowerArray,MIN(MaximumPowerIndex,ROUND(G3395*100,0)))</f>
        <v>882.97999999996216</v>
      </c>
      <c r="K3395" s="3">
        <f>MIN(J3395-M3395+N3395,'Power Look Up'!$F$4)</f>
        <v>880.85370230837179</v>
      </c>
      <c r="M3395" s="50">
        <f t="array" ref="M3395">_xlfn.SUM(_xlfn.NORM.DIST($S$3:$S$1003,$G3395,$P3395,FALSE)*WindSpeedStep*$T$3:$T$1003)</f>
        <v>887.57892734951895</v>
      </c>
      <c r="N3395" s="50">
        <f t="array" ref="N3395">_xlfn.SUM(_xlfn.NORM.DIST($S$3:$S$1003,$G3395,$Q3395,FALSE)*WindSpeedStep*$T$3:$T$1003)</f>
        <v>885.45262965792858</v>
      </c>
      <c r="P3395" s="42">
        <f t="shared" ref="P3395:P3458" si="159">ReferenceTurbulence*G3395</f>
        <v>0.79837446668407341</v>
      </c>
      <c r="Q3395" s="42">
        <f t="shared" si="158"/>
        <v>0.76194011844098197</v>
      </c>
    </row>
    <row r="3396" spans="5:17" x14ac:dyDescent="0.2">
      <c r="E3396" s="15">
        <v>41289.319444444445</v>
      </c>
      <c r="F3396" s="21">
        <v>7.8757263311344508</v>
      </c>
      <c r="G3396" s="21">
        <v>7.887702454113219</v>
      </c>
      <c r="H3396" s="24">
        <v>8.1262346238459487E-2</v>
      </c>
      <c r="I3396" s="3">
        <f t="shared" ref="I3396:I3459" si="160">INDEX(PowerArray,MIN(MaximumPowerIndex,ROUND(F3396*100,0)))</f>
        <v>852.87999999996282</v>
      </c>
      <c r="J3396" s="3">
        <f>INDEX(PowerArray,MIN(MaximumPowerIndex,ROUND(G3396*100,0)))</f>
        <v>855.88999999996281</v>
      </c>
      <c r="K3396" s="3">
        <f>MIN(J3396-M3396+N3396,'Power Look Up'!$F$4)</f>
        <v>847.92286090182654</v>
      </c>
      <c r="M3396" s="50">
        <f t="array" ref="M3396">_xlfn.SUM(_xlfn.NORM.DIST($S$3:$S$1003,$G3396,$P3396,FALSE)*WindSpeedStep*$T$3:$T$1003)</f>
        <v>855.74914025764122</v>
      </c>
      <c r="N3396" s="50">
        <f t="array" ref="N3396">_xlfn.SUM(_xlfn.NORM.DIST($S$3:$S$1003,$G3396,$Q3396,FALSE)*WindSpeedStep*$T$3:$T$1003)</f>
        <v>847.78200115950494</v>
      </c>
      <c r="P3396" s="42">
        <f t="shared" si="159"/>
        <v>0.7887702454113219</v>
      </c>
      <c r="Q3396" s="42">
        <f t="shared" ref="Q3396:Q3459" si="161">G3396*H3396</f>
        <v>0.64097320785209499</v>
      </c>
    </row>
    <row r="3397" spans="5:17" x14ac:dyDescent="0.2">
      <c r="E3397" s="15">
        <v>41289.326388888891</v>
      </c>
      <c r="F3397" s="21">
        <v>6.998056087517881</v>
      </c>
      <c r="G3397" s="21">
        <v>7.0161545083443171</v>
      </c>
      <c r="H3397" s="24">
        <v>7.1448412780204432E-2</v>
      </c>
      <c r="I3397" s="3">
        <f t="shared" si="160"/>
        <v>587.99999999997635</v>
      </c>
      <c r="J3397" s="3">
        <f>INDEX(PowerArray,MIN(MaximumPowerIndex,ROUND(G3397*100,0)))</f>
        <v>594.01999999996838</v>
      </c>
      <c r="K3397" s="3">
        <f>MIN(J3397-M3397+N3397,'Power Look Up'!$F$4)</f>
        <v>585.39951714651522</v>
      </c>
      <c r="M3397" s="50">
        <f t="array" ref="M3397">_xlfn.SUM(_xlfn.NORM.DIST($S$3:$S$1003,$G3397,$P3397,FALSE)*WindSpeedStep*$T$3:$T$1003)</f>
        <v>598.56890375560363</v>
      </c>
      <c r="N3397" s="50">
        <f t="array" ref="N3397">_xlfn.SUM(_xlfn.NORM.DIST($S$3:$S$1003,$G3397,$Q3397,FALSE)*WindSpeedStep*$T$3:$T$1003)</f>
        <v>589.94842090215047</v>
      </c>
      <c r="P3397" s="42">
        <f t="shared" si="159"/>
        <v>0.70161545083443178</v>
      </c>
      <c r="Q3397" s="42">
        <f t="shared" si="161"/>
        <v>0.50129310344187705</v>
      </c>
    </row>
    <row r="3398" spans="5:17" x14ac:dyDescent="0.2">
      <c r="E3398" s="15">
        <v>41289.333333333336</v>
      </c>
      <c r="F3398" s="21">
        <v>6.6732630923186314</v>
      </c>
      <c r="G3398" s="21">
        <v>6.6779179613872186</v>
      </c>
      <c r="H3398" s="24">
        <v>7.6424380838070641E-2</v>
      </c>
      <c r="I3398" s="3">
        <f t="shared" si="160"/>
        <v>513.4199999999779</v>
      </c>
      <c r="J3398" s="3">
        <f>INDEX(PowerArray,MIN(MaximumPowerIndex,ROUND(G3398*100,0)))</f>
        <v>515.67999999997789</v>
      </c>
      <c r="K3398" s="3">
        <f>MIN(J3398-M3398+N3398,'Power Look Up'!$F$4)</f>
        <v>509.29032860478475</v>
      </c>
      <c r="M3398" s="50">
        <f t="array" ref="M3398">_xlfn.SUM(_xlfn.NORM.DIST($S$3:$S$1003,$G3398,$P3398,FALSE)*WindSpeedStep*$T$3:$T$1003)</f>
        <v>513.7413856753958</v>
      </c>
      <c r="N3398" s="50">
        <f t="array" ref="N3398">_xlfn.SUM(_xlfn.NORM.DIST($S$3:$S$1003,$G3398,$Q3398,FALSE)*WindSpeedStep*$T$3:$T$1003)</f>
        <v>507.35171428020266</v>
      </c>
      <c r="P3398" s="42">
        <f t="shared" si="159"/>
        <v>0.66779179613872186</v>
      </c>
      <c r="Q3398" s="42">
        <f t="shared" si="161"/>
        <v>0.51035574548644913</v>
      </c>
    </row>
    <row r="3399" spans="5:17" x14ac:dyDescent="0.2">
      <c r="E3399" s="15">
        <v>41289.340277777781</v>
      </c>
      <c r="F3399" s="21">
        <v>6.9183758894175984</v>
      </c>
      <c r="G3399" s="21">
        <v>6.8487898457115843</v>
      </c>
      <c r="H3399" s="24">
        <v>6.6489593417960943E-2</v>
      </c>
      <c r="I3399" s="3">
        <f t="shared" si="160"/>
        <v>569.91999999997665</v>
      </c>
      <c r="J3399" s="3">
        <f>INDEX(PowerArray,MIN(MaximumPowerIndex,ROUND(G3399*100,0)))</f>
        <v>554.09999999997706</v>
      </c>
      <c r="K3399" s="3">
        <f>MIN(J3399-M3399+N3399,'Power Look Up'!$F$4)</f>
        <v>544.82556136816254</v>
      </c>
      <c r="M3399" s="50">
        <f t="array" ref="M3399">_xlfn.SUM(_xlfn.NORM.DIST($S$3:$S$1003,$G3399,$P3399,FALSE)*WindSpeedStep*$T$3:$T$1003)</f>
        <v>555.57525500565123</v>
      </c>
      <c r="N3399" s="50">
        <f t="array" ref="N3399">_xlfn.SUM(_xlfn.NORM.DIST($S$3:$S$1003,$G3399,$Q3399,FALSE)*WindSpeedStep*$T$3:$T$1003)</f>
        <v>546.30081637383671</v>
      </c>
      <c r="P3399" s="42">
        <f t="shared" si="159"/>
        <v>0.68487898457115848</v>
      </c>
      <c r="Q3399" s="42">
        <f t="shared" si="161"/>
        <v>0.45537325224642272</v>
      </c>
    </row>
    <row r="3400" spans="5:17" x14ac:dyDescent="0.2">
      <c r="E3400" s="15">
        <v>41289.347222222219</v>
      </c>
      <c r="F3400" s="21">
        <v>7.5306096886864982</v>
      </c>
      <c r="G3400" s="21">
        <v>7.423352795389758</v>
      </c>
      <c r="H3400" s="24">
        <v>9.0298133632073396E-2</v>
      </c>
      <c r="I3400" s="3">
        <f t="shared" si="160"/>
        <v>747.52999999996507</v>
      </c>
      <c r="J3400" s="3">
        <f>INDEX(PowerArray,MIN(MaximumPowerIndex,ROUND(G3400*100,0)))</f>
        <v>714.41999999996574</v>
      </c>
      <c r="K3400" s="3">
        <f>MIN(J3400-M3400+N3400,'Power Look Up'!$F$4)</f>
        <v>710.70841469337483</v>
      </c>
      <c r="M3400" s="50">
        <f t="array" ref="M3400">_xlfn.SUM(_xlfn.NORM.DIST($S$3:$S$1003,$G3400,$P3400,FALSE)*WindSpeedStep*$T$3:$T$1003)</f>
        <v>711.67949216298291</v>
      </c>
      <c r="N3400" s="50">
        <f t="array" ref="N3400">_xlfn.SUM(_xlfn.NORM.DIST($S$3:$S$1003,$G3400,$Q3400,FALSE)*WindSpeedStep*$T$3:$T$1003)</f>
        <v>707.96790685639201</v>
      </c>
      <c r="P3400" s="42">
        <f t="shared" si="159"/>
        <v>0.74233527953897582</v>
      </c>
      <c r="Q3400" s="42">
        <f t="shared" si="161"/>
        <v>0.67031490271612992</v>
      </c>
    </row>
    <row r="3401" spans="5:17" x14ac:dyDescent="0.2">
      <c r="E3401" s="15">
        <v>41289.354166666664</v>
      </c>
      <c r="F3401" s="21">
        <v>8.0678450306375975</v>
      </c>
      <c r="G3401" s="21">
        <v>7.97681747561092</v>
      </c>
      <c r="H3401" s="24">
        <v>6.1974417964308033E-2</v>
      </c>
      <c r="I3401" s="3">
        <f t="shared" si="160"/>
        <v>914.68999999995322</v>
      </c>
      <c r="J3401" s="3">
        <f>INDEX(PowerArray,MIN(MaximumPowerIndex,ROUND(G3401*100,0)))</f>
        <v>882.97999999996216</v>
      </c>
      <c r="K3401" s="3">
        <f>MIN(J3401-M3401+N3401,'Power Look Up'!$F$4)</f>
        <v>868.10997717271107</v>
      </c>
      <c r="M3401" s="50">
        <f t="array" ref="M3401">_xlfn.SUM(_xlfn.NORM.DIST($S$3:$S$1003,$G3401,$P3401,FALSE)*WindSpeedStep*$T$3:$T$1003)</f>
        <v>885.26004851650532</v>
      </c>
      <c r="N3401" s="50">
        <f t="array" ref="N3401">_xlfn.SUM(_xlfn.NORM.DIST($S$3:$S$1003,$G3401,$Q3401,FALSE)*WindSpeedStep*$T$3:$T$1003)</f>
        <v>870.39002568925423</v>
      </c>
      <c r="P3401" s="42">
        <f t="shared" si="159"/>
        <v>0.797681747561092</v>
      </c>
      <c r="Q3401" s="42">
        <f t="shared" si="161"/>
        <v>0.49435862025850763</v>
      </c>
    </row>
    <row r="3402" spans="5:17" x14ac:dyDescent="0.2">
      <c r="E3402" s="15">
        <v>41289.361111111109</v>
      </c>
      <c r="F3402" s="21">
        <v>7.7688527413912283</v>
      </c>
      <c r="G3402" s="21">
        <v>7.672656065913146</v>
      </c>
      <c r="H3402" s="24">
        <v>6.693394987776273E-2</v>
      </c>
      <c r="I3402" s="3">
        <f t="shared" si="160"/>
        <v>819.76999999996349</v>
      </c>
      <c r="J3402" s="3">
        <f>INDEX(PowerArray,MIN(MaximumPowerIndex,ROUND(G3402*100,0)))</f>
        <v>789.66999999996415</v>
      </c>
      <c r="K3402" s="3">
        <f>MIN(J3402-M3402+N3402,'Power Look Up'!$F$4)</f>
        <v>777.66063827358744</v>
      </c>
      <c r="M3402" s="50">
        <f t="array" ref="M3402">_xlfn.SUM(_xlfn.NORM.DIST($S$3:$S$1003,$G3402,$P3402,FALSE)*WindSpeedStep*$T$3:$T$1003)</f>
        <v>787.00428897140819</v>
      </c>
      <c r="N3402" s="50">
        <f t="array" ref="N3402">_xlfn.SUM(_xlfn.NORM.DIST($S$3:$S$1003,$G3402,$Q3402,FALSE)*WindSpeedStep*$T$3:$T$1003)</f>
        <v>774.99492724503148</v>
      </c>
      <c r="P3402" s="42">
        <f t="shared" si="159"/>
        <v>0.7672656065913146</v>
      </c>
      <c r="Q3402" s="42">
        <f t="shared" si="161"/>
        <v>0.51356117654514266</v>
      </c>
    </row>
    <row r="3403" spans="5:17" x14ac:dyDescent="0.2">
      <c r="E3403" s="15">
        <v>41289.368055555555</v>
      </c>
      <c r="F3403" s="21">
        <v>7.374346265710817</v>
      </c>
      <c r="G3403" s="21">
        <v>7.3122694056674868</v>
      </c>
      <c r="H3403" s="24">
        <v>7.8651039577145962E-2</v>
      </c>
      <c r="I3403" s="3">
        <f t="shared" si="160"/>
        <v>699.36999999996613</v>
      </c>
      <c r="J3403" s="3">
        <f>INDEX(PowerArray,MIN(MaximumPowerIndex,ROUND(G3403*100,0)))</f>
        <v>681.30999999996652</v>
      </c>
      <c r="K3403" s="3">
        <f>MIN(J3403-M3403+N3403,'Power Look Up'!$F$4)</f>
        <v>673.92842554733932</v>
      </c>
      <c r="M3403" s="50">
        <f t="array" ref="M3403">_xlfn.SUM(_xlfn.NORM.DIST($S$3:$S$1003,$G3403,$P3403,FALSE)*WindSpeedStep*$T$3:$T$1003)</f>
        <v>679.6131698111152</v>
      </c>
      <c r="N3403" s="50">
        <f t="array" ref="N3403">_xlfn.SUM(_xlfn.NORM.DIST($S$3:$S$1003,$G3403,$Q3403,FALSE)*WindSpeedStep*$T$3:$T$1003)</f>
        <v>672.23159535848799</v>
      </c>
      <c r="P3403" s="42">
        <f t="shared" si="159"/>
        <v>0.73122694056674875</v>
      </c>
      <c r="Q3403" s="42">
        <f t="shared" si="161"/>
        <v>0.57511759042390709</v>
      </c>
    </row>
    <row r="3404" spans="5:17" x14ac:dyDescent="0.2">
      <c r="E3404" s="15">
        <v>41289.375</v>
      </c>
      <c r="F3404" s="21">
        <v>7.6151918055383758</v>
      </c>
      <c r="G3404" s="21">
        <v>7.4822344205381563</v>
      </c>
      <c r="H3404" s="24">
        <v>8.1416202747393238E-2</v>
      </c>
      <c r="I3404" s="3">
        <f t="shared" si="160"/>
        <v>774.61999999996442</v>
      </c>
      <c r="J3404" s="3">
        <f>INDEX(PowerArray,MIN(MaximumPowerIndex,ROUND(G3404*100,0)))</f>
        <v>732.47999999996534</v>
      </c>
      <c r="K3404" s="3">
        <f>MIN(J3404-M3404+N3404,'Power Look Up'!$F$4)</f>
        <v>725.57330516694844</v>
      </c>
      <c r="M3404" s="50">
        <f t="array" ref="M3404">_xlfn.SUM(_xlfn.NORM.DIST($S$3:$S$1003,$G3404,$P3404,FALSE)*WindSpeedStep*$T$3:$T$1003)</f>
        <v>729.04923277404566</v>
      </c>
      <c r="N3404" s="50">
        <f t="array" ref="N3404">_xlfn.SUM(_xlfn.NORM.DIST($S$3:$S$1003,$G3404,$Q3404,FALSE)*WindSpeedStep*$T$3:$T$1003)</f>
        <v>722.14253794102876</v>
      </c>
      <c r="P3404" s="42">
        <f t="shared" si="159"/>
        <v>0.74822344205381563</v>
      </c>
      <c r="Q3404" s="42">
        <f t="shared" si="161"/>
        <v>0.60917511458605889</v>
      </c>
    </row>
    <row r="3405" spans="5:17" x14ac:dyDescent="0.2">
      <c r="E3405" s="15">
        <v>41289.381944444445</v>
      </c>
      <c r="F3405" s="21">
        <v>7.9213600101954578</v>
      </c>
      <c r="G3405" s="21">
        <v>7.8084940696961205</v>
      </c>
      <c r="H3405" s="24">
        <v>8.2056616434980259E-2</v>
      </c>
      <c r="I3405" s="3">
        <f t="shared" si="160"/>
        <v>864.91999999996256</v>
      </c>
      <c r="J3405" s="3">
        <f>INDEX(PowerArray,MIN(MaximumPowerIndex,ROUND(G3405*100,0)))</f>
        <v>831.80999999996322</v>
      </c>
      <c r="K3405" s="3">
        <f>MIN(J3405-M3405+N3405,'Power Look Up'!$F$4)</f>
        <v>824.3372416701377</v>
      </c>
      <c r="M3405" s="50">
        <f t="array" ref="M3405">_xlfn.SUM(_xlfn.NORM.DIST($S$3:$S$1003,$G3405,$P3405,FALSE)*WindSpeedStep*$T$3:$T$1003)</f>
        <v>830.02099619267767</v>
      </c>
      <c r="N3405" s="50">
        <f t="array" ref="N3405">_xlfn.SUM(_xlfn.NORM.DIST($S$3:$S$1003,$G3405,$Q3405,FALSE)*WindSpeedStep*$T$3:$T$1003)</f>
        <v>822.54823786285215</v>
      </c>
      <c r="P3405" s="42">
        <f t="shared" si="159"/>
        <v>0.78084940696961214</v>
      </c>
      <c r="Q3405" s="42">
        <f t="shared" si="161"/>
        <v>0.64073860281187256</v>
      </c>
    </row>
    <row r="3406" spans="5:17" x14ac:dyDescent="0.2">
      <c r="E3406" s="15">
        <v>41289.388888888891</v>
      </c>
      <c r="F3406" s="21">
        <v>6.0985648686123737</v>
      </c>
      <c r="G3406" s="21">
        <v>6.161841612924241</v>
      </c>
      <c r="H3406" s="24">
        <v>0.11314137257951278</v>
      </c>
      <c r="I3406" s="3">
        <f t="shared" si="160"/>
        <v>384.59999999998064</v>
      </c>
      <c r="J3406" s="3">
        <f>INDEX(PowerArray,MIN(MaximumPowerIndex,ROUND(G3406*100,0)))</f>
        <v>398.15999999998036</v>
      </c>
      <c r="K3406" s="3">
        <f>MIN(J3406-M3406+N3406,'Power Look Up'!$F$4)</f>
        <v>401.21177599868179</v>
      </c>
      <c r="M3406" s="50">
        <f t="array" ref="M3406">_xlfn.SUM(_xlfn.NORM.DIST($S$3:$S$1003,$G3406,$P3406,FALSE)*WindSpeedStep*$T$3:$T$1003)</f>
        <v>399.58502289704666</v>
      </c>
      <c r="N3406" s="50">
        <f t="array" ref="N3406">_xlfn.SUM(_xlfn.NORM.DIST($S$3:$S$1003,$G3406,$Q3406,FALSE)*WindSpeedStep*$T$3:$T$1003)</f>
        <v>402.63679889574809</v>
      </c>
      <c r="P3406" s="42">
        <f t="shared" si="159"/>
        <v>0.61618416129242415</v>
      </c>
      <c r="Q3406" s="42">
        <f t="shared" si="161"/>
        <v>0.69715921770380751</v>
      </c>
    </row>
    <row r="3407" spans="5:17" x14ac:dyDescent="0.2">
      <c r="E3407" s="15">
        <v>41289.395833333336</v>
      </c>
      <c r="F3407" s="21">
        <v>5.767497852192319</v>
      </c>
      <c r="G3407" s="21">
        <v>5.8724804143775762</v>
      </c>
      <c r="H3407" s="24">
        <v>9.3628123293489796E-2</v>
      </c>
      <c r="I3407" s="3">
        <f t="shared" si="160"/>
        <v>324.73999999998728</v>
      </c>
      <c r="J3407" s="3">
        <f>INDEX(PowerArray,MIN(MaximumPowerIndex,ROUND(G3407*100,0)))</f>
        <v>340.93999999998692</v>
      </c>
      <c r="K3407" s="3">
        <f>MIN(J3407-M3407+N3407,'Power Look Up'!$F$4)</f>
        <v>339.89557905381321</v>
      </c>
      <c r="M3407" s="50">
        <f t="array" ref="M3407">_xlfn.SUM(_xlfn.NORM.DIST($S$3:$S$1003,$G3407,$P3407,FALSE)*WindSpeedStep*$T$3:$T$1003)</f>
        <v>343.00968928298317</v>
      </c>
      <c r="N3407" s="50">
        <f t="array" ref="N3407">_xlfn.SUM(_xlfn.NORM.DIST($S$3:$S$1003,$G3407,$Q3407,FALSE)*WindSpeedStep*$T$3:$T$1003)</f>
        <v>341.96526833680946</v>
      </c>
      <c r="P3407" s="42">
        <f t="shared" si="159"/>
        <v>0.58724804143775766</v>
      </c>
      <c r="Q3407" s="42">
        <f t="shared" si="161"/>
        <v>0.54982932027594777</v>
      </c>
    </row>
    <row r="3408" spans="5:17" x14ac:dyDescent="0.2">
      <c r="E3408" s="15">
        <v>41289.402777777781</v>
      </c>
      <c r="F3408" s="21">
        <v>5.9489981221824886</v>
      </c>
      <c r="G3408" s="21">
        <v>6.0070939941225419</v>
      </c>
      <c r="H3408" s="24">
        <v>0.15128597816228931</v>
      </c>
      <c r="I3408" s="3">
        <f t="shared" si="160"/>
        <v>353.89999999998668</v>
      </c>
      <c r="J3408" s="3">
        <f>INDEX(PowerArray,MIN(MaximumPowerIndex,ROUND(G3408*100,0)))</f>
        <v>364.25999999998106</v>
      </c>
      <c r="K3408" s="3">
        <f>MIN(J3408-M3408+N3408,'Power Look Up'!$F$4)</f>
        <v>376.20007622353313</v>
      </c>
      <c r="M3408" s="50">
        <f t="array" ref="M3408">_xlfn.SUM(_xlfn.NORM.DIST($S$3:$S$1003,$G3408,$P3408,FALSE)*WindSpeedStep*$T$3:$T$1003)</f>
        <v>368.71619376800857</v>
      </c>
      <c r="N3408" s="50">
        <f t="array" ref="N3408">_xlfn.SUM(_xlfn.NORM.DIST($S$3:$S$1003,$G3408,$Q3408,FALSE)*WindSpeedStep*$T$3:$T$1003)</f>
        <v>380.65626999156063</v>
      </c>
      <c r="P3408" s="42">
        <f t="shared" si="159"/>
        <v>0.60070939941225421</v>
      </c>
      <c r="Q3408" s="42">
        <f t="shared" si="161"/>
        <v>0.90878909081364212</v>
      </c>
    </row>
    <row r="3409" spans="5:17" x14ac:dyDescent="0.2">
      <c r="E3409" s="15">
        <v>41289.409722222219</v>
      </c>
      <c r="F3409" s="21">
        <v>6.0017960507684842</v>
      </c>
      <c r="G3409" s="21">
        <v>6.1253057573999881</v>
      </c>
      <c r="H3409" s="24">
        <v>0.12662876138596676</v>
      </c>
      <c r="I3409" s="3">
        <f t="shared" si="160"/>
        <v>361.99999999998647</v>
      </c>
      <c r="J3409" s="3">
        <f>INDEX(PowerArray,MIN(MaximumPowerIndex,ROUND(G3409*100,0)))</f>
        <v>391.3799999999805</v>
      </c>
      <c r="K3409" s="3">
        <f>MIN(J3409-M3409+N3409,'Power Look Up'!$F$4)</f>
        <v>397.656142638966</v>
      </c>
      <c r="M3409" s="50">
        <f t="array" ref="M3409">_xlfn.SUM(_xlfn.NORM.DIST($S$3:$S$1003,$G3409,$P3409,FALSE)*WindSpeedStep*$T$3:$T$1003)</f>
        <v>392.16481926318625</v>
      </c>
      <c r="N3409" s="50">
        <f t="array" ref="N3409">_xlfn.SUM(_xlfn.NORM.DIST($S$3:$S$1003,$G3409,$Q3409,FALSE)*WindSpeedStep*$T$3:$T$1003)</f>
        <v>398.44096190217175</v>
      </c>
      <c r="P3409" s="42">
        <f t="shared" si="159"/>
        <v>0.61253057573999881</v>
      </c>
      <c r="Q3409" s="42">
        <f t="shared" si="161"/>
        <v>0.77563988116989147</v>
      </c>
    </row>
    <row r="3410" spans="5:17" x14ac:dyDescent="0.2">
      <c r="E3410" s="15">
        <v>41289.416666666664</v>
      </c>
      <c r="F3410" s="21">
        <v>5.5672770332460413</v>
      </c>
      <c r="G3410" s="21">
        <v>5.7487267650857437</v>
      </c>
      <c r="H3410" s="24">
        <v>0.14010439849536557</v>
      </c>
      <c r="I3410" s="3">
        <f t="shared" si="160"/>
        <v>292.33999999998798</v>
      </c>
      <c r="J3410" s="3">
        <f>INDEX(PowerArray,MIN(MaximumPowerIndex,ROUND(G3410*100,0)))</f>
        <v>321.49999999998732</v>
      </c>
      <c r="K3410" s="3">
        <f>MIN(J3410-M3410+N3410,'Power Look Up'!$F$4)</f>
        <v>328.29550346744026</v>
      </c>
      <c r="M3410" s="50">
        <f t="array" ref="M3410">_xlfn.SUM(_xlfn.NORM.DIST($S$3:$S$1003,$G3410,$P3410,FALSE)*WindSpeedStep*$T$3:$T$1003)</f>
        <v>320.24519491521664</v>
      </c>
      <c r="N3410" s="50">
        <f t="array" ref="N3410">_xlfn.SUM(_xlfn.NORM.DIST($S$3:$S$1003,$G3410,$Q3410,FALSE)*WindSpeedStep*$T$3:$T$1003)</f>
        <v>327.04069838266958</v>
      </c>
      <c r="P3410" s="42">
        <f t="shared" si="159"/>
        <v>0.57487267650857443</v>
      </c>
      <c r="Q3410" s="42">
        <f t="shared" si="161"/>
        <v>0.80542190553654691</v>
      </c>
    </row>
    <row r="3411" spans="5:17" x14ac:dyDescent="0.2">
      <c r="E3411" s="15">
        <v>41289.423611111109</v>
      </c>
      <c r="F3411" s="21">
        <v>4.5452569042964877</v>
      </c>
      <c r="G3411" s="21">
        <v>4.7527186448163805</v>
      </c>
      <c r="H3411" s="24">
        <v>0.1628070790235204</v>
      </c>
      <c r="I3411" s="3">
        <f t="shared" si="160"/>
        <v>150.94999999999428</v>
      </c>
      <c r="J3411" s="3">
        <f>INDEX(PowerArray,MIN(MaximumPowerIndex,ROUND(G3411*100,0)))</f>
        <v>172.7499999999938</v>
      </c>
      <c r="K3411" s="3">
        <f>MIN(J3411-M3411+N3411,'Power Look Up'!$F$4)</f>
        <v>180.35207899993455</v>
      </c>
      <c r="M3411" s="50">
        <f t="array" ref="M3411">_xlfn.SUM(_xlfn.NORM.DIST($S$3:$S$1003,$G3411,$P3411,FALSE)*WindSpeedStep*$T$3:$T$1003)</f>
        <v>155.15691921099963</v>
      </c>
      <c r="N3411" s="50">
        <f t="array" ref="N3411">_xlfn.SUM(_xlfn.NORM.DIST($S$3:$S$1003,$G3411,$Q3411,FALSE)*WindSpeedStep*$T$3:$T$1003)</f>
        <v>162.75899821094038</v>
      </c>
      <c r="P3411" s="42">
        <f t="shared" si="159"/>
        <v>0.47527186448163805</v>
      </c>
      <c r="Q3411" s="42">
        <f t="shared" si="161"/>
        <v>0.77377623998317924</v>
      </c>
    </row>
    <row r="3412" spans="5:17" x14ac:dyDescent="0.2">
      <c r="E3412" s="15">
        <v>41289.430555555555</v>
      </c>
      <c r="F3412" s="21">
        <v>3.8087131025417329</v>
      </c>
      <c r="G3412" s="21">
        <v>4.1470005599985935</v>
      </c>
      <c r="H3412" s="24">
        <v>0.23630028720183407</v>
      </c>
      <c r="I3412" s="3">
        <f t="shared" si="160"/>
        <v>73.709999999996612</v>
      </c>
      <c r="J3412" s="3">
        <f>INDEX(PowerArray,MIN(MaximumPowerIndex,ROUND(G3412*100,0)))</f>
        <v>107.34999999999519</v>
      </c>
      <c r="K3412" s="3">
        <f>MIN(J3412-M3412+N3412,'Power Look Up'!$F$4)</f>
        <v>139.2530969203624</v>
      </c>
      <c r="M3412" s="50">
        <f t="array" ref="M3412">_xlfn.SUM(_xlfn.NORM.DIST($S$3:$S$1003,$G3412,$P3412,FALSE)*WindSpeedStep*$T$3:$T$1003)</f>
        <v>66.943469637120984</v>
      </c>
      <c r="N3412" s="50">
        <f t="array" ref="N3412">_xlfn.SUM(_xlfn.NORM.DIST($S$3:$S$1003,$G3412,$Q3412,FALSE)*WindSpeedStep*$T$3:$T$1003)</f>
        <v>98.846566557488174</v>
      </c>
      <c r="P3412" s="42">
        <f t="shared" si="159"/>
        <v>0.41470005599985937</v>
      </c>
      <c r="Q3412" s="42">
        <f t="shared" si="161"/>
        <v>0.97993742335383438</v>
      </c>
    </row>
    <row r="3413" spans="5:17" x14ac:dyDescent="0.2">
      <c r="E3413" s="15">
        <v>41289.4375</v>
      </c>
      <c r="F3413" s="21">
        <v>2.7499166703572886</v>
      </c>
      <c r="G3413" s="21">
        <v>2.9837873775235799</v>
      </c>
      <c r="H3413" s="24">
        <v>0.20364253434895571</v>
      </c>
      <c r="I3413" s="3">
        <f t="shared" si="160"/>
        <v>0</v>
      </c>
      <c r="J3413" s="3">
        <f>INDEX(PowerArray,MIN(MaximumPowerIndex,ROUND(G3413*100,0)))</f>
        <v>0</v>
      </c>
      <c r="K3413" s="3">
        <f>MIN(J3413-M3413+N3413,'Power Look Up'!$F$4)</f>
        <v>5.1136595656536574</v>
      </c>
      <c r="M3413" s="50">
        <f t="array" ref="M3413">_xlfn.SUM(_xlfn.NORM.DIST($S$3:$S$1003,$G3413,$P3413,FALSE)*WindSpeedStep*$T$3:$T$1003)</f>
        <v>3.0565640091750557</v>
      </c>
      <c r="N3413" s="50">
        <f t="array" ref="N3413">_xlfn.SUM(_xlfn.NORM.DIST($S$3:$S$1003,$G3413,$Q3413,FALSE)*WindSpeedStep*$T$3:$T$1003)</f>
        <v>8.1702235748287126</v>
      </c>
      <c r="P3413" s="42">
        <f t="shared" si="159"/>
        <v>0.29837873775235801</v>
      </c>
      <c r="Q3413" s="42">
        <f t="shared" si="161"/>
        <v>0.60762602351732609</v>
      </c>
    </row>
    <row r="3414" spans="5:17" x14ac:dyDescent="0.2">
      <c r="E3414" s="15">
        <v>41289.444444444445</v>
      </c>
      <c r="F3414" s="21">
        <v>1.7093620204715052</v>
      </c>
      <c r="G3414" s="21">
        <v>2.1187984392326711</v>
      </c>
      <c r="H3414" s="24">
        <v>0.20475475400082718</v>
      </c>
      <c r="I3414" s="3">
        <f t="shared" si="160"/>
        <v>0</v>
      </c>
      <c r="J3414" s="3">
        <f>INDEX(PowerArray,MIN(MaximumPowerIndex,ROUND(G3414*100,0)))</f>
        <v>0</v>
      </c>
      <c r="K3414" s="3">
        <f>MIN(J3414-M3414+N3414,'Power Look Up'!$F$4)</f>
        <v>9.0026271037010427E-2</v>
      </c>
      <c r="M3414" s="50">
        <f t="array" ref="M3414">_xlfn.SUM(_xlfn.NORM.DIST($S$3:$S$1003,$G3414,$P3414,FALSE)*WindSpeedStep*$T$3:$T$1003)</f>
        <v>-4.0432122747645948E-3</v>
      </c>
      <c r="N3414" s="50">
        <f t="array" ref="N3414">_xlfn.SUM(_xlfn.NORM.DIST($S$3:$S$1003,$G3414,$Q3414,FALSE)*WindSpeedStep*$T$3:$T$1003)</f>
        <v>8.5983058762245837E-2</v>
      </c>
      <c r="P3414" s="42">
        <f t="shared" si="159"/>
        <v>0.21187984392326711</v>
      </c>
      <c r="Q3414" s="42">
        <f t="shared" si="161"/>
        <v>0.43383405320242213</v>
      </c>
    </row>
    <row r="3415" spans="5:17" x14ac:dyDescent="0.2">
      <c r="E3415" s="15">
        <v>41289.451388888891</v>
      </c>
      <c r="F3415" s="21">
        <v>2.6494364584669068</v>
      </c>
      <c r="G3415" s="21">
        <v>3.0375855448455793</v>
      </c>
      <c r="H3415" s="24">
        <v>0.19626815292671612</v>
      </c>
      <c r="I3415" s="3">
        <f t="shared" si="160"/>
        <v>0</v>
      </c>
      <c r="J3415" s="3">
        <f>INDEX(PowerArray,MIN(MaximumPowerIndex,ROUND(G3415*100,0)))</f>
        <v>3.6399999999981039</v>
      </c>
      <c r="K3415" s="3">
        <f>MIN(J3415-M3415+N3415,'Power Look Up'!$F$4)</f>
        <v>8.7603681339789041</v>
      </c>
      <c r="M3415" s="50">
        <f t="array" ref="M3415">_xlfn.SUM(_xlfn.NORM.DIST($S$3:$S$1003,$G3415,$P3415,FALSE)*WindSpeedStep*$T$3:$T$1003)</f>
        <v>3.8948859256053163</v>
      </c>
      <c r="N3415" s="50">
        <f t="array" ref="N3415">_xlfn.SUM(_xlfn.NORM.DIST($S$3:$S$1003,$G3415,$Q3415,FALSE)*WindSpeedStep*$T$3:$T$1003)</f>
        <v>9.0152540595861161</v>
      </c>
      <c r="P3415" s="42">
        <f t="shared" si="159"/>
        <v>0.30375855448455796</v>
      </c>
      <c r="Q3415" s="42">
        <f t="shared" si="161"/>
        <v>0.5961813042437345</v>
      </c>
    </row>
    <row r="3416" spans="5:17" x14ac:dyDescent="0.2">
      <c r="E3416" s="15">
        <v>41289.458333333336</v>
      </c>
      <c r="F3416" s="21">
        <v>3.1648216658807899</v>
      </c>
      <c r="G3416" s="21">
        <v>3.4969096528571391</v>
      </c>
      <c r="H3416" s="24">
        <v>0.12954916367646085</v>
      </c>
      <c r="I3416" s="3">
        <f t="shared" si="160"/>
        <v>14.559999999997871</v>
      </c>
      <c r="J3416" s="3">
        <f>INDEX(PowerArray,MIN(MaximumPowerIndex,ROUND(G3416*100,0)))</f>
        <v>45.499999999997215</v>
      </c>
      <c r="K3416" s="3">
        <f>MIN(J3416-M3416+N3416,'Power Look Up'!$F$4)</f>
        <v>48.64695341299069</v>
      </c>
      <c r="M3416" s="50">
        <f t="array" ref="M3416">_xlfn.SUM(_xlfn.NORM.DIST($S$3:$S$1003,$G3416,$P3416,FALSE)*WindSpeedStep*$T$3:$T$1003)</f>
        <v>15.811914837937975</v>
      </c>
      <c r="N3416" s="50">
        <f t="array" ref="N3416">_xlfn.SUM(_xlfn.NORM.DIST($S$3:$S$1003,$G3416,$Q3416,FALSE)*WindSpeedStep*$T$3:$T$1003)</f>
        <v>18.958868250931452</v>
      </c>
      <c r="P3416" s="42">
        <f t="shared" si="159"/>
        <v>0.34969096528571392</v>
      </c>
      <c r="Q3416" s="42">
        <f t="shared" si="161"/>
        <v>0.45302172097978544</v>
      </c>
    </row>
    <row r="3417" spans="5:17" x14ac:dyDescent="0.2">
      <c r="E3417" s="15">
        <v>41289.465277777781</v>
      </c>
      <c r="F3417" s="21">
        <v>2.0595949212012332</v>
      </c>
      <c r="G3417" s="21">
        <v>2.3475623688797524</v>
      </c>
      <c r="H3417" s="24">
        <v>0.46611107364747817</v>
      </c>
      <c r="I3417" s="3">
        <f t="shared" si="160"/>
        <v>0</v>
      </c>
      <c r="J3417" s="3">
        <f>INDEX(PowerArray,MIN(MaximumPowerIndex,ROUND(G3417*100,0)))</f>
        <v>0</v>
      </c>
      <c r="K3417" s="3">
        <f>MIN(J3417-M3417+N3417,'Power Look Up'!$F$4)</f>
        <v>9.539414815259768</v>
      </c>
      <c r="M3417" s="50">
        <f t="array" ref="M3417">_xlfn.SUM(_xlfn.NORM.DIST($S$3:$S$1003,$G3417,$P3417,FALSE)*WindSpeedStep*$T$3:$T$1003)</f>
        <v>-4.6640949290236242E-3</v>
      </c>
      <c r="N3417" s="50">
        <f t="array" ref="N3417">_xlfn.SUM(_xlfn.NORM.DIST($S$3:$S$1003,$G3417,$Q3417,FALSE)*WindSpeedStep*$T$3:$T$1003)</f>
        <v>9.5347507203307451</v>
      </c>
      <c r="P3417" s="42">
        <f t="shared" si="159"/>
        <v>0.23475623688797526</v>
      </c>
      <c r="Q3417" s="42">
        <f t="shared" si="161"/>
        <v>1.0942248162129586</v>
      </c>
    </row>
    <row r="3418" spans="5:17" x14ac:dyDescent="0.2">
      <c r="E3418" s="15">
        <v>41289.472222222219</v>
      </c>
      <c r="F3418" s="21">
        <v>1.276164566996612</v>
      </c>
      <c r="G3418" s="21">
        <v>1.4855369668018767</v>
      </c>
      <c r="H3418" s="24">
        <v>0.2272434194615669</v>
      </c>
      <c r="I3418" s="3">
        <f t="shared" si="160"/>
        <v>0</v>
      </c>
      <c r="J3418" s="3">
        <f>INDEX(PowerArray,MIN(MaximumPowerIndex,ROUND(G3418*100,0)))</f>
        <v>0</v>
      </c>
      <c r="K3418" s="3">
        <f>MIN(J3418-M3418+N3418,'Power Look Up'!$F$4)</f>
        <v>-2.3023986150528964E-4</v>
      </c>
      <c r="M3418" s="50">
        <f t="array" ref="M3418">_xlfn.SUM(_xlfn.NORM.DIST($S$3:$S$1003,$G3418,$P3418,FALSE)*WindSpeedStep*$T$3:$T$1003)</f>
        <v>-1.48929154723737E-7</v>
      </c>
      <c r="N3418" s="50">
        <f t="array" ref="N3418">_xlfn.SUM(_xlfn.NORM.DIST($S$3:$S$1003,$G3418,$Q3418,FALSE)*WindSpeedStep*$T$3:$T$1003)</f>
        <v>-2.3038879066001336E-4</v>
      </c>
      <c r="P3418" s="42">
        <f t="shared" si="159"/>
        <v>0.14855369668018767</v>
      </c>
      <c r="Q3418" s="42">
        <f t="shared" si="161"/>
        <v>0.33757850007262263</v>
      </c>
    </row>
    <row r="3419" spans="5:17" x14ac:dyDescent="0.2">
      <c r="E3419" s="15">
        <v>41289.479166666664</v>
      </c>
      <c r="F3419" s="21">
        <v>0.96240448802245249</v>
      </c>
      <c r="G3419" s="21">
        <v>1.1893190492015819</v>
      </c>
      <c r="H3419" s="24">
        <v>0.14546898081041978</v>
      </c>
      <c r="I3419" s="3">
        <f t="shared" si="160"/>
        <v>0</v>
      </c>
      <c r="J3419" s="3">
        <f>INDEX(PowerArray,MIN(MaximumPowerIndex,ROUND(G3419*100,0)))</f>
        <v>0</v>
      </c>
      <c r="K3419" s="3">
        <f>MIN(J3419-M3419+N3419,'Power Look Up'!$F$4)</f>
        <v>-6.2790291095623848E-10</v>
      </c>
      <c r="M3419" s="50">
        <f t="array" ref="M3419">_xlfn.SUM(_xlfn.NORM.DIST($S$3:$S$1003,$G3419,$P3419,FALSE)*WindSpeedStep*$T$3:$T$1003)</f>
        <v>-1.6264276593523835E-16</v>
      </c>
      <c r="N3419" s="50">
        <f t="array" ref="N3419">_xlfn.SUM(_xlfn.NORM.DIST($S$3:$S$1003,$G3419,$Q3419,FALSE)*WindSpeedStep*$T$3:$T$1003)</f>
        <v>-6.2790307359900443E-10</v>
      </c>
      <c r="P3419" s="42">
        <f t="shared" si="159"/>
        <v>0.1189319049201582</v>
      </c>
      <c r="Q3419" s="42">
        <f t="shared" si="161"/>
        <v>0.17300902994577164</v>
      </c>
    </row>
    <row r="3420" spans="5:17" x14ac:dyDescent="0.2">
      <c r="E3420" s="15">
        <v>41289.486111111109</v>
      </c>
      <c r="F3420" s="21">
        <v>0.70695254273570596</v>
      </c>
      <c r="G3420" s="21">
        <v>0.94656585657205516</v>
      </c>
      <c r="H3420" s="24">
        <v>0.15559743172339571</v>
      </c>
      <c r="I3420" s="3">
        <f t="shared" si="160"/>
        <v>0</v>
      </c>
      <c r="J3420" s="3">
        <f>INDEX(PowerArray,MIN(MaximumPowerIndex,ROUND(G3420*100,0)))</f>
        <v>0</v>
      </c>
      <c r="K3420" s="3">
        <f>MIN(J3420-M3420+N3420,'Power Look Up'!$F$4)</f>
        <v>-3.425846661837601E-17</v>
      </c>
      <c r="M3420" s="50">
        <f t="array" ref="M3420">_xlfn.SUM(_xlfn.NORM.DIST($S$3:$S$1003,$G3420,$P3420,FALSE)*WindSpeedStep*$T$3:$T$1003)</f>
        <v>-3.6801758827684909E-25</v>
      </c>
      <c r="N3420" s="50">
        <f t="array" ref="N3420">_xlfn.SUM(_xlfn.NORM.DIST($S$3:$S$1003,$G3420,$Q3420,FALSE)*WindSpeedStep*$T$3:$T$1003)</f>
        <v>-3.42584669863936E-17</v>
      </c>
      <c r="P3420" s="42">
        <f t="shared" si="159"/>
        <v>9.4656585657205528E-2</v>
      </c>
      <c r="Q3420" s="42">
        <f t="shared" si="161"/>
        <v>0.14728321623966792</v>
      </c>
    </row>
    <row r="3421" spans="5:17" x14ac:dyDescent="0.2">
      <c r="E3421" s="15">
        <v>41289.493055555555</v>
      </c>
      <c r="F3421" s="21">
        <v>1.0082512413419928</v>
      </c>
      <c r="G3421" s="21">
        <v>1.2037978884043437</v>
      </c>
      <c r="H3421" s="24">
        <v>0.1785269312045856</v>
      </c>
      <c r="I3421" s="3">
        <f t="shared" si="160"/>
        <v>0</v>
      </c>
      <c r="J3421" s="3">
        <f>INDEX(PowerArray,MIN(MaximumPowerIndex,ROUND(G3421*100,0)))</f>
        <v>0</v>
      </c>
      <c r="K3421" s="3">
        <f>MIN(J3421-M3421+N3421,'Power Look Up'!$F$4)</f>
        <v>-1.0564010912858366E-7</v>
      </c>
      <c r="M3421" s="50">
        <f t="array" ref="M3421">_xlfn.SUM(_xlfn.NORM.DIST($S$3:$S$1003,$G3421,$P3421,FALSE)*WindSpeedStep*$T$3:$T$1003)</f>
        <v>-7.9931795812168206E-16</v>
      </c>
      <c r="N3421" s="50">
        <f t="array" ref="N3421">_xlfn.SUM(_xlfn.NORM.DIST($S$3:$S$1003,$G3421,$Q3421,FALSE)*WindSpeedStep*$T$3:$T$1003)</f>
        <v>-1.0564010992790161E-7</v>
      </c>
      <c r="P3421" s="42">
        <f t="shared" si="159"/>
        <v>0.12037978884043438</v>
      </c>
      <c r="Q3421" s="42">
        <f t="shared" si="161"/>
        <v>0.21491034280738766</v>
      </c>
    </row>
    <row r="3422" spans="5:17" x14ac:dyDescent="0.2">
      <c r="E3422" s="15">
        <v>41289.5</v>
      </c>
      <c r="F3422" s="21">
        <v>1.5856144522929989</v>
      </c>
      <c r="G3422" s="21">
        <v>1.8491138494015371</v>
      </c>
      <c r="H3422" s="24">
        <v>0.18920110091464043</v>
      </c>
      <c r="I3422" s="3">
        <f t="shared" si="160"/>
        <v>0</v>
      </c>
      <c r="J3422" s="3">
        <f>INDEX(PowerArray,MIN(MaximumPowerIndex,ROUND(G3422*100,0)))</f>
        <v>0</v>
      </c>
      <c r="K3422" s="3">
        <f>MIN(J3422-M3422+N3422,'Power Look Up'!$F$4)</f>
        <v>-2.7149650801629123E-4</v>
      </c>
      <c r="M3422" s="50">
        <f t="array" ref="M3422">_xlfn.SUM(_xlfn.NORM.DIST($S$3:$S$1003,$G3422,$P3422,FALSE)*WindSpeedStep*$T$3:$T$1003)</f>
        <v>-5.2994626716950613E-4</v>
      </c>
      <c r="N3422" s="50">
        <f t="array" ref="N3422">_xlfn.SUM(_xlfn.NORM.DIST($S$3:$S$1003,$G3422,$Q3422,FALSE)*WindSpeedStep*$T$3:$T$1003)</f>
        <v>-8.0144277518579736E-4</v>
      </c>
      <c r="P3422" s="42">
        <f t="shared" si="159"/>
        <v>0.18491138494015372</v>
      </c>
      <c r="Q3422" s="42">
        <f t="shared" si="161"/>
        <v>0.34985437602327946</v>
      </c>
    </row>
    <row r="3423" spans="5:17" x14ac:dyDescent="0.2">
      <c r="E3423" s="15">
        <v>41289.506944444445</v>
      </c>
      <c r="F3423" s="21">
        <v>2.0167055934275937</v>
      </c>
      <c r="G3423" s="21">
        <v>2.2123321751655936</v>
      </c>
      <c r="H3423" s="24">
        <v>0.18346753299332494</v>
      </c>
      <c r="I3423" s="3">
        <f t="shared" si="160"/>
        <v>0</v>
      </c>
      <c r="J3423" s="3">
        <f>INDEX(PowerArray,MIN(MaximumPowerIndex,ROUND(G3423*100,0)))</f>
        <v>0</v>
      </c>
      <c r="K3423" s="3">
        <f>MIN(J3423-M3423+N3423,'Power Look Up'!$F$4)</f>
        <v>0.10783755003009264</v>
      </c>
      <c r="M3423" s="50">
        <f t="array" ref="M3423">_xlfn.SUM(_xlfn.NORM.DIST($S$3:$S$1003,$G3423,$P3423,FALSE)*WindSpeedStep*$T$3:$T$1003)</f>
        <v>-5.8152177241433773E-3</v>
      </c>
      <c r="N3423" s="50">
        <f t="array" ref="N3423">_xlfn.SUM(_xlfn.NORM.DIST($S$3:$S$1003,$G3423,$Q3423,FALSE)*WindSpeedStep*$T$3:$T$1003)</f>
        <v>0.10202233230594926</v>
      </c>
      <c r="P3423" s="42">
        <f t="shared" si="159"/>
        <v>0.22123321751655936</v>
      </c>
      <c r="Q3423" s="42">
        <f t="shared" si="161"/>
        <v>0.40589112633938784</v>
      </c>
    </row>
    <row r="3424" spans="5:17" x14ac:dyDescent="0.2">
      <c r="E3424" s="15">
        <v>41289.513888888891</v>
      </c>
      <c r="F3424" s="21">
        <v>1.9898668439912566</v>
      </c>
      <c r="G3424" s="21">
        <v>2.1217536439170668</v>
      </c>
      <c r="H3424" s="24">
        <v>9.0458314104554682E-2</v>
      </c>
      <c r="I3424" s="3">
        <f t="shared" si="160"/>
        <v>0</v>
      </c>
      <c r="J3424" s="3">
        <f>INDEX(PowerArray,MIN(MaximumPowerIndex,ROUND(G3424*100,0)))</f>
        <v>0</v>
      </c>
      <c r="K3424" s="3">
        <f>MIN(J3424-M3424+N3424,'Power Look Up'!$F$4)</f>
        <v>1.6379424620238756E-4</v>
      </c>
      <c r="M3424" s="50">
        <f t="array" ref="M3424">_xlfn.SUM(_xlfn.NORM.DIST($S$3:$S$1003,$G3424,$P3424,FALSE)*WindSpeedStep*$T$3:$T$1003)</f>
        <v>-4.0998235508964229E-3</v>
      </c>
      <c r="N3424" s="50">
        <f t="array" ref="N3424">_xlfn.SUM(_xlfn.NORM.DIST($S$3:$S$1003,$G3424,$Q3424,FALSE)*WindSpeedStep*$T$3:$T$1003)</f>
        <v>-3.9360293046940354E-3</v>
      </c>
      <c r="P3424" s="42">
        <f t="shared" si="159"/>
        <v>0.2121753643917067</v>
      </c>
      <c r="Q3424" s="42">
        <f t="shared" si="161"/>
        <v>0.1919302575739335</v>
      </c>
    </row>
    <row r="3425" spans="5:17" x14ac:dyDescent="0.2">
      <c r="E3425" s="15">
        <v>41289.520833333336</v>
      </c>
      <c r="F3425" s="21">
        <v>2.0198082428048538</v>
      </c>
      <c r="G3425" s="21">
        <v>2.1254404543147118</v>
      </c>
      <c r="H3425" s="24">
        <v>0.17823474148222981</v>
      </c>
      <c r="I3425" s="3">
        <f t="shared" si="160"/>
        <v>0</v>
      </c>
      <c r="J3425" s="3">
        <f>INDEX(PowerArray,MIN(MaximumPowerIndex,ROUND(G3425*100,0)))</f>
        <v>0</v>
      </c>
      <c r="K3425" s="3">
        <f>MIN(J3425-M3425+N3425,'Power Look Up'!$F$4)</f>
        <v>3.4583958501044759E-2</v>
      </c>
      <c r="M3425" s="50">
        <f t="array" ref="M3425">_xlfn.SUM(_xlfn.NORM.DIST($S$3:$S$1003,$G3425,$P3425,FALSE)*WindSpeedStep*$T$3:$T$1003)</f>
        <v>-4.1707189884359376E-3</v>
      </c>
      <c r="N3425" s="50">
        <f t="array" ref="N3425">_xlfn.SUM(_xlfn.NORM.DIST($S$3:$S$1003,$G3425,$Q3425,FALSE)*WindSpeedStep*$T$3:$T$1003)</f>
        <v>3.0413239512608822E-2</v>
      </c>
      <c r="P3425" s="42">
        <f t="shared" si="159"/>
        <v>0.21254404543147121</v>
      </c>
      <c r="Q3425" s="42">
        <f t="shared" si="161"/>
        <v>0.37882732991065576</v>
      </c>
    </row>
    <row r="3426" spans="5:17" x14ac:dyDescent="0.2">
      <c r="E3426" s="15">
        <v>41289.527777777781</v>
      </c>
      <c r="F3426" s="21">
        <v>1.8633201802452153</v>
      </c>
      <c r="G3426" s="21">
        <v>1.9423105482812231</v>
      </c>
      <c r="H3426" s="24">
        <v>0.14490263287143043</v>
      </c>
      <c r="I3426" s="3">
        <f t="shared" si="160"/>
        <v>0</v>
      </c>
      <c r="J3426" s="3">
        <f>INDEX(PowerArray,MIN(MaximumPowerIndex,ROUND(G3426*100,0)))</f>
        <v>0</v>
      </c>
      <c r="K3426" s="3">
        <f>MIN(J3426-M3426+N3426,'Power Look Up'!$F$4)</f>
        <v>-7.5937020784326657E-4</v>
      </c>
      <c r="M3426" s="50">
        <f t="array" ref="M3426">_xlfn.SUM(_xlfn.NORM.DIST($S$3:$S$1003,$G3426,$P3426,FALSE)*WindSpeedStep*$T$3:$T$1003)</f>
        <v>-1.3142693267042859E-3</v>
      </c>
      <c r="N3426" s="50">
        <f t="array" ref="N3426">_xlfn.SUM(_xlfn.NORM.DIST($S$3:$S$1003,$G3426,$Q3426,FALSE)*WindSpeedStep*$T$3:$T$1003)</f>
        <v>-2.0736395345475524E-3</v>
      </c>
      <c r="P3426" s="42">
        <f t="shared" si="159"/>
        <v>0.19423105482812231</v>
      </c>
      <c r="Q3426" s="42">
        <f t="shared" si="161"/>
        <v>0.28144591229990079</v>
      </c>
    </row>
    <row r="3427" spans="5:17" x14ac:dyDescent="0.2">
      <c r="E3427" s="15">
        <v>41289.534722222219</v>
      </c>
      <c r="F3427" s="21">
        <v>1.2334671213205715</v>
      </c>
      <c r="G3427" s="21">
        <v>1.2820356535925448</v>
      </c>
      <c r="H3427" s="24">
        <v>0.3080746891681761</v>
      </c>
      <c r="I3427" s="3">
        <f t="shared" si="160"/>
        <v>0</v>
      </c>
      <c r="J3427" s="3">
        <f>INDEX(PowerArray,MIN(MaximumPowerIndex,ROUND(G3427*100,0)))</f>
        <v>0</v>
      </c>
      <c r="K3427" s="3">
        <f>MIN(J3427-M3427+N3427,'Power Look Up'!$F$4)</f>
        <v>-1.2233956736472579E-4</v>
      </c>
      <c r="M3427" s="50">
        <f t="array" ref="M3427">_xlfn.SUM(_xlfn.NORM.DIST($S$3:$S$1003,$G3427,$P3427,FALSE)*WindSpeedStep*$T$3:$T$1003)</f>
        <v>-1.1870789431722507E-12</v>
      </c>
      <c r="N3427" s="50">
        <f t="array" ref="N3427">_xlfn.SUM(_xlfn.NORM.DIST($S$3:$S$1003,$G3427,$Q3427,FALSE)*WindSpeedStep*$T$3:$T$1003)</f>
        <v>-1.2233956855180474E-4</v>
      </c>
      <c r="P3427" s="42">
        <f t="shared" si="159"/>
        <v>0.12820356535925448</v>
      </c>
      <c r="Q3427" s="42">
        <f t="shared" si="161"/>
        <v>0.39496273548304273</v>
      </c>
    </row>
    <row r="3428" spans="5:17" x14ac:dyDescent="0.2">
      <c r="E3428" s="15">
        <v>41289.541666666664</v>
      </c>
      <c r="F3428" s="21">
        <v>1.5692836825734917</v>
      </c>
      <c r="G3428" s="21">
        <v>1.6007451598643421</v>
      </c>
      <c r="H3428" s="24">
        <v>0.15293601957704703</v>
      </c>
      <c r="I3428" s="3">
        <f t="shared" si="160"/>
        <v>0</v>
      </c>
      <c r="J3428" s="3">
        <f>INDEX(PowerArray,MIN(MaximumPowerIndex,ROUND(G3428*100,0)))</f>
        <v>0</v>
      </c>
      <c r="K3428" s="3">
        <f>MIN(J3428-M3428+N3428,'Power Look Up'!$F$4)</f>
        <v>-1.223816799910181E-4</v>
      </c>
      <c r="M3428" s="50">
        <f t="array" ref="M3428">_xlfn.SUM(_xlfn.NORM.DIST($S$3:$S$1003,$G3428,$P3428,FALSE)*WindSpeedStep*$T$3:$T$1003)</f>
        <v>-6.3483746212643567E-6</v>
      </c>
      <c r="N3428" s="50">
        <f t="array" ref="N3428">_xlfn.SUM(_xlfn.NORM.DIST($S$3:$S$1003,$G3428,$Q3428,FALSE)*WindSpeedStep*$T$3:$T$1003)</f>
        <v>-1.2873005461228247E-4</v>
      </c>
      <c r="P3428" s="42">
        <f t="shared" si="159"/>
        <v>0.16007451598643421</v>
      </c>
      <c r="Q3428" s="42">
        <f t="shared" si="161"/>
        <v>0.24481159310687628</v>
      </c>
    </row>
    <row r="3429" spans="5:17" x14ac:dyDescent="0.2">
      <c r="E3429" s="15">
        <v>41289.548611111109</v>
      </c>
      <c r="F3429" s="21">
        <v>1.6625568980580734</v>
      </c>
      <c r="G3429" s="21">
        <v>1.7108419636477055</v>
      </c>
      <c r="H3429" s="24">
        <v>0.16240045698007075</v>
      </c>
      <c r="I3429" s="3">
        <f t="shared" si="160"/>
        <v>0</v>
      </c>
      <c r="J3429" s="3">
        <f>INDEX(PowerArray,MIN(MaximumPowerIndex,ROUND(G3429*100,0)))</f>
        <v>0</v>
      </c>
      <c r="K3429" s="3">
        <f>MIN(J3429-M3429+N3429,'Power Look Up'!$F$4)</f>
        <v>-4.6642917853404603E-4</v>
      </c>
      <c r="M3429" s="50">
        <f t="array" ref="M3429">_xlfn.SUM(_xlfn.NORM.DIST($S$3:$S$1003,$G3429,$P3429,FALSE)*WindSpeedStep*$T$3:$T$1003)</f>
        <v>-7.1855449658177144E-5</v>
      </c>
      <c r="N3429" s="50">
        <f t="array" ref="N3429">_xlfn.SUM(_xlfn.NORM.DIST($S$3:$S$1003,$G3429,$Q3429,FALSE)*WindSpeedStep*$T$3:$T$1003)</f>
        <v>-5.3828462819222316E-4</v>
      </c>
      <c r="P3429" s="42">
        <f t="shared" si="159"/>
        <v>0.17108419636477057</v>
      </c>
      <c r="Q3429" s="42">
        <f t="shared" si="161"/>
        <v>0.27784151671706897</v>
      </c>
    </row>
    <row r="3430" spans="5:17" x14ac:dyDescent="0.2">
      <c r="E3430" s="15">
        <v>41289.555555555555</v>
      </c>
      <c r="F3430" s="21">
        <v>1.7745080047291444</v>
      </c>
      <c r="G3430" s="21">
        <v>1.7772466821703137</v>
      </c>
      <c r="H3430" s="24">
        <v>0.20850849870157429</v>
      </c>
      <c r="I3430" s="3">
        <f t="shared" si="160"/>
        <v>0</v>
      </c>
      <c r="J3430" s="3">
        <f>INDEX(PowerArray,MIN(MaximumPowerIndex,ROUND(G3430*100,0)))</f>
        <v>0</v>
      </c>
      <c r="K3430" s="3">
        <f>MIN(J3430-M3430+N3430,'Power Look Up'!$F$4)</f>
        <v>-1.7990509351703538E-4</v>
      </c>
      <c r="M3430" s="50">
        <f t="array" ref="M3430">_xlfn.SUM(_xlfn.NORM.DIST($S$3:$S$1003,$G3430,$P3430,FALSE)*WindSpeedStep*$T$3:$T$1003)</f>
        <v>-2.1088146740133845E-4</v>
      </c>
      <c r="N3430" s="50">
        <f t="array" ref="N3430">_xlfn.SUM(_xlfn.NORM.DIST($S$3:$S$1003,$G3430,$Q3430,FALSE)*WindSpeedStep*$T$3:$T$1003)</f>
        <v>-3.9078656091837382E-4</v>
      </c>
      <c r="P3430" s="42">
        <f t="shared" si="159"/>
        <v>0.17772466821703137</v>
      </c>
      <c r="Q3430" s="42">
        <f t="shared" si="161"/>
        <v>0.37057103752168608</v>
      </c>
    </row>
    <row r="3431" spans="5:17" x14ac:dyDescent="0.2">
      <c r="E3431" s="15">
        <v>41289.5625</v>
      </c>
      <c r="F3431" s="21">
        <v>1.939477728542222</v>
      </c>
      <c r="G3431" s="21">
        <v>1.94420038247454</v>
      </c>
      <c r="H3431" s="24">
        <v>0.1856169806448813</v>
      </c>
      <c r="I3431" s="3">
        <f t="shared" si="160"/>
        <v>0</v>
      </c>
      <c r="J3431" s="3">
        <f>INDEX(PowerArray,MIN(MaximumPowerIndex,ROUND(G3431*100,0)))</f>
        <v>0</v>
      </c>
      <c r="K3431" s="3">
        <f>MIN(J3431-M3431+N3431,'Power Look Up'!$F$4)</f>
        <v>2.9473967559865803E-3</v>
      </c>
      <c r="M3431" s="50">
        <f t="array" ref="M3431">_xlfn.SUM(_xlfn.NORM.DIST($S$3:$S$1003,$G3431,$P3431,FALSE)*WindSpeedStep*$T$3:$T$1003)</f>
        <v>-1.3350549265049639E-3</v>
      </c>
      <c r="N3431" s="50">
        <f t="array" ref="N3431">_xlfn.SUM(_xlfn.NORM.DIST($S$3:$S$1003,$G3431,$Q3431,FALSE)*WindSpeedStep*$T$3:$T$1003)</f>
        <v>1.6123418294816162E-3</v>
      </c>
      <c r="P3431" s="42">
        <f t="shared" si="159"/>
        <v>0.19442003824745402</v>
      </c>
      <c r="Q3431" s="42">
        <f t="shared" si="161"/>
        <v>0.36087660476354749</v>
      </c>
    </row>
    <row r="3432" spans="5:17" x14ac:dyDescent="0.2">
      <c r="E3432" s="15">
        <v>41289.569444444445</v>
      </c>
      <c r="F3432" s="21">
        <v>2.1627027757679578</v>
      </c>
      <c r="G3432" s="21">
        <v>2.1328442831329255</v>
      </c>
      <c r="H3432" s="24">
        <v>0.13871531648331681</v>
      </c>
      <c r="I3432" s="3">
        <f t="shared" si="160"/>
        <v>0</v>
      </c>
      <c r="J3432" s="3">
        <f>INDEX(PowerArray,MIN(MaximumPowerIndex,ROUND(G3432*100,0)))</f>
        <v>0</v>
      </c>
      <c r="K3432" s="3">
        <f>MIN(J3432-M3432+N3432,'Power Look Up'!$F$4)</f>
        <v>2.8431756294282073E-3</v>
      </c>
      <c r="M3432" s="50">
        <f t="array" ref="M3432">_xlfn.SUM(_xlfn.NORM.DIST($S$3:$S$1003,$G3432,$P3432,FALSE)*WindSpeedStep*$T$3:$T$1003)</f>
        <v>-4.3138781892291585E-3</v>
      </c>
      <c r="N3432" s="50">
        <f t="array" ref="N3432">_xlfn.SUM(_xlfn.NORM.DIST($S$3:$S$1003,$G3432,$Q3432,FALSE)*WindSpeedStep*$T$3:$T$1003)</f>
        <v>-1.470702559800951E-3</v>
      </c>
      <c r="P3432" s="42">
        <f t="shared" si="159"/>
        <v>0.21328442831329256</v>
      </c>
      <c r="Q3432" s="42">
        <f t="shared" si="161"/>
        <v>0.2958581697444167</v>
      </c>
    </row>
    <row r="3433" spans="5:17" x14ac:dyDescent="0.2">
      <c r="E3433" s="15">
        <v>41289.576388888891</v>
      </c>
      <c r="F3433" s="21">
        <v>2.2528820127466687</v>
      </c>
      <c r="G3433" s="21">
        <v>2.209399941364854</v>
      </c>
      <c r="H3433" s="24">
        <v>0.15979531904606722</v>
      </c>
      <c r="I3433" s="3">
        <f t="shared" si="160"/>
        <v>0</v>
      </c>
      <c r="J3433" s="3">
        <f>INDEX(PowerArray,MIN(MaximumPowerIndex,ROUND(G3433*100,0)))</f>
        <v>0</v>
      </c>
      <c r="K3433" s="3">
        <f>MIN(J3433-M3433+N3433,'Power Look Up'!$F$4)</f>
        <v>3.9801246066056888E-2</v>
      </c>
      <c r="M3433" s="50">
        <f t="array" ref="M3433">_xlfn.SUM(_xlfn.NORM.DIST($S$3:$S$1003,$G3433,$P3433,FALSE)*WindSpeedStep*$T$3:$T$1003)</f>
        <v>-5.7656461632223238E-3</v>
      </c>
      <c r="N3433" s="50">
        <f t="array" ref="N3433">_xlfn.SUM(_xlfn.NORM.DIST($S$3:$S$1003,$G3433,$Q3433,FALSE)*WindSpeedStep*$T$3:$T$1003)</f>
        <v>3.4035599902834564E-2</v>
      </c>
      <c r="P3433" s="42">
        <f t="shared" si="159"/>
        <v>0.22093999413648541</v>
      </c>
      <c r="Q3433" s="42">
        <f t="shared" si="161"/>
        <v>0.35305176853075904</v>
      </c>
    </row>
    <row r="3434" spans="5:17" x14ac:dyDescent="0.2">
      <c r="E3434" s="15">
        <v>41289.583333333336</v>
      </c>
      <c r="F3434" s="21">
        <v>2.2431472983877296</v>
      </c>
      <c r="G3434" s="21">
        <v>2.2301555028304465</v>
      </c>
      <c r="H3434" s="24">
        <v>9.3618461948949253E-2</v>
      </c>
      <c r="I3434" s="3">
        <f t="shared" si="160"/>
        <v>0</v>
      </c>
      <c r="J3434" s="3">
        <f>INDEX(PowerArray,MIN(MaximumPowerIndex,ROUND(G3434*100,0)))</f>
        <v>0</v>
      </c>
      <c r="K3434" s="3">
        <f>MIN(J3434-M3434+N3434,'Power Look Up'!$F$4)</f>
        <v>-1.4458756827836778E-4</v>
      </c>
      <c r="M3434" s="50">
        <f t="array" ref="M3434">_xlfn.SUM(_xlfn.NORM.DIST($S$3:$S$1003,$G3434,$P3434,FALSE)*WindSpeedStep*$T$3:$T$1003)</f>
        <v>-6.0927441641413132E-3</v>
      </c>
      <c r="N3434" s="50">
        <f t="array" ref="N3434">_xlfn.SUM(_xlfn.NORM.DIST($S$3:$S$1003,$G3434,$Q3434,FALSE)*WindSpeedStep*$T$3:$T$1003)</f>
        <v>-6.2373317324196809E-3</v>
      </c>
      <c r="P3434" s="42">
        <f t="shared" si="159"/>
        <v>0.22301555028304465</v>
      </c>
      <c r="Q3434" s="42">
        <f t="shared" si="161"/>
        <v>0.20878372808197193</v>
      </c>
    </row>
    <row r="3435" spans="5:17" x14ac:dyDescent="0.2">
      <c r="E3435" s="15">
        <v>41289.590277777781</v>
      </c>
      <c r="F3435" s="21">
        <v>1.2912423783895528</v>
      </c>
      <c r="G3435" s="21">
        <v>1.3379480743221914</v>
      </c>
      <c r="H3435" s="24">
        <v>0.29429021720456455</v>
      </c>
      <c r="I3435" s="3">
        <f t="shared" si="160"/>
        <v>0</v>
      </c>
      <c r="J3435" s="3">
        <f>INDEX(PowerArray,MIN(MaximumPowerIndex,ROUND(G3435*100,0)))</f>
        <v>0</v>
      </c>
      <c r="K3435" s="3">
        <f>MIN(J3435-M3435+N3435,'Power Look Up'!$F$4)</f>
        <v>-1.6533396185758778E-4</v>
      </c>
      <c r="M3435" s="50">
        <f t="array" ref="M3435">_xlfn.SUM(_xlfn.NORM.DIST($S$3:$S$1003,$G3435,$P3435,FALSE)*WindSpeedStep*$T$3:$T$1003)</f>
        <v>-7.1746739394112125E-11</v>
      </c>
      <c r="N3435" s="50">
        <f t="array" ref="N3435">_xlfn.SUM(_xlfn.NORM.DIST($S$3:$S$1003,$G3435,$Q3435,FALSE)*WindSpeedStep*$T$3:$T$1003)</f>
        <v>-1.6533403360432717E-4</v>
      </c>
      <c r="P3435" s="42">
        <f t="shared" si="159"/>
        <v>0.13379480743221914</v>
      </c>
      <c r="Q3435" s="42">
        <f t="shared" si="161"/>
        <v>0.3937450294007066</v>
      </c>
    </row>
    <row r="3436" spans="5:17" x14ac:dyDescent="0.2">
      <c r="E3436" s="15">
        <v>41289.597222222219</v>
      </c>
      <c r="F3436" s="21">
        <v>1.2630828244757997</v>
      </c>
      <c r="G3436" s="21">
        <v>1.3054775719671861</v>
      </c>
      <c r="H3436" s="24">
        <v>0.16625988092835756</v>
      </c>
      <c r="I3436" s="3">
        <f t="shared" si="160"/>
        <v>0</v>
      </c>
      <c r="J3436" s="3">
        <f>INDEX(PowerArray,MIN(MaximumPowerIndex,ROUND(G3436*100,0)))</f>
        <v>0</v>
      </c>
      <c r="K3436" s="3">
        <f>MIN(J3436-M3436+N3436,'Power Look Up'!$F$4)</f>
        <v>-8.3306404739928354E-7</v>
      </c>
      <c r="M3436" s="50">
        <f t="array" ref="M3436">_xlfn.SUM(_xlfn.NORM.DIST($S$3:$S$1003,$G3436,$P3436,FALSE)*WindSpeedStep*$T$3:$T$1003)</f>
        <v>-7.3202957714639489E-12</v>
      </c>
      <c r="N3436" s="50">
        <f t="array" ref="N3436">_xlfn.SUM(_xlfn.NORM.DIST($S$3:$S$1003,$G3436,$Q3436,FALSE)*WindSpeedStep*$T$3:$T$1003)</f>
        <v>-8.3307136769505503E-7</v>
      </c>
      <c r="P3436" s="42">
        <f t="shared" si="159"/>
        <v>0.1305477571967186</v>
      </c>
      <c r="Q3436" s="42">
        <f t="shared" si="161"/>
        <v>0.2170485456699057</v>
      </c>
    </row>
    <row r="3437" spans="5:17" x14ac:dyDescent="0.2">
      <c r="E3437" s="15">
        <v>41289.604166666664</v>
      </c>
      <c r="F3437" s="21">
        <v>1.5525807344810605</v>
      </c>
      <c r="G3437" s="21">
        <v>1.5484742564200076</v>
      </c>
      <c r="H3437" s="24">
        <v>0.21899022218232195</v>
      </c>
      <c r="I3437" s="3">
        <f t="shared" si="160"/>
        <v>0</v>
      </c>
      <c r="J3437" s="3">
        <f>INDEX(PowerArray,MIN(MaximumPowerIndex,ROUND(G3437*100,0)))</f>
        <v>0</v>
      </c>
      <c r="K3437" s="3">
        <f>MIN(J3437-M3437+N3437,'Power Look Up'!$F$4)</f>
        <v>-3.4842142071772353E-4</v>
      </c>
      <c r="M3437" s="50">
        <f t="array" ref="M3437">_xlfn.SUM(_xlfn.NORM.DIST($S$3:$S$1003,$G3437,$P3437,FALSE)*WindSpeedStep*$T$3:$T$1003)</f>
        <v>-1.3909839318164385E-6</v>
      </c>
      <c r="N3437" s="50">
        <f t="array" ref="N3437">_xlfn.SUM(_xlfn.NORM.DIST($S$3:$S$1003,$G3437,$Q3437,FALSE)*WindSpeedStep*$T$3:$T$1003)</f>
        <v>-3.4981240464953997E-4</v>
      </c>
      <c r="P3437" s="42">
        <f t="shared" si="159"/>
        <v>0.15484742564200077</v>
      </c>
      <c r="Q3437" s="42">
        <f t="shared" si="161"/>
        <v>0.33910072145702325</v>
      </c>
    </row>
    <row r="3438" spans="5:17" x14ac:dyDescent="0.2">
      <c r="E3438" s="15">
        <v>41289.625</v>
      </c>
      <c r="F3438" s="21">
        <v>2.6726001554785928</v>
      </c>
      <c r="G3438" s="21">
        <v>2.6595834946536998</v>
      </c>
      <c r="H3438" s="24">
        <v>0.11973358579061236</v>
      </c>
      <c r="I3438" s="3">
        <f t="shared" si="160"/>
        <v>0</v>
      </c>
      <c r="J3438" s="3">
        <f>INDEX(PowerArray,MIN(MaximumPowerIndex,ROUND(G3438*100,0)))</f>
        <v>0</v>
      </c>
      <c r="K3438" s="3">
        <f>MIN(J3438-M3438+N3438,'Power Look Up'!$F$4)</f>
        <v>0.29540138819212891</v>
      </c>
      <c r="M3438" s="50">
        <f t="array" ref="M3438">_xlfn.SUM(_xlfn.NORM.DIST($S$3:$S$1003,$G3438,$P3438,FALSE)*WindSpeedStep*$T$3:$T$1003)</f>
        <v>0.32111186413797543</v>
      </c>
      <c r="N3438" s="50">
        <f t="array" ref="N3438">_xlfn.SUM(_xlfn.NORM.DIST($S$3:$S$1003,$G3438,$Q3438,FALSE)*WindSpeedStep*$T$3:$T$1003)</f>
        <v>0.61651325233010434</v>
      </c>
      <c r="P3438" s="42">
        <f t="shared" si="159"/>
        <v>0.26595834946537</v>
      </c>
      <c r="Q3438" s="42">
        <f t="shared" si="161"/>
        <v>0.31844146852441541</v>
      </c>
    </row>
    <row r="3439" spans="5:17" x14ac:dyDescent="0.2">
      <c r="E3439" s="15">
        <v>41289.631944444445</v>
      </c>
      <c r="F3439" s="21">
        <v>1.9256501785725113</v>
      </c>
      <c r="G3439" s="21">
        <v>1.9813063504722668</v>
      </c>
      <c r="H3439" s="24">
        <v>0.22849425347140309</v>
      </c>
      <c r="I3439" s="3">
        <f t="shared" si="160"/>
        <v>0</v>
      </c>
      <c r="J3439" s="3">
        <f>INDEX(PowerArray,MIN(MaximumPowerIndex,ROUND(G3439*100,0)))</f>
        <v>0</v>
      </c>
      <c r="K3439" s="3">
        <f>MIN(J3439-M3439+N3439,'Power Look Up'!$F$4)</f>
        <v>4.9402764762727334E-2</v>
      </c>
      <c r="M3439" s="50">
        <f t="array" ref="M3439">_xlfn.SUM(_xlfn.NORM.DIST($S$3:$S$1003,$G3439,$P3439,FALSE)*WindSpeedStep*$T$3:$T$1003)</f>
        <v>-1.7832360745637958E-3</v>
      </c>
      <c r="N3439" s="50">
        <f t="array" ref="N3439">_xlfn.SUM(_xlfn.NORM.DIST($S$3:$S$1003,$G3439,$Q3439,FALSE)*WindSpeedStep*$T$3:$T$1003)</f>
        <v>4.7619528688163541E-2</v>
      </c>
      <c r="P3439" s="42">
        <f t="shared" si="159"/>
        <v>0.19813063504722669</v>
      </c>
      <c r="Q3439" s="42">
        <f t="shared" si="161"/>
        <v>0.45271711544931076</v>
      </c>
    </row>
    <row r="3440" spans="5:17" x14ac:dyDescent="0.2">
      <c r="E3440" s="15">
        <v>41289.638888888891</v>
      </c>
      <c r="F3440" s="21">
        <v>1.2205594333417109</v>
      </c>
      <c r="G3440" s="21">
        <v>1.3364599316186525</v>
      </c>
      <c r="H3440" s="24">
        <v>0.17205225265028767</v>
      </c>
      <c r="I3440" s="3">
        <f t="shared" si="160"/>
        <v>0</v>
      </c>
      <c r="J3440" s="3">
        <f>INDEX(PowerArray,MIN(MaximumPowerIndex,ROUND(G3440*100,0)))</f>
        <v>0</v>
      </c>
      <c r="K3440" s="3">
        <f>MIN(J3440-M3440+N3440,'Power Look Up'!$F$4)</f>
        <v>-2.8662734823084341E-6</v>
      </c>
      <c r="M3440" s="50">
        <f t="array" ref="M3440">_xlfn.SUM(_xlfn.NORM.DIST($S$3:$S$1003,$G3440,$P3440,FALSE)*WindSpeedStep*$T$3:$T$1003)</f>
        <v>-6.498576917333047E-11</v>
      </c>
      <c r="N3440" s="50">
        <f t="array" ref="N3440">_xlfn.SUM(_xlfn.NORM.DIST($S$3:$S$1003,$G3440,$Q3440,FALSE)*WindSpeedStep*$T$3:$T$1003)</f>
        <v>-2.8663384680776075E-6</v>
      </c>
      <c r="P3440" s="42">
        <f t="shared" si="159"/>
        <v>0.13364599316186526</v>
      </c>
      <c r="Q3440" s="42">
        <f t="shared" si="161"/>
        <v>0.22994094181183858</v>
      </c>
    </row>
    <row r="3441" spans="5:17" x14ac:dyDescent="0.2">
      <c r="E3441" s="15">
        <v>41289.645833333336</v>
      </c>
      <c r="F3441" s="21">
        <v>1.1557488578386865</v>
      </c>
      <c r="G3441" s="21">
        <v>1.1495414101847792</v>
      </c>
      <c r="H3441" s="24">
        <v>0.1297859816020136</v>
      </c>
      <c r="I3441" s="3">
        <f t="shared" si="160"/>
        <v>0</v>
      </c>
      <c r="J3441" s="3">
        <f>INDEX(PowerArray,MIN(MaximumPowerIndex,ROUND(G3441*100,0)))</f>
        <v>0</v>
      </c>
      <c r="K3441" s="3">
        <f>MIN(J3441-M3441+N3441,'Power Look Up'!$F$4)</f>
        <v>-1.0976623584270597E-12</v>
      </c>
      <c r="M3441" s="50">
        <f t="array" ref="M3441">_xlfn.SUM(_xlfn.NORM.DIST($S$3:$S$1003,$G3441,$P3441,FALSE)*WindSpeedStep*$T$3:$T$1003)</f>
        <v>-1.2959498084885822E-18</v>
      </c>
      <c r="N3441" s="50">
        <f t="array" ref="N3441">_xlfn.SUM(_xlfn.NORM.DIST($S$3:$S$1003,$G3441,$Q3441,FALSE)*WindSpeedStep*$T$3:$T$1003)</f>
        <v>-1.0976636543768682E-12</v>
      </c>
      <c r="P3441" s="42">
        <f t="shared" si="159"/>
        <v>0.11495414101847792</v>
      </c>
      <c r="Q3441" s="42">
        <f t="shared" si="161"/>
        <v>0.14919436031299452</v>
      </c>
    </row>
    <row r="3442" spans="5:17" x14ac:dyDescent="0.2">
      <c r="E3442" s="15">
        <v>41289.652777777781</v>
      </c>
      <c r="F3442" s="21">
        <v>0.79488102337849564</v>
      </c>
      <c r="G3442" s="21">
        <v>0.90685107236210027</v>
      </c>
      <c r="H3442" s="24">
        <v>0.20128798561569558</v>
      </c>
      <c r="I3442" s="3">
        <f t="shared" si="160"/>
        <v>0</v>
      </c>
      <c r="J3442" s="3">
        <f>INDEX(PowerArray,MIN(MaximumPowerIndex,ROUND(G3442*100,0)))</f>
        <v>0</v>
      </c>
      <c r="K3442" s="3">
        <f>MIN(J3442-M3442+N3442,'Power Look Up'!$F$4)</f>
        <v>-3.1570401423811523E-13</v>
      </c>
      <c r="M3442" s="50">
        <f t="array" ref="M3442">_xlfn.SUM(_xlfn.NORM.DIST($S$3:$S$1003,$G3442,$P3442,FALSE)*WindSpeedStep*$T$3:$T$1003)</f>
        <v>-1.3444225549417884E-25</v>
      </c>
      <c r="N3442" s="50">
        <f t="array" ref="N3442">_xlfn.SUM(_xlfn.NORM.DIST($S$3:$S$1003,$G3442,$Q3442,FALSE)*WindSpeedStep*$T$3:$T$1003)</f>
        <v>-3.1570401423824968E-13</v>
      </c>
      <c r="P3442" s="42">
        <f t="shared" si="159"/>
        <v>9.0685107236210039E-2</v>
      </c>
      <c r="Q3442" s="42">
        <f t="shared" si="161"/>
        <v>0.18253822560920055</v>
      </c>
    </row>
    <row r="3443" spans="5:17" x14ac:dyDescent="0.2">
      <c r="E3443" s="15">
        <v>41289.659722222219</v>
      </c>
      <c r="F3443" s="21">
        <v>0.27689087535029572</v>
      </c>
      <c r="G3443" s="21">
        <v>0.40465767714742845</v>
      </c>
      <c r="H3443" s="24">
        <v>0.18057655362151176</v>
      </c>
      <c r="I3443" s="3">
        <f t="shared" si="160"/>
        <v>0</v>
      </c>
      <c r="J3443" s="3">
        <f>INDEX(PowerArray,MIN(MaximumPowerIndex,ROUND(G3443*100,0)))</f>
        <v>0</v>
      </c>
      <c r="K3443" s="3">
        <f>MIN(J3443-M3443+N3443,'Power Look Up'!$F$4)</f>
        <v>-3.1645907288457069E-44</v>
      </c>
      <c r="M3443" s="50">
        <f t="array" ref="M3443">_xlfn.SUM(_xlfn.NORM.DIST($S$3:$S$1003,$G3443,$P3443,FALSE)*WindSpeedStep*$T$3:$T$1003)</f>
        <v>2.890581682820866E-86</v>
      </c>
      <c r="N3443" s="50">
        <f t="array" ref="N3443">_xlfn.SUM(_xlfn.NORM.DIST($S$3:$S$1003,$G3443,$Q3443,FALSE)*WindSpeedStep*$T$3:$T$1003)</f>
        <v>-3.1645907288457069E-44</v>
      </c>
      <c r="P3443" s="42">
        <f t="shared" si="159"/>
        <v>4.0465767714742848E-2</v>
      </c>
      <c r="Q3443" s="42">
        <f t="shared" si="161"/>
        <v>7.3071688735769011E-2</v>
      </c>
    </row>
    <row r="3444" spans="5:17" x14ac:dyDescent="0.2">
      <c r="E3444" s="15">
        <v>41289.673611111109</v>
      </c>
      <c r="F3444" s="21">
        <v>0.62153171146656827</v>
      </c>
      <c r="G3444" s="21">
        <v>0.63058114912604657</v>
      </c>
      <c r="H3444" s="24">
        <v>0.41832137476381237</v>
      </c>
      <c r="I3444" s="3">
        <f t="shared" si="160"/>
        <v>0</v>
      </c>
      <c r="J3444" s="3">
        <f>INDEX(PowerArray,MIN(MaximumPowerIndex,ROUND(G3444*100,0)))</f>
        <v>0</v>
      </c>
      <c r="K3444" s="3">
        <f>MIN(J3444-M3444+N3444,'Power Look Up'!$F$4)</f>
        <v>-9.1009945142283251E-11</v>
      </c>
      <c r="M3444" s="50">
        <f t="array" ref="M3444">_xlfn.SUM(_xlfn.NORM.DIST($S$3:$S$1003,$G3444,$P3444,FALSE)*WindSpeedStep*$T$3:$T$1003)</f>
        <v>-1.5629635910966613E-36</v>
      </c>
      <c r="N3444" s="50">
        <f t="array" ref="N3444">_xlfn.SUM(_xlfn.NORM.DIST($S$3:$S$1003,$G3444,$Q3444,FALSE)*WindSpeedStep*$T$3:$T$1003)</f>
        <v>-9.1009945142283251E-11</v>
      </c>
      <c r="P3444" s="42">
        <f t="shared" si="159"/>
        <v>6.3058114912604657E-2</v>
      </c>
      <c r="Q3444" s="42">
        <f t="shared" si="161"/>
        <v>0.26378557320255236</v>
      </c>
    </row>
    <row r="3445" spans="5:17" x14ac:dyDescent="0.2">
      <c r="E3445" s="15">
        <v>41289.680555555555</v>
      </c>
      <c r="F3445" s="21">
        <v>1.2224764534929837</v>
      </c>
      <c r="G3445" s="21">
        <v>1.1462398164405134</v>
      </c>
      <c r="H3445" s="24">
        <v>0.13088186651189213</v>
      </c>
      <c r="I3445" s="3">
        <f t="shared" si="160"/>
        <v>0</v>
      </c>
      <c r="J3445" s="3">
        <f>INDEX(PowerArray,MIN(MaximumPowerIndex,ROUND(G3445*100,0)))</f>
        <v>0</v>
      </c>
      <c r="K3445" s="3">
        <f>MIN(J3445-M3445+N3445,'Power Look Up'!$F$4)</f>
        <v>-1.1877421887636694E-12</v>
      </c>
      <c r="M3445" s="50">
        <f t="array" ref="M3445">_xlfn.SUM(_xlfn.NORM.DIST($S$3:$S$1003,$G3445,$P3445,FALSE)*WindSpeedStep*$T$3:$T$1003)</f>
        <v>-8.3996638606204539E-19</v>
      </c>
      <c r="N3445" s="50">
        <f t="array" ref="N3445">_xlfn.SUM(_xlfn.NORM.DIST($S$3:$S$1003,$G3445,$Q3445,FALSE)*WindSpeedStep*$T$3:$T$1003)</f>
        <v>-1.1877430287300555E-12</v>
      </c>
      <c r="P3445" s="42">
        <f t="shared" si="159"/>
        <v>0.11462398164405135</v>
      </c>
      <c r="Q3445" s="42">
        <f t="shared" si="161"/>
        <v>0.150022006645983</v>
      </c>
    </row>
    <row r="3446" spans="5:17" x14ac:dyDescent="0.2">
      <c r="E3446" s="15">
        <v>41289.6875</v>
      </c>
      <c r="F3446" s="21">
        <v>1.146054992906421</v>
      </c>
      <c r="G3446" s="21">
        <v>1.1483171018358467</v>
      </c>
      <c r="H3446" s="24">
        <v>0.16578611076782254</v>
      </c>
      <c r="I3446" s="3">
        <f t="shared" si="160"/>
        <v>0</v>
      </c>
      <c r="J3446" s="3">
        <f>INDEX(PowerArray,MIN(MaximumPowerIndex,ROUND(G3446*100,0)))</f>
        <v>0</v>
      </c>
      <c r="K3446" s="3">
        <f>MIN(J3446-M3446+N3446,'Power Look Up'!$F$4)</f>
        <v>-2.3253814516618631E-9</v>
      </c>
      <c r="M3446" s="50">
        <f t="array" ref="M3446">_xlfn.SUM(_xlfn.NORM.DIST($S$3:$S$1003,$G3446,$P3446,FALSE)*WindSpeedStep*$T$3:$T$1003)</f>
        <v>-1.1041270417429893E-18</v>
      </c>
      <c r="N3446" s="50">
        <f t="array" ref="N3446">_xlfn.SUM(_xlfn.NORM.DIST($S$3:$S$1003,$G3446,$Q3446,FALSE)*WindSpeedStep*$T$3:$T$1003)</f>
        <v>-2.32538145276599E-9</v>
      </c>
      <c r="P3446" s="42">
        <f t="shared" si="159"/>
        <v>0.11483171018358468</v>
      </c>
      <c r="Q3446" s="42">
        <f t="shared" si="161"/>
        <v>0.19037502624154262</v>
      </c>
    </row>
    <row r="3447" spans="5:17" x14ac:dyDescent="0.2">
      <c r="E3447" s="15">
        <v>41289.694444444445</v>
      </c>
      <c r="F3447" s="21">
        <v>1.3309486494251357</v>
      </c>
      <c r="G3447" s="21">
        <v>1.3405523673184079</v>
      </c>
      <c r="H3447" s="24">
        <v>0.17280907125856568</v>
      </c>
      <c r="I3447" s="3">
        <f t="shared" si="160"/>
        <v>0</v>
      </c>
      <c r="J3447" s="3">
        <f>INDEX(PowerArray,MIN(MaximumPowerIndex,ROUND(G3447*100,0)))</f>
        <v>0</v>
      </c>
      <c r="K3447" s="3">
        <f>MIN(J3447-M3447+N3447,'Power Look Up'!$F$4)</f>
        <v>-3.3204810262081848E-6</v>
      </c>
      <c r="M3447" s="50">
        <f t="array" ref="M3447">_xlfn.SUM(_xlfn.NORM.DIST($S$3:$S$1003,$G3447,$P3447,FALSE)*WindSpeedStep*$T$3:$T$1003)</f>
        <v>-8.5208634557315673E-11</v>
      </c>
      <c r="N3447" s="50">
        <f t="array" ref="N3447">_xlfn.SUM(_xlfn.NORM.DIST($S$3:$S$1003,$G3447,$Q3447,FALSE)*WindSpeedStep*$T$3:$T$1003)</f>
        <v>-3.320566234842742E-6</v>
      </c>
      <c r="P3447" s="42">
        <f t="shared" si="159"/>
        <v>0.1340552367318408</v>
      </c>
      <c r="Q3447" s="42">
        <f t="shared" si="161"/>
        <v>0.23165960956976567</v>
      </c>
    </row>
    <row r="3448" spans="5:17" x14ac:dyDescent="0.2">
      <c r="E3448" s="15">
        <v>41289.701388888891</v>
      </c>
      <c r="F3448" s="21">
        <v>1.1613748920904849</v>
      </c>
      <c r="G3448" s="21">
        <v>1.1894969490844516</v>
      </c>
      <c r="H3448" s="24">
        <v>0.25831452190256787</v>
      </c>
      <c r="I3448" s="3">
        <f t="shared" si="160"/>
        <v>0</v>
      </c>
      <c r="J3448" s="3">
        <f>INDEX(PowerArray,MIN(MaximumPowerIndex,ROUND(G3448*100,0)))</f>
        <v>0</v>
      </c>
      <c r="K3448" s="3">
        <f>MIN(J3448-M3448+N3448,'Power Look Up'!$F$4)</f>
        <v>-9.5523944436061644E-6</v>
      </c>
      <c r="M3448" s="50">
        <f t="array" ref="M3448">_xlfn.SUM(_xlfn.NORM.DIST($S$3:$S$1003,$G3448,$P3448,FALSE)*WindSpeedStep*$T$3:$T$1003)</f>
        <v>-1.6594085716477653E-16</v>
      </c>
      <c r="N3448" s="50">
        <f t="array" ref="N3448">_xlfn.SUM(_xlfn.NORM.DIST($S$3:$S$1003,$G3448,$Q3448,FALSE)*WindSpeedStep*$T$3:$T$1003)</f>
        <v>-9.5523944437721049E-6</v>
      </c>
      <c r="P3448" s="42">
        <f t="shared" si="159"/>
        <v>0.11894969490844516</v>
      </c>
      <c r="Q3448" s="42">
        <f t="shared" si="161"/>
        <v>0.30726433570731321</v>
      </c>
    </row>
    <row r="3449" spans="5:17" x14ac:dyDescent="0.2">
      <c r="E3449" s="15">
        <v>41289.708333333336</v>
      </c>
      <c r="F3449" s="21">
        <v>1.1956506345572313</v>
      </c>
      <c r="G3449" s="21">
        <v>1.2698453191294943</v>
      </c>
      <c r="H3449" s="24">
        <v>0.3178185909972942</v>
      </c>
      <c r="I3449" s="3">
        <f t="shared" si="160"/>
        <v>0</v>
      </c>
      <c r="J3449" s="3">
        <f>INDEX(PowerArray,MIN(MaximumPowerIndex,ROUND(G3449*100,0)))</f>
        <v>0</v>
      </c>
      <c r="K3449" s="3">
        <f>MIN(J3449-M3449+N3449,'Power Look Up'!$F$4)</f>
        <v>-1.2316307676503091E-4</v>
      </c>
      <c r="M3449" s="50">
        <f t="array" ref="M3449">_xlfn.SUM(_xlfn.NORM.DIST($S$3:$S$1003,$G3449,$P3449,FALSE)*WindSpeedStep*$T$3:$T$1003)</f>
        <v>-4.3333806504795347E-13</v>
      </c>
      <c r="N3449" s="50">
        <f t="array" ref="N3449">_xlfn.SUM(_xlfn.NORM.DIST($S$3:$S$1003,$G3449,$Q3449,FALSE)*WindSpeedStep*$T$3:$T$1003)</f>
        <v>-1.2316307719836898E-4</v>
      </c>
      <c r="P3449" s="42">
        <f t="shared" si="159"/>
        <v>0.12698453191294942</v>
      </c>
      <c r="Q3449" s="42">
        <f t="shared" si="161"/>
        <v>0.40358045011024529</v>
      </c>
    </row>
    <row r="3450" spans="5:17" x14ac:dyDescent="0.2">
      <c r="E3450" s="15">
        <v>41289.715277777781</v>
      </c>
      <c r="F3450" s="21">
        <v>1.6797255600420278</v>
      </c>
      <c r="G3450" s="21">
        <v>1.7395455619118521</v>
      </c>
      <c r="H3450" s="24">
        <v>0.1071603625508302</v>
      </c>
      <c r="I3450" s="3">
        <f t="shared" si="160"/>
        <v>0</v>
      </c>
      <c r="J3450" s="3">
        <f>INDEX(PowerArray,MIN(MaximumPowerIndex,ROUND(G3450*100,0)))</f>
        <v>0</v>
      </c>
      <c r="K3450" s="3">
        <f>MIN(J3450-M3450+N3450,'Power Look Up'!$F$4)</f>
        <v>-4.4212126841571835E-5</v>
      </c>
      <c r="M3450" s="50">
        <f t="array" ref="M3450">_xlfn.SUM(_xlfn.NORM.DIST($S$3:$S$1003,$G3450,$P3450,FALSE)*WindSpeedStep*$T$3:$T$1003)</f>
        <v>-1.1793653419183969E-4</v>
      </c>
      <c r="N3450" s="50">
        <f t="array" ref="N3450">_xlfn.SUM(_xlfn.NORM.DIST($S$3:$S$1003,$G3450,$Q3450,FALSE)*WindSpeedStep*$T$3:$T$1003)</f>
        <v>-1.6214866103341153E-4</v>
      </c>
      <c r="P3450" s="42">
        <f t="shared" si="159"/>
        <v>0.17395455619118522</v>
      </c>
      <c r="Q3450" s="42">
        <f t="shared" si="161"/>
        <v>0.18641033308816171</v>
      </c>
    </row>
    <row r="3451" spans="5:17" x14ac:dyDescent="0.2">
      <c r="E3451" s="15">
        <v>41289.722222222219</v>
      </c>
      <c r="F3451" s="21">
        <v>1.1438969955036584</v>
      </c>
      <c r="G3451" s="21">
        <v>1.2205784255469241</v>
      </c>
      <c r="H3451" s="24">
        <v>0.25351933009694883</v>
      </c>
      <c r="I3451" s="3">
        <f t="shared" si="160"/>
        <v>0</v>
      </c>
      <c r="J3451" s="3">
        <f>INDEX(PowerArray,MIN(MaximumPowerIndex,ROUND(G3451*100,0)))</f>
        <v>0</v>
      </c>
      <c r="K3451" s="3">
        <f>MIN(J3451-M3451+N3451,'Power Look Up'!$F$4)</f>
        <v>-1.4114186339411209E-5</v>
      </c>
      <c r="M3451" s="50">
        <f t="array" ref="M3451">_xlfn.SUM(_xlfn.NORM.DIST($S$3:$S$1003,$G3451,$P3451,FALSE)*WindSpeedStep*$T$3:$T$1003)</f>
        <v>-4.5716731666660709E-15</v>
      </c>
      <c r="N3451" s="50">
        <f t="array" ref="N3451">_xlfn.SUM(_xlfn.NORM.DIST($S$3:$S$1003,$G3451,$Q3451,FALSE)*WindSpeedStep*$T$3:$T$1003)</f>
        <v>-1.4114186343982883E-5</v>
      </c>
      <c r="P3451" s="42">
        <f t="shared" si="159"/>
        <v>0.12205784255469242</v>
      </c>
      <c r="Q3451" s="42">
        <f t="shared" si="161"/>
        <v>0.30944022477544469</v>
      </c>
    </row>
    <row r="3452" spans="5:17" x14ac:dyDescent="0.2">
      <c r="E3452" s="15">
        <v>41289.729166666664</v>
      </c>
      <c r="F3452" s="21">
        <v>1.4546478718576334</v>
      </c>
      <c r="G3452" s="21">
        <v>1.4807812969715799</v>
      </c>
      <c r="H3452" s="24">
        <v>0.12374128714060127</v>
      </c>
      <c r="I3452" s="3">
        <f t="shared" si="160"/>
        <v>0</v>
      </c>
      <c r="J3452" s="3">
        <f>INDEX(PowerArray,MIN(MaximumPowerIndex,ROUND(G3452*100,0)))</f>
        <v>0</v>
      </c>
      <c r="K3452" s="3">
        <f>MIN(J3452-M3452+N3452,'Power Look Up'!$F$4)</f>
        <v>-2.3570167682647095E-6</v>
      </c>
      <c r="M3452" s="50">
        <f t="array" ref="M3452">_xlfn.SUM(_xlfn.NORM.DIST($S$3:$S$1003,$G3452,$P3452,FALSE)*WindSpeedStep*$T$3:$T$1003)</f>
        <v>-1.2321161315022233E-7</v>
      </c>
      <c r="N3452" s="50">
        <f t="array" ref="N3452">_xlfn.SUM(_xlfn.NORM.DIST($S$3:$S$1003,$G3452,$Q3452,FALSE)*WindSpeedStep*$T$3:$T$1003)</f>
        <v>-2.4802283814149317E-6</v>
      </c>
      <c r="P3452" s="42">
        <f t="shared" si="159"/>
        <v>0.148078129697158</v>
      </c>
      <c r="Q3452" s="42">
        <f t="shared" si="161"/>
        <v>0.18323378366099224</v>
      </c>
    </row>
    <row r="3453" spans="5:17" x14ac:dyDescent="0.2">
      <c r="E3453" s="15">
        <v>41289.736111111109</v>
      </c>
      <c r="F3453" s="21">
        <v>1.8273946155311473</v>
      </c>
      <c r="G3453" s="21">
        <v>1.9107688357174595</v>
      </c>
      <c r="H3453" s="24">
        <v>6.5667261455250051E-2</v>
      </c>
      <c r="I3453" s="3">
        <f t="shared" si="160"/>
        <v>0</v>
      </c>
      <c r="J3453" s="3">
        <f>INDEX(PowerArray,MIN(MaximumPowerIndex,ROUND(G3453*100,0)))</f>
        <v>0</v>
      </c>
      <c r="K3453" s="3">
        <f>MIN(J3453-M3453+N3453,'Power Look Up'!$F$4)</f>
        <v>5.9216857565768115E-4</v>
      </c>
      <c r="M3453" s="50">
        <f t="array" ref="M3453">_xlfn.SUM(_xlfn.NORM.DIST($S$3:$S$1003,$G3453,$P3453,FALSE)*WindSpeedStep*$T$3:$T$1003)</f>
        <v>-9.9659217909486798E-4</v>
      </c>
      <c r="N3453" s="50">
        <f t="array" ref="N3453">_xlfn.SUM(_xlfn.NORM.DIST($S$3:$S$1003,$G3453,$Q3453,FALSE)*WindSpeedStep*$T$3:$T$1003)</f>
        <v>-4.0442360343718683E-4</v>
      </c>
      <c r="P3453" s="42">
        <f t="shared" si="159"/>
        <v>0.19107688357174596</v>
      </c>
      <c r="Q3453" s="42">
        <f t="shared" si="161"/>
        <v>0.12547495671560213</v>
      </c>
    </row>
    <row r="3454" spans="5:17" x14ac:dyDescent="0.2">
      <c r="E3454" s="15">
        <v>41289.743055555555</v>
      </c>
      <c r="F3454" s="21">
        <v>1.9265991584864155</v>
      </c>
      <c r="G3454" s="21">
        <v>2.0120036834686421</v>
      </c>
      <c r="H3454" s="24">
        <v>8.3047892601437662E-2</v>
      </c>
      <c r="I3454" s="3">
        <f t="shared" si="160"/>
        <v>0</v>
      </c>
      <c r="J3454" s="3">
        <f>INDEX(PowerArray,MIN(MaximumPowerIndex,ROUND(G3454*100,0)))</f>
        <v>0</v>
      </c>
      <c r="K3454" s="3">
        <f>MIN(J3454-M3454+N3454,'Power Look Up'!$F$4)</f>
        <v>3.6311257027607535E-4</v>
      </c>
      <c r="M3454" s="50">
        <f t="array" ref="M3454">_xlfn.SUM(_xlfn.NORM.DIST($S$3:$S$1003,$G3454,$P3454,FALSE)*WindSpeedStep*$T$3:$T$1003)</f>
        <v>-2.2105356222149679E-3</v>
      </c>
      <c r="N3454" s="50">
        <f t="array" ref="N3454">_xlfn.SUM(_xlfn.NORM.DIST($S$3:$S$1003,$G3454,$Q3454,FALSE)*WindSpeedStep*$T$3:$T$1003)</f>
        <v>-1.8474230519388926E-3</v>
      </c>
      <c r="P3454" s="42">
        <f t="shared" si="159"/>
        <v>0.20120036834686422</v>
      </c>
      <c r="Q3454" s="42">
        <f t="shared" si="161"/>
        <v>0.16709266581840077</v>
      </c>
    </row>
    <row r="3455" spans="5:17" x14ac:dyDescent="0.2">
      <c r="E3455" s="15">
        <v>41289.75</v>
      </c>
      <c r="F3455" s="21">
        <v>2.2038036809221326</v>
      </c>
      <c r="G3455" s="21">
        <v>2.2779160538118699</v>
      </c>
      <c r="H3455" s="24">
        <v>3.1763264852479989E-2</v>
      </c>
      <c r="I3455" s="3">
        <f t="shared" si="160"/>
        <v>0</v>
      </c>
      <c r="J3455" s="3">
        <f>INDEX(PowerArray,MIN(MaximumPowerIndex,ROUND(G3455*100,0)))</f>
        <v>0</v>
      </c>
      <c r="K3455" s="3">
        <f>MIN(J3455-M3455+N3455,'Power Look Up'!$F$4)</f>
        <v>-7.7275265330474692E-4</v>
      </c>
      <c r="M3455" s="50">
        <f t="array" ref="M3455">_xlfn.SUM(_xlfn.NORM.DIST($S$3:$S$1003,$G3455,$P3455,FALSE)*WindSpeedStep*$T$3:$T$1003)</f>
        <v>-6.4784052582384059E-3</v>
      </c>
      <c r="N3455" s="50">
        <f t="array" ref="N3455">_xlfn.SUM(_xlfn.NORM.DIST($S$3:$S$1003,$G3455,$Q3455,FALSE)*WindSpeedStep*$T$3:$T$1003)</f>
        <v>-7.2511579115431529E-3</v>
      </c>
      <c r="P3455" s="42">
        <f t="shared" si="159"/>
        <v>0.22779160538118701</v>
      </c>
      <c r="Q3455" s="42">
        <f t="shared" si="161"/>
        <v>7.2354050928942482E-2</v>
      </c>
    </row>
    <row r="3456" spans="5:17" x14ac:dyDescent="0.2">
      <c r="E3456" s="15">
        <v>41289.763888888891</v>
      </c>
      <c r="F3456" s="21">
        <v>2.1597779054806363</v>
      </c>
      <c r="G3456" s="21">
        <v>2.1877189777614312</v>
      </c>
      <c r="H3456" s="24">
        <v>9.7232219788481747E-2</v>
      </c>
      <c r="I3456" s="3">
        <f t="shared" si="160"/>
        <v>0</v>
      </c>
      <c r="J3456" s="3">
        <f>INDEX(PowerArray,MIN(MaximumPowerIndex,ROUND(G3456*100,0)))</f>
        <v>0</v>
      </c>
      <c r="K3456" s="3">
        <f>MIN(J3456-M3456+N3456,'Power Look Up'!$F$4)</f>
        <v>-1.3422289932597808E-6</v>
      </c>
      <c r="M3456" s="50">
        <f t="array" ref="M3456">_xlfn.SUM(_xlfn.NORM.DIST($S$3:$S$1003,$G3456,$P3456,FALSE)*WindSpeedStep*$T$3:$T$1003)</f>
        <v>-5.3758661932534636E-3</v>
      </c>
      <c r="N3456" s="50">
        <f t="array" ref="N3456">_xlfn.SUM(_xlfn.NORM.DIST($S$3:$S$1003,$G3456,$Q3456,FALSE)*WindSpeedStep*$T$3:$T$1003)</f>
        <v>-5.3772084222467233E-3</v>
      </c>
      <c r="P3456" s="42">
        <f t="shared" si="159"/>
        <v>0.21877189777614314</v>
      </c>
      <c r="Q3456" s="42">
        <f t="shared" si="161"/>
        <v>0.21271677248113208</v>
      </c>
    </row>
    <row r="3457" spans="5:17" x14ac:dyDescent="0.2">
      <c r="E3457" s="15">
        <v>41289.770833333336</v>
      </c>
      <c r="F3457" s="21">
        <v>2.2412812523667878</v>
      </c>
      <c r="G3457" s="21">
        <v>2.2244197521303612</v>
      </c>
      <c r="H3457" s="24">
        <v>7.1387738522793773E-2</v>
      </c>
      <c r="I3457" s="3">
        <f t="shared" si="160"/>
        <v>0</v>
      </c>
      <c r="J3457" s="3">
        <f>INDEX(PowerArray,MIN(MaximumPowerIndex,ROUND(G3457*100,0)))</f>
        <v>0</v>
      </c>
      <c r="K3457" s="3">
        <f>MIN(J3457-M3457+N3457,'Power Look Up'!$F$4)</f>
        <v>2.5969886983032847E-5</v>
      </c>
      <c r="M3457" s="50">
        <f t="array" ref="M3457">_xlfn.SUM(_xlfn.NORM.DIST($S$3:$S$1003,$G3457,$P3457,FALSE)*WindSpeedStep*$T$3:$T$1003)</f>
        <v>-6.0084868795429996E-3</v>
      </c>
      <c r="N3457" s="50">
        <f t="array" ref="N3457">_xlfn.SUM(_xlfn.NORM.DIST($S$3:$S$1003,$G3457,$Q3457,FALSE)*WindSpeedStep*$T$3:$T$1003)</f>
        <v>-5.9825169925599667E-3</v>
      </c>
      <c r="P3457" s="42">
        <f t="shared" si="159"/>
        <v>0.22244197521303613</v>
      </c>
      <c r="Q3457" s="42">
        <f t="shared" si="161"/>
        <v>0.15879629563001996</v>
      </c>
    </row>
    <row r="3458" spans="5:17" x14ac:dyDescent="0.2">
      <c r="E3458" s="15">
        <v>41289.777777777781</v>
      </c>
      <c r="F3458" s="21">
        <v>2.1558086530413836</v>
      </c>
      <c r="G3458" s="21">
        <v>2.2223636572447854</v>
      </c>
      <c r="H3458" s="24">
        <v>8.8133981525656629E-2</v>
      </c>
      <c r="I3458" s="3">
        <f t="shared" si="160"/>
        <v>0</v>
      </c>
      <c r="J3458" s="3">
        <f>INDEX(PowerArray,MIN(MaximumPowerIndex,ROUND(G3458*100,0)))</f>
        <v>0</v>
      </c>
      <c r="K3458" s="3">
        <f>MIN(J3458-M3458+N3458,'Power Look Up'!$F$4)</f>
        <v>-9.808627324535326E-5</v>
      </c>
      <c r="M3458" s="50">
        <f t="array" ref="M3458">_xlfn.SUM(_xlfn.NORM.DIST($S$3:$S$1003,$G3458,$P3458,FALSE)*WindSpeedStep*$T$3:$T$1003)</f>
        <v>-5.9770182573592213E-3</v>
      </c>
      <c r="N3458" s="50">
        <f t="array" ref="N3458">_xlfn.SUM(_xlfn.NORM.DIST($S$3:$S$1003,$G3458,$Q3458,FALSE)*WindSpeedStep*$T$3:$T$1003)</f>
        <v>-6.0751045306045746E-3</v>
      </c>
      <c r="P3458" s="42">
        <f t="shared" si="159"/>
        <v>0.22223636572447855</v>
      </c>
      <c r="Q3458" s="42">
        <f t="shared" si="161"/>
        <v>0.19586575751090263</v>
      </c>
    </row>
    <row r="3459" spans="5:17" x14ac:dyDescent="0.2">
      <c r="E3459" s="15">
        <v>41289.784722222219</v>
      </c>
      <c r="F3459" s="21">
        <v>2.3188625149674382</v>
      </c>
      <c r="G3459" s="21">
        <v>2.4645327876006728</v>
      </c>
      <c r="H3459" s="24">
        <v>0.12506131697250372</v>
      </c>
      <c r="I3459" s="3">
        <f t="shared" si="160"/>
        <v>0</v>
      </c>
      <c r="J3459" s="3">
        <f>INDEX(PowerArray,MIN(MaximumPowerIndex,ROUND(G3459*100,0)))</f>
        <v>0</v>
      </c>
      <c r="K3459" s="3">
        <f>MIN(J3459-M3459+N3459,'Power Look Up'!$F$4)</f>
        <v>0.10427498300081643</v>
      </c>
      <c r="M3459" s="50">
        <f t="array" ref="M3459">_xlfn.SUM(_xlfn.NORM.DIST($S$3:$S$1003,$G3459,$P3459,FALSE)*WindSpeedStep*$T$3:$T$1003)</f>
        <v>2.0788800536374507E-2</v>
      </c>
      <c r="N3459" s="50">
        <f t="array" ref="N3459">_xlfn.SUM(_xlfn.NORM.DIST($S$3:$S$1003,$G3459,$Q3459,FALSE)*WindSpeedStep*$T$3:$T$1003)</f>
        <v>0.12506378353719094</v>
      </c>
      <c r="P3459" s="42">
        <f t="shared" ref="P3459:P3522" si="162">ReferenceTurbulence*G3459</f>
        <v>0.24645327876006728</v>
      </c>
      <c r="Q3459" s="42">
        <f t="shared" si="161"/>
        <v>0.30821771613925592</v>
      </c>
    </row>
    <row r="3460" spans="5:17" x14ac:dyDescent="0.2">
      <c r="E3460" s="15">
        <v>41289.791666666664</v>
      </c>
      <c r="F3460" s="21">
        <v>2.8440253243538831</v>
      </c>
      <c r="G3460" s="21">
        <v>2.9554145256584397</v>
      </c>
      <c r="H3460" s="24">
        <v>4.5709860206513429E-2</v>
      </c>
      <c r="I3460" s="3">
        <f t="shared" ref="I3460:I3523" si="163">INDEX(PowerArray,MIN(MaximumPowerIndex,ROUND(F3460*100,0)))</f>
        <v>0</v>
      </c>
      <c r="J3460" s="3">
        <f>INDEX(PowerArray,MIN(MaximumPowerIndex,ROUND(G3460*100,0)))</f>
        <v>0</v>
      </c>
      <c r="K3460" s="3">
        <f>MIN(J3460-M3460+N3460,'Power Look Up'!$F$4)</f>
        <v>-1.785506830827893</v>
      </c>
      <c r="M3460" s="50">
        <f t="array" ref="M3460">_xlfn.SUM(_xlfn.NORM.DIST($S$3:$S$1003,$G3460,$P3460,FALSE)*WindSpeedStep*$T$3:$T$1003)</f>
        <v>2.6597656178868383</v>
      </c>
      <c r="N3460" s="50">
        <f t="array" ref="N3460">_xlfn.SUM(_xlfn.NORM.DIST($S$3:$S$1003,$G3460,$Q3460,FALSE)*WindSpeedStep*$T$3:$T$1003)</f>
        <v>0.87425878705894533</v>
      </c>
      <c r="P3460" s="42">
        <f t="shared" si="162"/>
        <v>0.29554145256584397</v>
      </c>
      <c r="Q3460" s="42">
        <f t="shared" ref="Q3460:Q3523" si="164">G3460*H3460</f>
        <v>0.13509158482014647</v>
      </c>
    </row>
    <row r="3461" spans="5:17" x14ac:dyDescent="0.2">
      <c r="E3461" s="15">
        <v>41289.798611111109</v>
      </c>
      <c r="F3461" s="21">
        <v>3.5178008132330421</v>
      </c>
      <c r="G3461" s="21">
        <v>3.5333077112184634</v>
      </c>
      <c r="H3461" s="24">
        <v>6.5381757584113478E-2</v>
      </c>
      <c r="I3461" s="3">
        <f t="shared" si="163"/>
        <v>47.319999999997172</v>
      </c>
      <c r="J3461" s="3">
        <f>INDEX(PowerArray,MIN(MaximumPowerIndex,ROUND(G3461*100,0)))</f>
        <v>48.229999999997155</v>
      </c>
      <c r="K3461" s="3">
        <f>MIN(J3461-M3461+N3461,'Power Look Up'!$F$4)</f>
        <v>46.103333446562559</v>
      </c>
      <c r="M3461" s="50">
        <f t="array" ref="M3461">_xlfn.SUM(_xlfn.NORM.DIST($S$3:$S$1003,$G3461,$P3461,FALSE)*WindSpeedStep*$T$3:$T$1003)</f>
        <v>17.272867538704016</v>
      </c>
      <c r="N3461" s="50">
        <f t="array" ref="N3461">_xlfn.SUM(_xlfn.NORM.DIST($S$3:$S$1003,$G3461,$Q3461,FALSE)*WindSpeedStep*$T$3:$T$1003)</f>
        <v>15.146200985269422</v>
      </c>
      <c r="P3461" s="42">
        <f t="shared" si="162"/>
        <v>0.35333077112184635</v>
      </c>
      <c r="Q3461" s="42">
        <f t="shared" si="164"/>
        <v>0.23101386824496442</v>
      </c>
    </row>
    <row r="3462" spans="5:17" x14ac:dyDescent="0.2">
      <c r="E3462" s="15">
        <v>41289.805555555555</v>
      </c>
      <c r="F3462" s="21">
        <v>4.0971729966128656</v>
      </c>
      <c r="G3462" s="21">
        <v>4.1631304851081063</v>
      </c>
      <c r="H3462" s="24">
        <v>5.3695560373426772E-2</v>
      </c>
      <c r="I3462" s="3">
        <f t="shared" si="163"/>
        <v>101.89999999999532</v>
      </c>
      <c r="J3462" s="3">
        <f>INDEX(PowerArray,MIN(MaximumPowerIndex,ROUND(G3462*100,0)))</f>
        <v>108.43999999999517</v>
      </c>
      <c r="K3462" s="3">
        <f>MIN(J3462-M3462+N3462,'Power Look Up'!$F$4)</f>
        <v>99.040030808958335</v>
      </c>
      <c r="M3462" s="50">
        <f t="array" ref="M3462">_xlfn.SUM(_xlfn.NORM.DIST($S$3:$S$1003,$G3462,$P3462,FALSE)*WindSpeedStep*$T$3:$T$1003)</f>
        <v>68.937576655937974</v>
      </c>
      <c r="N3462" s="50">
        <f t="array" ref="N3462">_xlfn.SUM(_xlfn.NORM.DIST($S$3:$S$1003,$G3462,$Q3462,FALSE)*WindSpeedStep*$T$3:$T$1003)</f>
        <v>59.53760746490115</v>
      </c>
      <c r="P3462" s="42">
        <f t="shared" si="162"/>
        <v>0.41631304851081063</v>
      </c>
      <c r="Q3462" s="42">
        <f t="shared" si="164"/>
        <v>0.22354162430557581</v>
      </c>
    </row>
    <row r="3463" spans="5:17" x14ac:dyDescent="0.2">
      <c r="E3463" s="15">
        <v>41289.979166666664</v>
      </c>
      <c r="F3463" s="21">
        <v>6.7753522822161072</v>
      </c>
      <c r="G3463" s="21">
        <v>6.6585959508331491</v>
      </c>
      <c r="H3463" s="24">
        <v>8.2652528853722304E-2</v>
      </c>
      <c r="I3463" s="3">
        <f t="shared" si="163"/>
        <v>538.27999999997735</v>
      </c>
      <c r="J3463" s="3">
        <f>INDEX(PowerArray,MIN(MaximumPowerIndex,ROUND(G3463*100,0)))</f>
        <v>511.15999999997791</v>
      </c>
      <c r="K3463" s="3">
        <f>MIN(J3463-M3463+N3463,'Power Look Up'!$F$4)</f>
        <v>506.34935874865278</v>
      </c>
      <c r="M3463" s="50">
        <f t="array" ref="M3463">_xlfn.SUM(_xlfn.NORM.DIST($S$3:$S$1003,$G3463,$P3463,FALSE)*WindSpeedStep*$T$3:$T$1003)</f>
        <v>509.1403950453896</v>
      </c>
      <c r="N3463" s="50">
        <f t="array" ref="N3463">_xlfn.SUM(_xlfn.NORM.DIST($S$3:$S$1003,$G3463,$Q3463,FALSE)*WindSpeedStep*$T$3:$T$1003)</f>
        <v>504.32975379406446</v>
      </c>
      <c r="P3463" s="42">
        <f t="shared" si="162"/>
        <v>0.66585959508331494</v>
      </c>
      <c r="Q3463" s="42">
        <f t="shared" si="164"/>
        <v>0.5503497939515154</v>
      </c>
    </row>
    <row r="3464" spans="5:17" x14ac:dyDescent="0.2">
      <c r="E3464" s="15">
        <v>41289.986111111109</v>
      </c>
      <c r="F3464" s="21">
        <v>6.4702170269431267</v>
      </c>
      <c r="G3464" s="21">
        <v>6.4338238649057766</v>
      </c>
      <c r="H3464" s="24">
        <v>0.1004603087181288</v>
      </c>
      <c r="I3464" s="3">
        <f t="shared" si="163"/>
        <v>468.21999999997888</v>
      </c>
      <c r="J3464" s="3">
        <f>INDEX(PowerArray,MIN(MaximumPowerIndex,ROUND(G3464*100,0)))</f>
        <v>459.17999999997903</v>
      </c>
      <c r="K3464" s="3">
        <f>MIN(J3464-M3464+N3464,'Power Look Up'!$F$4)</f>
        <v>459.30305862666938</v>
      </c>
      <c r="M3464" s="50">
        <f t="array" ref="M3464">_xlfn.SUM(_xlfn.NORM.DIST($S$3:$S$1003,$G3464,$P3464,FALSE)*WindSpeedStep*$T$3:$T$1003)</f>
        <v>457.51742171636795</v>
      </c>
      <c r="N3464" s="50">
        <f t="array" ref="N3464">_xlfn.SUM(_xlfn.NORM.DIST($S$3:$S$1003,$G3464,$Q3464,FALSE)*WindSpeedStep*$T$3:$T$1003)</f>
        <v>457.6404803430583</v>
      </c>
      <c r="P3464" s="42">
        <f t="shared" si="162"/>
        <v>0.64338238649057766</v>
      </c>
      <c r="Q3464" s="42">
        <f t="shared" si="164"/>
        <v>0.64634393170649895</v>
      </c>
    </row>
    <row r="3465" spans="5:17" x14ac:dyDescent="0.2">
      <c r="E3465" s="15">
        <v>41289.993055555555</v>
      </c>
      <c r="F3465" s="21">
        <v>6.6334767575631632</v>
      </c>
      <c r="G3465" s="21">
        <v>6.6005375107748137</v>
      </c>
      <c r="H3465" s="24">
        <v>0.10100284126813275</v>
      </c>
      <c r="I3465" s="3">
        <f t="shared" si="163"/>
        <v>504.37999999997811</v>
      </c>
      <c r="J3465" s="3">
        <f>INDEX(PowerArray,MIN(MaximumPowerIndex,ROUND(G3465*100,0)))</f>
        <v>497.59999999997825</v>
      </c>
      <c r="K3465" s="3">
        <f>MIN(J3465-M3465+N3465,'Power Look Up'!$F$4)</f>
        <v>497.89363798934755</v>
      </c>
      <c r="M3465" s="50">
        <f t="array" ref="M3465">_xlfn.SUM(_xlfn.NORM.DIST($S$3:$S$1003,$G3465,$P3465,FALSE)*WindSpeedStep*$T$3:$T$1003)</f>
        <v>495.47226135277782</v>
      </c>
      <c r="N3465" s="50">
        <f t="array" ref="N3465">_xlfn.SUM(_xlfn.NORM.DIST($S$3:$S$1003,$G3465,$Q3465,FALSE)*WindSpeedStep*$T$3:$T$1003)</f>
        <v>495.76589934214712</v>
      </c>
      <c r="P3465" s="42">
        <f t="shared" si="162"/>
        <v>0.66005375107748143</v>
      </c>
      <c r="Q3465" s="42">
        <f t="shared" si="164"/>
        <v>0.66667304248514458</v>
      </c>
    </row>
    <row r="3466" spans="5:17" x14ac:dyDescent="0.2">
      <c r="E3466" s="15">
        <v>41290</v>
      </c>
      <c r="F3466" s="21">
        <v>6.4202204389514677</v>
      </c>
      <c r="G3466" s="21">
        <v>6.3930928830812856</v>
      </c>
      <c r="H3466" s="24">
        <v>0.10591536637502991</v>
      </c>
      <c r="I3466" s="3">
        <f t="shared" si="163"/>
        <v>456.9199999999791</v>
      </c>
      <c r="J3466" s="3">
        <f>INDEX(PowerArray,MIN(MaximumPowerIndex,ROUND(G3466*100,0)))</f>
        <v>450.13999999997924</v>
      </c>
      <c r="K3466" s="3">
        <f>MIN(J3466-M3466+N3466,'Power Look Up'!$F$4)</f>
        <v>451.7154026135064</v>
      </c>
      <c r="M3466" s="50">
        <f t="array" ref="M3466">_xlfn.SUM(_xlfn.NORM.DIST($S$3:$S$1003,$G3466,$P3466,FALSE)*WindSpeedStep*$T$3:$T$1003)</f>
        <v>448.53162146817107</v>
      </c>
      <c r="N3466" s="50">
        <f t="array" ref="N3466">_xlfn.SUM(_xlfn.NORM.DIST($S$3:$S$1003,$G3466,$Q3466,FALSE)*WindSpeedStep*$T$3:$T$1003)</f>
        <v>450.10702408169823</v>
      </c>
      <c r="P3466" s="42">
        <f t="shared" si="162"/>
        <v>0.63930928830812861</v>
      </c>
      <c r="Q3466" s="42">
        <f t="shared" si="164"/>
        <v>0.67712677498115059</v>
      </c>
    </row>
    <row r="3467" spans="5:17" x14ac:dyDescent="0.2">
      <c r="E3467" s="15">
        <v>41290.006944444445</v>
      </c>
      <c r="F3467" s="21">
        <v>6.6857596156714942</v>
      </c>
      <c r="G3467" s="21">
        <v>6.6953331687888662</v>
      </c>
      <c r="H3467" s="24">
        <v>0.101708712111945</v>
      </c>
      <c r="I3467" s="3">
        <f t="shared" si="163"/>
        <v>517.93999999997777</v>
      </c>
      <c r="J3467" s="3">
        <f>INDEX(PowerArray,MIN(MaximumPowerIndex,ROUND(G3467*100,0)))</f>
        <v>520.19999999997776</v>
      </c>
      <c r="K3467" s="3">
        <f>MIN(J3467-M3467+N3467,'Power Look Up'!$F$4)</f>
        <v>520.72485657626862</v>
      </c>
      <c r="M3467" s="50">
        <f t="array" ref="M3467">_xlfn.SUM(_xlfn.NORM.DIST($S$3:$S$1003,$G3467,$P3467,FALSE)*WindSpeedStep*$T$3:$T$1003)</f>
        <v>517.91074956244756</v>
      </c>
      <c r="N3467" s="50">
        <f t="array" ref="N3467">_xlfn.SUM(_xlfn.NORM.DIST($S$3:$S$1003,$G3467,$Q3467,FALSE)*WindSpeedStep*$T$3:$T$1003)</f>
        <v>518.43560613873842</v>
      </c>
      <c r="P3467" s="42">
        <f t="shared" si="162"/>
        <v>0.66953331687888662</v>
      </c>
      <c r="Q3467" s="42">
        <f t="shared" si="164"/>
        <v>0.68097371375790328</v>
      </c>
    </row>
    <row r="3468" spans="5:17" x14ac:dyDescent="0.2">
      <c r="E3468" s="15">
        <v>41290.013888888891</v>
      </c>
      <c r="F3468" s="21">
        <v>6.5980242502271143</v>
      </c>
      <c r="G3468" s="21">
        <v>6.6090219494839575</v>
      </c>
      <c r="H3468" s="24">
        <v>8.1842681918213991E-2</v>
      </c>
      <c r="I3468" s="3">
        <f t="shared" si="163"/>
        <v>497.59999999997825</v>
      </c>
      <c r="J3468" s="3">
        <f>INDEX(PowerArray,MIN(MaximumPowerIndex,ROUND(G3468*100,0)))</f>
        <v>499.85999999997819</v>
      </c>
      <c r="K3468" s="3">
        <f>MIN(J3468-M3468+N3468,'Power Look Up'!$F$4)</f>
        <v>494.95965374303302</v>
      </c>
      <c r="M3468" s="50">
        <f t="array" ref="M3468">_xlfn.SUM(_xlfn.NORM.DIST($S$3:$S$1003,$G3468,$P3468,FALSE)*WindSpeedStep*$T$3:$T$1003)</f>
        <v>497.45503043514128</v>
      </c>
      <c r="N3468" s="50">
        <f t="array" ref="N3468">_xlfn.SUM(_xlfn.NORM.DIST($S$3:$S$1003,$G3468,$Q3468,FALSE)*WindSpeedStep*$T$3:$T$1003)</f>
        <v>492.55468417819611</v>
      </c>
      <c r="P3468" s="42">
        <f t="shared" si="162"/>
        <v>0.66090219494839575</v>
      </c>
      <c r="Q3468" s="42">
        <f t="shared" si="164"/>
        <v>0.54090008120211008</v>
      </c>
    </row>
    <row r="3469" spans="5:17" x14ac:dyDescent="0.2">
      <c r="E3469" s="15">
        <v>41290.020833333336</v>
      </c>
      <c r="F3469" s="21">
        <v>6.8052408381301115</v>
      </c>
      <c r="G3469" s="21">
        <v>6.7821883985225231</v>
      </c>
      <c r="H3469" s="24">
        <v>9.6984076787111836E-2</v>
      </c>
      <c r="I3469" s="3">
        <f t="shared" si="163"/>
        <v>545.05999999997721</v>
      </c>
      <c r="J3469" s="3">
        <f>INDEX(PowerArray,MIN(MaximumPowerIndex,ROUND(G3469*100,0)))</f>
        <v>538.27999999997735</v>
      </c>
      <c r="K3469" s="3">
        <f>MIN(J3469-M3469+N3469,'Power Look Up'!$F$4)</f>
        <v>537.33674460331747</v>
      </c>
      <c r="M3469" s="50">
        <f t="array" ref="M3469">_xlfn.SUM(_xlfn.NORM.DIST($S$3:$S$1003,$G3469,$P3469,FALSE)*WindSpeedStep*$T$3:$T$1003)</f>
        <v>539.02363166235591</v>
      </c>
      <c r="N3469" s="50">
        <f t="array" ref="N3469">_xlfn.SUM(_xlfn.NORM.DIST($S$3:$S$1003,$G3469,$Q3469,FALSE)*WindSpeedStep*$T$3:$T$1003)</f>
        <v>538.08037626569603</v>
      </c>
      <c r="P3469" s="42">
        <f t="shared" si="162"/>
        <v>0.6782188398522524</v>
      </c>
      <c r="Q3469" s="42">
        <f t="shared" si="164"/>
        <v>0.65776428042696744</v>
      </c>
    </row>
    <row r="3470" spans="5:17" x14ac:dyDescent="0.2">
      <c r="E3470" s="15">
        <v>41290.027777777781</v>
      </c>
      <c r="F3470" s="21">
        <v>7.1329382575884255</v>
      </c>
      <c r="G3470" s="21">
        <v>7.1446520900445476</v>
      </c>
      <c r="H3470" s="24">
        <v>0.1219693720290435</v>
      </c>
      <c r="I3470" s="3">
        <f t="shared" si="163"/>
        <v>627.12999999996759</v>
      </c>
      <c r="J3470" s="3">
        <f>INDEX(PowerArray,MIN(MaximumPowerIndex,ROUND(G3470*100,0)))</f>
        <v>630.13999999996759</v>
      </c>
      <c r="K3470" s="3">
        <f>MIN(J3470-M3470+N3470,'Power Look Up'!$F$4)</f>
        <v>638.95685900076114</v>
      </c>
      <c r="M3470" s="50">
        <f t="array" ref="M3470">_xlfn.SUM(_xlfn.NORM.DIST($S$3:$S$1003,$G3470,$P3470,FALSE)*WindSpeedStep*$T$3:$T$1003)</f>
        <v>632.95096331716206</v>
      </c>
      <c r="N3470" s="50">
        <f t="array" ref="N3470">_xlfn.SUM(_xlfn.NORM.DIST($S$3:$S$1003,$G3470,$Q3470,FALSE)*WindSpeedStep*$T$3:$T$1003)</f>
        <v>641.76782231795562</v>
      </c>
      <c r="P3470" s="42">
        <f t="shared" si="162"/>
        <v>0.71446520900445476</v>
      </c>
      <c r="Q3470" s="42">
        <f t="shared" si="164"/>
        <v>0.87142872878872657</v>
      </c>
    </row>
    <row r="3471" spans="5:17" x14ac:dyDescent="0.2">
      <c r="E3471" s="15">
        <v>41290.034722222219</v>
      </c>
      <c r="F3471" s="21">
        <v>7.0446428095571028</v>
      </c>
      <c r="G3471" s="21">
        <v>7.087309154214382</v>
      </c>
      <c r="H3471" s="24">
        <v>9.6527250335173731E-2</v>
      </c>
      <c r="I3471" s="3">
        <f t="shared" si="163"/>
        <v>600.03999999996824</v>
      </c>
      <c r="J3471" s="3">
        <f>INDEX(PowerArray,MIN(MaximumPowerIndex,ROUND(G3471*100,0)))</f>
        <v>615.08999999996786</v>
      </c>
      <c r="K3471" s="3">
        <f>MIN(J3471-M3471+N3471,'Power Look Up'!$F$4)</f>
        <v>613.87031387446234</v>
      </c>
      <c r="M3471" s="50">
        <f t="array" ref="M3471">_xlfn.SUM(_xlfn.NORM.DIST($S$3:$S$1003,$G3471,$P3471,FALSE)*WindSpeedStep*$T$3:$T$1003)</f>
        <v>617.45952034285131</v>
      </c>
      <c r="N3471" s="50">
        <f t="array" ref="N3471">_xlfn.SUM(_xlfn.NORM.DIST($S$3:$S$1003,$G3471,$Q3471,FALSE)*WindSpeedStep*$T$3:$T$1003)</f>
        <v>616.23983421734579</v>
      </c>
      <c r="P3471" s="42">
        <f t="shared" si="162"/>
        <v>0.70873091542143829</v>
      </c>
      <c r="Q3471" s="42">
        <f t="shared" si="164"/>
        <v>0.6841184649316201</v>
      </c>
    </row>
    <row r="3472" spans="5:17" x14ac:dyDescent="0.2">
      <c r="E3472" s="15">
        <v>41290.041666666664</v>
      </c>
      <c r="F3472" s="21">
        <v>6.7441063208953578</v>
      </c>
      <c r="G3472" s="21">
        <v>6.6955209262442814</v>
      </c>
      <c r="H3472" s="24">
        <v>0.11713931578337253</v>
      </c>
      <c r="I3472" s="3">
        <f t="shared" si="163"/>
        <v>529.2399999999775</v>
      </c>
      <c r="J3472" s="3">
        <f>INDEX(PowerArray,MIN(MaximumPowerIndex,ROUND(G3472*100,0)))</f>
        <v>520.19999999997776</v>
      </c>
      <c r="K3472" s="3">
        <f>MIN(J3472-M3472+N3472,'Power Look Up'!$F$4)</f>
        <v>525.79179786978875</v>
      </c>
      <c r="M3472" s="50">
        <f t="array" ref="M3472">_xlfn.SUM(_xlfn.NORM.DIST($S$3:$S$1003,$G3472,$P3472,FALSE)*WindSpeedStep*$T$3:$T$1003)</f>
        <v>517.95581647074607</v>
      </c>
      <c r="N3472" s="50">
        <f t="array" ref="N3472">_xlfn.SUM(_xlfn.NORM.DIST($S$3:$S$1003,$G3472,$Q3472,FALSE)*WindSpeedStep*$T$3:$T$1003)</f>
        <v>523.54761434055706</v>
      </c>
      <c r="P3472" s="42">
        <f t="shared" si="162"/>
        <v>0.66955209262442816</v>
      </c>
      <c r="Q3472" s="42">
        <f t="shared" si="164"/>
        <v>0.78430874011350782</v>
      </c>
    </row>
    <row r="3473" spans="5:17" x14ac:dyDescent="0.2">
      <c r="E3473" s="15">
        <v>41290.048611111109</v>
      </c>
      <c r="F3473" s="21">
        <v>6.765562613026777</v>
      </c>
      <c r="G3473" s="21">
        <v>6.7178795165690115</v>
      </c>
      <c r="H3473" s="24">
        <v>0.11085552568176811</v>
      </c>
      <c r="I3473" s="3">
        <f t="shared" si="163"/>
        <v>536.01999999997747</v>
      </c>
      <c r="J3473" s="3">
        <f>INDEX(PowerArray,MIN(MaximumPowerIndex,ROUND(G3473*100,0)))</f>
        <v>524.71999999997763</v>
      </c>
      <c r="K3473" s="3">
        <f>MIN(J3473-M3473+N3473,'Power Look Up'!$F$4)</f>
        <v>528.21462674766735</v>
      </c>
      <c r="M3473" s="50">
        <f t="array" ref="M3473">_xlfn.SUM(_xlfn.NORM.DIST($S$3:$S$1003,$G3473,$P3473,FALSE)*WindSpeedStep*$T$3:$T$1003)</f>
        <v>523.34020985109214</v>
      </c>
      <c r="N3473" s="50">
        <f t="array" ref="N3473">_xlfn.SUM(_xlfn.NORM.DIST($S$3:$S$1003,$G3473,$Q3473,FALSE)*WindSpeedStep*$T$3:$T$1003)</f>
        <v>526.83483659878186</v>
      </c>
      <c r="P3473" s="42">
        <f t="shared" si="162"/>
        <v>0.67178795165690119</v>
      </c>
      <c r="Q3473" s="42">
        <f t="shared" si="164"/>
        <v>0.74471406527604</v>
      </c>
    </row>
    <row r="3474" spans="5:17" x14ac:dyDescent="0.2">
      <c r="E3474" s="15">
        <v>41290.055555555555</v>
      </c>
      <c r="F3474" s="21">
        <v>6.7156733702370603</v>
      </c>
      <c r="G3474" s="21">
        <v>6.6984393160564384</v>
      </c>
      <c r="H3474" s="24">
        <v>8.9343237367546402E-2</v>
      </c>
      <c r="I3474" s="3">
        <f t="shared" si="163"/>
        <v>524.71999999997763</v>
      </c>
      <c r="J3474" s="3">
        <f>INDEX(PowerArray,MIN(MaximumPowerIndex,ROUND(G3474*100,0)))</f>
        <v>520.19999999997776</v>
      </c>
      <c r="K3474" s="3">
        <f>MIN(J3474-M3474+N3474,'Power Look Up'!$F$4)</f>
        <v>517.09398004144236</v>
      </c>
      <c r="M3474" s="50">
        <f t="array" ref="M3474">_xlfn.SUM(_xlfn.NORM.DIST($S$3:$S$1003,$G3474,$P3474,FALSE)*WindSpeedStep*$T$3:$T$1003)</f>
        <v>518.65662804010901</v>
      </c>
      <c r="N3474" s="50">
        <f t="array" ref="N3474">_xlfn.SUM(_xlfn.NORM.DIST($S$3:$S$1003,$G3474,$Q3474,FALSE)*WindSpeedStep*$T$3:$T$1003)</f>
        <v>515.55060808157361</v>
      </c>
      <c r="P3474" s="42">
        <f t="shared" si="162"/>
        <v>0.66984393160564393</v>
      </c>
      <c r="Q3474" s="42">
        <f t="shared" si="164"/>
        <v>0.59846025380653556</v>
      </c>
    </row>
    <row r="3475" spans="5:17" x14ac:dyDescent="0.2">
      <c r="E3475" s="15">
        <v>41290.0625</v>
      </c>
      <c r="F3475" s="21">
        <v>6.8490894886534885</v>
      </c>
      <c r="G3475" s="21">
        <v>6.8069895641254554</v>
      </c>
      <c r="H3475" s="24">
        <v>9.6363173688033404E-2</v>
      </c>
      <c r="I3475" s="3">
        <f t="shared" si="163"/>
        <v>554.09999999997706</v>
      </c>
      <c r="J3475" s="3">
        <f>INDEX(PowerArray,MIN(MaximumPowerIndex,ROUND(G3475*100,0)))</f>
        <v>545.05999999997721</v>
      </c>
      <c r="K3475" s="3">
        <f>MIN(J3475-M3475+N3475,'Power Look Up'!$F$4)</f>
        <v>543.91381778355981</v>
      </c>
      <c r="M3475" s="50">
        <f t="array" ref="M3475">_xlfn.SUM(_xlfn.NORM.DIST($S$3:$S$1003,$G3475,$P3475,FALSE)*WindSpeedStep*$T$3:$T$1003)</f>
        <v>545.15029607820964</v>
      </c>
      <c r="N3475" s="50">
        <f t="array" ref="N3475">_xlfn.SUM(_xlfn.NORM.DIST($S$3:$S$1003,$G3475,$Q3475,FALSE)*WindSpeedStep*$T$3:$T$1003)</f>
        <v>544.00411386179223</v>
      </c>
      <c r="P3475" s="42">
        <f t="shared" si="162"/>
        <v>0.68069895641254563</v>
      </c>
      <c r="Q3475" s="42">
        <f t="shared" si="164"/>
        <v>0.6559431176604521</v>
      </c>
    </row>
    <row r="3476" spans="5:17" x14ac:dyDescent="0.2">
      <c r="E3476" s="15">
        <v>41290.069444444445</v>
      </c>
      <c r="F3476" s="21">
        <v>6.8292375115658235</v>
      </c>
      <c r="G3476" s="21">
        <v>6.743515814769939</v>
      </c>
      <c r="H3476" s="24">
        <v>9.9571877365279698E-2</v>
      </c>
      <c r="I3476" s="3">
        <f t="shared" si="163"/>
        <v>549.57999999997719</v>
      </c>
      <c r="J3476" s="3">
        <f>INDEX(PowerArray,MIN(MaximumPowerIndex,ROUND(G3476*100,0)))</f>
        <v>529.2399999999775</v>
      </c>
      <c r="K3476" s="3">
        <f>MIN(J3476-M3476+N3476,'Power Look Up'!$F$4)</f>
        <v>529.10682976552698</v>
      </c>
      <c r="M3476" s="50">
        <f t="array" ref="M3476">_xlfn.SUM(_xlfn.NORM.DIST($S$3:$S$1003,$G3476,$P3476,FALSE)*WindSpeedStep*$T$3:$T$1003)</f>
        <v>529.55727420515552</v>
      </c>
      <c r="N3476" s="50">
        <f t="array" ref="N3476">_xlfn.SUM(_xlfn.NORM.DIST($S$3:$S$1003,$G3476,$Q3476,FALSE)*WindSpeedStep*$T$3:$T$1003)</f>
        <v>529.424103970705</v>
      </c>
      <c r="P3476" s="42">
        <f t="shared" si="162"/>
        <v>0.67435158147699392</v>
      </c>
      <c r="Q3476" s="42">
        <f t="shared" si="164"/>
        <v>0.67146452971909654</v>
      </c>
    </row>
    <row r="3477" spans="5:17" x14ac:dyDescent="0.2">
      <c r="E3477" s="15">
        <v>41290.076388888891</v>
      </c>
      <c r="F3477" s="21">
        <v>6.9787598818859964</v>
      </c>
      <c r="G3477" s="21">
        <v>6.8719638578798827</v>
      </c>
      <c r="H3477" s="24">
        <v>0.10317019243903565</v>
      </c>
      <c r="I3477" s="3">
        <f t="shared" si="163"/>
        <v>583.47999999997637</v>
      </c>
      <c r="J3477" s="3">
        <f>INDEX(PowerArray,MIN(MaximumPowerIndex,ROUND(G3477*100,0)))</f>
        <v>558.61999999997693</v>
      </c>
      <c r="K3477" s="3">
        <f>MIN(J3477-M3477+N3477,'Power Look Up'!$F$4)</f>
        <v>559.67701288528599</v>
      </c>
      <c r="M3477" s="50">
        <f t="array" ref="M3477">_xlfn.SUM(_xlfn.NORM.DIST($S$3:$S$1003,$G3477,$P3477,FALSE)*WindSpeedStep*$T$3:$T$1003)</f>
        <v>561.40851558855275</v>
      </c>
      <c r="N3477" s="50">
        <f t="array" ref="N3477">_xlfn.SUM(_xlfn.NORM.DIST($S$3:$S$1003,$G3477,$Q3477,FALSE)*WindSpeedStep*$T$3:$T$1003)</f>
        <v>562.46552847386181</v>
      </c>
      <c r="P3477" s="42">
        <f t="shared" si="162"/>
        <v>0.68719638578798836</v>
      </c>
      <c r="Q3477" s="42">
        <f t="shared" si="164"/>
        <v>0.70898183365156531</v>
      </c>
    </row>
    <row r="3478" spans="5:17" x14ac:dyDescent="0.2">
      <c r="E3478" s="15">
        <v>41290.083333333336</v>
      </c>
      <c r="F3478" s="21">
        <v>7.2655662970524286</v>
      </c>
      <c r="G3478" s="21">
        <v>7.1782411976786396</v>
      </c>
      <c r="H3478" s="24">
        <v>0.10047393006325661</v>
      </c>
      <c r="I3478" s="3">
        <f t="shared" si="163"/>
        <v>669.26999999996679</v>
      </c>
      <c r="J3478" s="3">
        <f>INDEX(PowerArray,MIN(MaximumPowerIndex,ROUND(G3478*100,0)))</f>
        <v>642.17999999996732</v>
      </c>
      <c r="K3478" s="3">
        <f>MIN(J3478-M3478+N3478,'Power Look Up'!$F$4)</f>
        <v>642.35524216299007</v>
      </c>
      <c r="M3478" s="50">
        <f t="array" ref="M3478">_xlfn.SUM(_xlfn.NORM.DIST($S$3:$S$1003,$G3478,$P3478,FALSE)*WindSpeedStep*$T$3:$T$1003)</f>
        <v>642.13659119685531</v>
      </c>
      <c r="N3478" s="50">
        <f t="array" ref="N3478">_xlfn.SUM(_xlfn.NORM.DIST($S$3:$S$1003,$G3478,$Q3478,FALSE)*WindSpeedStep*$T$3:$T$1003)</f>
        <v>642.31183335987805</v>
      </c>
      <c r="P3478" s="42">
        <f t="shared" si="162"/>
        <v>0.71782411976786398</v>
      </c>
      <c r="Q3478" s="42">
        <f t="shared" si="164"/>
        <v>0.72122610407275101</v>
      </c>
    </row>
    <row r="3479" spans="5:17" x14ac:dyDescent="0.2">
      <c r="E3479" s="15">
        <v>41290.090277777781</v>
      </c>
      <c r="F3479" s="21">
        <v>7.5196541107590242</v>
      </c>
      <c r="G3479" s="21">
        <v>7.3979679021735647</v>
      </c>
      <c r="H3479" s="24">
        <v>8.9099842909180174E-2</v>
      </c>
      <c r="I3479" s="3">
        <f t="shared" si="163"/>
        <v>744.51999999996508</v>
      </c>
      <c r="J3479" s="3">
        <f>INDEX(PowerArray,MIN(MaximumPowerIndex,ROUND(G3479*100,0)))</f>
        <v>708.39999999996587</v>
      </c>
      <c r="K3479" s="3">
        <f>MIN(J3479-M3479+N3479,'Power Look Up'!$F$4)</f>
        <v>704.29235626533557</v>
      </c>
      <c r="M3479" s="50">
        <f t="array" ref="M3479">_xlfn.SUM(_xlfn.NORM.DIST($S$3:$S$1003,$G3479,$P3479,FALSE)*WindSpeedStep*$T$3:$T$1003)</f>
        <v>704.27087417218115</v>
      </c>
      <c r="N3479" s="50">
        <f t="array" ref="N3479">_xlfn.SUM(_xlfn.NORM.DIST($S$3:$S$1003,$G3479,$Q3479,FALSE)*WindSpeedStep*$T$3:$T$1003)</f>
        <v>700.16323043755085</v>
      </c>
      <c r="P3479" s="42">
        <f t="shared" si="162"/>
        <v>0.73979679021735656</v>
      </c>
      <c r="Q3479" s="42">
        <f t="shared" si="164"/>
        <v>0.65915777793082186</v>
      </c>
    </row>
    <row r="3480" spans="5:17" x14ac:dyDescent="0.2">
      <c r="E3480" s="15">
        <v>41290.097222222219</v>
      </c>
      <c r="F3480" s="21">
        <v>6.9402398279421993</v>
      </c>
      <c r="G3480" s="21">
        <v>6.8852129736778043</v>
      </c>
      <c r="H3480" s="24">
        <v>0.12103328138864365</v>
      </c>
      <c r="I3480" s="3">
        <f t="shared" si="163"/>
        <v>574.43999999997664</v>
      </c>
      <c r="J3480" s="3">
        <f>INDEX(PowerArray,MIN(MaximumPowerIndex,ROUND(G3480*100,0)))</f>
        <v>563.13999999997691</v>
      </c>
      <c r="K3480" s="3">
        <f>MIN(J3480-M3480+N3480,'Power Look Up'!$F$4)</f>
        <v>570.7214686365046</v>
      </c>
      <c r="M3480" s="50">
        <f t="array" ref="M3480">_xlfn.SUM(_xlfn.NORM.DIST($S$3:$S$1003,$G3480,$P3480,FALSE)*WindSpeedStep*$T$3:$T$1003)</f>
        <v>564.76076783330313</v>
      </c>
      <c r="N3480" s="50">
        <f t="array" ref="N3480">_xlfn.SUM(_xlfn.NORM.DIST($S$3:$S$1003,$G3480,$Q3480,FALSE)*WindSpeedStep*$T$3:$T$1003)</f>
        <v>572.34223646983082</v>
      </c>
      <c r="P3480" s="42">
        <f t="shared" si="162"/>
        <v>0.68852129736778045</v>
      </c>
      <c r="Q3480" s="42">
        <f t="shared" si="164"/>
        <v>0.83333991926388562</v>
      </c>
    </row>
    <row r="3481" spans="5:17" x14ac:dyDescent="0.2">
      <c r="E3481" s="15">
        <v>41290.104166666664</v>
      </c>
      <c r="F3481" s="21">
        <v>7.1039625134133422</v>
      </c>
      <c r="G3481" s="21">
        <v>7.0345522862654093</v>
      </c>
      <c r="H3481" s="24">
        <v>9.0090565482515483E-2</v>
      </c>
      <c r="I3481" s="3">
        <f t="shared" si="163"/>
        <v>618.09999999996785</v>
      </c>
      <c r="J3481" s="3">
        <f>INDEX(PowerArray,MIN(MaximumPowerIndex,ROUND(G3481*100,0)))</f>
        <v>597.02999999996825</v>
      </c>
      <c r="K3481" s="3">
        <f>MIN(J3481-M3481+N3481,'Power Look Up'!$F$4)</f>
        <v>593.71955771002467</v>
      </c>
      <c r="M3481" s="50">
        <f t="array" ref="M3481">_xlfn.SUM(_xlfn.NORM.DIST($S$3:$S$1003,$G3481,$P3481,FALSE)*WindSpeedStep*$T$3:$T$1003)</f>
        <v>603.4181081104598</v>
      </c>
      <c r="N3481" s="50">
        <f t="array" ref="N3481">_xlfn.SUM(_xlfn.NORM.DIST($S$3:$S$1003,$G3481,$Q3481,FALSE)*WindSpeedStep*$T$3:$T$1003)</f>
        <v>600.10766582051622</v>
      </c>
      <c r="P3481" s="42">
        <f t="shared" si="162"/>
        <v>0.70345522862654097</v>
      </c>
      <c r="Q3481" s="42">
        <f t="shared" si="164"/>
        <v>0.63374679338597284</v>
      </c>
    </row>
    <row r="3482" spans="5:17" x14ac:dyDescent="0.2">
      <c r="E3482" s="15">
        <v>41290.111111111109</v>
      </c>
      <c r="F3482" s="21">
        <v>7.1200702720798201</v>
      </c>
      <c r="G3482" s="21">
        <v>6.9921008266235845</v>
      </c>
      <c r="H3482" s="24">
        <v>8.0055389654672487E-2</v>
      </c>
      <c r="I3482" s="3">
        <f t="shared" si="163"/>
        <v>624.11999999996772</v>
      </c>
      <c r="J3482" s="3">
        <f>INDEX(PowerArray,MIN(MaximumPowerIndex,ROUND(G3482*100,0)))</f>
        <v>585.73999999997636</v>
      </c>
      <c r="K3482" s="3">
        <f>MIN(J3482-M3482+N3482,'Power Look Up'!$F$4)</f>
        <v>579.49746081150363</v>
      </c>
      <c r="M3482" s="50">
        <f t="array" ref="M3482">_xlfn.SUM(_xlfn.NORM.DIST($S$3:$S$1003,$G3482,$P3482,FALSE)*WindSpeedStep*$T$3:$T$1003)</f>
        <v>592.2658468343709</v>
      </c>
      <c r="N3482" s="50">
        <f t="array" ref="N3482">_xlfn.SUM(_xlfn.NORM.DIST($S$3:$S$1003,$G3482,$Q3482,FALSE)*WindSpeedStep*$T$3:$T$1003)</f>
        <v>586.02330764589817</v>
      </c>
      <c r="P3482" s="42">
        <f t="shared" si="162"/>
        <v>0.69921008266235851</v>
      </c>
      <c r="Q3482" s="42">
        <f t="shared" si="164"/>
        <v>0.55975535618010863</v>
      </c>
    </row>
    <row r="3483" spans="5:17" x14ac:dyDescent="0.2">
      <c r="E3483" s="15">
        <v>41290.118055555555</v>
      </c>
      <c r="F3483" s="21">
        <v>6.7498854426709993</v>
      </c>
      <c r="G3483" s="21">
        <v>6.6875830595868182</v>
      </c>
      <c r="H3483" s="24">
        <v>8.5927384238759466E-2</v>
      </c>
      <c r="I3483" s="3">
        <f t="shared" si="163"/>
        <v>531.49999999997749</v>
      </c>
      <c r="J3483" s="3">
        <f>INDEX(PowerArray,MIN(MaximumPowerIndex,ROUND(G3483*100,0)))</f>
        <v>517.93999999997777</v>
      </c>
      <c r="K3483" s="3">
        <f>MIN(J3483-M3483+N3483,'Power Look Up'!$F$4)</f>
        <v>513.92291797438031</v>
      </c>
      <c r="M3483" s="50">
        <f t="array" ref="M3483">_xlfn.SUM(_xlfn.NORM.DIST($S$3:$S$1003,$G3483,$P3483,FALSE)*WindSpeedStep*$T$3:$T$1003)</f>
        <v>516.05267229500737</v>
      </c>
      <c r="N3483" s="50">
        <f t="array" ref="N3483">_xlfn.SUM(_xlfn.NORM.DIST($S$3:$S$1003,$G3483,$Q3483,FALSE)*WindSpeedStep*$T$3:$T$1003)</f>
        <v>512.03559026940991</v>
      </c>
      <c r="P3483" s="42">
        <f t="shared" si="162"/>
        <v>0.66875830595868191</v>
      </c>
      <c r="Q3483" s="42">
        <f t="shared" si="164"/>
        <v>0.57464651918973519</v>
      </c>
    </row>
    <row r="3484" spans="5:17" x14ac:dyDescent="0.2">
      <c r="E3484" s="15">
        <v>41290.125</v>
      </c>
      <c r="F3484" s="21">
        <v>6.7072601689338027</v>
      </c>
      <c r="G3484" s="21">
        <v>6.5919754964512531</v>
      </c>
      <c r="H3484" s="24">
        <v>0.11927373917972968</v>
      </c>
      <c r="I3484" s="3">
        <f t="shared" si="163"/>
        <v>522.45999999997775</v>
      </c>
      <c r="J3484" s="3">
        <f>INDEX(PowerArray,MIN(MaximumPowerIndex,ROUND(G3484*100,0)))</f>
        <v>495.33999999997832</v>
      </c>
      <c r="K3484" s="3">
        <f>MIN(J3484-M3484+N3484,'Power Look Up'!$F$4)</f>
        <v>501.35967430680785</v>
      </c>
      <c r="M3484" s="50">
        <f t="array" ref="M3484">_xlfn.SUM(_xlfn.NORM.DIST($S$3:$S$1003,$G3484,$P3484,FALSE)*WindSpeedStep*$T$3:$T$1003)</f>
        <v>493.47642780495022</v>
      </c>
      <c r="N3484" s="50">
        <f t="array" ref="N3484">_xlfn.SUM(_xlfn.NORM.DIST($S$3:$S$1003,$G3484,$Q3484,FALSE)*WindSpeedStep*$T$3:$T$1003)</f>
        <v>499.49610211177975</v>
      </c>
      <c r="P3484" s="42">
        <f t="shared" si="162"/>
        <v>0.65919754964512534</v>
      </c>
      <c r="Q3484" s="42">
        <f t="shared" si="164"/>
        <v>0.78624956604289586</v>
      </c>
    </row>
    <row r="3485" spans="5:17" x14ac:dyDescent="0.2">
      <c r="E3485" s="15">
        <v>41290.131944444445</v>
      </c>
      <c r="F3485" s="21">
        <v>6.7299794600044152</v>
      </c>
      <c r="G3485" s="21">
        <v>6.6588927139604364</v>
      </c>
      <c r="H3485" s="24">
        <v>7.8752097706944912E-2</v>
      </c>
      <c r="I3485" s="3">
        <f t="shared" si="163"/>
        <v>526.97999999997762</v>
      </c>
      <c r="J3485" s="3">
        <f>INDEX(PowerArray,MIN(MaximumPowerIndex,ROUND(G3485*100,0)))</f>
        <v>511.15999999997791</v>
      </c>
      <c r="K3485" s="3">
        <f>MIN(J3485-M3485+N3485,'Power Look Up'!$F$4)</f>
        <v>505.38147393423577</v>
      </c>
      <c r="M3485" s="50">
        <f t="array" ref="M3485">_xlfn.SUM(_xlfn.NORM.DIST($S$3:$S$1003,$G3485,$P3485,FALSE)*WindSpeedStep*$T$3:$T$1003)</f>
        <v>509.2108631953497</v>
      </c>
      <c r="N3485" s="50">
        <f t="array" ref="N3485">_xlfn.SUM(_xlfn.NORM.DIST($S$3:$S$1003,$G3485,$Q3485,FALSE)*WindSpeedStep*$T$3:$T$1003)</f>
        <v>503.43233712960756</v>
      </c>
      <c r="P3485" s="42">
        <f t="shared" si="162"/>
        <v>0.6658892713960437</v>
      </c>
      <c r="Q3485" s="42">
        <f t="shared" si="164"/>
        <v>0.52440176962987584</v>
      </c>
    </row>
    <row r="3486" spans="5:17" x14ac:dyDescent="0.2">
      <c r="E3486" s="15">
        <v>41290.138888888891</v>
      </c>
      <c r="F3486" s="21">
        <v>6.9120047101688531</v>
      </c>
      <c r="G3486" s="21">
        <v>6.8048924243225759</v>
      </c>
      <c r="H3486" s="24">
        <v>8.1018463308645497E-2</v>
      </c>
      <c r="I3486" s="3">
        <f t="shared" si="163"/>
        <v>567.65999999997678</v>
      </c>
      <c r="J3486" s="3">
        <f>INDEX(PowerArray,MIN(MaximumPowerIndex,ROUND(G3486*100,0)))</f>
        <v>542.79999999997722</v>
      </c>
      <c r="K3486" s="3">
        <f>MIN(J3486-M3486+N3486,'Power Look Up'!$F$4)</f>
        <v>537.23850785033426</v>
      </c>
      <c r="M3486" s="50">
        <f t="array" ref="M3486">_xlfn.SUM(_xlfn.NORM.DIST($S$3:$S$1003,$G3486,$P3486,FALSE)*WindSpeedStep*$T$3:$T$1003)</f>
        <v>544.63054634474099</v>
      </c>
      <c r="N3486" s="50">
        <f t="array" ref="N3486">_xlfn.SUM(_xlfn.NORM.DIST($S$3:$S$1003,$G3486,$Q3486,FALSE)*WindSpeedStep*$T$3:$T$1003)</f>
        <v>539.06905419509803</v>
      </c>
      <c r="P3486" s="42">
        <f t="shared" si="162"/>
        <v>0.68048924243225761</v>
      </c>
      <c r="Q3486" s="42">
        <f t="shared" si="164"/>
        <v>0.55132192719925832</v>
      </c>
    </row>
    <row r="3487" spans="5:17" x14ac:dyDescent="0.2">
      <c r="E3487" s="15">
        <v>41290.145833333336</v>
      </c>
      <c r="F3487" s="21">
        <v>7.3105194611737501</v>
      </c>
      <c r="G3487" s="21">
        <v>7.1658777320051232</v>
      </c>
      <c r="H3487" s="24">
        <v>0.11079923995851718</v>
      </c>
      <c r="I3487" s="3">
        <f t="shared" si="163"/>
        <v>681.30999999996652</v>
      </c>
      <c r="J3487" s="3">
        <f>INDEX(PowerArray,MIN(MaximumPowerIndex,ROUND(G3487*100,0)))</f>
        <v>639.16999999996733</v>
      </c>
      <c r="K3487" s="3">
        <f>MIN(J3487-M3487+N3487,'Power Look Up'!$F$4)</f>
        <v>643.33775223179612</v>
      </c>
      <c r="M3487" s="50">
        <f t="array" ref="M3487">_xlfn.SUM(_xlfn.NORM.DIST($S$3:$S$1003,$G3487,$P3487,FALSE)*WindSpeedStep*$T$3:$T$1003)</f>
        <v>638.74596049726813</v>
      </c>
      <c r="N3487" s="50">
        <f t="array" ref="N3487">_xlfn.SUM(_xlfn.NORM.DIST($S$3:$S$1003,$G3487,$Q3487,FALSE)*WindSpeedStep*$T$3:$T$1003)</f>
        <v>642.91371272909691</v>
      </c>
      <c r="P3487" s="42">
        <f t="shared" si="162"/>
        <v>0.71658777320051237</v>
      </c>
      <c r="Q3487" s="42">
        <f t="shared" si="164"/>
        <v>0.79397380634183046</v>
      </c>
    </row>
    <row r="3488" spans="5:17" x14ac:dyDescent="0.2">
      <c r="E3488" s="15">
        <v>41290.152777777781</v>
      </c>
      <c r="F3488" s="21">
        <v>7.1349851297911826</v>
      </c>
      <c r="G3488" s="21">
        <v>7.0315753473263021</v>
      </c>
      <c r="H3488" s="24">
        <v>0.12333592628324856</v>
      </c>
      <c r="I3488" s="3">
        <f t="shared" si="163"/>
        <v>627.12999999996759</v>
      </c>
      <c r="J3488" s="3">
        <f>INDEX(PowerArray,MIN(MaximumPowerIndex,ROUND(G3488*100,0)))</f>
        <v>597.02999999996825</v>
      </c>
      <c r="K3488" s="3">
        <f>MIN(J3488-M3488+N3488,'Power Look Up'!$F$4)</f>
        <v>606.04227717532001</v>
      </c>
      <c r="M3488" s="50">
        <f t="array" ref="M3488">_xlfn.SUM(_xlfn.NORM.DIST($S$3:$S$1003,$G3488,$P3488,FALSE)*WindSpeedStep*$T$3:$T$1003)</f>
        <v>602.63179900943601</v>
      </c>
      <c r="N3488" s="50">
        <f t="array" ref="N3488">_xlfn.SUM(_xlfn.NORM.DIST($S$3:$S$1003,$G3488,$Q3488,FALSE)*WindSpeedStep*$T$3:$T$1003)</f>
        <v>611.64407618478776</v>
      </c>
      <c r="P3488" s="42">
        <f t="shared" si="162"/>
        <v>0.70315753473263021</v>
      </c>
      <c r="Q3488" s="42">
        <f t="shared" si="164"/>
        <v>0.86724585869294468</v>
      </c>
    </row>
    <row r="3489" spans="5:17" x14ac:dyDescent="0.2">
      <c r="E3489" s="15">
        <v>41290.159722222219</v>
      </c>
      <c r="F3489" s="21">
        <v>7.1873185254514089</v>
      </c>
      <c r="G3489" s="21">
        <v>7.1034739347590428</v>
      </c>
      <c r="H3489" s="24">
        <v>9.4611084452708563E-2</v>
      </c>
      <c r="I3489" s="3">
        <f t="shared" si="163"/>
        <v>645.1899999999672</v>
      </c>
      <c r="J3489" s="3">
        <f>INDEX(PowerArray,MIN(MaximumPowerIndex,ROUND(G3489*100,0)))</f>
        <v>618.09999999996785</v>
      </c>
      <c r="K3489" s="3">
        <f>MIN(J3489-M3489+N3489,'Power Look Up'!$F$4)</f>
        <v>616.21375370418752</v>
      </c>
      <c r="M3489" s="50">
        <f t="array" ref="M3489">_xlfn.SUM(_xlfn.NORM.DIST($S$3:$S$1003,$G3489,$P3489,FALSE)*WindSpeedStep*$T$3:$T$1003)</f>
        <v>621.80227586237163</v>
      </c>
      <c r="N3489" s="50">
        <f t="array" ref="N3489">_xlfn.SUM(_xlfn.NORM.DIST($S$3:$S$1003,$G3489,$Q3489,FALSE)*WindSpeedStep*$T$3:$T$1003)</f>
        <v>619.91602956659131</v>
      </c>
      <c r="P3489" s="42">
        <f t="shared" si="162"/>
        <v>0.71034739347590437</v>
      </c>
      <c r="Q3489" s="42">
        <f t="shared" si="164"/>
        <v>0.67206737234910174</v>
      </c>
    </row>
    <row r="3490" spans="5:17" x14ac:dyDescent="0.2">
      <c r="E3490" s="15">
        <v>41290.166666666664</v>
      </c>
      <c r="F3490" s="21">
        <v>7.4791078108794817</v>
      </c>
      <c r="G3490" s="21">
        <v>7.3584892528925847</v>
      </c>
      <c r="H3490" s="24">
        <v>0.10562757216185957</v>
      </c>
      <c r="I3490" s="3">
        <f t="shared" si="163"/>
        <v>732.47999999996534</v>
      </c>
      <c r="J3490" s="3">
        <f>INDEX(PowerArray,MIN(MaximumPowerIndex,ROUND(G3490*100,0)))</f>
        <v>696.35999999996613</v>
      </c>
      <c r="K3490" s="3">
        <f>MIN(J3490-M3490+N3490,'Power Look Up'!$F$4)</f>
        <v>698.63305881744134</v>
      </c>
      <c r="M3490" s="50">
        <f t="array" ref="M3490">_xlfn.SUM(_xlfn.NORM.DIST($S$3:$S$1003,$G3490,$P3490,FALSE)*WindSpeedStep*$T$3:$T$1003)</f>
        <v>692.84418101685685</v>
      </c>
      <c r="N3490" s="50">
        <f t="array" ref="N3490">_xlfn.SUM(_xlfn.NORM.DIST($S$3:$S$1003,$G3490,$Q3490,FALSE)*WindSpeedStep*$T$3:$T$1003)</f>
        <v>695.11723983433205</v>
      </c>
      <c r="P3490" s="42">
        <f t="shared" si="162"/>
        <v>0.73584892528925849</v>
      </c>
      <c r="Q3490" s="42">
        <f t="shared" si="164"/>
        <v>0.77725935456217965</v>
      </c>
    </row>
    <row r="3491" spans="5:17" x14ac:dyDescent="0.2">
      <c r="E3491" s="15">
        <v>41290.173611111109</v>
      </c>
      <c r="F3491" s="21">
        <v>7.2126104482978546</v>
      </c>
      <c r="G3491" s="21">
        <v>7.1043918434226567</v>
      </c>
      <c r="H3491" s="24">
        <v>0.13310021480871131</v>
      </c>
      <c r="I3491" s="3">
        <f t="shared" si="163"/>
        <v>651.20999999996707</v>
      </c>
      <c r="J3491" s="3">
        <f>INDEX(PowerArray,MIN(MaximumPowerIndex,ROUND(G3491*100,0)))</f>
        <v>618.09999999996785</v>
      </c>
      <c r="K3491" s="3">
        <f>MIN(J3491-M3491+N3491,'Power Look Up'!$F$4)</f>
        <v>631.75110912212347</v>
      </c>
      <c r="M3491" s="50">
        <f t="array" ref="M3491">_xlfn.SUM(_xlfn.NORM.DIST($S$3:$S$1003,$G3491,$P3491,FALSE)*WindSpeedStep*$T$3:$T$1003)</f>
        <v>622.04944720633728</v>
      </c>
      <c r="N3491" s="50">
        <f t="array" ref="N3491">_xlfn.SUM(_xlfn.NORM.DIST($S$3:$S$1003,$G3491,$Q3491,FALSE)*WindSpeedStep*$T$3:$T$1003)</f>
        <v>635.70055632849289</v>
      </c>
      <c r="P3491" s="42">
        <f t="shared" si="162"/>
        <v>0.71043918434226572</v>
      </c>
      <c r="Q3491" s="42">
        <f t="shared" si="164"/>
        <v>0.94559608044481214</v>
      </c>
    </row>
    <row r="3492" spans="5:17" x14ac:dyDescent="0.2">
      <c r="E3492" s="15">
        <v>41290.180555555555</v>
      </c>
      <c r="F3492" s="21">
        <v>6.918396489840366</v>
      </c>
      <c r="G3492" s="21">
        <v>6.7220050039580839</v>
      </c>
      <c r="H3492" s="24">
        <v>0.12430626103359443</v>
      </c>
      <c r="I3492" s="3">
        <f t="shared" si="163"/>
        <v>569.91999999997665</v>
      </c>
      <c r="J3492" s="3">
        <f>INDEX(PowerArray,MIN(MaximumPowerIndex,ROUND(G3492*100,0)))</f>
        <v>524.71999999997763</v>
      </c>
      <c r="K3492" s="3">
        <f>MIN(J3492-M3492+N3492,'Power Look Up'!$F$4)</f>
        <v>532.96307063358665</v>
      </c>
      <c r="M3492" s="50">
        <f t="array" ref="M3492">_xlfn.SUM(_xlfn.NORM.DIST($S$3:$S$1003,$G3492,$P3492,FALSE)*WindSpeedStep*$T$3:$T$1003)</f>
        <v>524.33755425197171</v>
      </c>
      <c r="N3492" s="50">
        <f t="array" ref="N3492">_xlfn.SUM(_xlfn.NORM.DIST($S$3:$S$1003,$G3492,$Q3492,FALSE)*WindSpeedStep*$T$3:$T$1003)</f>
        <v>532.58062488558073</v>
      </c>
      <c r="P3492" s="42">
        <f t="shared" si="162"/>
        <v>0.67220050039580848</v>
      </c>
      <c r="Q3492" s="42">
        <f t="shared" si="164"/>
        <v>0.83558730869114151</v>
      </c>
    </row>
    <row r="3493" spans="5:17" x14ac:dyDescent="0.2">
      <c r="E3493" s="15">
        <v>41290.1875</v>
      </c>
      <c r="F3493" s="21">
        <v>6.5673233973147358</v>
      </c>
      <c r="G3493" s="21">
        <v>6.4768870188297694</v>
      </c>
      <c r="H3493" s="24">
        <v>0.10811101525627725</v>
      </c>
      <c r="I3493" s="3">
        <f t="shared" si="163"/>
        <v>490.81999999997839</v>
      </c>
      <c r="J3493" s="3">
        <f>INDEX(PowerArray,MIN(MaximumPowerIndex,ROUND(G3493*100,0)))</f>
        <v>470.47999999997882</v>
      </c>
      <c r="K3493" s="3">
        <f>MIN(J3493-M3493+N3493,'Power Look Up'!$F$4)</f>
        <v>472.76692021164558</v>
      </c>
      <c r="M3493" s="50">
        <f t="array" ref="M3493">_xlfn.SUM(_xlfn.NORM.DIST($S$3:$S$1003,$G3493,$P3493,FALSE)*WindSpeedStep*$T$3:$T$1003)</f>
        <v>467.13945200030338</v>
      </c>
      <c r="N3493" s="50">
        <f t="array" ref="N3493">_xlfn.SUM(_xlfn.NORM.DIST($S$3:$S$1003,$G3493,$Q3493,FALSE)*WindSpeedStep*$T$3:$T$1003)</f>
        <v>469.42637221197015</v>
      </c>
      <c r="P3493" s="42">
        <f t="shared" si="162"/>
        <v>0.647688701882977</v>
      </c>
      <c r="Q3493" s="42">
        <f t="shared" si="164"/>
        <v>0.70022283130588925</v>
      </c>
    </row>
    <row r="3494" spans="5:17" x14ac:dyDescent="0.2">
      <c r="E3494" s="15">
        <v>41290.194444444445</v>
      </c>
      <c r="F3494" s="21">
        <v>6.3920189477748552</v>
      </c>
      <c r="G3494" s="21">
        <v>6.2768453343213952</v>
      </c>
      <c r="H3494" s="24">
        <v>8.1351448462307629E-2</v>
      </c>
      <c r="I3494" s="3">
        <f t="shared" si="163"/>
        <v>450.13999999997924</v>
      </c>
      <c r="J3494" s="3">
        <f>INDEX(PowerArray,MIN(MaximumPowerIndex,ROUND(G3494*100,0)))</f>
        <v>425.27999999997979</v>
      </c>
      <c r="K3494" s="3">
        <f>MIN(J3494-M3494+N3494,'Power Look Up'!$F$4)</f>
        <v>421.08801513854337</v>
      </c>
      <c r="M3494" s="50">
        <f t="array" ref="M3494">_xlfn.SUM(_xlfn.NORM.DIST($S$3:$S$1003,$G3494,$P3494,FALSE)*WindSpeedStep*$T$3:$T$1003)</f>
        <v>423.49250166980704</v>
      </c>
      <c r="N3494" s="50">
        <f t="array" ref="N3494">_xlfn.SUM(_xlfn.NORM.DIST($S$3:$S$1003,$G3494,$Q3494,FALSE)*WindSpeedStep*$T$3:$T$1003)</f>
        <v>419.30051680837062</v>
      </c>
      <c r="P3494" s="42">
        <f t="shared" si="162"/>
        <v>0.62768453343213959</v>
      </c>
      <c r="Q3494" s="42">
        <f t="shared" si="164"/>
        <v>0.51063045972092314</v>
      </c>
    </row>
    <row r="3495" spans="5:17" x14ac:dyDescent="0.2">
      <c r="E3495" s="15">
        <v>41290.201388888891</v>
      </c>
      <c r="F3495" s="21">
        <v>6.3287403546927132</v>
      </c>
      <c r="G3495" s="21">
        <v>6.2161644317780285</v>
      </c>
      <c r="H3495" s="24">
        <v>7.2684290114527053E-2</v>
      </c>
      <c r="I3495" s="3">
        <f t="shared" si="163"/>
        <v>436.57999999997958</v>
      </c>
      <c r="J3495" s="3">
        <f>INDEX(PowerArray,MIN(MaximumPowerIndex,ROUND(G3495*100,0)))</f>
        <v>411.71999999998008</v>
      </c>
      <c r="K3495" s="3">
        <f>MIN(J3495-M3495+N3495,'Power Look Up'!$F$4)</f>
        <v>406.02861821110019</v>
      </c>
      <c r="M3495" s="50">
        <f t="array" ref="M3495">_xlfn.SUM(_xlfn.NORM.DIST($S$3:$S$1003,$G3495,$P3495,FALSE)*WindSpeedStep*$T$3:$T$1003)</f>
        <v>410.77263901087923</v>
      </c>
      <c r="N3495" s="50">
        <f t="array" ref="N3495">_xlfn.SUM(_xlfn.NORM.DIST($S$3:$S$1003,$G3495,$Q3495,FALSE)*WindSpeedStep*$T$3:$T$1003)</f>
        <v>405.08125722199935</v>
      </c>
      <c r="P3495" s="42">
        <f t="shared" si="162"/>
        <v>0.62161644317780285</v>
      </c>
      <c r="Q3495" s="42">
        <f t="shared" si="164"/>
        <v>0.45181749895895845</v>
      </c>
    </row>
    <row r="3496" spans="5:17" x14ac:dyDescent="0.2">
      <c r="E3496" s="15">
        <v>41290.208333333336</v>
      </c>
      <c r="F3496" s="21">
        <v>6.1356408352154901</v>
      </c>
      <c r="G3496" s="21">
        <v>6.0415706245062735</v>
      </c>
      <c r="H3496" s="24">
        <v>6.0303399422662787E-2</v>
      </c>
      <c r="I3496" s="3">
        <f t="shared" si="163"/>
        <v>393.63999999998043</v>
      </c>
      <c r="J3496" s="3">
        <f>INDEX(PowerArray,MIN(MaximumPowerIndex,ROUND(G3496*100,0)))</f>
        <v>371.03999999998092</v>
      </c>
      <c r="K3496" s="3">
        <f>MIN(J3496-M3496+N3496,'Power Look Up'!$F$4)</f>
        <v>363.94869272424705</v>
      </c>
      <c r="M3496" s="50">
        <f t="array" ref="M3496">_xlfn.SUM(_xlfn.NORM.DIST($S$3:$S$1003,$G3496,$P3496,FALSE)*WindSpeedStep*$T$3:$T$1003)</f>
        <v>375.46820145548992</v>
      </c>
      <c r="N3496" s="50">
        <f t="array" ref="N3496">_xlfn.SUM(_xlfn.NORM.DIST($S$3:$S$1003,$G3496,$Q3496,FALSE)*WindSpeedStep*$T$3:$T$1003)</f>
        <v>368.37689417975605</v>
      </c>
      <c r="P3496" s="42">
        <f t="shared" si="162"/>
        <v>0.60415706245062739</v>
      </c>
      <c r="Q3496" s="42">
        <f t="shared" si="164"/>
        <v>0.36432724650982806</v>
      </c>
    </row>
    <row r="3497" spans="5:17" x14ac:dyDescent="0.2">
      <c r="E3497" s="15">
        <v>41290.215277777781</v>
      </c>
      <c r="F3497" s="21">
        <v>6.5955300806416242</v>
      </c>
      <c r="G3497" s="21">
        <v>6.4364439751277294</v>
      </c>
      <c r="H3497" s="24">
        <v>8.1873631595577215E-2</v>
      </c>
      <c r="I3497" s="3">
        <f t="shared" si="163"/>
        <v>497.59999999997825</v>
      </c>
      <c r="J3497" s="3">
        <f>INDEX(PowerArray,MIN(MaximumPowerIndex,ROUND(G3497*100,0)))</f>
        <v>461.43999999997902</v>
      </c>
      <c r="K3497" s="3">
        <f>MIN(J3497-M3497+N3497,'Power Look Up'!$F$4)</f>
        <v>456.95907868313031</v>
      </c>
      <c r="M3497" s="50">
        <f t="array" ref="M3497">_xlfn.SUM(_xlfn.NORM.DIST($S$3:$S$1003,$G3497,$P3497,FALSE)*WindSpeedStep*$T$3:$T$1003)</f>
        <v>458.09927421496809</v>
      </c>
      <c r="N3497" s="50">
        <f t="array" ref="N3497">_xlfn.SUM(_xlfn.NORM.DIST($S$3:$S$1003,$G3497,$Q3497,FALSE)*WindSpeedStep*$T$3:$T$1003)</f>
        <v>453.61835289811938</v>
      </c>
      <c r="P3497" s="42">
        <f t="shared" si="162"/>
        <v>0.64364439751277303</v>
      </c>
      <c r="Q3497" s="42">
        <f t="shared" si="164"/>
        <v>0.52697504280518026</v>
      </c>
    </row>
    <row r="3498" spans="5:17" x14ac:dyDescent="0.2">
      <c r="E3498" s="15">
        <v>41290.222222222219</v>
      </c>
      <c r="F3498" s="21">
        <v>6.8846496362113214</v>
      </c>
      <c r="G3498" s="21">
        <v>6.7741589546890717</v>
      </c>
      <c r="H3498" s="24">
        <v>9.29604313680365E-2</v>
      </c>
      <c r="I3498" s="3">
        <f t="shared" si="163"/>
        <v>560.87999999997692</v>
      </c>
      <c r="J3498" s="3">
        <f>INDEX(PowerArray,MIN(MaximumPowerIndex,ROUND(G3498*100,0)))</f>
        <v>536.01999999997747</v>
      </c>
      <c r="K3498" s="3">
        <f>MIN(J3498-M3498+N3498,'Power Look Up'!$F$4)</f>
        <v>533.86471491811415</v>
      </c>
      <c r="M3498" s="50">
        <f t="array" ref="M3498">_xlfn.SUM(_xlfn.NORM.DIST($S$3:$S$1003,$G3498,$P3498,FALSE)*WindSpeedStep*$T$3:$T$1003)</f>
        <v>537.04945808654395</v>
      </c>
      <c r="N3498" s="50">
        <f t="array" ref="N3498">_xlfn.SUM(_xlfn.NORM.DIST($S$3:$S$1003,$G3498,$Q3498,FALSE)*WindSpeedStep*$T$3:$T$1003)</f>
        <v>534.89417300468062</v>
      </c>
      <c r="P3498" s="42">
        <f t="shared" si="162"/>
        <v>0.67741589546890724</v>
      </c>
      <c r="Q3498" s="42">
        <f t="shared" si="164"/>
        <v>0.62972873858354328</v>
      </c>
    </row>
    <row r="3499" spans="5:17" x14ac:dyDescent="0.2">
      <c r="E3499" s="15">
        <v>41290.229166666664</v>
      </c>
      <c r="F3499" s="21">
        <v>6.6318003517203357</v>
      </c>
      <c r="G3499" s="21">
        <v>6.5387441063551108</v>
      </c>
      <c r="H3499" s="24">
        <v>8.5949511410146409E-2</v>
      </c>
      <c r="I3499" s="3">
        <f t="shared" si="163"/>
        <v>504.37999999997811</v>
      </c>
      <c r="J3499" s="3">
        <f>INDEX(PowerArray,MIN(MaximumPowerIndex,ROUND(G3499*100,0)))</f>
        <v>484.03999999997853</v>
      </c>
      <c r="K3499" s="3">
        <f>MIN(J3499-M3499+N3499,'Power Look Up'!$F$4)</f>
        <v>480.30283260211206</v>
      </c>
      <c r="M3499" s="50">
        <f t="array" ref="M3499">_xlfn.SUM(_xlfn.NORM.DIST($S$3:$S$1003,$G3499,$P3499,FALSE)*WindSpeedStep*$T$3:$T$1003)</f>
        <v>481.18176631286497</v>
      </c>
      <c r="N3499" s="50">
        <f t="array" ref="N3499">_xlfn.SUM(_xlfn.NORM.DIST($S$3:$S$1003,$G3499,$Q3499,FALSE)*WindSpeedStep*$T$3:$T$1003)</f>
        <v>477.44459891499849</v>
      </c>
      <c r="P3499" s="42">
        <f t="shared" si="162"/>
        <v>0.65387441063551111</v>
      </c>
      <c r="Q3499" s="42">
        <f t="shared" si="164"/>
        <v>0.56200186117719619</v>
      </c>
    </row>
    <row r="3500" spans="5:17" x14ac:dyDescent="0.2">
      <c r="E3500" s="15">
        <v>41290.236111111109</v>
      </c>
      <c r="F3500" s="21">
        <v>6.111008135031744</v>
      </c>
      <c r="G3500" s="21">
        <v>6.0485178903740433</v>
      </c>
      <c r="H3500" s="24">
        <v>6.8728430844711724E-2</v>
      </c>
      <c r="I3500" s="3">
        <f t="shared" si="163"/>
        <v>386.85999999998057</v>
      </c>
      <c r="J3500" s="3">
        <f>INDEX(PowerArray,MIN(MaximumPowerIndex,ROUND(G3500*100,0)))</f>
        <v>373.29999999998091</v>
      </c>
      <c r="K3500" s="3">
        <f>MIN(J3500-M3500+N3500,'Power Look Up'!$F$4)</f>
        <v>367.55760999721093</v>
      </c>
      <c r="M3500" s="50">
        <f t="array" ref="M3500">_xlfn.SUM(_xlfn.NORM.DIST($S$3:$S$1003,$G3500,$P3500,FALSE)*WindSpeedStep*$T$3:$T$1003)</f>
        <v>376.83733101385786</v>
      </c>
      <c r="N3500" s="50">
        <f t="array" ref="N3500">_xlfn.SUM(_xlfn.NORM.DIST($S$3:$S$1003,$G3500,$Q3500,FALSE)*WindSpeedStep*$T$3:$T$1003)</f>
        <v>371.09494101108788</v>
      </c>
      <c r="P3500" s="42">
        <f t="shared" si="162"/>
        <v>0.60485178903740433</v>
      </c>
      <c r="Q3500" s="42">
        <f t="shared" si="164"/>
        <v>0.41570514354157406</v>
      </c>
    </row>
    <row r="3501" spans="5:17" x14ac:dyDescent="0.2">
      <c r="E3501" s="15">
        <v>41290.243055555555</v>
      </c>
      <c r="F3501" s="21">
        <v>6.2748935140532316</v>
      </c>
      <c r="G3501" s="21">
        <v>6.2307788821595373</v>
      </c>
      <c r="H3501" s="24">
        <v>8.1276279646468205E-2</v>
      </c>
      <c r="I3501" s="3">
        <f t="shared" si="163"/>
        <v>423.01999999997986</v>
      </c>
      <c r="J3501" s="3">
        <f>INDEX(PowerArray,MIN(MaximumPowerIndex,ROUND(G3501*100,0)))</f>
        <v>413.97999999998001</v>
      </c>
      <c r="K3501" s="3">
        <f>MIN(J3501-M3501+N3501,'Power Look Up'!$F$4)</f>
        <v>409.89418861995512</v>
      </c>
      <c r="M3501" s="50">
        <f t="array" ref="M3501">_xlfn.SUM(_xlfn.NORM.DIST($S$3:$S$1003,$G3501,$P3501,FALSE)*WindSpeedStep*$T$3:$T$1003)</f>
        <v>413.81445371990151</v>
      </c>
      <c r="N3501" s="50">
        <f t="array" ref="N3501">_xlfn.SUM(_xlfn.NORM.DIST($S$3:$S$1003,$G3501,$Q3501,FALSE)*WindSpeedStep*$T$3:$T$1003)</f>
        <v>409.72864233987661</v>
      </c>
      <c r="P3501" s="42">
        <f t="shared" si="162"/>
        <v>0.62307788821595378</v>
      </c>
      <c r="Q3501" s="42">
        <f t="shared" si="164"/>
        <v>0.50641452684170707</v>
      </c>
    </row>
    <row r="3502" spans="5:17" x14ac:dyDescent="0.2">
      <c r="E3502" s="15">
        <v>41290.25</v>
      </c>
      <c r="F3502" s="21">
        <v>6.2590600030580701</v>
      </c>
      <c r="G3502" s="21">
        <v>6.1971455794770449</v>
      </c>
      <c r="H3502" s="24">
        <v>0.11024019575828922</v>
      </c>
      <c r="I3502" s="3">
        <f t="shared" si="163"/>
        <v>420.75999999997987</v>
      </c>
      <c r="J3502" s="3">
        <f>INDEX(PowerArray,MIN(MaximumPowerIndex,ROUND(G3502*100,0)))</f>
        <v>407.19999999998015</v>
      </c>
      <c r="K3502" s="3">
        <f>MIN(J3502-M3502+N3502,'Power Look Up'!$F$4)</f>
        <v>409.62152803786438</v>
      </c>
      <c r="M3502" s="50">
        <f t="array" ref="M3502">_xlfn.SUM(_xlfn.NORM.DIST($S$3:$S$1003,$G3502,$P3502,FALSE)*WindSpeedStep*$T$3:$T$1003)</f>
        <v>406.83450705982682</v>
      </c>
      <c r="N3502" s="50">
        <f t="array" ref="N3502">_xlfn.SUM(_xlfn.NORM.DIST($S$3:$S$1003,$G3502,$Q3502,FALSE)*WindSpeedStep*$T$3:$T$1003)</f>
        <v>409.25603509771105</v>
      </c>
      <c r="P3502" s="42">
        <f t="shared" si="162"/>
        <v>0.61971455794770458</v>
      </c>
      <c r="Q3502" s="42">
        <f t="shared" si="164"/>
        <v>0.68317454182416615</v>
      </c>
    </row>
    <row r="3503" spans="5:17" x14ac:dyDescent="0.2">
      <c r="E3503" s="15">
        <v>41290.256944444445</v>
      </c>
      <c r="F3503" s="21">
        <v>5.8839411773482873</v>
      </c>
      <c r="G3503" s="21">
        <v>5.8483503976154783</v>
      </c>
      <c r="H3503" s="24">
        <v>9.1775220676723612E-2</v>
      </c>
      <c r="I3503" s="3">
        <f t="shared" si="163"/>
        <v>342.55999999998687</v>
      </c>
      <c r="J3503" s="3">
        <f>INDEX(PowerArray,MIN(MaximumPowerIndex,ROUND(G3503*100,0)))</f>
        <v>337.69999999998697</v>
      </c>
      <c r="K3503" s="3">
        <f>MIN(J3503-M3503+N3503,'Power Look Up'!$F$4)</f>
        <v>336.40012962153912</v>
      </c>
      <c r="M3503" s="50">
        <f t="array" ref="M3503">_xlfn.SUM(_xlfn.NORM.DIST($S$3:$S$1003,$G3503,$P3503,FALSE)*WindSpeedStep*$T$3:$T$1003)</f>
        <v>338.50811632372472</v>
      </c>
      <c r="N3503" s="50">
        <f t="array" ref="N3503">_xlfn.SUM(_xlfn.NORM.DIST($S$3:$S$1003,$G3503,$Q3503,FALSE)*WindSpeedStep*$T$3:$T$1003)</f>
        <v>337.20824594527687</v>
      </c>
      <c r="P3503" s="42">
        <f t="shared" si="162"/>
        <v>0.58483503976154783</v>
      </c>
      <c r="Q3503" s="42">
        <f t="shared" si="164"/>
        <v>0.53673364833596482</v>
      </c>
    </row>
    <row r="3504" spans="5:17" x14ac:dyDescent="0.2">
      <c r="E3504" s="15">
        <v>41290.263888888891</v>
      </c>
      <c r="F3504" s="21">
        <v>5.8426364717441794</v>
      </c>
      <c r="G3504" s="21">
        <v>5.7622078126026652</v>
      </c>
      <c r="H3504" s="24">
        <v>0.10782803329400513</v>
      </c>
      <c r="I3504" s="3">
        <f t="shared" si="163"/>
        <v>336.07999999998702</v>
      </c>
      <c r="J3504" s="3">
        <f>INDEX(PowerArray,MIN(MaximumPowerIndex,ROUND(G3504*100,0)))</f>
        <v>323.11999999998727</v>
      </c>
      <c r="K3504" s="3">
        <f>MIN(J3504-M3504+N3504,'Power Look Up'!$F$4)</f>
        <v>324.27829820177863</v>
      </c>
      <c r="M3504" s="50">
        <f t="array" ref="M3504">_xlfn.SUM(_xlfn.NORM.DIST($S$3:$S$1003,$G3504,$P3504,FALSE)*WindSpeedStep*$T$3:$T$1003)</f>
        <v>322.68707186550893</v>
      </c>
      <c r="N3504" s="50">
        <f t="array" ref="N3504">_xlfn.SUM(_xlfn.NORM.DIST($S$3:$S$1003,$G3504,$Q3504,FALSE)*WindSpeedStep*$T$3:$T$1003)</f>
        <v>323.84537006730028</v>
      </c>
      <c r="P3504" s="42">
        <f t="shared" si="162"/>
        <v>0.57622078126026655</v>
      </c>
      <c r="Q3504" s="42">
        <f t="shared" si="164"/>
        <v>0.62132753586429668</v>
      </c>
    </row>
    <row r="3505" spans="5:17" x14ac:dyDescent="0.2">
      <c r="E3505" s="15">
        <v>41290.270833333336</v>
      </c>
      <c r="F3505" s="21">
        <v>5.3551903960302152</v>
      </c>
      <c r="G3505" s="21">
        <v>5.317216601921972</v>
      </c>
      <c r="H3505" s="24">
        <v>0.12697961224760221</v>
      </c>
      <c r="I3505" s="3">
        <f t="shared" si="163"/>
        <v>258.31999999998868</v>
      </c>
      <c r="J3505" s="3">
        <f>INDEX(PowerArray,MIN(MaximumPowerIndex,ROUND(G3505*100,0)))</f>
        <v>251.83999999998883</v>
      </c>
      <c r="K3505" s="3">
        <f>MIN(J3505-M3505+N3505,'Power Look Up'!$F$4)</f>
        <v>253.94095821285575</v>
      </c>
      <c r="M3505" s="50">
        <f t="array" ref="M3505">_xlfn.SUM(_xlfn.NORM.DIST($S$3:$S$1003,$G3505,$P3505,FALSE)*WindSpeedStep*$T$3:$T$1003)</f>
        <v>246.05212687563295</v>
      </c>
      <c r="N3505" s="50">
        <f t="array" ref="N3505">_xlfn.SUM(_xlfn.NORM.DIST($S$3:$S$1003,$G3505,$Q3505,FALSE)*WindSpeedStep*$T$3:$T$1003)</f>
        <v>248.15308508849986</v>
      </c>
      <c r="P3505" s="42">
        <f t="shared" si="162"/>
        <v>0.53172166019219724</v>
      </c>
      <c r="Q3505" s="42">
        <f t="shared" si="164"/>
        <v>0.67517810234856501</v>
      </c>
    </row>
    <row r="3506" spans="5:17" x14ac:dyDescent="0.2">
      <c r="E3506" s="15">
        <v>41290.277777777781</v>
      </c>
      <c r="F3506" s="21">
        <v>5.1098584900169204</v>
      </c>
      <c r="G3506" s="21">
        <v>5.1053216507866583</v>
      </c>
      <c r="H3506" s="24">
        <v>0.11546308007407192</v>
      </c>
      <c r="I3506" s="3">
        <f t="shared" si="163"/>
        <v>217.81999999998953</v>
      </c>
      <c r="J3506" s="3">
        <f>INDEX(PowerArray,MIN(MaximumPowerIndex,ROUND(G3506*100,0)))</f>
        <v>217.81999999998953</v>
      </c>
      <c r="K3506" s="3">
        <f>MIN(J3506-M3506+N3506,'Power Look Up'!$F$4)</f>
        <v>218.52454069647848</v>
      </c>
      <c r="M3506" s="50">
        <f t="array" ref="M3506">_xlfn.SUM(_xlfn.NORM.DIST($S$3:$S$1003,$G3506,$P3506,FALSE)*WindSpeedStep*$T$3:$T$1003)</f>
        <v>211.50742793039655</v>
      </c>
      <c r="N3506" s="50">
        <f t="array" ref="N3506">_xlfn.SUM(_xlfn.NORM.DIST($S$3:$S$1003,$G3506,$Q3506,FALSE)*WindSpeedStep*$T$3:$T$1003)</f>
        <v>212.21196862688549</v>
      </c>
      <c r="P3506" s="42">
        <f t="shared" si="162"/>
        <v>0.51053216507866583</v>
      </c>
      <c r="Q3506" s="42">
        <f t="shared" si="164"/>
        <v>0.58947616256867297</v>
      </c>
    </row>
    <row r="3507" spans="5:17" x14ac:dyDescent="0.2">
      <c r="E3507" s="15">
        <v>41290.284722222219</v>
      </c>
      <c r="F3507" s="21">
        <v>5.1991526836877711</v>
      </c>
      <c r="G3507" s="21">
        <v>5.1778790692474654</v>
      </c>
      <c r="H3507" s="24">
        <v>0.10001629720002045</v>
      </c>
      <c r="I3507" s="3">
        <f t="shared" si="163"/>
        <v>232.39999999998923</v>
      </c>
      <c r="J3507" s="3">
        <f>INDEX(PowerArray,MIN(MaximumPowerIndex,ROUND(G3507*100,0)))</f>
        <v>229.15999999998931</v>
      </c>
      <c r="K3507" s="3">
        <f>MIN(J3507-M3507+N3507,'Power Look Up'!$F$4)</f>
        <v>229.1605327995851</v>
      </c>
      <c r="M3507" s="50">
        <f t="array" ref="M3507">_xlfn.SUM(_xlfn.NORM.DIST($S$3:$S$1003,$G3507,$P3507,FALSE)*WindSpeedStep*$T$3:$T$1003)</f>
        <v>223.25608891397843</v>
      </c>
      <c r="N3507" s="50">
        <f t="array" ref="N3507">_xlfn.SUM(_xlfn.NORM.DIST($S$3:$S$1003,$G3507,$Q3507,FALSE)*WindSpeedStep*$T$3:$T$1003)</f>
        <v>223.25662171357422</v>
      </c>
      <c r="P3507" s="42">
        <f t="shared" si="162"/>
        <v>0.51778790692474652</v>
      </c>
      <c r="Q3507" s="42">
        <f t="shared" si="164"/>
        <v>0.51787229185561978</v>
      </c>
    </row>
    <row r="3508" spans="5:17" x14ac:dyDescent="0.2">
      <c r="E3508" s="15">
        <v>41290.291666666664</v>
      </c>
      <c r="F3508" s="21">
        <v>5.1934243592032203</v>
      </c>
      <c r="G3508" s="21">
        <v>5.2063664375985352</v>
      </c>
      <c r="H3508" s="24">
        <v>8.8573543809266839E-2</v>
      </c>
      <c r="I3508" s="3">
        <f t="shared" si="163"/>
        <v>230.77999999998929</v>
      </c>
      <c r="J3508" s="3">
        <f>INDEX(PowerArray,MIN(MaximumPowerIndex,ROUND(G3508*100,0)))</f>
        <v>234.01999999998921</v>
      </c>
      <c r="K3508" s="3">
        <f>MIN(J3508-M3508+N3508,'Power Look Up'!$F$4)</f>
        <v>233.74283147888576</v>
      </c>
      <c r="M3508" s="50">
        <f t="array" ref="M3508">_xlfn.SUM(_xlfn.NORM.DIST($S$3:$S$1003,$G3508,$P3508,FALSE)*WindSpeedStep*$T$3:$T$1003)</f>
        <v>227.88879137120063</v>
      </c>
      <c r="N3508" s="50">
        <f t="array" ref="N3508">_xlfn.SUM(_xlfn.NORM.DIST($S$3:$S$1003,$G3508,$Q3508,FALSE)*WindSpeedStep*$T$3:$T$1003)</f>
        <v>227.61162285009718</v>
      </c>
      <c r="P3508" s="42">
        <f t="shared" si="162"/>
        <v>0.52063664375985352</v>
      </c>
      <c r="Q3508" s="42">
        <f t="shared" si="164"/>
        <v>0.4611463257477304</v>
      </c>
    </row>
    <row r="3509" spans="5:17" x14ac:dyDescent="0.2">
      <c r="E3509" s="15">
        <v>41290.298611111109</v>
      </c>
      <c r="F3509" s="21">
        <v>5.2477940462212604</v>
      </c>
      <c r="G3509" s="21">
        <v>5.2073326009747039</v>
      </c>
      <c r="H3509" s="24">
        <v>7.8128066076683322E-2</v>
      </c>
      <c r="I3509" s="3">
        <f t="shared" si="163"/>
        <v>240.49999999998906</v>
      </c>
      <c r="J3509" s="3">
        <f>INDEX(PowerArray,MIN(MaximumPowerIndex,ROUND(G3509*100,0)))</f>
        <v>234.01999999998921</v>
      </c>
      <c r="K3509" s="3">
        <f>MIN(J3509-M3509+N3509,'Power Look Up'!$F$4)</f>
        <v>233.6832107179419</v>
      </c>
      <c r="M3509" s="50">
        <f t="array" ref="M3509">_xlfn.SUM(_xlfn.NORM.DIST($S$3:$S$1003,$G3509,$P3509,FALSE)*WindSpeedStep*$T$3:$T$1003)</f>
        <v>228.04613349129878</v>
      </c>
      <c r="N3509" s="50">
        <f t="array" ref="N3509">_xlfn.SUM(_xlfn.NORM.DIST($S$3:$S$1003,$G3509,$Q3509,FALSE)*WindSpeedStep*$T$3:$T$1003)</f>
        <v>227.70934420925147</v>
      </c>
      <c r="P3509" s="42">
        <f t="shared" si="162"/>
        <v>0.52073326009747045</v>
      </c>
      <c r="Q3509" s="42">
        <f t="shared" si="164"/>
        <v>0.4068388255322189</v>
      </c>
    </row>
    <row r="3510" spans="5:17" x14ac:dyDescent="0.2">
      <c r="E3510" s="15">
        <v>41290.305555555555</v>
      </c>
      <c r="F3510" s="21">
        <v>5.0782624451216369</v>
      </c>
      <c r="G3510" s="21">
        <v>5.0901717144294132</v>
      </c>
      <c r="H3510" s="24">
        <v>9.6489696090975324E-2</v>
      </c>
      <c r="I3510" s="3">
        <f t="shared" si="163"/>
        <v>212.95999999998966</v>
      </c>
      <c r="J3510" s="3">
        <f>INDEX(PowerArray,MIN(MaximumPowerIndex,ROUND(G3510*100,0)))</f>
        <v>214.57999999998961</v>
      </c>
      <c r="K3510" s="3">
        <f>MIN(J3510-M3510+N3510,'Power Look Up'!$F$4)</f>
        <v>214.49722826915308</v>
      </c>
      <c r="M3510" s="50">
        <f t="array" ref="M3510">_xlfn.SUM(_xlfn.NORM.DIST($S$3:$S$1003,$G3510,$P3510,FALSE)*WindSpeedStep*$T$3:$T$1003)</f>
        <v>209.06236237374807</v>
      </c>
      <c r="N3510" s="50">
        <f t="array" ref="N3510">_xlfn.SUM(_xlfn.NORM.DIST($S$3:$S$1003,$G3510,$Q3510,FALSE)*WindSpeedStep*$T$3:$T$1003)</f>
        <v>208.97959064291155</v>
      </c>
      <c r="P3510" s="42">
        <f t="shared" si="162"/>
        <v>0.50901717144294134</v>
      </c>
      <c r="Q3510" s="42">
        <f t="shared" si="164"/>
        <v>0.49114912177617293</v>
      </c>
    </row>
    <row r="3511" spans="5:17" x14ac:dyDescent="0.2">
      <c r="E3511" s="15">
        <v>41290.3125</v>
      </c>
      <c r="F3511" s="21">
        <v>4.4993989363009863</v>
      </c>
      <c r="G3511" s="21">
        <v>4.561954714781379</v>
      </c>
      <c r="H3511" s="24">
        <v>6.000801525324858E-2</v>
      </c>
      <c r="I3511" s="3">
        <f t="shared" si="163"/>
        <v>145.49999999999437</v>
      </c>
      <c r="J3511" s="3">
        <f>INDEX(PowerArray,MIN(MaximumPowerIndex,ROUND(G3511*100,0)))</f>
        <v>152.03999999999425</v>
      </c>
      <c r="K3511" s="3">
        <f>MIN(J3511-M3511+N3511,'Power Look Up'!$F$4)</f>
        <v>149.45181845634579</v>
      </c>
      <c r="M3511" s="50">
        <f t="array" ref="M3511">_xlfn.SUM(_xlfn.NORM.DIST($S$3:$S$1003,$G3511,$P3511,FALSE)*WindSpeedStep*$T$3:$T$1003)</f>
        <v>125.40385158535976</v>
      </c>
      <c r="N3511" s="50">
        <f t="array" ref="N3511">_xlfn.SUM(_xlfn.NORM.DIST($S$3:$S$1003,$G3511,$Q3511,FALSE)*WindSpeedStep*$T$3:$T$1003)</f>
        <v>122.81567004171131</v>
      </c>
      <c r="P3511" s="42">
        <f t="shared" si="162"/>
        <v>0.45619547147813794</v>
      </c>
      <c r="Q3511" s="42">
        <f t="shared" si="164"/>
        <v>0.27375384810923026</v>
      </c>
    </row>
    <row r="3512" spans="5:17" x14ac:dyDescent="0.2">
      <c r="E3512" s="15">
        <v>41290.319444444445</v>
      </c>
      <c r="F3512" s="21">
        <v>4.984179814790819</v>
      </c>
      <c r="G3512" s="21">
        <v>4.9315106705278442</v>
      </c>
      <c r="H3512" s="24">
        <v>6.6209489276592204E-2</v>
      </c>
      <c r="I3512" s="3">
        <f t="shared" si="163"/>
        <v>197.81999999999329</v>
      </c>
      <c r="J3512" s="3">
        <f>INDEX(PowerArray,MIN(MaximumPowerIndex,ROUND(G3512*100,0)))</f>
        <v>192.36999999999338</v>
      </c>
      <c r="K3512" s="3">
        <f>MIN(J3512-M3512+N3512,'Power Look Up'!$F$4)</f>
        <v>192.36858048507278</v>
      </c>
      <c r="M3512" s="50">
        <f t="array" ref="M3512">_xlfn.SUM(_xlfn.NORM.DIST($S$3:$S$1003,$G3512,$P3512,FALSE)*WindSpeedStep*$T$3:$T$1003)</f>
        <v>183.58742357189564</v>
      </c>
      <c r="N3512" s="50">
        <f t="array" ref="N3512">_xlfn.SUM(_xlfn.NORM.DIST($S$3:$S$1003,$G3512,$Q3512,FALSE)*WindSpeedStep*$T$3:$T$1003)</f>
        <v>183.58600405697504</v>
      </c>
      <c r="P3512" s="42">
        <f t="shared" si="162"/>
        <v>0.49315106705278444</v>
      </c>
      <c r="Q3512" s="42">
        <f t="shared" si="164"/>
        <v>0.32651280285771334</v>
      </c>
    </row>
    <row r="3513" spans="5:17" x14ac:dyDescent="0.2">
      <c r="E3513" s="15">
        <v>41290.326388888891</v>
      </c>
      <c r="F3513" s="21">
        <v>4.9258386941674308</v>
      </c>
      <c r="G3513" s="21">
        <v>4.8533344116834511</v>
      </c>
      <c r="H3513" s="24">
        <v>7.1053889851169241E-2</v>
      </c>
      <c r="I3513" s="3">
        <f t="shared" si="163"/>
        <v>192.36999999999338</v>
      </c>
      <c r="J3513" s="3">
        <f>INDEX(PowerArray,MIN(MaximumPowerIndex,ROUND(G3513*100,0)))</f>
        <v>183.64999999999355</v>
      </c>
      <c r="K3513" s="3">
        <f>MIN(J3513-M3513+N3513,'Power Look Up'!$F$4)</f>
        <v>183.3266683559583</v>
      </c>
      <c r="M3513" s="50">
        <f t="array" ref="M3513">_xlfn.SUM(_xlfn.NORM.DIST($S$3:$S$1003,$G3513,$P3513,FALSE)*WindSpeedStep*$T$3:$T$1003)</f>
        <v>171.11523941864081</v>
      </c>
      <c r="N3513" s="50">
        <f t="array" ref="N3513">_xlfn.SUM(_xlfn.NORM.DIST($S$3:$S$1003,$G3513,$Q3513,FALSE)*WindSpeedStep*$T$3:$T$1003)</f>
        <v>170.79190777460556</v>
      </c>
      <c r="P3513" s="42">
        <f t="shared" si="162"/>
        <v>0.48533344116834515</v>
      </c>
      <c r="Q3513" s="42">
        <f t="shared" si="164"/>
        <v>0.3448482886986452</v>
      </c>
    </row>
    <row r="3514" spans="5:17" x14ac:dyDescent="0.2">
      <c r="E3514" s="15">
        <v>41290.333333333336</v>
      </c>
      <c r="F3514" s="21">
        <v>4.9567173187834719</v>
      </c>
      <c r="G3514" s="21">
        <v>4.9253488603181426</v>
      </c>
      <c r="H3514" s="24">
        <v>5.8506463320198931E-2</v>
      </c>
      <c r="I3514" s="3">
        <f t="shared" si="163"/>
        <v>195.63999999999334</v>
      </c>
      <c r="J3514" s="3">
        <f>INDEX(PowerArray,MIN(MaximumPowerIndex,ROUND(G3514*100,0)))</f>
        <v>192.36999999999338</v>
      </c>
      <c r="K3514" s="3">
        <f>MIN(J3514-M3514+N3514,'Power Look Up'!$F$4)</f>
        <v>192.53440665605427</v>
      </c>
      <c r="M3514" s="50">
        <f t="array" ref="M3514">_xlfn.SUM(_xlfn.NORM.DIST($S$3:$S$1003,$G3514,$P3514,FALSE)*WindSpeedStep*$T$3:$T$1003)</f>
        <v>182.60243152258116</v>
      </c>
      <c r="N3514" s="50">
        <f t="array" ref="N3514">_xlfn.SUM(_xlfn.NORM.DIST($S$3:$S$1003,$G3514,$Q3514,FALSE)*WindSpeedStep*$T$3:$T$1003)</f>
        <v>182.76683817864205</v>
      </c>
      <c r="P3514" s="42">
        <f t="shared" si="162"/>
        <v>0.49253488603181428</v>
      </c>
      <c r="Q3514" s="42">
        <f t="shared" si="164"/>
        <v>0.28816474243538703</v>
      </c>
    </row>
    <row r="3515" spans="5:17" x14ac:dyDescent="0.2">
      <c r="E3515" s="15">
        <v>41290.340277777781</v>
      </c>
      <c r="F3515" s="21">
        <v>4.9527220957224873</v>
      </c>
      <c r="G3515" s="21">
        <v>4.9668328439203231</v>
      </c>
      <c r="H3515" s="24">
        <v>0.10095458423395783</v>
      </c>
      <c r="I3515" s="3">
        <f t="shared" si="163"/>
        <v>194.54999999999333</v>
      </c>
      <c r="J3515" s="3">
        <f>INDEX(PowerArray,MIN(MaximumPowerIndex,ROUND(G3515*100,0)))</f>
        <v>196.72999999999331</v>
      </c>
      <c r="K3515" s="3">
        <f>MIN(J3515-M3515+N3515,'Power Look Up'!$F$4)</f>
        <v>196.75844883988586</v>
      </c>
      <c r="M3515" s="50">
        <f t="array" ref="M3515">_xlfn.SUM(_xlfn.NORM.DIST($S$3:$S$1003,$G3515,$P3515,FALSE)*WindSpeedStep*$T$3:$T$1003)</f>
        <v>189.23992214800137</v>
      </c>
      <c r="N3515" s="50">
        <f t="array" ref="N3515">_xlfn.SUM(_xlfn.NORM.DIST($S$3:$S$1003,$G3515,$Q3515,FALSE)*WindSpeedStep*$T$3:$T$1003)</f>
        <v>189.26837098789392</v>
      </c>
      <c r="P3515" s="42">
        <f t="shared" si="162"/>
        <v>0.49668328439203235</v>
      </c>
      <c r="Q3515" s="42">
        <f t="shared" si="164"/>
        <v>0.50142454471754261</v>
      </c>
    </row>
    <row r="3516" spans="5:17" x14ac:dyDescent="0.2">
      <c r="E3516" s="15">
        <v>41290.347222222219</v>
      </c>
      <c r="F3516" s="21">
        <v>5.3200974689365808</v>
      </c>
      <c r="G3516" s="21">
        <v>5.3281698680257179</v>
      </c>
      <c r="H3516" s="24">
        <v>9.3983240517573369E-2</v>
      </c>
      <c r="I3516" s="3">
        <f t="shared" si="163"/>
        <v>251.83999999998883</v>
      </c>
      <c r="J3516" s="3">
        <f>INDEX(PowerArray,MIN(MaximumPowerIndex,ROUND(G3516*100,0)))</f>
        <v>253.45999999998878</v>
      </c>
      <c r="K3516" s="3">
        <f>MIN(J3516-M3516+N3516,'Power Look Up'!$F$4)</f>
        <v>253.17922383240744</v>
      </c>
      <c r="M3516" s="50">
        <f t="array" ref="M3516">_xlfn.SUM(_xlfn.NORM.DIST($S$3:$S$1003,$G3516,$P3516,FALSE)*WindSpeedStep*$T$3:$T$1003)</f>
        <v>247.86068371195086</v>
      </c>
      <c r="N3516" s="50">
        <f t="array" ref="N3516">_xlfn.SUM(_xlfn.NORM.DIST($S$3:$S$1003,$G3516,$Q3516,FALSE)*WindSpeedStep*$T$3:$T$1003)</f>
        <v>247.57990754436952</v>
      </c>
      <c r="P3516" s="42">
        <f t="shared" si="162"/>
        <v>0.53281698680257183</v>
      </c>
      <c r="Q3516" s="42">
        <f t="shared" si="164"/>
        <v>0.50075867022514819</v>
      </c>
    </row>
    <row r="3517" spans="5:17" x14ac:dyDescent="0.2">
      <c r="E3517" s="15">
        <v>41290.361111111109</v>
      </c>
      <c r="F3517" s="21">
        <v>5.729733541236274</v>
      </c>
      <c r="G3517" s="21">
        <v>5.6502124394229192</v>
      </c>
      <c r="H3517" s="24">
        <v>9.4245220325461607E-2</v>
      </c>
      <c r="I3517" s="3">
        <f t="shared" si="163"/>
        <v>318.25999999998737</v>
      </c>
      <c r="J3517" s="3">
        <f>INDEX(PowerArray,MIN(MaximumPowerIndex,ROUND(G3517*100,0)))</f>
        <v>305.29999999998768</v>
      </c>
      <c r="K3517" s="3">
        <f>MIN(J3517-M3517+N3517,'Power Look Up'!$F$4)</f>
        <v>304.63612800732602</v>
      </c>
      <c r="M3517" s="50">
        <f t="array" ref="M3517">_xlfn.SUM(_xlfn.NORM.DIST($S$3:$S$1003,$G3517,$P3517,FALSE)*WindSpeedStep*$T$3:$T$1003)</f>
        <v>302.66369000744515</v>
      </c>
      <c r="N3517" s="50">
        <f t="array" ref="N3517">_xlfn.SUM(_xlfn.NORM.DIST($S$3:$S$1003,$G3517,$Q3517,FALSE)*WindSpeedStep*$T$3:$T$1003)</f>
        <v>301.9998180147835</v>
      </c>
      <c r="P3517" s="42">
        <f t="shared" si="162"/>
        <v>0.56502124394229192</v>
      </c>
      <c r="Q3517" s="42">
        <f t="shared" si="164"/>
        <v>0.53250551623907694</v>
      </c>
    </row>
    <row r="3518" spans="5:17" x14ac:dyDescent="0.2">
      <c r="E3518" s="15">
        <v>41290.368055555555</v>
      </c>
      <c r="F3518" s="21">
        <v>5.2884659192687673</v>
      </c>
      <c r="G3518" s="21">
        <v>5.3012947623796709</v>
      </c>
      <c r="H3518" s="24">
        <v>0.12858171166848006</v>
      </c>
      <c r="I3518" s="3">
        <f t="shared" si="163"/>
        <v>246.97999999998893</v>
      </c>
      <c r="J3518" s="3">
        <f>INDEX(PowerArray,MIN(MaximumPowerIndex,ROUND(G3518*100,0)))</f>
        <v>248.59999999998888</v>
      </c>
      <c r="K3518" s="3">
        <f>MIN(J3518-M3518+N3518,'Power Look Up'!$F$4)</f>
        <v>250.81653858701239</v>
      </c>
      <c r="M3518" s="50">
        <f t="array" ref="M3518">_xlfn.SUM(_xlfn.NORM.DIST($S$3:$S$1003,$G3518,$P3518,FALSE)*WindSpeedStep*$T$3:$T$1003)</f>
        <v>243.42803666360498</v>
      </c>
      <c r="N3518" s="50">
        <f t="array" ref="N3518">_xlfn.SUM(_xlfn.NORM.DIST($S$3:$S$1003,$G3518,$Q3518,FALSE)*WindSpeedStep*$T$3:$T$1003)</f>
        <v>245.64457525062849</v>
      </c>
      <c r="P3518" s="42">
        <f t="shared" si="162"/>
        <v>0.53012947623796713</v>
      </c>
      <c r="Q3518" s="42">
        <f t="shared" si="164"/>
        <v>0.68164955460592636</v>
      </c>
    </row>
    <row r="3519" spans="5:17" x14ac:dyDescent="0.2">
      <c r="E3519" s="15">
        <v>41290.375</v>
      </c>
      <c r="F3519" s="21">
        <v>5.1625598094694007</v>
      </c>
      <c r="G3519" s="21">
        <v>5.2135212035964607</v>
      </c>
      <c r="H3519" s="24">
        <v>0.12396950807738499</v>
      </c>
      <c r="I3519" s="3">
        <f t="shared" si="163"/>
        <v>225.91999999998939</v>
      </c>
      <c r="J3519" s="3">
        <f>INDEX(PowerArray,MIN(MaximumPowerIndex,ROUND(G3519*100,0)))</f>
        <v>234.01999999998921</v>
      </c>
      <c r="K3519" s="3">
        <f>MIN(J3519-M3519+N3519,'Power Look Up'!$F$4)</f>
        <v>235.52013073125627</v>
      </c>
      <c r="M3519" s="50">
        <f t="array" ref="M3519">_xlfn.SUM(_xlfn.NORM.DIST($S$3:$S$1003,$G3519,$P3519,FALSE)*WindSpeedStep*$T$3:$T$1003)</f>
        <v>229.05432212313877</v>
      </c>
      <c r="N3519" s="50">
        <f t="array" ref="N3519">_xlfn.SUM(_xlfn.NORM.DIST($S$3:$S$1003,$G3519,$Q3519,FALSE)*WindSpeedStep*$T$3:$T$1003)</f>
        <v>230.55445285440584</v>
      </c>
      <c r="P3519" s="42">
        <f t="shared" si="162"/>
        <v>0.52135212035964607</v>
      </c>
      <c r="Q3519" s="42">
        <f t="shared" si="164"/>
        <v>0.64631765896086935</v>
      </c>
    </row>
    <row r="3520" spans="5:17" x14ac:dyDescent="0.2">
      <c r="E3520" s="15">
        <v>41290.381944444445</v>
      </c>
      <c r="F3520" s="21">
        <v>5.5442512265446879</v>
      </c>
      <c r="G3520" s="21">
        <v>5.4318139824296239</v>
      </c>
      <c r="H3520" s="24">
        <v>0.11543488450447863</v>
      </c>
      <c r="I3520" s="3">
        <f t="shared" si="163"/>
        <v>287.47999999998808</v>
      </c>
      <c r="J3520" s="3">
        <f>INDEX(PowerArray,MIN(MaximumPowerIndex,ROUND(G3520*100,0)))</f>
        <v>269.65999999998843</v>
      </c>
      <c r="K3520" s="3">
        <f>MIN(J3520-M3520+N3520,'Power Look Up'!$F$4)</f>
        <v>270.96389670616594</v>
      </c>
      <c r="M3520" s="50">
        <f t="array" ref="M3520">_xlfn.SUM(_xlfn.NORM.DIST($S$3:$S$1003,$G3520,$P3520,FALSE)*WindSpeedStep*$T$3:$T$1003)</f>
        <v>265.12580514219769</v>
      </c>
      <c r="N3520" s="50">
        <f t="array" ref="N3520">_xlfn.SUM(_xlfn.NORM.DIST($S$3:$S$1003,$G3520,$Q3520,FALSE)*WindSpeedStep*$T$3:$T$1003)</f>
        <v>266.4297018483752</v>
      </c>
      <c r="P3520" s="42">
        <f t="shared" si="162"/>
        <v>0.54318139824296241</v>
      </c>
      <c r="Q3520" s="42">
        <f t="shared" si="164"/>
        <v>0.62702081971157575</v>
      </c>
    </row>
    <row r="3521" spans="5:17" x14ac:dyDescent="0.2">
      <c r="E3521" s="15">
        <v>41290.756944444445</v>
      </c>
      <c r="F3521" s="21">
        <v>2.4340465243374294</v>
      </c>
      <c r="G3521" s="21">
        <v>2.5874170123499285</v>
      </c>
      <c r="H3521" s="24">
        <v>8.6276083016598865E-2</v>
      </c>
      <c r="I3521" s="3">
        <f t="shared" si="163"/>
        <v>0</v>
      </c>
      <c r="J3521" s="3">
        <f>INDEX(PowerArray,MIN(MaximumPowerIndex,ROUND(G3521*100,0)))</f>
        <v>0</v>
      </c>
      <c r="K3521" s="3">
        <f>MIN(J3521-M3521+N3521,'Power Look Up'!$F$4)</f>
        <v>-8.8959024371570133E-2</v>
      </c>
      <c r="M3521" s="50">
        <f t="array" ref="M3521">_xlfn.SUM(_xlfn.NORM.DIST($S$3:$S$1003,$G3521,$P3521,FALSE)*WindSpeedStep*$T$3:$T$1003)</f>
        <v>0.14520213260947423</v>
      </c>
      <c r="N3521" s="50">
        <f t="array" ref="N3521">_xlfn.SUM(_xlfn.NORM.DIST($S$3:$S$1003,$G3521,$Q3521,FALSE)*WindSpeedStep*$T$3:$T$1003)</f>
        <v>5.6243108237904106E-2</v>
      </c>
      <c r="P3521" s="42">
        <f t="shared" si="162"/>
        <v>0.25874170123499285</v>
      </c>
      <c r="Q3521" s="42">
        <f t="shared" si="164"/>
        <v>0.22323220495606264</v>
      </c>
    </row>
    <row r="3522" spans="5:17" x14ac:dyDescent="0.2">
      <c r="E3522" s="15">
        <v>41290.763888888891</v>
      </c>
      <c r="F3522" s="21">
        <v>1.9951874972865995</v>
      </c>
      <c r="G3522" s="21">
        <v>2.1565623847436752</v>
      </c>
      <c r="H3522" s="24">
        <v>7.5180904152615177E-2</v>
      </c>
      <c r="I3522" s="3">
        <f t="shared" si="163"/>
        <v>0</v>
      </c>
      <c r="J3522" s="3">
        <f>INDEX(PowerArray,MIN(MaximumPowerIndex,ROUND(G3522*100,0)))</f>
        <v>0</v>
      </c>
      <c r="K3522" s="3">
        <f>MIN(J3522-M3522+N3522,'Power Look Up'!$F$4)</f>
        <v>3.4949501824164259E-4</v>
      </c>
      <c r="M3522" s="50">
        <f t="array" ref="M3522">_xlfn.SUM(_xlfn.NORM.DIST($S$3:$S$1003,$G3522,$P3522,FALSE)*WindSpeedStep*$T$3:$T$1003)</f>
        <v>-4.7764945432838546E-3</v>
      </c>
      <c r="N3522" s="50">
        <f t="array" ref="N3522">_xlfn.SUM(_xlfn.NORM.DIST($S$3:$S$1003,$G3522,$Q3522,FALSE)*WindSpeedStep*$T$3:$T$1003)</f>
        <v>-4.426999525042212E-3</v>
      </c>
      <c r="P3522" s="42">
        <f t="shared" si="162"/>
        <v>0.21565623847436755</v>
      </c>
      <c r="Q3522" s="42">
        <f t="shared" si="164"/>
        <v>0.16213230994654945</v>
      </c>
    </row>
    <row r="3523" spans="5:17" x14ac:dyDescent="0.2">
      <c r="E3523" s="15">
        <v>41290.770833333336</v>
      </c>
      <c r="F3523" s="21">
        <v>2.0792272983021642</v>
      </c>
      <c r="G3523" s="21">
        <v>2.1069837334375698</v>
      </c>
      <c r="H3523" s="24">
        <v>6.252322682861762E-2</v>
      </c>
      <c r="I3523" s="3">
        <f t="shared" si="163"/>
        <v>0</v>
      </c>
      <c r="J3523" s="3">
        <f>INDEX(PowerArray,MIN(MaximumPowerIndex,ROUND(G3523*100,0)))</f>
        <v>0</v>
      </c>
      <c r="K3523" s="3">
        <f>MIN(J3523-M3523+N3523,'Power Look Up'!$F$4)</f>
        <v>6.7140104732950952E-4</v>
      </c>
      <c r="M3523" s="50">
        <f t="array" ref="M3523">_xlfn.SUM(_xlfn.NORM.DIST($S$3:$S$1003,$G3523,$P3523,FALSE)*WindSpeedStep*$T$3:$T$1003)</f>
        <v>-3.8190889345378347E-3</v>
      </c>
      <c r="N3523" s="50">
        <f t="array" ref="N3523">_xlfn.SUM(_xlfn.NORM.DIST($S$3:$S$1003,$G3523,$Q3523,FALSE)*WindSpeedStep*$T$3:$T$1003)</f>
        <v>-3.1476878872083252E-3</v>
      </c>
      <c r="P3523" s="42">
        <f t="shared" ref="P3523:P3586" si="165">ReferenceTurbulence*G3523</f>
        <v>0.21069837334375699</v>
      </c>
      <c r="Q3523" s="42">
        <f t="shared" si="164"/>
        <v>0.13173542188992479</v>
      </c>
    </row>
    <row r="3524" spans="5:17" x14ac:dyDescent="0.2">
      <c r="E3524" s="15">
        <v>41290.777777777781</v>
      </c>
      <c r="F3524" s="21">
        <v>2.0410503009631644</v>
      </c>
      <c r="G3524" s="21">
        <v>2.1704743945562379</v>
      </c>
      <c r="H3524" s="24">
        <v>8.329045096035978E-2</v>
      </c>
      <c r="I3524" s="3">
        <f t="shared" ref="I3524:I3587" si="166">INDEX(PowerArray,MIN(MaximumPowerIndex,ROUND(F3524*100,0)))</f>
        <v>0</v>
      </c>
      <c r="J3524" s="3">
        <f>INDEX(PowerArray,MIN(MaximumPowerIndex,ROUND(G3524*100,0)))</f>
        <v>0</v>
      </c>
      <c r="K3524" s="3">
        <f>MIN(J3524-M3524+N3524,'Power Look Up'!$F$4)</f>
        <v>1.9419021383536034E-4</v>
      </c>
      <c r="M3524" s="50">
        <f t="array" ref="M3524">_xlfn.SUM(_xlfn.NORM.DIST($S$3:$S$1003,$G3524,$P3524,FALSE)*WindSpeedStep*$T$3:$T$1003)</f>
        <v>-5.047128000820536E-3</v>
      </c>
      <c r="N3524" s="50">
        <f t="array" ref="N3524">_xlfn.SUM(_xlfn.NORM.DIST($S$3:$S$1003,$G3524,$Q3524,FALSE)*WindSpeedStep*$T$3:$T$1003)</f>
        <v>-4.8529377869851757E-3</v>
      </c>
      <c r="P3524" s="42">
        <f t="shared" si="165"/>
        <v>0.2170474394556238</v>
      </c>
      <c r="Q3524" s="42">
        <f t="shared" ref="Q3524:Q3587" si="167">G3524*H3524</f>
        <v>0.18077979112050291</v>
      </c>
    </row>
    <row r="3525" spans="5:17" x14ac:dyDescent="0.2">
      <c r="E3525" s="15">
        <v>41290.784722222219</v>
      </c>
      <c r="F3525" s="21">
        <v>1.9933996855622822</v>
      </c>
      <c r="G3525" s="21">
        <v>2.0782668392598982</v>
      </c>
      <c r="H3525" s="24">
        <v>5.0165554215883611E-2</v>
      </c>
      <c r="I3525" s="3">
        <f t="shared" si="166"/>
        <v>0</v>
      </c>
      <c r="J3525" s="3">
        <f>INDEX(PowerArray,MIN(MaximumPowerIndex,ROUND(G3525*100,0)))</f>
        <v>0</v>
      </c>
      <c r="K3525" s="3">
        <f>MIN(J3525-M3525+N3525,'Power Look Up'!$F$4)</f>
        <v>9.584907424608699E-4</v>
      </c>
      <c r="M3525" s="50">
        <f t="array" ref="M3525">_xlfn.SUM(_xlfn.NORM.DIST($S$3:$S$1003,$G3525,$P3525,FALSE)*WindSpeedStep*$T$3:$T$1003)</f>
        <v>-3.2927329831575918E-3</v>
      </c>
      <c r="N3525" s="50">
        <f t="array" ref="N3525">_xlfn.SUM(_xlfn.NORM.DIST($S$3:$S$1003,$G3525,$Q3525,FALSE)*WindSpeedStep*$T$3:$T$1003)</f>
        <v>-2.3342422406967219E-3</v>
      </c>
      <c r="P3525" s="42">
        <f t="shared" si="165"/>
        <v>0.20782668392598982</v>
      </c>
      <c r="Q3525" s="42">
        <f t="shared" si="167"/>
        <v>0.10425740779996549</v>
      </c>
    </row>
    <row r="3526" spans="5:17" x14ac:dyDescent="0.2">
      <c r="E3526" s="15">
        <v>41290.791666666664</v>
      </c>
      <c r="F3526" s="21">
        <v>2.4391722070117803</v>
      </c>
      <c r="G3526" s="21">
        <v>2.4550119195840834</v>
      </c>
      <c r="H3526" s="24">
        <v>9.4294285306641815E-2</v>
      </c>
      <c r="I3526" s="3">
        <f t="shared" si="166"/>
        <v>0</v>
      </c>
      <c r="J3526" s="3">
        <f>INDEX(PowerArray,MIN(MaximumPowerIndex,ROUND(G3526*100,0)))</f>
        <v>0</v>
      </c>
      <c r="K3526" s="3">
        <f>MIN(J3526-M3526+N3526,'Power Look Up'!$F$4)</f>
        <v>-1.0780418050107234E-2</v>
      </c>
      <c r="M3526" s="50">
        <f t="array" ref="M3526">_xlfn.SUM(_xlfn.NORM.DIST($S$3:$S$1003,$G3526,$P3526,FALSE)*WindSpeedStep*$T$3:$T$1003)</f>
        <v>1.6669101042643471E-2</v>
      </c>
      <c r="N3526" s="50">
        <f t="array" ref="N3526">_xlfn.SUM(_xlfn.NORM.DIST($S$3:$S$1003,$G3526,$Q3526,FALSE)*WindSpeedStep*$T$3:$T$1003)</f>
        <v>5.8886829925362373E-3</v>
      </c>
      <c r="P3526" s="42">
        <f t="shared" si="165"/>
        <v>0.24550119195840836</v>
      </c>
      <c r="Q3526" s="42">
        <f t="shared" si="167"/>
        <v>0.23149359437646794</v>
      </c>
    </row>
    <row r="3527" spans="5:17" x14ac:dyDescent="0.2">
      <c r="E3527" s="15">
        <v>41290.798611111109</v>
      </c>
      <c r="F3527" s="21">
        <v>2.1170145894431687</v>
      </c>
      <c r="G3527" s="21">
        <v>2.1407324167834392</v>
      </c>
      <c r="H3527" s="24">
        <v>0.16060352238263464</v>
      </c>
      <c r="I3527" s="3">
        <f t="shared" si="166"/>
        <v>0</v>
      </c>
      <c r="J3527" s="3">
        <f>INDEX(PowerArray,MIN(MaximumPowerIndex,ROUND(G3527*100,0)))</f>
        <v>0</v>
      </c>
      <c r="K3527" s="3">
        <f>MIN(J3527-M3527+N3527,'Power Look Up'!$F$4)</f>
        <v>1.6950233125233489E-2</v>
      </c>
      <c r="M3527" s="50">
        <f t="array" ref="M3527">_xlfn.SUM(_xlfn.NORM.DIST($S$3:$S$1003,$G3527,$P3527,FALSE)*WindSpeedStep*$T$3:$T$1003)</f>
        <v>-4.4673055349003848E-3</v>
      </c>
      <c r="N3527" s="50">
        <f t="array" ref="N3527">_xlfn.SUM(_xlfn.NORM.DIST($S$3:$S$1003,$G3527,$Q3527,FALSE)*WindSpeedStep*$T$3:$T$1003)</f>
        <v>1.2482927590333103E-2</v>
      </c>
      <c r="P3527" s="42">
        <f t="shared" si="165"/>
        <v>0.21407324167834393</v>
      </c>
      <c r="Q3527" s="42">
        <f t="shared" si="167"/>
        <v>0.34380916661411065</v>
      </c>
    </row>
    <row r="3528" spans="5:17" x14ac:dyDescent="0.2">
      <c r="E3528" s="15">
        <v>41290.805555555555</v>
      </c>
      <c r="F3528" s="21">
        <v>1.9119119510910163</v>
      </c>
      <c r="G3528" s="21">
        <v>2.0309355045788648</v>
      </c>
      <c r="H3528" s="24">
        <v>0.12029842685420344</v>
      </c>
      <c r="I3528" s="3">
        <f t="shared" si="166"/>
        <v>0</v>
      </c>
      <c r="J3528" s="3">
        <f>INDEX(PowerArray,MIN(MaximumPowerIndex,ROUND(G3528*100,0)))</f>
        <v>0</v>
      </c>
      <c r="K3528" s="3">
        <f>MIN(J3528-M3528+N3528,'Power Look Up'!$F$4)</f>
        <v>-3.8900663832456975E-4</v>
      </c>
      <c r="M3528" s="50">
        <f t="array" ref="M3528">_xlfn.SUM(_xlfn.NORM.DIST($S$3:$S$1003,$G3528,$P3528,FALSE)*WindSpeedStep*$T$3:$T$1003)</f>
        <v>-2.4984680613913271E-3</v>
      </c>
      <c r="N3528" s="50">
        <f t="array" ref="N3528">_xlfn.SUM(_xlfn.NORM.DIST($S$3:$S$1003,$G3528,$Q3528,FALSE)*WindSpeedStep*$T$3:$T$1003)</f>
        <v>-2.8874746997158969E-3</v>
      </c>
      <c r="P3528" s="42">
        <f t="shared" si="165"/>
        <v>0.20309355045788649</v>
      </c>
      <c r="Q3528" s="42">
        <f t="shared" si="167"/>
        <v>0.24431834624318532</v>
      </c>
    </row>
    <row r="3529" spans="5:17" x14ac:dyDescent="0.2">
      <c r="E3529" s="15">
        <v>41290.8125</v>
      </c>
      <c r="F3529" s="21">
        <v>1.7598614082943638</v>
      </c>
      <c r="G3529" s="21">
        <v>1.9294597549587102</v>
      </c>
      <c r="H3529" s="24">
        <v>0.10796304703570134</v>
      </c>
      <c r="I3529" s="3">
        <f t="shared" si="166"/>
        <v>0</v>
      </c>
      <c r="J3529" s="3">
        <f>INDEX(PowerArray,MIN(MaximumPowerIndex,ROUND(G3529*100,0)))</f>
        <v>0</v>
      </c>
      <c r="K3529" s="3">
        <f>MIN(J3529-M3529+N3529,'Power Look Up'!$F$4)</f>
        <v>-1.5305771696395572E-4</v>
      </c>
      <c r="M3529" s="50">
        <f t="array" ref="M3529">_xlfn.SUM(_xlfn.NORM.DIST($S$3:$S$1003,$G3529,$P3529,FALSE)*WindSpeedStep*$T$3:$T$1003)</f>
        <v>-1.1781919384366835E-3</v>
      </c>
      <c r="N3529" s="50">
        <f t="array" ref="N3529">_xlfn.SUM(_xlfn.NORM.DIST($S$3:$S$1003,$G3529,$Q3529,FALSE)*WindSpeedStep*$T$3:$T$1003)</f>
        <v>-1.3312496554006392E-3</v>
      </c>
      <c r="P3529" s="42">
        <f t="shared" si="165"/>
        <v>0.19294597549587103</v>
      </c>
      <c r="Q3529" s="42">
        <f t="shared" si="167"/>
        <v>0.20831035427810002</v>
      </c>
    </row>
    <row r="3530" spans="5:17" x14ac:dyDescent="0.2">
      <c r="E3530" s="15">
        <v>41290.819444444445</v>
      </c>
      <c r="F3530" s="21">
        <v>1.7545698714183777</v>
      </c>
      <c r="G3530" s="21">
        <v>1.9071570321423748</v>
      </c>
      <c r="H3530" s="24">
        <v>0.1025892459070266</v>
      </c>
      <c r="I3530" s="3">
        <f t="shared" si="166"/>
        <v>0</v>
      </c>
      <c r="J3530" s="3">
        <f>INDEX(PowerArray,MIN(MaximumPowerIndex,ROUND(G3530*100,0)))</f>
        <v>0</v>
      </c>
      <c r="K3530" s="3">
        <f>MIN(J3530-M3530+N3530,'Power Look Up'!$F$4)</f>
        <v>-4.6596002555669637E-5</v>
      </c>
      <c r="M3530" s="50">
        <f t="array" ref="M3530">_xlfn.SUM(_xlfn.NORM.DIST($S$3:$S$1003,$G3530,$P3530,FALSE)*WindSpeedStep*$T$3:$T$1003)</f>
        <v>-9.6371302257653899E-4</v>
      </c>
      <c r="N3530" s="50">
        <f t="array" ref="N3530">_xlfn.SUM(_xlfn.NORM.DIST($S$3:$S$1003,$G3530,$Q3530,FALSE)*WindSpeedStep*$T$3:$T$1003)</f>
        <v>-1.0103090251322086E-3</v>
      </c>
      <c r="P3530" s="42">
        <f t="shared" si="165"/>
        <v>0.19071570321423748</v>
      </c>
      <c r="Q3530" s="42">
        <f t="shared" si="167"/>
        <v>0.19565380175376912</v>
      </c>
    </row>
    <row r="3531" spans="5:17" x14ac:dyDescent="0.2">
      <c r="E3531" s="15">
        <v>41290.826388888891</v>
      </c>
      <c r="F3531" s="21">
        <v>2.2440445335376245</v>
      </c>
      <c r="G3531" s="21">
        <v>2.3335751273915344</v>
      </c>
      <c r="H3531" s="24">
        <v>9.8037270077337077E-2</v>
      </c>
      <c r="I3531" s="3">
        <f t="shared" si="166"/>
        <v>0</v>
      </c>
      <c r="J3531" s="3">
        <f>INDEX(PowerArray,MIN(MaximumPowerIndex,ROUND(G3531*100,0)))</f>
        <v>0</v>
      </c>
      <c r="K3531" s="3">
        <f>MIN(J3531-M3531+N3531,'Power Look Up'!$F$4)</f>
        <v>-6.9462459688387178E-4</v>
      </c>
      <c r="M3531" s="50">
        <f t="array" ref="M3531">_xlfn.SUM(_xlfn.NORM.DIST($S$3:$S$1003,$G3531,$P3531,FALSE)*WindSpeedStep*$T$3:$T$1003)</f>
        <v>-5.4138523097380402E-3</v>
      </c>
      <c r="N3531" s="50">
        <f t="array" ref="N3531">_xlfn.SUM(_xlfn.NORM.DIST($S$3:$S$1003,$G3531,$Q3531,FALSE)*WindSpeedStep*$T$3:$T$1003)</f>
        <v>-6.1084769066219119E-3</v>
      </c>
      <c r="P3531" s="42">
        <f t="shared" si="165"/>
        <v>0.23335751273915345</v>
      </c>
      <c r="Q3531" s="42">
        <f t="shared" si="167"/>
        <v>0.22877733500984013</v>
      </c>
    </row>
    <row r="3532" spans="5:17" x14ac:dyDescent="0.2">
      <c r="E3532" s="15">
        <v>41290.833333333336</v>
      </c>
      <c r="F3532" s="21">
        <v>3.0706284736108822</v>
      </c>
      <c r="G3532" s="21">
        <v>3.0973665085733453</v>
      </c>
      <c r="H3532" s="24">
        <v>0.1172398429487175</v>
      </c>
      <c r="I3532" s="3">
        <f t="shared" si="166"/>
        <v>6.3699999999980452</v>
      </c>
      <c r="J3532" s="3">
        <f>INDEX(PowerArray,MIN(MaximumPowerIndex,ROUND(G3532*100,0)))</f>
        <v>9.099999999997987</v>
      </c>
      <c r="K3532" s="3">
        <f>MIN(J3532-M3532+N3532,'Power Look Up'!$F$4)</f>
        <v>9.7564884424288572</v>
      </c>
      <c r="M3532" s="50">
        <f t="array" ref="M3532">_xlfn.SUM(_xlfn.NORM.DIST($S$3:$S$1003,$G3532,$P3532,FALSE)*WindSpeedStep*$T$3:$T$1003)</f>
        <v>4.9547706914250229</v>
      </c>
      <c r="N3532" s="50">
        <f t="array" ref="N3532">_xlfn.SUM(_xlfn.NORM.DIST($S$3:$S$1003,$G3532,$Q3532,FALSE)*WindSpeedStep*$T$3:$T$1003)</f>
        <v>5.6112591338558921</v>
      </c>
      <c r="P3532" s="42">
        <f t="shared" si="165"/>
        <v>0.30973665085733454</v>
      </c>
      <c r="Q3532" s="42">
        <f t="shared" si="167"/>
        <v>0.36313476301975645</v>
      </c>
    </row>
    <row r="3533" spans="5:17" x14ac:dyDescent="0.2">
      <c r="E3533" s="15">
        <v>41290.840277777781</v>
      </c>
      <c r="F3533" s="21">
        <v>3.5189061881835459</v>
      </c>
      <c r="G3533" s="21">
        <v>3.5117896074104764</v>
      </c>
      <c r="H3533" s="24">
        <v>7.3886596031766227E-2</v>
      </c>
      <c r="I3533" s="3">
        <f t="shared" si="166"/>
        <v>47.319999999997172</v>
      </c>
      <c r="J3533" s="3">
        <f>INDEX(PowerArray,MIN(MaximumPowerIndex,ROUND(G3533*100,0)))</f>
        <v>46.40999999999719</v>
      </c>
      <c r="K3533" s="3">
        <f>MIN(J3533-M3533+N3533,'Power Look Up'!$F$4)</f>
        <v>44.757272940030944</v>
      </c>
      <c r="M3533" s="50">
        <f t="array" ref="M3533">_xlfn.SUM(_xlfn.NORM.DIST($S$3:$S$1003,$G3533,$P3533,FALSE)*WindSpeedStep*$T$3:$T$1003)</f>
        <v>16.395233934022809</v>
      </c>
      <c r="N3533" s="50">
        <f t="array" ref="N3533">_xlfn.SUM(_xlfn.NORM.DIST($S$3:$S$1003,$G3533,$Q3533,FALSE)*WindSpeedStep*$T$3:$T$1003)</f>
        <v>14.742506874056563</v>
      </c>
      <c r="P3533" s="42">
        <f t="shared" si="165"/>
        <v>0.35117896074104765</v>
      </c>
      <c r="Q3533" s="42">
        <f t="shared" si="167"/>
        <v>0.2594741800712928</v>
      </c>
    </row>
    <row r="3534" spans="5:17" x14ac:dyDescent="0.2">
      <c r="E3534" s="15">
        <v>41290.847222222219</v>
      </c>
      <c r="F3534" s="21">
        <v>3.6024467625255112</v>
      </c>
      <c r="G3534" s="21">
        <v>3.559882909617833</v>
      </c>
      <c r="H3534" s="24">
        <v>4.9966040268089956E-2</v>
      </c>
      <c r="I3534" s="3">
        <f t="shared" si="166"/>
        <v>54.599999999997017</v>
      </c>
      <c r="J3534" s="3">
        <f>INDEX(PowerArray,MIN(MaximumPowerIndex,ROUND(G3534*100,0)))</f>
        <v>50.959999999997095</v>
      </c>
      <c r="K3534" s="3">
        <f>MIN(J3534-M3534+N3534,'Power Look Up'!$F$4)</f>
        <v>48.221377689766612</v>
      </c>
      <c r="M3534" s="50">
        <f t="array" ref="M3534">_xlfn.SUM(_xlfn.NORM.DIST($S$3:$S$1003,$G3534,$P3534,FALSE)*WindSpeedStep*$T$3:$T$1003)</f>
        <v>18.415843330769274</v>
      </c>
      <c r="N3534" s="50">
        <f t="array" ref="N3534">_xlfn.SUM(_xlfn.NORM.DIST($S$3:$S$1003,$G3534,$Q3534,FALSE)*WindSpeedStep*$T$3:$T$1003)</f>
        <v>15.677221020538797</v>
      </c>
      <c r="P3534" s="42">
        <f t="shared" si="165"/>
        <v>0.3559882909617833</v>
      </c>
      <c r="Q3534" s="42">
        <f t="shared" si="167"/>
        <v>0.1778732528116499</v>
      </c>
    </row>
    <row r="3535" spans="5:17" x14ac:dyDescent="0.2">
      <c r="E3535" s="15">
        <v>41290.854166666664</v>
      </c>
      <c r="F3535" s="21">
        <v>3.6691769022607028</v>
      </c>
      <c r="G3535" s="21">
        <v>3.6147554085879454</v>
      </c>
      <c r="H3535" s="24">
        <v>4.6331917083435613E-2</v>
      </c>
      <c r="I3535" s="3">
        <f t="shared" si="166"/>
        <v>60.96999999999688</v>
      </c>
      <c r="J3535" s="3">
        <f>INDEX(PowerArray,MIN(MaximumPowerIndex,ROUND(G3535*100,0)))</f>
        <v>55.509999999997</v>
      </c>
      <c r="K3535" s="3">
        <f>MIN(J3535-M3535+N3535,'Power Look Up'!$F$4)</f>
        <v>51.743969688932509</v>
      </c>
      <c r="M3535" s="50">
        <f t="array" ref="M3535">_xlfn.SUM(_xlfn.NORM.DIST($S$3:$S$1003,$G3535,$P3535,FALSE)*WindSpeedStep*$T$3:$T$1003)</f>
        <v>21.002209207261867</v>
      </c>
      <c r="N3535" s="50">
        <f t="array" ref="N3535">_xlfn.SUM(_xlfn.NORM.DIST($S$3:$S$1003,$G3535,$Q3535,FALSE)*WindSpeedStep*$T$3:$T$1003)</f>
        <v>17.236178896197377</v>
      </c>
      <c r="P3535" s="42">
        <f t="shared" si="165"/>
        <v>0.36147554085879458</v>
      </c>
      <c r="Q3535" s="42">
        <f t="shared" si="167"/>
        <v>0.16747854786759711</v>
      </c>
    </row>
    <row r="3536" spans="5:17" x14ac:dyDescent="0.2">
      <c r="E3536" s="15">
        <v>41290.861111111109</v>
      </c>
      <c r="F3536" s="21">
        <v>3.8424808238205861</v>
      </c>
      <c r="G3536" s="21">
        <v>3.7779357843733998</v>
      </c>
      <c r="H3536" s="24">
        <v>4.4242250721493175E-2</v>
      </c>
      <c r="I3536" s="3">
        <f t="shared" si="166"/>
        <v>76.439999999996559</v>
      </c>
      <c r="J3536" s="3">
        <f>INDEX(PowerArray,MIN(MaximumPowerIndex,ROUND(G3536*100,0)))</f>
        <v>70.979999999996664</v>
      </c>
      <c r="K3536" s="3">
        <f>MIN(J3536-M3536+N3536,'Power Look Up'!$F$4)</f>
        <v>62.769092929960692</v>
      </c>
      <c r="M3536" s="50">
        <f t="array" ref="M3536">_xlfn.SUM(_xlfn.NORM.DIST($S$3:$S$1003,$G3536,$P3536,FALSE)*WindSpeedStep*$T$3:$T$1003)</f>
        <v>30.835394365234457</v>
      </c>
      <c r="N3536" s="50">
        <f t="array" ref="N3536">_xlfn.SUM(_xlfn.NORM.DIST($S$3:$S$1003,$G3536,$Q3536,FALSE)*WindSpeedStep*$T$3:$T$1003)</f>
        <v>22.624487295198485</v>
      </c>
      <c r="P3536" s="42">
        <f t="shared" si="165"/>
        <v>0.37779357843734002</v>
      </c>
      <c r="Q3536" s="42">
        <f t="shared" si="167"/>
        <v>0.16714438218194894</v>
      </c>
    </row>
    <row r="3537" spans="5:17" x14ac:dyDescent="0.2">
      <c r="E3537" s="15">
        <v>41290.868055555555</v>
      </c>
      <c r="F3537" s="21">
        <v>3.9007936412495483</v>
      </c>
      <c r="G3537" s="21">
        <v>3.827640451200613</v>
      </c>
      <c r="H3537" s="24">
        <v>5.3835198504048602E-2</v>
      </c>
      <c r="I3537" s="3">
        <f t="shared" si="166"/>
        <v>81.899999999996439</v>
      </c>
      <c r="J3537" s="3">
        <f>INDEX(PowerArray,MIN(MaximumPowerIndex,ROUND(G3537*100,0)))</f>
        <v>75.529999999996576</v>
      </c>
      <c r="K3537" s="3">
        <f>MIN(J3537-M3537+N3537,'Power Look Up'!$F$4)</f>
        <v>67.20051009585876</v>
      </c>
      <c r="M3537" s="50">
        <f t="array" ref="M3537">_xlfn.SUM(_xlfn.NORM.DIST($S$3:$S$1003,$G3537,$P3537,FALSE)*WindSpeedStep*$T$3:$T$1003)</f>
        <v>34.554707221517653</v>
      </c>
      <c r="N3537" s="50">
        <f t="array" ref="N3537">_xlfn.SUM(_xlfn.NORM.DIST($S$3:$S$1003,$G3537,$Q3537,FALSE)*WindSpeedStep*$T$3:$T$1003)</f>
        <v>26.225217317379837</v>
      </c>
      <c r="P3537" s="42">
        <f t="shared" si="165"/>
        <v>0.38276404512006135</v>
      </c>
      <c r="Q3537" s="42">
        <f t="shared" si="167"/>
        <v>0.20606178349251117</v>
      </c>
    </row>
    <row r="3538" spans="5:17" x14ac:dyDescent="0.2">
      <c r="E3538" s="15">
        <v>41290.875</v>
      </c>
      <c r="F3538" s="21">
        <v>4.1076338786662934</v>
      </c>
      <c r="G3538" s="21">
        <v>4.0275469024563604</v>
      </c>
      <c r="H3538" s="24">
        <v>3.4082881808701164E-2</v>
      </c>
      <c r="I3538" s="3">
        <f t="shared" si="166"/>
        <v>102.98999999999529</v>
      </c>
      <c r="J3538" s="3">
        <f>INDEX(PowerArray,MIN(MaximumPowerIndex,ROUND(G3538*100,0)))</f>
        <v>94.269999999995477</v>
      </c>
      <c r="K3538" s="3">
        <f>MIN(J3538-M3538+N3538,'Power Look Up'!$F$4)</f>
        <v>79.25598468299367</v>
      </c>
      <c r="M3538" s="50">
        <f t="array" ref="M3538">_xlfn.SUM(_xlfn.NORM.DIST($S$3:$S$1003,$G3538,$P3538,FALSE)*WindSpeedStep*$T$3:$T$1003)</f>
        <v>53.17148327913921</v>
      </c>
      <c r="N3538" s="50">
        <f t="array" ref="N3538">_xlfn.SUM(_xlfn.NORM.DIST($S$3:$S$1003,$G3538,$Q3538,FALSE)*WindSpeedStep*$T$3:$T$1003)</f>
        <v>38.15746796213741</v>
      </c>
      <c r="P3538" s="42">
        <f t="shared" si="165"/>
        <v>0.40275469024563604</v>
      </c>
      <c r="Q3538" s="42">
        <f t="shared" si="167"/>
        <v>0.1372704050554206</v>
      </c>
    </row>
    <row r="3539" spans="5:17" x14ac:dyDescent="0.2">
      <c r="E3539" s="15">
        <v>41290.881944444445</v>
      </c>
      <c r="F3539" s="21">
        <v>4.1761806225923861</v>
      </c>
      <c r="G3539" s="21">
        <v>4.0991702455137053</v>
      </c>
      <c r="H3539" s="24">
        <v>5.5074246251644712E-2</v>
      </c>
      <c r="I3539" s="3">
        <f t="shared" si="166"/>
        <v>110.61999999999513</v>
      </c>
      <c r="J3539" s="3">
        <f>INDEX(PowerArray,MIN(MaximumPowerIndex,ROUND(G3539*100,0)))</f>
        <v>101.89999999999532</v>
      </c>
      <c r="K3539" s="3">
        <f>MIN(J3539-M3539+N3539,'Power Look Up'!$F$4)</f>
        <v>92.043728140533091</v>
      </c>
      <c r="M3539" s="50">
        <f t="array" ref="M3539">_xlfn.SUM(_xlfn.NORM.DIST($S$3:$S$1003,$G3539,$P3539,FALSE)*WindSpeedStep*$T$3:$T$1003)</f>
        <v>61.211697241398262</v>
      </c>
      <c r="N3539" s="50">
        <f t="array" ref="N3539">_xlfn.SUM(_xlfn.NORM.DIST($S$3:$S$1003,$G3539,$Q3539,FALSE)*WindSpeedStep*$T$3:$T$1003)</f>
        <v>51.355425381936044</v>
      </c>
      <c r="P3539" s="42">
        <f t="shared" si="165"/>
        <v>0.40991702455137058</v>
      </c>
      <c r="Q3539" s="42">
        <f t="shared" si="167"/>
        <v>0.22575871152883673</v>
      </c>
    </row>
    <row r="3540" spans="5:17" x14ac:dyDescent="0.2">
      <c r="E3540" s="15">
        <v>41290.930555555555</v>
      </c>
      <c r="F3540" s="21">
        <v>4.6735161591223795</v>
      </c>
      <c r="G3540" s="21">
        <v>4.8329581605618124</v>
      </c>
      <c r="H3540" s="24">
        <v>8.9868096247017165E-2</v>
      </c>
      <c r="I3540" s="3">
        <f t="shared" si="166"/>
        <v>164.029999999994</v>
      </c>
      <c r="J3540" s="3">
        <f>INDEX(PowerArray,MIN(MaximumPowerIndex,ROUND(G3540*100,0)))</f>
        <v>181.4699999999936</v>
      </c>
      <c r="K3540" s="3">
        <f>MIN(J3540-M3540+N3540,'Power Look Up'!$F$4)</f>
        <v>181.15006457364038</v>
      </c>
      <c r="M3540" s="50">
        <f t="array" ref="M3540">_xlfn.SUM(_xlfn.NORM.DIST($S$3:$S$1003,$G3540,$P3540,FALSE)*WindSpeedStep*$T$3:$T$1003)</f>
        <v>167.87390209478082</v>
      </c>
      <c r="N3540" s="50">
        <f t="array" ref="N3540">_xlfn.SUM(_xlfn.NORM.DIST($S$3:$S$1003,$G3540,$Q3540,FALSE)*WindSpeedStep*$T$3:$T$1003)</f>
        <v>167.55396666842759</v>
      </c>
      <c r="P3540" s="42">
        <f t="shared" si="165"/>
        <v>0.48329581605618127</v>
      </c>
      <c r="Q3540" s="42">
        <f t="shared" si="167"/>
        <v>0.43432874913117597</v>
      </c>
    </row>
    <row r="3541" spans="5:17" x14ac:dyDescent="0.2">
      <c r="E3541" s="15">
        <v>41290.9375</v>
      </c>
      <c r="F3541" s="21">
        <v>5.2014058344202425</v>
      </c>
      <c r="G3541" s="21">
        <v>5.3700100770400141</v>
      </c>
      <c r="H3541" s="24">
        <v>0.1076632006474493</v>
      </c>
      <c r="I3541" s="3">
        <f t="shared" si="166"/>
        <v>232.39999999998923</v>
      </c>
      <c r="J3541" s="3">
        <f>INDEX(PowerArray,MIN(MaximumPowerIndex,ROUND(G3541*100,0)))</f>
        <v>259.93999999998863</v>
      </c>
      <c r="K3541" s="3">
        <f>MIN(J3541-M3541+N3541,'Power Look Up'!$F$4)</f>
        <v>260.44764513125557</v>
      </c>
      <c r="M3541" s="50">
        <f t="array" ref="M3541">_xlfn.SUM(_xlfn.NORM.DIST($S$3:$S$1003,$G3541,$P3541,FALSE)*WindSpeedStep*$T$3:$T$1003)</f>
        <v>254.79588778831248</v>
      </c>
      <c r="N3541" s="50">
        <f t="array" ref="N3541">_xlfn.SUM(_xlfn.NORM.DIST($S$3:$S$1003,$G3541,$Q3541,FALSE)*WindSpeedStep*$T$3:$T$1003)</f>
        <v>255.30353291957942</v>
      </c>
      <c r="P3541" s="42">
        <f t="shared" si="165"/>
        <v>0.53700100770400139</v>
      </c>
      <c r="Q3541" s="42">
        <f t="shared" si="167"/>
        <v>0.57815247240318368</v>
      </c>
    </row>
    <row r="3542" spans="5:17" x14ac:dyDescent="0.2">
      <c r="E3542" s="15">
        <v>41290.944444444445</v>
      </c>
      <c r="F3542" s="21">
        <v>5.6813438324273928</v>
      </c>
      <c r="G3542" s="21">
        <v>5.8306668628580258</v>
      </c>
      <c r="H3542" s="24">
        <v>3.872323282817465E-2</v>
      </c>
      <c r="I3542" s="3">
        <f t="shared" si="166"/>
        <v>310.15999999998758</v>
      </c>
      <c r="J3542" s="3">
        <f>INDEX(PowerArray,MIN(MaximumPowerIndex,ROUND(G3542*100,0)))</f>
        <v>334.45999999998708</v>
      </c>
      <c r="K3542" s="3">
        <f>MIN(J3542-M3542+N3542,'Power Look Up'!$F$4)</f>
        <v>326.02666008325991</v>
      </c>
      <c r="M3542" s="50">
        <f t="array" ref="M3542">_xlfn.SUM(_xlfn.NORM.DIST($S$3:$S$1003,$G3542,$P3542,FALSE)*WindSpeedStep*$T$3:$T$1003)</f>
        <v>335.22891484764568</v>
      </c>
      <c r="N3542" s="50">
        <f t="array" ref="N3542">_xlfn.SUM(_xlfn.NORM.DIST($S$3:$S$1003,$G3542,$Q3542,FALSE)*WindSpeedStep*$T$3:$T$1003)</f>
        <v>326.79557493091852</v>
      </c>
      <c r="P3542" s="42">
        <f t="shared" si="165"/>
        <v>0.5830666862858026</v>
      </c>
      <c r="Q3542" s="42">
        <f t="shared" si="167"/>
        <v>0.22578227047397401</v>
      </c>
    </row>
    <row r="3543" spans="5:17" x14ac:dyDescent="0.2">
      <c r="E3543" s="15">
        <v>41290.951388888891</v>
      </c>
      <c r="F3543" s="21">
        <v>5.9631741910298528</v>
      </c>
      <c r="G3543" s="21">
        <v>5.9199475095675718</v>
      </c>
      <c r="H3543" s="24">
        <v>4.6954858441195971E-2</v>
      </c>
      <c r="I3543" s="3">
        <f t="shared" si="166"/>
        <v>355.51999999998662</v>
      </c>
      <c r="J3543" s="3">
        <f>INDEX(PowerArray,MIN(MaximumPowerIndex,ROUND(G3543*100,0)))</f>
        <v>349.03999999998678</v>
      </c>
      <c r="K3543" s="3">
        <f>MIN(J3543-M3543+N3543,'Power Look Up'!$F$4)</f>
        <v>340.6571426607934</v>
      </c>
      <c r="M3543" s="50">
        <f t="array" ref="M3543">_xlfn.SUM(_xlfn.NORM.DIST($S$3:$S$1003,$G3543,$P3543,FALSE)*WindSpeedStep*$T$3:$T$1003)</f>
        <v>351.95759954329418</v>
      </c>
      <c r="N3543" s="50">
        <f t="array" ref="N3543">_xlfn.SUM(_xlfn.NORM.DIST($S$3:$S$1003,$G3543,$Q3543,FALSE)*WindSpeedStep*$T$3:$T$1003)</f>
        <v>343.5747422041008</v>
      </c>
      <c r="P3543" s="42">
        <f t="shared" si="165"/>
        <v>0.59199475095675724</v>
      </c>
      <c r="Q3543" s="42">
        <f t="shared" si="167"/>
        <v>0.27797029729105593</v>
      </c>
    </row>
    <row r="3544" spans="5:17" x14ac:dyDescent="0.2">
      <c r="E3544" s="15">
        <v>41290.958333333336</v>
      </c>
      <c r="F3544" s="21">
        <v>6.3613496285924889</v>
      </c>
      <c r="G3544" s="21">
        <v>6.2263564286563984</v>
      </c>
      <c r="H3544" s="24">
        <v>3.458385607531482E-2</v>
      </c>
      <c r="I3544" s="3">
        <f t="shared" si="166"/>
        <v>443.35999999997938</v>
      </c>
      <c r="J3544" s="3">
        <f>INDEX(PowerArray,MIN(MaximumPowerIndex,ROUND(G3544*100,0)))</f>
        <v>413.97999999998001</v>
      </c>
      <c r="K3544" s="3">
        <f>MIN(J3544-M3544+N3544,'Power Look Up'!$F$4)</f>
        <v>402.91865561873317</v>
      </c>
      <c r="M3544" s="50">
        <f t="array" ref="M3544">_xlfn.SUM(_xlfn.NORM.DIST($S$3:$S$1003,$G3544,$P3544,FALSE)*WindSpeedStep*$T$3:$T$1003)</f>
        <v>412.89253330427238</v>
      </c>
      <c r="N3544" s="50">
        <f t="array" ref="N3544">_xlfn.SUM(_xlfn.NORM.DIST($S$3:$S$1003,$G3544,$Q3544,FALSE)*WindSpeedStep*$T$3:$T$1003)</f>
        <v>401.83118892302554</v>
      </c>
      <c r="P3544" s="42">
        <f t="shared" si="165"/>
        <v>0.62263564286563988</v>
      </c>
      <c r="Q3544" s="42">
        <f t="shared" si="167"/>
        <v>0.21533141460226407</v>
      </c>
    </row>
    <row r="3545" spans="5:17" x14ac:dyDescent="0.2">
      <c r="E3545" s="15">
        <v>41290.965277777781</v>
      </c>
      <c r="F3545" s="21">
        <v>6.3025650693436601</v>
      </c>
      <c r="G3545" s="21">
        <v>6.1890868932479099</v>
      </c>
      <c r="H3545" s="24">
        <v>3.4906422635777798E-2</v>
      </c>
      <c r="I3545" s="3">
        <f t="shared" si="166"/>
        <v>429.79999999997972</v>
      </c>
      <c r="J3545" s="3">
        <f>INDEX(PowerArray,MIN(MaximumPowerIndex,ROUND(G3545*100,0)))</f>
        <v>404.93999999998022</v>
      </c>
      <c r="K3545" s="3">
        <f>MIN(J3545-M3545+N3545,'Power Look Up'!$F$4)</f>
        <v>393.82341104829698</v>
      </c>
      <c r="M3545" s="50">
        <f t="array" ref="M3545">_xlfn.SUM(_xlfn.NORM.DIST($S$3:$S$1003,$G3545,$P3545,FALSE)*WindSpeedStep*$T$3:$T$1003)</f>
        <v>405.17276749866659</v>
      </c>
      <c r="N3545" s="50">
        <f t="array" ref="N3545">_xlfn.SUM(_xlfn.NORM.DIST($S$3:$S$1003,$G3545,$Q3545,FALSE)*WindSpeedStep*$T$3:$T$1003)</f>
        <v>394.05617854698335</v>
      </c>
      <c r="P3545" s="42">
        <f t="shared" si="165"/>
        <v>0.61890868932479104</v>
      </c>
      <c r="Q3545" s="42">
        <f t="shared" si="167"/>
        <v>0.21603888282526454</v>
      </c>
    </row>
    <row r="3546" spans="5:17" x14ac:dyDescent="0.2">
      <c r="E3546" s="15">
        <v>41291.027777777781</v>
      </c>
      <c r="F3546" s="21">
        <v>7.0996438795356411</v>
      </c>
      <c r="G3546" s="21">
        <v>7.2030755176368801</v>
      </c>
      <c r="H3546" s="24">
        <v>4.5072683282380344E-2</v>
      </c>
      <c r="I3546" s="3">
        <f t="shared" si="166"/>
        <v>618.09999999996785</v>
      </c>
      <c r="J3546" s="3">
        <f>INDEX(PowerArray,MIN(MaximumPowerIndex,ROUND(G3546*100,0)))</f>
        <v>648.19999999996719</v>
      </c>
      <c r="K3546" s="3">
        <f>MIN(J3546-M3546+N3546,'Power Look Up'!$F$4)</f>
        <v>633.1198739263051</v>
      </c>
      <c r="M3546" s="50">
        <f t="array" ref="M3546">_xlfn.SUM(_xlfn.NORM.DIST($S$3:$S$1003,$G3546,$P3546,FALSE)*WindSpeedStep*$T$3:$T$1003)</f>
        <v>648.9811050403066</v>
      </c>
      <c r="N3546" s="50">
        <f t="array" ref="N3546">_xlfn.SUM(_xlfn.NORM.DIST($S$3:$S$1003,$G3546,$Q3546,FALSE)*WindSpeedStep*$T$3:$T$1003)</f>
        <v>633.90097896664452</v>
      </c>
      <c r="P3546" s="42">
        <f t="shared" si="165"/>
        <v>0.7203075517636881</v>
      </c>
      <c r="Q3546" s="42">
        <f t="shared" si="167"/>
        <v>0.32466194146551497</v>
      </c>
    </row>
    <row r="3547" spans="5:17" x14ac:dyDescent="0.2">
      <c r="E3547" s="15">
        <v>41291.444444444445</v>
      </c>
      <c r="F3547" s="21">
        <v>9.9622356097512519</v>
      </c>
      <c r="G3547" s="21">
        <v>9.8899646451125278</v>
      </c>
      <c r="H3547" s="24">
        <v>0.10640181998531023</v>
      </c>
      <c r="I3547" s="3">
        <f t="shared" si="166"/>
        <v>1621.7599999999361</v>
      </c>
      <c r="J3547" s="3">
        <f>INDEX(PowerArray,MIN(MaximumPowerIndex,ROUND(G3547*100,0)))</f>
        <v>1595.0899999999365</v>
      </c>
      <c r="K3547" s="3">
        <f>MIN(J3547-M3547+N3547,'Power Look Up'!$F$4)</f>
        <v>1589.1412029694109</v>
      </c>
      <c r="M3547" s="50">
        <f t="array" ref="M3547">_xlfn.SUM(_xlfn.NORM.DIST($S$3:$S$1003,$G3547,$P3547,FALSE)*WindSpeedStep*$T$3:$T$1003)</f>
        <v>1588.1992166603156</v>
      </c>
      <c r="N3547" s="50">
        <f t="array" ref="N3547">_xlfn.SUM(_xlfn.NORM.DIST($S$3:$S$1003,$G3547,$Q3547,FALSE)*WindSpeedStep*$T$3:$T$1003)</f>
        <v>1582.25041962979</v>
      </c>
      <c r="P3547" s="42">
        <f t="shared" si="165"/>
        <v>0.98899646451125278</v>
      </c>
      <c r="Q3547" s="42">
        <f t="shared" si="167"/>
        <v>1.0523102378303457</v>
      </c>
    </row>
    <row r="3548" spans="5:17" x14ac:dyDescent="0.2">
      <c r="E3548" s="15">
        <v>41291.451388888891</v>
      </c>
      <c r="F3548" s="21">
        <v>9.4124122395704042</v>
      </c>
      <c r="G3548" s="21">
        <v>9.2465566324579829</v>
      </c>
      <c r="H3548" s="24">
        <v>0.12642880164100348</v>
      </c>
      <c r="I3548" s="3">
        <f t="shared" si="166"/>
        <v>1412.2099999999405</v>
      </c>
      <c r="J3548" s="3">
        <f>INDEX(PowerArray,MIN(MaximumPowerIndex,ROUND(G3548*100,0)))</f>
        <v>1351.2499999999418</v>
      </c>
      <c r="K3548" s="3">
        <f>MIN(J3548-M3548+N3548,'Power Look Up'!$F$4)</f>
        <v>1347.377762911206</v>
      </c>
      <c r="M3548" s="50">
        <f t="array" ref="M3548">_xlfn.SUM(_xlfn.NORM.DIST($S$3:$S$1003,$G3548,$P3548,FALSE)*WindSpeedStep*$T$3:$T$1003)</f>
        <v>1354.6891563973991</v>
      </c>
      <c r="N3548" s="50">
        <f t="array" ref="N3548">_xlfn.SUM(_xlfn.NORM.DIST($S$3:$S$1003,$G3548,$Q3548,FALSE)*WindSpeedStep*$T$3:$T$1003)</f>
        <v>1350.8169193086633</v>
      </c>
      <c r="P3548" s="42">
        <f t="shared" si="165"/>
        <v>0.92465566324579829</v>
      </c>
      <c r="Q3548" s="42">
        <f t="shared" si="167"/>
        <v>1.1690310743473353</v>
      </c>
    </row>
    <row r="3549" spans="5:17" x14ac:dyDescent="0.2">
      <c r="E3549" s="15">
        <v>41291.458333333336</v>
      </c>
      <c r="F3549" s="21">
        <v>9.3301213937378353</v>
      </c>
      <c r="G3549" s="21">
        <v>9.2379350277535632</v>
      </c>
      <c r="H3549" s="24">
        <v>0.1221849054145364</v>
      </c>
      <c r="I3549" s="3">
        <f t="shared" si="166"/>
        <v>1381.7299999999411</v>
      </c>
      <c r="J3549" s="3">
        <f>INDEX(PowerArray,MIN(MaximumPowerIndex,ROUND(G3549*100,0)))</f>
        <v>1347.4399999999418</v>
      </c>
      <c r="K3549" s="3">
        <f>MIN(J3549-M3549+N3549,'Power Look Up'!$F$4)</f>
        <v>1344.7072613187395</v>
      </c>
      <c r="M3549" s="50">
        <f t="array" ref="M3549">_xlfn.SUM(_xlfn.NORM.DIST($S$3:$S$1003,$G3549,$P3549,FALSE)*WindSpeedStep*$T$3:$T$1003)</f>
        <v>1351.389223554474</v>
      </c>
      <c r="N3549" s="50">
        <f t="array" ref="N3549">_xlfn.SUM(_xlfn.NORM.DIST($S$3:$S$1003,$G3549,$Q3549,FALSE)*WindSpeedStep*$T$3:$T$1003)</f>
        <v>1348.6564848732717</v>
      </c>
      <c r="P3549" s="42">
        <f t="shared" si="165"/>
        <v>0.92379350277535632</v>
      </c>
      <c r="Q3549" s="42">
        <f t="shared" si="167"/>
        <v>1.1287362175917017</v>
      </c>
    </row>
    <row r="3550" spans="5:17" x14ac:dyDescent="0.2">
      <c r="E3550" s="15">
        <v>41291.465277777781</v>
      </c>
      <c r="F3550" s="21">
        <v>8.7705246821537877</v>
      </c>
      <c r="G3550" s="21">
        <v>8.7402344814372608</v>
      </c>
      <c r="H3550" s="24">
        <v>0.12998082113829121</v>
      </c>
      <c r="I3550" s="3">
        <f t="shared" si="166"/>
        <v>1171.5899999999476</v>
      </c>
      <c r="J3550" s="3">
        <f>INDEX(PowerArray,MIN(MaximumPowerIndex,ROUND(G3550*100,0)))</f>
        <v>1160.5799999999479</v>
      </c>
      <c r="K3550" s="3">
        <f>MIN(J3550-M3550+N3550,'Power Look Up'!$F$4)</f>
        <v>1169.5906562043053</v>
      </c>
      <c r="M3550" s="50">
        <f t="array" ref="M3550">_xlfn.SUM(_xlfn.NORM.DIST($S$3:$S$1003,$G3550,$P3550,FALSE)*WindSpeedStep*$T$3:$T$1003)</f>
        <v>1160.1091001261855</v>
      </c>
      <c r="N3550" s="50">
        <f t="array" ref="N3550">_xlfn.SUM(_xlfn.NORM.DIST($S$3:$S$1003,$G3550,$Q3550,FALSE)*WindSpeedStep*$T$3:$T$1003)</f>
        <v>1169.1197563305429</v>
      </c>
      <c r="P3550" s="42">
        <f t="shared" si="165"/>
        <v>0.87402344814372612</v>
      </c>
      <c r="Q3550" s="42">
        <f t="shared" si="167"/>
        <v>1.136062854838422</v>
      </c>
    </row>
    <row r="3551" spans="5:17" x14ac:dyDescent="0.2">
      <c r="E3551" s="15">
        <v>41291.472222222219</v>
      </c>
      <c r="F3551" s="21">
        <v>9.113835551418747</v>
      </c>
      <c r="G3551" s="21">
        <v>9.0306406187890449</v>
      </c>
      <c r="H3551" s="24">
        <v>0.11191775342503486</v>
      </c>
      <c r="I3551" s="3">
        <f t="shared" si="166"/>
        <v>1297.909999999943</v>
      </c>
      <c r="J3551" s="3">
        <f>INDEX(PowerArray,MIN(MaximumPowerIndex,ROUND(G3551*100,0)))</f>
        <v>1267.4299999999437</v>
      </c>
      <c r="K3551" s="3">
        <f>MIN(J3551-M3551+N3551,'Power Look Up'!$F$4)</f>
        <v>1268.883512425007</v>
      </c>
      <c r="M3551" s="50">
        <f t="array" ref="M3551">_xlfn.SUM(_xlfn.NORM.DIST($S$3:$S$1003,$G3551,$P3551,FALSE)*WindSpeedStep*$T$3:$T$1003)</f>
        <v>1271.617028344667</v>
      </c>
      <c r="N3551" s="50">
        <f t="array" ref="N3551">_xlfn.SUM(_xlfn.NORM.DIST($S$3:$S$1003,$G3551,$Q3551,FALSE)*WindSpeedStep*$T$3:$T$1003)</f>
        <v>1273.0705407697303</v>
      </c>
      <c r="P3551" s="42">
        <f t="shared" si="165"/>
        <v>0.90306406187890453</v>
      </c>
      <c r="Q3551" s="42">
        <f t="shared" si="167"/>
        <v>1.0106890100437367</v>
      </c>
    </row>
    <row r="3552" spans="5:17" x14ac:dyDescent="0.2">
      <c r="E3552" s="15">
        <v>41291.479166666664</v>
      </c>
      <c r="F3552" s="21">
        <v>9.0846809793594989</v>
      </c>
      <c r="G3552" s="21">
        <v>9.0318559517637347</v>
      </c>
      <c r="H3552" s="24">
        <v>0.12878823182214694</v>
      </c>
      <c r="I3552" s="3">
        <f t="shared" si="166"/>
        <v>1286.4799999999432</v>
      </c>
      <c r="J3552" s="3">
        <f>INDEX(PowerArray,MIN(MaximumPowerIndex,ROUND(G3552*100,0)))</f>
        <v>1267.4299999999437</v>
      </c>
      <c r="K3552" s="3">
        <f>MIN(J3552-M3552+N3552,'Power Look Up'!$F$4)</f>
        <v>1269.4772624184573</v>
      </c>
      <c r="M3552" s="50">
        <f t="array" ref="M3552">_xlfn.SUM(_xlfn.NORM.DIST($S$3:$S$1003,$G3552,$P3552,FALSE)*WindSpeedStep*$T$3:$T$1003)</f>
        <v>1272.0858713453877</v>
      </c>
      <c r="N3552" s="50">
        <f t="array" ref="N3552">_xlfn.SUM(_xlfn.NORM.DIST($S$3:$S$1003,$G3552,$Q3552,FALSE)*WindSpeedStep*$T$3:$T$1003)</f>
        <v>1274.1331337639012</v>
      </c>
      <c r="P3552" s="42">
        <f t="shared" si="165"/>
        <v>0.90318559517637353</v>
      </c>
      <c r="Q3552" s="42">
        <f t="shared" si="167"/>
        <v>1.1631967580999854</v>
      </c>
    </row>
    <row r="3553" spans="5:17" x14ac:dyDescent="0.2">
      <c r="E3553" s="15">
        <v>41291.486111111109</v>
      </c>
      <c r="F3553" s="21">
        <v>9.3236737532793441</v>
      </c>
      <c r="G3553" s="21">
        <v>9.2699306448007395</v>
      </c>
      <c r="H3553" s="24">
        <v>0.11690670746781791</v>
      </c>
      <c r="I3553" s="3">
        <f t="shared" si="166"/>
        <v>1377.9199999999412</v>
      </c>
      <c r="J3553" s="3">
        <f>INDEX(PowerArray,MIN(MaximumPowerIndex,ROUND(G3553*100,0)))</f>
        <v>1358.8699999999417</v>
      </c>
      <c r="K3553" s="3">
        <f>MIN(J3553-M3553+N3553,'Power Look Up'!$F$4)</f>
        <v>1356.4611247295597</v>
      </c>
      <c r="M3553" s="50">
        <f t="array" ref="M3553">_xlfn.SUM(_xlfn.NORM.DIST($S$3:$S$1003,$G3553,$P3553,FALSE)*WindSpeedStep*$T$3:$T$1003)</f>
        <v>1363.6241389840175</v>
      </c>
      <c r="N3553" s="50">
        <f t="array" ref="N3553">_xlfn.SUM(_xlfn.NORM.DIST($S$3:$S$1003,$G3553,$Q3553,FALSE)*WindSpeedStep*$T$3:$T$1003)</f>
        <v>1361.2152637136355</v>
      </c>
      <c r="P3553" s="42">
        <f t="shared" si="165"/>
        <v>0.92699306448007401</v>
      </c>
      <c r="Q3553" s="42">
        <f t="shared" si="167"/>
        <v>1.0837170701386807</v>
      </c>
    </row>
    <row r="3554" spans="5:17" x14ac:dyDescent="0.2">
      <c r="E3554" s="15">
        <v>41291.493055555555</v>
      </c>
      <c r="F3554" s="21">
        <v>8.8088523771854756</v>
      </c>
      <c r="G3554" s="21">
        <v>8.696165341987566</v>
      </c>
      <c r="H3554" s="24">
        <v>0.10103472755486961</v>
      </c>
      <c r="I3554" s="3">
        <f t="shared" si="166"/>
        <v>1186.2699999999475</v>
      </c>
      <c r="J3554" s="3">
        <f>INDEX(PowerArray,MIN(MaximumPowerIndex,ROUND(G3554*100,0)))</f>
        <v>1145.8999999999482</v>
      </c>
      <c r="K3554" s="3">
        <f>MIN(J3554-M3554+N3554,'Power Look Up'!$F$4)</f>
        <v>1146.2894755189948</v>
      </c>
      <c r="M3554" s="50">
        <f t="array" ref="M3554">_xlfn.SUM(_xlfn.NORM.DIST($S$3:$S$1003,$G3554,$P3554,FALSE)*WindSpeedStep*$T$3:$T$1003)</f>
        <v>1143.374815824398</v>
      </c>
      <c r="N3554" s="50">
        <f t="array" ref="N3554">_xlfn.SUM(_xlfn.NORM.DIST($S$3:$S$1003,$G3554,$Q3554,FALSE)*WindSpeedStep*$T$3:$T$1003)</f>
        <v>1143.7642913434445</v>
      </c>
      <c r="P3554" s="42">
        <f t="shared" si="165"/>
        <v>0.86961653419875662</v>
      </c>
      <c r="Q3554" s="42">
        <f t="shared" si="167"/>
        <v>0.87861469609981324</v>
      </c>
    </row>
    <row r="3555" spans="5:17" x14ac:dyDescent="0.2">
      <c r="E3555" s="15">
        <v>41291.5</v>
      </c>
      <c r="F3555" s="21">
        <v>9.0655157712660905</v>
      </c>
      <c r="G3555" s="21">
        <v>9.0031035658473542</v>
      </c>
      <c r="H3555" s="24">
        <v>0.14009131218163792</v>
      </c>
      <c r="I3555" s="3">
        <f t="shared" si="166"/>
        <v>1282.6699999999432</v>
      </c>
      <c r="J3555" s="3">
        <f>INDEX(PowerArray,MIN(MaximumPowerIndex,ROUND(G3555*100,0)))</f>
        <v>1255.9999999999459</v>
      </c>
      <c r="K3555" s="3">
        <f>MIN(J3555-M3555+N3555,'Power Look Up'!$F$4)</f>
        <v>1258.63903654672</v>
      </c>
      <c r="M3555" s="50">
        <f t="array" ref="M3555">_xlfn.SUM(_xlfn.NORM.DIST($S$3:$S$1003,$G3555,$P3555,FALSE)*WindSpeedStep*$T$3:$T$1003)</f>
        <v>1260.9945341417083</v>
      </c>
      <c r="N3555" s="50">
        <f t="array" ref="N3555">_xlfn.SUM(_xlfn.NORM.DIST($S$3:$S$1003,$G3555,$Q3555,FALSE)*WindSpeedStep*$T$3:$T$1003)</f>
        <v>1263.6335706884825</v>
      </c>
      <c r="P3555" s="42">
        <f t="shared" si="165"/>
        <v>0.90031035658473546</v>
      </c>
      <c r="Q3555" s="42">
        <f t="shared" si="167"/>
        <v>1.2612565922467394</v>
      </c>
    </row>
    <row r="3556" spans="5:17" x14ac:dyDescent="0.2">
      <c r="E3556" s="15">
        <v>41291.506944444445</v>
      </c>
      <c r="F3556" s="21">
        <v>9.4245039117387428</v>
      </c>
      <c r="G3556" s="21">
        <v>9.296706936088496</v>
      </c>
      <c r="H3556" s="24">
        <v>0.12944978445819544</v>
      </c>
      <c r="I3556" s="3">
        <f t="shared" si="166"/>
        <v>1416.0199999999404</v>
      </c>
      <c r="J3556" s="3">
        <f>INDEX(PowerArray,MIN(MaximumPowerIndex,ROUND(G3556*100,0)))</f>
        <v>1370.2999999999413</v>
      </c>
      <c r="K3556" s="3">
        <f>MIN(J3556-M3556+N3556,'Power Look Up'!$F$4)</f>
        <v>1363.9971119049649</v>
      </c>
      <c r="M3556" s="50">
        <f t="array" ref="M3556">_xlfn.SUM(_xlfn.NORM.DIST($S$3:$S$1003,$G3556,$P3556,FALSE)*WindSpeedStep*$T$3:$T$1003)</f>
        <v>1373.8371854461961</v>
      </c>
      <c r="N3556" s="50">
        <f t="array" ref="N3556">_xlfn.SUM(_xlfn.NORM.DIST($S$3:$S$1003,$G3556,$Q3556,FALSE)*WindSpeedStep*$T$3:$T$1003)</f>
        <v>1367.5342973512197</v>
      </c>
      <c r="P3556" s="42">
        <f t="shared" si="165"/>
        <v>0.92967069360884969</v>
      </c>
      <c r="Q3556" s="42">
        <f t="shared" si="167"/>
        <v>1.2034567090476662</v>
      </c>
    </row>
    <row r="3557" spans="5:17" x14ac:dyDescent="0.2">
      <c r="E3557" s="15">
        <v>41291.513888888891</v>
      </c>
      <c r="F3557" s="21">
        <v>9.0945509435778309</v>
      </c>
      <c r="G3557" s="21">
        <v>9.0165940766890387</v>
      </c>
      <c r="H3557" s="24">
        <v>0.13414626049915196</v>
      </c>
      <c r="I3557" s="3">
        <f t="shared" si="166"/>
        <v>1290.2899999999431</v>
      </c>
      <c r="J3557" s="3">
        <f>INDEX(PowerArray,MIN(MaximumPowerIndex,ROUND(G3557*100,0)))</f>
        <v>1263.6199999999437</v>
      </c>
      <c r="K3557" s="3">
        <f>MIN(J3557-M3557+N3557,'Power Look Up'!$F$4)</f>
        <v>1266.0105449297107</v>
      </c>
      <c r="M3557" s="50">
        <f t="array" ref="M3557">_xlfn.SUM(_xlfn.NORM.DIST($S$3:$S$1003,$G3557,$P3557,FALSE)*WindSpeedStep*$T$3:$T$1003)</f>
        <v>1266.1983373156093</v>
      </c>
      <c r="N3557" s="50">
        <f t="array" ref="N3557">_xlfn.SUM(_xlfn.NORM.DIST($S$3:$S$1003,$G3557,$Q3557,FALSE)*WindSpeedStep*$T$3:$T$1003)</f>
        <v>1268.5888822453762</v>
      </c>
      <c r="P3557" s="42">
        <f t="shared" si="165"/>
        <v>0.90165940766890396</v>
      </c>
      <c r="Q3557" s="42">
        <f t="shared" si="167"/>
        <v>1.2095423778266383</v>
      </c>
    </row>
    <row r="3558" spans="5:17" x14ac:dyDescent="0.2">
      <c r="E3558" s="15">
        <v>41291.520833333336</v>
      </c>
      <c r="F3558" s="21">
        <v>8.8333491410610776</v>
      </c>
      <c r="G3558" s="21">
        <v>8.7877275998537669</v>
      </c>
      <c r="H3558" s="24">
        <v>0.13811296038655746</v>
      </c>
      <c r="I3558" s="3">
        <f t="shared" si="166"/>
        <v>1193.6099999999471</v>
      </c>
      <c r="J3558" s="3">
        <f>INDEX(PowerArray,MIN(MaximumPowerIndex,ROUND(G3558*100,0)))</f>
        <v>1178.9299999999475</v>
      </c>
      <c r="K3558" s="3">
        <f>MIN(J3558-M3558+N3558,'Power Look Up'!$F$4)</f>
        <v>1188.4512795258008</v>
      </c>
      <c r="M3558" s="50">
        <f t="array" ref="M3558">_xlfn.SUM(_xlfn.NORM.DIST($S$3:$S$1003,$G3558,$P3558,FALSE)*WindSpeedStep*$T$3:$T$1003)</f>
        <v>1178.2180283323205</v>
      </c>
      <c r="N3558" s="50">
        <f t="array" ref="N3558">_xlfn.SUM(_xlfn.NORM.DIST($S$3:$S$1003,$G3558,$Q3558,FALSE)*WindSpeedStep*$T$3:$T$1003)</f>
        <v>1187.7393078581738</v>
      </c>
      <c r="P3558" s="42">
        <f t="shared" si="165"/>
        <v>0.87877275998537674</v>
      </c>
      <c r="Q3558" s="42">
        <f t="shared" si="167"/>
        <v>1.213699073886461</v>
      </c>
    </row>
    <row r="3559" spans="5:17" x14ac:dyDescent="0.2">
      <c r="E3559" s="15">
        <v>41291.527777777781</v>
      </c>
      <c r="F3559" s="21">
        <v>10.365646075292847</v>
      </c>
      <c r="G3559" s="21">
        <v>10.220379926067965</v>
      </c>
      <c r="H3559" s="24">
        <v>0.14084987943780941</v>
      </c>
      <c r="I3559" s="3">
        <f t="shared" si="166"/>
        <v>1735.7899999999529</v>
      </c>
      <c r="J3559" s="3">
        <f>INDEX(PowerArray,MIN(MaximumPowerIndex,ROUND(G3559*100,0)))</f>
        <v>1695.7399999999536</v>
      </c>
      <c r="K3559" s="3">
        <f>MIN(J3559-M3559+N3559,'Power Look Up'!$F$4)</f>
        <v>1640.3718916651617</v>
      </c>
      <c r="M3559" s="50">
        <f t="array" ref="M3559">_xlfn.SUM(_xlfn.NORM.DIST($S$3:$S$1003,$G3559,$P3559,FALSE)*WindSpeedStep*$T$3:$T$1003)</f>
        <v>1691.2800263785716</v>
      </c>
      <c r="N3559" s="50">
        <f t="array" ref="N3559">_xlfn.SUM(_xlfn.NORM.DIST($S$3:$S$1003,$G3559,$Q3559,FALSE)*WindSpeedStep*$T$3:$T$1003)</f>
        <v>1635.9119180437797</v>
      </c>
      <c r="P3559" s="42">
        <f t="shared" si="165"/>
        <v>1.0220379926067966</v>
      </c>
      <c r="Q3559" s="42">
        <f t="shared" si="167"/>
        <v>1.4395392803952802</v>
      </c>
    </row>
    <row r="3560" spans="5:17" x14ac:dyDescent="0.2">
      <c r="E3560" s="15">
        <v>41291.534722222219</v>
      </c>
      <c r="F3560" s="21">
        <v>9.8786499190906571</v>
      </c>
      <c r="G3560" s="21">
        <v>9.7874626208933098</v>
      </c>
      <c r="H3560" s="24">
        <v>0.12451094127984071</v>
      </c>
      <c r="I3560" s="3">
        <f t="shared" si="166"/>
        <v>1591.2799999999368</v>
      </c>
      <c r="J3560" s="3">
        <f>INDEX(PowerArray,MIN(MaximumPowerIndex,ROUND(G3560*100,0)))</f>
        <v>1556.9899999999375</v>
      </c>
      <c r="K3560" s="3">
        <f>MIN(J3560-M3560+N3560,'Power Look Up'!$F$4)</f>
        <v>1536.6292450591031</v>
      </c>
      <c r="M3560" s="50">
        <f t="array" ref="M3560">_xlfn.SUM(_xlfn.NORM.DIST($S$3:$S$1003,$G3560,$P3560,FALSE)*WindSpeedStep*$T$3:$T$1003)</f>
        <v>1553.4067525716391</v>
      </c>
      <c r="N3560" s="50">
        <f t="array" ref="N3560">_xlfn.SUM(_xlfn.NORM.DIST($S$3:$S$1003,$G3560,$Q3560,FALSE)*WindSpeedStep*$T$3:$T$1003)</f>
        <v>1533.0459976308048</v>
      </c>
      <c r="P3560" s="42">
        <f t="shared" si="165"/>
        <v>0.97874626208933102</v>
      </c>
      <c r="Q3560" s="42">
        <f t="shared" si="167"/>
        <v>1.2186461836686826</v>
      </c>
    </row>
    <row r="3561" spans="5:17" x14ac:dyDescent="0.2">
      <c r="E3561" s="15">
        <v>41291.541666666664</v>
      </c>
      <c r="F3561" s="21">
        <v>9.8042504317950474</v>
      </c>
      <c r="G3561" s="21">
        <v>9.6246759709555079</v>
      </c>
      <c r="H3561" s="24">
        <v>0.11627609962950312</v>
      </c>
      <c r="I3561" s="3">
        <f t="shared" si="166"/>
        <v>1560.7999999999374</v>
      </c>
      <c r="J3561" s="3">
        <f>INDEX(PowerArray,MIN(MaximumPowerIndex,ROUND(G3561*100,0)))</f>
        <v>1492.2199999999389</v>
      </c>
      <c r="K3561" s="3">
        <f>MIN(J3561-M3561+N3561,'Power Look Up'!$F$4)</f>
        <v>1482.5886271986351</v>
      </c>
      <c r="M3561" s="50">
        <f t="array" ref="M3561">_xlfn.SUM(_xlfn.NORM.DIST($S$3:$S$1003,$G3561,$P3561,FALSE)*WindSpeedStep*$T$3:$T$1003)</f>
        <v>1495.9012997003956</v>
      </c>
      <c r="N3561" s="50">
        <f t="array" ref="N3561">_xlfn.SUM(_xlfn.NORM.DIST($S$3:$S$1003,$G3561,$Q3561,FALSE)*WindSpeedStep*$T$3:$T$1003)</f>
        <v>1486.2699268990918</v>
      </c>
      <c r="P3561" s="42">
        <f t="shared" si="165"/>
        <v>0.96246759709555085</v>
      </c>
      <c r="Q3561" s="42">
        <f t="shared" si="167"/>
        <v>1.1191197821005074</v>
      </c>
    </row>
    <row r="3562" spans="5:17" x14ac:dyDescent="0.2">
      <c r="E3562" s="15">
        <v>41291.548611111109</v>
      </c>
      <c r="F3562" s="21">
        <v>9.9965487059960889</v>
      </c>
      <c r="G3562" s="21">
        <v>9.882625260206197</v>
      </c>
      <c r="H3562" s="24">
        <v>0.11904108457814236</v>
      </c>
      <c r="I3562" s="3">
        <f t="shared" si="166"/>
        <v>1636.9999999999357</v>
      </c>
      <c r="J3562" s="3">
        <f>INDEX(PowerArray,MIN(MaximumPowerIndex,ROUND(G3562*100,0)))</f>
        <v>1591.2799999999368</v>
      </c>
      <c r="K3562" s="3">
        <f>MIN(J3562-M3562+N3562,'Power Look Up'!$F$4)</f>
        <v>1573.2710038555906</v>
      </c>
      <c r="M3562" s="50">
        <f t="array" ref="M3562">_xlfn.SUM(_xlfn.NORM.DIST($S$3:$S$1003,$G3562,$P3562,FALSE)*WindSpeedStep*$T$3:$T$1003)</f>
        <v>1585.7481338522055</v>
      </c>
      <c r="N3562" s="50">
        <f t="array" ref="N3562">_xlfn.SUM(_xlfn.NORM.DIST($S$3:$S$1003,$G3562,$Q3562,FALSE)*WindSpeedStep*$T$3:$T$1003)</f>
        <v>1567.7391377078593</v>
      </c>
      <c r="P3562" s="42">
        <f t="shared" si="165"/>
        <v>0.9882625260206197</v>
      </c>
      <c r="Q3562" s="42">
        <f t="shared" si="167"/>
        <v>1.176438429454292</v>
      </c>
    </row>
    <row r="3563" spans="5:17" x14ac:dyDescent="0.2">
      <c r="E3563" s="15">
        <v>41291.555555555555</v>
      </c>
      <c r="F3563" s="21">
        <v>9.7957435372864765</v>
      </c>
      <c r="G3563" s="21">
        <v>9.7503248451002626</v>
      </c>
      <c r="H3563" s="24">
        <v>0.11943963166721515</v>
      </c>
      <c r="I3563" s="3">
        <f t="shared" si="166"/>
        <v>1560.7999999999374</v>
      </c>
      <c r="J3563" s="3">
        <f>INDEX(PowerArray,MIN(MaximumPowerIndex,ROUND(G3563*100,0)))</f>
        <v>1541.7499999999377</v>
      </c>
      <c r="K3563" s="3">
        <f>MIN(J3563-M3563+N3563,'Power Look Up'!$F$4)</f>
        <v>1526.7815737989081</v>
      </c>
      <c r="M3563" s="50">
        <f t="array" ref="M3563">_xlfn.SUM(_xlfn.NORM.DIST($S$3:$S$1003,$G3563,$P3563,FALSE)*WindSpeedStep*$T$3:$T$1003)</f>
        <v>1540.5168375908445</v>
      </c>
      <c r="N3563" s="50">
        <f t="array" ref="N3563">_xlfn.SUM(_xlfn.NORM.DIST($S$3:$S$1003,$G3563,$Q3563,FALSE)*WindSpeedStep*$T$3:$T$1003)</f>
        <v>1525.5484113898149</v>
      </c>
      <c r="P3563" s="42">
        <f t="shared" si="165"/>
        <v>0.97503248451002633</v>
      </c>
      <c r="Q3563" s="42">
        <f t="shared" si="167"/>
        <v>1.164575208134472</v>
      </c>
    </row>
    <row r="3564" spans="5:17" x14ac:dyDescent="0.2">
      <c r="E3564" s="15">
        <v>41291.5625</v>
      </c>
      <c r="F3564" s="21">
        <v>10.269299275532459</v>
      </c>
      <c r="G3564" s="21">
        <v>10.13871078714701</v>
      </c>
      <c r="H3564" s="24">
        <v>0.10419406147305225</v>
      </c>
      <c r="I3564" s="3">
        <f t="shared" si="166"/>
        <v>1709.0899999999533</v>
      </c>
      <c r="J3564" s="3">
        <f>INDEX(PowerArray,MIN(MaximumPowerIndex,ROUND(G3564*100,0)))</f>
        <v>1674.3799999999542</v>
      </c>
      <c r="K3564" s="3">
        <f>MIN(J3564-M3564+N3564,'Power Look Up'!$F$4)</f>
        <v>1669.1326043346103</v>
      </c>
      <c r="M3564" s="50">
        <f t="array" ref="M3564">_xlfn.SUM(_xlfn.NORM.DIST($S$3:$S$1003,$G3564,$P3564,FALSE)*WindSpeedStep*$T$3:$T$1003)</f>
        <v>1667.2047279612873</v>
      </c>
      <c r="N3564" s="50">
        <f t="array" ref="N3564">_xlfn.SUM(_xlfn.NORM.DIST($S$3:$S$1003,$G3564,$Q3564,FALSE)*WindSpeedStep*$T$3:$T$1003)</f>
        <v>1661.9573322959434</v>
      </c>
      <c r="P3564" s="42">
        <f t="shared" si="165"/>
        <v>1.0138710787147012</v>
      </c>
      <c r="Q3564" s="42">
        <f t="shared" si="167"/>
        <v>1.0563934550134937</v>
      </c>
    </row>
    <row r="3565" spans="5:17" x14ac:dyDescent="0.2">
      <c r="E3565" s="15">
        <v>41291.569444444445</v>
      </c>
      <c r="F3565" s="21">
        <v>10.159725784048268</v>
      </c>
      <c r="G3565" s="21">
        <v>10.024635177227443</v>
      </c>
      <c r="H3565" s="24">
        <v>0.13386188061643642</v>
      </c>
      <c r="I3565" s="3">
        <f t="shared" si="166"/>
        <v>1679.7199999999541</v>
      </c>
      <c r="J3565" s="3">
        <f>INDEX(PowerArray,MIN(MaximumPowerIndex,ROUND(G3565*100,0)))</f>
        <v>1642.3399999999549</v>
      </c>
      <c r="K3565" s="3">
        <f>MIN(J3565-M3565+N3565,'Power Look Up'!$F$4)</f>
        <v>1603.6831398754416</v>
      </c>
      <c r="M3565" s="50">
        <f t="array" ref="M3565">_xlfn.SUM(_xlfn.NORM.DIST($S$3:$S$1003,$G3565,$P3565,FALSE)*WindSpeedStep*$T$3:$T$1003)</f>
        <v>1631.9898734841856</v>
      </c>
      <c r="N3565" s="50">
        <f t="array" ref="N3565">_xlfn.SUM(_xlfn.NORM.DIST($S$3:$S$1003,$G3565,$Q3565,FALSE)*WindSpeedStep*$T$3:$T$1003)</f>
        <v>1593.3330133596723</v>
      </c>
      <c r="P3565" s="42">
        <f t="shared" si="165"/>
        <v>1.0024635177227443</v>
      </c>
      <c r="Q3565" s="42">
        <f t="shared" si="167"/>
        <v>1.3419165173173491</v>
      </c>
    </row>
    <row r="3566" spans="5:17" x14ac:dyDescent="0.2">
      <c r="E3566" s="15">
        <v>41291.576388888891</v>
      </c>
      <c r="F3566" s="21">
        <v>9.7768030898310343</v>
      </c>
      <c r="G3566" s="21">
        <v>9.6308320436420498</v>
      </c>
      <c r="H3566" s="24">
        <v>0.11557970326469252</v>
      </c>
      <c r="I3566" s="3">
        <f t="shared" si="166"/>
        <v>1553.1799999999375</v>
      </c>
      <c r="J3566" s="3">
        <f>INDEX(PowerArray,MIN(MaximumPowerIndex,ROUND(G3566*100,0)))</f>
        <v>1496.0299999999388</v>
      </c>
      <c r="K3566" s="3">
        <f>MIN(J3566-M3566+N3566,'Power Look Up'!$F$4)</f>
        <v>1486.7126925801333</v>
      </c>
      <c r="M3566" s="50">
        <f t="array" ref="M3566">_xlfn.SUM(_xlfn.NORM.DIST($S$3:$S$1003,$G3566,$P3566,FALSE)*WindSpeedStep*$T$3:$T$1003)</f>
        <v>1498.1207637619284</v>
      </c>
      <c r="N3566" s="50">
        <f t="array" ref="N3566">_xlfn.SUM(_xlfn.NORM.DIST($S$3:$S$1003,$G3566,$Q3566,FALSE)*WindSpeedStep*$T$3:$T$1003)</f>
        <v>1488.8034563421229</v>
      </c>
      <c r="P3566" s="42">
        <f t="shared" si="165"/>
        <v>0.96308320436420503</v>
      </c>
      <c r="Q3566" s="42">
        <f t="shared" si="167"/>
        <v>1.1131287097962403</v>
      </c>
    </row>
    <row r="3567" spans="5:17" x14ac:dyDescent="0.2">
      <c r="E3567" s="15">
        <v>41291.583333333336</v>
      </c>
      <c r="F3567" s="21">
        <v>10.237709012982078</v>
      </c>
      <c r="G3567" s="21">
        <v>10.154290707567482</v>
      </c>
      <c r="H3567" s="24">
        <v>0.11037625689176032</v>
      </c>
      <c r="I3567" s="3">
        <f t="shared" si="166"/>
        <v>1701.0799999999535</v>
      </c>
      <c r="J3567" s="3">
        <f>INDEX(PowerArray,MIN(MaximumPowerIndex,ROUND(G3567*100,0)))</f>
        <v>1677.049999999954</v>
      </c>
      <c r="K3567" s="3">
        <f>MIN(J3567-M3567+N3567,'Power Look Up'!$F$4)</f>
        <v>1663.8031368933541</v>
      </c>
      <c r="M3567" s="50">
        <f t="array" ref="M3567">_xlfn.SUM(_xlfn.NORM.DIST($S$3:$S$1003,$G3567,$P3567,FALSE)*WindSpeedStep*$T$3:$T$1003)</f>
        <v>1671.8724129912798</v>
      </c>
      <c r="N3567" s="50">
        <f t="array" ref="N3567">_xlfn.SUM(_xlfn.NORM.DIST($S$3:$S$1003,$G3567,$Q3567,FALSE)*WindSpeedStep*$T$3:$T$1003)</f>
        <v>1658.6255498846799</v>
      </c>
      <c r="P3567" s="42">
        <f t="shared" si="165"/>
        <v>1.0154290707567482</v>
      </c>
      <c r="Q3567" s="42">
        <f t="shared" si="167"/>
        <v>1.1207925996920831</v>
      </c>
    </row>
    <row r="3568" spans="5:17" x14ac:dyDescent="0.2">
      <c r="E3568" s="15">
        <v>41291.590277777781</v>
      </c>
      <c r="F3568" s="21">
        <v>10.922944885986814</v>
      </c>
      <c r="G3568" s="21">
        <v>10.73323197486455</v>
      </c>
      <c r="H3568" s="24">
        <v>0.12542405132498569</v>
      </c>
      <c r="I3568" s="3">
        <f t="shared" si="166"/>
        <v>1882.6399999999496</v>
      </c>
      <c r="J3568" s="3">
        <f>INDEX(PowerArray,MIN(MaximumPowerIndex,ROUND(G3568*100,0)))</f>
        <v>1831.9099999999507</v>
      </c>
      <c r="K3568" s="3">
        <f>MIN(J3568-M3568+N3568,'Power Look Up'!$F$4)</f>
        <v>1787.586438844181</v>
      </c>
      <c r="M3568" s="50">
        <f t="array" ref="M3568">_xlfn.SUM(_xlfn.NORM.DIST($S$3:$S$1003,$G3568,$P3568,FALSE)*WindSpeedStep*$T$3:$T$1003)</f>
        <v>1818.9072681290866</v>
      </c>
      <c r="N3568" s="50">
        <f t="array" ref="N3568">_xlfn.SUM(_xlfn.NORM.DIST($S$3:$S$1003,$G3568,$Q3568,FALSE)*WindSpeedStep*$T$3:$T$1003)</f>
        <v>1774.5837069733168</v>
      </c>
      <c r="P3568" s="42">
        <f t="shared" si="165"/>
        <v>1.073323197486455</v>
      </c>
      <c r="Q3568" s="42">
        <f t="shared" si="167"/>
        <v>1.3462054380983888</v>
      </c>
    </row>
    <row r="3569" spans="5:17" x14ac:dyDescent="0.2">
      <c r="E3569" s="15">
        <v>41291.597222222219</v>
      </c>
      <c r="F3569" s="21">
        <v>10.90032174074323</v>
      </c>
      <c r="G3569" s="21">
        <v>10.684465162236267</v>
      </c>
      <c r="H3569" s="24">
        <v>0.11100589769541032</v>
      </c>
      <c r="I3569" s="3">
        <f t="shared" si="166"/>
        <v>1877.2999999999497</v>
      </c>
      <c r="J3569" s="3">
        <f>INDEX(PowerArray,MIN(MaximumPowerIndex,ROUND(G3569*100,0)))</f>
        <v>1818.5599999999511</v>
      </c>
      <c r="K3569" s="3">
        <f>MIN(J3569-M3569+N3569,'Power Look Up'!$F$4)</f>
        <v>1799.4462312952126</v>
      </c>
      <c r="M3569" s="50">
        <f t="array" ref="M3569">_xlfn.SUM(_xlfn.NORM.DIST($S$3:$S$1003,$G3569,$P3569,FALSE)*WindSpeedStep*$T$3:$T$1003)</f>
        <v>1808.5705209102512</v>
      </c>
      <c r="N3569" s="50">
        <f t="array" ref="N3569">_xlfn.SUM(_xlfn.NORM.DIST($S$3:$S$1003,$G3569,$Q3569,FALSE)*WindSpeedStep*$T$3:$T$1003)</f>
        <v>1789.4567522055127</v>
      </c>
      <c r="P3569" s="42">
        <f t="shared" si="165"/>
        <v>1.0684465162236267</v>
      </c>
      <c r="Q3569" s="42">
        <f t="shared" si="167"/>
        <v>1.1860386467293746</v>
      </c>
    </row>
    <row r="3570" spans="5:17" x14ac:dyDescent="0.2">
      <c r="E3570" s="15">
        <v>41291.604166666664</v>
      </c>
      <c r="F3570" s="21">
        <v>10.421908340945363</v>
      </c>
      <c r="G3570" s="21">
        <v>10.310820950028235</v>
      </c>
      <c r="H3570" s="24">
        <v>0.11130399175001546</v>
      </c>
      <c r="I3570" s="3">
        <f t="shared" si="166"/>
        <v>1749.1399999999526</v>
      </c>
      <c r="J3570" s="3">
        <f>INDEX(PowerArray,MIN(MaximumPowerIndex,ROUND(G3570*100,0)))</f>
        <v>1719.7699999999531</v>
      </c>
      <c r="K3570" s="3">
        <f>MIN(J3570-M3570+N3570,'Power Look Up'!$F$4)</f>
        <v>1703.384936539584</v>
      </c>
      <c r="M3570" s="50">
        <f t="array" ref="M3570">_xlfn.SUM(_xlfn.NORM.DIST($S$3:$S$1003,$G3570,$P3570,FALSE)*WindSpeedStep*$T$3:$T$1003)</f>
        <v>1716.7828760165937</v>
      </c>
      <c r="N3570" s="50">
        <f t="array" ref="N3570">_xlfn.SUM(_xlfn.NORM.DIST($S$3:$S$1003,$G3570,$Q3570,FALSE)*WindSpeedStep*$T$3:$T$1003)</f>
        <v>1700.3978125562246</v>
      </c>
      <c r="P3570" s="42">
        <f t="shared" si="165"/>
        <v>1.0310820950028237</v>
      </c>
      <c r="Q3570" s="42">
        <f t="shared" si="167"/>
        <v>1.1476355299578291</v>
      </c>
    </row>
    <row r="3571" spans="5:17" x14ac:dyDescent="0.2">
      <c r="E3571" s="15">
        <v>41291.611111111109</v>
      </c>
      <c r="F3571" s="21">
        <v>9.8628375268948645</v>
      </c>
      <c r="G3571" s="21">
        <v>9.7449938051197265</v>
      </c>
      <c r="H3571" s="24">
        <v>0.11152976990652254</v>
      </c>
      <c r="I3571" s="3">
        <f t="shared" si="166"/>
        <v>1583.6599999999369</v>
      </c>
      <c r="J3571" s="3">
        <f>INDEX(PowerArray,MIN(MaximumPowerIndex,ROUND(G3571*100,0)))</f>
        <v>1537.9399999999378</v>
      </c>
      <c r="K3571" s="3">
        <f>MIN(J3571-M3571+N3571,'Power Look Up'!$F$4)</f>
        <v>1529.3773462592997</v>
      </c>
      <c r="M3571" s="50">
        <f t="array" ref="M3571">_xlfn.SUM(_xlfn.NORM.DIST($S$3:$S$1003,$G3571,$P3571,FALSE)*WindSpeedStep*$T$3:$T$1003)</f>
        <v>1538.6547994267291</v>
      </c>
      <c r="N3571" s="50">
        <f t="array" ref="N3571">_xlfn.SUM(_xlfn.NORM.DIST($S$3:$S$1003,$G3571,$Q3571,FALSE)*WindSpeedStep*$T$3:$T$1003)</f>
        <v>1530.092145686091</v>
      </c>
      <c r="P3571" s="42">
        <f t="shared" si="165"/>
        <v>0.97449938051197271</v>
      </c>
      <c r="Q3571" s="42">
        <f t="shared" si="167"/>
        <v>1.0868569168254907</v>
      </c>
    </row>
    <row r="3572" spans="5:17" x14ac:dyDescent="0.2">
      <c r="E3572" s="15">
        <v>41291.618055555555</v>
      </c>
      <c r="F3572" s="21">
        <v>9.8230006967108707</v>
      </c>
      <c r="G3572" s="21">
        <v>9.7282052463102353</v>
      </c>
      <c r="H3572" s="24">
        <v>0.11707216923898472</v>
      </c>
      <c r="I3572" s="3">
        <f t="shared" si="166"/>
        <v>1568.4199999999371</v>
      </c>
      <c r="J3572" s="3">
        <f>INDEX(PowerArray,MIN(MaximumPowerIndex,ROUND(G3572*100,0)))</f>
        <v>1534.1299999999378</v>
      </c>
      <c r="K3572" s="3">
        <f>MIN(J3572-M3572+N3572,'Power Look Up'!$F$4)</f>
        <v>1521.5943007800126</v>
      </c>
      <c r="M3572" s="50">
        <f t="array" ref="M3572">_xlfn.SUM(_xlfn.NORM.DIST($S$3:$S$1003,$G3572,$P3572,FALSE)*WindSpeedStep*$T$3:$T$1003)</f>
        <v>1532.7721010388536</v>
      </c>
      <c r="N3572" s="50">
        <f t="array" ref="N3572">_xlfn.SUM(_xlfn.NORM.DIST($S$3:$S$1003,$G3572,$Q3572,FALSE)*WindSpeedStep*$T$3:$T$1003)</f>
        <v>1520.2364018189285</v>
      </c>
      <c r="P3572" s="42">
        <f t="shared" si="165"/>
        <v>0.97282052463102353</v>
      </c>
      <c r="Q3572" s="42">
        <f t="shared" si="167"/>
        <v>1.1389020909876109</v>
      </c>
    </row>
    <row r="3573" spans="5:17" x14ac:dyDescent="0.2">
      <c r="E3573" s="15">
        <v>41291.638888888891</v>
      </c>
      <c r="F3573" s="21">
        <v>9.7565377207389545</v>
      </c>
      <c r="G3573" s="21">
        <v>9.6147414534385884</v>
      </c>
      <c r="H3573" s="24">
        <v>0.12196949717833613</v>
      </c>
      <c r="I3573" s="3">
        <f t="shared" si="166"/>
        <v>1545.5599999999376</v>
      </c>
      <c r="J3573" s="3">
        <f>INDEX(PowerArray,MIN(MaximumPowerIndex,ROUND(G3573*100,0)))</f>
        <v>1488.4099999999389</v>
      </c>
      <c r="K3573" s="3">
        <f>MIN(J3573-M3573+N3573,'Power Look Up'!$F$4)</f>
        <v>1475.3494335895714</v>
      </c>
      <c r="M3573" s="50">
        <f t="array" ref="M3573">_xlfn.SUM(_xlfn.NORM.DIST($S$3:$S$1003,$G3573,$P3573,FALSE)*WindSpeedStep*$T$3:$T$1003)</f>
        <v>1492.312788995622</v>
      </c>
      <c r="N3573" s="50">
        <f t="array" ref="N3573">_xlfn.SUM(_xlfn.NORM.DIST($S$3:$S$1003,$G3573,$Q3573,FALSE)*WindSpeedStep*$T$3:$T$1003)</f>
        <v>1479.2522225852545</v>
      </c>
      <c r="P3573" s="42">
        <f t="shared" si="165"/>
        <v>0.96147414534385889</v>
      </c>
      <c r="Q3573" s="42">
        <f t="shared" si="167"/>
        <v>1.1727051805756095</v>
      </c>
    </row>
    <row r="3574" spans="5:17" x14ac:dyDescent="0.2">
      <c r="E3574" s="15">
        <v>41291.645833333336</v>
      </c>
      <c r="F3574" s="21">
        <v>9.0592023778311681</v>
      </c>
      <c r="G3574" s="21">
        <v>8.9929689983769219</v>
      </c>
      <c r="H3574" s="24">
        <v>0.11480039374603118</v>
      </c>
      <c r="I3574" s="3">
        <f t="shared" si="166"/>
        <v>1278.8599999999433</v>
      </c>
      <c r="J3574" s="3">
        <f>INDEX(PowerArray,MIN(MaximumPowerIndex,ROUND(G3574*100,0)))</f>
        <v>1252.329999999946</v>
      </c>
      <c r="K3574" s="3">
        <f>MIN(J3574-M3574+N3574,'Power Look Up'!$F$4)</f>
        <v>1254.5084921832379</v>
      </c>
      <c r="M3574" s="50">
        <f t="array" ref="M3574">_xlfn.SUM(_xlfn.NORM.DIST($S$3:$S$1003,$G3574,$P3574,FALSE)*WindSpeedStep*$T$3:$T$1003)</f>
        <v>1257.0856931682877</v>
      </c>
      <c r="N3574" s="50">
        <f t="array" ref="N3574">_xlfn.SUM(_xlfn.NORM.DIST($S$3:$S$1003,$G3574,$Q3574,FALSE)*WindSpeedStep*$T$3:$T$1003)</f>
        <v>1259.2641853515795</v>
      </c>
      <c r="P3574" s="42">
        <f t="shared" si="165"/>
        <v>0.89929689983769223</v>
      </c>
      <c r="Q3574" s="42">
        <f t="shared" si="167"/>
        <v>1.0323963819595223</v>
      </c>
    </row>
    <row r="3575" spans="5:17" x14ac:dyDescent="0.2">
      <c r="E3575" s="15">
        <v>41291.652777777781</v>
      </c>
      <c r="F3575" s="21">
        <v>9.1193247981783703</v>
      </c>
      <c r="G3575" s="21">
        <v>9.0340400823362632</v>
      </c>
      <c r="H3575" s="24">
        <v>9.9788089594284105E-2</v>
      </c>
      <c r="I3575" s="3">
        <f t="shared" si="166"/>
        <v>1301.719999999943</v>
      </c>
      <c r="J3575" s="3">
        <f>INDEX(PowerArray,MIN(MaximumPowerIndex,ROUND(G3575*100,0)))</f>
        <v>1267.4299999999437</v>
      </c>
      <c r="K3575" s="3">
        <f>MIN(J3575-M3575+N3575,'Power Look Up'!$F$4)</f>
        <v>1267.3973774011261</v>
      </c>
      <c r="M3575" s="50">
        <f t="array" ref="M3575">_xlfn.SUM(_xlfn.NORM.DIST($S$3:$S$1003,$G3575,$P3575,FALSE)*WindSpeedStep*$T$3:$T$1003)</f>
        <v>1272.9284508402382</v>
      </c>
      <c r="N3575" s="50">
        <f t="array" ref="N3575">_xlfn.SUM(_xlfn.NORM.DIST($S$3:$S$1003,$G3575,$Q3575,FALSE)*WindSpeedStep*$T$3:$T$1003)</f>
        <v>1272.8958282414205</v>
      </c>
      <c r="P3575" s="42">
        <f t="shared" si="165"/>
        <v>0.90340400823362632</v>
      </c>
      <c r="Q3575" s="42">
        <f t="shared" si="167"/>
        <v>0.90148960113452481</v>
      </c>
    </row>
    <row r="3576" spans="5:17" x14ac:dyDescent="0.2">
      <c r="E3576" s="15">
        <v>41291.659722222219</v>
      </c>
      <c r="F3576" s="21">
        <v>9.7387818459427979</v>
      </c>
      <c r="G3576" s="21">
        <v>9.6307276605236893</v>
      </c>
      <c r="H3576" s="24">
        <v>9.6521311891959713E-2</v>
      </c>
      <c r="I3576" s="3">
        <f t="shared" si="166"/>
        <v>1537.9399999999378</v>
      </c>
      <c r="J3576" s="3">
        <f>INDEX(PowerArray,MIN(MaximumPowerIndex,ROUND(G3576*100,0)))</f>
        <v>1496.0299999999388</v>
      </c>
      <c r="K3576" s="3">
        <f>MIN(J3576-M3576+N3576,'Power Look Up'!$F$4)</f>
        <v>1497.8927556025685</v>
      </c>
      <c r="M3576" s="50">
        <f t="array" ref="M3576">_xlfn.SUM(_xlfn.NORM.DIST($S$3:$S$1003,$G3576,$P3576,FALSE)*WindSpeedStep*$T$3:$T$1003)</f>
        <v>1498.0831573452108</v>
      </c>
      <c r="N3576" s="50">
        <f t="array" ref="N3576">_xlfn.SUM(_xlfn.NORM.DIST($S$3:$S$1003,$G3576,$Q3576,FALSE)*WindSpeedStep*$T$3:$T$1003)</f>
        <v>1499.9459129478405</v>
      </c>
      <c r="P3576" s="42">
        <f t="shared" si="165"/>
        <v>0.96307276605236902</v>
      </c>
      <c r="Q3576" s="42">
        <f t="shared" si="167"/>
        <v>0.92957046826793055</v>
      </c>
    </row>
    <row r="3577" spans="5:17" x14ac:dyDescent="0.2">
      <c r="E3577" s="15">
        <v>41291.666666666664</v>
      </c>
      <c r="F3577" s="21">
        <v>10.255069414648185</v>
      </c>
      <c r="G3577" s="21">
        <v>10.087559860223172</v>
      </c>
      <c r="H3577" s="24">
        <v>0.13261733733926723</v>
      </c>
      <c r="I3577" s="3">
        <f t="shared" si="166"/>
        <v>1706.4199999999535</v>
      </c>
      <c r="J3577" s="3">
        <f>INDEX(PowerArray,MIN(MaximumPowerIndex,ROUND(G3577*100,0)))</f>
        <v>1661.0299999999545</v>
      </c>
      <c r="K3577" s="3">
        <f>MIN(J3577-M3577+N3577,'Power Look Up'!$F$4)</f>
        <v>1621.4423688466663</v>
      </c>
      <c r="M3577" s="50">
        <f t="array" ref="M3577">_xlfn.SUM(_xlfn.NORM.DIST($S$3:$S$1003,$G3577,$P3577,FALSE)*WindSpeedStep*$T$3:$T$1003)</f>
        <v>1651.6375450412538</v>
      </c>
      <c r="N3577" s="50">
        <f t="array" ref="N3577">_xlfn.SUM(_xlfn.NORM.DIST($S$3:$S$1003,$G3577,$Q3577,FALSE)*WindSpeedStep*$T$3:$T$1003)</f>
        <v>1612.0499138879657</v>
      </c>
      <c r="P3577" s="42">
        <f t="shared" si="165"/>
        <v>1.0087559860223172</v>
      </c>
      <c r="Q3577" s="42">
        <f t="shared" si="167"/>
        <v>1.3377853289132677</v>
      </c>
    </row>
    <row r="3578" spans="5:17" x14ac:dyDescent="0.2">
      <c r="E3578" s="15">
        <v>41291.673611111109</v>
      </c>
      <c r="F3578" s="21">
        <v>9.6123658213927854</v>
      </c>
      <c r="G3578" s="21">
        <v>9.524681968803911</v>
      </c>
      <c r="H3578" s="24">
        <v>9.6750375222948756E-2</v>
      </c>
      <c r="I3578" s="3">
        <f t="shared" si="166"/>
        <v>1488.4099999999389</v>
      </c>
      <c r="J3578" s="3">
        <f>INDEX(PowerArray,MIN(MaximumPowerIndex,ROUND(G3578*100,0)))</f>
        <v>1454.1199999999396</v>
      </c>
      <c r="K3578" s="3">
        <f>MIN(J3578-M3578+N3578,'Power Look Up'!$F$4)</f>
        <v>1455.3894692638034</v>
      </c>
      <c r="M3578" s="50">
        <f t="array" ref="M3578">_xlfn.SUM(_xlfn.NORM.DIST($S$3:$S$1003,$G3578,$P3578,FALSE)*WindSpeedStep*$T$3:$T$1003)</f>
        <v>1459.4216195939539</v>
      </c>
      <c r="N3578" s="50">
        <f t="array" ref="N3578">_xlfn.SUM(_xlfn.NORM.DIST($S$3:$S$1003,$G3578,$Q3578,FALSE)*WindSpeedStep*$T$3:$T$1003)</f>
        <v>1460.6910888578177</v>
      </c>
      <c r="P3578" s="42">
        <f t="shared" si="165"/>
        <v>0.95246819688039119</v>
      </c>
      <c r="Q3578" s="42">
        <f t="shared" si="167"/>
        <v>0.92151655436103275</v>
      </c>
    </row>
    <row r="3579" spans="5:17" x14ac:dyDescent="0.2">
      <c r="E3579" s="15">
        <v>41291.680555555555</v>
      </c>
      <c r="F3579" s="21">
        <v>10.976797816144922</v>
      </c>
      <c r="G3579" s="21">
        <v>10.876537659371516</v>
      </c>
      <c r="H3579" s="24">
        <v>0.10021137479475985</v>
      </c>
      <c r="I3579" s="3">
        <f t="shared" si="166"/>
        <v>1898.6599999999494</v>
      </c>
      <c r="J3579" s="3">
        <f>INDEX(PowerArray,MIN(MaximumPowerIndex,ROUND(G3579*100,0)))</f>
        <v>1871.95999999995</v>
      </c>
      <c r="K3579" s="3">
        <f>MIN(J3579-M3579+N3579,'Power Look Up'!$F$4)</f>
        <v>1871.576416153609</v>
      </c>
      <c r="M3579" s="50">
        <f t="array" ref="M3579">_xlfn.SUM(_xlfn.NORM.DIST($S$3:$S$1003,$G3579,$P3579,FALSE)*WindSpeedStep*$T$3:$T$1003)</f>
        <v>1847.1099460026803</v>
      </c>
      <c r="N3579" s="50">
        <f t="array" ref="N3579">_xlfn.SUM(_xlfn.NORM.DIST($S$3:$S$1003,$G3579,$Q3579,FALSE)*WindSpeedStep*$T$3:$T$1003)</f>
        <v>1846.7263621563393</v>
      </c>
      <c r="P3579" s="42">
        <f t="shared" si="165"/>
        <v>1.0876537659371517</v>
      </c>
      <c r="Q3579" s="42">
        <f t="shared" si="167"/>
        <v>1.0899527918525991</v>
      </c>
    </row>
    <row r="3580" spans="5:17" x14ac:dyDescent="0.2">
      <c r="E3580" s="15">
        <v>41291.6875</v>
      </c>
      <c r="F3580" s="21">
        <v>11.27775334646652</v>
      </c>
      <c r="G3580" s="21">
        <v>11.123664635519718</v>
      </c>
      <c r="H3580" s="24">
        <v>9.9310559966352865E-2</v>
      </c>
      <c r="I3580" s="3">
        <f t="shared" si="166"/>
        <v>1927.5199999999836</v>
      </c>
      <c r="J3580" s="3">
        <f>INDEX(PowerArray,MIN(MaximumPowerIndex,ROUND(G3580*100,0)))</f>
        <v>1914.0799999999838</v>
      </c>
      <c r="K3580" s="3">
        <f>MIN(J3580-M3580+N3580,'Power Look Up'!$F$4)</f>
        <v>1915.3349397740726</v>
      </c>
      <c r="M3580" s="50">
        <f t="array" ref="M3580">_xlfn.SUM(_xlfn.NORM.DIST($S$3:$S$1003,$G3580,$P3580,FALSE)*WindSpeedStep*$T$3:$T$1003)</f>
        <v>1888.3871711488971</v>
      </c>
      <c r="N3580" s="50">
        <f t="array" ref="N3580">_xlfn.SUM(_xlfn.NORM.DIST($S$3:$S$1003,$G3580,$Q3580,FALSE)*WindSpeedStep*$T$3:$T$1003)</f>
        <v>1889.6421109229859</v>
      </c>
      <c r="P3580" s="42">
        <f t="shared" si="165"/>
        <v>1.1123664635519719</v>
      </c>
      <c r="Q3580" s="42">
        <f t="shared" si="167"/>
        <v>1.1046973638313797</v>
      </c>
    </row>
    <row r="3581" spans="5:17" x14ac:dyDescent="0.2">
      <c r="E3581" s="15">
        <v>41291.694444444445</v>
      </c>
      <c r="F3581" s="21">
        <v>10.702054121877774</v>
      </c>
      <c r="G3581" s="21">
        <v>10.530342357397924</v>
      </c>
      <c r="H3581" s="24">
        <v>0.10745600675379707</v>
      </c>
      <c r="I3581" s="3">
        <f t="shared" si="166"/>
        <v>1823.899999999951</v>
      </c>
      <c r="J3581" s="3">
        <f>INDEX(PowerArray,MIN(MaximumPowerIndex,ROUND(G3581*100,0)))</f>
        <v>1778.509999999952</v>
      </c>
      <c r="K3581" s="3">
        <f>MIN(J3581-M3581+N3581,'Power Look Up'!$F$4)</f>
        <v>1766.2552837158305</v>
      </c>
      <c r="M3581" s="50">
        <f t="array" ref="M3581">_xlfn.SUM(_xlfn.NORM.DIST($S$3:$S$1003,$G3581,$P3581,FALSE)*WindSpeedStep*$T$3:$T$1003)</f>
        <v>1773.402878951207</v>
      </c>
      <c r="N3581" s="50">
        <f t="array" ref="N3581">_xlfn.SUM(_xlfn.NORM.DIST($S$3:$S$1003,$G3581,$Q3581,FALSE)*WindSpeedStep*$T$3:$T$1003)</f>
        <v>1761.1481626670854</v>
      </c>
      <c r="P3581" s="42">
        <f t="shared" si="165"/>
        <v>1.0530342357397924</v>
      </c>
      <c r="Q3581" s="42">
        <f t="shared" si="167"/>
        <v>1.1315485394763467</v>
      </c>
    </row>
    <row r="3582" spans="5:17" x14ac:dyDescent="0.2">
      <c r="E3582" s="15">
        <v>41291.701388888891</v>
      </c>
      <c r="F3582" s="21">
        <v>11.516671774537809</v>
      </c>
      <c r="G3582" s="21">
        <v>11.33850548704673</v>
      </c>
      <c r="H3582" s="24">
        <v>8.1620803162789135E-2</v>
      </c>
      <c r="I3582" s="3">
        <f t="shared" si="166"/>
        <v>1947.679999999983</v>
      </c>
      <c r="J3582" s="3">
        <f>INDEX(PowerArray,MIN(MaximumPowerIndex,ROUND(G3582*100,0)))</f>
        <v>1932.5599999999833</v>
      </c>
      <c r="K3582" s="3">
        <f>MIN(J3582-M3582+N3582,'Power Look Up'!$F$4)</f>
        <v>1964.3103203757291</v>
      </c>
      <c r="M3582" s="50">
        <f t="array" ref="M3582">_xlfn.SUM(_xlfn.NORM.DIST($S$3:$S$1003,$G3582,$P3582,FALSE)*WindSpeedStep*$T$3:$T$1003)</f>
        <v>1917.2422938537341</v>
      </c>
      <c r="N3582" s="50">
        <f t="array" ref="N3582">_xlfn.SUM(_xlfn.NORM.DIST($S$3:$S$1003,$G3582,$Q3582,FALSE)*WindSpeedStep*$T$3:$T$1003)</f>
        <v>1948.9926142294798</v>
      </c>
      <c r="P3582" s="42">
        <f t="shared" si="165"/>
        <v>1.1338505487046731</v>
      </c>
      <c r="Q3582" s="42">
        <f t="shared" si="167"/>
        <v>0.92545792451844566</v>
      </c>
    </row>
    <row r="3583" spans="5:17" x14ac:dyDescent="0.2">
      <c r="E3583" s="15">
        <v>41291.708333333336</v>
      </c>
      <c r="F3583" s="21">
        <v>11.76058785531094</v>
      </c>
      <c r="G3583" s="21">
        <v>11.588726677966839</v>
      </c>
      <c r="H3583" s="24">
        <v>0.10968839448084661</v>
      </c>
      <c r="I3583" s="3">
        <f t="shared" si="166"/>
        <v>1967.8399999999826</v>
      </c>
      <c r="J3583" s="3">
        <f>INDEX(PowerArray,MIN(MaximumPowerIndex,ROUND(G3583*100,0)))</f>
        <v>1953.5599999999829</v>
      </c>
      <c r="K3583" s="3">
        <f>MIN(J3583-M3583+N3583,'Power Look Up'!$F$4)</f>
        <v>1937.658463003721</v>
      </c>
      <c r="M3583" s="50">
        <f t="array" ref="M3583">_xlfn.SUM(_xlfn.NORM.DIST($S$3:$S$1003,$G3583,$P3583,FALSE)*WindSpeedStep*$T$3:$T$1003)</f>
        <v>1943.5681079874898</v>
      </c>
      <c r="N3583" s="50">
        <f t="array" ref="N3583">_xlfn.SUM(_xlfn.NORM.DIST($S$3:$S$1003,$G3583,$Q3583,FALSE)*WindSpeedStep*$T$3:$T$1003)</f>
        <v>1927.6665709912279</v>
      </c>
      <c r="P3583" s="42">
        <f t="shared" si="165"/>
        <v>1.1588726677966841</v>
      </c>
      <c r="Q3583" s="42">
        <f t="shared" si="167"/>
        <v>1.2711488233835377</v>
      </c>
    </row>
    <row r="3584" spans="5:17" x14ac:dyDescent="0.2">
      <c r="E3584" s="15">
        <v>41291.715277777781</v>
      </c>
      <c r="F3584" s="21">
        <v>11.566085805476845</v>
      </c>
      <c r="G3584" s="21">
        <v>11.364611671764271</v>
      </c>
      <c r="H3584" s="24">
        <v>9.4241043887453829E-2</v>
      </c>
      <c r="I3584" s="3">
        <f t="shared" si="166"/>
        <v>1951.8799999999831</v>
      </c>
      <c r="J3584" s="3">
        <f>INDEX(PowerArray,MIN(MaximumPowerIndex,ROUND(G3584*100,0)))</f>
        <v>1934.2399999999834</v>
      </c>
      <c r="K3584" s="3">
        <f>MIN(J3584-M3584+N3584,'Power Look Up'!$F$4)</f>
        <v>1944.2436489307161</v>
      </c>
      <c r="M3584" s="50">
        <f t="array" ref="M3584">_xlfn.SUM(_xlfn.NORM.DIST($S$3:$S$1003,$G3584,$P3584,FALSE)*WindSpeedStep*$T$3:$T$1003)</f>
        <v>1920.3371904869191</v>
      </c>
      <c r="N3584" s="50">
        <f t="array" ref="N3584">_xlfn.SUM(_xlfn.NORM.DIST($S$3:$S$1003,$G3584,$Q3584,FALSE)*WindSpeedStep*$T$3:$T$1003)</f>
        <v>1930.3408394176518</v>
      </c>
      <c r="P3584" s="42">
        <f t="shared" si="165"/>
        <v>1.1364611671764271</v>
      </c>
      <c r="Q3584" s="42">
        <f t="shared" si="167"/>
        <v>1.0710128673226067</v>
      </c>
    </row>
    <row r="3585" spans="5:17" x14ac:dyDescent="0.2">
      <c r="E3585" s="15">
        <v>41291.722222222219</v>
      </c>
      <c r="F3585" s="21">
        <v>11.057002370217695</v>
      </c>
      <c r="G3585" s="21">
        <v>10.969916389313436</v>
      </c>
      <c r="H3585" s="24">
        <v>7.4161148975484523E-2</v>
      </c>
      <c r="I3585" s="3">
        <f t="shared" si="166"/>
        <v>1909.0399999999838</v>
      </c>
      <c r="J3585" s="3">
        <f>INDEX(PowerArray,MIN(MaximumPowerIndex,ROUND(G3585*100,0)))</f>
        <v>1895.9899999999493</v>
      </c>
      <c r="K3585" s="3">
        <f>MIN(J3585-M3585+N3585,'Power Look Up'!$F$4)</f>
        <v>1943.1494375509799</v>
      </c>
      <c r="M3585" s="50">
        <f t="array" ref="M3585">_xlfn.SUM(_xlfn.NORM.DIST($S$3:$S$1003,$G3585,$P3585,FALSE)*WindSpeedStep*$T$3:$T$1003)</f>
        <v>1863.7761079804002</v>
      </c>
      <c r="N3585" s="50">
        <f t="array" ref="N3585">_xlfn.SUM(_xlfn.NORM.DIST($S$3:$S$1003,$G3585,$Q3585,FALSE)*WindSpeedStep*$T$3:$T$1003)</f>
        <v>1910.9355455314308</v>
      </c>
      <c r="P3585" s="42">
        <f t="shared" si="165"/>
        <v>1.0969916389313437</v>
      </c>
      <c r="Q3585" s="42">
        <f t="shared" si="167"/>
        <v>0.81354160359648298</v>
      </c>
    </row>
    <row r="3586" spans="5:17" x14ac:dyDescent="0.2">
      <c r="E3586" s="15">
        <v>41291.729166666664</v>
      </c>
      <c r="F3586" s="21">
        <v>10.363716252881394</v>
      </c>
      <c r="G3586" s="21">
        <v>10.32413766904256</v>
      </c>
      <c r="H3586" s="24">
        <v>8.684143583627886E-2</v>
      </c>
      <c r="I3586" s="3">
        <f t="shared" si="166"/>
        <v>1733.1199999999528</v>
      </c>
      <c r="J3586" s="3">
        <f>INDEX(PowerArray,MIN(MaximumPowerIndex,ROUND(G3586*100,0)))</f>
        <v>1722.4399999999532</v>
      </c>
      <c r="K3586" s="3">
        <f>MIN(J3586-M3586+N3586,'Power Look Up'!$F$4)</f>
        <v>1741.4779719869423</v>
      </c>
      <c r="M3586" s="50">
        <f t="array" ref="M3586">_xlfn.SUM(_xlfn.NORM.DIST($S$3:$S$1003,$G3586,$P3586,FALSE)*WindSpeedStep*$T$3:$T$1003)</f>
        <v>1720.4326732773031</v>
      </c>
      <c r="N3586" s="50">
        <f t="array" ref="N3586">_xlfn.SUM(_xlfn.NORM.DIST($S$3:$S$1003,$G3586,$Q3586,FALSE)*WindSpeedStep*$T$3:$T$1003)</f>
        <v>1739.4706452642922</v>
      </c>
      <c r="P3586" s="42">
        <f t="shared" si="165"/>
        <v>1.0324137669042561</v>
      </c>
      <c r="Q3586" s="42">
        <f t="shared" si="167"/>
        <v>0.89656293895106909</v>
      </c>
    </row>
    <row r="3587" spans="5:17" x14ac:dyDescent="0.2">
      <c r="E3587" s="15">
        <v>41291.736111111109</v>
      </c>
      <c r="F3587" s="21">
        <v>10.566315846393564</v>
      </c>
      <c r="G3587" s="21">
        <v>10.567073990455137</v>
      </c>
      <c r="H3587" s="24">
        <v>9.7479577079986099E-2</v>
      </c>
      <c r="I3587" s="3">
        <f t="shared" si="166"/>
        <v>1789.1899999999516</v>
      </c>
      <c r="J3587" s="3">
        <f>INDEX(PowerArray,MIN(MaximumPowerIndex,ROUND(G3587*100,0)))</f>
        <v>1789.1899999999516</v>
      </c>
      <c r="K3587" s="3">
        <f>MIN(J3587-M3587+N3587,'Power Look Up'!$F$4)</f>
        <v>1793.4089760800377</v>
      </c>
      <c r="M3587" s="50">
        <f t="array" ref="M3587">_xlfn.SUM(_xlfn.NORM.DIST($S$3:$S$1003,$G3587,$P3587,FALSE)*WindSpeedStep*$T$3:$T$1003)</f>
        <v>1782.1296116752617</v>
      </c>
      <c r="N3587" s="50">
        <f t="array" ref="N3587">_xlfn.SUM(_xlfn.NORM.DIST($S$3:$S$1003,$G3587,$Q3587,FALSE)*WindSpeedStep*$T$3:$T$1003)</f>
        <v>1786.3485877553478</v>
      </c>
      <c r="P3587" s="42">
        <f t="shared" ref="P3587:P3650" si="168">ReferenceTurbulence*G3587</f>
        <v>1.0567073990455138</v>
      </c>
      <c r="Q3587" s="42">
        <f t="shared" si="167"/>
        <v>1.0300739035624877</v>
      </c>
    </row>
    <row r="3588" spans="5:17" x14ac:dyDescent="0.2">
      <c r="E3588" s="15">
        <v>41291.743055555555</v>
      </c>
      <c r="F3588" s="21">
        <v>10.644972271800352</v>
      </c>
      <c r="G3588" s="21">
        <v>10.627722303953565</v>
      </c>
      <c r="H3588" s="24">
        <v>9.6759293843214425E-2</v>
      </c>
      <c r="I3588" s="3">
        <f t="shared" ref="I3588:I3651" si="169">INDEX(PowerArray,MIN(MaximumPowerIndex,ROUND(F3588*100,0)))</f>
        <v>1807.8799999999512</v>
      </c>
      <c r="J3588" s="3">
        <f>INDEX(PowerArray,MIN(MaximumPowerIndex,ROUND(G3588*100,0)))</f>
        <v>1805.2099999999514</v>
      </c>
      <c r="K3588" s="3">
        <f>MIN(J3588-M3588+N3588,'Power Look Up'!$F$4)</f>
        <v>1810.7655809354728</v>
      </c>
      <c r="M3588" s="50">
        <f t="array" ref="M3588">_xlfn.SUM(_xlfn.NORM.DIST($S$3:$S$1003,$G3588,$P3588,FALSE)*WindSpeedStep*$T$3:$T$1003)</f>
        <v>1796.0654087419639</v>
      </c>
      <c r="N3588" s="50">
        <f t="array" ref="N3588">_xlfn.SUM(_xlfn.NORM.DIST($S$3:$S$1003,$G3588,$Q3588,FALSE)*WindSpeedStep*$T$3:$T$1003)</f>
        <v>1801.6209896774853</v>
      </c>
      <c r="P3588" s="42">
        <f t="shared" si="168"/>
        <v>1.0627722303953566</v>
      </c>
      <c r="Q3588" s="42">
        <f t="shared" ref="Q3588:Q3651" si="170">G3588*H3588</f>
        <v>1.0283309052923268</v>
      </c>
    </row>
    <row r="3589" spans="5:17" x14ac:dyDescent="0.2">
      <c r="E3589" s="15">
        <v>41291.75</v>
      </c>
      <c r="F3589" s="21">
        <v>9.8729568437180859</v>
      </c>
      <c r="G3589" s="21">
        <v>9.8071865611999751</v>
      </c>
      <c r="H3589" s="24">
        <v>9.318383687510727E-2</v>
      </c>
      <c r="I3589" s="3">
        <f t="shared" si="169"/>
        <v>1587.4699999999368</v>
      </c>
      <c r="J3589" s="3">
        <f>INDEX(PowerArray,MIN(MaximumPowerIndex,ROUND(G3589*100,0)))</f>
        <v>1564.6099999999374</v>
      </c>
      <c r="K3589" s="3">
        <f>MIN(J3589-M3589+N3589,'Power Look Up'!$F$4)</f>
        <v>1569.8926295061885</v>
      </c>
      <c r="M3589" s="50">
        <f t="array" ref="M3589">_xlfn.SUM(_xlfn.NORM.DIST($S$3:$S$1003,$G3589,$P3589,FALSE)*WindSpeedStep*$T$3:$T$1003)</f>
        <v>1560.1930644783583</v>
      </c>
      <c r="N3589" s="50">
        <f t="array" ref="N3589">_xlfn.SUM(_xlfn.NORM.DIST($S$3:$S$1003,$G3589,$Q3589,FALSE)*WindSpeedStep*$T$3:$T$1003)</f>
        <v>1565.4756939846095</v>
      </c>
      <c r="P3589" s="42">
        <f t="shared" si="168"/>
        <v>0.98071865611999753</v>
      </c>
      <c r="Q3589" s="42">
        <f t="shared" si="170"/>
        <v>0.91387127272260271</v>
      </c>
    </row>
    <row r="3590" spans="5:17" x14ac:dyDescent="0.2">
      <c r="E3590" s="15">
        <v>41291.756944444445</v>
      </c>
      <c r="F3590" s="21">
        <v>10.798207366638033</v>
      </c>
      <c r="G3590" s="21">
        <v>10.686560687272802</v>
      </c>
      <c r="H3590" s="24">
        <v>0.11298171618460415</v>
      </c>
      <c r="I3590" s="3">
        <f t="shared" si="169"/>
        <v>1850.5999999999503</v>
      </c>
      <c r="J3590" s="3">
        <f>INDEX(PowerArray,MIN(MaximumPowerIndex,ROUND(G3590*100,0)))</f>
        <v>1821.2299999999509</v>
      </c>
      <c r="K3590" s="3">
        <f>MIN(J3590-M3590+N3590,'Power Look Up'!$F$4)</f>
        <v>1798.6952942732037</v>
      </c>
      <c r="M3590" s="50">
        <f t="array" ref="M3590">_xlfn.SUM(_xlfn.NORM.DIST($S$3:$S$1003,$G3590,$P3590,FALSE)*WindSpeedStep*$T$3:$T$1003)</f>
        <v>1809.0224849921824</v>
      </c>
      <c r="N3590" s="50">
        <f t="array" ref="N3590">_xlfn.SUM(_xlfn.NORM.DIST($S$3:$S$1003,$G3590,$Q3590,FALSE)*WindSpeedStep*$T$3:$T$1003)</f>
        <v>1786.4877792654352</v>
      </c>
      <c r="P3590" s="42">
        <f t="shared" si="168"/>
        <v>1.0686560687272804</v>
      </c>
      <c r="Q3590" s="42">
        <f t="shared" si="170"/>
        <v>1.2073859665590039</v>
      </c>
    </row>
    <row r="3591" spans="5:17" x14ac:dyDescent="0.2">
      <c r="E3591" s="15">
        <v>41291.763888888891</v>
      </c>
      <c r="F3591" s="21">
        <v>10.505318234377915</v>
      </c>
      <c r="G3591" s="21">
        <v>10.406914158320697</v>
      </c>
      <c r="H3591" s="24">
        <v>9.5189881704637019E-2</v>
      </c>
      <c r="I3591" s="3">
        <f t="shared" si="169"/>
        <v>1773.1699999999521</v>
      </c>
      <c r="J3591" s="3">
        <f>INDEX(PowerArray,MIN(MaximumPowerIndex,ROUND(G3591*100,0)))</f>
        <v>1746.4699999999525</v>
      </c>
      <c r="K3591" s="3">
        <f>MIN(J3591-M3591+N3591,'Power Look Up'!$F$4)</f>
        <v>1753.8768061089136</v>
      </c>
      <c r="M3591" s="50">
        <f t="array" ref="M3591">_xlfn.SUM(_xlfn.NORM.DIST($S$3:$S$1003,$G3591,$P3591,FALSE)*WindSpeedStep*$T$3:$T$1003)</f>
        <v>1742.5021160982512</v>
      </c>
      <c r="N3591" s="50">
        <f t="array" ref="N3591">_xlfn.SUM(_xlfn.NORM.DIST($S$3:$S$1003,$G3591,$Q3591,FALSE)*WindSpeedStep*$T$3:$T$1003)</f>
        <v>1749.9089222072123</v>
      </c>
      <c r="P3591" s="42">
        <f t="shared" si="168"/>
        <v>1.0406914158320697</v>
      </c>
      <c r="Q3591" s="42">
        <f t="shared" si="170"/>
        <v>0.99063292764085931</v>
      </c>
    </row>
    <row r="3592" spans="5:17" x14ac:dyDescent="0.2">
      <c r="E3592" s="15">
        <v>41291.770833333336</v>
      </c>
      <c r="F3592" s="21">
        <v>10.60312453891485</v>
      </c>
      <c r="G3592" s="21">
        <v>10.44675268476731</v>
      </c>
      <c r="H3592" s="24">
        <v>9.6198059001992006E-2</v>
      </c>
      <c r="I3592" s="3">
        <f t="shared" si="169"/>
        <v>1797.1999999999516</v>
      </c>
      <c r="J3592" s="3">
        <f>INDEX(PowerArray,MIN(MaximumPowerIndex,ROUND(G3592*100,0)))</f>
        <v>1757.1499999999523</v>
      </c>
      <c r="K3592" s="3">
        <f>MIN(J3592-M3592+N3592,'Power Look Up'!$F$4)</f>
        <v>1763.1462124932004</v>
      </c>
      <c r="M3592" s="50">
        <f t="array" ref="M3592">_xlfn.SUM(_xlfn.NORM.DIST($S$3:$S$1003,$G3592,$P3592,FALSE)*WindSpeedStep*$T$3:$T$1003)</f>
        <v>1752.7403107858133</v>
      </c>
      <c r="N3592" s="50">
        <f t="array" ref="N3592">_xlfn.SUM(_xlfn.NORM.DIST($S$3:$S$1003,$G3592,$Q3592,FALSE)*WindSpeedStep*$T$3:$T$1003)</f>
        <v>1758.7365232790614</v>
      </c>
      <c r="P3592" s="42">
        <f t="shared" si="168"/>
        <v>1.0446752684767311</v>
      </c>
      <c r="Q3592" s="42">
        <f t="shared" si="170"/>
        <v>1.0049573311484641</v>
      </c>
    </row>
    <row r="3593" spans="5:17" x14ac:dyDescent="0.2">
      <c r="E3593" s="15">
        <v>41291.777777777781</v>
      </c>
      <c r="F3593" s="21">
        <v>10.930415918917134</v>
      </c>
      <c r="G3593" s="21">
        <v>10.781320784987324</v>
      </c>
      <c r="H3593" s="24">
        <v>8.0509287709445251E-2</v>
      </c>
      <c r="I3593" s="3">
        <f t="shared" si="169"/>
        <v>1885.3099999999497</v>
      </c>
      <c r="J3593" s="3">
        <f>INDEX(PowerArray,MIN(MaximumPowerIndex,ROUND(G3593*100,0)))</f>
        <v>1845.2599999999504</v>
      </c>
      <c r="K3593" s="3">
        <f>MIN(J3593-M3593+N3593,'Power Look Up'!$F$4)</f>
        <v>1880.1915920675267</v>
      </c>
      <c r="M3593" s="50">
        <f t="array" ref="M3593">_xlfn.SUM(_xlfn.NORM.DIST($S$3:$S$1003,$G3593,$P3593,FALSE)*WindSpeedStep*$T$3:$T$1003)</f>
        <v>1828.7307083793669</v>
      </c>
      <c r="N3593" s="50">
        <f t="array" ref="N3593">_xlfn.SUM(_xlfn.NORM.DIST($S$3:$S$1003,$G3593,$Q3593,FALSE)*WindSpeedStep*$T$3:$T$1003)</f>
        <v>1863.6623004469432</v>
      </c>
      <c r="P3593" s="42">
        <f t="shared" si="168"/>
        <v>1.0781320784987325</v>
      </c>
      <c r="Q3593" s="42">
        <f t="shared" si="170"/>
        <v>0.86799645696636663</v>
      </c>
    </row>
    <row r="3594" spans="5:17" x14ac:dyDescent="0.2">
      <c r="E3594" s="15">
        <v>41291.784722222219</v>
      </c>
      <c r="F3594" s="21">
        <v>11.067275590011802</v>
      </c>
      <c r="G3594" s="21">
        <v>11.002633634801869</v>
      </c>
      <c r="H3594" s="24">
        <v>0.10752420415680017</v>
      </c>
      <c r="I3594" s="3">
        <f t="shared" si="169"/>
        <v>1909.879999999984</v>
      </c>
      <c r="J3594" s="3">
        <f>INDEX(PowerArray,MIN(MaximumPowerIndex,ROUND(G3594*100,0)))</f>
        <v>1903.9999999999493</v>
      </c>
      <c r="K3594" s="3">
        <f>MIN(J3594-M3594+N3594,'Power Look Up'!$F$4)</f>
        <v>1890.2671503659653</v>
      </c>
      <c r="M3594" s="50">
        <f t="array" ref="M3594">_xlfn.SUM(_xlfn.NORM.DIST($S$3:$S$1003,$G3594,$P3594,FALSE)*WindSpeedStep*$T$3:$T$1003)</f>
        <v>1869.3038489664318</v>
      </c>
      <c r="N3594" s="50">
        <f t="array" ref="N3594">_xlfn.SUM(_xlfn.NORM.DIST($S$3:$S$1003,$G3594,$Q3594,FALSE)*WindSpeedStep*$T$3:$T$1003)</f>
        <v>1855.5709993324479</v>
      </c>
      <c r="P3594" s="42">
        <f t="shared" si="168"/>
        <v>1.1002633634801871</v>
      </c>
      <c r="Q3594" s="42">
        <f t="shared" si="170"/>
        <v>1.1830494252109125</v>
      </c>
    </row>
    <row r="3595" spans="5:17" x14ac:dyDescent="0.2">
      <c r="E3595" s="15">
        <v>41291.791666666664</v>
      </c>
      <c r="F3595" s="21">
        <v>10.917556010874769</v>
      </c>
      <c r="G3595" s="21">
        <v>10.855581314786207</v>
      </c>
      <c r="H3595" s="24">
        <v>9.6175371022059794E-2</v>
      </c>
      <c r="I3595" s="3">
        <f t="shared" si="169"/>
        <v>1882.6399999999496</v>
      </c>
      <c r="J3595" s="3">
        <f>INDEX(PowerArray,MIN(MaximumPowerIndex,ROUND(G3595*100,0)))</f>
        <v>1866.6199999999501</v>
      </c>
      <c r="K3595" s="3">
        <f>MIN(J3595-M3595+N3595,'Power Look Up'!$F$4)</f>
        <v>1873.5510372401677</v>
      </c>
      <c r="M3595" s="50">
        <f t="array" ref="M3595">_xlfn.SUM(_xlfn.NORM.DIST($S$3:$S$1003,$G3595,$P3595,FALSE)*WindSpeedStep*$T$3:$T$1003)</f>
        <v>1843.1860322537673</v>
      </c>
      <c r="N3595" s="50">
        <f t="array" ref="N3595">_xlfn.SUM(_xlfn.NORM.DIST($S$3:$S$1003,$G3595,$Q3595,FALSE)*WindSpeedStep*$T$3:$T$1003)</f>
        <v>1850.1170694939849</v>
      </c>
      <c r="P3595" s="42">
        <f t="shared" si="168"/>
        <v>1.0855581314786207</v>
      </c>
      <c r="Q3595" s="42">
        <f t="shared" si="170"/>
        <v>1.044039560609703</v>
      </c>
    </row>
    <row r="3596" spans="5:17" x14ac:dyDescent="0.2">
      <c r="E3596" s="15">
        <v>41291.798611111109</v>
      </c>
      <c r="F3596" s="21">
        <v>10.704722116591018</v>
      </c>
      <c r="G3596" s="21">
        <v>10.557534158048236</v>
      </c>
      <c r="H3596" s="24">
        <v>0.1111658936158319</v>
      </c>
      <c r="I3596" s="3">
        <f t="shared" si="169"/>
        <v>1823.899999999951</v>
      </c>
      <c r="J3596" s="3">
        <f>INDEX(PowerArray,MIN(MaximumPowerIndex,ROUND(G3596*100,0)))</f>
        <v>1786.5199999999518</v>
      </c>
      <c r="K3596" s="3">
        <f>MIN(J3596-M3596+N3596,'Power Look Up'!$F$4)</f>
        <v>1767.9759732546804</v>
      </c>
      <c r="M3596" s="50">
        <f t="array" ref="M3596">_xlfn.SUM(_xlfn.NORM.DIST($S$3:$S$1003,$G3596,$P3596,FALSE)*WindSpeedStep*$T$3:$T$1003)</f>
        <v>1779.8838990683705</v>
      </c>
      <c r="N3596" s="50">
        <f t="array" ref="N3596">_xlfn.SUM(_xlfn.NORM.DIST($S$3:$S$1003,$G3596,$Q3596,FALSE)*WindSpeedStep*$T$3:$T$1003)</f>
        <v>1761.3398723230991</v>
      </c>
      <c r="P3596" s="42">
        <f t="shared" si="168"/>
        <v>1.0557534158048236</v>
      </c>
      <c r="Q3596" s="42">
        <f t="shared" si="170"/>
        <v>1.1736377190591016</v>
      </c>
    </row>
    <row r="3597" spans="5:17" x14ac:dyDescent="0.2">
      <c r="E3597" s="15">
        <v>41291.805555555555</v>
      </c>
      <c r="F3597" s="21">
        <v>10.92381137329256</v>
      </c>
      <c r="G3597" s="21">
        <v>10.833130082181587</v>
      </c>
      <c r="H3597" s="24">
        <v>0.1327375538124981</v>
      </c>
      <c r="I3597" s="3">
        <f t="shared" si="169"/>
        <v>1882.6399999999496</v>
      </c>
      <c r="J3597" s="3">
        <f>INDEX(PowerArray,MIN(MaximumPowerIndex,ROUND(G3597*100,0)))</f>
        <v>1858.6099999999501</v>
      </c>
      <c r="K3597" s="3">
        <f>MIN(J3597-M3597+N3597,'Power Look Up'!$F$4)</f>
        <v>1800.6878765094423</v>
      </c>
      <c r="M3597" s="50">
        <f t="array" ref="M3597">_xlfn.SUM(_xlfn.NORM.DIST($S$3:$S$1003,$G3597,$P3597,FALSE)*WindSpeedStep*$T$3:$T$1003)</f>
        <v>1838.9066169234757</v>
      </c>
      <c r="N3597" s="50">
        <f t="array" ref="N3597">_xlfn.SUM(_xlfn.NORM.DIST($S$3:$S$1003,$G3597,$Q3597,FALSE)*WindSpeedStep*$T$3:$T$1003)</f>
        <v>1780.9844934329678</v>
      </c>
      <c r="P3597" s="42">
        <f t="shared" si="168"/>
        <v>1.0833130082181588</v>
      </c>
      <c r="Q3597" s="42">
        <f t="shared" si="170"/>
        <v>1.4379631872413703</v>
      </c>
    </row>
    <row r="3598" spans="5:17" x14ac:dyDescent="0.2">
      <c r="E3598" s="15">
        <v>41291.8125</v>
      </c>
      <c r="F3598" s="21">
        <v>10.904495229147852</v>
      </c>
      <c r="G3598" s="21">
        <v>10.760360301332433</v>
      </c>
      <c r="H3598" s="24">
        <v>9.0788246424622909E-2</v>
      </c>
      <c r="I3598" s="3">
        <f t="shared" si="169"/>
        <v>1877.2999999999497</v>
      </c>
      <c r="J3598" s="3">
        <f>INDEX(PowerArray,MIN(MaximumPowerIndex,ROUND(G3598*100,0)))</f>
        <v>1839.9199999999505</v>
      </c>
      <c r="K3598" s="3">
        <f>MIN(J3598-M3598+N3598,'Power Look Up'!$F$4)</f>
        <v>1856.3528510100841</v>
      </c>
      <c r="M3598" s="50">
        <f t="array" ref="M3598">_xlfn.SUM(_xlfn.NORM.DIST($S$3:$S$1003,$G3598,$P3598,FALSE)*WindSpeedStep*$T$3:$T$1003)</f>
        <v>1824.4939248490175</v>
      </c>
      <c r="N3598" s="50">
        <f t="array" ref="N3598">_xlfn.SUM(_xlfn.NORM.DIST($S$3:$S$1003,$G3598,$Q3598,FALSE)*WindSpeedStep*$T$3:$T$1003)</f>
        <v>1840.9267758591511</v>
      </c>
      <c r="P3598" s="42">
        <f t="shared" si="168"/>
        <v>1.0760360301332434</v>
      </c>
      <c r="Q3598" s="42">
        <f t="shared" si="170"/>
        <v>0.97691424265509852</v>
      </c>
    </row>
    <row r="3599" spans="5:17" x14ac:dyDescent="0.2">
      <c r="E3599" s="15">
        <v>41291.819444444445</v>
      </c>
      <c r="F3599" s="21">
        <v>9.7060289377271793</v>
      </c>
      <c r="G3599" s="21">
        <v>9.6102959940882684</v>
      </c>
      <c r="H3599" s="24">
        <v>0.12672535883537392</v>
      </c>
      <c r="I3599" s="3">
        <f t="shared" si="169"/>
        <v>1526.5099999999379</v>
      </c>
      <c r="J3599" s="3">
        <f>INDEX(PowerArray,MIN(MaximumPowerIndex,ROUND(G3599*100,0)))</f>
        <v>1488.4099999999389</v>
      </c>
      <c r="K3599" s="3">
        <f>MIN(J3599-M3599+N3599,'Power Look Up'!$F$4)</f>
        <v>1472.3424022615268</v>
      </c>
      <c r="M3599" s="50">
        <f t="array" ref="M3599">_xlfn.SUM(_xlfn.NORM.DIST($S$3:$S$1003,$G3599,$P3599,FALSE)*WindSpeedStep*$T$3:$T$1003)</f>
        <v>1490.7043296732747</v>
      </c>
      <c r="N3599" s="50">
        <f t="array" ref="N3599">_xlfn.SUM(_xlfn.NORM.DIST($S$3:$S$1003,$G3599,$Q3599,FALSE)*WindSpeedStep*$T$3:$T$1003)</f>
        <v>1474.6367319348626</v>
      </c>
      <c r="P3599" s="42">
        <f t="shared" si="168"/>
        <v>0.96102959940882693</v>
      </c>
      <c r="Q3599" s="42">
        <f t="shared" si="170"/>
        <v>1.2178682083649923</v>
      </c>
    </row>
    <row r="3600" spans="5:17" x14ac:dyDescent="0.2">
      <c r="E3600" s="15">
        <v>41291.826388888891</v>
      </c>
      <c r="F3600" s="21">
        <v>9.5845398188345499</v>
      </c>
      <c r="G3600" s="21">
        <v>9.4723538481080922</v>
      </c>
      <c r="H3600" s="24">
        <v>0.12833166988183728</v>
      </c>
      <c r="I3600" s="3">
        <f t="shared" si="169"/>
        <v>1476.9799999999391</v>
      </c>
      <c r="J3600" s="3">
        <f>INDEX(PowerArray,MIN(MaximumPowerIndex,ROUND(G3600*100,0)))</f>
        <v>1435.0699999999401</v>
      </c>
      <c r="K3600" s="3">
        <f>MIN(J3600-M3600+N3600,'Power Look Up'!$F$4)</f>
        <v>1422.9859877146528</v>
      </c>
      <c r="M3600" s="50">
        <f t="array" ref="M3600">_xlfn.SUM(_xlfn.NORM.DIST($S$3:$S$1003,$G3600,$P3600,FALSE)*WindSpeedStep*$T$3:$T$1003)</f>
        <v>1440.0397198946825</v>
      </c>
      <c r="N3600" s="50">
        <f t="array" ref="N3600">_xlfn.SUM(_xlfn.NORM.DIST($S$3:$S$1003,$G3600,$Q3600,FALSE)*WindSpeedStep*$T$3:$T$1003)</f>
        <v>1427.9557076093952</v>
      </c>
      <c r="P3600" s="42">
        <f t="shared" si="168"/>
        <v>0.94723538481080927</v>
      </c>
      <c r="Q3600" s="42">
        <f t="shared" si="170"/>
        <v>1.2156029870393588</v>
      </c>
    </row>
    <row r="3601" spans="5:17" x14ac:dyDescent="0.2">
      <c r="E3601" s="15">
        <v>41291.833333333336</v>
      </c>
      <c r="F3601" s="21">
        <v>9.3874304520688394</v>
      </c>
      <c r="G3601" s="21">
        <v>9.3001271305662474</v>
      </c>
      <c r="H3601" s="24">
        <v>0.13209152454777695</v>
      </c>
      <c r="I3601" s="3">
        <f t="shared" si="169"/>
        <v>1404.5899999999406</v>
      </c>
      <c r="J3601" s="3">
        <f>INDEX(PowerArray,MIN(MaximumPowerIndex,ROUND(G3601*100,0)))</f>
        <v>1370.2999999999413</v>
      </c>
      <c r="K3601" s="3">
        <f>MIN(J3601-M3601+N3601,'Power Look Up'!$F$4)</f>
        <v>1363.0444767070987</v>
      </c>
      <c r="M3601" s="50">
        <f t="array" ref="M3601">_xlfn.SUM(_xlfn.NORM.DIST($S$3:$S$1003,$G3601,$P3601,FALSE)*WindSpeedStep*$T$3:$T$1003)</f>
        <v>1375.1398548701579</v>
      </c>
      <c r="N3601" s="50">
        <f t="array" ref="N3601">_xlfn.SUM(_xlfn.NORM.DIST($S$3:$S$1003,$G3601,$Q3601,FALSE)*WindSpeedStep*$T$3:$T$1003)</f>
        <v>1367.8843315773154</v>
      </c>
      <c r="P3601" s="42">
        <f t="shared" si="168"/>
        <v>0.93001271305662481</v>
      </c>
      <c r="Q3601" s="42">
        <f t="shared" si="170"/>
        <v>1.2284679711646378</v>
      </c>
    </row>
    <row r="3602" spans="5:17" x14ac:dyDescent="0.2">
      <c r="E3602" s="15">
        <v>41291.840277777781</v>
      </c>
      <c r="F3602" s="21">
        <v>9.3729993916503993</v>
      </c>
      <c r="G3602" s="21">
        <v>9.2630484712040762</v>
      </c>
      <c r="H3602" s="24">
        <v>0.15363278496345281</v>
      </c>
      <c r="I3602" s="3">
        <f t="shared" si="169"/>
        <v>1396.9699999999409</v>
      </c>
      <c r="J3602" s="3">
        <f>INDEX(PowerArray,MIN(MaximumPowerIndex,ROUND(G3602*100,0)))</f>
        <v>1355.0599999999417</v>
      </c>
      <c r="K3602" s="3">
        <f>MIN(J3602-M3602+N3602,'Power Look Up'!$F$4)</f>
        <v>1342.017998167124</v>
      </c>
      <c r="M3602" s="50">
        <f t="array" ref="M3602">_xlfn.SUM(_xlfn.NORM.DIST($S$3:$S$1003,$G3602,$P3602,FALSE)*WindSpeedStep*$T$3:$T$1003)</f>
        <v>1360.9951578906096</v>
      </c>
      <c r="N3602" s="50">
        <f t="array" ref="N3602">_xlfn.SUM(_xlfn.NORM.DIST($S$3:$S$1003,$G3602,$Q3602,FALSE)*WindSpeedStep*$T$3:$T$1003)</f>
        <v>1347.9531560577918</v>
      </c>
      <c r="P3602" s="42">
        <f t="shared" si="168"/>
        <v>0.92630484712040762</v>
      </c>
      <c r="Q3602" s="42">
        <f t="shared" si="170"/>
        <v>1.4231079338825361</v>
      </c>
    </row>
    <row r="3603" spans="5:17" x14ac:dyDescent="0.2">
      <c r="E3603" s="15">
        <v>41291.847222222219</v>
      </c>
      <c r="F3603" s="21">
        <v>9.4984595801740959</v>
      </c>
      <c r="G3603" s="21">
        <v>9.4525070153225244</v>
      </c>
      <c r="H3603" s="24">
        <v>0.14949792521767755</v>
      </c>
      <c r="I3603" s="3">
        <f t="shared" si="169"/>
        <v>1446.4999999999397</v>
      </c>
      <c r="J3603" s="3">
        <f>INDEX(PowerArray,MIN(MaximumPowerIndex,ROUND(G3603*100,0)))</f>
        <v>1427.4499999999402</v>
      </c>
      <c r="K3603" s="3">
        <f>MIN(J3603-M3603+N3603,'Power Look Up'!$F$4)</f>
        <v>1404.8617581058274</v>
      </c>
      <c r="M3603" s="50">
        <f t="array" ref="M3603">_xlfn.SUM(_xlfn.NORM.DIST($S$3:$S$1003,$G3603,$P3603,FALSE)*WindSpeedStep*$T$3:$T$1003)</f>
        <v>1432.6421912769185</v>
      </c>
      <c r="N3603" s="50">
        <f t="array" ref="N3603">_xlfn.SUM(_xlfn.NORM.DIST($S$3:$S$1003,$G3603,$Q3603,FALSE)*WindSpeedStep*$T$3:$T$1003)</f>
        <v>1410.0539493828057</v>
      </c>
      <c r="P3603" s="42">
        <f t="shared" si="168"/>
        <v>0.94525070153225244</v>
      </c>
      <c r="Q3603" s="42">
        <f t="shared" si="170"/>
        <v>1.4131301868962591</v>
      </c>
    </row>
    <row r="3604" spans="5:17" x14ac:dyDescent="0.2">
      <c r="E3604" s="15">
        <v>41291.854166666664</v>
      </c>
      <c r="F3604" s="21">
        <v>8.4637012712243251</v>
      </c>
      <c r="G3604" s="21">
        <v>8.443308300508928</v>
      </c>
      <c r="H3604" s="24">
        <v>0.17840894327566095</v>
      </c>
      <c r="I3604" s="3">
        <f t="shared" si="169"/>
        <v>1057.8199999999501</v>
      </c>
      <c r="J3604" s="3">
        <f>INDEX(PowerArray,MIN(MaximumPowerIndex,ROUND(G3604*100,0)))</f>
        <v>1050.4799999999502</v>
      </c>
      <c r="K3604" s="3">
        <f>MIN(J3604-M3604+N3604,'Power Look Up'!$F$4)</f>
        <v>1079.9357573177952</v>
      </c>
      <c r="M3604" s="50">
        <f t="array" ref="M3604">_xlfn.SUM(_xlfn.NORM.DIST($S$3:$S$1003,$G3604,$P3604,FALSE)*WindSpeedStep*$T$3:$T$1003)</f>
        <v>1049.0364057981487</v>
      </c>
      <c r="N3604" s="50">
        <f t="array" ref="N3604">_xlfn.SUM(_xlfn.NORM.DIST($S$3:$S$1003,$G3604,$Q3604,FALSE)*WindSpeedStep*$T$3:$T$1003)</f>
        <v>1078.4921631159937</v>
      </c>
      <c r="P3604" s="42">
        <f t="shared" si="168"/>
        <v>0.84433083005089282</v>
      </c>
      <c r="Q3604" s="42">
        <f t="shared" si="170"/>
        <v>1.5063617116444146</v>
      </c>
    </row>
    <row r="3605" spans="5:17" x14ac:dyDescent="0.2">
      <c r="E3605" s="15">
        <v>41291.861111111109</v>
      </c>
      <c r="F3605" s="21">
        <v>9.5820046056333759</v>
      </c>
      <c r="G3605" s="21">
        <v>9.4966655521783476</v>
      </c>
      <c r="H3605" s="24">
        <v>0.14088909946946998</v>
      </c>
      <c r="I3605" s="3">
        <f t="shared" si="169"/>
        <v>1476.9799999999391</v>
      </c>
      <c r="J3605" s="3">
        <f>INDEX(PowerArray,MIN(MaximumPowerIndex,ROUND(G3605*100,0)))</f>
        <v>1446.4999999999397</v>
      </c>
      <c r="K3605" s="3">
        <f>MIN(J3605-M3605+N3605,'Power Look Up'!$F$4)</f>
        <v>1426.4408533999026</v>
      </c>
      <c r="M3605" s="50">
        <f t="array" ref="M3605">_xlfn.SUM(_xlfn.NORM.DIST($S$3:$S$1003,$G3605,$P3605,FALSE)*WindSpeedStep*$T$3:$T$1003)</f>
        <v>1449.0673838517503</v>
      </c>
      <c r="N3605" s="50">
        <f t="array" ref="N3605">_xlfn.SUM(_xlfn.NORM.DIST($S$3:$S$1003,$G3605,$Q3605,FALSE)*WindSpeedStep*$T$3:$T$1003)</f>
        <v>1429.0082372517131</v>
      </c>
      <c r="P3605" s="42">
        <f t="shared" si="168"/>
        <v>0.94966655521783483</v>
      </c>
      <c r="Q3605" s="42">
        <f t="shared" si="170"/>
        <v>1.3379766576091443</v>
      </c>
    </row>
    <row r="3606" spans="5:17" x14ac:dyDescent="0.2">
      <c r="E3606" s="15">
        <v>41291.868055555555</v>
      </c>
      <c r="F3606" s="21">
        <v>9.7420563415566424</v>
      </c>
      <c r="G3606" s="21">
        <v>9.7068188940489772</v>
      </c>
      <c r="H3606" s="24">
        <v>0.16526285042432273</v>
      </c>
      <c r="I3606" s="3">
        <f t="shared" si="169"/>
        <v>1537.9399999999378</v>
      </c>
      <c r="J3606" s="3">
        <f>INDEX(PowerArray,MIN(MaximumPowerIndex,ROUND(G3606*100,0)))</f>
        <v>1526.5099999999379</v>
      </c>
      <c r="K3606" s="3">
        <f>MIN(J3606-M3606+N3606,'Power Look Up'!$F$4)</f>
        <v>1474.8603602663568</v>
      </c>
      <c r="M3606" s="50">
        <f t="array" ref="M3606">_xlfn.SUM(_xlfn.NORM.DIST($S$3:$S$1003,$G3606,$P3606,FALSE)*WindSpeedStep*$T$3:$T$1003)</f>
        <v>1525.2378929081822</v>
      </c>
      <c r="N3606" s="50">
        <f t="array" ref="N3606">_xlfn.SUM(_xlfn.NORM.DIST($S$3:$S$1003,$G3606,$Q3606,FALSE)*WindSpeedStep*$T$3:$T$1003)</f>
        <v>1473.588253174601</v>
      </c>
      <c r="P3606" s="42">
        <f t="shared" si="168"/>
        <v>0.97068188940489775</v>
      </c>
      <c r="Q3606" s="42">
        <f t="shared" si="170"/>
        <v>1.604176558983206</v>
      </c>
    </row>
    <row r="3607" spans="5:17" x14ac:dyDescent="0.2">
      <c r="E3607" s="15">
        <v>41291.875</v>
      </c>
      <c r="F3607" s="21">
        <v>9.9681537519946666</v>
      </c>
      <c r="G3607" s="21">
        <v>9.8982505434626979</v>
      </c>
      <c r="H3607" s="24">
        <v>0.15248560945359035</v>
      </c>
      <c r="I3607" s="3">
        <f t="shared" si="169"/>
        <v>1625.569999999936</v>
      </c>
      <c r="J3607" s="3">
        <f>INDEX(PowerArray,MIN(MaximumPowerIndex,ROUND(G3607*100,0)))</f>
        <v>1598.8999999999364</v>
      </c>
      <c r="K3607" s="3">
        <f>MIN(J3607-M3607+N3607,'Power Look Up'!$F$4)</f>
        <v>1546.1142853309309</v>
      </c>
      <c r="M3607" s="50">
        <f t="array" ref="M3607">_xlfn.SUM(_xlfn.NORM.DIST($S$3:$S$1003,$G3607,$P3607,FALSE)*WindSpeedStep*$T$3:$T$1003)</f>
        <v>1590.9586799331728</v>
      </c>
      <c r="N3607" s="50">
        <f t="array" ref="N3607">_xlfn.SUM(_xlfn.NORM.DIST($S$3:$S$1003,$G3607,$Q3607,FALSE)*WindSpeedStep*$T$3:$T$1003)</f>
        <v>1538.1729652641673</v>
      </c>
      <c r="P3607" s="42">
        <f t="shared" si="168"/>
        <v>0.98982505434626988</v>
      </c>
      <c r="Q3607" s="42">
        <f t="shared" si="170"/>
        <v>1.5093407666442413</v>
      </c>
    </row>
    <row r="3608" spans="5:17" x14ac:dyDescent="0.2">
      <c r="E3608" s="15">
        <v>41291.881944444445</v>
      </c>
      <c r="F3608" s="21">
        <v>9.9227541656916358</v>
      </c>
      <c r="G3608" s="21">
        <v>9.8164321998303041</v>
      </c>
      <c r="H3608" s="24">
        <v>0.14814435341778298</v>
      </c>
      <c r="I3608" s="3">
        <f t="shared" si="169"/>
        <v>1606.5199999999363</v>
      </c>
      <c r="J3608" s="3">
        <f>INDEX(PowerArray,MIN(MaximumPowerIndex,ROUND(G3608*100,0)))</f>
        <v>1568.4199999999371</v>
      </c>
      <c r="K3608" s="3">
        <f>MIN(J3608-M3608+N3608,'Power Look Up'!$F$4)</f>
        <v>1524.8927378301839</v>
      </c>
      <c r="M3608" s="50">
        <f t="array" ref="M3608">_xlfn.SUM(_xlfn.NORM.DIST($S$3:$S$1003,$G3608,$P3608,FALSE)*WindSpeedStep*$T$3:$T$1003)</f>
        <v>1563.3595716161349</v>
      </c>
      <c r="N3608" s="50">
        <f t="array" ref="N3608">_xlfn.SUM(_xlfn.NORM.DIST($S$3:$S$1003,$G3608,$Q3608,FALSE)*WindSpeedStep*$T$3:$T$1003)</f>
        <v>1519.8323094463817</v>
      </c>
      <c r="P3608" s="42">
        <f t="shared" si="168"/>
        <v>0.9816432199830305</v>
      </c>
      <c r="Q3608" s="42">
        <f t="shared" si="170"/>
        <v>1.4542490011133655</v>
      </c>
    </row>
    <row r="3609" spans="5:17" x14ac:dyDescent="0.2">
      <c r="E3609" s="15">
        <v>41291.888888888891</v>
      </c>
      <c r="F3609" s="21">
        <v>10.526858979972042</v>
      </c>
      <c r="G3609" s="21">
        <v>10.369285333201699</v>
      </c>
      <c r="H3609" s="24">
        <v>0.17099117632568311</v>
      </c>
      <c r="I3609" s="3">
        <f t="shared" si="169"/>
        <v>1778.509999999952</v>
      </c>
      <c r="J3609" s="3">
        <f>INDEX(PowerArray,MIN(MaximumPowerIndex,ROUND(G3609*100,0)))</f>
        <v>1735.7899999999529</v>
      </c>
      <c r="K3609" s="3">
        <f>MIN(J3609-M3609+N3609,'Power Look Up'!$F$4)</f>
        <v>1632.0750844878341</v>
      </c>
      <c r="M3609" s="50">
        <f t="array" ref="M3609">_xlfn.SUM(_xlfn.NORM.DIST($S$3:$S$1003,$G3609,$P3609,FALSE)*WindSpeedStep*$T$3:$T$1003)</f>
        <v>1732.6022860586145</v>
      </c>
      <c r="N3609" s="50">
        <f t="array" ref="N3609">_xlfn.SUM(_xlfn.NORM.DIST($S$3:$S$1003,$G3609,$Q3609,FALSE)*WindSpeedStep*$T$3:$T$1003)</f>
        <v>1628.8873705464957</v>
      </c>
      <c r="P3609" s="42">
        <f t="shared" si="168"/>
        <v>1.0369285333201699</v>
      </c>
      <c r="Q3609" s="42">
        <f t="shared" si="170"/>
        <v>1.7730562967808114</v>
      </c>
    </row>
    <row r="3610" spans="5:17" x14ac:dyDescent="0.2">
      <c r="E3610" s="15">
        <v>41291.895833333336</v>
      </c>
      <c r="F3610" s="21">
        <v>10.394053708847148</v>
      </c>
      <c r="G3610" s="21">
        <v>10.234398497764758</v>
      </c>
      <c r="H3610" s="24">
        <v>0.17606220356956129</v>
      </c>
      <c r="I3610" s="3">
        <f t="shared" si="169"/>
        <v>1741.1299999999528</v>
      </c>
      <c r="J3610" s="3">
        <f>INDEX(PowerArray,MIN(MaximumPowerIndex,ROUND(G3610*100,0)))</f>
        <v>1698.4099999999537</v>
      </c>
      <c r="K3610" s="3">
        <f>MIN(J3610-M3610+N3610,'Power Look Up'!$F$4)</f>
        <v>1596.0362323042812</v>
      </c>
      <c r="M3610" s="50">
        <f t="array" ref="M3610">_xlfn.SUM(_xlfn.NORM.DIST($S$3:$S$1003,$G3610,$P3610,FALSE)*WindSpeedStep*$T$3:$T$1003)</f>
        <v>1695.3138064950228</v>
      </c>
      <c r="N3610" s="50">
        <f t="array" ref="N3610">_xlfn.SUM(_xlfn.NORM.DIST($S$3:$S$1003,$G3610,$Q3610,FALSE)*WindSpeedStep*$T$3:$T$1003)</f>
        <v>1592.9400387993503</v>
      </c>
      <c r="P3610" s="42">
        <f t="shared" si="168"/>
        <v>1.0234398497764758</v>
      </c>
      <c r="Q3610" s="42">
        <f t="shared" si="170"/>
        <v>1.801890751725471</v>
      </c>
    </row>
    <row r="3611" spans="5:17" x14ac:dyDescent="0.2">
      <c r="E3611" s="15">
        <v>41291.902777777781</v>
      </c>
      <c r="F3611" s="21">
        <v>10.517813212222775</v>
      </c>
      <c r="G3611" s="21">
        <v>10.409507479923173</v>
      </c>
      <c r="H3611" s="24">
        <v>0.18635052367371191</v>
      </c>
      <c r="I3611" s="3">
        <f t="shared" si="169"/>
        <v>1775.8399999999519</v>
      </c>
      <c r="J3611" s="3">
        <f>INDEX(PowerArray,MIN(MaximumPowerIndex,ROUND(G3611*100,0)))</f>
        <v>1746.4699999999525</v>
      </c>
      <c r="K3611" s="3">
        <f>MIN(J3611-M3611+N3611,'Power Look Up'!$F$4)</f>
        <v>1619.5053274985257</v>
      </c>
      <c r="M3611" s="50">
        <f t="array" ref="M3611">_xlfn.SUM(_xlfn.NORM.DIST($S$3:$S$1003,$G3611,$P3611,FALSE)*WindSpeedStep*$T$3:$T$1003)</f>
        <v>1743.1762043742051</v>
      </c>
      <c r="N3611" s="50">
        <f t="array" ref="N3611">_xlfn.SUM(_xlfn.NORM.DIST($S$3:$S$1003,$G3611,$Q3611,FALSE)*WindSpeedStep*$T$3:$T$1003)</f>
        <v>1616.2115318727783</v>
      </c>
      <c r="P3611" s="42">
        <f t="shared" si="168"/>
        <v>1.0409507479923172</v>
      </c>
      <c r="Q3611" s="42">
        <f t="shared" si="170"/>
        <v>1.9398171700691045</v>
      </c>
    </row>
    <row r="3612" spans="5:17" x14ac:dyDescent="0.2">
      <c r="E3612" s="15">
        <v>41291.909722222219</v>
      </c>
      <c r="F3612" s="21">
        <v>9.7107354423214467</v>
      </c>
      <c r="G3612" s="21">
        <v>9.5578307567991594</v>
      </c>
      <c r="H3612" s="24">
        <v>0.14417033687258152</v>
      </c>
      <c r="I3612" s="3">
        <f t="shared" si="169"/>
        <v>1526.5099999999379</v>
      </c>
      <c r="J3612" s="3">
        <f>INDEX(PowerArray,MIN(MaximumPowerIndex,ROUND(G3612*100,0)))</f>
        <v>1469.3599999999392</v>
      </c>
      <c r="K3612" s="3">
        <f>MIN(J3612-M3612+N3612,'Power Look Up'!$F$4)</f>
        <v>1443.9665870765591</v>
      </c>
      <c r="M3612" s="50">
        <f t="array" ref="M3612">_xlfn.SUM(_xlfn.NORM.DIST($S$3:$S$1003,$G3612,$P3612,FALSE)*WindSpeedStep*$T$3:$T$1003)</f>
        <v>1471.6005477732749</v>
      </c>
      <c r="N3612" s="50">
        <f t="array" ref="N3612">_xlfn.SUM(_xlfn.NORM.DIST($S$3:$S$1003,$G3612,$Q3612,FALSE)*WindSpeedStep*$T$3:$T$1003)</f>
        <v>1446.2071348498948</v>
      </c>
      <c r="P3612" s="42">
        <f t="shared" si="168"/>
        <v>0.95578307567991594</v>
      </c>
      <c r="Q3612" s="42">
        <f t="shared" si="170"/>
        <v>1.3779556799788555</v>
      </c>
    </row>
    <row r="3613" spans="5:17" x14ac:dyDescent="0.2">
      <c r="E3613" s="15">
        <v>41291.916666666664</v>
      </c>
      <c r="F3613" s="21">
        <v>9.7438363264386769</v>
      </c>
      <c r="G3613" s="21">
        <v>9.69801376817977</v>
      </c>
      <c r="H3613" s="24">
        <v>0.17241668925016021</v>
      </c>
      <c r="I3613" s="3">
        <f t="shared" si="169"/>
        <v>1537.9399999999378</v>
      </c>
      <c r="J3613" s="3">
        <f>INDEX(PowerArray,MIN(MaximumPowerIndex,ROUND(G3613*100,0)))</f>
        <v>1522.6999999999382</v>
      </c>
      <c r="K3613" s="3">
        <f>MIN(J3613-M3613+N3613,'Power Look Up'!$F$4)</f>
        <v>1465.6034129334287</v>
      </c>
      <c r="M3613" s="50">
        <f t="array" ref="M3613">_xlfn.SUM(_xlfn.NORM.DIST($S$3:$S$1003,$G3613,$P3613,FALSE)*WindSpeedStep*$T$3:$T$1003)</f>
        <v>1522.1230369949469</v>
      </c>
      <c r="N3613" s="50">
        <f t="array" ref="N3613">_xlfn.SUM(_xlfn.NORM.DIST($S$3:$S$1003,$G3613,$Q3613,FALSE)*WindSpeedStep*$T$3:$T$1003)</f>
        <v>1465.0264499284374</v>
      </c>
      <c r="P3613" s="42">
        <f t="shared" si="168"/>
        <v>0.96980137681797707</v>
      </c>
      <c r="Q3613" s="42">
        <f t="shared" si="170"/>
        <v>1.6720994262120266</v>
      </c>
    </row>
    <row r="3614" spans="5:17" x14ac:dyDescent="0.2">
      <c r="E3614" s="15">
        <v>41291.923611111109</v>
      </c>
      <c r="F3614" s="21">
        <v>10.794857084480459</v>
      </c>
      <c r="G3614" s="21">
        <v>10.629006323726705</v>
      </c>
      <c r="H3614" s="24">
        <v>0.15748239987762827</v>
      </c>
      <c r="I3614" s="3">
        <f t="shared" si="169"/>
        <v>1847.9299999999505</v>
      </c>
      <c r="J3614" s="3">
        <f>INDEX(PowerArray,MIN(MaximumPowerIndex,ROUND(G3614*100,0)))</f>
        <v>1805.2099999999514</v>
      </c>
      <c r="K3614" s="3">
        <f>MIN(J3614-M3614+N3614,'Power Look Up'!$F$4)</f>
        <v>1710.5015380930929</v>
      </c>
      <c r="M3614" s="50">
        <f t="array" ref="M3614">_xlfn.SUM(_xlfn.NORM.DIST($S$3:$S$1003,$G3614,$P3614,FALSE)*WindSpeedStep*$T$3:$T$1003)</f>
        <v>1796.3540807797142</v>
      </c>
      <c r="N3614" s="50">
        <f t="array" ref="N3614">_xlfn.SUM(_xlfn.NORM.DIST($S$3:$S$1003,$G3614,$Q3614,FALSE)*WindSpeedStep*$T$3:$T$1003)</f>
        <v>1701.6456188728557</v>
      </c>
      <c r="P3614" s="42">
        <f t="shared" si="168"/>
        <v>1.0629006323726704</v>
      </c>
      <c r="Q3614" s="42">
        <f t="shared" si="170"/>
        <v>1.6738814241749684</v>
      </c>
    </row>
    <row r="3615" spans="5:17" x14ac:dyDescent="0.2">
      <c r="E3615" s="15">
        <v>41291.930555555555</v>
      </c>
      <c r="F3615" s="21">
        <v>11.130110079318536</v>
      </c>
      <c r="G3615" s="21">
        <v>11.024089363800313</v>
      </c>
      <c r="H3615" s="24">
        <v>0.15273883078289249</v>
      </c>
      <c r="I3615" s="3">
        <f t="shared" si="169"/>
        <v>1914.9199999999837</v>
      </c>
      <c r="J3615" s="3">
        <f>INDEX(PowerArray,MIN(MaximumPowerIndex,ROUND(G3615*100,0)))</f>
        <v>1905.6799999999839</v>
      </c>
      <c r="K3615" s="3">
        <f>MIN(J3615-M3615+N3615,'Power Look Up'!$F$4)</f>
        <v>1812.0058978206607</v>
      </c>
      <c r="M3615" s="50">
        <f t="array" ref="M3615">_xlfn.SUM(_xlfn.NORM.DIST($S$3:$S$1003,$G3615,$P3615,FALSE)*WindSpeedStep*$T$3:$T$1003)</f>
        <v>1872.8425335721763</v>
      </c>
      <c r="N3615" s="50">
        <f t="array" ref="N3615">_xlfn.SUM(_xlfn.NORM.DIST($S$3:$S$1003,$G3615,$Q3615,FALSE)*WindSpeedStep*$T$3:$T$1003)</f>
        <v>1779.1684313928531</v>
      </c>
      <c r="P3615" s="42">
        <f t="shared" si="168"/>
        <v>1.1024089363800313</v>
      </c>
      <c r="Q3615" s="42">
        <f t="shared" si="170"/>
        <v>1.6838065198729808</v>
      </c>
    </row>
    <row r="3616" spans="5:17" x14ac:dyDescent="0.2">
      <c r="E3616" s="15">
        <v>41291.9375</v>
      </c>
      <c r="F3616" s="21">
        <v>11.680692449772987</v>
      </c>
      <c r="G3616" s="21">
        <v>11.426957551418917</v>
      </c>
      <c r="H3616" s="24">
        <v>0.17464718027394405</v>
      </c>
      <c r="I3616" s="3">
        <f t="shared" si="169"/>
        <v>1961.1199999999828</v>
      </c>
      <c r="J3616" s="3">
        <f>INDEX(PowerArray,MIN(MaximumPowerIndex,ROUND(G3616*100,0)))</f>
        <v>1940.1199999999833</v>
      </c>
      <c r="K3616" s="3">
        <f>MIN(J3616-M3616+N3616,'Power Look Up'!$F$4)</f>
        <v>1811.5742075409437</v>
      </c>
      <c r="M3616" s="50">
        <f t="array" ref="M3616">_xlfn.SUM(_xlfn.NORM.DIST($S$3:$S$1003,$G3616,$P3616,FALSE)*WindSpeedStep*$T$3:$T$1003)</f>
        <v>1927.3884034413147</v>
      </c>
      <c r="N3616" s="50">
        <f t="array" ref="N3616">_xlfn.SUM(_xlfn.NORM.DIST($S$3:$S$1003,$G3616,$Q3616,FALSE)*WindSpeedStep*$T$3:$T$1003)</f>
        <v>1798.8426109822751</v>
      </c>
      <c r="P3616" s="42">
        <f t="shared" si="168"/>
        <v>1.1426957551418917</v>
      </c>
      <c r="Q3616" s="42">
        <f t="shared" si="170"/>
        <v>1.9956859154653659</v>
      </c>
    </row>
    <row r="3617" spans="5:17" x14ac:dyDescent="0.2">
      <c r="E3617" s="15">
        <v>41291.944444444445</v>
      </c>
      <c r="F3617" s="21">
        <v>11.928118081954185</v>
      </c>
      <c r="G3617" s="21">
        <v>11.68790092234582</v>
      </c>
      <c r="H3617" s="24">
        <v>0.1567724252184497</v>
      </c>
      <c r="I3617" s="3">
        <f t="shared" si="169"/>
        <v>1982.1199999999824</v>
      </c>
      <c r="J3617" s="3">
        <f>INDEX(PowerArray,MIN(MaximumPowerIndex,ROUND(G3617*100,0)))</f>
        <v>1961.9599999999828</v>
      </c>
      <c r="K3617" s="3">
        <f>MIN(J3617-M3617+N3617,'Power Look Up'!$F$4)</f>
        <v>1868.5885134710952</v>
      </c>
      <c r="M3617" s="50">
        <f t="array" ref="M3617">_xlfn.SUM(_xlfn.NORM.DIST($S$3:$S$1003,$G3617,$P3617,FALSE)*WindSpeedStep*$T$3:$T$1003)</f>
        <v>1952.0881865121769</v>
      </c>
      <c r="N3617" s="50">
        <f t="array" ref="N3617">_xlfn.SUM(_xlfn.NORM.DIST($S$3:$S$1003,$G3617,$Q3617,FALSE)*WindSpeedStep*$T$3:$T$1003)</f>
        <v>1858.7166999832893</v>
      </c>
      <c r="P3617" s="42">
        <f t="shared" si="168"/>
        <v>1.168790092234582</v>
      </c>
      <c r="Q3617" s="42">
        <f t="shared" si="170"/>
        <v>1.8323405733091094</v>
      </c>
    </row>
    <row r="3618" spans="5:17" x14ac:dyDescent="0.2">
      <c r="E3618" s="15">
        <v>41291.951388888891</v>
      </c>
      <c r="F3618" s="21">
        <v>10.093828845059985</v>
      </c>
      <c r="G3618" s="21">
        <v>9.994890348729621</v>
      </c>
      <c r="H3618" s="24">
        <v>0.17337325873684362</v>
      </c>
      <c r="I3618" s="3">
        <f t="shared" si="169"/>
        <v>1661.0299999999545</v>
      </c>
      <c r="J3618" s="3">
        <f>INDEX(PowerArray,MIN(MaximumPowerIndex,ROUND(G3618*100,0)))</f>
        <v>1633.1899999999357</v>
      </c>
      <c r="K3618" s="3">
        <f>MIN(J3618-M3618+N3618,'Power Look Up'!$F$4)</f>
        <v>1551.1469013930921</v>
      </c>
      <c r="M3618" s="50">
        <f t="array" ref="M3618">_xlfn.SUM(_xlfn.NORM.DIST($S$3:$S$1003,$G3618,$P3618,FALSE)*WindSpeedStep*$T$3:$T$1003)</f>
        <v>1622.5172326082879</v>
      </c>
      <c r="N3618" s="50">
        <f t="array" ref="N3618">_xlfn.SUM(_xlfn.NORM.DIST($S$3:$S$1003,$G3618,$Q3618,FALSE)*WindSpeedStep*$T$3:$T$1003)</f>
        <v>1540.4741340014443</v>
      </c>
      <c r="P3618" s="42">
        <f t="shared" si="168"/>
        <v>0.99948903487296215</v>
      </c>
      <c r="Q3618" s="42">
        <f t="shared" si="170"/>
        <v>1.7328467104766816</v>
      </c>
    </row>
    <row r="3619" spans="5:17" x14ac:dyDescent="0.2">
      <c r="E3619" s="15">
        <v>41291.958333333336</v>
      </c>
      <c r="F3619" s="21">
        <v>10.909269909586914</v>
      </c>
      <c r="G3619" s="21">
        <v>10.788337470438773</v>
      </c>
      <c r="H3619" s="24">
        <v>0.14208100201443194</v>
      </c>
      <c r="I3619" s="3">
        <f t="shared" si="169"/>
        <v>1879.9699999999498</v>
      </c>
      <c r="J3619" s="3">
        <f>INDEX(PowerArray,MIN(MaximumPowerIndex,ROUND(G3619*100,0)))</f>
        <v>1847.9299999999505</v>
      </c>
      <c r="K3619" s="3">
        <f>MIN(J3619-M3619+N3619,'Power Look Up'!$F$4)</f>
        <v>1774.6545888555961</v>
      </c>
      <c r="M3619" s="50">
        <f t="array" ref="M3619">_xlfn.SUM(_xlfn.NORM.DIST($S$3:$S$1003,$G3619,$P3619,FALSE)*WindSpeedStep*$T$3:$T$1003)</f>
        <v>1830.1335286672063</v>
      </c>
      <c r="N3619" s="50">
        <f t="array" ref="N3619">_xlfn.SUM(_xlfn.NORM.DIST($S$3:$S$1003,$G3619,$Q3619,FALSE)*WindSpeedStep*$T$3:$T$1003)</f>
        <v>1756.8581175228519</v>
      </c>
      <c r="P3619" s="42">
        <f t="shared" si="168"/>
        <v>1.0788337470438774</v>
      </c>
      <c r="Q3619" s="42">
        <f t="shared" si="170"/>
        <v>1.5328177978697828</v>
      </c>
    </row>
    <row r="3620" spans="5:17" x14ac:dyDescent="0.2">
      <c r="E3620" s="15">
        <v>41291.965277777781</v>
      </c>
      <c r="F3620" s="21">
        <v>10.285622653286717</v>
      </c>
      <c r="G3620" s="21">
        <v>10.204845129807039</v>
      </c>
      <c r="H3620" s="24">
        <v>0.1876405605238958</v>
      </c>
      <c r="I3620" s="3">
        <f t="shared" si="169"/>
        <v>1714.4299999999532</v>
      </c>
      <c r="J3620" s="3">
        <f>INDEX(PowerArray,MIN(MaximumPowerIndex,ROUND(G3620*100,0)))</f>
        <v>1690.3999999999537</v>
      </c>
      <c r="K3620" s="3">
        <f>MIN(J3620-M3620+N3620,'Power Look Up'!$F$4)</f>
        <v>1575.5817345928438</v>
      </c>
      <c r="M3620" s="50">
        <f t="array" ref="M3620">_xlfn.SUM(_xlfn.NORM.DIST($S$3:$S$1003,$G3620,$P3620,FALSE)*WindSpeedStep*$T$3:$T$1003)</f>
        <v>1686.775821363703</v>
      </c>
      <c r="N3620" s="50">
        <f t="array" ref="N3620">_xlfn.SUM(_xlfn.NORM.DIST($S$3:$S$1003,$G3620,$Q3620,FALSE)*WindSpeedStep*$T$3:$T$1003)</f>
        <v>1571.9575559565931</v>
      </c>
      <c r="P3620" s="42">
        <f t="shared" si="168"/>
        <v>1.0204845129807039</v>
      </c>
      <c r="Q3620" s="42">
        <f t="shared" si="170"/>
        <v>1.9148428602165408</v>
      </c>
    </row>
    <row r="3621" spans="5:17" x14ac:dyDescent="0.2">
      <c r="E3621" s="15">
        <v>41291.972222222219</v>
      </c>
      <c r="F3621" s="21">
        <v>11.242260075745463</v>
      </c>
      <c r="G3621" s="21">
        <v>11.063514797931752</v>
      </c>
      <c r="H3621" s="24">
        <v>0.17878967275774563</v>
      </c>
      <c r="I3621" s="3">
        <f t="shared" si="169"/>
        <v>1924.1599999999837</v>
      </c>
      <c r="J3621" s="3">
        <f>INDEX(PowerArray,MIN(MaximumPowerIndex,ROUND(G3621*100,0)))</f>
        <v>1909.0399999999838</v>
      </c>
      <c r="K3621" s="3">
        <f>MIN(J3621-M3621+N3621,'Power Look Up'!$F$4)</f>
        <v>1771.9795089483268</v>
      </c>
      <c r="M3621" s="50">
        <f t="array" ref="M3621">_xlfn.SUM(_xlfn.NORM.DIST($S$3:$S$1003,$G3621,$P3621,FALSE)*WindSpeedStep*$T$3:$T$1003)</f>
        <v>1879.1686399517362</v>
      </c>
      <c r="N3621" s="50">
        <f t="array" ref="N3621">_xlfn.SUM(_xlfn.NORM.DIST($S$3:$S$1003,$G3621,$Q3621,FALSE)*WindSpeedStep*$T$3:$T$1003)</f>
        <v>1742.1081489000792</v>
      </c>
      <c r="P3621" s="42">
        <f t="shared" si="168"/>
        <v>1.1063514797931753</v>
      </c>
      <c r="Q3621" s="42">
        <f t="shared" si="170"/>
        <v>1.9780421902726941</v>
      </c>
    </row>
    <row r="3622" spans="5:17" x14ac:dyDescent="0.2">
      <c r="E3622" s="15">
        <v>41291.979166666664</v>
      </c>
      <c r="F3622" s="21">
        <v>11.556982805317443</v>
      </c>
      <c r="G3622" s="21">
        <v>11.286279802483596</v>
      </c>
      <c r="H3622" s="24">
        <v>0.19814860319307184</v>
      </c>
      <c r="I3622" s="3">
        <f t="shared" si="169"/>
        <v>1951.0399999999831</v>
      </c>
      <c r="J3622" s="3">
        <f>INDEX(PowerArray,MIN(MaximumPowerIndex,ROUND(G3622*100,0)))</f>
        <v>1928.3599999999835</v>
      </c>
      <c r="K3622" s="3">
        <f>MIN(J3622-M3622+N3622,'Power Look Up'!$F$4)</f>
        <v>1760.2383725624629</v>
      </c>
      <c r="M3622" s="50">
        <f t="array" ref="M3622">_xlfn.SUM(_xlfn.NORM.DIST($S$3:$S$1003,$G3622,$P3622,FALSE)*WindSpeedStep*$T$3:$T$1003)</f>
        <v>1910.7914493810019</v>
      </c>
      <c r="N3622" s="50">
        <f t="array" ref="N3622">_xlfn.SUM(_xlfn.NORM.DIST($S$3:$S$1003,$G3622,$Q3622,FALSE)*WindSpeedStep*$T$3:$T$1003)</f>
        <v>1742.6698219434813</v>
      </c>
      <c r="P3622" s="42">
        <f t="shared" si="168"/>
        <v>1.1286279802483596</v>
      </c>
      <c r="Q3622" s="42">
        <f t="shared" si="170"/>
        <v>2.2363605781083034</v>
      </c>
    </row>
    <row r="3623" spans="5:17" x14ac:dyDescent="0.2">
      <c r="E3623" s="15">
        <v>41291.986111111109</v>
      </c>
      <c r="F3623" s="21">
        <v>11.614279928081313</v>
      </c>
      <c r="G3623" s="21">
        <v>11.391432130602398</v>
      </c>
      <c r="H3623" s="24">
        <v>0.19975409705690342</v>
      </c>
      <c r="I3623" s="3">
        <f t="shared" si="169"/>
        <v>1955.239999999983</v>
      </c>
      <c r="J3623" s="3">
        <f>INDEX(PowerArray,MIN(MaximumPowerIndex,ROUND(G3623*100,0)))</f>
        <v>1936.7599999999834</v>
      </c>
      <c r="K3623" s="3">
        <f>MIN(J3623-M3623+N3623,'Power Look Up'!$F$4)</f>
        <v>1767.0374143686006</v>
      </c>
      <c r="M3623" s="50">
        <f t="array" ref="M3623">_xlfn.SUM(_xlfn.NORM.DIST($S$3:$S$1003,$G3623,$P3623,FALSE)*WindSpeedStep*$T$3:$T$1003)</f>
        <v>1923.4286195011409</v>
      </c>
      <c r="N3623" s="50">
        <f t="array" ref="N3623">_xlfn.SUM(_xlfn.NORM.DIST($S$3:$S$1003,$G3623,$Q3623,FALSE)*WindSpeedStep*$T$3:$T$1003)</f>
        <v>1753.7060338697581</v>
      </c>
      <c r="P3623" s="42">
        <f t="shared" si="168"/>
        <v>1.1391432130602399</v>
      </c>
      <c r="Q3623" s="42">
        <f t="shared" si="170"/>
        <v>2.2754852394334795</v>
      </c>
    </row>
    <row r="3624" spans="5:17" x14ac:dyDescent="0.2">
      <c r="E3624" s="15">
        <v>41291.993055555555</v>
      </c>
      <c r="F3624" s="21">
        <v>12.173573749950009</v>
      </c>
      <c r="G3624" s="21">
        <v>12.084599175954885</v>
      </c>
      <c r="H3624" s="24">
        <v>0.16839755047349331</v>
      </c>
      <c r="I3624" s="3">
        <f t="shared" si="169"/>
        <v>1989.8699999999976</v>
      </c>
      <c r="J3624" s="3">
        <f>INDEX(PowerArray,MIN(MaximumPowerIndex,ROUND(G3624*100,0)))</f>
        <v>1988.8799999999976</v>
      </c>
      <c r="K3624" s="3">
        <f>MIN(J3624-M3624+N3624,'Power Look Up'!$F$4)</f>
        <v>1888.5799763457778</v>
      </c>
      <c r="M3624" s="50">
        <f t="array" ref="M3624">_xlfn.SUM(_xlfn.NORM.DIST($S$3:$S$1003,$G3624,$P3624,FALSE)*WindSpeedStep*$T$3:$T$1003)</f>
        <v>1977.2516229423502</v>
      </c>
      <c r="N3624" s="50">
        <f t="array" ref="N3624">_xlfn.SUM(_xlfn.NORM.DIST($S$3:$S$1003,$G3624,$Q3624,FALSE)*WindSpeedStep*$T$3:$T$1003)</f>
        <v>1876.9515992881304</v>
      </c>
      <c r="P3624" s="42">
        <f t="shared" si="168"/>
        <v>1.2084599175954887</v>
      </c>
      <c r="Q3624" s="42">
        <f t="shared" si="170"/>
        <v>2.0350168996847984</v>
      </c>
    </row>
    <row r="3625" spans="5:17" x14ac:dyDescent="0.2">
      <c r="E3625" s="15">
        <v>41292</v>
      </c>
      <c r="F3625" s="21">
        <v>13.073665954551894</v>
      </c>
      <c r="G3625" s="21">
        <v>12.76980751300634</v>
      </c>
      <c r="H3625" s="24">
        <v>0.12314832011134888</v>
      </c>
      <c r="I3625" s="3">
        <f t="shared" si="169"/>
        <v>1999.0699999999997</v>
      </c>
      <c r="J3625" s="3">
        <f>INDEX(PowerArray,MIN(MaximumPowerIndex,ROUND(G3625*100,0)))</f>
        <v>1996.4699999999975</v>
      </c>
      <c r="K3625" s="3">
        <f>MIN(J3625-M3625+N3625,'Power Look Up'!$F$4)</f>
        <v>1976.6261113480832</v>
      </c>
      <c r="M3625" s="50">
        <f t="array" ref="M3625">_xlfn.SUM(_xlfn.NORM.DIST($S$3:$S$1003,$G3625,$P3625,FALSE)*WindSpeedStep*$T$3:$T$1003)</f>
        <v>1997.5132579015353</v>
      </c>
      <c r="N3625" s="50">
        <f t="array" ref="N3625">_xlfn.SUM(_xlfn.NORM.DIST($S$3:$S$1003,$G3625,$Q3625,FALSE)*WindSpeedStep*$T$3:$T$1003)</f>
        <v>1977.669369249621</v>
      </c>
      <c r="P3625" s="42">
        <f t="shared" si="168"/>
        <v>1.2769807513006342</v>
      </c>
      <c r="Q3625" s="42">
        <f t="shared" si="170"/>
        <v>1.5725803433720127</v>
      </c>
    </row>
    <row r="3626" spans="5:17" x14ac:dyDescent="0.2">
      <c r="E3626" s="15">
        <v>41292.006944444445</v>
      </c>
      <c r="F3626" s="21">
        <v>12.106082089820321</v>
      </c>
      <c r="G3626" s="21">
        <v>11.963494453819676</v>
      </c>
      <c r="H3626" s="24">
        <v>0.13546909626352457</v>
      </c>
      <c r="I3626" s="3">
        <f t="shared" si="169"/>
        <v>1989.2099999999978</v>
      </c>
      <c r="J3626" s="3">
        <f>INDEX(PowerArray,MIN(MaximumPowerIndex,ROUND(G3626*100,0)))</f>
        <v>1984.6399999999824</v>
      </c>
      <c r="K3626" s="3">
        <f>MIN(J3626-M3626+N3626,'Power Look Up'!$F$4)</f>
        <v>1932.5702263865992</v>
      </c>
      <c r="M3626" s="50">
        <f t="array" ref="M3626">_xlfn.SUM(_xlfn.NORM.DIST($S$3:$S$1003,$G3626,$P3626,FALSE)*WindSpeedStep*$T$3:$T$1003)</f>
        <v>1970.9204694568239</v>
      </c>
      <c r="N3626" s="50">
        <f t="array" ref="N3626">_xlfn.SUM(_xlfn.NORM.DIST($S$3:$S$1003,$G3626,$Q3626,FALSE)*WindSpeedStep*$T$3:$T$1003)</f>
        <v>1918.8506958434407</v>
      </c>
      <c r="P3626" s="42">
        <f t="shared" si="168"/>
        <v>1.1963494453819676</v>
      </c>
      <c r="Q3626" s="42">
        <f t="shared" si="170"/>
        <v>1.6206837818126401</v>
      </c>
    </row>
    <row r="3627" spans="5:17" x14ac:dyDescent="0.2">
      <c r="E3627" s="15">
        <v>41292.013888888891</v>
      </c>
      <c r="F3627" s="21">
        <v>11.808611850188525</v>
      </c>
      <c r="G3627" s="21">
        <v>11.565134750781908</v>
      </c>
      <c r="H3627" s="24">
        <v>0.17952999276254086</v>
      </c>
      <c r="I3627" s="3">
        <f t="shared" si="169"/>
        <v>1972.0399999999827</v>
      </c>
      <c r="J3627" s="3">
        <f>INDEX(PowerArray,MIN(MaximumPowerIndex,ROUND(G3627*100,0)))</f>
        <v>1951.8799999999831</v>
      </c>
      <c r="K3627" s="3">
        <f>MIN(J3627-M3627+N3627,'Power Look Up'!$F$4)</f>
        <v>1817.8422667505088</v>
      </c>
      <c r="M3627" s="50">
        <f t="array" ref="M3627">_xlfn.SUM(_xlfn.NORM.DIST($S$3:$S$1003,$G3627,$P3627,FALSE)*WindSpeedStep*$T$3:$T$1003)</f>
        <v>1941.390108446632</v>
      </c>
      <c r="N3627" s="50">
        <f t="array" ref="N3627">_xlfn.SUM(_xlfn.NORM.DIST($S$3:$S$1003,$G3627,$Q3627,FALSE)*WindSpeedStep*$T$3:$T$1003)</f>
        <v>1807.3523751971577</v>
      </c>
      <c r="P3627" s="42">
        <f t="shared" si="168"/>
        <v>1.1565134750781909</v>
      </c>
      <c r="Q3627" s="42">
        <f t="shared" si="170"/>
        <v>2.076288558105686</v>
      </c>
    </row>
    <row r="3628" spans="5:17" x14ac:dyDescent="0.2">
      <c r="E3628" s="15">
        <v>41292.020833333336</v>
      </c>
      <c r="F3628" s="21">
        <v>11.735617226242088</v>
      </c>
      <c r="G3628" s="21">
        <v>11.507115482593941</v>
      </c>
      <c r="H3628" s="24">
        <v>0.14997080818761307</v>
      </c>
      <c r="I3628" s="3">
        <f t="shared" si="169"/>
        <v>1966.1599999999828</v>
      </c>
      <c r="J3628" s="3">
        <f>INDEX(PowerArray,MIN(MaximumPowerIndex,ROUND(G3628*100,0)))</f>
        <v>1946.8399999999831</v>
      </c>
      <c r="K3628" s="3">
        <f>MIN(J3628-M3628+N3628,'Power Look Up'!$F$4)</f>
        <v>1861.2618559638488</v>
      </c>
      <c r="M3628" s="50">
        <f t="array" ref="M3628">_xlfn.SUM(_xlfn.NORM.DIST($S$3:$S$1003,$G3628,$P3628,FALSE)*WindSpeedStep*$T$3:$T$1003)</f>
        <v>1935.775078360726</v>
      </c>
      <c r="N3628" s="50">
        <f t="array" ref="N3628">_xlfn.SUM(_xlfn.NORM.DIST($S$3:$S$1003,$G3628,$Q3628,FALSE)*WindSpeedStep*$T$3:$T$1003)</f>
        <v>1850.1969343245917</v>
      </c>
      <c r="P3628" s="42">
        <f t="shared" si="168"/>
        <v>1.1507115482593941</v>
      </c>
      <c r="Q3628" s="42">
        <f t="shared" si="170"/>
        <v>1.7257314088328086</v>
      </c>
    </row>
    <row r="3629" spans="5:17" x14ac:dyDescent="0.2">
      <c r="E3629" s="15">
        <v>41292.027777777781</v>
      </c>
      <c r="F3629" s="21">
        <v>11.322001334068457</v>
      </c>
      <c r="G3629" s="21">
        <v>11.170233964509816</v>
      </c>
      <c r="H3629" s="24">
        <v>0.18371310324272602</v>
      </c>
      <c r="I3629" s="3">
        <f t="shared" si="169"/>
        <v>1930.8799999999835</v>
      </c>
      <c r="J3629" s="3">
        <f>INDEX(PowerArray,MIN(MaximumPowerIndex,ROUND(G3629*100,0)))</f>
        <v>1918.2799999999838</v>
      </c>
      <c r="K3629" s="3">
        <f>MIN(J3629-M3629+N3629,'Power Look Up'!$F$4)</f>
        <v>1772.8760197058339</v>
      </c>
      <c r="M3629" s="50">
        <f t="array" ref="M3629">_xlfn.SUM(_xlfn.NORM.DIST($S$3:$S$1003,$G3629,$P3629,FALSE)*WindSpeedStep*$T$3:$T$1003)</f>
        <v>1895.1725388651685</v>
      </c>
      <c r="N3629" s="50">
        <f t="array" ref="N3629">_xlfn.SUM(_xlfn.NORM.DIST($S$3:$S$1003,$G3629,$Q3629,FALSE)*WindSpeedStep*$T$3:$T$1003)</f>
        <v>1749.7685585710185</v>
      </c>
      <c r="P3629" s="42">
        <f t="shared" si="168"/>
        <v>1.1170233964509817</v>
      </c>
      <c r="Q3629" s="42">
        <f t="shared" si="170"/>
        <v>2.0521183455673966</v>
      </c>
    </row>
    <row r="3630" spans="5:17" x14ac:dyDescent="0.2">
      <c r="E3630" s="15">
        <v>41292.034722222219</v>
      </c>
      <c r="F3630" s="21">
        <v>11.6032243950755</v>
      </c>
      <c r="G3630" s="21">
        <v>11.417123654948135</v>
      </c>
      <c r="H3630" s="24">
        <v>0.14306368156635124</v>
      </c>
      <c r="I3630" s="3">
        <f t="shared" si="169"/>
        <v>1954.399999999983</v>
      </c>
      <c r="J3630" s="3">
        <f>INDEX(PowerArray,MIN(MaximumPowerIndex,ROUND(G3630*100,0)))</f>
        <v>1939.2799999999834</v>
      </c>
      <c r="K3630" s="3">
        <f>MIN(J3630-M3630+N3630,'Power Look Up'!$F$4)</f>
        <v>1864.2482250029982</v>
      </c>
      <c r="M3630" s="50">
        <f t="array" ref="M3630">_xlfn.SUM(_xlfn.NORM.DIST($S$3:$S$1003,$G3630,$P3630,FALSE)*WindSpeedStep*$T$3:$T$1003)</f>
        <v>1926.3075127680008</v>
      </c>
      <c r="N3630" s="50">
        <f t="array" ref="N3630">_xlfn.SUM(_xlfn.NORM.DIST($S$3:$S$1003,$G3630,$Q3630,FALSE)*WindSpeedStep*$T$3:$T$1003)</f>
        <v>1851.2757377710157</v>
      </c>
      <c r="P3630" s="42">
        <f t="shared" si="168"/>
        <v>1.1417123654948136</v>
      </c>
      <c r="Q3630" s="42">
        <f t="shared" si="170"/>
        <v>1.6333757429751563</v>
      </c>
    </row>
    <row r="3631" spans="5:17" x14ac:dyDescent="0.2">
      <c r="E3631" s="15">
        <v>41292.041666666664</v>
      </c>
      <c r="F3631" s="21">
        <v>12.298098367161012</v>
      </c>
      <c r="G3631" s="21">
        <v>12.063083894824008</v>
      </c>
      <c r="H3631" s="24">
        <v>0.1805157133828067</v>
      </c>
      <c r="I3631" s="3">
        <f t="shared" si="169"/>
        <v>1991.2999999999977</v>
      </c>
      <c r="J3631" s="3">
        <f>INDEX(PowerArray,MIN(MaximumPowerIndex,ROUND(G3631*100,0)))</f>
        <v>1988.6599999999976</v>
      </c>
      <c r="K3631" s="3">
        <f>MIN(J3631-M3631+N3631,'Power Look Up'!$F$4)</f>
        <v>1868.4402444656507</v>
      </c>
      <c r="M3631" s="50">
        <f t="array" ref="M3631">_xlfn.SUM(_xlfn.NORM.DIST($S$3:$S$1003,$G3631,$P3631,FALSE)*WindSpeedStep*$T$3:$T$1003)</f>
        <v>1976.2035351710256</v>
      </c>
      <c r="N3631" s="50">
        <f t="array" ref="N3631">_xlfn.SUM(_xlfn.NORM.DIST($S$3:$S$1003,$G3631,$Q3631,FALSE)*WindSpeedStep*$T$3:$T$1003)</f>
        <v>1855.9837796366787</v>
      </c>
      <c r="P3631" s="42">
        <f t="shared" si="168"/>
        <v>1.2063083894824009</v>
      </c>
      <c r="Q3631" s="42">
        <f t="shared" si="170"/>
        <v>2.1775761948708019</v>
      </c>
    </row>
    <row r="3632" spans="5:17" x14ac:dyDescent="0.2">
      <c r="E3632" s="15">
        <v>41292.048611111109</v>
      </c>
      <c r="F3632" s="21">
        <v>12.828336830039278</v>
      </c>
      <c r="G3632" s="21">
        <v>12.549521608619642</v>
      </c>
      <c r="H3632" s="24">
        <v>0.17461343817810729</v>
      </c>
      <c r="I3632" s="3">
        <f t="shared" si="169"/>
        <v>1997.1299999999974</v>
      </c>
      <c r="J3632" s="3">
        <f>INDEX(PowerArray,MIN(MaximumPowerIndex,ROUND(G3632*100,0)))</f>
        <v>1994.0499999999975</v>
      </c>
      <c r="K3632" s="3">
        <f>MIN(J3632-M3632+N3632,'Power Look Up'!$F$4)</f>
        <v>1902.28304087075</v>
      </c>
      <c r="M3632" s="50">
        <f t="array" ref="M3632">_xlfn.SUM(_xlfn.NORM.DIST($S$3:$S$1003,$G3632,$P3632,FALSE)*WindSpeedStep*$T$3:$T$1003)</f>
        <v>1993.2869903699823</v>
      </c>
      <c r="N3632" s="50">
        <f t="array" ref="N3632">_xlfn.SUM(_xlfn.NORM.DIST($S$3:$S$1003,$G3632,$Q3632,FALSE)*WindSpeedStep*$T$3:$T$1003)</f>
        <v>1901.5200312407349</v>
      </c>
      <c r="P3632" s="42">
        <f t="shared" si="168"/>
        <v>1.2549521608619643</v>
      </c>
      <c r="Q3632" s="42">
        <f t="shared" si="170"/>
        <v>2.1913151155715274</v>
      </c>
    </row>
    <row r="3633" spans="5:17" x14ac:dyDescent="0.2">
      <c r="E3633" s="15">
        <v>41292.055555555555</v>
      </c>
      <c r="F3633" s="21">
        <v>12.390254352954596</v>
      </c>
      <c r="G3633" s="21">
        <v>12.138469387429096</v>
      </c>
      <c r="H3633" s="24">
        <v>0.22921240509665322</v>
      </c>
      <c r="I3633" s="3">
        <f t="shared" si="169"/>
        <v>1992.2899999999977</v>
      </c>
      <c r="J3633" s="3">
        <f>INDEX(PowerArray,MIN(MaximumPowerIndex,ROUND(G3633*100,0)))</f>
        <v>1989.5399999999977</v>
      </c>
      <c r="K3633" s="3">
        <f>MIN(J3633-M3633+N3633,'Power Look Up'!$F$4)</f>
        <v>1797.1601205130319</v>
      </c>
      <c r="M3633" s="50">
        <f t="array" ref="M3633">_xlfn.SUM(_xlfn.NORM.DIST($S$3:$S$1003,$G3633,$P3633,FALSE)*WindSpeedStep*$T$3:$T$1003)</f>
        <v>1979.7389068099919</v>
      </c>
      <c r="N3633" s="50">
        <f t="array" ref="N3633">_xlfn.SUM(_xlfn.NORM.DIST($S$3:$S$1003,$G3633,$Q3633,FALSE)*WindSpeedStep*$T$3:$T$1003)</f>
        <v>1787.3590273230261</v>
      </c>
      <c r="P3633" s="42">
        <f t="shared" si="168"/>
        <v>1.2138469387429096</v>
      </c>
      <c r="Q3633" s="42">
        <f t="shared" si="170"/>
        <v>2.7822877624847218</v>
      </c>
    </row>
    <row r="3634" spans="5:17" x14ac:dyDescent="0.2">
      <c r="E3634" s="15">
        <v>41292.0625</v>
      </c>
      <c r="F3634" s="21">
        <v>12.503990250480742</v>
      </c>
      <c r="G3634" s="21">
        <v>12.280903241437127</v>
      </c>
      <c r="H3634" s="24">
        <v>0.16394766462019461</v>
      </c>
      <c r="I3634" s="3">
        <f t="shared" si="169"/>
        <v>1993.4999999999975</v>
      </c>
      <c r="J3634" s="3">
        <f>INDEX(PowerArray,MIN(MaximumPowerIndex,ROUND(G3634*100,0)))</f>
        <v>1991.0799999999977</v>
      </c>
      <c r="K3634" s="3">
        <f>MIN(J3634-M3634+N3634,'Power Look Up'!$F$4)</f>
        <v>1904.7260244919498</v>
      </c>
      <c r="M3634" s="50">
        <f t="array" ref="M3634">_xlfn.SUM(_xlfn.NORM.DIST($S$3:$S$1003,$G3634,$P3634,FALSE)*WindSpeedStep*$T$3:$T$1003)</f>
        <v>1985.4417447416731</v>
      </c>
      <c r="N3634" s="50">
        <f t="array" ref="N3634">_xlfn.SUM(_xlfn.NORM.DIST($S$3:$S$1003,$G3634,$Q3634,FALSE)*WindSpeedStep*$T$3:$T$1003)</f>
        <v>1899.0877692336253</v>
      </c>
      <c r="P3634" s="42">
        <f t="shared" si="168"/>
        <v>1.2280903241437127</v>
      </c>
      <c r="Q3634" s="42">
        <f t="shared" si="170"/>
        <v>2.013425405860195</v>
      </c>
    </row>
    <row r="3635" spans="5:17" x14ac:dyDescent="0.2">
      <c r="E3635" s="15">
        <v>41292.069444444445</v>
      </c>
      <c r="F3635" s="21">
        <v>11.502086504032464</v>
      </c>
      <c r="G3635" s="21">
        <v>11.344565941059082</v>
      </c>
      <c r="H3635" s="24">
        <v>0.18953082983993591</v>
      </c>
      <c r="I3635" s="3">
        <f t="shared" si="169"/>
        <v>1945.9999999999832</v>
      </c>
      <c r="J3635" s="3">
        <f>INDEX(PowerArray,MIN(MaximumPowerIndex,ROUND(G3635*100,0)))</f>
        <v>1932.5599999999833</v>
      </c>
      <c r="K3635" s="3">
        <f>MIN(J3635-M3635+N3635,'Power Look Up'!$F$4)</f>
        <v>1778.618052832436</v>
      </c>
      <c r="M3635" s="50">
        <f t="array" ref="M3635">_xlfn.SUM(_xlfn.NORM.DIST($S$3:$S$1003,$G3635,$P3635,FALSE)*WindSpeedStep*$T$3:$T$1003)</f>
        <v>1917.9683789256696</v>
      </c>
      <c r="N3635" s="50">
        <f t="array" ref="N3635">_xlfn.SUM(_xlfn.NORM.DIST($S$3:$S$1003,$G3635,$Q3635,FALSE)*WindSpeedStep*$T$3:$T$1003)</f>
        <v>1764.0264317581223</v>
      </c>
      <c r="P3635" s="42">
        <f t="shared" si="168"/>
        <v>1.1344565941059084</v>
      </c>
      <c r="Q3635" s="42">
        <f t="shared" si="170"/>
        <v>2.1501449969828013</v>
      </c>
    </row>
    <row r="3636" spans="5:17" x14ac:dyDescent="0.2">
      <c r="E3636" s="15">
        <v>41292.076388888891</v>
      </c>
      <c r="F3636" s="21">
        <v>11.400051364328926</v>
      </c>
      <c r="G3636" s="21">
        <v>11.199456101864557</v>
      </c>
      <c r="H3636" s="24">
        <v>0.20701661111672748</v>
      </c>
      <c r="I3636" s="3">
        <f t="shared" si="169"/>
        <v>1937.5999999999833</v>
      </c>
      <c r="J3636" s="3">
        <f>INDEX(PowerArray,MIN(MaximumPowerIndex,ROUND(G3636*100,0)))</f>
        <v>1920.7999999999836</v>
      </c>
      <c r="K3636" s="3">
        <f>MIN(J3636-M3636+N3636,'Power Look Up'!$F$4)</f>
        <v>1738.7425123523212</v>
      </c>
      <c r="M3636" s="50">
        <f t="array" ref="M3636">_xlfn.SUM(_xlfn.NORM.DIST($S$3:$S$1003,$G3636,$P3636,FALSE)*WindSpeedStep*$T$3:$T$1003)</f>
        <v>1899.2768013772793</v>
      </c>
      <c r="N3636" s="50">
        <f t="array" ref="N3636">_xlfn.SUM(_xlfn.NORM.DIST($S$3:$S$1003,$G3636,$Q3636,FALSE)*WindSpeedStep*$T$3:$T$1003)</f>
        <v>1717.2193137296169</v>
      </c>
      <c r="P3636" s="42">
        <f t="shared" si="168"/>
        <v>1.1199456101864558</v>
      </c>
      <c r="Q3636" s="42">
        <f t="shared" si="170"/>
        <v>2.3184734485585556</v>
      </c>
    </row>
    <row r="3637" spans="5:17" x14ac:dyDescent="0.2">
      <c r="E3637" s="15">
        <v>41292.083333333336</v>
      </c>
      <c r="F3637" s="21">
        <v>12.795681896600266</v>
      </c>
      <c r="G3637" s="21">
        <v>12.648402022195418</v>
      </c>
      <c r="H3637" s="24">
        <v>0.17193300191250666</v>
      </c>
      <c r="I3637" s="3">
        <f t="shared" si="169"/>
        <v>1996.7999999999975</v>
      </c>
      <c r="J3637" s="3">
        <f>INDEX(PowerArray,MIN(MaximumPowerIndex,ROUND(G3637*100,0)))</f>
        <v>1995.1499999999976</v>
      </c>
      <c r="K3637" s="3">
        <f>MIN(J3637-M3637+N3637,'Power Look Up'!$F$4)</f>
        <v>1911.170779291273</v>
      </c>
      <c r="M3637" s="50">
        <f t="array" ref="M3637">_xlfn.SUM(_xlfn.NORM.DIST($S$3:$S$1003,$G3637,$P3637,FALSE)*WindSpeedStep*$T$3:$T$1003)</f>
        <v>1995.3932887624774</v>
      </c>
      <c r="N3637" s="50">
        <f t="array" ref="N3637">_xlfn.SUM(_xlfn.NORM.DIST($S$3:$S$1003,$G3637,$Q3637,FALSE)*WindSpeedStep*$T$3:$T$1003)</f>
        <v>1911.4140680537528</v>
      </c>
      <c r="P3637" s="42">
        <f t="shared" si="168"/>
        <v>1.264840202219542</v>
      </c>
      <c r="Q3637" s="42">
        <f t="shared" si="170"/>
        <v>2.1746777290722776</v>
      </c>
    </row>
    <row r="3638" spans="5:17" x14ac:dyDescent="0.2">
      <c r="E3638" s="15">
        <v>41292.090277777781</v>
      </c>
      <c r="F3638" s="21">
        <v>12.190227075528988</v>
      </c>
      <c r="G3638" s="21">
        <v>12.028243098911519</v>
      </c>
      <c r="H3638" s="24">
        <v>0.16816749903824424</v>
      </c>
      <c r="I3638" s="3">
        <f t="shared" si="169"/>
        <v>1990.0899999999976</v>
      </c>
      <c r="J3638" s="3">
        <f>INDEX(PowerArray,MIN(MaximumPowerIndex,ROUND(G3638*100,0)))</f>
        <v>1988.3299999999977</v>
      </c>
      <c r="K3638" s="3">
        <f>MIN(J3638-M3638+N3638,'Power Look Up'!$F$4)</f>
        <v>1886.42172104989</v>
      </c>
      <c r="M3638" s="50">
        <f t="array" ref="M3638">_xlfn.SUM(_xlfn.NORM.DIST($S$3:$S$1003,$G3638,$P3638,FALSE)*WindSpeedStep*$T$3:$T$1003)</f>
        <v>1974.4375612788212</v>
      </c>
      <c r="N3638" s="50">
        <f t="array" ref="N3638">_xlfn.SUM(_xlfn.NORM.DIST($S$3:$S$1003,$G3638,$Q3638,FALSE)*WindSpeedStep*$T$3:$T$1003)</f>
        <v>1872.5292823287136</v>
      </c>
      <c r="P3638" s="42">
        <f t="shared" si="168"/>
        <v>1.202824309891152</v>
      </c>
      <c r="Q3638" s="42">
        <f t="shared" si="170"/>
        <v>2.0227595597679708</v>
      </c>
    </row>
    <row r="3639" spans="5:17" x14ac:dyDescent="0.2">
      <c r="E3639" s="15">
        <v>41292.097222222219</v>
      </c>
      <c r="F3639" s="21">
        <v>11.040724672044993</v>
      </c>
      <c r="G3639" s="21">
        <v>10.828259865015298</v>
      </c>
      <c r="H3639" s="24">
        <v>0.16031556374932732</v>
      </c>
      <c r="I3639" s="3">
        <f t="shared" si="169"/>
        <v>1907.359999999984</v>
      </c>
      <c r="J3639" s="3">
        <f>INDEX(PowerArray,MIN(MaximumPowerIndex,ROUND(G3639*100,0)))</f>
        <v>1858.6099999999501</v>
      </c>
      <c r="K3639" s="3">
        <f>MIN(J3639-M3639+N3639,'Power Look Up'!$F$4)</f>
        <v>1754.5546815803311</v>
      </c>
      <c r="M3639" s="50">
        <f t="array" ref="M3639">_xlfn.SUM(_xlfn.NORM.DIST($S$3:$S$1003,$G3639,$P3639,FALSE)*WindSpeedStep*$T$3:$T$1003)</f>
        <v>1837.9679474650782</v>
      </c>
      <c r="N3639" s="50">
        <f t="array" ref="N3639">_xlfn.SUM(_xlfn.NORM.DIST($S$3:$S$1003,$G3639,$Q3639,FALSE)*WindSpeedStep*$T$3:$T$1003)</f>
        <v>1733.9126290454592</v>
      </c>
      <c r="P3639" s="42">
        <f t="shared" si="168"/>
        <v>1.0828259865015297</v>
      </c>
      <c r="Q3639" s="42">
        <f t="shared" si="170"/>
        <v>1.7359385846841424</v>
      </c>
    </row>
    <row r="3640" spans="5:17" x14ac:dyDescent="0.2">
      <c r="E3640" s="15">
        <v>41292.104166666664</v>
      </c>
      <c r="F3640" s="21">
        <v>9.836036999637777</v>
      </c>
      <c r="G3640" s="21">
        <v>9.7505525119947354</v>
      </c>
      <c r="H3640" s="24">
        <v>0.14945043415901491</v>
      </c>
      <c r="I3640" s="3">
        <f t="shared" si="169"/>
        <v>1576.039999999937</v>
      </c>
      <c r="J3640" s="3">
        <f>INDEX(PowerArray,MIN(MaximumPowerIndex,ROUND(G3640*100,0)))</f>
        <v>1541.7499999999377</v>
      </c>
      <c r="K3640" s="3">
        <f>MIN(J3640-M3640+N3640,'Power Look Up'!$F$4)</f>
        <v>1500.9528208942988</v>
      </c>
      <c r="M3640" s="50">
        <f t="array" ref="M3640">_xlfn.SUM(_xlfn.NORM.DIST($S$3:$S$1003,$G3640,$P3640,FALSE)*WindSpeedStep*$T$3:$T$1003)</f>
        <v>1540.5962931025924</v>
      </c>
      <c r="N3640" s="50">
        <f t="array" ref="N3640">_xlfn.SUM(_xlfn.NORM.DIST($S$3:$S$1003,$G3640,$Q3640,FALSE)*WindSpeedStep*$T$3:$T$1003)</f>
        <v>1499.7991139969536</v>
      </c>
      <c r="P3640" s="42">
        <f t="shared" si="168"/>
        <v>0.97505525119947356</v>
      </c>
      <c r="Q3640" s="42">
        <f t="shared" si="170"/>
        <v>1.4572243062078867</v>
      </c>
    </row>
    <row r="3641" spans="5:17" x14ac:dyDescent="0.2">
      <c r="E3641" s="15">
        <v>41292.381944444445</v>
      </c>
      <c r="F3641" s="21">
        <v>12.381347057767869</v>
      </c>
      <c r="G3641" s="21">
        <v>12.224159171886035</v>
      </c>
      <c r="H3641" s="24">
        <v>0.13488031570460399</v>
      </c>
      <c r="I3641" s="3">
        <f t="shared" si="169"/>
        <v>1992.1799999999976</v>
      </c>
      <c r="J3641" s="3">
        <f>INDEX(PowerArray,MIN(MaximumPowerIndex,ROUND(G3641*100,0)))</f>
        <v>1990.4199999999976</v>
      </c>
      <c r="K3641" s="3">
        <f>MIN(J3641-M3641+N3641,'Power Look Up'!$F$4)</f>
        <v>1945.2718276815456</v>
      </c>
      <c r="M3641" s="50">
        <f t="array" ref="M3641">_xlfn.SUM(_xlfn.NORM.DIST($S$3:$S$1003,$G3641,$P3641,FALSE)*WindSpeedStep*$T$3:$T$1003)</f>
        <v>1983.3141900185394</v>
      </c>
      <c r="N3641" s="50">
        <f t="array" ref="N3641">_xlfn.SUM(_xlfn.NORM.DIST($S$3:$S$1003,$G3641,$Q3641,FALSE)*WindSpeedStep*$T$3:$T$1003)</f>
        <v>1938.1660177000874</v>
      </c>
      <c r="P3641" s="42">
        <f t="shared" si="168"/>
        <v>1.2224159171886035</v>
      </c>
      <c r="Q3641" s="42">
        <f t="shared" si="170"/>
        <v>1.6487984483273188</v>
      </c>
    </row>
    <row r="3642" spans="5:17" x14ac:dyDescent="0.2">
      <c r="E3642" s="15">
        <v>41292.388888888891</v>
      </c>
      <c r="F3642" s="21">
        <v>11.465990852914457</v>
      </c>
      <c r="G3642" s="21">
        <v>11.306860277473307</v>
      </c>
      <c r="H3642" s="24">
        <v>0.14215954128252964</v>
      </c>
      <c r="I3642" s="3">
        <f t="shared" si="169"/>
        <v>1943.4799999999832</v>
      </c>
      <c r="J3642" s="3">
        <f>INDEX(PowerArray,MIN(MaximumPowerIndex,ROUND(G3642*100,0)))</f>
        <v>1930.0399999999836</v>
      </c>
      <c r="K3642" s="3">
        <f>MIN(J3642-M3642+N3642,'Power Look Up'!$F$4)</f>
        <v>1855.3843675792764</v>
      </c>
      <c r="M3642" s="50">
        <f t="array" ref="M3642">_xlfn.SUM(_xlfn.NORM.DIST($S$3:$S$1003,$G3642,$P3642,FALSE)*WindSpeedStep*$T$3:$T$1003)</f>
        <v>1913.3753001263117</v>
      </c>
      <c r="N3642" s="50">
        <f t="array" ref="N3642">_xlfn.SUM(_xlfn.NORM.DIST($S$3:$S$1003,$G3642,$Q3642,FALSE)*WindSpeedStep*$T$3:$T$1003)</f>
        <v>1838.7196677056045</v>
      </c>
      <c r="P3642" s="42">
        <f t="shared" si="168"/>
        <v>1.1306860277473307</v>
      </c>
      <c r="Q3642" s="42">
        <f t="shared" si="170"/>
        <v>1.607378070391261</v>
      </c>
    </row>
    <row r="3643" spans="5:17" x14ac:dyDescent="0.2">
      <c r="E3643" s="15">
        <v>41292.395833333336</v>
      </c>
      <c r="F3643" s="21">
        <v>11.271471449633873</v>
      </c>
      <c r="G3643" s="21">
        <v>11.221443407489412</v>
      </c>
      <c r="H3643" s="24">
        <v>0.15614642754182459</v>
      </c>
      <c r="I3643" s="3">
        <f t="shared" si="169"/>
        <v>1926.6799999999835</v>
      </c>
      <c r="J3643" s="3">
        <f>INDEX(PowerArray,MIN(MaximumPowerIndex,ROUND(G3643*100,0)))</f>
        <v>1922.4799999999836</v>
      </c>
      <c r="K3643" s="3">
        <f>MIN(J3643-M3643+N3643,'Power Look Up'!$F$4)</f>
        <v>1823.0246712534861</v>
      </c>
      <c r="M3643" s="50">
        <f t="array" ref="M3643">_xlfn.SUM(_xlfn.NORM.DIST($S$3:$S$1003,$G3643,$P3643,FALSE)*WindSpeedStep*$T$3:$T$1003)</f>
        <v>1902.2881104497358</v>
      </c>
      <c r="N3643" s="50">
        <f t="array" ref="N3643">_xlfn.SUM(_xlfn.NORM.DIST($S$3:$S$1003,$G3643,$Q3643,FALSE)*WindSpeedStep*$T$3:$T$1003)</f>
        <v>1802.8327817032382</v>
      </c>
      <c r="P3643" s="42">
        <f t="shared" si="168"/>
        <v>1.1221443407489413</v>
      </c>
      <c r="Q3643" s="42">
        <f t="shared" si="170"/>
        <v>1.7521882999422307</v>
      </c>
    </row>
    <row r="3644" spans="5:17" x14ac:dyDescent="0.2">
      <c r="E3644" s="15">
        <v>41292.402777777781</v>
      </c>
      <c r="F3644" s="21">
        <v>11.201259872140797</v>
      </c>
      <c r="G3644" s="21">
        <v>11.075698261693626</v>
      </c>
      <c r="H3644" s="24">
        <v>0.15266139876399304</v>
      </c>
      <c r="I3644" s="3">
        <f t="shared" si="169"/>
        <v>1920.7999999999836</v>
      </c>
      <c r="J3644" s="3">
        <f>INDEX(PowerArray,MIN(MaximumPowerIndex,ROUND(G3644*100,0)))</f>
        <v>1910.7199999999839</v>
      </c>
      <c r="K3644" s="3">
        <f>MIN(J3644-M3644+N3644,'Power Look Up'!$F$4)</f>
        <v>1816.9981363391976</v>
      </c>
      <c r="M3644" s="50">
        <f t="array" ref="M3644">_xlfn.SUM(_xlfn.NORM.DIST($S$3:$S$1003,$G3644,$P3644,FALSE)*WindSpeedStep*$T$3:$T$1003)</f>
        <v>1881.077816303603</v>
      </c>
      <c r="N3644" s="50">
        <f t="array" ref="N3644">_xlfn.SUM(_xlfn.NORM.DIST($S$3:$S$1003,$G3644,$Q3644,FALSE)*WindSpeedStep*$T$3:$T$1003)</f>
        <v>1787.3559526428166</v>
      </c>
      <c r="P3644" s="42">
        <f t="shared" si="168"/>
        <v>1.1075698261693627</v>
      </c>
      <c r="Q3644" s="42">
        <f t="shared" si="170"/>
        <v>1.6908315889180752</v>
      </c>
    </row>
    <row r="3645" spans="5:17" x14ac:dyDescent="0.2">
      <c r="E3645" s="15">
        <v>41292.423611111109</v>
      </c>
      <c r="F3645" s="21">
        <v>13.950083167697265</v>
      </c>
      <c r="G3645" s="21">
        <v>13.766834403931171</v>
      </c>
      <c r="H3645" s="24">
        <v>0.15483778655898511</v>
      </c>
      <c r="I3645" s="3">
        <f t="shared" si="169"/>
        <v>1999.9499999999998</v>
      </c>
      <c r="J3645" s="3">
        <f>INDEX(PowerArray,MIN(MaximumPowerIndex,ROUND(G3645*100,0)))</f>
        <v>1999.7699999999998</v>
      </c>
      <c r="K3645" s="3">
        <f>MIN(J3645-M3645+N3645,'Power Look Up'!$F$4)</f>
        <v>1970.255513240887</v>
      </c>
      <c r="M3645" s="50">
        <f t="array" ref="M3645">_xlfn.SUM(_xlfn.NORM.DIST($S$3:$S$1003,$G3645,$P3645,FALSE)*WindSpeedStep*$T$3:$T$1003)</f>
        <v>2003.4540169602465</v>
      </c>
      <c r="N3645" s="50">
        <f t="array" ref="N3645">_xlfn.SUM(_xlfn.NORM.DIST($S$3:$S$1003,$G3645,$Q3645,FALSE)*WindSpeedStep*$T$3:$T$1003)</f>
        <v>1973.9395302011337</v>
      </c>
      <c r="P3645" s="42">
        <f t="shared" si="168"/>
        <v>1.3766834403931172</v>
      </c>
      <c r="Q3645" s="42">
        <f t="shared" si="170"/>
        <v>2.1316261670287875</v>
      </c>
    </row>
    <row r="3646" spans="5:17" x14ac:dyDescent="0.2">
      <c r="E3646" s="15">
        <v>41292.430555555555</v>
      </c>
      <c r="F3646" s="21">
        <v>12.7789738682522</v>
      </c>
      <c r="G3646" s="21">
        <v>12.548716644348788</v>
      </c>
      <c r="H3646" s="24">
        <v>0.18624343586090425</v>
      </c>
      <c r="I3646" s="3">
        <f t="shared" si="169"/>
        <v>1996.5799999999974</v>
      </c>
      <c r="J3646" s="3">
        <f>INDEX(PowerArray,MIN(MaximumPowerIndex,ROUND(G3646*100,0)))</f>
        <v>1994.0499999999975</v>
      </c>
      <c r="K3646" s="3">
        <f>MIN(J3646-M3646+N3646,'Power Look Up'!$F$4)</f>
        <v>1885.2642002724344</v>
      </c>
      <c r="M3646" s="50">
        <f t="array" ref="M3646">_xlfn.SUM(_xlfn.NORM.DIST($S$3:$S$1003,$G3646,$P3646,FALSE)*WindSpeedStep*$T$3:$T$1003)</f>
        <v>1993.2683054821414</v>
      </c>
      <c r="N3646" s="50">
        <f t="array" ref="N3646">_xlfn.SUM(_xlfn.NORM.DIST($S$3:$S$1003,$G3646,$Q3646,FALSE)*WindSpeedStep*$T$3:$T$1003)</f>
        <v>1884.4825057545784</v>
      </c>
      <c r="P3646" s="42">
        <f t="shared" si="168"/>
        <v>1.254871664434879</v>
      </c>
      <c r="Q3646" s="42">
        <f t="shared" si="170"/>
        <v>2.3371161034884351</v>
      </c>
    </row>
    <row r="3647" spans="5:17" x14ac:dyDescent="0.2">
      <c r="E3647" s="15">
        <v>41292.458333333336</v>
      </c>
      <c r="F3647" s="21">
        <v>12.454334007164373</v>
      </c>
      <c r="G3647" s="21">
        <v>12.338471688827706</v>
      </c>
      <c r="H3647" s="24">
        <v>0.17664533476735464</v>
      </c>
      <c r="I3647" s="3">
        <f t="shared" si="169"/>
        <v>1992.9499999999975</v>
      </c>
      <c r="J3647" s="3">
        <f>INDEX(PowerArray,MIN(MaximumPowerIndex,ROUND(G3647*100,0)))</f>
        <v>1991.7399999999975</v>
      </c>
      <c r="K3647" s="3">
        <f>MIN(J3647-M3647+N3647,'Power Look Up'!$F$4)</f>
        <v>1888.3863194186968</v>
      </c>
      <c r="M3647" s="50">
        <f t="array" ref="M3647">_xlfn.SUM(_xlfn.NORM.DIST($S$3:$S$1003,$G3647,$P3647,FALSE)*WindSpeedStep*$T$3:$T$1003)</f>
        <v>1987.4188075204934</v>
      </c>
      <c r="N3647" s="50">
        <f t="array" ref="N3647">_xlfn.SUM(_xlfn.NORM.DIST($S$3:$S$1003,$G3647,$Q3647,FALSE)*WindSpeedStep*$T$3:$T$1003)</f>
        <v>1884.0651269391926</v>
      </c>
      <c r="P3647" s="42">
        <f t="shared" si="168"/>
        <v>1.2338471688827708</v>
      </c>
      <c r="Q3647" s="42">
        <f t="shared" si="170"/>
        <v>2.1795334619904976</v>
      </c>
    </row>
    <row r="3648" spans="5:17" x14ac:dyDescent="0.2">
      <c r="E3648" s="15">
        <v>41292.465277777781</v>
      </c>
      <c r="F3648" s="21">
        <v>11.178011017938491</v>
      </c>
      <c r="G3648" s="21">
        <v>11.093336953876305</v>
      </c>
      <c r="H3648" s="24">
        <v>0.16460889124614075</v>
      </c>
      <c r="I3648" s="3">
        <f t="shared" si="169"/>
        <v>1919.1199999999837</v>
      </c>
      <c r="J3648" s="3">
        <f>INDEX(PowerArray,MIN(MaximumPowerIndex,ROUND(G3648*100,0)))</f>
        <v>1911.5599999999838</v>
      </c>
      <c r="K3648" s="3">
        <f>MIN(J3648-M3648+N3648,'Power Look Up'!$F$4)</f>
        <v>1797.6240123505499</v>
      </c>
      <c r="M3648" s="50">
        <f t="array" ref="M3648">_xlfn.SUM(_xlfn.NORM.DIST($S$3:$S$1003,$G3648,$P3648,FALSE)*WindSpeedStep*$T$3:$T$1003)</f>
        <v>1883.8039215946114</v>
      </c>
      <c r="N3648" s="50">
        <f t="array" ref="N3648">_xlfn.SUM(_xlfn.NORM.DIST($S$3:$S$1003,$G3648,$Q3648,FALSE)*WindSpeedStep*$T$3:$T$1003)</f>
        <v>1769.8679339451776</v>
      </c>
      <c r="P3648" s="42">
        <f t="shared" si="168"/>
        <v>1.1093336953876305</v>
      </c>
      <c r="Q3648" s="42">
        <f t="shared" si="170"/>
        <v>1.8260618961974191</v>
      </c>
    </row>
    <row r="3649" spans="5:17" x14ac:dyDescent="0.2">
      <c r="E3649" s="15">
        <v>41292.472222222219</v>
      </c>
      <c r="F3649" s="21">
        <v>11.38489963133107</v>
      </c>
      <c r="G3649" s="21">
        <v>11.316708268427366</v>
      </c>
      <c r="H3649" s="24">
        <v>0.2081704781549234</v>
      </c>
      <c r="I3649" s="3">
        <f t="shared" si="169"/>
        <v>1935.9199999999832</v>
      </c>
      <c r="J3649" s="3">
        <f>INDEX(PowerArray,MIN(MaximumPowerIndex,ROUND(G3649*100,0)))</f>
        <v>1930.8799999999835</v>
      </c>
      <c r="K3649" s="3">
        <f>MIN(J3649-M3649+N3649,'Power Look Up'!$F$4)</f>
        <v>1747.317101486947</v>
      </c>
      <c r="M3649" s="50">
        <f t="array" ref="M3649">_xlfn.SUM(_xlfn.NORM.DIST($S$3:$S$1003,$G3649,$P3649,FALSE)*WindSpeedStep*$T$3:$T$1003)</f>
        <v>1914.5923977754342</v>
      </c>
      <c r="N3649" s="50">
        <f t="array" ref="N3649">_xlfn.SUM(_xlfn.NORM.DIST($S$3:$S$1003,$G3649,$Q3649,FALSE)*WindSpeedStep*$T$3:$T$1003)</f>
        <v>1731.0294992623976</v>
      </c>
      <c r="P3649" s="42">
        <f t="shared" si="168"/>
        <v>1.1316708268427367</v>
      </c>
      <c r="Q3649" s="42">
        <f t="shared" si="170"/>
        <v>2.3558045713782998</v>
      </c>
    </row>
    <row r="3650" spans="5:17" x14ac:dyDescent="0.2">
      <c r="E3650" s="15">
        <v>41292.479166666664</v>
      </c>
      <c r="F3650" s="21">
        <v>11.151935811470231</v>
      </c>
      <c r="G3650" s="21">
        <v>10.995244220522499</v>
      </c>
      <c r="H3650" s="24">
        <v>0.18472129277153873</v>
      </c>
      <c r="I3650" s="3">
        <f t="shared" si="169"/>
        <v>1916.5999999999838</v>
      </c>
      <c r="J3650" s="3">
        <f>INDEX(PowerArray,MIN(MaximumPowerIndex,ROUND(G3650*100,0)))</f>
        <v>1903.9999999999493</v>
      </c>
      <c r="K3650" s="3">
        <f>MIN(J3650-M3650+N3650,'Power Look Up'!$F$4)</f>
        <v>1758.168009815857</v>
      </c>
      <c r="M3650" s="50">
        <f t="array" ref="M3650">_xlfn.SUM(_xlfn.NORM.DIST($S$3:$S$1003,$G3650,$P3650,FALSE)*WindSpeedStep*$T$3:$T$1003)</f>
        <v>1868.0693252419219</v>
      </c>
      <c r="N3650" s="50">
        <f t="array" ref="N3650">_xlfn.SUM(_xlfn.NORM.DIST($S$3:$S$1003,$G3650,$Q3650,FALSE)*WindSpeedStep*$T$3:$T$1003)</f>
        <v>1722.2373350578296</v>
      </c>
      <c r="P3650" s="42">
        <f t="shared" si="168"/>
        <v>1.09952442205225</v>
      </c>
      <c r="Q3650" s="42">
        <f t="shared" si="170"/>
        <v>2.0310557267537059</v>
      </c>
    </row>
    <row r="3651" spans="5:17" x14ac:dyDescent="0.2">
      <c r="E3651" s="15">
        <v>41292.486111111109</v>
      </c>
      <c r="F3651" s="21">
        <v>11.656995007334661</v>
      </c>
      <c r="G3651" s="21">
        <v>11.394512133077162</v>
      </c>
      <c r="H3651" s="24">
        <v>0.16642367941131817</v>
      </c>
      <c r="I3651" s="3">
        <f t="shared" si="169"/>
        <v>1959.4399999999828</v>
      </c>
      <c r="J3651" s="3">
        <f>INDEX(PowerArray,MIN(MaximumPowerIndex,ROUND(G3651*100,0)))</f>
        <v>1936.7599999999834</v>
      </c>
      <c r="K3651" s="3">
        <f>MIN(J3651-M3651+N3651,'Power Look Up'!$F$4)</f>
        <v>1821.4857595728242</v>
      </c>
      <c r="M3651" s="50">
        <f t="array" ref="M3651">_xlfn.SUM(_xlfn.NORM.DIST($S$3:$S$1003,$G3651,$P3651,FALSE)*WindSpeedStep*$T$3:$T$1003)</f>
        <v>1923.7779799739735</v>
      </c>
      <c r="N3651" s="50">
        <f t="array" ref="N3651">_xlfn.SUM(_xlfn.NORM.DIST($S$3:$S$1003,$G3651,$Q3651,FALSE)*WindSpeedStep*$T$3:$T$1003)</f>
        <v>1808.5037395468144</v>
      </c>
      <c r="P3651" s="42">
        <f t="shared" ref="P3651:P3714" si="171">ReferenceTurbulence*G3651</f>
        <v>1.1394512133077164</v>
      </c>
      <c r="Q3651" s="42">
        <f t="shared" si="170"/>
        <v>1.8963166342836089</v>
      </c>
    </row>
    <row r="3652" spans="5:17" x14ac:dyDescent="0.2">
      <c r="E3652" s="15">
        <v>41292.513888888891</v>
      </c>
      <c r="F3652" s="21">
        <v>11.050534531598229</v>
      </c>
      <c r="G3652" s="21">
        <v>10.925679746788674</v>
      </c>
      <c r="H3652" s="24">
        <v>0.17284231767599012</v>
      </c>
      <c r="I3652" s="3">
        <f t="shared" ref="I3652:I3715" si="172">INDEX(PowerArray,MIN(MaximumPowerIndex,ROUND(F3652*100,0)))</f>
        <v>1908.1999999999839</v>
      </c>
      <c r="J3652" s="3">
        <f>INDEX(PowerArray,MIN(MaximumPowerIndex,ROUND(G3652*100,0)))</f>
        <v>1885.3099999999497</v>
      </c>
      <c r="K3652" s="3">
        <f>MIN(J3652-M3652+N3652,'Power Look Up'!$F$4)</f>
        <v>1759.3679249563252</v>
      </c>
      <c r="M3652" s="50">
        <f t="array" ref="M3652">_xlfn.SUM(_xlfn.NORM.DIST($S$3:$S$1003,$G3652,$P3652,FALSE)*WindSpeedStep*$T$3:$T$1003)</f>
        <v>1856.0463025746383</v>
      </c>
      <c r="N3652" s="50">
        <f t="array" ref="N3652">_xlfn.SUM(_xlfn.NORM.DIST($S$3:$S$1003,$G3652,$Q3652,FALSE)*WindSpeedStep*$T$3:$T$1003)</f>
        <v>1730.1042275310137</v>
      </c>
      <c r="P3652" s="42">
        <f t="shared" si="171"/>
        <v>1.0925679746788675</v>
      </c>
      <c r="Q3652" s="42">
        <f t="shared" ref="Q3652:Q3715" si="173">G3652*H3652</f>
        <v>1.8884198096205793</v>
      </c>
    </row>
    <row r="3653" spans="5:17" x14ac:dyDescent="0.2">
      <c r="E3653" s="15">
        <v>41292.520833333336</v>
      </c>
      <c r="F3653" s="21">
        <v>12.662916727757169</v>
      </c>
      <c r="G3653" s="21">
        <v>12.517433492822867</v>
      </c>
      <c r="H3653" s="24">
        <v>0.21243131087670411</v>
      </c>
      <c r="I3653" s="3">
        <f t="shared" si="172"/>
        <v>1995.2599999999975</v>
      </c>
      <c r="J3653" s="3">
        <f>INDEX(PowerArray,MIN(MaximumPowerIndex,ROUND(G3653*100,0)))</f>
        <v>1993.7199999999975</v>
      </c>
      <c r="K3653" s="3">
        <f>MIN(J3653-M3653+N3653,'Power Look Up'!$F$4)</f>
        <v>1844.6237776594594</v>
      </c>
      <c r="M3653" s="50">
        <f t="array" ref="M3653">_xlfn.SUM(_xlfn.NORM.DIST($S$3:$S$1003,$G3653,$P3653,FALSE)*WindSpeedStep*$T$3:$T$1003)</f>
        <v>1992.5218266401462</v>
      </c>
      <c r="N3653" s="50">
        <f t="array" ref="N3653">_xlfn.SUM(_xlfn.NORM.DIST($S$3:$S$1003,$G3653,$Q3653,FALSE)*WindSpeedStep*$T$3:$T$1003)</f>
        <v>1843.425604299608</v>
      </c>
      <c r="P3653" s="42">
        <f t="shared" si="171"/>
        <v>1.2517433492822869</v>
      </c>
      <c r="Q3653" s="42">
        <f t="shared" si="173"/>
        <v>2.6590948056923227</v>
      </c>
    </row>
    <row r="3654" spans="5:17" x14ac:dyDescent="0.2">
      <c r="E3654" s="15">
        <v>41292.527777777781</v>
      </c>
      <c r="F3654" s="21">
        <v>11.674103200238443</v>
      </c>
      <c r="G3654" s="21">
        <v>11.602577755562601</v>
      </c>
      <c r="H3654" s="24">
        <v>0.19359088755989748</v>
      </c>
      <c r="I3654" s="3">
        <f t="shared" si="172"/>
        <v>1960.2799999999829</v>
      </c>
      <c r="J3654" s="3">
        <f>INDEX(PowerArray,MIN(MaximumPowerIndex,ROUND(G3654*100,0)))</f>
        <v>1954.399999999983</v>
      </c>
      <c r="K3654" s="3">
        <f>MIN(J3654-M3654+N3654,'Power Look Up'!$F$4)</f>
        <v>1798.3829846997935</v>
      </c>
      <c r="M3654" s="50">
        <f t="array" ref="M3654">_xlfn.SUM(_xlfn.NORM.DIST($S$3:$S$1003,$G3654,$P3654,FALSE)*WindSpeedStep*$T$3:$T$1003)</f>
        <v>1944.8191634826467</v>
      </c>
      <c r="N3654" s="50">
        <f t="array" ref="N3654">_xlfn.SUM(_xlfn.NORM.DIST($S$3:$S$1003,$G3654,$Q3654,FALSE)*WindSpeedStep*$T$3:$T$1003)</f>
        <v>1788.8021481824571</v>
      </c>
      <c r="P3654" s="42">
        <f t="shared" si="171"/>
        <v>1.1602577755562602</v>
      </c>
      <c r="Q3654" s="42">
        <f t="shared" si="173"/>
        <v>2.2461533256820871</v>
      </c>
    </row>
    <row r="3655" spans="5:17" x14ac:dyDescent="0.2">
      <c r="E3655" s="15">
        <v>41292.534722222219</v>
      </c>
      <c r="F3655" s="21">
        <v>12.514915173606139</v>
      </c>
      <c r="G3655" s="21">
        <v>12.283059438822674</v>
      </c>
      <c r="H3655" s="24">
        <v>0.17978547747133219</v>
      </c>
      <c r="I3655" s="3">
        <f t="shared" si="172"/>
        <v>1993.6099999999976</v>
      </c>
      <c r="J3655" s="3">
        <f>INDEX(PowerArray,MIN(MaximumPowerIndex,ROUND(G3655*100,0)))</f>
        <v>1991.0799999999977</v>
      </c>
      <c r="K3655" s="3">
        <f>MIN(J3655-M3655+N3655,'Power Look Up'!$F$4)</f>
        <v>1880.6908355478315</v>
      </c>
      <c r="M3655" s="50">
        <f t="array" ref="M3655">_xlfn.SUM(_xlfn.NORM.DIST($S$3:$S$1003,$G3655,$P3655,FALSE)*WindSpeedStep*$T$3:$T$1003)</f>
        <v>1985.5190149523544</v>
      </c>
      <c r="N3655" s="50">
        <f t="array" ref="N3655">_xlfn.SUM(_xlfn.NORM.DIST($S$3:$S$1003,$G3655,$Q3655,FALSE)*WindSpeedStep*$T$3:$T$1003)</f>
        <v>1875.1298505001882</v>
      </c>
      <c r="P3655" s="42">
        <f t="shared" si="171"/>
        <v>1.2283059438822674</v>
      </c>
      <c r="Q3655" s="42">
        <f t="shared" si="173"/>
        <v>2.2083157060174883</v>
      </c>
    </row>
    <row r="3656" spans="5:17" x14ac:dyDescent="0.2">
      <c r="E3656" s="15">
        <v>41292.631944444445</v>
      </c>
      <c r="F3656" s="21">
        <v>8.574674155833824</v>
      </c>
      <c r="G3656" s="21">
        <v>8.4516093863601789</v>
      </c>
      <c r="H3656" s="24">
        <v>0.19359336224696191</v>
      </c>
      <c r="I3656" s="3">
        <f t="shared" si="172"/>
        <v>1098.1899999999494</v>
      </c>
      <c r="J3656" s="3">
        <f>INDEX(PowerArray,MIN(MaximumPowerIndex,ROUND(G3656*100,0)))</f>
        <v>1054.1499999999501</v>
      </c>
      <c r="K3656" s="3">
        <f>MIN(J3656-M3656+N3656,'Power Look Up'!$F$4)</f>
        <v>1086.4399521637183</v>
      </c>
      <c r="M3656" s="50">
        <f t="array" ref="M3656">_xlfn.SUM(_xlfn.NORM.DIST($S$3:$S$1003,$G3656,$P3656,FALSE)*WindSpeedStep*$T$3:$T$1003)</f>
        <v>1052.0802539673005</v>
      </c>
      <c r="N3656" s="50">
        <f t="array" ref="N3656">_xlfn.SUM(_xlfn.NORM.DIST($S$3:$S$1003,$G3656,$Q3656,FALSE)*WindSpeedStep*$T$3:$T$1003)</f>
        <v>1084.3702061310687</v>
      </c>
      <c r="P3656" s="42">
        <f t="shared" si="171"/>
        <v>0.84516093863601793</v>
      </c>
      <c r="Q3656" s="42">
        <f t="shared" si="173"/>
        <v>1.6361754775034496</v>
      </c>
    </row>
    <row r="3657" spans="5:17" x14ac:dyDescent="0.2">
      <c r="E3657" s="15">
        <v>41292.680555555555</v>
      </c>
      <c r="F3657" s="21">
        <v>8.2900600072823032</v>
      </c>
      <c r="G3657" s="21">
        <v>8.0909667928010531</v>
      </c>
      <c r="H3657" s="24">
        <v>0.1531955135287783</v>
      </c>
      <c r="I3657" s="3">
        <f t="shared" si="172"/>
        <v>995.42999999995141</v>
      </c>
      <c r="J3657" s="3">
        <f>INDEX(PowerArray,MIN(MaximumPowerIndex,ROUND(G3657*100,0)))</f>
        <v>922.02999999995302</v>
      </c>
      <c r="K3657" s="3">
        <f>MIN(J3657-M3657+N3657,'Power Look Up'!$F$4)</f>
        <v>949.21751587865617</v>
      </c>
      <c r="M3657" s="50">
        <f t="array" ref="M3657">_xlfn.SUM(_xlfn.NORM.DIST($S$3:$S$1003,$G3657,$P3657,FALSE)*WindSpeedStep*$T$3:$T$1003)</f>
        <v>923.92443336122983</v>
      </c>
      <c r="N3657" s="50">
        <f t="array" ref="N3657">_xlfn.SUM(_xlfn.NORM.DIST($S$3:$S$1003,$G3657,$Q3657,FALSE)*WindSpeedStep*$T$3:$T$1003)</f>
        <v>951.11194923993298</v>
      </c>
      <c r="P3657" s="42">
        <f t="shared" si="171"/>
        <v>0.80909667928010531</v>
      </c>
      <c r="Q3657" s="42">
        <f t="shared" si="173"/>
        <v>1.2394998127674497</v>
      </c>
    </row>
    <row r="3658" spans="5:17" x14ac:dyDescent="0.2">
      <c r="E3658" s="15">
        <v>41292.694444444445</v>
      </c>
      <c r="F3658" s="21">
        <v>8.9457135460942876</v>
      </c>
      <c r="G3658" s="21">
        <v>8.715667196593996</v>
      </c>
      <c r="H3658" s="24">
        <v>0.14867455716606084</v>
      </c>
      <c r="I3658" s="3">
        <f t="shared" si="172"/>
        <v>1237.6499999999462</v>
      </c>
      <c r="J3658" s="3">
        <f>INDEX(PowerArray,MIN(MaximumPowerIndex,ROUND(G3658*100,0)))</f>
        <v>1153.2399999999479</v>
      </c>
      <c r="K3658" s="3">
        <f>MIN(J3658-M3658+N3658,'Power Look Up'!$F$4)</f>
        <v>1166.6613236668461</v>
      </c>
      <c r="M3658" s="50">
        <f t="array" ref="M3658">_xlfn.SUM(_xlfn.NORM.DIST($S$3:$S$1003,$G3658,$P3658,FALSE)*WindSpeedStep*$T$3:$T$1003)</f>
        <v>1150.7714357575703</v>
      </c>
      <c r="N3658" s="50">
        <f t="array" ref="N3658">_xlfn.SUM(_xlfn.NORM.DIST($S$3:$S$1003,$G3658,$Q3658,FALSE)*WindSpeedStep*$T$3:$T$1003)</f>
        <v>1164.1927594244685</v>
      </c>
      <c r="P3658" s="42">
        <f t="shared" si="171"/>
        <v>0.87156671965939969</v>
      </c>
      <c r="Q3658" s="42">
        <f t="shared" si="173"/>
        <v>1.2957979608603754</v>
      </c>
    </row>
    <row r="3659" spans="5:17" x14ac:dyDescent="0.2">
      <c r="E3659" s="15">
        <v>41292.701388888891</v>
      </c>
      <c r="F3659" s="21">
        <v>8.0445362533024856</v>
      </c>
      <c r="G3659" s="21">
        <v>7.8716460320707791</v>
      </c>
      <c r="H3659" s="24">
        <v>0.1690588440622274</v>
      </c>
      <c r="I3659" s="3">
        <f t="shared" si="172"/>
        <v>903.67999999995345</v>
      </c>
      <c r="J3659" s="3">
        <f>INDEX(PowerArray,MIN(MaximumPowerIndex,ROUND(G3659*100,0)))</f>
        <v>849.86999999996283</v>
      </c>
      <c r="K3659" s="3">
        <f>MIN(J3659-M3659+N3659,'Power Look Up'!$F$4)</f>
        <v>886.41159839584816</v>
      </c>
      <c r="M3659" s="50">
        <f t="array" ref="M3659">_xlfn.SUM(_xlfn.NORM.DIST($S$3:$S$1003,$G3659,$P3659,FALSE)*WindSpeedStep*$T$3:$T$1003)</f>
        <v>850.49545979605011</v>
      </c>
      <c r="N3659" s="50">
        <f t="array" ref="N3659">_xlfn.SUM(_xlfn.NORM.DIST($S$3:$S$1003,$G3659,$Q3659,FALSE)*WindSpeedStep*$T$3:$T$1003)</f>
        <v>887.03705819193544</v>
      </c>
      <c r="P3659" s="42">
        <f t="shared" si="171"/>
        <v>0.78716460320707793</v>
      </c>
      <c r="Q3659" s="42">
        <f t="shared" si="173"/>
        <v>1.3307713790489049</v>
      </c>
    </row>
    <row r="3660" spans="5:17" x14ac:dyDescent="0.2">
      <c r="E3660" s="15">
        <v>41292.777777777781</v>
      </c>
      <c r="F3660" s="21">
        <v>8.2006309513964482</v>
      </c>
      <c r="G3660" s="21">
        <v>8.0269708093163796</v>
      </c>
      <c r="H3660" s="24">
        <v>0.13413602032812927</v>
      </c>
      <c r="I3660" s="3">
        <f t="shared" si="172"/>
        <v>962.39999999995212</v>
      </c>
      <c r="J3660" s="3">
        <f>INDEX(PowerArray,MIN(MaximumPowerIndex,ROUND(G3660*100,0)))</f>
        <v>900.00999999995349</v>
      </c>
      <c r="K3660" s="3">
        <f>MIN(J3660-M3660+N3660,'Power Look Up'!$F$4)</f>
        <v>917.54470782236501</v>
      </c>
      <c r="M3660" s="50">
        <f t="array" ref="M3660">_xlfn.SUM(_xlfn.NORM.DIST($S$3:$S$1003,$G3660,$P3660,FALSE)*WindSpeedStep*$T$3:$T$1003)</f>
        <v>902.12945900438945</v>
      </c>
      <c r="N3660" s="50">
        <f t="array" ref="N3660">_xlfn.SUM(_xlfn.NORM.DIST($S$3:$S$1003,$G3660,$Q3660,FALSE)*WindSpeedStep*$T$3:$T$1003)</f>
        <v>919.66416682680097</v>
      </c>
      <c r="P3660" s="42">
        <f t="shared" si="171"/>
        <v>0.80269708093163805</v>
      </c>
      <c r="Q3660" s="42">
        <f t="shared" si="173"/>
        <v>1.0767059196517621</v>
      </c>
    </row>
    <row r="3661" spans="5:17" x14ac:dyDescent="0.2">
      <c r="E3661" s="15">
        <v>41292.784722222219</v>
      </c>
      <c r="F3661" s="21">
        <v>7.97037578891194</v>
      </c>
      <c r="G3661" s="21">
        <v>7.8454188160597429</v>
      </c>
      <c r="H3661" s="24">
        <v>0.1355017666171339</v>
      </c>
      <c r="I3661" s="3">
        <f t="shared" si="172"/>
        <v>879.96999999996228</v>
      </c>
      <c r="J3661" s="3">
        <f>INDEX(PowerArray,MIN(MaximumPowerIndex,ROUND(G3661*100,0)))</f>
        <v>843.84999999996296</v>
      </c>
      <c r="K3661" s="3">
        <f>MIN(J3661-M3661+N3661,'Power Look Up'!$F$4)</f>
        <v>862.03206044829392</v>
      </c>
      <c r="M3661" s="50">
        <f t="array" ref="M3661">_xlfn.SUM(_xlfn.NORM.DIST($S$3:$S$1003,$G3661,$P3661,FALSE)*WindSpeedStep*$T$3:$T$1003)</f>
        <v>841.95574029793852</v>
      </c>
      <c r="N3661" s="50">
        <f t="array" ref="N3661">_xlfn.SUM(_xlfn.NORM.DIST($S$3:$S$1003,$G3661,$Q3661,FALSE)*WindSpeedStep*$T$3:$T$1003)</f>
        <v>860.13780074626948</v>
      </c>
      <c r="P3661" s="42">
        <f t="shared" si="171"/>
        <v>0.78454188160597438</v>
      </c>
      <c r="Q3661" s="42">
        <f t="shared" si="173"/>
        <v>1.0630681094273982</v>
      </c>
    </row>
    <row r="3662" spans="5:17" x14ac:dyDescent="0.2">
      <c r="E3662" s="15">
        <v>41292.791666666664</v>
      </c>
      <c r="F3662" s="21">
        <v>7.9539915699005883</v>
      </c>
      <c r="G3662" s="21">
        <v>7.742985752148841</v>
      </c>
      <c r="H3662" s="24">
        <v>0.15086764795439656</v>
      </c>
      <c r="I3662" s="3">
        <f t="shared" si="172"/>
        <v>873.9499999999623</v>
      </c>
      <c r="J3662" s="3">
        <f>INDEX(PowerArray,MIN(MaximumPowerIndex,ROUND(G3662*100,0)))</f>
        <v>810.73999999996374</v>
      </c>
      <c r="K3662" s="3">
        <f>MIN(J3662-M3662+N3662,'Power Look Up'!$F$4)</f>
        <v>837.20784062002122</v>
      </c>
      <c r="M3662" s="50">
        <f t="array" ref="M3662">_xlfn.SUM(_xlfn.NORM.DIST($S$3:$S$1003,$G3662,$P3662,FALSE)*WindSpeedStep*$T$3:$T$1003)</f>
        <v>809.10155872433108</v>
      </c>
      <c r="N3662" s="50">
        <f t="array" ref="N3662">_xlfn.SUM(_xlfn.NORM.DIST($S$3:$S$1003,$G3662,$Q3662,FALSE)*WindSpeedStep*$T$3:$T$1003)</f>
        <v>835.56939934438856</v>
      </c>
      <c r="P3662" s="42">
        <f t="shared" si="171"/>
        <v>0.7742985752148841</v>
      </c>
      <c r="Q3662" s="42">
        <f t="shared" si="173"/>
        <v>1.1681660485710998</v>
      </c>
    </row>
    <row r="3663" spans="5:17" x14ac:dyDescent="0.2">
      <c r="E3663" s="15">
        <v>41292.798611111109</v>
      </c>
      <c r="F3663" s="21">
        <v>8.0749533576676278</v>
      </c>
      <c r="G3663" s="21">
        <v>7.9421196533350162</v>
      </c>
      <c r="H3663" s="24">
        <v>0.13870049155596625</v>
      </c>
      <c r="I3663" s="3">
        <f t="shared" si="172"/>
        <v>914.68999999995322</v>
      </c>
      <c r="J3663" s="3">
        <f>INDEX(PowerArray,MIN(MaximumPowerIndex,ROUND(G3663*100,0)))</f>
        <v>870.93999999996242</v>
      </c>
      <c r="K3663" s="3">
        <f>MIN(J3663-M3663+N3663,'Power Look Up'!$F$4)</f>
        <v>890.96685489115339</v>
      </c>
      <c r="M3663" s="50">
        <f t="array" ref="M3663">_xlfn.SUM(_xlfn.NORM.DIST($S$3:$S$1003,$G3663,$P3663,FALSE)*WindSpeedStep*$T$3:$T$1003)</f>
        <v>873.69887541230253</v>
      </c>
      <c r="N3663" s="50">
        <f t="array" ref="N3663">_xlfn.SUM(_xlfn.NORM.DIST($S$3:$S$1003,$G3663,$Q3663,FALSE)*WindSpeedStep*$T$3:$T$1003)</f>
        <v>893.72573030349349</v>
      </c>
      <c r="P3663" s="42">
        <f t="shared" si="171"/>
        <v>0.79421196533350169</v>
      </c>
      <c r="Q3663" s="42">
        <f t="shared" si="173"/>
        <v>1.101575899913867</v>
      </c>
    </row>
    <row r="3664" spans="5:17" x14ac:dyDescent="0.2">
      <c r="E3664" s="15">
        <v>41292.805555555555</v>
      </c>
      <c r="F3664" s="21">
        <v>8.2436210116148079</v>
      </c>
      <c r="G3664" s="21">
        <v>8.0551523016623392</v>
      </c>
      <c r="H3664" s="24">
        <v>0.1722544010695419</v>
      </c>
      <c r="I3664" s="3">
        <f t="shared" si="172"/>
        <v>977.07999999995184</v>
      </c>
      <c r="J3664" s="3">
        <f>INDEX(PowerArray,MIN(MaximumPowerIndex,ROUND(G3664*100,0)))</f>
        <v>911.01999999995326</v>
      </c>
      <c r="K3664" s="3">
        <f>MIN(J3664-M3664+N3664,'Power Look Up'!$F$4)</f>
        <v>947.79345138505175</v>
      </c>
      <c r="M3664" s="50">
        <f t="array" ref="M3664">_xlfn.SUM(_xlfn.NORM.DIST($S$3:$S$1003,$G3664,$P3664,FALSE)*WindSpeedStep*$T$3:$T$1003)</f>
        <v>911.69015490231288</v>
      </c>
      <c r="N3664" s="50">
        <f t="array" ref="N3664">_xlfn.SUM(_xlfn.NORM.DIST($S$3:$S$1003,$G3664,$Q3664,FALSE)*WindSpeedStep*$T$3:$T$1003)</f>
        <v>948.46360628741138</v>
      </c>
      <c r="P3664" s="42">
        <f t="shared" si="171"/>
        <v>0.80551523016623394</v>
      </c>
      <c r="Q3664" s="42">
        <f t="shared" si="173"/>
        <v>1.3875354352467881</v>
      </c>
    </row>
    <row r="3665" spans="5:17" x14ac:dyDescent="0.2">
      <c r="E3665" s="15">
        <v>41292.8125</v>
      </c>
      <c r="F3665" s="21">
        <v>8.4276595443838218</v>
      </c>
      <c r="G3665" s="21">
        <v>8.2888573979880356</v>
      </c>
      <c r="H3665" s="24">
        <v>0.16018682208153956</v>
      </c>
      <c r="I3665" s="3">
        <f t="shared" si="172"/>
        <v>1046.8099999999504</v>
      </c>
      <c r="J3665" s="3">
        <f>INDEX(PowerArray,MIN(MaximumPowerIndex,ROUND(G3665*100,0)))</f>
        <v>995.42999999995141</v>
      </c>
      <c r="K3665" s="3">
        <f>MIN(J3665-M3665+N3665,'Power Look Up'!$F$4)</f>
        <v>1023.3208336493022</v>
      </c>
      <c r="M3665" s="50">
        <f t="array" ref="M3665">_xlfn.SUM(_xlfn.NORM.DIST($S$3:$S$1003,$G3665,$P3665,FALSE)*WindSpeedStep*$T$3:$T$1003)</f>
        <v>993.17216941655795</v>
      </c>
      <c r="N3665" s="50">
        <f t="array" ref="N3665">_xlfn.SUM(_xlfn.NORM.DIST($S$3:$S$1003,$G3665,$Q3665,FALSE)*WindSpeedStep*$T$3:$T$1003)</f>
        <v>1021.0630030659088</v>
      </c>
      <c r="P3665" s="42">
        <f t="shared" si="171"/>
        <v>0.82888573979880364</v>
      </c>
      <c r="Q3665" s="42">
        <f t="shared" si="173"/>
        <v>1.3277657252707624</v>
      </c>
    </row>
    <row r="3666" spans="5:17" x14ac:dyDescent="0.2">
      <c r="E3666" s="15">
        <v>41292.819444444445</v>
      </c>
      <c r="F3666" s="21">
        <v>8.0747987754899633</v>
      </c>
      <c r="G3666" s="21">
        <v>7.9189255990044085</v>
      </c>
      <c r="H3666" s="24">
        <v>0.15604104015874323</v>
      </c>
      <c r="I3666" s="3">
        <f t="shared" si="172"/>
        <v>914.68999999995322</v>
      </c>
      <c r="J3666" s="3">
        <f>INDEX(PowerArray,MIN(MaximumPowerIndex,ROUND(G3666*100,0)))</f>
        <v>864.91999999996256</v>
      </c>
      <c r="K3666" s="3">
        <f>MIN(J3666-M3666+N3666,'Power Look Up'!$F$4)</f>
        <v>894.36023557074566</v>
      </c>
      <c r="M3666" s="50">
        <f t="array" ref="M3666">_xlfn.SUM(_xlfn.NORM.DIST($S$3:$S$1003,$G3666,$P3666,FALSE)*WindSpeedStep*$T$3:$T$1003)</f>
        <v>866.02100222293211</v>
      </c>
      <c r="N3666" s="50">
        <f t="array" ref="N3666">_xlfn.SUM(_xlfn.NORM.DIST($S$3:$S$1003,$G3666,$Q3666,FALSE)*WindSpeedStep*$T$3:$T$1003)</f>
        <v>895.46123779371521</v>
      </c>
      <c r="P3666" s="42">
        <f t="shared" si="171"/>
        <v>0.79189255990044094</v>
      </c>
      <c r="Q3666" s="42">
        <f t="shared" si="173"/>
        <v>1.2356773874083467</v>
      </c>
    </row>
    <row r="3667" spans="5:17" x14ac:dyDescent="0.2">
      <c r="E3667" s="15">
        <v>41292.826388888891</v>
      </c>
      <c r="F3667" s="21">
        <v>8.4224567084780073</v>
      </c>
      <c r="G3667" s="21">
        <v>8.201904865816271</v>
      </c>
      <c r="H3667" s="24">
        <v>0.13653973416597262</v>
      </c>
      <c r="I3667" s="3">
        <f t="shared" si="172"/>
        <v>1043.1399999999503</v>
      </c>
      <c r="J3667" s="3">
        <f>INDEX(PowerArray,MIN(MaximumPowerIndex,ROUND(G3667*100,0)))</f>
        <v>962.39999999995212</v>
      </c>
      <c r="K3667" s="3">
        <f>MIN(J3667-M3667+N3667,'Power Look Up'!$F$4)</f>
        <v>980.61929630170175</v>
      </c>
      <c r="M3667" s="50">
        <f t="array" ref="M3667">_xlfn.SUM(_xlfn.NORM.DIST($S$3:$S$1003,$G3667,$P3667,FALSE)*WindSpeedStep*$T$3:$T$1003)</f>
        <v>962.40779638628737</v>
      </c>
      <c r="N3667" s="50">
        <f t="array" ref="N3667">_xlfn.SUM(_xlfn.NORM.DIST($S$3:$S$1003,$G3667,$Q3667,FALSE)*WindSpeedStep*$T$3:$T$1003)</f>
        <v>980.62709268803701</v>
      </c>
      <c r="P3667" s="42">
        <f t="shared" si="171"/>
        <v>0.82019048658162719</v>
      </c>
      <c r="Q3667" s="42">
        <f t="shared" si="173"/>
        <v>1.1198859100331511</v>
      </c>
    </row>
    <row r="3668" spans="5:17" x14ac:dyDescent="0.2">
      <c r="E3668" s="15">
        <v>41292.833333333336</v>
      </c>
      <c r="F3668" s="21">
        <v>8.1142606493889282</v>
      </c>
      <c r="G3668" s="21">
        <v>7.9311434097406108</v>
      </c>
      <c r="H3668" s="24">
        <v>0.17130334605466224</v>
      </c>
      <c r="I3668" s="3">
        <f t="shared" si="172"/>
        <v>929.36999999995282</v>
      </c>
      <c r="J3668" s="3">
        <f>INDEX(PowerArray,MIN(MaximumPowerIndex,ROUND(G3668*100,0)))</f>
        <v>867.92999999996255</v>
      </c>
      <c r="K3668" s="3">
        <f>MIN(J3668-M3668+N3668,'Power Look Up'!$F$4)</f>
        <v>905.36610886755864</v>
      </c>
      <c r="M3668" s="50">
        <f t="array" ref="M3668">_xlfn.SUM(_xlfn.NORM.DIST($S$3:$S$1003,$G3668,$P3668,FALSE)*WindSpeedStep*$T$3:$T$1003)</f>
        <v>870.06040272934365</v>
      </c>
      <c r="N3668" s="50">
        <f t="array" ref="N3668">_xlfn.SUM(_xlfn.NORM.DIST($S$3:$S$1003,$G3668,$Q3668,FALSE)*WindSpeedStep*$T$3:$T$1003)</f>
        <v>907.49651159693974</v>
      </c>
      <c r="P3668" s="42">
        <f t="shared" si="171"/>
        <v>0.79311434097406108</v>
      </c>
      <c r="Q3668" s="42">
        <f t="shared" si="173"/>
        <v>1.3586314041279497</v>
      </c>
    </row>
    <row r="3669" spans="5:17" x14ac:dyDescent="0.2">
      <c r="E3669" s="15">
        <v>41292.840277777781</v>
      </c>
      <c r="F3669" s="21">
        <v>7.9598870917420532</v>
      </c>
      <c r="G3669" s="21">
        <v>7.7529737189320489</v>
      </c>
      <c r="H3669" s="24">
        <v>0.19598267940488937</v>
      </c>
      <c r="I3669" s="3">
        <f t="shared" si="172"/>
        <v>876.95999999996229</v>
      </c>
      <c r="J3669" s="3">
        <f>INDEX(PowerArray,MIN(MaximumPowerIndex,ROUND(G3669*100,0)))</f>
        <v>813.74999999996362</v>
      </c>
      <c r="K3669" s="3">
        <f>MIN(J3669-M3669+N3669,'Power Look Up'!$F$4)</f>
        <v>864.98493352740513</v>
      </c>
      <c r="M3669" s="50">
        <f t="array" ref="M3669">_xlfn.SUM(_xlfn.NORM.DIST($S$3:$S$1003,$G3669,$P3669,FALSE)*WindSpeedStep*$T$3:$T$1003)</f>
        <v>812.27011310569117</v>
      </c>
      <c r="N3669" s="50">
        <f t="array" ref="N3669">_xlfn.SUM(_xlfn.NORM.DIST($S$3:$S$1003,$G3669,$Q3669,FALSE)*WindSpeedStep*$T$3:$T$1003)</f>
        <v>863.50504663313268</v>
      </c>
      <c r="P3669" s="42">
        <f t="shared" si="171"/>
        <v>0.77529737189320491</v>
      </c>
      <c r="Q3669" s="42">
        <f t="shared" si="173"/>
        <v>1.5194485627919925</v>
      </c>
    </row>
    <row r="3670" spans="5:17" x14ac:dyDescent="0.2">
      <c r="E3670" s="15">
        <v>41292.847222222219</v>
      </c>
      <c r="F3670" s="21">
        <v>7.9800792346070972</v>
      </c>
      <c r="G3670" s="21">
        <v>7.733112801734503</v>
      </c>
      <c r="H3670" s="24">
        <v>0.15538692831801837</v>
      </c>
      <c r="I3670" s="3">
        <f t="shared" si="172"/>
        <v>882.97999999996216</v>
      </c>
      <c r="J3670" s="3">
        <f>INDEX(PowerArray,MIN(MaximumPowerIndex,ROUND(G3670*100,0)))</f>
        <v>807.72999999996375</v>
      </c>
      <c r="K3670" s="3">
        <f>MIN(J3670-M3670+N3670,'Power Look Up'!$F$4)</f>
        <v>836.71175307615499</v>
      </c>
      <c r="M3670" s="50">
        <f t="array" ref="M3670">_xlfn.SUM(_xlfn.NORM.DIST($S$3:$S$1003,$G3670,$P3670,FALSE)*WindSpeedStep*$T$3:$T$1003)</f>
        <v>805.9769196517525</v>
      </c>
      <c r="N3670" s="50">
        <f t="array" ref="N3670">_xlfn.SUM(_xlfn.NORM.DIST($S$3:$S$1003,$G3670,$Q3670,FALSE)*WindSpeedStep*$T$3:$T$1003)</f>
        <v>834.95867272794374</v>
      </c>
      <c r="P3670" s="42">
        <f t="shared" si="171"/>
        <v>0.7733112801734503</v>
      </c>
      <c r="Q3670" s="42">
        <f t="shared" si="173"/>
        <v>1.2016246445982695</v>
      </c>
    </row>
    <row r="3671" spans="5:17" x14ac:dyDescent="0.2">
      <c r="E3671" s="15">
        <v>41292.854166666664</v>
      </c>
      <c r="F3671" s="21">
        <v>8.289226944022154</v>
      </c>
      <c r="G3671" s="21">
        <v>8.1053032062780108</v>
      </c>
      <c r="H3671" s="24">
        <v>0.14717898402815635</v>
      </c>
      <c r="I3671" s="3">
        <f t="shared" si="172"/>
        <v>995.42999999995141</v>
      </c>
      <c r="J3671" s="3">
        <f>INDEX(PowerArray,MIN(MaximumPowerIndex,ROUND(G3671*100,0)))</f>
        <v>929.36999999995282</v>
      </c>
      <c r="K3671" s="3">
        <f>MIN(J3671-M3671+N3671,'Power Look Up'!$F$4)</f>
        <v>953.4473489901942</v>
      </c>
      <c r="M3671" s="50">
        <f t="array" ref="M3671">_xlfn.SUM(_xlfn.NORM.DIST($S$3:$S$1003,$G3671,$P3671,FALSE)*WindSpeedStep*$T$3:$T$1003)</f>
        <v>928.8479562847109</v>
      </c>
      <c r="N3671" s="50">
        <f t="array" ref="N3671">_xlfn.SUM(_xlfn.NORM.DIST($S$3:$S$1003,$G3671,$Q3671,FALSE)*WindSpeedStep*$T$3:$T$1003)</f>
        <v>952.92530527495228</v>
      </c>
      <c r="P3671" s="42">
        <f t="shared" si="171"/>
        <v>0.81053032062780117</v>
      </c>
      <c r="Q3671" s="42">
        <f t="shared" si="173"/>
        <v>1.1929302911401558</v>
      </c>
    </row>
    <row r="3672" spans="5:17" x14ac:dyDescent="0.2">
      <c r="E3672" s="15">
        <v>41292.861111111109</v>
      </c>
      <c r="F3672" s="21">
        <v>7.9965578529417307</v>
      </c>
      <c r="G3672" s="21">
        <v>7.8269284166630815</v>
      </c>
      <c r="H3672" s="24">
        <v>0.14881402997193713</v>
      </c>
      <c r="I3672" s="3">
        <f t="shared" si="172"/>
        <v>888.99999999996203</v>
      </c>
      <c r="J3672" s="3">
        <f>INDEX(PowerArray,MIN(MaximumPowerIndex,ROUND(G3672*100,0)))</f>
        <v>837.82999999996309</v>
      </c>
      <c r="K3672" s="3">
        <f>MIN(J3672-M3672+N3672,'Power Look Up'!$F$4)</f>
        <v>863.32941604873565</v>
      </c>
      <c r="M3672" s="50">
        <f t="array" ref="M3672">_xlfn.SUM(_xlfn.NORM.DIST($S$3:$S$1003,$G3672,$P3672,FALSE)*WindSpeedStep*$T$3:$T$1003)</f>
        <v>835.96641566059236</v>
      </c>
      <c r="N3672" s="50">
        <f t="array" ref="N3672">_xlfn.SUM(_xlfn.NORM.DIST($S$3:$S$1003,$G3672,$Q3672,FALSE)*WindSpeedStep*$T$3:$T$1003)</f>
        <v>861.46583170936492</v>
      </c>
      <c r="P3672" s="42">
        <f t="shared" si="171"/>
        <v>0.78269284166630815</v>
      </c>
      <c r="Q3672" s="42">
        <f t="shared" si="173"/>
        <v>1.1647567599855062</v>
      </c>
    </row>
    <row r="3673" spans="5:17" x14ac:dyDescent="0.2">
      <c r="E3673" s="15">
        <v>41292.868055555555</v>
      </c>
      <c r="F3673" s="21">
        <v>7.2896306799433921</v>
      </c>
      <c r="G3673" s="21">
        <v>7.107807727209237</v>
      </c>
      <c r="H3673" s="24">
        <v>0.16873282804082354</v>
      </c>
      <c r="I3673" s="3">
        <f t="shared" si="172"/>
        <v>675.28999999996654</v>
      </c>
      <c r="J3673" s="3">
        <f>INDEX(PowerArray,MIN(MaximumPowerIndex,ROUND(G3673*100,0)))</f>
        <v>621.10999999996773</v>
      </c>
      <c r="K3673" s="3">
        <f>MIN(J3673-M3673+N3673,'Power Look Up'!$F$4)</f>
        <v>652.8500693448874</v>
      </c>
      <c r="M3673" s="50">
        <f t="array" ref="M3673">_xlfn.SUM(_xlfn.NORM.DIST($S$3:$S$1003,$G3673,$P3673,FALSE)*WindSpeedStep*$T$3:$T$1003)</f>
        <v>622.96980347024521</v>
      </c>
      <c r="N3673" s="50">
        <f t="array" ref="N3673">_xlfn.SUM(_xlfn.NORM.DIST($S$3:$S$1003,$G3673,$Q3673,FALSE)*WindSpeedStep*$T$3:$T$1003)</f>
        <v>654.70987281516489</v>
      </c>
      <c r="P3673" s="42">
        <f t="shared" si="171"/>
        <v>0.71078077272092377</v>
      </c>
      <c r="Q3673" s="42">
        <f t="shared" si="173"/>
        <v>1.1993204989824331</v>
      </c>
    </row>
    <row r="3674" spans="5:17" x14ac:dyDescent="0.2">
      <c r="E3674" s="15">
        <v>41292.875</v>
      </c>
      <c r="F3674" s="21">
        <v>7.4713992891064498</v>
      </c>
      <c r="G3674" s="21">
        <v>7.3612052736969877</v>
      </c>
      <c r="H3674" s="24">
        <v>0.1485665478511391</v>
      </c>
      <c r="I3674" s="3">
        <f t="shared" si="172"/>
        <v>729.46999999996547</v>
      </c>
      <c r="J3674" s="3">
        <f>INDEX(PowerArray,MIN(MaximumPowerIndex,ROUND(G3674*100,0)))</f>
        <v>696.35999999996613</v>
      </c>
      <c r="K3674" s="3">
        <f>MIN(J3674-M3674+N3674,'Power Look Up'!$F$4)</f>
        <v>719.45866442397698</v>
      </c>
      <c r="M3674" s="50">
        <f t="array" ref="M3674">_xlfn.SUM(_xlfn.NORM.DIST($S$3:$S$1003,$G3674,$P3674,FALSE)*WindSpeedStep*$T$3:$T$1003)</f>
        <v>693.62659909332217</v>
      </c>
      <c r="N3674" s="50">
        <f t="array" ref="N3674">_xlfn.SUM(_xlfn.NORM.DIST($S$3:$S$1003,$G3674,$Q3674,FALSE)*WindSpeedStep*$T$3:$T$1003)</f>
        <v>716.72526351733302</v>
      </c>
      <c r="P3674" s="42">
        <f t="shared" si="171"/>
        <v>0.7361205273696988</v>
      </c>
      <c r="Q3674" s="42">
        <f t="shared" si="173"/>
        <v>1.093628855536761</v>
      </c>
    </row>
    <row r="3675" spans="5:17" x14ac:dyDescent="0.2">
      <c r="E3675" s="15">
        <v>41292.881944444445</v>
      </c>
      <c r="F3675" s="21">
        <v>7.4437772067454144</v>
      </c>
      <c r="G3675" s="21">
        <v>7.3482389618231974</v>
      </c>
      <c r="H3675" s="24">
        <v>0.1262799750573122</v>
      </c>
      <c r="I3675" s="3">
        <f t="shared" si="172"/>
        <v>720.43999999996561</v>
      </c>
      <c r="J3675" s="3">
        <f>INDEX(PowerArray,MIN(MaximumPowerIndex,ROUND(G3675*100,0)))</f>
        <v>693.34999999996626</v>
      </c>
      <c r="K3675" s="3">
        <f>MIN(J3675-M3675+N3675,'Power Look Up'!$F$4)</f>
        <v>704.90115044979086</v>
      </c>
      <c r="M3675" s="50">
        <f t="array" ref="M3675">_xlfn.SUM(_xlfn.NORM.DIST($S$3:$S$1003,$G3675,$P3675,FALSE)*WindSpeedStep*$T$3:$T$1003)</f>
        <v>689.89625445377101</v>
      </c>
      <c r="N3675" s="50">
        <f t="array" ref="N3675">_xlfn.SUM(_xlfn.NORM.DIST($S$3:$S$1003,$G3675,$Q3675,FALSE)*WindSpeedStep*$T$3:$T$1003)</f>
        <v>701.44740490359561</v>
      </c>
      <c r="P3675" s="42">
        <f t="shared" si="171"/>
        <v>0.7348238961823198</v>
      </c>
      <c r="Q3675" s="42">
        <f t="shared" si="173"/>
        <v>0.9279354328142031</v>
      </c>
    </row>
    <row r="3676" spans="5:17" x14ac:dyDescent="0.2">
      <c r="E3676" s="15">
        <v>41292.895833333336</v>
      </c>
      <c r="F3676" s="21">
        <v>7.9426399476752687</v>
      </c>
      <c r="G3676" s="21">
        <v>7.7144587467912711</v>
      </c>
      <c r="H3676" s="24">
        <v>0.14982424078637746</v>
      </c>
      <c r="I3676" s="3">
        <f t="shared" si="172"/>
        <v>870.93999999996242</v>
      </c>
      <c r="J3676" s="3">
        <f>INDEX(PowerArray,MIN(MaximumPowerIndex,ROUND(G3676*100,0)))</f>
        <v>801.70999999996388</v>
      </c>
      <c r="K3676" s="3">
        <f>MIN(J3676-M3676+N3676,'Power Look Up'!$F$4)</f>
        <v>827.50129896557019</v>
      </c>
      <c r="M3676" s="50">
        <f t="array" ref="M3676">_xlfn.SUM(_xlfn.NORM.DIST($S$3:$S$1003,$G3676,$P3676,FALSE)*WindSpeedStep*$T$3:$T$1003)</f>
        <v>800.09334992472702</v>
      </c>
      <c r="N3676" s="50">
        <f t="array" ref="N3676">_xlfn.SUM(_xlfn.NORM.DIST($S$3:$S$1003,$G3676,$Q3676,FALSE)*WindSpeedStep*$T$3:$T$1003)</f>
        <v>825.88464889033332</v>
      </c>
      <c r="P3676" s="42">
        <f t="shared" si="171"/>
        <v>0.77144587467912717</v>
      </c>
      <c r="Q3676" s="42">
        <f t="shared" si="173"/>
        <v>1.1558129248158311</v>
      </c>
    </row>
    <row r="3677" spans="5:17" x14ac:dyDescent="0.2">
      <c r="E3677" s="15">
        <v>41292.902777777781</v>
      </c>
      <c r="F3677" s="21">
        <v>7.8878217182129289</v>
      </c>
      <c r="G3677" s="21">
        <v>7.7263730675674758</v>
      </c>
      <c r="H3677" s="24">
        <v>0.14706214737607057</v>
      </c>
      <c r="I3677" s="3">
        <f t="shared" si="172"/>
        <v>855.88999999996281</v>
      </c>
      <c r="J3677" s="3">
        <f>INDEX(PowerArray,MIN(MaximumPowerIndex,ROUND(G3677*100,0)))</f>
        <v>807.72999999996375</v>
      </c>
      <c r="K3677" s="3">
        <f>MIN(J3677-M3677+N3677,'Power Look Up'!$F$4)</f>
        <v>832.01117831326098</v>
      </c>
      <c r="M3677" s="50">
        <f t="array" ref="M3677">_xlfn.SUM(_xlfn.NORM.DIST($S$3:$S$1003,$G3677,$P3677,FALSE)*WindSpeedStep*$T$3:$T$1003)</f>
        <v>803.848137036656</v>
      </c>
      <c r="N3677" s="50">
        <f t="array" ref="N3677">_xlfn.SUM(_xlfn.NORM.DIST($S$3:$S$1003,$G3677,$Q3677,FALSE)*WindSpeedStep*$T$3:$T$1003)</f>
        <v>828.12931534995323</v>
      </c>
      <c r="P3677" s="42">
        <f t="shared" si="171"/>
        <v>0.77263730675674758</v>
      </c>
      <c r="Q3677" s="42">
        <f t="shared" si="173"/>
        <v>1.1362570147451105</v>
      </c>
    </row>
    <row r="3678" spans="5:17" x14ac:dyDescent="0.2">
      <c r="E3678" s="15">
        <v>41292.909722222219</v>
      </c>
      <c r="F3678" s="21">
        <v>8.011601239486799</v>
      </c>
      <c r="G3678" s="21">
        <v>7.8882763676127103</v>
      </c>
      <c r="H3678" s="24">
        <v>0.1909730594751877</v>
      </c>
      <c r="I3678" s="3">
        <f t="shared" si="172"/>
        <v>892.66999999995369</v>
      </c>
      <c r="J3678" s="3">
        <f>INDEX(PowerArray,MIN(MaximumPowerIndex,ROUND(G3678*100,0)))</f>
        <v>855.88999999996281</v>
      </c>
      <c r="K3678" s="3">
        <f>MIN(J3678-M3678+N3678,'Power Look Up'!$F$4)</f>
        <v>903.5363086940572</v>
      </c>
      <c r="M3678" s="50">
        <f t="array" ref="M3678">_xlfn.SUM(_xlfn.NORM.DIST($S$3:$S$1003,$G3678,$P3678,FALSE)*WindSpeedStep*$T$3:$T$1003)</f>
        <v>855.93728530830685</v>
      </c>
      <c r="N3678" s="50">
        <f t="array" ref="N3678">_xlfn.SUM(_xlfn.NORM.DIST($S$3:$S$1003,$G3678,$Q3678,FALSE)*WindSpeedStep*$T$3:$T$1003)</f>
        <v>903.58359400240124</v>
      </c>
      <c r="P3678" s="42">
        <f t="shared" si="171"/>
        <v>0.7888276367612711</v>
      </c>
      <c r="Q3678" s="42">
        <f t="shared" si="173"/>
        <v>1.5064482719088197</v>
      </c>
    </row>
    <row r="3679" spans="5:17" x14ac:dyDescent="0.2">
      <c r="E3679" s="15">
        <v>41292.916666666664</v>
      </c>
      <c r="F3679" s="21">
        <v>8.3599206134022843</v>
      </c>
      <c r="G3679" s="21">
        <v>8.1653872129039105</v>
      </c>
      <c r="H3679" s="24">
        <v>0.13516874767787027</v>
      </c>
      <c r="I3679" s="3">
        <f t="shared" si="172"/>
        <v>1021.1199999999509</v>
      </c>
      <c r="J3679" s="3">
        <f>INDEX(PowerArray,MIN(MaximumPowerIndex,ROUND(G3679*100,0)))</f>
        <v>951.38999999995235</v>
      </c>
      <c r="K3679" s="3">
        <f>MIN(J3679-M3679+N3679,'Power Look Up'!$F$4)</f>
        <v>969.10590124752673</v>
      </c>
      <c r="M3679" s="50">
        <f t="array" ref="M3679">_xlfn.SUM(_xlfn.NORM.DIST($S$3:$S$1003,$G3679,$P3679,FALSE)*WindSpeedStep*$T$3:$T$1003)</f>
        <v>949.64346576390733</v>
      </c>
      <c r="N3679" s="50">
        <f t="array" ref="N3679">_xlfn.SUM(_xlfn.NORM.DIST($S$3:$S$1003,$G3679,$Q3679,FALSE)*WindSpeedStep*$T$3:$T$1003)</f>
        <v>967.35936701148171</v>
      </c>
      <c r="P3679" s="42">
        <f t="shared" si="171"/>
        <v>0.81653872129039107</v>
      </c>
      <c r="Q3679" s="42">
        <f t="shared" si="173"/>
        <v>1.103705163873117</v>
      </c>
    </row>
    <row r="3680" spans="5:17" x14ac:dyDescent="0.2">
      <c r="E3680" s="15">
        <v>41292.923611111109</v>
      </c>
      <c r="F3680" s="21">
        <v>7.958566480861502</v>
      </c>
      <c r="G3680" s="21">
        <v>7.8805578051530665</v>
      </c>
      <c r="H3680" s="24">
        <v>0.16585901533577593</v>
      </c>
      <c r="I3680" s="3">
        <f t="shared" si="172"/>
        <v>876.95999999996229</v>
      </c>
      <c r="J3680" s="3">
        <f>INDEX(PowerArray,MIN(MaximumPowerIndex,ROUND(G3680*100,0)))</f>
        <v>852.87999999996282</v>
      </c>
      <c r="K3680" s="3">
        <f>MIN(J3680-M3680+N3680,'Power Look Up'!$F$4)</f>
        <v>887.68530235385663</v>
      </c>
      <c r="M3680" s="50">
        <f t="array" ref="M3680">_xlfn.SUM(_xlfn.NORM.DIST($S$3:$S$1003,$G3680,$P3680,FALSE)*WindSpeedStep*$T$3:$T$1003)</f>
        <v>853.40900138493475</v>
      </c>
      <c r="N3680" s="50">
        <f t="array" ref="N3680">_xlfn.SUM(_xlfn.NORM.DIST($S$3:$S$1003,$G3680,$Q3680,FALSE)*WindSpeedStep*$T$3:$T$1003)</f>
        <v>888.21430373882856</v>
      </c>
      <c r="P3680" s="42">
        <f t="shared" si="171"/>
        <v>0.78805578051530667</v>
      </c>
      <c r="Q3680" s="42">
        <f t="shared" si="173"/>
        <v>1.3070615578593512</v>
      </c>
    </row>
    <row r="3681" spans="5:17" x14ac:dyDescent="0.2">
      <c r="E3681" s="15">
        <v>41292.930555555555</v>
      </c>
      <c r="F3681" s="21">
        <v>7.6964883696687272</v>
      </c>
      <c r="G3681" s="21">
        <v>7.5645086919848419</v>
      </c>
      <c r="H3681" s="24">
        <v>0.18060184505415272</v>
      </c>
      <c r="I3681" s="3">
        <f t="shared" si="172"/>
        <v>798.69999999996389</v>
      </c>
      <c r="J3681" s="3">
        <f>INDEX(PowerArray,MIN(MaximumPowerIndex,ROUND(G3681*100,0)))</f>
        <v>756.55999999996493</v>
      </c>
      <c r="K3681" s="3">
        <f>MIN(J3681-M3681+N3681,'Power Look Up'!$F$4)</f>
        <v>799.25192949141331</v>
      </c>
      <c r="M3681" s="50">
        <f t="array" ref="M3681">_xlfn.SUM(_xlfn.NORM.DIST($S$3:$S$1003,$G3681,$P3681,FALSE)*WindSpeedStep*$T$3:$T$1003)</f>
        <v>753.75454517084404</v>
      </c>
      <c r="N3681" s="50">
        <f t="array" ref="N3681">_xlfn.SUM(_xlfn.NORM.DIST($S$3:$S$1003,$G3681,$Q3681,FALSE)*WindSpeedStep*$T$3:$T$1003)</f>
        <v>796.44647466229242</v>
      </c>
      <c r="P3681" s="42">
        <f t="shared" si="171"/>
        <v>0.75645086919848425</v>
      </c>
      <c r="Q3681" s="42">
        <f t="shared" si="173"/>
        <v>1.366164226700638</v>
      </c>
    </row>
    <row r="3682" spans="5:17" x14ac:dyDescent="0.2">
      <c r="E3682" s="15">
        <v>41292.9375</v>
      </c>
      <c r="F3682" s="21">
        <v>8.1942681271214468</v>
      </c>
      <c r="G3682" s="21">
        <v>7.9828058354873734</v>
      </c>
      <c r="H3682" s="24">
        <v>0.13668090702243635</v>
      </c>
      <c r="I3682" s="3">
        <f t="shared" si="172"/>
        <v>958.72999999995227</v>
      </c>
      <c r="J3682" s="3">
        <f>INDEX(PowerArray,MIN(MaximumPowerIndex,ROUND(G3682*100,0)))</f>
        <v>882.97999999996216</v>
      </c>
      <c r="K3682" s="3">
        <f>MIN(J3682-M3682+N3682,'Power Look Up'!$F$4)</f>
        <v>901.90786397080331</v>
      </c>
      <c r="M3682" s="50">
        <f t="array" ref="M3682">_xlfn.SUM(_xlfn.NORM.DIST($S$3:$S$1003,$G3682,$P3682,FALSE)*WindSpeedStep*$T$3:$T$1003)</f>
        <v>887.26444385393972</v>
      </c>
      <c r="N3682" s="50">
        <f t="array" ref="N3682">_xlfn.SUM(_xlfn.NORM.DIST($S$3:$S$1003,$G3682,$Q3682,FALSE)*WindSpeedStep*$T$3:$T$1003)</f>
        <v>906.19230782478087</v>
      </c>
      <c r="P3682" s="42">
        <f t="shared" si="171"/>
        <v>0.79828058354873743</v>
      </c>
      <c r="Q3682" s="42">
        <f t="shared" si="173"/>
        <v>1.0910971421784119</v>
      </c>
    </row>
    <row r="3683" spans="5:17" x14ac:dyDescent="0.2">
      <c r="E3683" s="15">
        <v>41292.944444444445</v>
      </c>
      <c r="F3683" s="21">
        <v>7.4624522202748409</v>
      </c>
      <c r="G3683" s="21">
        <v>7.3865624180588885</v>
      </c>
      <c r="H3683" s="24">
        <v>0.15678492343591971</v>
      </c>
      <c r="I3683" s="3">
        <f t="shared" si="172"/>
        <v>726.45999999996548</v>
      </c>
      <c r="J3683" s="3">
        <f>INDEX(PowerArray,MIN(MaximumPowerIndex,ROUND(G3683*100,0)))</f>
        <v>705.38999999996599</v>
      </c>
      <c r="K3683" s="3">
        <f>MIN(J3683-M3683+N3683,'Power Look Up'!$F$4)</f>
        <v>733.20641386179477</v>
      </c>
      <c r="M3683" s="50">
        <f t="array" ref="M3683">_xlfn.SUM(_xlfn.NORM.DIST($S$3:$S$1003,$G3683,$P3683,FALSE)*WindSpeedStep*$T$3:$T$1003)</f>
        <v>700.95777939324648</v>
      </c>
      <c r="N3683" s="50">
        <f t="array" ref="N3683">_xlfn.SUM(_xlfn.NORM.DIST($S$3:$S$1003,$G3683,$Q3683,FALSE)*WindSpeedStep*$T$3:$T$1003)</f>
        <v>728.77419325507526</v>
      </c>
      <c r="P3683" s="42">
        <f t="shared" si="171"/>
        <v>0.73865624180588885</v>
      </c>
      <c r="Q3683" s="42">
        <f t="shared" si="173"/>
        <v>1.1581016231700048</v>
      </c>
    </row>
    <row r="3684" spans="5:17" x14ac:dyDescent="0.2">
      <c r="E3684" s="15">
        <v>41292.951388888891</v>
      </c>
      <c r="F3684" s="21">
        <v>8.4853027597333561</v>
      </c>
      <c r="G3684" s="21">
        <v>8.3101440961230058</v>
      </c>
      <c r="H3684" s="24">
        <v>0.1331714414908525</v>
      </c>
      <c r="I3684" s="3">
        <f t="shared" si="172"/>
        <v>1068.8299999999499</v>
      </c>
      <c r="J3684" s="3">
        <f>INDEX(PowerArray,MIN(MaximumPowerIndex,ROUND(G3684*100,0)))</f>
        <v>1002.7699999999513</v>
      </c>
      <c r="K3684" s="3">
        <f>MIN(J3684-M3684+N3684,'Power Look Up'!$F$4)</f>
        <v>1018.6677831954356</v>
      </c>
      <c r="M3684" s="50">
        <f t="array" ref="M3684">_xlfn.SUM(_xlfn.NORM.DIST($S$3:$S$1003,$G3684,$P3684,FALSE)*WindSpeedStep*$T$3:$T$1003)</f>
        <v>1000.7811385554128</v>
      </c>
      <c r="N3684" s="50">
        <f t="array" ref="N3684">_xlfn.SUM(_xlfn.NORM.DIST($S$3:$S$1003,$G3684,$Q3684,FALSE)*WindSpeedStep*$T$3:$T$1003)</f>
        <v>1016.6789217508971</v>
      </c>
      <c r="P3684" s="42">
        <f t="shared" si="171"/>
        <v>0.83101440961230066</v>
      </c>
      <c r="Q3684" s="42">
        <f t="shared" si="173"/>
        <v>1.1066738682773982</v>
      </c>
    </row>
    <row r="3685" spans="5:17" x14ac:dyDescent="0.2">
      <c r="E3685" s="15">
        <v>41292.958333333336</v>
      </c>
      <c r="F3685" s="21">
        <v>8.1523593694800489</v>
      </c>
      <c r="G3685" s="21">
        <v>8.0122839926548934</v>
      </c>
      <c r="H3685" s="24">
        <v>0.16436959403636597</v>
      </c>
      <c r="I3685" s="3">
        <f t="shared" si="172"/>
        <v>944.04999999995255</v>
      </c>
      <c r="J3685" s="3">
        <f>INDEX(PowerArray,MIN(MaximumPowerIndex,ROUND(G3685*100,0)))</f>
        <v>892.66999999995369</v>
      </c>
      <c r="K3685" s="3">
        <f>MIN(J3685-M3685+N3685,'Power Look Up'!$F$4)</f>
        <v>926.02560437707302</v>
      </c>
      <c r="M3685" s="50">
        <f t="array" ref="M3685">_xlfn.SUM(_xlfn.NORM.DIST($S$3:$S$1003,$G3685,$P3685,FALSE)*WindSpeedStep*$T$3:$T$1003)</f>
        <v>897.1701249140408</v>
      </c>
      <c r="N3685" s="50">
        <f t="array" ref="N3685">_xlfn.SUM(_xlfn.NORM.DIST($S$3:$S$1003,$G3685,$Q3685,FALSE)*WindSpeedStep*$T$3:$T$1003)</f>
        <v>930.52572929116013</v>
      </c>
      <c r="P3685" s="42">
        <f t="shared" si="171"/>
        <v>0.80122839926548939</v>
      </c>
      <c r="Q3685" s="42">
        <f t="shared" si="173"/>
        <v>1.3169758671767584</v>
      </c>
    </row>
    <row r="3686" spans="5:17" x14ac:dyDescent="0.2">
      <c r="E3686" s="15">
        <v>41292.965277777781</v>
      </c>
      <c r="F3686" s="21">
        <v>8.8611033905274343</v>
      </c>
      <c r="G3686" s="21">
        <v>8.572970000377822</v>
      </c>
      <c r="H3686" s="24">
        <v>0.13993742600109671</v>
      </c>
      <c r="I3686" s="3">
        <f t="shared" si="172"/>
        <v>1204.6199999999469</v>
      </c>
      <c r="J3686" s="3">
        <f>INDEX(PowerArray,MIN(MaximumPowerIndex,ROUND(G3686*100,0)))</f>
        <v>1098.1899999999494</v>
      </c>
      <c r="K3686" s="3">
        <f>MIN(J3686-M3686+N3686,'Power Look Up'!$F$4)</f>
        <v>1113.2450754909669</v>
      </c>
      <c r="M3686" s="50">
        <f t="array" ref="M3686">_xlfn.SUM(_xlfn.NORM.DIST($S$3:$S$1003,$G3686,$P3686,FALSE)*WindSpeedStep*$T$3:$T$1003)</f>
        <v>1097.0173199765038</v>
      </c>
      <c r="N3686" s="50">
        <f t="array" ref="N3686">_xlfn.SUM(_xlfn.NORM.DIST($S$3:$S$1003,$G3686,$Q3686,FALSE)*WindSpeedStep*$T$3:$T$1003)</f>
        <v>1112.0723954675213</v>
      </c>
      <c r="P3686" s="42">
        <f t="shared" si="171"/>
        <v>0.8572970000377822</v>
      </c>
      <c r="Q3686" s="42">
        <f t="shared" si="173"/>
        <v>1.1996793550374936</v>
      </c>
    </row>
    <row r="3687" spans="5:17" x14ac:dyDescent="0.2">
      <c r="E3687" s="15">
        <v>41292.972222222219</v>
      </c>
      <c r="F3687" s="21">
        <v>8.1057473558868907</v>
      </c>
      <c r="G3687" s="21">
        <v>7.9235244205587634</v>
      </c>
      <c r="H3687" s="24">
        <v>0.12953771612896689</v>
      </c>
      <c r="I3687" s="3">
        <f t="shared" si="172"/>
        <v>929.36999999995282</v>
      </c>
      <c r="J3687" s="3">
        <f>INDEX(PowerArray,MIN(MaximumPowerIndex,ROUND(G3687*100,0)))</f>
        <v>864.91999999996256</v>
      </c>
      <c r="K3687" s="3">
        <f>MIN(J3687-M3687+N3687,'Power Look Up'!$F$4)</f>
        <v>879.97791915631751</v>
      </c>
      <c r="M3687" s="50">
        <f t="array" ref="M3687">_xlfn.SUM(_xlfn.NORM.DIST($S$3:$S$1003,$G3687,$P3687,FALSE)*WindSpeedStep*$T$3:$T$1003)</f>
        <v>867.54012916106956</v>
      </c>
      <c r="N3687" s="50">
        <f t="array" ref="N3687">_xlfn.SUM(_xlfn.NORM.DIST($S$3:$S$1003,$G3687,$Q3687,FALSE)*WindSpeedStep*$T$3:$T$1003)</f>
        <v>882.59804831742451</v>
      </c>
      <c r="P3687" s="42">
        <f t="shared" si="171"/>
        <v>0.7923524420558764</v>
      </c>
      <c r="Q3687" s="42">
        <f t="shared" si="173"/>
        <v>1.026395257131278</v>
      </c>
    </row>
    <row r="3688" spans="5:17" x14ac:dyDescent="0.2">
      <c r="E3688" s="15">
        <v>41292.979166666664</v>
      </c>
      <c r="F3688" s="21">
        <v>8.7078370200190616</v>
      </c>
      <c r="G3688" s="21">
        <v>8.5044556268925611</v>
      </c>
      <c r="H3688" s="24">
        <v>0.12517459818025098</v>
      </c>
      <c r="I3688" s="3">
        <f t="shared" si="172"/>
        <v>1149.5699999999481</v>
      </c>
      <c r="J3688" s="3">
        <f>INDEX(PowerArray,MIN(MaximumPowerIndex,ROUND(G3688*100,0)))</f>
        <v>1072.4999999999498</v>
      </c>
      <c r="K3688" s="3">
        <f>MIN(J3688-M3688+N3688,'Power Look Up'!$F$4)</f>
        <v>1083.269192884497</v>
      </c>
      <c r="M3688" s="50">
        <f t="array" ref="M3688">_xlfn.SUM(_xlfn.NORM.DIST($S$3:$S$1003,$G3688,$P3688,FALSE)*WindSpeedStep*$T$3:$T$1003)</f>
        <v>1071.550095736249</v>
      </c>
      <c r="N3688" s="50">
        <f t="array" ref="N3688">_xlfn.SUM(_xlfn.NORM.DIST($S$3:$S$1003,$G3688,$Q3688,FALSE)*WindSpeedStep*$T$3:$T$1003)</f>
        <v>1082.3192886207962</v>
      </c>
      <c r="P3688" s="42">
        <f t="shared" si="171"/>
        <v>0.8504455626892562</v>
      </c>
      <c r="Q3688" s="42">
        <f t="shared" si="173"/>
        <v>1.0645418158380509</v>
      </c>
    </row>
    <row r="3689" spans="5:17" x14ac:dyDescent="0.2">
      <c r="E3689" s="15">
        <v>41292.986111111109</v>
      </c>
      <c r="F3689" s="21">
        <v>8.7816855697999365</v>
      </c>
      <c r="G3689" s="21">
        <v>8.5439285944099161</v>
      </c>
      <c r="H3689" s="24">
        <v>0.12412195715005911</v>
      </c>
      <c r="I3689" s="3">
        <f t="shared" si="172"/>
        <v>1175.2599999999477</v>
      </c>
      <c r="J3689" s="3">
        <f>INDEX(PowerArray,MIN(MaximumPowerIndex,ROUND(G3689*100,0)))</f>
        <v>1087.1799999999496</v>
      </c>
      <c r="K3689" s="3">
        <f>MIN(J3689-M3689+N3689,'Power Look Up'!$F$4)</f>
        <v>1097.1566075010148</v>
      </c>
      <c r="M3689" s="50">
        <f t="array" ref="M3689">_xlfn.SUM(_xlfn.NORM.DIST($S$3:$S$1003,$G3689,$P3689,FALSE)*WindSpeedStep*$T$3:$T$1003)</f>
        <v>1086.1927062565189</v>
      </c>
      <c r="N3689" s="50">
        <f t="array" ref="N3689">_xlfn.SUM(_xlfn.NORM.DIST($S$3:$S$1003,$G3689,$Q3689,FALSE)*WindSpeedStep*$T$3:$T$1003)</f>
        <v>1096.1693137575842</v>
      </c>
      <c r="P3689" s="42">
        <f t="shared" si="171"/>
        <v>0.85439285944099164</v>
      </c>
      <c r="Q3689" s="42">
        <f t="shared" si="173"/>
        <v>1.0604891388885123</v>
      </c>
    </row>
    <row r="3690" spans="5:17" x14ac:dyDescent="0.2">
      <c r="E3690" s="15">
        <v>41292.993055555555</v>
      </c>
      <c r="F3690" s="21">
        <v>8.854531578484826</v>
      </c>
      <c r="G3690" s="21">
        <v>8.6725604349283802</v>
      </c>
      <c r="H3690" s="24">
        <v>0.12648890458772893</v>
      </c>
      <c r="I3690" s="3">
        <f t="shared" si="172"/>
        <v>1200.9499999999471</v>
      </c>
      <c r="J3690" s="3">
        <f>INDEX(PowerArray,MIN(MaximumPowerIndex,ROUND(G3690*100,0)))</f>
        <v>1134.8899999999485</v>
      </c>
      <c r="K3690" s="3">
        <f>MIN(J3690-M3690+N3690,'Power Look Up'!$F$4)</f>
        <v>1144.108866932776</v>
      </c>
      <c r="M3690" s="50">
        <f t="array" ref="M3690">_xlfn.SUM(_xlfn.NORM.DIST($S$3:$S$1003,$G3690,$P3690,FALSE)*WindSpeedStep*$T$3:$T$1003)</f>
        <v>1134.4417507327828</v>
      </c>
      <c r="N3690" s="50">
        <f t="array" ref="N3690">_xlfn.SUM(_xlfn.NORM.DIST($S$3:$S$1003,$G3690,$Q3690,FALSE)*WindSpeedStep*$T$3:$T$1003)</f>
        <v>1143.6606176656103</v>
      </c>
      <c r="P3690" s="42">
        <f t="shared" si="171"/>
        <v>0.86725604349283802</v>
      </c>
      <c r="Q3690" s="42">
        <f t="shared" si="173"/>
        <v>1.0969826693849689</v>
      </c>
    </row>
    <row r="3691" spans="5:17" x14ac:dyDescent="0.2">
      <c r="E3691" s="15">
        <v>41293</v>
      </c>
      <c r="F3691" s="21">
        <v>9.2621194556453919</v>
      </c>
      <c r="G3691" s="21">
        <v>9.0080224443684802</v>
      </c>
      <c r="H3691" s="24">
        <v>0.14035664366298276</v>
      </c>
      <c r="I3691" s="3">
        <f t="shared" si="172"/>
        <v>1355.0599999999417</v>
      </c>
      <c r="J3691" s="3">
        <f>INDEX(PowerArray,MIN(MaximumPowerIndex,ROUND(G3691*100,0)))</f>
        <v>1259.8099999999438</v>
      </c>
      <c r="K3691" s="3">
        <f>MIN(J3691-M3691+N3691,'Power Look Up'!$F$4)</f>
        <v>1262.2498927574902</v>
      </c>
      <c r="M3691" s="50">
        <f t="array" ref="M3691">_xlfn.SUM(_xlfn.NORM.DIST($S$3:$S$1003,$G3691,$P3691,FALSE)*WindSpeedStep*$T$3:$T$1003)</f>
        <v>1262.8918676929957</v>
      </c>
      <c r="N3691" s="50">
        <f t="array" ref="N3691">_xlfn.SUM(_xlfn.NORM.DIST($S$3:$S$1003,$G3691,$Q3691,FALSE)*WindSpeedStep*$T$3:$T$1003)</f>
        <v>1265.3317604505421</v>
      </c>
      <c r="P3691" s="42">
        <f t="shared" si="171"/>
        <v>0.90080224443684809</v>
      </c>
      <c r="Q3691" s="42">
        <f t="shared" si="173"/>
        <v>1.2643357963323776</v>
      </c>
    </row>
    <row r="3692" spans="5:17" x14ac:dyDescent="0.2">
      <c r="E3692" s="15">
        <v>41293.006944444445</v>
      </c>
      <c r="F3692" s="21">
        <v>8.9078952875318524</v>
      </c>
      <c r="G3692" s="21">
        <v>8.6468810425340088</v>
      </c>
      <c r="H3692" s="24">
        <v>0.1549187496547641</v>
      </c>
      <c r="I3692" s="3">
        <f t="shared" si="172"/>
        <v>1222.9699999999466</v>
      </c>
      <c r="J3692" s="3">
        <f>INDEX(PowerArray,MIN(MaximumPowerIndex,ROUND(G3692*100,0)))</f>
        <v>1127.5499999999486</v>
      </c>
      <c r="K3692" s="3">
        <f>MIN(J3692-M3692+N3692,'Power Look Up'!$F$4)</f>
        <v>1144.4013323772226</v>
      </c>
      <c r="M3692" s="50">
        <f t="array" ref="M3692">_xlfn.SUM(_xlfn.NORM.DIST($S$3:$S$1003,$G3692,$P3692,FALSE)*WindSpeedStep*$T$3:$T$1003)</f>
        <v>1124.7495356194611</v>
      </c>
      <c r="N3692" s="50">
        <f t="array" ref="N3692">_xlfn.SUM(_xlfn.NORM.DIST($S$3:$S$1003,$G3692,$Q3692,FALSE)*WindSpeedStep*$T$3:$T$1003)</f>
        <v>1141.6008679967351</v>
      </c>
      <c r="P3692" s="42">
        <f t="shared" si="171"/>
        <v>0.86468810425340092</v>
      </c>
      <c r="Q3692" s="42">
        <f t="shared" si="173"/>
        <v>1.3395639995228517</v>
      </c>
    </row>
    <row r="3693" spans="5:17" x14ac:dyDescent="0.2">
      <c r="E3693" s="15">
        <v>41293.013888888891</v>
      </c>
      <c r="F3693" s="21">
        <v>9.3730531396250747</v>
      </c>
      <c r="G3693" s="21">
        <v>9.1636257878411111</v>
      </c>
      <c r="H3693" s="24">
        <v>0.16323389798483534</v>
      </c>
      <c r="I3693" s="3">
        <f t="shared" si="172"/>
        <v>1396.9699999999409</v>
      </c>
      <c r="J3693" s="3">
        <f>INDEX(PowerArray,MIN(MaximumPowerIndex,ROUND(G3693*100,0)))</f>
        <v>1316.9599999999425</v>
      </c>
      <c r="K3693" s="3">
        <f>MIN(J3693-M3693+N3693,'Power Look Up'!$F$4)</f>
        <v>1306.9571847681116</v>
      </c>
      <c r="M3693" s="50">
        <f t="array" ref="M3693">_xlfn.SUM(_xlfn.NORM.DIST($S$3:$S$1003,$G3693,$P3693,FALSE)*WindSpeedStep*$T$3:$T$1003)</f>
        <v>1322.8686601090756</v>
      </c>
      <c r="N3693" s="50">
        <f t="array" ref="N3693">_xlfn.SUM(_xlfn.NORM.DIST($S$3:$S$1003,$G3693,$Q3693,FALSE)*WindSpeedStep*$T$3:$T$1003)</f>
        <v>1312.8658448772446</v>
      </c>
      <c r="P3693" s="42">
        <f t="shared" si="171"/>
        <v>0.9163625787841112</v>
      </c>
      <c r="Q3693" s="42">
        <f t="shared" si="173"/>
        <v>1.4958143570236624</v>
      </c>
    </row>
    <row r="3694" spans="5:17" x14ac:dyDescent="0.2">
      <c r="E3694" s="15">
        <v>41293.020833333336</v>
      </c>
      <c r="F3694" s="21">
        <v>8.3073335433320921</v>
      </c>
      <c r="G3694" s="21">
        <v>8.2670989224927371</v>
      </c>
      <c r="H3694" s="24">
        <v>0.1913971542982307</v>
      </c>
      <c r="I3694" s="3">
        <f t="shared" si="172"/>
        <v>1002.7699999999513</v>
      </c>
      <c r="J3694" s="3">
        <f>INDEX(PowerArray,MIN(MaximumPowerIndex,ROUND(G3694*100,0)))</f>
        <v>988.0899999999516</v>
      </c>
      <c r="K3694" s="3">
        <f>MIN(J3694-M3694+N3694,'Power Look Up'!$F$4)</f>
        <v>1027.5945041739419</v>
      </c>
      <c r="M3694" s="50">
        <f t="array" ref="M3694">_xlfn.SUM(_xlfn.NORM.DIST($S$3:$S$1003,$G3694,$P3694,FALSE)*WindSpeedStep*$T$3:$T$1003)</f>
        <v>985.425701693066</v>
      </c>
      <c r="N3694" s="50">
        <f t="array" ref="N3694">_xlfn.SUM(_xlfn.NORM.DIST($S$3:$S$1003,$G3694,$Q3694,FALSE)*WindSpeedStep*$T$3:$T$1003)</f>
        <v>1024.9302058670562</v>
      </c>
      <c r="P3694" s="42">
        <f t="shared" si="171"/>
        <v>0.82670989224927371</v>
      </c>
      <c r="Q3694" s="42">
        <f t="shared" si="173"/>
        <v>1.5822992080670792</v>
      </c>
    </row>
    <row r="3695" spans="5:17" x14ac:dyDescent="0.2">
      <c r="E3695" s="15">
        <v>41293.027777777781</v>
      </c>
      <c r="F3695" s="21">
        <v>8.3034014047322877</v>
      </c>
      <c r="G3695" s="21">
        <v>8.1894807583347795</v>
      </c>
      <c r="H3695" s="24">
        <v>0.16860560290414356</v>
      </c>
      <c r="I3695" s="3">
        <f t="shared" si="172"/>
        <v>999.09999999995136</v>
      </c>
      <c r="J3695" s="3">
        <f>INDEX(PowerArray,MIN(MaximumPowerIndex,ROUND(G3695*100,0)))</f>
        <v>958.72999999995227</v>
      </c>
      <c r="K3695" s="3">
        <f>MIN(J3695-M3695+N3695,'Power Look Up'!$F$4)</f>
        <v>991.880291070628</v>
      </c>
      <c r="M3695" s="50">
        <f t="array" ref="M3695">_xlfn.SUM(_xlfn.NORM.DIST($S$3:$S$1003,$G3695,$P3695,FALSE)*WindSpeedStep*$T$3:$T$1003)</f>
        <v>958.05457792363734</v>
      </c>
      <c r="N3695" s="50">
        <f t="array" ref="N3695">_xlfn.SUM(_xlfn.NORM.DIST($S$3:$S$1003,$G3695,$Q3695,FALSE)*WindSpeedStep*$T$3:$T$1003)</f>
        <v>991.20486899431307</v>
      </c>
      <c r="P3695" s="42">
        <f t="shared" si="171"/>
        <v>0.81894807583347795</v>
      </c>
      <c r="Q3695" s="42">
        <f t="shared" si="173"/>
        <v>1.3807923407309184</v>
      </c>
    </row>
    <row r="3696" spans="5:17" x14ac:dyDescent="0.2">
      <c r="E3696" s="15">
        <v>41293.034722222219</v>
      </c>
      <c r="F3696" s="21">
        <v>8.1250266135783988</v>
      </c>
      <c r="G3696" s="21">
        <v>7.9846051021702298</v>
      </c>
      <c r="H3696" s="24">
        <v>0.15384564992205962</v>
      </c>
      <c r="I3696" s="3">
        <f t="shared" si="172"/>
        <v>936.70999999995274</v>
      </c>
      <c r="J3696" s="3">
        <f>INDEX(PowerArray,MIN(MaximumPowerIndex,ROUND(G3696*100,0)))</f>
        <v>882.97999999996216</v>
      </c>
      <c r="K3696" s="3">
        <f>MIN(J3696-M3696+N3696,'Power Look Up'!$F$4)</f>
        <v>911.06550481281909</v>
      </c>
      <c r="M3696" s="50">
        <f t="array" ref="M3696">_xlfn.SUM(_xlfn.NORM.DIST($S$3:$S$1003,$G3696,$P3696,FALSE)*WindSpeedStep*$T$3:$T$1003)</f>
        <v>887.86720792723975</v>
      </c>
      <c r="N3696" s="50">
        <f t="array" ref="N3696">_xlfn.SUM(_xlfn.NORM.DIST($S$3:$S$1003,$G3696,$Q3696,FALSE)*WindSpeedStep*$T$3:$T$1003)</f>
        <v>915.95271274009667</v>
      </c>
      <c r="P3696" s="42">
        <f t="shared" si="171"/>
        <v>0.79846051021702302</v>
      </c>
      <c r="Q3696" s="42">
        <f t="shared" si="173"/>
        <v>1.2283967613143723</v>
      </c>
    </row>
    <row r="3697" spans="5:17" x14ac:dyDescent="0.2">
      <c r="E3697" s="15">
        <v>41293.041666666664</v>
      </c>
      <c r="F3697" s="21">
        <v>8.0754783091788163</v>
      </c>
      <c r="G3697" s="21">
        <v>7.951330056362254</v>
      </c>
      <c r="H3697" s="24">
        <v>0.16469612685211285</v>
      </c>
      <c r="I3697" s="3">
        <f t="shared" si="172"/>
        <v>918.35999999995306</v>
      </c>
      <c r="J3697" s="3">
        <f>INDEX(PowerArray,MIN(MaximumPowerIndex,ROUND(G3697*100,0)))</f>
        <v>873.9499999999623</v>
      </c>
      <c r="K3697" s="3">
        <f>MIN(J3697-M3697+N3697,'Power Look Up'!$F$4)</f>
        <v>907.85804038276365</v>
      </c>
      <c r="M3697" s="50">
        <f t="array" ref="M3697">_xlfn.SUM(_xlfn.NORM.DIST($S$3:$S$1003,$G3697,$P3697,FALSE)*WindSpeedStep*$T$3:$T$1003)</f>
        <v>876.75896451105757</v>
      </c>
      <c r="N3697" s="50">
        <f t="array" ref="N3697">_xlfn.SUM(_xlfn.NORM.DIST($S$3:$S$1003,$G3697,$Q3697,FALSE)*WindSpeedStep*$T$3:$T$1003)</f>
        <v>910.66700489385892</v>
      </c>
      <c r="P3697" s="42">
        <f t="shared" si="171"/>
        <v>0.79513300563622547</v>
      </c>
      <c r="Q3697" s="42">
        <f t="shared" si="173"/>
        <v>1.3095532636056555</v>
      </c>
    </row>
    <row r="3698" spans="5:17" x14ac:dyDescent="0.2">
      <c r="E3698" s="15">
        <v>41293.048611111109</v>
      </c>
      <c r="F3698" s="21">
        <v>7.7864819272436785</v>
      </c>
      <c r="G3698" s="21">
        <v>7.7112309548530451</v>
      </c>
      <c r="H3698" s="24">
        <v>0.16181890766245249</v>
      </c>
      <c r="I3698" s="3">
        <f t="shared" si="172"/>
        <v>825.78999999996336</v>
      </c>
      <c r="J3698" s="3">
        <f>INDEX(PowerArray,MIN(MaximumPowerIndex,ROUND(G3698*100,0)))</f>
        <v>801.70999999996388</v>
      </c>
      <c r="K3698" s="3">
        <f>MIN(J3698-M3698+N3698,'Power Look Up'!$F$4)</f>
        <v>834.25924326284462</v>
      </c>
      <c r="M3698" s="50">
        <f t="array" ref="M3698">_xlfn.SUM(_xlfn.NORM.DIST($S$3:$S$1003,$G3698,$P3698,FALSE)*WindSpeedStep*$T$3:$T$1003)</f>
        <v>799.0779652182116</v>
      </c>
      <c r="N3698" s="50">
        <f t="array" ref="N3698">_xlfn.SUM(_xlfn.NORM.DIST($S$3:$S$1003,$G3698,$Q3698,FALSE)*WindSpeedStep*$T$3:$T$1003)</f>
        <v>831.62720848109234</v>
      </c>
      <c r="P3698" s="42">
        <f t="shared" si="171"/>
        <v>0.77112309548530455</v>
      </c>
      <c r="Q3698" s="42">
        <f t="shared" si="173"/>
        <v>1.2478229698472103</v>
      </c>
    </row>
    <row r="3699" spans="5:17" x14ac:dyDescent="0.2">
      <c r="E3699" s="15">
        <v>41293.090277777781</v>
      </c>
      <c r="F3699" s="21">
        <v>7.29734321707347</v>
      </c>
      <c r="G3699" s="21">
        <v>7.2044936515920517</v>
      </c>
      <c r="H3699" s="24">
        <v>0.19185064459136905</v>
      </c>
      <c r="I3699" s="3">
        <f t="shared" si="172"/>
        <v>678.29999999996653</v>
      </c>
      <c r="J3699" s="3">
        <f>INDEX(PowerArray,MIN(MaximumPowerIndex,ROUND(G3699*100,0)))</f>
        <v>648.19999999996719</v>
      </c>
      <c r="K3699" s="3">
        <f>MIN(J3699-M3699+N3699,'Power Look Up'!$F$4)</f>
        <v>694.24551719116039</v>
      </c>
      <c r="M3699" s="50">
        <f t="array" ref="M3699">_xlfn.SUM(_xlfn.NORM.DIST($S$3:$S$1003,$G3699,$P3699,FALSE)*WindSpeedStep*$T$3:$T$1003)</f>
        <v>649.37331630820961</v>
      </c>
      <c r="N3699" s="50">
        <f t="array" ref="N3699">_xlfn.SUM(_xlfn.NORM.DIST($S$3:$S$1003,$G3699,$Q3699,FALSE)*WindSpeedStep*$T$3:$T$1003)</f>
        <v>695.41883349940281</v>
      </c>
      <c r="P3699" s="42">
        <f t="shared" si="171"/>
        <v>0.72044936515920521</v>
      </c>
      <c r="Q3699" s="42">
        <f t="shared" si="173"/>
        <v>1.3821867510123613</v>
      </c>
    </row>
    <row r="3700" spans="5:17" x14ac:dyDescent="0.2">
      <c r="E3700" s="15">
        <v>41293.097222222219</v>
      </c>
      <c r="F3700" s="21">
        <v>7.162120517052931</v>
      </c>
      <c r="G3700" s="21">
        <v>7.1070105634717082</v>
      </c>
      <c r="H3700" s="24">
        <v>0.15917073683494606</v>
      </c>
      <c r="I3700" s="3">
        <f t="shared" si="172"/>
        <v>636.15999999996745</v>
      </c>
      <c r="J3700" s="3">
        <f>INDEX(PowerArray,MIN(MaximumPowerIndex,ROUND(G3700*100,0)))</f>
        <v>621.10999999996773</v>
      </c>
      <c r="K3700" s="3">
        <f>MIN(J3700-M3700+N3700,'Power Look Up'!$F$4)</f>
        <v>647.71407319809396</v>
      </c>
      <c r="M3700" s="50">
        <f t="array" ref="M3700">_xlfn.SUM(_xlfn.NORM.DIST($S$3:$S$1003,$G3700,$P3700,FALSE)*WindSpeedStep*$T$3:$T$1003)</f>
        <v>622.7549442552795</v>
      </c>
      <c r="N3700" s="50">
        <f t="array" ref="N3700">_xlfn.SUM(_xlfn.NORM.DIST($S$3:$S$1003,$G3700,$Q3700,FALSE)*WindSpeedStep*$T$3:$T$1003)</f>
        <v>649.35901745340573</v>
      </c>
      <c r="P3700" s="42">
        <f t="shared" si="171"/>
        <v>0.71070105634717085</v>
      </c>
      <c r="Q3700" s="42">
        <f t="shared" si="173"/>
        <v>1.131228108081537</v>
      </c>
    </row>
    <row r="3701" spans="5:17" x14ac:dyDescent="0.2">
      <c r="E3701" s="15">
        <v>41293.104166666664</v>
      </c>
      <c r="F3701" s="21">
        <v>7.7515711799805675</v>
      </c>
      <c r="G3701" s="21">
        <v>7.6227394218900475</v>
      </c>
      <c r="H3701" s="24">
        <v>0.17415824078175909</v>
      </c>
      <c r="I3701" s="3">
        <f t="shared" si="172"/>
        <v>813.74999999996362</v>
      </c>
      <c r="J3701" s="3">
        <f>INDEX(PowerArray,MIN(MaximumPowerIndex,ROUND(G3701*100,0)))</f>
        <v>774.61999999996442</v>
      </c>
      <c r="K3701" s="3">
        <f>MIN(J3701-M3701+N3701,'Power Look Up'!$F$4)</f>
        <v>813.88072256485373</v>
      </c>
      <c r="M3701" s="50">
        <f t="array" ref="M3701">_xlfn.SUM(_xlfn.NORM.DIST($S$3:$S$1003,$G3701,$P3701,FALSE)*WindSpeedStep*$T$3:$T$1003)</f>
        <v>771.54778424962376</v>
      </c>
      <c r="N3701" s="50">
        <f t="array" ref="N3701">_xlfn.SUM(_xlfn.NORM.DIST($S$3:$S$1003,$G3701,$Q3701,FALSE)*WindSpeedStep*$T$3:$T$1003)</f>
        <v>810.80850681451307</v>
      </c>
      <c r="P3701" s="42">
        <f t="shared" si="171"/>
        <v>0.76227394218900479</v>
      </c>
      <c r="Q3701" s="42">
        <f t="shared" si="173"/>
        <v>1.3275628876541341</v>
      </c>
    </row>
    <row r="3702" spans="5:17" x14ac:dyDescent="0.2">
      <c r="E3702" s="15">
        <v>41293.111111111109</v>
      </c>
      <c r="F3702" s="21">
        <v>7.5443581662532537</v>
      </c>
      <c r="G3702" s="21">
        <v>7.4436976413424798</v>
      </c>
      <c r="H3702" s="24">
        <v>0.12592191132301417</v>
      </c>
      <c r="I3702" s="3">
        <f t="shared" si="172"/>
        <v>750.53999999996495</v>
      </c>
      <c r="J3702" s="3">
        <f>INDEX(PowerArray,MIN(MaximumPowerIndex,ROUND(G3702*100,0)))</f>
        <v>720.43999999996561</v>
      </c>
      <c r="K3702" s="3">
        <f>MIN(J3702-M3702+N3702,'Power Look Up'!$F$4)</f>
        <v>732.18804436326343</v>
      </c>
      <c r="M3702" s="50">
        <f t="array" ref="M3702">_xlfn.SUM(_xlfn.NORM.DIST($S$3:$S$1003,$G3702,$P3702,FALSE)*WindSpeedStep*$T$3:$T$1003)</f>
        <v>717.65183058477396</v>
      </c>
      <c r="N3702" s="50">
        <f t="array" ref="N3702">_xlfn.SUM(_xlfn.NORM.DIST($S$3:$S$1003,$G3702,$Q3702,FALSE)*WindSpeedStep*$T$3:$T$1003)</f>
        <v>729.39987494807178</v>
      </c>
      <c r="P3702" s="42">
        <f t="shared" si="171"/>
        <v>0.74436976413424805</v>
      </c>
      <c r="Q3702" s="42">
        <f t="shared" si="173"/>
        <v>0.93732463430845747</v>
      </c>
    </row>
    <row r="3703" spans="5:17" x14ac:dyDescent="0.2">
      <c r="E3703" s="15">
        <v>41293.118055555555</v>
      </c>
      <c r="F3703" s="21">
        <v>8.2021056253891906</v>
      </c>
      <c r="G3703" s="21">
        <v>8.0165616372373307</v>
      </c>
      <c r="H3703" s="24">
        <v>0.16703028009773935</v>
      </c>
      <c r="I3703" s="3">
        <f t="shared" si="172"/>
        <v>962.39999999995212</v>
      </c>
      <c r="J3703" s="3">
        <f>INDEX(PowerArray,MIN(MaximumPowerIndex,ROUND(G3703*100,0)))</f>
        <v>896.33999999995353</v>
      </c>
      <c r="K3703" s="3">
        <f>MIN(J3703-M3703+N3703,'Power Look Up'!$F$4)</f>
        <v>930.98862290632701</v>
      </c>
      <c r="M3703" s="50">
        <f t="array" ref="M3703">_xlfn.SUM(_xlfn.NORM.DIST($S$3:$S$1003,$G3703,$P3703,FALSE)*WindSpeedStep*$T$3:$T$1003)</f>
        <v>898.6129201729932</v>
      </c>
      <c r="N3703" s="50">
        <f t="array" ref="N3703">_xlfn.SUM(_xlfn.NORM.DIST($S$3:$S$1003,$G3703,$Q3703,FALSE)*WindSpeedStep*$T$3:$T$1003)</f>
        <v>933.26154307936667</v>
      </c>
      <c r="P3703" s="42">
        <f t="shared" si="171"/>
        <v>0.80165616372373316</v>
      </c>
      <c r="Q3703" s="42">
        <f t="shared" si="173"/>
        <v>1.3390085356885433</v>
      </c>
    </row>
    <row r="3704" spans="5:17" x14ac:dyDescent="0.2">
      <c r="E3704" s="15">
        <v>41293.125</v>
      </c>
      <c r="F3704" s="21">
        <v>7.8855802245449818</v>
      </c>
      <c r="G3704" s="21">
        <v>7.7419939059641258</v>
      </c>
      <c r="H3704" s="24">
        <v>0.17753925014196195</v>
      </c>
      <c r="I3704" s="3">
        <f t="shared" si="172"/>
        <v>855.88999999996281</v>
      </c>
      <c r="J3704" s="3">
        <f>INDEX(PowerArray,MIN(MaximumPowerIndex,ROUND(G3704*100,0)))</f>
        <v>810.73999999996374</v>
      </c>
      <c r="K3704" s="3">
        <f>MIN(J3704-M3704+N3704,'Power Look Up'!$F$4)</f>
        <v>852.11534769927698</v>
      </c>
      <c r="M3704" s="50">
        <f t="array" ref="M3704">_xlfn.SUM(_xlfn.NORM.DIST($S$3:$S$1003,$G3704,$P3704,FALSE)*WindSpeedStep*$T$3:$T$1003)</f>
        <v>808.78732077768029</v>
      </c>
      <c r="N3704" s="50">
        <f t="array" ref="N3704">_xlfn.SUM(_xlfn.NORM.DIST($S$3:$S$1003,$G3704,$Q3704,FALSE)*WindSpeedStep*$T$3:$T$1003)</f>
        <v>850.16266847699353</v>
      </c>
      <c r="P3704" s="42">
        <f t="shared" si="171"/>
        <v>0.77419939059641263</v>
      </c>
      <c r="Q3704" s="42">
        <f t="shared" si="173"/>
        <v>1.3745077926685101</v>
      </c>
    </row>
    <row r="3705" spans="5:17" x14ac:dyDescent="0.2">
      <c r="E3705" s="15">
        <v>41293.131944444445</v>
      </c>
      <c r="F3705" s="21">
        <v>7.2527155937586558</v>
      </c>
      <c r="G3705" s="21">
        <v>7.1749351332500524</v>
      </c>
      <c r="H3705" s="24">
        <v>0.14477335922334808</v>
      </c>
      <c r="I3705" s="3">
        <f t="shared" si="172"/>
        <v>663.2499999999668</v>
      </c>
      <c r="J3705" s="3">
        <f>INDEX(PowerArray,MIN(MaximumPowerIndex,ROUND(G3705*100,0)))</f>
        <v>639.16999999996733</v>
      </c>
      <c r="K3705" s="3">
        <f>MIN(J3705-M3705+N3705,'Power Look Up'!$F$4)</f>
        <v>658.92110030474873</v>
      </c>
      <c r="M3705" s="50">
        <f t="array" ref="M3705">_xlfn.SUM(_xlfn.NORM.DIST($S$3:$S$1003,$G3705,$P3705,FALSE)*WindSpeedStep*$T$3:$T$1003)</f>
        <v>641.22882141723915</v>
      </c>
      <c r="N3705" s="50">
        <f t="array" ref="N3705">_xlfn.SUM(_xlfn.NORM.DIST($S$3:$S$1003,$G3705,$Q3705,FALSE)*WindSpeedStep*$T$3:$T$1003)</f>
        <v>660.97992172202055</v>
      </c>
      <c r="P3705" s="42">
        <f t="shared" si="171"/>
        <v>0.71749351332500533</v>
      </c>
      <c r="Q3705" s="42">
        <f t="shared" si="173"/>
        <v>1.0387394614502306</v>
      </c>
    </row>
    <row r="3706" spans="5:17" x14ac:dyDescent="0.2">
      <c r="E3706" s="15">
        <v>41293.138888888891</v>
      </c>
      <c r="F3706" s="21">
        <v>7.8709268257594136</v>
      </c>
      <c r="G3706" s="21">
        <v>7.7367623561788177</v>
      </c>
      <c r="H3706" s="24">
        <v>0.10036937421582219</v>
      </c>
      <c r="I3706" s="3">
        <f t="shared" si="172"/>
        <v>849.86999999996283</v>
      </c>
      <c r="J3706" s="3">
        <f>INDEX(PowerArray,MIN(MaximumPowerIndex,ROUND(G3706*100,0)))</f>
        <v>810.73999999996374</v>
      </c>
      <c r="K3706" s="3">
        <f>MIN(J3706-M3706+N3706,'Power Look Up'!$F$4)</f>
        <v>810.90493335448673</v>
      </c>
      <c r="M3706" s="50">
        <f t="array" ref="M3706">_xlfn.SUM(_xlfn.NORM.DIST($S$3:$S$1003,$G3706,$P3706,FALSE)*WindSpeedStep*$T$3:$T$1003)</f>
        <v>807.13108794475556</v>
      </c>
      <c r="N3706" s="50">
        <f t="array" ref="N3706">_xlfn.SUM(_xlfn.NORM.DIST($S$3:$S$1003,$G3706,$Q3706,FALSE)*WindSpeedStep*$T$3:$T$1003)</f>
        <v>807.29602129927855</v>
      </c>
      <c r="P3706" s="42">
        <f t="shared" si="171"/>
        <v>0.77367623561788179</v>
      </c>
      <c r="Q3706" s="42">
        <f t="shared" si="173"/>
        <v>0.776533996146198</v>
      </c>
    </row>
    <row r="3707" spans="5:17" x14ac:dyDescent="0.2">
      <c r="E3707" s="15">
        <v>41293.145833333336</v>
      </c>
      <c r="F3707" s="21">
        <v>7.8450344909413881</v>
      </c>
      <c r="G3707" s="21">
        <v>7.7699677510133132</v>
      </c>
      <c r="H3707" s="24">
        <v>0.11472224896387956</v>
      </c>
      <c r="I3707" s="3">
        <f t="shared" si="172"/>
        <v>843.84999999996296</v>
      </c>
      <c r="J3707" s="3">
        <f>INDEX(PowerArray,MIN(MaximumPowerIndex,ROUND(G3707*100,0)))</f>
        <v>819.76999999996349</v>
      </c>
      <c r="K3707" s="3">
        <f>MIN(J3707-M3707+N3707,'Power Look Up'!$F$4)</f>
        <v>826.80030436990864</v>
      </c>
      <c r="M3707" s="50">
        <f t="array" ref="M3707">_xlfn.SUM(_xlfn.NORM.DIST($S$3:$S$1003,$G3707,$P3707,FALSE)*WindSpeedStep*$T$3:$T$1003)</f>
        <v>817.6786217734749</v>
      </c>
      <c r="N3707" s="50">
        <f t="array" ref="N3707">_xlfn.SUM(_xlfn.NORM.DIST($S$3:$S$1003,$G3707,$Q3707,FALSE)*WindSpeedStep*$T$3:$T$1003)</f>
        <v>824.70892614342006</v>
      </c>
      <c r="P3707" s="42">
        <f t="shared" si="171"/>
        <v>0.77699677510133136</v>
      </c>
      <c r="Q3707" s="42">
        <f t="shared" si="173"/>
        <v>0.89138817477306465</v>
      </c>
    </row>
    <row r="3708" spans="5:17" x14ac:dyDescent="0.2">
      <c r="E3708" s="15">
        <v>41293.152777777781</v>
      </c>
      <c r="F3708" s="21">
        <v>8.2948758178639395</v>
      </c>
      <c r="G3708" s="21">
        <v>8.1737930388581503</v>
      </c>
      <c r="H3708" s="24">
        <v>0.11091184728994707</v>
      </c>
      <c r="I3708" s="3">
        <f t="shared" si="172"/>
        <v>995.42999999995141</v>
      </c>
      <c r="J3708" s="3">
        <f>INDEX(PowerArray,MIN(MaximumPowerIndex,ROUND(G3708*100,0)))</f>
        <v>951.38999999995235</v>
      </c>
      <c r="K3708" s="3">
        <f>MIN(J3708-M3708+N3708,'Power Look Up'!$F$4)</f>
        <v>956.77798472002939</v>
      </c>
      <c r="M3708" s="50">
        <f t="array" ref="M3708">_xlfn.SUM(_xlfn.NORM.DIST($S$3:$S$1003,$G3708,$P3708,FALSE)*WindSpeedStep*$T$3:$T$1003)</f>
        <v>952.57330898014084</v>
      </c>
      <c r="N3708" s="50">
        <f t="array" ref="N3708">_xlfn.SUM(_xlfn.NORM.DIST($S$3:$S$1003,$G3708,$Q3708,FALSE)*WindSpeedStep*$T$3:$T$1003)</f>
        <v>957.96129370021788</v>
      </c>
      <c r="P3708" s="42">
        <f t="shared" si="171"/>
        <v>0.81737930388581503</v>
      </c>
      <c r="Q3708" s="42">
        <f t="shared" si="173"/>
        <v>0.90657048530546758</v>
      </c>
    </row>
    <row r="3709" spans="5:17" x14ac:dyDescent="0.2">
      <c r="E3709" s="15">
        <v>41293.159722222219</v>
      </c>
      <c r="F3709" s="21">
        <v>8.3080257662693118</v>
      </c>
      <c r="G3709" s="21">
        <v>8.1592644326423294</v>
      </c>
      <c r="H3709" s="24">
        <v>0.10351436360387936</v>
      </c>
      <c r="I3709" s="3">
        <f t="shared" si="172"/>
        <v>1002.7699999999513</v>
      </c>
      <c r="J3709" s="3">
        <f>INDEX(PowerArray,MIN(MaximumPowerIndex,ROUND(G3709*100,0)))</f>
        <v>947.71999999995251</v>
      </c>
      <c r="K3709" s="3">
        <f>MIN(J3709-M3709+N3709,'Power Look Up'!$F$4)</f>
        <v>949.43192921274226</v>
      </c>
      <c r="M3709" s="50">
        <f t="array" ref="M3709">_xlfn.SUM(_xlfn.NORM.DIST($S$3:$S$1003,$G3709,$P3709,FALSE)*WindSpeedStep*$T$3:$T$1003)</f>
        <v>947.5125259741543</v>
      </c>
      <c r="N3709" s="50">
        <f t="array" ref="N3709">_xlfn.SUM(_xlfn.NORM.DIST($S$3:$S$1003,$G3709,$Q3709,FALSE)*WindSpeedStep*$T$3:$T$1003)</f>
        <v>949.22445518694406</v>
      </c>
      <c r="P3709" s="42">
        <f t="shared" si="171"/>
        <v>0.81592644326423303</v>
      </c>
      <c r="Q3709" s="42">
        <f t="shared" si="173"/>
        <v>0.84460106522073852</v>
      </c>
    </row>
    <row r="3710" spans="5:17" x14ac:dyDescent="0.2">
      <c r="E3710" s="15">
        <v>41293.166666666664</v>
      </c>
      <c r="F3710" s="21">
        <v>7.6610637232042382</v>
      </c>
      <c r="G3710" s="21">
        <v>7.5627245498952016</v>
      </c>
      <c r="H3710" s="24">
        <v>9.7897632378172242E-2</v>
      </c>
      <c r="I3710" s="3">
        <f t="shared" si="172"/>
        <v>786.65999999996416</v>
      </c>
      <c r="J3710" s="3">
        <f>INDEX(PowerArray,MIN(MaximumPowerIndex,ROUND(G3710*100,0)))</f>
        <v>756.55999999996493</v>
      </c>
      <c r="K3710" s="3">
        <f>MIN(J3710-M3710+N3710,'Power Look Up'!$F$4)</f>
        <v>755.68269435929994</v>
      </c>
      <c r="M3710" s="50">
        <f t="array" ref="M3710">_xlfn.SUM(_xlfn.NORM.DIST($S$3:$S$1003,$G3710,$P3710,FALSE)*WindSpeedStep*$T$3:$T$1003)</f>
        <v>753.21340861228305</v>
      </c>
      <c r="N3710" s="50">
        <f t="array" ref="N3710">_xlfn.SUM(_xlfn.NORM.DIST($S$3:$S$1003,$G3710,$Q3710,FALSE)*WindSpeedStep*$T$3:$T$1003)</f>
        <v>752.33610297161806</v>
      </c>
      <c r="P3710" s="42">
        <f t="shared" si="171"/>
        <v>0.75627245498952023</v>
      </c>
      <c r="Q3710" s="42">
        <f t="shared" si="173"/>
        <v>0.7403728277630186</v>
      </c>
    </row>
    <row r="3711" spans="5:17" x14ac:dyDescent="0.2">
      <c r="E3711" s="15">
        <v>41293.173611111109</v>
      </c>
      <c r="F3711" s="21">
        <v>7.6510390866241877</v>
      </c>
      <c r="G3711" s="21">
        <v>7.5783536457293756</v>
      </c>
      <c r="H3711" s="24">
        <v>0.13985028541686725</v>
      </c>
      <c r="I3711" s="3">
        <f t="shared" si="172"/>
        <v>783.64999999996428</v>
      </c>
      <c r="J3711" s="3">
        <f>INDEX(PowerArray,MIN(MaximumPowerIndex,ROUND(G3711*100,0)))</f>
        <v>762.57999999996468</v>
      </c>
      <c r="K3711" s="3">
        <f>MIN(J3711-M3711+N3711,'Power Look Up'!$F$4)</f>
        <v>782.22897329949694</v>
      </c>
      <c r="M3711" s="50">
        <f t="array" ref="M3711">_xlfn.SUM(_xlfn.NORM.DIST($S$3:$S$1003,$G3711,$P3711,FALSE)*WindSpeedStep*$T$3:$T$1003)</f>
        <v>757.96191309119172</v>
      </c>
      <c r="N3711" s="50">
        <f t="array" ref="N3711">_xlfn.SUM(_xlfn.NORM.DIST($S$3:$S$1003,$G3711,$Q3711,FALSE)*WindSpeedStep*$T$3:$T$1003)</f>
        <v>777.61088639072398</v>
      </c>
      <c r="P3711" s="42">
        <f t="shared" si="171"/>
        <v>0.75783536457293765</v>
      </c>
      <c r="Q3711" s="42">
        <f t="shared" si="173"/>
        <v>1.0598349203452098</v>
      </c>
    </row>
    <row r="3712" spans="5:17" x14ac:dyDescent="0.2">
      <c r="E3712" s="15">
        <v>41293.180555555555</v>
      </c>
      <c r="F3712" s="21">
        <v>8.1297951021207133</v>
      </c>
      <c r="G3712" s="21">
        <v>8.0523770267248906</v>
      </c>
      <c r="H3712" s="24">
        <v>9.7173420741430871E-2</v>
      </c>
      <c r="I3712" s="3">
        <f t="shared" si="172"/>
        <v>936.70999999995274</v>
      </c>
      <c r="J3712" s="3">
        <f>INDEX(PowerArray,MIN(MaximumPowerIndex,ROUND(G3712*100,0)))</f>
        <v>907.3499999999533</v>
      </c>
      <c r="K3712" s="3">
        <f>MIN(J3712-M3712+N3712,'Power Look Up'!$F$4)</f>
        <v>906.00848238399533</v>
      </c>
      <c r="M3712" s="50">
        <f t="array" ref="M3712">_xlfn.SUM(_xlfn.NORM.DIST($S$3:$S$1003,$G3712,$P3712,FALSE)*WindSpeedStep*$T$3:$T$1003)</f>
        <v>910.74603652294184</v>
      </c>
      <c r="N3712" s="50">
        <f t="array" ref="N3712">_xlfn.SUM(_xlfn.NORM.DIST($S$3:$S$1003,$G3712,$Q3712,FALSE)*WindSpeedStep*$T$3:$T$1003)</f>
        <v>909.40451890698387</v>
      </c>
      <c r="P3712" s="42">
        <f t="shared" si="171"/>
        <v>0.80523770267248906</v>
      </c>
      <c r="Q3712" s="42">
        <f t="shared" si="173"/>
        <v>0.78247702078656989</v>
      </c>
    </row>
    <row r="3713" spans="5:17" x14ac:dyDescent="0.2">
      <c r="E3713" s="15">
        <v>41293.1875</v>
      </c>
      <c r="F3713" s="21">
        <v>7.2831363722198148</v>
      </c>
      <c r="G3713" s="21">
        <v>7.2147023324337027</v>
      </c>
      <c r="H3713" s="24">
        <v>0.11396189190770648</v>
      </c>
      <c r="I3713" s="3">
        <f t="shared" si="172"/>
        <v>672.27999999996666</v>
      </c>
      <c r="J3713" s="3">
        <f>INDEX(PowerArray,MIN(MaximumPowerIndex,ROUND(G3713*100,0)))</f>
        <v>651.20999999996707</v>
      </c>
      <c r="K3713" s="3">
        <f>MIN(J3713-M3713+N3713,'Power Look Up'!$F$4)</f>
        <v>656.77219919090021</v>
      </c>
      <c r="M3713" s="50">
        <f t="array" ref="M3713">_xlfn.SUM(_xlfn.NORM.DIST($S$3:$S$1003,$G3713,$P3713,FALSE)*WindSpeedStep*$T$3:$T$1003)</f>
        <v>652.20106763137824</v>
      </c>
      <c r="N3713" s="50">
        <f t="array" ref="N3713">_xlfn.SUM(_xlfn.NORM.DIST($S$3:$S$1003,$G3713,$Q3713,FALSE)*WindSpeedStep*$T$3:$T$1003)</f>
        <v>657.76326682231138</v>
      </c>
      <c r="P3713" s="42">
        <f t="shared" si="171"/>
        <v>0.72147023324337034</v>
      </c>
      <c r="Q3713" s="42">
        <f t="shared" si="173"/>
        <v>0.82220112735508744</v>
      </c>
    </row>
    <row r="3714" spans="5:17" x14ac:dyDescent="0.2">
      <c r="E3714" s="15">
        <v>41293.194444444445</v>
      </c>
      <c r="F3714" s="21">
        <v>7.0931248401927327</v>
      </c>
      <c r="G3714" s="21">
        <v>6.9973014744041899</v>
      </c>
      <c r="H3714" s="24">
        <v>8.035950485040555E-2</v>
      </c>
      <c r="I3714" s="3">
        <f t="shared" si="172"/>
        <v>615.08999999996786</v>
      </c>
      <c r="J3714" s="3">
        <f>INDEX(PowerArray,MIN(MaximumPowerIndex,ROUND(G3714*100,0)))</f>
        <v>587.99999999997635</v>
      </c>
      <c r="K3714" s="3">
        <f>MIN(J3714-M3714+N3714,'Power Look Up'!$F$4)</f>
        <v>581.83180311290698</v>
      </c>
      <c r="M3714" s="50">
        <f t="array" ref="M3714">_xlfn.SUM(_xlfn.NORM.DIST($S$3:$S$1003,$G3714,$P3714,FALSE)*WindSpeedStep*$T$3:$T$1003)</f>
        <v>593.62509069351427</v>
      </c>
      <c r="N3714" s="50">
        <f t="array" ref="N3714">_xlfn.SUM(_xlfn.NORM.DIST($S$3:$S$1003,$G3714,$Q3714,FALSE)*WindSpeedStep*$T$3:$T$1003)</f>
        <v>587.4568938064449</v>
      </c>
      <c r="P3714" s="42">
        <f t="shared" si="171"/>
        <v>0.69973014744041906</v>
      </c>
      <c r="Q3714" s="42">
        <f t="shared" si="173"/>
        <v>0.56229968177213341</v>
      </c>
    </row>
    <row r="3715" spans="5:17" x14ac:dyDescent="0.2">
      <c r="E3715" s="15">
        <v>41293.201388888891</v>
      </c>
      <c r="F3715" s="21">
        <v>6.9486488903950638</v>
      </c>
      <c r="G3715" s="21">
        <v>6.8338738653465096</v>
      </c>
      <c r="H3715" s="24">
        <v>0.1208868102633751</v>
      </c>
      <c r="I3715" s="3">
        <f t="shared" si="172"/>
        <v>576.69999999997663</v>
      </c>
      <c r="J3715" s="3">
        <f>INDEX(PowerArray,MIN(MaximumPowerIndex,ROUND(G3715*100,0)))</f>
        <v>549.57999999997719</v>
      </c>
      <c r="K3715" s="3">
        <f>MIN(J3715-M3715+N3715,'Power Look Up'!$F$4)</f>
        <v>556.93989863695458</v>
      </c>
      <c r="M3715" s="50">
        <f t="array" ref="M3715">_xlfn.SUM(_xlfn.NORM.DIST($S$3:$S$1003,$G3715,$P3715,FALSE)*WindSpeedStep*$T$3:$T$1003)</f>
        <v>551.84094075825942</v>
      </c>
      <c r="N3715" s="50">
        <f t="array" ref="N3715">_xlfn.SUM(_xlfn.NORM.DIST($S$3:$S$1003,$G3715,$Q3715,FALSE)*WindSpeedStep*$T$3:$T$1003)</f>
        <v>559.20083939523681</v>
      </c>
      <c r="P3715" s="42">
        <f t="shared" ref="P3715:P3778" si="174">ReferenceTurbulence*G3715</f>
        <v>0.68338738653465103</v>
      </c>
      <c r="Q3715" s="42">
        <f t="shared" si="173"/>
        <v>0.82612521332398126</v>
      </c>
    </row>
    <row r="3716" spans="5:17" x14ac:dyDescent="0.2">
      <c r="E3716" s="15">
        <v>41293.208333333336</v>
      </c>
      <c r="F3716" s="21">
        <v>7.1811142480134773</v>
      </c>
      <c r="G3716" s="21">
        <v>7.0087780287230617</v>
      </c>
      <c r="H3716" s="24">
        <v>0.12532873993043189</v>
      </c>
      <c r="I3716" s="3">
        <f t="shared" ref="I3716:I3779" si="175">INDEX(PowerArray,MIN(MaximumPowerIndex,ROUND(F3716*100,0)))</f>
        <v>642.17999999996732</v>
      </c>
      <c r="J3716" s="3">
        <f>INDEX(PowerArray,MIN(MaximumPowerIndex,ROUND(G3716*100,0)))</f>
        <v>591.00999999996839</v>
      </c>
      <c r="K3716" s="3">
        <f>MIN(J3716-M3716+N3716,'Power Look Up'!$F$4)</f>
        <v>600.77820127531447</v>
      </c>
      <c r="M3716" s="50">
        <f t="array" ref="M3716">_xlfn.SUM(_xlfn.NORM.DIST($S$3:$S$1003,$G3716,$P3716,FALSE)*WindSpeedStep*$T$3:$T$1003)</f>
        <v>596.63151843407104</v>
      </c>
      <c r="N3716" s="50">
        <f t="array" ref="N3716">_xlfn.SUM(_xlfn.NORM.DIST($S$3:$S$1003,$G3716,$Q3716,FALSE)*WindSpeedStep*$T$3:$T$1003)</f>
        <v>606.39971970941713</v>
      </c>
      <c r="P3716" s="42">
        <f t="shared" si="174"/>
        <v>0.70087780287230617</v>
      </c>
      <c r="Q3716" s="42">
        <f t="shared" ref="Q3716:Q3779" si="176">G3716*H3716</f>
        <v>0.87840131879195771</v>
      </c>
    </row>
    <row r="3717" spans="5:17" x14ac:dyDescent="0.2">
      <c r="E3717" s="15">
        <v>41293.215277777781</v>
      </c>
      <c r="F3717" s="21">
        <v>7.068484577741466</v>
      </c>
      <c r="G3717" s="21">
        <v>6.9796346943294143</v>
      </c>
      <c r="H3717" s="24">
        <v>0.11317843184084832</v>
      </c>
      <c r="I3717" s="3">
        <f t="shared" si="175"/>
        <v>609.06999999996799</v>
      </c>
      <c r="J3717" s="3">
        <f>INDEX(PowerArray,MIN(MaximumPowerIndex,ROUND(G3717*100,0)))</f>
        <v>583.47999999997637</v>
      </c>
      <c r="K3717" s="3">
        <f>MIN(J3717-M3717+N3717,'Power Look Up'!$F$4)</f>
        <v>588.2655998702013</v>
      </c>
      <c r="M3717" s="50">
        <f t="array" ref="M3717">_xlfn.SUM(_xlfn.NORM.DIST($S$3:$S$1003,$G3717,$P3717,FALSE)*WindSpeedStep*$T$3:$T$1003)</f>
        <v>589.01563762895785</v>
      </c>
      <c r="N3717" s="50">
        <f t="array" ref="N3717">_xlfn.SUM(_xlfn.NORM.DIST($S$3:$S$1003,$G3717,$Q3717,FALSE)*WindSpeedStep*$T$3:$T$1003)</f>
        <v>593.80123749918278</v>
      </c>
      <c r="P3717" s="42">
        <f t="shared" si="174"/>
        <v>0.69796346943294152</v>
      </c>
      <c r="Q3717" s="42">
        <f t="shared" si="176"/>
        <v>0.78994410952618177</v>
      </c>
    </row>
    <row r="3718" spans="5:17" x14ac:dyDescent="0.2">
      <c r="E3718" s="15">
        <v>41293.222222222219</v>
      </c>
      <c r="F3718" s="21">
        <v>7.1588799997171053</v>
      </c>
      <c r="G3718" s="21">
        <v>7.1327614534786132</v>
      </c>
      <c r="H3718" s="24">
        <v>9.4986925332855326E-2</v>
      </c>
      <c r="I3718" s="3">
        <f t="shared" si="175"/>
        <v>636.15999999996745</v>
      </c>
      <c r="J3718" s="3">
        <f>INDEX(PowerArray,MIN(MaximumPowerIndex,ROUND(G3718*100,0)))</f>
        <v>627.12999999996759</v>
      </c>
      <c r="K3718" s="3">
        <f>MIN(J3718-M3718+N3718,'Power Look Up'!$F$4)</f>
        <v>625.35368344821518</v>
      </c>
      <c r="M3718" s="50">
        <f t="array" ref="M3718">_xlfn.SUM(_xlfn.NORM.DIST($S$3:$S$1003,$G3718,$P3718,FALSE)*WindSpeedStep*$T$3:$T$1003)</f>
        <v>629.71896882017916</v>
      </c>
      <c r="N3718" s="50">
        <f t="array" ref="N3718">_xlfn.SUM(_xlfn.NORM.DIST($S$3:$S$1003,$G3718,$Q3718,FALSE)*WindSpeedStep*$T$3:$T$1003)</f>
        <v>627.94265226842674</v>
      </c>
      <c r="P3718" s="42">
        <f t="shared" si="174"/>
        <v>0.71327614534786132</v>
      </c>
      <c r="Q3718" s="42">
        <f t="shared" si="176"/>
        <v>0.67751907959864166</v>
      </c>
    </row>
    <row r="3719" spans="5:17" x14ac:dyDescent="0.2">
      <c r="E3719" s="15">
        <v>41293.229166666664</v>
      </c>
      <c r="F3719" s="21">
        <v>7.5705897293925251</v>
      </c>
      <c r="G3719" s="21">
        <v>7.4113303478850225</v>
      </c>
      <c r="H3719" s="24">
        <v>0.14397821556332882</v>
      </c>
      <c r="I3719" s="3">
        <f t="shared" si="175"/>
        <v>759.56999999996481</v>
      </c>
      <c r="J3719" s="3">
        <f>INDEX(PowerArray,MIN(MaximumPowerIndex,ROUND(G3719*100,0)))</f>
        <v>711.40999999996586</v>
      </c>
      <c r="K3719" s="3">
        <f>MIN(J3719-M3719+N3719,'Power Look Up'!$F$4)</f>
        <v>732.36699383089342</v>
      </c>
      <c r="M3719" s="50">
        <f t="array" ref="M3719">_xlfn.SUM(_xlfn.NORM.DIST($S$3:$S$1003,$G3719,$P3719,FALSE)*WindSpeedStep*$T$3:$T$1003)</f>
        <v>708.16474242113179</v>
      </c>
      <c r="N3719" s="50">
        <f t="array" ref="N3719">_xlfn.SUM(_xlfn.NORM.DIST($S$3:$S$1003,$G3719,$Q3719,FALSE)*WindSpeedStep*$T$3:$T$1003)</f>
        <v>729.12173625205935</v>
      </c>
      <c r="P3719" s="42">
        <f t="shared" si="174"/>
        <v>0.74113303478850234</v>
      </c>
      <c r="Q3719" s="42">
        <f t="shared" si="176"/>
        <v>1.0670701184388305</v>
      </c>
    </row>
    <row r="3720" spans="5:17" x14ac:dyDescent="0.2">
      <c r="E3720" s="15">
        <v>41293.236111111109</v>
      </c>
      <c r="F3720" s="21">
        <v>6.9272658266754013</v>
      </c>
      <c r="G3720" s="21">
        <v>6.9157886676354225</v>
      </c>
      <c r="H3720" s="24">
        <v>0.14146995719815345</v>
      </c>
      <c r="I3720" s="3">
        <f t="shared" si="175"/>
        <v>572.17999999997664</v>
      </c>
      <c r="J3720" s="3">
        <f>INDEX(PowerArray,MIN(MaximumPowerIndex,ROUND(G3720*100,0)))</f>
        <v>569.91999999997665</v>
      </c>
      <c r="K3720" s="3">
        <f>MIN(J3720-M3720+N3720,'Power Look Up'!$F$4)</f>
        <v>586.2282223254565</v>
      </c>
      <c r="M3720" s="50">
        <f t="array" ref="M3720">_xlfn.SUM(_xlfn.NORM.DIST($S$3:$S$1003,$G3720,$P3720,FALSE)*WindSpeedStep*$T$3:$T$1003)</f>
        <v>572.54490836377397</v>
      </c>
      <c r="N3720" s="50">
        <f t="array" ref="N3720">_xlfn.SUM(_xlfn.NORM.DIST($S$3:$S$1003,$G3720,$Q3720,FALSE)*WindSpeedStep*$T$3:$T$1003)</f>
        <v>588.85313068925382</v>
      </c>
      <c r="P3720" s="42">
        <f t="shared" si="174"/>
        <v>0.6915788667635423</v>
      </c>
      <c r="Q3720" s="42">
        <f t="shared" si="176"/>
        <v>0.97837632680185782</v>
      </c>
    </row>
    <row r="3721" spans="5:17" x14ac:dyDescent="0.2">
      <c r="E3721" s="15">
        <v>41293.243055555555</v>
      </c>
      <c r="F3721" s="21">
        <v>7.6051050067769488</v>
      </c>
      <c r="G3721" s="21">
        <v>7.5797133236771161</v>
      </c>
      <c r="H3721" s="24">
        <v>0.12754590490672094</v>
      </c>
      <c r="I3721" s="3">
        <f t="shared" si="175"/>
        <v>771.60999999996454</v>
      </c>
      <c r="J3721" s="3">
        <f>INDEX(PowerArray,MIN(MaximumPowerIndex,ROUND(G3721*100,0)))</f>
        <v>762.57999999996468</v>
      </c>
      <c r="K3721" s="3">
        <f>MIN(J3721-M3721+N3721,'Power Look Up'!$F$4)</f>
        <v>775.66614238506168</v>
      </c>
      <c r="M3721" s="50">
        <f t="array" ref="M3721">_xlfn.SUM(_xlfn.NORM.DIST($S$3:$S$1003,$G3721,$P3721,FALSE)*WindSpeedStep*$T$3:$T$1003)</f>
        <v>758.37588649278666</v>
      </c>
      <c r="N3721" s="50">
        <f t="array" ref="N3721">_xlfn.SUM(_xlfn.NORM.DIST($S$3:$S$1003,$G3721,$Q3721,FALSE)*WindSpeedStep*$T$3:$T$1003)</f>
        <v>771.46202887788365</v>
      </c>
      <c r="P3721" s="42">
        <f t="shared" si="174"/>
        <v>0.75797133236771164</v>
      </c>
      <c r="Q3721" s="42">
        <f t="shared" si="176"/>
        <v>0.96676139480192713</v>
      </c>
    </row>
    <row r="3722" spans="5:17" x14ac:dyDescent="0.2">
      <c r="E3722" s="15">
        <v>41293.25</v>
      </c>
      <c r="F3722" s="21">
        <v>7.398691880913792</v>
      </c>
      <c r="G3722" s="21">
        <v>7.3578412582213248</v>
      </c>
      <c r="H3722" s="24">
        <v>0.10947881234107551</v>
      </c>
      <c r="I3722" s="3">
        <f t="shared" si="175"/>
        <v>708.39999999996587</v>
      </c>
      <c r="J3722" s="3">
        <f>INDEX(PowerArray,MIN(MaximumPowerIndex,ROUND(G3722*100,0)))</f>
        <v>696.35999999996613</v>
      </c>
      <c r="K3722" s="3">
        <f>MIN(J3722-M3722+N3722,'Power Look Up'!$F$4)</f>
        <v>700.25643932131447</v>
      </c>
      <c r="M3722" s="50">
        <f t="array" ref="M3722">_xlfn.SUM(_xlfn.NORM.DIST($S$3:$S$1003,$G3722,$P3722,FALSE)*WindSpeedStep*$T$3:$T$1003)</f>
        <v>692.6575906971857</v>
      </c>
      <c r="N3722" s="50">
        <f t="array" ref="N3722">_xlfn.SUM(_xlfn.NORM.DIST($S$3:$S$1003,$G3722,$Q3722,FALSE)*WindSpeedStep*$T$3:$T$1003)</f>
        <v>696.55403001853404</v>
      </c>
      <c r="P3722" s="42">
        <f t="shared" si="174"/>
        <v>0.73578412582213248</v>
      </c>
      <c r="Q3722" s="42">
        <f t="shared" si="176"/>
        <v>0.80552772234423531</v>
      </c>
    </row>
    <row r="3723" spans="5:17" x14ac:dyDescent="0.2">
      <c r="E3723" s="15">
        <v>41293.256944444445</v>
      </c>
      <c r="F3723" s="21">
        <v>7.465108453266148</v>
      </c>
      <c r="G3723" s="21">
        <v>7.4296735819120814</v>
      </c>
      <c r="H3723" s="24">
        <v>0.12859826565278887</v>
      </c>
      <c r="I3723" s="3">
        <f t="shared" si="175"/>
        <v>729.46999999996547</v>
      </c>
      <c r="J3723" s="3">
        <f>INDEX(PowerArray,MIN(MaximumPowerIndex,ROUND(G3723*100,0)))</f>
        <v>717.42999999996573</v>
      </c>
      <c r="K3723" s="3">
        <f>MIN(J3723-M3723+N3723,'Power Look Up'!$F$4)</f>
        <v>730.46000354275122</v>
      </c>
      <c r="M3723" s="50">
        <f t="array" ref="M3723">_xlfn.SUM(_xlfn.NORM.DIST($S$3:$S$1003,$G3723,$P3723,FALSE)*WindSpeedStep*$T$3:$T$1003)</f>
        <v>713.53168739683224</v>
      </c>
      <c r="N3723" s="50">
        <f t="array" ref="N3723">_xlfn.SUM(_xlfn.NORM.DIST($S$3:$S$1003,$G3723,$Q3723,FALSE)*WindSpeedStep*$T$3:$T$1003)</f>
        <v>726.56169093961773</v>
      </c>
      <c r="P3723" s="42">
        <f t="shared" si="174"/>
        <v>0.74296735819120818</v>
      </c>
      <c r="Q3723" s="42">
        <f t="shared" si="176"/>
        <v>0.95544313700023731</v>
      </c>
    </row>
    <row r="3724" spans="5:17" x14ac:dyDescent="0.2">
      <c r="E3724" s="15">
        <v>41293.263888888891</v>
      </c>
      <c r="F3724" s="21">
        <v>8.5079296797192985</v>
      </c>
      <c r="G3724" s="21">
        <v>8.5087147433043278</v>
      </c>
      <c r="H3724" s="24">
        <v>0.10460829291073356</v>
      </c>
      <c r="I3724" s="3">
        <f t="shared" si="175"/>
        <v>1076.1699999999496</v>
      </c>
      <c r="J3724" s="3">
        <f>INDEX(PowerArray,MIN(MaximumPowerIndex,ROUND(G3724*100,0)))</f>
        <v>1076.1699999999496</v>
      </c>
      <c r="K3724" s="3">
        <f>MIN(J3724-M3724+N3724,'Power Look Up'!$F$4)</f>
        <v>1078.2103609314054</v>
      </c>
      <c r="M3724" s="50">
        <f t="array" ref="M3724">_xlfn.SUM(_xlfn.NORM.DIST($S$3:$S$1003,$G3724,$P3724,FALSE)*WindSpeedStep*$T$3:$T$1003)</f>
        <v>1073.1260183653533</v>
      </c>
      <c r="N3724" s="50">
        <f t="array" ref="N3724">_xlfn.SUM(_xlfn.NORM.DIST($S$3:$S$1003,$G3724,$Q3724,FALSE)*WindSpeedStep*$T$3:$T$1003)</f>
        <v>1075.1663792968091</v>
      </c>
      <c r="P3724" s="42">
        <f t="shared" si="174"/>
        <v>0.85087147433043286</v>
      </c>
      <c r="Q3724" s="42">
        <f t="shared" si="176"/>
        <v>0.89008212416145627</v>
      </c>
    </row>
    <row r="3725" spans="5:17" x14ac:dyDescent="0.2">
      <c r="E3725" s="15">
        <v>41293.270833333336</v>
      </c>
      <c r="F3725" s="21">
        <v>7.8966116645704485</v>
      </c>
      <c r="G3725" s="21">
        <v>7.8207166519931031</v>
      </c>
      <c r="H3725" s="24">
        <v>0.15829574165440441</v>
      </c>
      <c r="I3725" s="3">
        <f t="shared" si="175"/>
        <v>858.89999999996269</v>
      </c>
      <c r="J3725" s="3">
        <f>INDEX(PowerArray,MIN(MaximumPowerIndex,ROUND(G3725*100,0)))</f>
        <v>834.81999999996322</v>
      </c>
      <c r="K3725" s="3">
        <f>MIN(J3725-M3725+N3725,'Power Look Up'!$F$4)</f>
        <v>865.57159970332646</v>
      </c>
      <c r="M3725" s="50">
        <f t="array" ref="M3725">_xlfn.SUM(_xlfn.NORM.DIST($S$3:$S$1003,$G3725,$P3725,FALSE)*WindSpeedStep*$T$3:$T$1003)</f>
        <v>833.9601331399316</v>
      </c>
      <c r="N3725" s="50">
        <f t="array" ref="N3725">_xlfn.SUM(_xlfn.NORM.DIST($S$3:$S$1003,$G3725,$Q3725,FALSE)*WindSpeedStep*$T$3:$T$1003)</f>
        <v>864.71173284329484</v>
      </c>
      <c r="P3725" s="42">
        <f t="shared" si="174"/>
        <v>0.78207166519931037</v>
      </c>
      <c r="Q3725" s="42">
        <f t="shared" si="176"/>
        <v>1.2379861426961989</v>
      </c>
    </row>
    <row r="3726" spans="5:17" x14ac:dyDescent="0.2">
      <c r="E3726" s="15">
        <v>41293.277777777781</v>
      </c>
      <c r="F3726" s="21">
        <v>7.6332937277744124</v>
      </c>
      <c r="G3726" s="21">
        <v>7.5989191892785692</v>
      </c>
      <c r="H3726" s="24">
        <v>0.12838494560142283</v>
      </c>
      <c r="I3726" s="3">
        <f t="shared" si="175"/>
        <v>777.62999999996441</v>
      </c>
      <c r="J3726" s="3">
        <f>INDEX(PowerArray,MIN(MaximumPowerIndex,ROUND(G3726*100,0)))</f>
        <v>768.59999999996467</v>
      </c>
      <c r="K3726" s="3">
        <f>MIN(J3726-M3726+N3726,'Power Look Up'!$F$4)</f>
        <v>782.19413145906765</v>
      </c>
      <c r="M3726" s="50">
        <f t="array" ref="M3726">_xlfn.SUM(_xlfn.NORM.DIST($S$3:$S$1003,$G3726,$P3726,FALSE)*WindSpeedStep*$T$3:$T$1003)</f>
        <v>764.2382690769017</v>
      </c>
      <c r="N3726" s="50">
        <f t="array" ref="N3726">_xlfn.SUM(_xlfn.NORM.DIST($S$3:$S$1003,$G3726,$Q3726,FALSE)*WindSpeedStep*$T$3:$T$1003)</f>
        <v>777.83240053600468</v>
      </c>
      <c r="P3726" s="42">
        <f t="shared" si="174"/>
        <v>0.75989191892785701</v>
      </c>
      <c r="Q3726" s="42">
        <f t="shared" si="176"/>
        <v>0.97558682674513719</v>
      </c>
    </row>
    <row r="3727" spans="5:17" x14ac:dyDescent="0.2">
      <c r="E3727" s="15">
        <v>41293.284722222219</v>
      </c>
      <c r="F3727" s="21">
        <v>7.5901948468478668</v>
      </c>
      <c r="G3727" s="21">
        <v>7.5533199418817807</v>
      </c>
      <c r="H3727" s="24">
        <v>0.12384398806183121</v>
      </c>
      <c r="I3727" s="3">
        <f t="shared" si="175"/>
        <v>765.58999999996468</v>
      </c>
      <c r="J3727" s="3">
        <f>INDEX(PowerArray,MIN(MaximumPowerIndex,ROUND(G3727*100,0)))</f>
        <v>753.54999999996494</v>
      </c>
      <c r="K3727" s="3">
        <f>MIN(J3727-M3727+N3727,'Power Look Up'!$F$4)</f>
        <v>764.64629241337559</v>
      </c>
      <c r="M3727" s="50">
        <f t="array" ref="M3727">_xlfn.SUM(_xlfn.NORM.DIST($S$3:$S$1003,$G3727,$P3727,FALSE)*WindSpeedStep*$T$3:$T$1003)</f>
        <v>750.36491676932428</v>
      </c>
      <c r="N3727" s="50">
        <f t="array" ref="N3727">_xlfn.SUM(_xlfn.NORM.DIST($S$3:$S$1003,$G3727,$Q3727,FALSE)*WindSpeedStep*$T$3:$T$1003)</f>
        <v>761.46120918273493</v>
      </c>
      <c r="P3727" s="42">
        <f t="shared" si="174"/>
        <v>0.75533199418817809</v>
      </c>
      <c r="Q3727" s="42">
        <f t="shared" si="176"/>
        <v>0.93543326470959887</v>
      </c>
    </row>
    <row r="3728" spans="5:17" x14ac:dyDescent="0.2">
      <c r="E3728" s="15">
        <v>41293.291666666664</v>
      </c>
      <c r="F3728" s="21">
        <v>8.5286552490924432</v>
      </c>
      <c r="G3728" s="21">
        <v>8.4374919279892158</v>
      </c>
      <c r="H3728" s="24">
        <v>0.11373422558066469</v>
      </c>
      <c r="I3728" s="3">
        <f t="shared" si="175"/>
        <v>1083.5099999999495</v>
      </c>
      <c r="J3728" s="3">
        <f>INDEX(PowerArray,MIN(MaximumPowerIndex,ROUND(G3728*100,0)))</f>
        <v>1050.4799999999502</v>
      </c>
      <c r="K3728" s="3">
        <f>MIN(J3728-M3728+N3728,'Power Look Up'!$F$4)</f>
        <v>1056.7661887795132</v>
      </c>
      <c r="M3728" s="50">
        <f t="array" ref="M3728">_xlfn.SUM(_xlfn.NORM.DIST($S$3:$S$1003,$G3728,$P3728,FALSE)*WindSpeedStep*$T$3:$T$1003)</f>
        <v>1046.9060538864956</v>
      </c>
      <c r="N3728" s="50">
        <f t="array" ref="N3728">_xlfn.SUM(_xlfn.NORM.DIST($S$3:$S$1003,$G3728,$Q3728,FALSE)*WindSpeedStep*$T$3:$T$1003)</f>
        <v>1053.1922426660585</v>
      </c>
      <c r="P3728" s="42">
        <f t="shared" si="174"/>
        <v>0.84374919279892158</v>
      </c>
      <c r="Q3728" s="42">
        <f t="shared" si="176"/>
        <v>0.95963161027296295</v>
      </c>
    </row>
    <row r="3729" spans="5:17" x14ac:dyDescent="0.2">
      <c r="E3729" s="15">
        <v>41293.298611111109</v>
      </c>
      <c r="F3729" s="21">
        <v>8.8998766076552673</v>
      </c>
      <c r="G3729" s="21">
        <v>8.8070974390722778</v>
      </c>
      <c r="H3729" s="24">
        <v>0.1101138862034389</v>
      </c>
      <c r="I3729" s="3">
        <f t="shared" si="175"/>
        <v>1219.2999999999467</v>
      </c>
      <c r="J3729" s="3">
        <f>INDEX(PowerArray,MIN(MaximumPowerIndex,ROUND(G3729*100,0)))</f>
        <v>1186.2699999999475</v>
      </c>
      <c r="K3729" s="3">
        <f>MIN(J3729-M3729+N3729,'Power Look Up'!$F$4)</f>
        <v>1189.3009812852172</v>
      </c>
      <c r="M3729" s="50">
        <f t="array" ref="M3729">_xlfn.SUM(_xlfn.NORM.DIST($S$3:$S$1003,$G3729,$P3729,FALSE)*WindSpeedStep*$T$3:$T$1003)</f>
        <v>1185.6233812884577</v>
      </c>
      <c r="N3729" s="50">
        <f t="array" ref="N3729">_xlfn.SUM(_xlfn.NORM.DIST($S$3:$S$1003,$G3729,$Q3729,FALSE)*WindSpeedStep*$T$3:$T$1003)</f>
        <v>1188.6543625737274</v>
      </c>
      <c r="P3729" s="42">
        <f t="shared" si="174"/>
        <v>0.88070974390722778</v>
      </c>
      <c r="Q3729" s="42">
        <f t="shared" si="176"/>
        <v>0.9697837251886029</v>
      </c>
    </row>
    <row r="3730" spans="5:17" x14ac:dyDescent="0.2">
      <c r="E3730" s="15">
        <v>41293.305555555555</v>
      </c>
      <c r="F3730" s="21">
        <v>8.6440716171237764</v>
      </c>
      <c r="G3730" s="21">
        <v>8.6478071992484047</v>
      </c>
      <c r="H3730" s="24">
        <v>0.14345091698957915</v>
      </c>
      <c r="I3730" s="3">
        <f t="shared" si="175"/>
        <v>1123.8799999999487</v>
      </c>
      <c r="J3730" s="3">
        <f>INDEX(PowerArray,MIN(MaximumPowerIndex,ROUND(G3730*100,0)))</f>
        <v>1127.5499999999486</v>
      </c>
      <c r="K3730" s="3">
        <f>MIN(J3730-M3730+N3730,'Power Look Up'!$F$4)</f>
        <v>1141.8735191567318</v>
      </c>
      <c r="M3730" s="50">
        <f t="array" ref="M3730">_xlfn.SUM(_xlfn.NORM.DIST($S$3:$S$1003,$G3730,$P3730,FALSE)*WindSpeedStep*$T$3:$T$1003)</f>
        <v>1125.0986101034964</v>
      </c>
      <c r="N3730" s="50">
        <f t="array" ref="N3730">_xlfn.SUM(_xlfn.NORM.DIST($S$3:$S$1003,$G3730,$Q3730,FALSE)*WindSpeedStep*$T$3:$T$1003)</f>
        <v>1139.4221292602797</v>
      </c>
      <c r="P3730" s="42">
        <f t="shared" si="174"/>
        <v>0.86478071992484051</v>
      </c>
      <c r="Q3730" s="42">
        <f t="shared" si="176"/>
        <v>1.2405358726812679</v>
      </c>
    </row>
    <row r="3731" spans="5:17" x14ac:dyDescent="0.2">
      <c r="E3731" s="15">
        <v>41293.3125</v>
      </c>
      <c r="F3731" s="21">
        <v>9.2514953379553191</v>
      </c>
      <c r="G3731" s="21">
        <v>9.1416971784696806</v>
      </c>
      <c r="H3731" s="24">
        <v>0.13619419931291601</v>
      </c>
      <c r="I3731" s="3">
        <f t="shared" si="175"/>
        <v>1351.2499999999418</v>
      </c>
      <c r="J3731" s="3">
        <f>INDEX(PowerArray,MIN(MaximumPowerIndex,ROUND(G3731*100,0)))</f>
        <v>1309.3399999999426</v>
      </c>
      <c r="K3731" s="3">
        <f>MIN(J3731-M3731+N3731,'Power Look Up'!$F$4)</f>
        <v>1307.1242855041223</v>
      </c>
      <c r="M3731" s="50">
        <f t="array" ref="M3731">_xlfn.SUM(_xlfn.NORM.DIST($S$3:$S$1003,$G3731,$P3731,FALSE)*WindSpeedStep*$T$3:$T$1003)</f>
        <v>1314.4306421805059</v>
      </c>
      <c r="N3731" s="50">
        <f t="array" ref="N3731">_xlfn.SUM(_xlfn.NORM.DIST($S$3:$S$1003,$G3731,$Q3731,FALSE)*WindSpeedStep*$T$3:$T$1003)</f>
        <v>1312.2149276846856</v>
      </c>
      <c r="P3731" s="42">
        <f t="shared" si="174"/>
        <v>0.9141697178469681</v>
      </c>
      <c r="Q3731" s="42">
        <f t="shared" si="176"/>
        <v>1.2450461275828217</v>
      </c>
    </row>
    <row r="3732" spans="5:17" x14ac:dyDescent="0.2">
      <c r="E3732" s="15">
        <v>41293.319444444445</v>
      </c>
      <c r="F3732" s="21">
        <v>9.1940977484131619</v>
      </c>
      <c r="G3732" s="21">
        <v>9.1278904420564437</v>
      </c>
      <c r="H3732" s="24">
        <v>0.1305185166436926</v>
      </c>
      <c r="I3732" s="3">
        <f t="shared" si="175"/>
        <v>1328.3899999999423</v>
      </c>
      <c r="J3732" s="3">
        <f>INDEX(PowerArray,MIN(MaximumPowerIndex,ROUND(G3732*100,0)))</f>
        <v>1305.5299999999427</v>
      </c>
      <c r="K3732" s="3">
        <f>MIN(J3732-M3732+N3732,'Power Look Up'!$F$4)</f>
        <v>1304.6237633644489</v>
      </c>
      <c r="M3732" s="50">
        <f t="array" ref="M3732">_xlfn.SUM(_xlfn.NORM.DIST($S$3:$S$1003,$G3732,$P3732,FALSE)*WindSpeedStep*$T$3:$T$1003)</f>
        <v>1309.114110574196</v>
      </c>
      <c r="N3732" s="50">
        <f t="array" ref="N3732">_xlfn.SUM(_xlfn.NORM.DIST($S$3:$S$1003,$G3732,$Q3732,FALSE)*WindSpeedStep*$T$3:$T$1003)</f>
        <v>1308.2078739387023</v>
      </c>
      <c r="P3732" s="42">
        <f t="shared" si="174"/>
        <v>0.91278904420564444</v>
      </c>
      <c r="Q3732" s="42">
        <f t="shared" si="176"/>
        <v>1.1913587205833465</v>
      </c>
    </row>
    <row r="3733" spans="5:17" x14ac:dyDescent="0.2">
      <c r="E3733" s="15">
        <v>41293.326388888891</v>
      </c>
      <c r="F3733" s="21">
        <v>9.1234519747021032</v>
      </c>
      <c r="G3733" s="21">
        <v>9.0316739419013619</v>
      </c>
      <c r="H3733" s="24">
        <v>0.1139919410858693</v>
      </c>
      <c r="I3733" s="3">
        <f t="shared" si="175"/>
        <v>1301.719999999943</v>
      </c>
      <c r="J3733" s="3">
        <f>INDEX(PowerArray,MIN(MaximumPowerIndex,ROUND(G3733*100,0)))</f>
        <v>1267.4299999999437</v>
      </c>
      <c r="K3733" s="3">
        <f>MIN(J3733-M3733+N3733,'Power Look Up'!$F$4)</f>
        <v>1269.0379657770866</v>
      </c>
      <c r="M3733" s="50">
        <f t="array" ref="M3733">_xlfn.SUM(_xlfn.NORM.DIST($S$3:$S$1003,$G3733,$P3733,FALSE)*WindSpeedStep*$T$3:$T$1003)</f>
        <v>1272.0156567855447</v>
      </c>
      <c r="N3733" s="50">
        <f t="array" ref="N3733">_xlfn.SUM(_xlfn.NORM.DIST($S$3:$S$1003,$G3733,$Q3733,FALSE)*WindSpeedStep*$T$3:$T$1003)</f>
        <v>1273.6236225626876</v>
      </c>
      <c r="P3733" s="42">
        <f t="shared" si="174"/>
        <v>0.90316739419013625</v>
      </c>
      <c r="Q3733" s="42">
        <f t="shared" si="176"/>
        <v>1.029538043892001</v>
      </c>
    </row>
    <row r="3734" spans="5:17" x14ac:dyDescent="0.2">
      <c r="E3734" s="15">
        <v>41293.333333333336</v>
      </c>
      <c r="F3734" s="21">
        <v>8.8323040972145268</v>
      </c>
      <c r="G3734" s="21">
        <v>8.8032311118084898</v>
      </c>
      <c r="H3734" s="24">
        <v>0.11435294673770653</v>
      </c>
      <c r="I3734" s="3">
        <f t="shared" si="175"/>
        <v>1193.6099999999471</v>
      </c>
      <c r="J3734" s="3">
        <f>INDEX(PowerArray,MIN(MaximumPowerIndex,ROUND(G3734*100,0)))</f>
        <v>1182.5999999999474</v>
      </c>
      <c r="K3734" s="3">
        <f>MIN(J3734-M3734+N3734,'Power Look Up'!$F$4)</f>
        <v>1186.809098177162</v>
      </c>
      <c r="M3734" s="50">
        <f t="array" ref="M3734">_xlfn.SUM(_xlfn.NORM.DIST($S$3:$S$1003,$G3734,$P3734,FALSE)*WindSpeedStep*$T$3:$T$1003)</f>
        <v>1184.1443862138622</v>
      </c>
      <c r="N3734" s="50">
        <f t="array" ref="N3734">_xlfn.SUM(_xlfn.NORM.DIST($S$3:$S$1003,$G3734,$Q3734,FALSE)*WindSpeedStep*$T$3:$T$1003)</f>
        <v>1188.3534843910768</v>
      </c>
      <c r="P3734" s="42">
        <f t="shared" si="174"/>
        <v>0.88032311118084905</v>
      </c>
      <c r="Q3734" s="42">
        <f t="shared" si="176"/>
        <v>1.0066754184483573</v>
      </c>
    </row>
    <row r="3735" spans="5:17" x14ac:dyDescent="0.2">
      <c r="E3735" s="15">
        <v>41293.340277777781</v>
      </c>
      <c r="F3735" s="21">
        <v>8.9232174340609447</v>
      </c>
      <c r="G3735" s="21">
        <v>8.9417833216536042</v>
      </c>
      <c r="H3735" s="24">
        <v>0.12327392088431846</v>
      </c>
      <c r="I3735" s="3">
        <f t="shared" si="175"/>
        <v>1226.6399999999464</v>
      </c>
      <c r="J3735" s="3">
        <f>INDEX(PowerArray,MIN(MaximumPowerIndex,ROUND(G3735*100,0)))</f>
        <v>1233.9799999999464</v>
      </c>
      <c r="K3735" s="3">
        <f>MIN(J3735-M3735+N3735,'Power Look Up'!$F$4)</f>
        <v>1237.8784336048154</v>
      </c>
      <c r="M3735" s="50">
        <f t="array" ref="M3735">_xlfn.SUM(_xlfn.NORM.DIST($S$3:$S$1003,$G3735,$P3735,FALSE)*WindSpeedStep*$T$3:$T$1003)</f>
        <v>1237.3545797719123</v>
      </c>
      <c r="N3735" s="50">
        <f t="array" ref="N3735">_xlfn.SUM(_xlfn.NORM.DIST($S$3:$S$1003,$G3735,$Q3735,FALSE)*WindSpeedStep*$T$3:$T$1003)</f>
        <v>1241.2530133767814</v>
      </c>
      <c r="P3735" s="42">
        <f t="shared" si="174"/>
        <v>0.89417833216536047</v>
      </c>
      <c r="Q3735" s="42">
        <f t="shared" si="176"/>
        <v>1.1022886897582447</v>
      </c>
    </row>
    <row r="3736" spans="5:17" x14ac:dyDescent="0.2">
      <c r="E3736" s="15">
        <v>41293.347222222219</v>
      </c>
      <c r="F3736" s="21">
        <v>9.2696149084983279</v>
      </c>
      <c r="G3736" s="21">
        <v>9.2692102497886744</v>
      </c>
      <c r="H3736" s="24">
        <v>0.13053400944311927</v>
      </c>
      <c r="I3736" s="3">
        <f t="shared" si="175"/>
        <v>1358.8699999999417</v>
      </c>
      <c r="J3736" s="3">
        <f>INDEX(PowerArray,MIN(MaximumPowerIndex,ROUND(G3736*100,0)))</f>
        <v>1358.8699999999417</v>
      </c>
      <c r="K3736" s="3">
        <f>MIN(J3736-M3736+N3736,'Power Look Up'!$F$4)</f>
        <v>1353.2121888801717</v>
      </c>
      <c r="M3736" s="50">
        <f t="array" ref="M3736">_xlfn.SUM(_xlfn.NORM.DIST($S$3:$S$1003,$G3736,$P3736,FALSE)*WindSpeedStep*$T$3:$T$1003)</f>
        <v>1363.3490222223113</v>
      </c>
      <c r="N3736" s="50">
        <f t="array" ref="N3736">_xlfn.SUM(_xlfn.NORM.DIST($S$3:$S$1003,$G3736,$Q3736,FALSE)*WindSpeedStep*$T$3:$T$1003)</f>
        <v>1357.6912111025413</v>
      </c>
      <c r="P3736" s="42">
        <f t="shared" si="174"/>
        <v>0.92692102497886752</v>
      </c>
      <c r="Q3736" s="42">
        <f t="shared" si="176"/>
        <v>1.2099471782761728</v>
      </c>
    </row>
    <row r="3737" spans="5:17" x14ac:dyDescent="0.2">
      <c r="E3737" s="15">
        <v>41293.354166666664</v>
      </c>
      <c r="F3737" s="21">
        <v>8.8422060341832225</v>
      </c>
      <c r="G3737" s="21">
        <v>8.7433853768900871</v>
      </c>
      <c r="H3737" s="24">
        <v>0.12666522309819231</v>
      </c>
      <c r="I3737" s="3">
        <f t="shared" si="175"/>
        <v>1197.2799999999472</v>
      </c>
      <c r="J3737" s="3">
        <f>INDEX(PowerArray,MIN(MaximumPowerIndex,ROUND(G3737*100,0)))</f>
        <v>1160.5799999999479</v>
      </c>
      <c r="K3737" s="3">
        <f>MIN(J3737-M3737+N3737,'Power Look Up'!$F$4)</f>
        <v>1168.7284933878634</v>
      </c>
      <c r="M3737" s="50">
        <f t="array" ref="M3737">_xlfn.SUM(_xlfn.NORM.DIST($S$3:$S$1003,$G3737,$P3737,FALSE)*WindSpeedStep*$T$3:$T$1003)</f>
        <v>1161.3082418889248</v>
      </c>
      <c r="N3737" s="50">
        <f t="array" ref="N3737">_xlfn.SUM(_xlfn.NORM.DIST($S$3:$S$1003,$G3737,$Q3737,FALSE)*WindSpeedStep*$T$3:$T$1003)</f>
        <v>1169.4567352768404</v>
      </c>
      <c r="P3737" s="42">
        <f t="shared" si="174"/>
        <v>0.87433853768900871</v>
      </c>
      <c r="Q3737" s="42">
        <f t="shared" si="176"/>
        <v>1.1074828593972552</v>
      </c>
    </row>
    <row r="3738" spans="5:17" x14ac:dyDescent="0.2">
      <c r="E3738" s="15">
        <v>41293.361111111109</v>
      </c>
      <c r="F3738" s="21">
        <v>9.0649482550447633</v>
      </c>
      <c r="G3738" s="21">
        <v>8.9236499264599072</v>
      </c>
      <c r="H3738" s="24">
        <v>0.10921187547309516</v>
      </c>
      <c r="I3738" s="3">
        <f t="shared" si="175"/>
        <v>1278.8599999999433</v>
      </c>
      <c r="J3738" s="3">
        <f>INDEX(PowerArray,MIN(MaximumPowerIndex,ROUND(G3738*100,0)))</f>
        <v>1226.6399999999464</v>
      </c>
      <c r="K3738" s="3">
        <f>MIN(J3738-M3738+N3738,'Power Look Up'!$F$4)</f>
        <v>1228.6612532677307</v>
      </c>
      <c r="M3738" s="50">
        <f t="array" ref="M3738">_xlfn.SUM(_xlfn.NORM.DIST($S$3:$S$1003,$G3738,$P3738,FALSE)*WindSpeedStep*$T$3:$T$1003)</f>
        <v>1230.3709608175034</v>
      </c>
      <c r="N3738" s="50">
        <f t="array" ref="N3738">_xlfn.SUM(_xlfn.NORM.DIST($S$3:$S$1003,$G3738,$Q3738,FALSE)*WindSpeedStep*$T$3:$T$1003)</f>
        <v>1232.3922140852876</v>
      </c>
      <c r="P3738" s="42">
        <f t="shared" si="174"/>
        <v>0.89236499264599078</v>
      </c>
      <c r="Q3738" s="42">
        <f t="shared" si="176"/>
        <v>0.97456854453403419</v>
      </c>
    </row>
    <row r="3739" spans="5:17" x14ac:dyDescent="0.2">
      <c r="E3739" s="15">
        <v>41293.368055555555</v>
      </c>
      <c r="F3739" s="21">
        <v>8.2565346527505294</v>
      </c>
      <c r="G3739" s="21">
        <v>8.1767184075777166</v>
      </c>
      <c r="H3739" s="24">
        <v>0.10900456884780102</v>
      </c>
      <c r="I3739" s="3">
        <f t="shared" si="175"/>
        <v>984.41999999995164</v>
      </c>
      <c r="J3739" s="3">
        <f>INDEX(PowerArray,MIN(MaximumPowerIndex,ROUND(G3739*100,0)))</f>
        <v>955.05999999995231</v>
      </c>
      <c r="K3739" s="3">
        <f>MIN(J3739-M3739+N3739,'Power Look Up'!$F$4)</f>
        <v>959.49146821558202</v>
      </c>
      <c r="M3739" s="50">
        <f t="array" ref="M3739">_xlfn.SUM(_xlfn.NORM.DIST($S$3:$S$1003,$G3739,$P3739,FALSE)*WindSpeedStep*$T$3:$T$1003)</f>
        <v>953.59411462818946</v>
      </c>
      <c r="N3739" s="50">
        <f t="array" ref="N3739">_xlfn.SUM(_xlfn.NORM.DIST($S$3:$S$1003,$G3739,$Q3739,FALSE)*WindSpeedStep*$T$3:$T$1003)</f>
        <v>958.02558284381917</v>
      </c>
      <c r="P3739" s="42">
        <f t="shared" si="174"/>
        <v>0.81767184075777166</v>
      </c>
      <c r="Q3739" s="42">
        <f t="shared" si="176"/>
        <v>0.89129966460788712</v>
      </c>
    </row>
    <row r="3740" spans="5:17" x14ac:dyDescent="0.2">
      <c r="E3740" s="15">
        <v>41293.375</v>
      </c>
      <c r="F3740" s="21">
        <v>7.4690392638554481</v>
      </c>
      <c r="G3740" s="21">
        <v>7.3726715982581972</v>
      </c>
      <c r="H3740" s="24">
        <v>0.14861349107797145</v>
      </c>
      <c r="I3740" s="3">
        <f t="shared" si="175"/>
        <v>729.46999999996547</v>
      </c>
      <c r="J3740" s="3">
        <f>INDEX(PowerArray,MIN(MaximumPowerIndex,ROUND(G3740*100,0)))</f>
        <v>699.36999999996613</v>
      </c>
      <c r="K3740" s="3">
        <f>MIN(J3740-M3740+N3740,'Power Look Up'!$F$4)</f>
        <v>722.5757865324415</v>
      </c>
      <c r="M3740" s="50">
        <f t="array" ref="M3740">_xlfn.SUM(_xlfn.NORM.DIST($S$3:$S$1003,$G3740,$P3740,FALSE)*WindSpeedStep*$T$3:$T$1003)</f>
        <v>696.9357949178069</v>
      </c>
      <c r="N3740" s="50">
        <f t="array" ref="N3740">_xlfn.SUM(_xlfn.NORM.DIST($S$3:$S$1003,$G3740,$Q3740,FALSE)*WindSpeedStep*$T$3:$T$1003)</f>
        <v>720.14158145028227</v>
      </c>
      <c r="P3740" s="42">
        <f t="shared" si="174"/>
        <v>0.73726715982581981</v>
      </c>
      <c r="Q3740" s="42">
        <f t="shared" si="176"/>
        <v>1.095678464788558</v>
      </c>
    </row>
    <row r="3741" spans="5:17" x14ac:dyDescent="0.2">
      <c r="E3741" s="15">
        <v>41293.381944444445</v>
      </c>
      <c r="F3741" s="21">
        <v>7.7255408144747477</v>
      </c>
      <c r="G3741" s="21">
        <v>7.6492507937810972</v>
      </c>
      <c r="H3741" s="24">
        <v>0.14626807716591264</v>
      </c>
      <c r="I3741" s="3">
        <f t="shared" si="175"/>
        <v>807.72999999996375</v>
      </c>
      <c r="J3741" s="3">
        <f>INDEX(PowerArray,MIN(MaximumPowerIndex,ROUND(G3741*100,0)))</f>
        <v>783.64999999996428</v>
      </c>
      <c r="K3741" s="3">
        <f>MIN(J3741-M3741+N3741,'Power Look Up'!$F$4)</f>
        <v>807.18625076444664</v>
      </c>
      <c r="M3741" s="50">
        <f t="array" ref="M3741">_xlfn.SUM(_xlfn.NORM.DIST($S$3:$S$1003,$G3741,$P3741,FALSE)*WindSpeedStep*$T$3:$T$1003)</f>
        <v>779.73348187359841</v>
      </c>
      <c r="N3741" s="50">
        <f t="array" ref="N3741">_xlfn.SUM(_xlfn.NORM.DIST($S$3:$S$1003,$G3741,$Q3741,FALSE)*WindSpeedStep*$T$3:$T$1003)</f>
        <v>803.26973263808077</v>
      </c>
      <c r="P3741" s="42">
        <f t="shared" si="174"/>
        <v>0.76492507937810972</v>
      </c>
      <c r="Q3741" s="42">
        <f t="shared" si="176"/>
        <v>1.118841205366192</v>
      </c>
    </row>
    <row r="3742" spans="5:17" x14ac:dyDescent="0.2">
      <c r="E3742" s="15">
        <v>41293.388888888891</v>
      </c>
      <c r="F3742" s="21">
        <v>7.3735748934531076</v>
      </c>
      <c r="G3742" s="21">
        <v>7.2444174927480587</v>
      </c>
      <c r="H3742" s="24">
        <v>0.13290703819528951</v>
      </c>
      <c r="I3742" s="3">
        <f t="shared" si="175"/>
        <v>699.36999999996613</v>
      </c>
      <c r="J3742" s="3">
        <f>INDEX(PowerArray,MIN(MaximumPowerIndex,ROUND(G3742*100,0)))</f>
        <v>660.23999999996693</v>
      </c>
      <c r="K3742" s="3">
        <f>MIN(J3742-M3742+N3742,'Power Look Up'!$F$4)</f>
        <v>674.53291646943876</v>
      </c>
      <c r="M3742" s="50">
        <f t="array" ref="M3742">_xlfn.SUM(_xlfn.NORM.DIST($S$3:$S$1003,$G3742,$P3742,FALSE)*WindSpeedStep*$T$3:$T$1003)</f>
        <v>660.47554623430335</v>
      </c>
      <c r="N3742" s="50">
        <f t="array" ref="N3742">_xlfn.SUM(_xlfn.NORM.DIST($S$3:$S$1003,$G3742,$Q3742,FALSE)*WindSpeedStep*$T$3:$T$1003)</f>
        <v>674.76846270377519</v>
      </c>
      <c r="P3742" s="42">
        <f t="shared" si="174"/>
        <v>0.72444174927480587</v>
      </c>
      <c r="Q3742" s="42">
        <f t="shared" si="176"/>
        <v>0.96283407241128971</v>
      </c>
    </row>
    <row r="3743" spans="5:17" x14ac:dyDescent="0.2">
      <c r="E3743" s="15">
        <v>41293.395833333336</v>
      </c>
      <c r="F3743" s="21">
        <v>7.134834185717148</v>
      </c>
      <c r="G3743" s="21">
        <v>6.9682638536236992</v>
      </c>
      <c r="H3743" s="24">
        <v>0.12333853556984212</v>
      </c>
      <c r="I3743" s="3">
        <f t="shared" si="175"/>
        <v>627.12999999996759</v>
      </c>
      <c r="J3743" s="3">
        <f>INDEX(PowerArray,MIN(MaximumPowerIndex,ROUND(G3743*100,0)))</f>
        <v>581.21999999997649</v>
      </c>
      <c r="K3743" s="3">
        <f>MIN(J3743-M3743+N3743,'Power Look Up'!$F$4)</f>
        <v>590.00620571160869</v>
      </c>
      <c r="M3743" s="50">
        <f t="array" ref="M3743">_xlfn.SUM(_xlfn.NORM.DIST($S$3:$S$1003,$G3743,$P3743,FALSE)*WindSpeedStep*$T$3:$T$1003)</f>
        <v>586.06076743637436</v>
      </c>
      <c r="N3743" s="50">
        <f t="array" ref="N3743">_xlfn.SUM(_xlfn.NORM.DIST($S$3:$S$1003,$G3743,$Q3743,FALSE)*WindSpeedStep*$T$3:$T$1003)</f>
        <v>594.84697314800655</v>
      </c>
      <c r="P3743" s="42">
        <f t="shared" si="174"/>
        <v>0.69682638536236996</v>
      </c>
      <c r="Q3743" s="42">
        <f t="shared" si="176"/>
        <v>0.85945545917021171</v>
      </c>
    </row>
    <row r="3744" spans="5:17" x14ac:dyDescent="0.2">
      <c r="E3744" s="15">
        <v>41293.402777777781</v>
      </c>
      <c r="F3744" s="21">
        <v>6.9244618887220488</v>
      </c>
      <c r="G3744" s="21">
        <v>6.8431500195341775</v>
      </c>
      <c r="H3744" s="24">
        <v>0.17041035375209149</v>
      </c>
      <c r="I3744" s="3">
        <f t="shared" si="175"/>
        <v>569.91999999997665</v>
      </c>
      <c r="J3744" s="3">
        <f>INDEX(PowerArray,MIN(MaximumPowerIndex,ROUND(G3744*100,0)))</f>
        <v>551.83999999997707</v>
      </c>
      <c r="K3744" s="3">
        <f>MIN(J3744-M3744+N3744,'Power Look Up'!$F$4)</f>
        <v>581.21641511489554</v>
      </c>
      <c r="M3744" s="50">
        <f t="array" ref="M3744">_xlfn.SUM(_xlfn.NORM.DIST($S$3:$S$1003,$G3744,$P3744,FALSE)*WindSpeedStep*$T$3:$T$1003)</f>
        <v>554.16142225898147</v>
      </c>
      <c r="N3744" s="50">
        <f t="array" ref="N3744">_xlfn.SUM(_xlfn.NORM.DIST($S$3:$S$1003,$G3744,$Q3744,FALSE)*WindSpeedStep*$T$3:$T$1003)</f>
        <v>583.53783737389995</v>
      </c>
      <c r="P3744" s="42">
        <f t="shared" si="174"/>
        <v>0.68431500195341777</v>
      </c>
      <c r="Q3744" s="42">
        <f t="shared" si="176"/>
        <v>1.1661436156074509</v>
      </c>
    </row>
    <row r="3745" spans="5:17" x14ac:dyDescent="0.2">
      <c r="E3745" s="15">
        <v>41293.409722222219</v>
      </c>
      <c r="F3745" s="21">
        <v>6.8541143889289664</v>
      </c>
      <c r="G3745" s="21">
        <v>6.7962488116699493</v>
      </c>
      <c r="H3745" s="24">
        <v>0.14443879162552156</v>
      </c>
      <c r="I3745" s="3">
        <f t="shared" si="175"/>
        <v>554.09999999997706</v>
      </c>
      <c r="J3745" s="3">
        <f>INDEX(PowerArray,MIN(MaximumPowerIndex,ROUND(G3745*100,0)))</f>
        <v>542.79999999997722</v>
      </c>
      <c r="K3745" s="3">
        <f>MIN(J3745-M3745+N3745,'Power Look Up'!$F$4)</f>
        <v>559.53176554522167</v>
      </c>
      <c r="M3745" s="50">
        <f t="array" ref="M3745">_xlfn.SUM(_xlfn.NORM.DIST($S$3:$S$1003,$G3745,$P3745,FALSE)*WindSpeedStep*$T$3:$T$1003)</f>
        <v>542.49163338431038</v>
      </c>
      <c r="N3745" s="50">
        <f t="array" ref="N3745">_xlfn.SUM(_xlfn.NORM.DIST($S$3:$S$1003,$G3745,$Q3745,FALSE)*WindSpeedStep*$T$3:$T$1003)</f>
        <v>559.22339892955483</v>
      </c>
      <c r="P3745" s="42">
        <f t="shared" si="174"/>
        <v>0.67962488116699493</v>
      </c>
      <c r="Q3745" s="42">
        <f t="shared" si="176"/>
        <v>0.98164196594399433</v>
      </c>
    </row>
    <row r="3746" spans="5:17" x14ac:dyDescent="0.2">
      <c r="E3746" s="15">
        <v>41293.416666666664</v>
      </c>
      <c r="F3746" s="21">
        <v>7.8029115803592797</v>
      </c>
      <c r="G3746" s="21">
        <v>7.7319312514785699</v>
      </c>
      <c r="H3746" s="24">
        <v>0.10508897756371137</v>
      </c>
      <c r="I3746" s="3">
        <f t="shared" si="175"/>
        <v>828.79999999996335</v>
      </c>
      <c r="J3746" s="3">
        <f>INDEX(PowerArray,MIN(MaximumPowerIndex,ROUND(G3746*100,0)))</f>
        <v>807.72999999996375</v>
      </c>
      <c r="K3746" s="3">
        <f>MIN(J3746-M3746+N3746,'Power Look Up'!$F$4)</f>
        <v>810.04685922813496</v>
      </c>
      <c r="M3746" s="50">
        <f t="array" ref="M3746">_xlfn.SUM(_xlfn.NORM.DIST($S$3:$S$1003,$G3746,$P3746,FALSE)*WindSpeedStep*$T$3:$T$1003)</f>
        <v>805.60347166774011</v>
      </c>
      <c r="N3746" s="50">
        <f t="array" ref="N3746">_xlfn.SUM(_xlfn.NORM.DIST($S$3:$S$1003,$G3746,$Q3746,FALSE)*WindSpeedStep*$T$3:$T$1003)</f>
        <v>807.92033089591132</v>
      </c>
      <c r="P3746" s="42">
        <f t="shared" si="174"/>
        <v>0.77319312514785699</v>
      </c>
      <c r="Q3746" s="42">
        <f t="shared" si="176"/>
        <v>0.81254074981079016</v>
      </c>
    </row>
    <row r="3747" spans="5:17" x14ac:dyDescent="0.2">
      <c r="E3747" s="15">
        <v>41293.423611111109</v>
      </c>
      <c r="F3747" s="21">
        <v>7.6650240103644922</v>
      </c>
      <c r="G3747" s="21">
        <v>7.6663803585867853</v>
      </c>
      <c r="H3747" s="24">
        <v>0.11611183458741418</v>
      </c>
      <c r="I3747" s="3">
        <f t="shared" si="175"/>
        <v>789.66999999996415</v>
      </c>
      <c r="J3747" s="3">
        <f>INDEX(PowerArray,MIN(MaximumPowerIndex,ROUND(G3747*100,0)))</f>
        <v>789.66999999996415</v>
      </c>
      <c r="K3747" s="3">
        <f>MIN(J3747-M3747+N3747,'Power Look Up'!$F$4)</f>
        <v>797.19723221709899</v>
      </c>
      <c r="M3747" s="50">
        <f t="array" ref="M3747">_xlfn.SUM(_xlfn.NORM.DIST($S$3:$S$1003,$G3747,$P3747,FALSE)*WindSpeedStep*$T$3:$T$1003)</f>
        <v>785.05068630457197</v>
      </c>
      <c r="N3747" s="50">
        <f t="array" ref="N3747">_xlfn.SUM(_xlfn.NORM.DIST($S$3:$S$1003,$G3747,$Q3747,FALSE)*WindSpeedStep*$T$3:$T$1003)</f>
        <v>792.57791852170681</v>
      </c>
      <c r="P3747" s="42">
        <f t="shared" si="174"/>
        <v>0.76663803585867862</v>
      </c>
      <c r="Q3747" s="42">
        <f t="shared" si="176"/>
        <v>0.89015748808042983</v>
      </c>
    </row>
    <row r="3748" spans="5:17" x14ac:dyDescent="0.2">
      <c r="E3748" s="15">
        <v>41293.430555555555</v>
      </c>
      <c r="F3748" s="21">
        <v>8.485360613721932</v>
      </c>
      <c r="G3748" s="21">
        <v>8.3704826233089271</v>
      </c>
      <c r="H3748" s="24">
        <v>0.13788453470179662</v>
      </c>
      <c r="I3748" s="3">
        <f t="shared" si="175"/>
        <v>1068.8299999999499</v>
      </c>
      <c r="J3748" s="3">
        <f>INDEX(PowerArray,MIN(MaximumPowerIndex,ROUND(G3748*100,0)))</f>
        <v>1024.7899999999509</v>
      </c>
      <c r="K3748" s="3">
        <f>MIN(J3748-M3748+N3748,'Power Look Up'!$F$4)</f>
        <v>1042.2250951462224</v>
      </c>
      <c r="M3748" s="50">
        <f t="array" ref="M3748">_xlfn.SUM(_xlfn.NORM.DIST($S$3:$S$1003,$G3748,$P3748,FALSE)*WindSpeedStep*$T$3:$T$1003)</f>
        <v>1022.5092122897751</v>
      </c>
      <c r="N3748" s="50">
        <f t="array" ref="N3748">_xlfn.SUM(_xlfn.NORM.DIST($S$3:$S$1003,$G3748,$Q3748,FALSE)*WindSpeedStep*$T$3:$T$1003)</f>
        <v>1039.9443074360468</v>
      </c>
      <c r="P3748" s="42">
        <f t="shared" si="174"/>
        <v>0.8370482623308928</v>
      </c>
      <c r="Q3748" s="42">
        <f t="shared" si="176"/>
        <v>1.1541601017444254</v>
      </c>
    </row>
    <row r="3749" spans="5:17" x14ac:dyDescent="0.2">
      <c r="E3749" s="15">
        <v>41293.4375</v>
      </c>
      <c r="F3749" s="21">
        <v>7.9373283293618222</v>
      </c>
      <c r="G3749" s="21">
        <v>7.9198872086488725</v>
      </c>
      <c r="H3749" s="24">
        <v>0.13228632562871723</v>
      </c>
      <c r="I3749" s="3">
        <f t="shared" si="175"/>
        <v>870.93999999996242</v>
      </c>
      <c r="J3749" s="3">
        <f>INDEX(PowerArray,MIN(MaximumPowerIndex,ROUND(G3749*100,0)))</f>
        <v>864.91999999996256</v>
      </c>
      <c r="K3749" s="3">
        <f>MIN(J3749-M3749+N3749,'Power Look Up'!$F$4)</f>
        <v>881.45761030053256</v>
      </c>
      <c r="M3749" s="50">
        <f t="array" ref="M3749">_xlfn.SUM(_xlfn.NORM.DIST($S$3:$S$1003,$G3749,$P3749,FALSE)*WindSpeedStep*$T$3:$T$1003)</f>
        <v>866.33851895926409</v>
      </c>
      <c r="N3749" s="50">
        <f t="array" ref="N3749">_xlfn.SUM(_xlfn.NORM.DIST($S$3:$S$1003,$G3749,$Q3749,FALSE)*WindSpeedStep*$T$3:$T$1003)</f>
        <v>882.8761292598341</v>
      </c>
      <c r="P3749" s="42">
        <f t="shared" si="174"/>
        <v>0.79198872086488725</v>
      </c>
      <c r="Q3749" s="42">
        <f t="shared" si="176"/>
        <v>1.047692778226037</v>
      </c>
    </row>
    <row r="3750" spans="5:17" x14ac:dyDescent="0.2">
      <c r="E3750" s="15">
        <v>41293.444444444445</v>
      </c>
      <c r="F3750" s="21">
        <v>8.3720759910162776</v>
      </c>
      <c r="G3750" s="21">
        <v>8.238508435026743</v>
      </c>
      <c r="H3750" s="24">
        <v>0.14930585930434964</v>
      </c>
      <c r="I3750" s="3">
        <f t="shared" si="175"/>
        <v>1024.7899999999509</v>
      </c>
      <c r="J3750" s="3">
        <f>INDEX(PowerArray,MIN(MaximumPowerIndex,ROUND(G3750*100,0)))</f>
        <v>977.07999999995184</v>
      </c>
      <c r="K3750" s="3">
        <f>MIN(J3750-M3750+N3750,'Power Look Up'!$F$4)</f>
        <v>1001.0567720988803</v>
      </c>
      <c r="M3750" s="50">
        <f t="array" ref="M3750">_xlfn.SUM(_xlfn.NORM.DIST($S$3:$S$1003,$G3750,$P3750,FALSE)*WindSpeedStep*$T$3:$T$1003)</f>
        <v>975.29545553358196</v>
      </c>
      <c r="N3750" s="50">
        <f t="array" ref="N3750">_xlfn.SUM(_xlfn.NORM.DIST($S$3:$S$1003,$G3750,$Q3750,FALSE)*WindSpeedStep*$T$3:$T$1003)</f>
        <v>999.27222763251041</v>
      </c>
      <c r="P3750" s="42">
        <f t="shared" si="174"/>
        <v>0.82385084350267435</v>
      </c>
      <c r="Q3750" s="42">
        <f t="shared" si="176"/>
        <v>1.2300575812778007</v>
      </c>
    </row>
    <row r="3751" spans="5:17" x14ac:dyDescent="0.2">
      <c r="E3751" s="15">
        <v>41293.451388888891</v>
      </c>
      <c r="F3751" s="21">
        <v>7.6682555057984381</v>
      </c>
      <c r="G3751" s="21">
        <v>7.6094605804599142</v>
      </c>
      <c r="H3751" s="24">
        <v>0.14475261018111107</v>
      </c>
      <c r="I3751" s="3">
        <f t="shared" si="175"/>
        <v>789.66999999996415</v>
      </c>
      <c r="J3751" s="3">
        <f>INDEX(PowerArray,MIN(MaximumPowerIndex,ROUND(G3751*100,0)))</f>
        <v>771.60999999996454</v>
      </c>
      <c r="K3751" s="3">
        <f>MIN(J3751-M3751+N3751,'Power Look Up'!$F$4)</f>
        <v>794.11572101335264</v>
      </c>
      <c r="M3751" s="50">
        <f t="array" ref="M3751">_xlfn.SUM(_xlfn.NORM.DIST($S$3:$S$1003,$G3751,$P3751,FALSE)*WindSpeedStep*$T$3:$T$1003)</f>
        <v>767.46773637851743</v>
      </c>
      <c r="N3751" s="50">
        <f t="array" ref="N3751">_xlfn.SUM(_xlfn.NORM.DIST($S$3:$S$1003,$G3751,$Q3751,FALSE)*WindSpeedStep*$T$3:$T$1003)</f>
        <v>789.97345739190553</v>
      </c>
      <c r="P3751" s="42">
        <f t="shared" si="174"/>
        <v>0.76094605804599147</v>
      </c>
      <c r="Q3751" s="42">
        <f t="shared" si="176"/>
        <v>1.1014892810918451</v>
      </c>
    </row>
    <row r="3752" spans="5:17" x14ac:dyDescent="0.2">
      <c r="E3752" s="15">
        <v>41293.458333333336</v>
      </c>
      <c r="F3752" s="21">
        <v>8.3894667610962781</v>
      </c>
      <c r="G3752" s="21">
        <v>8.2239569092105143</v>
      </c>
      <c r="H3752" s="24">
        <v>0.15138030057991972</v>
      </c>
      <c r="I3752" s="3">
        <f t="shared" si="175"/>
        <v>1032.1299999999505</v>
      </c>
      <c r="J3752" s="3">
        <f>INDEX(PowerArray,MIN(MaximumPowerIndex,ROUND(G3752*100,0)))</f>
        <v>969.73999999995203</v>
      </c>
      <c r="K3752" s="3">
        <f>MIN(J3752-M3752+N3752,'Power Look Up'!$F$4)</f>
        <v>994.82607210245533</v>
      </c>
      <c r="M3752" s="50">
        <f t="array" ref="M3752">_xlfn.SUM(_xlfn.NORM.DIST($S$3:$S$1003,$G3752,$P3752,FALSE)*WindSpeedStep*$T$3:$T$1003)</f>
        <v>970.16096292915563</v>
      </c>
      <c r="N3752" s="50">
        <f t="array" ref="N3752">_xlfn.SUM(_xlfn.NORM.DIST($S$3:$S$1003,$G3752,$Q3752,FALSE)*WindSpeedStep*$T$3:$T$1003)</f>
        <v>995.24703503165892</v>
      </c>
      <c r="P3752" s="42">
        <f t="shared" si="174"/>
        <v>0.82239569092105147</v>
      </c>
      <c r="Q3752" s="42">
        <f t="shared" si="176"/>
        <v>1.2449450688725952</v>
      </c>
    </row>
    <row r="3753" spans="5:17" x14ac:dyDescent="0.2">
      <c r="E3753" s="15">
        <v>41293.465277777781</v>
      </c>
      <c r="F3753" s="21">
        <v>7.9405915362525512</v>
      </c>
      <c r="G3753" s="21">
        <v>7.8284418753815324</v>
      </c>
      <c r="H3753" s="24">
        <v>0.19771826731449521</v>
      </c>
      <c r="I3753" s="3">
        <f t="shared" si="175"/>
        <v>870.93999999996242</v>
      </c>
      <c r="J3753" s="3">
        <f>INDEX(PowerArray,MIN(MaximumPowerIndex,ROUND(G3753*100,0)))</f>
        <v>837.82999999996309</v>
      </c>
      <c r="K3753" s="3">
        <f>MIN(J3753-M3753+N3753,'Power Look Up'!$F$4)</f>
        <v>889.38787148078086</v>
      </c>
      <c r="M3753" s="50">
        <f t="array" ref="M3753">_xlfn.SUM(_xlfn.NORM.DIST($S$3:$S$1003,$G3753,$P3753,FALSE)*WindSpeedStep*$T$3:$T$1003)</f>
        <v>836.45567651987278</v>
      </c>
      <c r="N3753" s="50">
        <f t="array" ref="N3753">_xlfn.SUM(_xlfn.NORM.DIST($S$3:$S$1003,$G3753,$Q3753,FALSE)*WindSpeedStep*$T$3:$T$1003)</f>
        <v>888.01354800069055</v>
      </c>
      <c r="P3753" s="42">
        <f t="shared" si="174"/>
        <v>0.78284418753815332</v>
      </c>
      <c r="Q3753" s="42">
        <f t="shared" si="176"/>
        <v>1.5478259633726741</v>
      </c>
    </row>
    <row r="3754" spans="5:17" x14ac:dyDescent="0.2">
      <c r="E3754" s="15">
        <v>41293.472222222219</v>
      </c>
      <c r="F3754" s="21">
        <v>7.9998228166066987</v>
      </c>
      <c r="G3754" s="21">
        <v>7.9258511360903254</v>
      </c>
      <c r="H3754" s="24">
        <v>0.14000310077805858</v>
      </c>
      <c r="I3754" s="3">
        <f t="shared" si="175"/>
        <v>888.99999999996203</v>
      </c>
      <c r="J3754" s="3">
        <f>INDEX(PowerArray,MIN(MaximumPowerIndex,ROUND(G3754*100,0)))</f>
        <v>867.92999999996255</v>
      </c>
      <c r="K3754" s="3">
        <f>MIN(J3754-M3754+N3754,'Power Look Up'!$F$4)</f>
        <v>888.66209052883141</v>
      </c>
      <c r="M3754" s="50">
        <f t="array" ref="M3754">_xlfn.SUM(_xlfn.NORM.DIST($S$3:$S$1003,$G3754,$P3754,FALSE)*WindSpeedStep*$T$3:$T$1003)</f>
        <v>868.30931746026727</v>
      </c>
      <c r="N3754" s="50">
        <f t="array" ref="N3754">_xlfn.SUM(_xlfn.NORM.DIST($S$3:$S$1003,$G3754,$Q3754,FALSE)*WindSpeedStep*$T$3:$T$1003)</f>
        <v>889.04140798913613</v>
      </c>
      <c r="P3754" s="42">
        <f t="shared" si="174"/>
        <v>0.79258511360903261</v>
      </c>
      <c r="Q3754" s="42">
        <f t="shared" si="176"/>
        <v>1.109643735357944</v>
      </c>
    </row>
    <row r="3755" spans="5:17" x14ac:dyDescent="0.2">
      <c r="E3755" s="15">
        <v>41293.479166666664</v>
      </c>
      <c r="F3755" s="21">
        <v>7.5501856987272369</v>
      </c>
      <c r="G3755" s="21">
        <v>7.3875344214804581</v>
      </c>
      <c r="H3755" s="24">
        <v>0.15761201743694897</v>
      </c>
      <c r="I3755" s="3">
        <f t="shared" si="175"/>
        <v>753.54999999996494</v>
      </c>
      <c r="J3755" s="3">
        <f>INDEX(PowerArray,MIN(MaximumPowerIndex,ROUND(G3755*100,0)))</f>
        <v>705.38999999996599</v>
      </c>
      <c r="K3755" s="3">
        <f>MIN(J3755-M3755+N3755,'Power Look Up'!$F$4)</f>
        <v>733.67691767343115</v>
      </c>
      <c r="M3755" s="50">
        <f t="array" ref="M3755">_xlfn.SUM(_xlfn.NORM.DIST($S$3:$S$1003,$G3755,$P3755,FALSE)*WindSpeedStep*$T$3:$T$1003)</f>
        <v>701.23975249882437</v>
      </c>
      <c r="N3755" s="50">
        <f t="array" ref="N3755">_xlfn.SUM(_xlfn.NORM.DIST($S$3:$S$1003,$G3755,$Q3755,FALSE)*WindSpeedStep*$T$3:$T$1003)</f>
        <v>729.52667017228953</v>
      </c>
      <c r="P3755" s="42">
        <f t="shared" si="174"/>
        <v>0.73875344214804584</v>
      </c>
      <c r="Q3755" s="42">
        <f t="shared" si="176"/>
        <v>1.1643642040544386</v>
      </c>
    </row>
    <row r="3756" spans="5:17" x14ac:dyDescent="0.2">
      <c r="E3756" s="15">
        <v>41293.486111111109</v>
      </c>
      <c r="F3756" s="21">
        <v>7.7473733911460894</v>
      </c>
      <c r="G3756" s="21">
        <v>7.6515104536387444</v>
      </c>
      <c r="H3756" s="24">
        <v>0.15747272506502002</v>
      </c>
      <c r="I3756" s="3">
        <f t="shared" si="175"/>
        <v>813.74999999996362</v>
      </c>
      <c r="J3756" s="3">
        <f>INDEX(PowerArray,MIN(MaximumPowerIndex,ROUND(G3756*100,0)))</f>
        <v>783.64999999996428</v>
      </c>
      <c r="K3756" s="3">
        <f>MIN(J3756-M3756+N3756,'Power Look Up'!$F$4)</f>
        <v>813.52221681294293</v>
      </c>
      <c r="M3756" s="50">
        <f t="array" ref="M3756">_xlfn.SUM(_xlfn.NORM.DIST($S$3:$S$1003,$G3756,$P3756,FALSE)*WindSpeedStep*$T$3:$T$1003)</f>
        <v>780.43363474952355</v>
      </c>
      <c r="N3756" s="50">
        <f t="array" ref="N3756">_xlfn.SUM(_xlfn.NORM.DIST($S$3:$S$1003,$G3756,$Q3756,FALSE)*WindSpeedStep*$T$3:$T$1003)</f>
        <v>810.3058515625022</v>
      </c>
      <c r="P3756" s="42">
        <f t="shared" si="174"/>
        <v>0.76515104536387446</v>
      </c>
      <c r="Q3756" s="42">
        <f t="shared" si="176"/>
        <v>1.2049042019979805</v>
      </c>
    </row>
    <row r="3757" spans="5:17" x14ac:dyDescent="0.2">
      <c r="E3757" s="15">
        <v>41293.493055555555</v>
      </c>
      <c r="F3757" s="21">
        <v>7.1837931157497099</v>
      </c>
      <c r="G3757" s="21">
        <v>7.0968692561315443</v>
      </c>
      <c r="H3757" s="24">
        <v>0.14616233834713108</v>
      </c>
      <c r="I3757" s="3">
        <f t="shared" si="175"/>
        <v>642.17999999996732</v>
      </c>
      <c r="J3757" s="3">
        <f>INDEX(PowerArray,MIN(MaximumPowerIndex,ROUND(G3757*100,0)))</f>
        <v>618.09999999996785</v>
      </c>
      <c r="K3757" s="3">
        <f>MIN(J3757-M3757+N3757,'Power Look Up'!$F$4)</f>
        <v>637.96169186347322</v>
      </c>
      <c r="M3757" s="50">
        <f t="array" ref="M3757">_xlfn.SUM(_xlfn.NORM.DIST($S$3:$S$1003,$G3757,$P3757,FALSE)*WindSpeedStep*$T$3:$T$1003)</f>
        <v>620.02559754210199</v>
      </c>
      <c r="N3757" s="50">
        <f t="array" ref="N3757">_xlfn.SUM(_xlfn.NORM.DIST($S$3:$S$1003,$G3757,$Q3757,FALSE)*WindSpeedStep*$T$3:$T$1003)</f>
        <v>639.88728940560736</v>
      </c>
      <c r="P3757" s="42">
        <f t="shared" si="174"/>
        <v>0.7096869256131545</v>
      </c>
      <c r="Q3757" s="42">
        <f t="shared" si="176"/>
        <v>1.0372950054200512</v>
      </c>
    </row>
    <row r="3758" spans="5:17" x14ac:dyDescent="0.2">
      <c r="E3758" s="15">
        <v>41293.5</v>
      </c>
      <c r="F3758" s="21">
        <v>7.9964422137918874</v>
      </c>
      <c r="G3758" s="21">
        <v>7.9000744838614496</v>
      </c>
      <c r="H3758" s="24">
        <v>0.1838317542599899</v>
      </c>
      <c r="I3758" s="3">
        <f t="shared" si="175"/>
        <v>888.99999999996203</v>
      </c>
      <c r="J3758" s="3">
        <f>INDEX(PowerArray,MIN(MaximumPowerIndex,ROUND(G3758*100,0)))</f>
        <v>858.89999999996269</v>
      </c>
      <c r="K3758" s="3">
        <f>MIN(J3758-M3758+N3758,'Power Look Up'!$F$4)</f>
        <v>902.91134027072519</v>
      </c>
      <c r="M3758" s="50">
        <f t="array" ref="M3758">_xlfn.SUM(_xlfn.NORM.DIST($S$3:$S$1003,$G3758,$P3758,FALSE)*WindSpeedStep*$T$3:$T$1003)</f>
        <v>859.81054031601752</v>
      </c>
      <c r="N3758" s="50">
        <f t="array" ref="N3758">_xlfn.SUM(_xlfn.NORM.DIST($S$3:$S$1003,$G3758,$Q3758,FALSE)*WindSpeedStep*$T$3:$T$1003)</f>
        <v>903.82188058678003</v>
      </c>
      <c r="P3758" s="42">
        <f t="shared" si="174"/>
        <v>0.79000744838614501</v>
      </c>
      <c r="Q3758" s="42">
        <f t="shared" si="176"/>
        <v>1.4522845511528346</v>
      </c>
    </row>
    <row r="3759" spans="5:17" x14ac:dyDescent="0.2">
      <c r="E3759" s="15">
        <v>41293.506944444445</v>
      </c>
      <c r="F3759" s="21">
        <v>8.1842627195686077</v>
      </c>
      <c r="G3759" s="21">
        <v>8.1198482937680279</v>
      </c>
      <c r="H3759" s="24">
        <v>0.13929171619506484</v>
      </c>
      <c r="I3759" s="3">
        <f t="shared" si="175"/>
        <v>955.05999999995231</v>
      </c>
      <c r="J3759" s="3">
        <f>INDEX(PowerArray,MIN(MaximumPowerIndex,ROUND(G3759*100,0)))</f>
        <v>933.03999999995278</v>
      </c>
      <c r="K3759" s="3">
        <f>MIN(J3759-M3759+N3759,'Power Look Up'!$F$4)</f>
        <v>953.03954172339945</v>
      </c>
      <c r="M3759" s="50">
        <f t="array" ref="M3759">_xlfn.SUM(_xlfn.NORM.DIST($S$3:$S$1003,$G3759,$P3759,FALSE)*WindSpeedStep*$T$3:$T$1003)</f>
        <v>933.85834524983943</v>
      </c>
      <c r="N3759" s="50">
        <f t="array" ref="N3759">_xlfn.SUM(_xlfn.NORM.DIST($S$3:$S$1003,$G3759,$Q3759,FALSE)*WindSpeedStep*$T$3:$T$1003)</f>
        <v>953.8578869732861</v>
      </c>
      <c r="P3759" s="42">
        <f t="shared" si="174"/>
        <v>0.81198482937680283</v>
      </c>
      <c r="Q3759" s="42">
        <f t="shared" si="176"/>
        <v>1.1310276040825176</v>
      </c>
    </row>
    <row r="3760" spans="5:17" x14ac:dyDescent="0.2">
      <c r="E3760" s="15">
        <v>41293.513888888891</v>
      </c>
      <c r="F3760" s="21">
        <v>8.0464485272550537</v>
      </c>
      <c r="G3760" s="21">
        <v>7.9121404123561252</v>
      </c>
      <c r="H3760" s="24">
        <v>0.169018666482907</v>
      </c>
      <c r="I3760" s="3">
        <f t="shared" si="175"/>
        <v>907.3499999999533</v>
      </c>
      <c r="J3760" s="3">
        <f>INDEX(PowerArray,MIN(MaximumPowerIndex,ROUND(G3760*100,0)))</f>
        <v>861.90999999996257</v>
      </c>
      <c r="K3760" s="3">
        <f>MIN(J3760-M3760+N3760,'Power Look Up'!$F$4)</f>
        <v>898.26662532932073</v>
      </c>
      <c r="M3760" s="50">
        <f t="array" ref="M3760">_xlfn.SUM(_xlfn.NORM.DIST($S$3:$S$1003,$G3760,$P3760,FALSE)*WindSpeedStep*$T$3:$T$1003)</f>
        <v>863.78255696571807</v>
      </c>
      <c r="N3760" s="50">
        <f t="array" ref="N3760">_xlfn.SUM(_xlfn.NORM.DIST($S$3:$S$1003,$G3760,$Q3760,FALSE)*WindSpeedStep*$T$3:$T$1003)</f>
        <v>900.13918229507624</v>
      </c>
      <c r="P3760" s="42">
        <f t="shared" si="174"/>
        <v>0.79121404123561256</v>
      </c>
      <c r="Q3760" s="42">
        <f t="shared" si="176"/>
        <v>1.3372994215219502</v>
      </c>
    </row>
    <row r="3761" spans="5:17" x14ac:dyDescent="0.2">
      <c r="E3761" s="15">
        <v>41293.520833333336</v>
      </c>
      <c r="F3761" s="21">
        <v>7.4601150086301997</v>
      </c>
      <c r="G3761" s="21">
        <v>7.4165499823958436</v>
      </c>
      <c r="H3761" s="24">
        <v>0.13538665273009681</v>
      </c>
      <c r="I3761" s="3">
        <f t="shared" si="175"/>
        <v>726.45999999996548</v>
      </c>
      <c r="J3761" s="3">
        <f>INDEX(PowerArray,MIN(MaximumPowerIndex,ROUND(G3761*100,0)))</f>
        <v>714.41999999996574</v>
      </c>
      <c r="K3761" s="3">
        <f>MIN(J3761-M3761+N3761,'Power Look Up'!$F$4)</f>
        <v>730.85937028002832</v>
      </c>
      <c r="M3761" s="50">
        <f t="array" ref="M3761">_xlfn.SUM(_xlfn.NORM.DIST($S$3:$S$1003,$G3761,$P3761,FALSE)*WindSpeedStep*$T$3:$T$1003)</f>
        <v>709.68937443314098</v>
      </c>
      <c r="N3761" s="50">
        <f t="array" ref="N3761">_xlfn.SUM(_xlfn.NORM.DIST($S$3:$S$1003,$G3761,$Q3761,FALSE)*WindSpeedStep*$T$3:$T$1003)</f>
        <v>726.12874471320356</v>
      </c>
      <c r="P3761" s="42">
        <f t="shared" si="174"/>
        <v>0.74165499823958436</v>
      </c>
      <c r="Q3761" s="42">
        <f t="shared" si="176"/>
        <v>1.0041018769220318</v>
      </c>
    </row>
    <row r="3762" spans="5:17" x14ac:dyDescent="0.2">
      <c r="E3762" s="15">
        <v>41293.527777777781</v>
      </c>
      <c r="F3762" s="21">
        <v>7.4774913764839503</v>
      </c>
      <c r="G3762" s="21">
        <v>7.4044060252163986</v>
      </c>
      <c r="H3762" s="24">
        <v>0.16315632323385784</v>
      </c>
      <c r="I3762" s="3">
        <f t="shared" si="175"/>
        <v>732.47999999996534</v>
      </c>
      <c r="J3762" s="3">
        <f>INDEX(PowerArray,MIN(MaximumPowerIndex,ROUND(G3762*100,0)))</f>
        <v>708.39999999996587</v>
      </c>
      <c r="K3762" s="3">
        <f>MIN(J3762-M3762+N3762,'Power Look Up'!$F$4)</f>
        <v>739.95320538914916</v>
      </c>
      <c r="M3762" s="50">
        <f t="array" ref="M3762">_xlfn.SUM(_xlfn.NORM.DIST($S$3:$S$1003,$G3762,$P3762,FALSE)*WindSpeedStep*$T$3:$T$1003)</f>
        <v>706.14530917044056</v>
      </c>
      <c r="N3762" s="50">
        <f t="array" ref="N3762">_xlfn.SUM(_xlfn.NORM.DIST($S$3:$S$1003,$G3762,$Q3762,FALSE)*WindSpeedStep*$T$3:$T$1003)</f>
        <v>737.69851455962385</v>
      </c>
      <c r="P3762" s="42">
        <f t="shared" si="174"/>
        <v>0.7404406025216399</v>
      </c>
      <c r="Q3762" s="42">
        <f t="shared" si="176"/>
        <v>1.2080756628049312</v>
      </c>
    </row>
    <row r="3763" spans="5:17" x14ac:dyDescent="0.2">
      <c r="E3763" s="15">
        <v>41293.534722222219</v>
      </c>
      <c r="F3763" s="21">
        <v>8.3450748497346261</v>
      </c>
      <c r="G3763" s="21">
        <v>8.2439999998634317</v>
      </c>
      <c r="H3763" s="24">
        <v>0.14739232686919687</v>
      </c>
      <c r="I3763" s="3">
        <f t="shared" si="175"/>
        <v>1017.4499999999509</v>
      </c>
      <c r="J3763" s="3">
        <f>INDEX(PowerArray,MIN(MaximumPowerIndex,ROUND(G3763*100,0)))</f>
        <v>977.07999999995184</v>
      </c>
      <c r="K3763" s="3">
        <f>MIN(J3763-M3763+N3763,'Power Look Up'!$F$4)</f>
        <v>1000.1247465343113</v>
      </c>
      <c r="M3763" s="50">
        <f t="array" ref="M3763">_xlfn.SUM(_xlfn.NORM.DIST($S$3:$S$1003,$G3763,$P3763,FALSE)*WindSpeedStep*$T$3:$T$1003)</f>
        <v>977.23692333645988</v>
      </c>
      <c r="N3763" s="50">
        <f t="array" ref="N3763">_xlfn.SUM(_xlfn.NORM.DIST($S$3:$S$1003,$G3763,$Q3763,FALSE)*WindSpeedStep*$T$3:$T$1003)</f>
        <v>1000.2816698708193</v>
      </c>
      <c r="P3763" s="42">
        <f t="shared" si="174"/>
        <v>0.82439999998634317</v>
      </c>
      <c r="Q3763" s="42">
        <f t="shared" si="176"/>
        <v>1.21510234268953</v>
      </c>
    </row>
    <row r="3764" spans="5:17" x14ac:dyDescent="0.2">
      <c r="E3764" s="15">
        <v>41293.541666666664</v>
      </c>
      <c r="F3764" s="21">
        <v>8.5806270545822532</v>
      </c>
      <c r="G3764" s="21">
        <v>8.5355038807624233</v>
      </c>
      <c r="H3764" s="24">
        <v>0.11770701530031383</v>
      </c>
      <c r="I3764" s="3">
        <f t="shared" si="175"/>
        <v>1101.8599999999492</v>
      </c>
      <c r="J3764" s="3">
        <f>INDEX(PowerArray,MIN(MaximumPowerIndex,ROUND(G3764*100,0)))</f>
        <v>1087.1799999999496</v>
      </c>
      <c r="K3764" s="3">
        <f>MIN(J3764-M3764+N3764,'Power Look Up'!$F$4)</f>
        <v>1094.6903550398599</v>
      </c>
      <c r="M3764" s="50">
        <f t="array" ref="M3764">_xlfn.SUM(_xlfn.NORM.DIST($S$3:$S$1003,$G3764,$P3764,FALSE)*WindSpeedStep*$T$3:$T$1003)</f>
        <v>1083.0606272000289</v>
      </c>
      <c r="N3764" s="50">
        <f t="array" ref="N3764">_xlfn.SUM(_xlfn.NORM.DIST($S$3:$S$1003,$G3764,$Q3764,FALSE)*WindSpeedStep*$T$3:$T$1003)</f>
        <v>1090.5709822399392</v>
      </c>
      <c r="P3764" s="42">
        <f t="shared" si="174"/>
        <v>0.85355038807624239</v>
      </c>
      <c r="Q3764" s="42">
        <f t="shared" si="176"/>
        <v>1.0046886858887907</v>
      </c>
    </row>
    <row r="3765" spans="5:17" x14ac:dyDescent="0.2">
      <c r="E3765" s="15">
        <v>41293.548611111109</v>
      </c>
      <c r="F3765" s="21">
        <v>8.9004182746001028</v>
      </c>
      <c r="G3765" s="21">
        <v>8.6570935771443338</v>
      </c>
      <c r="H3765" s="24">
        <v>0.13145449617114408</v>
      </c>
      <c r="I3765" s="3">
        <f t="shared" si="175"/>
        <v>1219.2999999999467</v>
      </c>
      <c r="J3765" s="3">
        <f>INDEX(PowerArray,MIN(MaximumPowerIndex,ROUND(G3765*100,0)))</f>
        <v>1131.2199999999486</v>
      </c>
      <c r="K3765" s="3">
        <f>MIN(J3765-M3765+N3765,'Power Look Up'!$F$4)</f>
        <v>1142.1493615057204</v>
      </c>
      <c r="M3765" s="50">
        <f t="array" ref="M3765">_xlfn.SUM(_xlfn.NORM.DIST($S$3:$S$1003,$G3765,$P3765,FALSE)*WindSpeedStep*$T$3:$T$1003)</f>
        <v>1128.6007402062446</v>
      </c>
      <c r="N3765" s="50">
        <f t="array" ref="N3765">_xlfn.SUM(_xlfn.NORM.DIST($S$3:$S$1003,$G3765,$Q3765,FALSE)*WindSpeedStep*$T$3:$T$1003)</f>
        <v>1139.5301017120164</v>
      </c>
      <c r="P3765" s="42">
        <f t="shared" si="174"/>
        <v>0.86570935771443347</v>
      </c>
      <c r="Q3765" s="42">
        <f t="shared" si="176"/>
        <v>1.1380138744899557</v>
      </c>
    </row>
    <row r="3766" spans="5:17" x14ac:dyDescent="0.2">
      <c r="E3766" s="15">
        <v>41293.555555555555</v>
      </c>
      <c r="F3766" s="21">
        <v>7.9968975298022196</v>
      </c>
      <c r="G3766" s="21">
        <v>7.9100580122090296</v>
      </c>
      <c r="H3766" s="24">
        <v>0.16006207347659451</v>
      </c>
      <c r="I3766" s="3">
        <f t="shared" si="175"/>
        <v>888.99999999996203</v>
      </c>
      <c r="J3766" s="3">
        <f>INDEX(PowerArray,MIN(MaximumPowerIndex,ROUND(G3766*100,0)))</f>
        <v>861.90999999996257</v>
      </c>
      <c r="K3766" s="3">
        <f>MIN(J3766-M3766+N3766,'Power Look Up'!$F$4)</f>
        <v>893.53029018041775</v>
      </c>
      <c r="M3766" s="50">
        <f t="array" ref="M3766">_xlfn.SUM(_xlfn.NORM.DIST($S$3:$S$1003,$G3766,$P3766,FALSE)*WindSpeedStep*$T$3:$T$1003)</f>
        <v>863.09626370292006</v>
      </c>
      <c r="N3766" s="50">
        <f t="array" ref="N3766">_xlfn.SUM(_xlfn.NORM.DIST($S$3:$S$1003,$G3766,$Q3766,FALSE)*WindSpeedStep*$T$3:$T$1003)</f>
        <v>894.71655388337524</v>
      </c>
      <c r="P3766" s="42">
        <f t="shared" si="174"/>
        <v>0.79100580122090303</v>
      </c>
      <c r="Q3766" s="42">
        <f t="shared" si="176"/>
        <v>1.2661002867543267</v>
      </c>
    </row>
    <row r="3767" spans="5:17" x14ac:dyDescent="0.2">
      <c r="E3767" s="15">
        <v>41293.5625</v>
      </c>
      <c r="F3767" s="21">
        <v>8.1919393439077464</v>
      </c>
      <c r="G3767" s="21">
        <v>8.0873838438940844</v>
      </c>
      <c r="H3767" s="24">
        <v>8.7891275774088326E-2</v>
      </c>
      <c r="I3767" s="3">
        <f t="shared" si="175"/>
        <v>958.72999999995227</v>
      </c>
      <c r="J3767" s="3">
        <f>INDEX(PowerArray,MIN(MaximumPowerIndex,ROUND(G3767*100,0)))</f>
        <v>922.02999999995302</v>
      </c>
      <c r="K3767" s="3">
        <f>MIN(J3767-M3767+N3767,'Power Look Up'!$F$4)</f>
        <v>916.44658417032929</v>
      </c>
      <c r="M3767" s="50">
        <f t="array" ref="M3767">_xlfn.SUM(_xlfn.NORM.DIST($S$3:$S$1003,$G3767,$P3767,FALSE)*WindSpeedStep*$T$3:$T$1003)</f>
        <v>922.69628019418963</v>
      </c>
      <c r="N3767" s="50">
        <f t="array" ref="N3767">_xlfn.SUM(_xlfn.NORM.DIST($S$3:$S$1003,$G3767,$Q3767,FALSE)*WindSpeedStep*$T$3:$T$1003)</f>
        <v>917.11286436456589</v>
      </c>
      <c r="P3767" s="42">
        <f t="shared" si="174"/>
        <v>0.80873838438940848</v>
      </c>
      <c r="Q3767" s="42">
        <f t="shared" si="176"/>
        <v>0.71081048371460143</v>
      </c>
    </row>
    <row r="3768" spans="5:17" x14ac:dyDescent="0.2">
      <c r="E3768" s="15">
        <v>41293.569444444445</v>
      </c>
      <c r="F3768" s="21">
        <v>6.8748569265298096</v>
      </c>
      <c r="G3768" s="21">
        <v>6.8271624234079971</v>
      </c>
      <c r="H3768" s="24">
        <v>0.20364060153709579</v>
      </c>
      <c r="I3768" s="3">
        <f t="shared" si="175"/>
        <v>558.61999999997693</v>
      </c>
      <c r="J3768" s="3">
        <f>INDEX(PowerArray,MIN(MaximumPowerIndex,ROUND(G3768*100,0)))</f>
        <v>549.57999999997719</v>
      </c>
      <c r="K3768" s="3">
        <f>MIN(J3768-M3768+N3768,'Power Look Up'!$F$4)</f>
        <v>596.46446818371169</v>
      </c>
      <c r="M3768" s="50">
        <f t="array" ref="M3768">_xlfn.SUM(_xlfn.NORM.DIST($S$3:$S$1003,$G3768,$P3768,FALSE)*WindSpeedStep*$T$3:$T$1003)</f>
        <v>550.16585892637943</v>
      </c>
      <c r="N3768" s="50">
        <f t="array" ref="N3768">_xlfn.SUM(_xlfn.NORM.DIST($S$3:$S$1003,$G3768,$Q3768,FALSE)*WindSpeedStep*$T$3:$T$1003)</f>
        <v>597.05032711011393</v>
      </c>
      <c r="P3768" s="42">
        <f t="shared" si="174"/>
        <v>0.68271624234079975</v>
      </c>
      <c r="Q3768" s="42">
        <f t="shared" si="176"/>
        <v>1.3902874626942612</v>
      </c>
    </row>
    <row r="3769" spans="5:17" x14ac:dyDescent="0.2">
      <c r="E3769" s="15">
        <v>41293.576388888891</v>
      </c>
      <c r="F3769" s="21">
        <v>7.5157458705538893</v>
      </c>
      <c r="G3769" s="21">
        <v>7.5196478674251486</v>
      </c>
      <c r="H3769" s="24">
        <v>0.1290623734099878</v>
      </c>
      <c r="I3769" s="3">
        <f t="shared" si="175"/>
        <v>744.51999999996508</v>
      </c>
      <c r="J3769" s="3">
        <f>INDEX(PowerArray,MIN(MaximumPowerIndex,ROUND(G3769*100,0)))</f>
        <v>744.51999999996508</v>
      </c>
      <c r="K3769" s="3">
        <f>MIN(J3769-M3769+N3769,'Power Look Up'!$F$4)</f>
        <v>758.15959828946541</v>
      </c>
      <c r="M3769" s="50">
        <f t="array" ref="M3769">_xlfn.SUM(_xlfn.NORM.DIST($S$3:$S$1003,$G3769,$P3769,FALSE)*WindSpeedStep*$T$3:$T$1003)</f>
        <v>740.22075076369356</v>
      </c>
      <c r="N3769" s="50">
        <f t="array" ref="N3769">_xlfn.SUM(_xlfn.NORM.DIST($S$3:$S$1003,$G3769,$Q3769,FALSE)*WindSpeedStep*$T$3:$T$1003)</f>
        <v>753.86034905319389</v>
      </c>
      <c r="P3769" s="42">
        <f t="shared" si="174"/>
        <v>0.75196478674251488</v>
      </c>
      <c r="Q3769" s="42">
        <f t="shared" si="176"/>
        <v>0.97050360097724298</v>
      </c>
    </row>
    <row r="3770" spans="5:17" x14ac:dyDescent="0.2">
      <c r="E3770" s="15">
        <v>41293.583333333336</v>
      </c>
      <c r="F3770" s="21">
        <v>8.4979617795610629</v>
      </c>
      <c r="G3770" s="21">
        <v>8.4347149535748027</v>
      </c>
      <c r="H3770" s="24">
        <v>0.11767527625331965</v>
      </c>
      <c r="I3770" s="3">
        <f t="shared" si="175"/>
        <v>1072.4999999999498</v>
      </c>
      <c r="J3770" s="3">
        <f>INDEX(PowerArray,MIN(MaximumPowerIndex,ROUND(G3770*100,0)))</f>
        <v>1046.8099999999504</v>
      </c>
      <c r="K3770" s="3">
        <f>MIN(J3770-M3770+N3770,'Power Look Up'!$F$4)</f>
        <v>1054.8780331355842</v>
      </c>
      <c r="M3770" s="50">
        <f t="array" ref="M3770">_xlfn.SUM(_xlfn.NORM.DIST($S$3:$S$1003,$G3770,$P3770,FALSE)*WindSpeedStep*$T$3:$T$1003)</f>
        <v>1045.8896381938582</v>
      </c>
      <c r="N3770" s="50">
        <f t="array" ref="N3770">_xlfn.SUM(_xlfn.NORM.DIST($S$3:$S$1003,$G3770,$Q3770,FALSE)*WindSpeedStep*$T$3:$T$1003)</f>
        <v>1053.9576713294921</v>
      </c>
      <c r="P3770" s="42">
        <f t="shared" si="174"/>
        <v>0.84347149535748034</v>
      </c>
      <c r="Q3770" s="42">
        <f t="shared" si="176"/>
        <v>0.99255741227992111</v>
      </c>
    </row>
    <row r="3771" spans="5:17" x14ac:dyDescent="0.2">
      <c r="E3771" s="15">
        <v>41293.590277777781</v>
      </c>
      <c r="F3771" s="21">
        <v>6.6150635330560608</v>
      </c>
      <c r="G3771" s="21">
        <v>6.6070114071054649</v>
      </c>
      <c r="H3771" s="24">
        <v>0.14663502401040046</v>
      </c>
      <c r="I3771" s="3">
        <f t="shared" si="175"/>
        <v>502.11999999997818</v>
      </c>
      <c r="J3771" s="3">
        <f>INDEX(PowerArray,MIN(MaximumPowerIndex,ROUND(G3771*100,0)))</f>
        <v>499.85999999997819</v>
      </c>
      <c r="K3771" s="3">
        <f>MIN(J3771-M3771+N3771,'Power Look Up'!$F$4)</f>
        <v>515.96365977829259</v>
      </c>
      <c r="M3771" s="50">
        <f t="array" ref="M3771">_xlfn.SUM(_xlfn.NORM.DIST($S$3:$S$1003,$G3771,$P3771,FALSE)*WindSpeedStep*$T$3:$T$1003)</f>
        <v>496.98472518754096</v>
      </c>
      <c r="N3771" s="50">
        <f t="array" ref="N3771">_xlfn.SUM(_xlfn.NORM.DIST($S$3:$S$1003,$G3771,$Q3771,FALSE)*WindSpeedStep*$T$3:$T$1003)</f>
        <v>513.08838496585531</v>
      </c>
      <c r="P3771" s="42">
        <f t="shared" si="174"/>
        <v>0.66070114071054653</v>
      </c>
      <c r="Q3771" s="42">
        <f t="shared" si="176"/>
        <v>0.96881927631789955</v>
      </c>
    </row>
    <row r="3772" spans="5:17" x14ac:dyDescent="0.2">
      <c r="E3772" s="15">
        <v>41293.597222222219</v>
      </c>
      <c r="F3772" s="21">
        <v>7.2742224808399056</v>
      </c>
      <c r="G3772" s="21">
        <v>7.2470203025481164</v>
      </c>
      <c r="H3772" s="24">
        <v>0.19246043184512984</v>
      </c>
      <c r="I3772" s="3">
        <f t="shared" si="175"/>
        <v>669.26999999996679</v>
      </c>
      <c r="J3772" s="3">
        <f>INDEX(PowerArray,MIN(MaximumPowerIndex,ROUND(G3772*100,0)))</f>
        <v>663.2499999999668</v>
      </c>
      <c r="K3772" s="3">
        <f>MIN(J3772-M3772+N3772,'Power Look Up'!$F$4)</f>
        <v>710.16946308905653</v>
      </c>
      <c r="M3772" s="50">
        <f t="array" ref="M3772">_xlfn.SUM(_xlfn.NORM.DIST($S$3:$S$1003,$G3772,$P3772,FALSE)*WindSpeedStep*$T$3:$T$1003)</f>
        <v>661.20341429088751</v>
      </c>
      <c r="N3772" s="50">
        <f t="array" ref="N3772">_xlfn.SUM(_xlfn.NORM.DIST($S$3:$S$1003,$G3772,$Q3772,FALSE)*WindSpeedStep*$T$3:$T$1003)</f>
        <v>708.12287737997724</v>
      </c>
      <c r="P3772" s="42">
        <f t="shared" si="174"/>
        <v>0.72470203025481172</v>
      </c>
      <c r="Q3772" s="42">
        <f t="shared" si="176"/>
        <v>1.3947646570188339</v>
      </c>
    </row>
    <row r="3773" spans="5:17" x14ac:dyDescent="0.2">
      <c r="E3773" s="15">
        <v>41293.604166666664</v>
      </c>
      <c r="F3773" s="21">
        <v>7.696810561667915</v>
      </c>
      <c r="G3773" s="21">
        <v>7.5386445841136265</v>
      </c>
      <c r="H3773" s="24">
        <v>0.12212850926609008</v>
      </c>
      <c r="I3773" s="3">
        <f t="shared" si="175"/>
        <v>798.69999999996389</v>
      </c>
      <c r="J3773" s="3">
        <f>INDEX(PowerArray,MIN(MaximumPowerIndex,ROUND(G3773*100,0)))</f>
        <v>750.53999999996495</v>
      </c>
      <c r="K3773" s="3">
        <f>MIN(J3773-M3773+N3773,'Power Look Up'!$F$4)</f>
        <v>760.72756220477561</v>
      </c>
      <c r="M3773" s="50">
        <f t="array" ref="M3773">_xlfn.SUM(_xlfn.NORM.DIST($S$3:$S$1003,$G3773,$P3773,FALSE)*WindSpeedStep*$T$3:$T$1003)</f>
        <v>745.93329444230017</v>
      </c>
      <c r="N3773" s="50">
        <f t="array" ref="N3773">_xlfn.SUM(_xlfn.NORM.DIST($S$3:$S$1003,$G3773,$Q3773,FALSE)*WindSpeedStep*$T$3:$T$1003)</f>
        <v>756.12085664711083</v>
      </c>
      <c r="P3773" s="42">
        <f t="shared" si="174"/>
        <v>0.75386445841136274</v>
      </c>
      <c r="Q3773" s="42">
        <f t="shared" si="176"/>
        <v>0.92068342494468081</v>
      </c>
    </row>
    <row r="3774" spans="5:17" x14ac:dyDescent="0.2">
      <c r="E3774" s="15">
        <v>41293.611111111109</v>
      </c>
      <c r="F3774" s="21">
        <v>6.8166265509729822</v>
      </c>
      <c r="G3774" s="21">
        <v>6.7954356236259326</v>
      </c>
      <c r="H3774" s="24">
        <v>0.14229912593077956</v>
      </c>
      <c r="I3774" s="3">
        <f t="shared" si="175"/>
        <v>547.3199999999772</v>
      </c>
      <c r="J3774" s="3">
        <f>INDEX(PowerArray,MIN(MaximumPowerIndex,ROUND(G3774*100,0)))</f>
        <v>542.79999999997722</v>
      </c>
      <c r="K3774" s="3">
        <f>MIN(J3774-M3774+N3774,'Power Look Up'!$F$4)</f>
        <v>558.60667620223876</v>
      </c>
      <c r="M3774" s="50">
        <f t="array" ref="M3774">_xlfn.SUM(_xlfn.NORM.DIST($S$3:$S$1003,$G3774,$P3774,FALSE)*WindSpeedStep*$T$3:$T$1003)</f>
        <v>542.29067826901314</v>
      </c>
      <c r="N3774" s="50">
        <f t="array" ref="N3774">_xlfn.SUM(_xlfn.NORM.DIST($S$3:$S$1003,$G3774,$Q3774,FALSE)*WindSpeedStep*$T$3:$T$1003)</f>
        <v>558.09735447127468</v>
      </c>
      <c r="P3774" s="42">
        <f t="shared" si="174"/>
        <v>0.67954356236259328</v>
      </c>
      <c r="Q3774" s="42">
        <f t="shared" si="176"/>
        <v>0.96698454956085211</v>
      </c>
    </row>
    <row r="3775" spans="5:17" x14ac:dyDescent="0.2">
      <c r="E3775" s="15">
        <v>41293.618055555555</v>
      </c>
      <c r="F3775" s="21">
        <v>5.1450222859556698</v>
      </c>
      <c r="G3775" s="21">
        <v>5.2269333922820778</v>
      </c>
      <c r="H3775" s="24">
        <v>0.15743372039632389</v>
      </c>
      <c r="I3775" s="3">
        <f t="shared" si="175"/>
        <v>224.29999999998941</v>
      </c>
      <c r="J3775" s="3">
        <f>INDEX(PowerArray,MIN(MaximumPowerIndex,ROUND(G3775*100,0)))</f>
        <v>237.25999999998913</v>
      </c>
      <c r="K3775" s="3">
        <f>MIN(J3775-M3775+N3775,'Power Look Up'!$F$4)</f>
        <v>243.2054268011693</v>
      </c>
      <c r="M3775" s="50">
        <f t="array" ref="M3775">_xlfn.SUM(_xlfn.NORM.DIST($S$3:$S$1003,$G3775,$P3775,FALSE)*WindSpeedStep*$T$3:$T$1003)</f>
        <v>231.24149231172714</v>
      </c>
      <c r="N3775" s="50">
        <f t="array" ref="N3775">_xlfn.SUM(_xlfn.NORM.DIST($S$3:$S$1003,$G3775,$Q3775,FALSE)*WindSpeedStep*$T$3:$T$1003)</f>
        <v>237.1869191129073</v>
      </c>
      <c r="P3775" s="42">
        <f t="shared" si="174"/>
        <v>0.52269333922820782</v>
      </c>
      <c r="Q3775" s="42">
        <f t="shared" si="176"/>
        <v>0.82289557021074533</v>
      </c>
    </row>
    <row r="3776" spans="5:17" x14ac:dyDescent="0.2">
      <c r="E3776" s="15">
        <v>41293.625</v>
      </c>
      <c r="F3776" s="21">
        <v>5.6802112475716307</v>
      </c>
      <c r="G3776" s="21">
        <v>5.6543172053669846</v>
      </c>
      <c r="H3776" s="24">
        <v>0.19013377371514398</v>
      </c>
      <c r="I3776" s="3">
        <f t="shared" si="175"/>
        <v>310.15999999998758</v>
      </c>
      <c r="J3776" s="3">
        <f>INDEX(PowerArray,MIN(MaximumPowerIndex,ROUND(G3776*100,0)))</f>
        <v>305.29999999998768</v>
      </c>
      <c r="K3776" s="3">
        <f>MIN(J3776-M3776+N3776,'Power Look Up'!$F$4)</f>
        <v>323.59296093402088</v>
      </c>
      <c r="M3776" s="50">
        <f t="array" ref="M3776">_xlfn.SUM(_xlfn.NORM.DIST($S$3:$S$1003,$G3776,$P3776,FALSE)*WindSpeedStep*$T$3:$T$1003)</f>
        <v>303.38737647066517</v>
      </c>
      <c r="N3776" s="50">
        <f t="array" ref="N3776">_xlfn.SUM(_xlfn.NORM.DIST($S$3:$S$1003,$G3776,$Q3776,FALSE)*WindSpeedStep*$T$3:$T$1003)</f>
        <v>321.68033740469838</v>
      </c>
      <c r="P3776" s="42">
        <f t="shared" si="174"/>
        <v>0.56543172053669843</v>
      </c>
      <c r="Q3776" s="42">
        <f t="shared" si="176"/>
        <v>1.0750766680388915</v>
      </c>
    </row>
    <row r="3777" spans="5:17" x14ac:dyDescent="0.2">
      <c r="E3777" s="15">
        <v>41293.631944444445</v>
      </c>
      <c r="F3777" s="21">
        <v>6.5224621580814386</v>
      </c>
      <c r="G3777" s="21">
        <v>6.5348478054238832</v>
      </c>
      <c r="H3777" s="24">
        <v>0.10118878178269676</v>
      </c>
      <c r="I3777" s="3">
        <f t="shared" si="175"/>
        <v>479.51999999997861</v>
      </c>
      <c r="J3777" s="3">
        <f>INDEX(PowerArray,MIN(MaximumPowerIndex,ROUND(G3777*100,0)))</f>
        <v>481.7799999999786</v>
      </c>
      <c r="K3777" s="3">
        <f>MIN(J3777-M3777+N3777,'Power Look Up'!$F$4)</f>
        <v>482.1169006096913</v>
      </c>
      <c r="M3777" s="50">
        <f t="array" ref="M3777">_xlfn.SUM(_xlfn.NORM.DIST($S$3:$S$1003,$G3777,$P3777,FALSE)*WindSpeedStep*$T$3:$T$1003)</f>
        <v>480.28952343329382</v>
      </c>
      <c r="N3777" s="50">
        <f t="array" ref="N3777">_xlfn.SUM(_xlfn.NORM.DIST($S$3:$S$1003,$G3777,$Q3777,FALSE)*WindSpeedStep*$T$3:$T$1003)</f>
        <v>480.62642404300652</v>
      </c>
      <c r="P3777" s="42">
        <f t="shared" si="174"/>
        <v>0.65348478054238834</v>
      </c>
      <c r="Q3777" s="42">
        <f t="shared" si="176"/>
        <v>0.66125328856617216</v>
      </c>
    </row>
    <row r="3778" spans="5:17" x14ac:dyDescent="0.2">
      <c r="E3778" s="15">
        <v>41293.638888888891</v>
      </c>
      <c r="F3778" s="21">
        <v>6.469910140473548</v>
      </c>
      <c r="G3778" s="21">
        <v>6.511752344649441</v>
      </c>
      <c r="H3778" s="24">
        <v>0.10664753992232374</v>
      </c>
      <c r="I3778" s="3">
        <f t="shared" si="175"/>
        <v>468.21999999997888</v>
      </c>
      <c r="J3778" s="3">
        <f>INDEX(PowerArray,MIN(MaximumPowerIndex,ROUND(G3778*100,0)))</f>
        <v>477.25999999997867</v>
      </c>
      <c r="K3778" s="3">
        <f>MIN(J3778-M3778+N3778,'Power Look Up'!$F$4)</f>
        <v>479.16038424358948</v>
      </c>
      <c r="M3778" s="50">
        <f t="array" ref="M3778">_xlfn.SUM(_xlfn.NORM.DIST($S$3:$S$1003,$G3778,$P3778,FALSE)*WindSpeedStep*$T$3:$T$1003)</f>
        <v>475.02211620010985</v>
      </c>
      <c r="N3778" s="50">
        <f t="array" ref="N3778">_xlfn.SUM(_xlfn.NORM.DIST($S$3:$S$1003,$G3778,$Q3778,FALSE)*WindSpeedStep*$T$3:$T$1003)</f>
        <v>476.92250044372065</v>
      </c>
      <c r="P3778" s="42">
        <f t="shared" si="174"/>
        <v>0.65117523446494419</v>
      </c>
      <c r="Q3778" s="42">
        <f t="shared" si="176"/>
        <v>0.6944623681402865</v>
      </c>
    </row>
    <row r="3779" spans="5:17" x14ac:dyDescent="0.2">
      <c r="E3779" s="15">
        <v>41293.645833333336</v>
      </c>
      <c r="F3779" s="21">
        <v>6.3617971341612298</v>
      </c>
      <c r="G3779" s="21">
        <v>6.3763235695441374</v>
      </c>
      <c r="H3779" s="24">
        <v>0.1178912159856043</v>
      </c>
      <c r="I3779" s="3">
        <f t="shared" si="175"/>
        <v>443.35999999997938</v>
      </c>
      <c r="J3779" s="3">
        <f>INDEX(PowerArray,MIN(MaximumPowerIndex,ROUND(G3779*100,0)))</f>
        <v>447.8799999999793</v>
      </c>
      <c r="K3779" s="3">
        <f>MIN(J3779-M3779+N3779,'Power Look Up'!$F$4)</f>
        <v>452.79631764094495</v>
      </c>
      <c r="M3779" s="50">
        <f t="array" ref="M3779">_xlfn.SUM(_xlfn.NORM.DIST($S$3:$S$1003,$G3779,$P3779,FALSE)*WindSpeedStep*$T$3:$T$1003)</f>
        <v>444.86438647615319</v>
      </c>
      <c r="N3779" s="50">
        <f t="array" ref="N3779">_xlfn.SUM(_xlfn.NORM.DIST($S$3:$S$1003,$G3779,$Q3779,FALSE)*WindSpeedStep*$T$3:$T$1003)</f>
        <v>449.78070411711883</v>
      </c>
      <c r="P3779" s="42">
        <f t="shared" ref="P3779:P3842" si="177">ReferenceTurbulence*G3779</f>
        <v>0.63763235695441378</v>
      </c>
      <c r="Q3779" s="42">
        <f t="shared" si="176"/>
        <v>0.75171253913122726</v>
      </c>
    </row>
    <row r="3780" spans="5:17" x14ac:dyDescent="0.2">
      <c r="E3780" s="15">
        <v>41293.652777777781</v>
      </c>
      <c r="F3780" s="21">
        <v>6.121507066654484</v>
      </c>
      <c r="G3780" s="21">
        <v>6.1219756449514904</v>
      </c>
      <c r="H3780" s="24">
        <v>0.14865620346287237</v>
      </c>
      <c r="I3780" s="3">
        <f t="shared" ref="I3780:I3843" si="178">INDEX(PowerArray,MIN(MaximumPowerIndex,ROUND(F3780*100,0)))</f>
        <v>389.11999999998056</v>
      </c>
      <c r="J3780" s="3">
        <f>INDEX(PowerArray,MIN(MaximumPowerIndex,ROUND(G3780*100,0)))</f>
        <v>389.11999999998056</v>
      </c>
      <c r="K3780" s="3">
        <f>MIN(J3780-M3780+N3780,'Power Look Up'!$F$4)</f>
        <v>401.47172313998107</v>
      </c>
      <c r="M3780" s="50">
        <f t="array" ref="M3780">_xlfn.SUM(_xlfn.NORM.DIST($S$3:$S$1003,$G3780,$P3780,FALSE)*WindSpeedStep*$T$3:$T$1003)</f>
        <v>391.49261663529143</v>
      </c>
      <c r="N3780" s="50">
        <f t="array" ref="N3780">_xlfn.SUM(_xlfn.NORM.DIST($S$3:$S$1003,$G3780,$Q3780,FALSE)*WindSpeedStep*$T$3:$T$1003)</f>
        <v>403.84433977529193</v>
      </c>
      <c r="P3780" s="42">
        <f t="shared" si="177"/>
        <v>0.61219756449514906</v>
      </c>
      <c r="Q3780" s="42">
        <f t="shared" ref="Q3780:Q3843" si="179">G3780*H3780</f>
        <v>0.91006965707065801</v>
      </c>
    </row>
    <row r="3781" spans="5:17" x14ac:dyDescent="0.2">
      <c r="E3781" s="15">
        <v>41293.659722222219</v>
      </c>
      <c r="F3781" s="21">
        <v>6.5757132978986848</v>
      </c>
      <c r="G3781" s="21">
        <v>6.5962391184765981</v>
      </c>
      <c r="H3781" s="24">
        <v>0.13686728104274273</v>
      </c>
      <c r="I3781" s="3">
        <f t="shared" si="178"/>
        <v>493.07999999997833</v>
      </c>
      <c r="J3781" s="3">
        <f>INDEX(PowerArray,MIN(MaximumPowerIndex,ROUND(G3781*100,0)))</f>
        <v>497.59999999997825</v>
      </c>
      <c r="K3781" s="3">
        <f>MIN(J3781-M3781+N3781,'Power Look Up'!$F$4)</f>
        <v>509.85755321511499</v>
      </c>
      <c r="M3781" s="50">
        <f t="array" ref="M3781">_xlfn.SUM(_xlfn.NORM.DIST($S$3:$S$1003,$G3781,$P3781,FALSE)*WindSpeedStep*$T$3:$T$1003)</f>
        <v>494.46965649230583</v>
      </c>
      <c r="N3781" s="50">
        <f t="array" ref="N3781">_xlfn.SUM(_xlfn.NORM.DIST($S$3:$S$1003,$G3781,$Q3781,FALSE)*WindSpeedStep*$T$3:$T$1003)</f>
        <v>506.72720970744257</v>
      </c>
      <c r="P3781" s="42">
        <f t="shared" si="177"/>
        <v>0.65962391184765989</v>
      </c>
      <c r="Q3781" s="42">
        <f t="shared" si="179"/>
        <v>0.90280931325367009</v>
      </c>
    </row>
    <row r="3782" spans="5:17" x14ac:dyDescent="0.2">
      <c r="E3782" s="15">
        <v>41293.666666666664</v>
      </c>
      <c r="F3782" s="21">
        <v>5.7671064472844913</v>
      </c>
      <c r="G3782" s="21">
        <v>5.7966135986485749</v>
      </c>
      <c r="H3782" s="24">
        <v>0.10924022397690314</v>
      </c>
      <c r="I3782" s="3">
        <f t="shared" si="178"/>
        <v>324.73999999998728</v>
      </c>
      <c r="J3782" s="3">
        <f>INDEX(PowerArray,MIN(MaximumPowerIndex,ROUND(G3782*100,0)))</f>
        <v>329.59999999998718</v>
      </c>
      <c r="K3782" s="3">
        <f>MIN(J3782-M3782+N3782,'Power Look Up'!$F$4)</f>
        <v>331.04391181866845</v>
      </c>
      <c r="M3782" s="50">
        <f t="array" ref="M3782">_xlfn.SUM(_xlfn.NORM.DIST($S$3:$S$1003,$G3782,$P3782,FALSE)*WindSpeedStep*$T$3:$T$1003)</f>
        <v>328.96030043237107</v>
      </c>
      <c r="N3782" s="50">
        <f t="array" ref="N3782">_xlfn.SUM(_xlfn.NORM.DIST($S$3:$S$1003,$G3782,$Q3782,FALSE)*WindSpeedStep*$T$3:$T$1003)</f>
        <v>330.40421225105234</v>
      </c>
      <c r="P3782" s="42">
        <f t="shared" si="177"/>
        <v>0.57966135986485756</v>
      </c>
      <c r="Q3782" s="42">
        <f t="shared" si="179"/>
        <v>0.63322336782393285</v>
      </c>
    </row>
    <row r="3783" spans="5:17" x14ac:dyDescent="0.2">
      <c r="E3783" s="15">
        <v>41293.673611111109</v>
      </c>
      <c r="F3783" s="21">
        <v>5.3518639827094256</v>
      </c>
      <c r="G3783" s="21">
        <v>5.329006290815073</v>
      </c>
      <c r="H3783" s="24">
        <v>9.5293901647666365E-2</v>
      </c>
      <c r="I3783" s="3">
        <f t="shared" si="178"/>
        <v>256.69999999998873</v>
      </c>
      <c r="J3783" s="3">
        <f>INDEX(PowerArray,MIN(MaximumPowerIndex,ROUND(G3783*100,0)))</f>
        <v>253.45999999998878</v>
      </c>
      <c r="K3783" s="3">
        <f>MIN(J3783-M3783+N3783,'Power Look Up'!$F$4)</f>
        <v>253.23429697015965</v>
      </c>
      <c r="M3783" s="50">
        <f t="array" ref="M3783">_xlfn.SUM(_xlfn.NORM.DIST($S$3:$S$1003,$G3783,$P3783,FALSE)*WindSpeedStep*$T$3:$T$1003)</f>
        <v>247.99890517501245</v>
      </c>
      <c r="N3783" s="50">
        <f t="array" ref="N3783">_xlfn.SUM(_xlfn.NORM.DIST($S$3:$S$1003,$G3783,$Q3783,FALSE)*WindSpeedStep*$T$3:$T$1003)</f>
        <v>247.77320214518332</v>
      </c>
      <c r="P3783" s="42">
        <f t="shared" si="177"/>
        <v>0.53290062908150737</v>
      </c>
      <c r="Q3783" s="42">
        <f t="shared" si="179"/>
        <v>0.50782180135672694</v>
      </c>
    </row>
    <row r="3784" spans="5:17" x14ac:dyDescent="0.2">
      <c r="E3784" s="15">
        <v>41293.680555555555</v>
      </c>
      <c r="F3784" s="21">
        <v>5.5579231573099168</v>
      </c>
      <c r="G3784" s="21">
        <v>5.5923166410996297</v>
      </c>
      <c r="H3784" s="24">
        <v>0.14213942468077714</v>
      </c>
      <c r="I3784" s="3">
        <f t="shared" si="178"/>
        <v>290.71999999998798</v>
      </c>
      <c r="J3784" s="3">
        <f>INDEX(PowerArray,MIN(MaximumPowerIndex,ROUND(G3784*100,0)))</f>
        <v>295.57999999998788</v>
      </c>
      <c r="K3784" s="3">
        <f>MIN(J3784-M3784+N3784,'Power Look Up'!$F$4)</f>
        <v>301.48178746926811</v>
      </c>
      <c r="M3784" s="50">
        <f t="array" ref="M3784">_xlfn.SUM(_xlfn.NORM.DIST($S$3:$S$1003,$G3784,$P3784,FALSE)*WindSpeedStep*$T$3:$T$1003)</f>
        <v>292.53358575378331</v>
      </c>
      <c r="N3784" s="50">
        <f t="array" ref="N3784">_xlfn.SUM(_xlfn.NORM.DIST($S$3:$S$1003,$G3784,$Q3784,FALSE)*WindSpeedStep*$T$3:$T$1003)</f>
        <v>298.43537322306355</v>
      </c>
      <c r="P3784" s="42">
        <f t="shared" si="177"/>
        <v>0.55923166410996294</v>
      </c>
      <c r="Q3784" s="42">
        <f t="shared" si="179"/>
        <v>0.79488866999863739</v>
      </c>
    </row>
    <row r="3785" spans="5:17" x14ac:dyDescent="0.2">
      <c r="E3785" s="15">
        <v>41293.6875</v>
      </c>
      <c r="F3785" s="21">
        <v>5.6383011971270305</v>
      </c>
      <c r="G3785" s="21">
        <v>5.6343741271940573</v>
      </c>
      <c r="H3785" s="24">
        <v>0.12060370246741887</v>
      </c>
      <c r="I3785" s="3">
        <f t="shared" si="178"/>
        <v>303.67999999998773</v>
      </c>
      <c r="J3785" s="3">
        <f>INDEX(PowerArray,MIN(MaximumPowerIndex,ROUND(G3785*100,0)))</f>
        <v>302.05999999998778</v>
      </c>
      <c r="K3785" s="3">
        <f>MIN(J3785-M3785+N3785,'Power Look Up'!$F$4)</f>
        <v>304.72425380999647</v>
      </c>
      <c r="M3785" s="50">
        <f t="array" ref="M3785">_xlfn.SUM(_xlfn.NORM.DIST($S$3:$S$1003,$G3785,$P3785,FALSE)*WindSpeedStep*$T$3:$T$1003)</f>
        <v>299.87824698568062</v>
      </c>
      <c r="N3785" s="50">
        <f t="array" ref="N3785">_xlfn.SUM(_xlfn.NORM.DIST($S$3:$S$1003,$G3785,$Q3785,FALSE)*WindSpeedStep*$T$3:$T$1003)</f>
        <v>302.54250079568931</v>
      </c>
      <c r="P3785" s="42">
        <f t="shared" si="177"/>
        <v>0.56343741271940573</v>
      </c>
      <c r="Q3785" s="42">
        <f t="shared" si="179"/>
        <v>0.67952638082623495</v>
      </c>
    </row>
    <row r="3786" spans="5:17" x14ac:dyDescent="0.2">
      <c r="E3786" s="15">
        <v>41293.694444444445</v>
      </c>
      <c r="F3786" s="21">
        <v>5.2803495284213939</v>
      </c>
      <c r="G3786" s="21">
        <v>5.3002277038272974</v>
      </c>
      <c r="H3786" s="24">
        <v>8.7115445203780104E-2</v>
      </c>
      <c r="I3786" s="3">
        <f t="shared" si="178"/>
        <v>245.35999999998896</v>
      </c>
      <c r="J3786" s="3">
        <f>INDEX(PowerArray,MIN(MaximumPowerIndex,ROUND(G3786*100,0)))</f>
        <v>248.59999999998888</v>
      </c>
      <c r="K3786" s="3">
        <f>MIN(J3786-M3786+N3786,'Power Look Up'!$F$4)</f>
        <v>248.13530688346498</v>
      </c>
      <c r="M3786" s="50">
        <f t="array" ref="M3786">_xlfn.SUM(_xlfn.NORM.DIST($S$3:$S$1003,$G3786,$P3786,FALSE)*WindSpeedStep*$T$3:$T$1003)</f>
        <v>243.25237423362404</v>
      </c>
      <c r="N3786" s="50">
        <f t="array" ref="N3786">_xlfn.SUM(_xlfn.NORM.DIST($S$3:$S$1003,$G3786,$Q3786,FALSE)*WindSpeedStep*$T$3:$T$1003)</f>
        <v>242.78768111710013</v>
      </c>
      <c r="P3786" s="42">
        <f t="shared" si="177"/>
        <v>0.53002277038272971</v>
      </c>
      <c r="Q3786" s="42">
        <f t="shared" si="179"/>
        <v>0.46173169610032416</v>
      </c>
    </row>
    <row r="3787" spans="5:17" x14ac:dyDescent="0.2">
      <c r="E3787" s="15">
        <v>41293.701388888891</v>
      </c>
      <c r="F3787" s="21">
        <v>5.6013847393878446</v>
      </c>
      <c r="G3787" s="21">
        <v>5.6021812446416233</v>
      </c>
      <c r="H3787" s="24">
        <v>0.13211018961016271</v>
      </c>
      <c r="I3787" s="3">
        <f t="shared" si="178"/>
        <v>297.19999999998788</v>
      </c>
      <c r="J3787" s="3">
        <f>INDEX(PowerArray,MIN(MaximumPowerIndex,ROUND(G3787*100,0)))</f>
        <v>297.19999999998788</v>
      </c>
      <c r="K3787" s="3">
        <f>MIN(J3787-M3787+N3787,'Power Look Up'!$F$4)</f>
        <v>301.4547397000984</v>
      </c>
      <c r="M3787" s="50">
        <f t="array" ref="M3787">_xlfn.SUM(_xlfn.NORM.DIST($S$3:$S$1003,$G3787,$P3787,FALSE)*WindSpeedStep*$T$3:$T$1003)</f>
        <v>294.24965917011485</v>
      </c>
      <c r="N3787" s="50">
        <f t="array" ref="N3787">_xlfn.SUM(_xlfn.NORM.DIST($S$3:$S$1003,$G3787,$Q3787,FALSE)*WindSpeedStep*$T$3:$T$1003)</f>
        <v>298.50439887022537</v>
      </c>
      <c r="P3787" s="42">
        <f t="shared" si="177"/>
        <v>0.5602181244641623</v>
      </c>
      <c r="Q3787" s="42">
        <f t="shared" si="179"/>
        <v>0.74010522646010224</v>
      </c>
    </row>
    <row r="3788" spans="5:17" x14ac:dyDescent="0.2">
      <c r="E3788" s="15">
        <v>41293.708333333336</v>
      </c>
      <c r="F3788" s="21">
        <v>6.0745485110042301</v>
      </c>
      <c r="G3788" s="21">
        <v>6.0788649920800886</v>
      </c>
      <c r="H3788" s="24">
        <v>7.0787153847078815E-2</v>
      </c>
      <c r="I3788" s="3">
        <f t="shared" si="178"/>
        <v>377.81999999998078</v>
      </c>
      <c r="J3788" s="3">
        <f>INDEX(PowerArray,MIN(MaximumPowerIndex,ROUND(G3788*100,0)))</f>
        <v>380.07999999998077</v>
      </c>
      <c r="K3788" s="3">
        <f>MIN(J3788-M3788+N3788,'Power Look Up'!$F$4)</f>
        <v>374.55872236179027</v>
      </c>
      <c r="M3788" s="50">
        <f t="array" ref="M3788">_xlfn.SUM(_xlfn.NORM.DIST($S$3:$S$1003,$G3788,$P3788,FALSE)*WindSpeedStep*$T$3:$T$1003)</f>
        <v>382.85199164737077</v>
      </c>
      <c r="N3788" s="50">
        <f t="array" ref="N3788">_xlfn.SUM(_xlfn.NORM.DIST($S$3:$S$1003,$G3788,$Q3788,FALSE)*WindSpeedStep*$T$3:$T$1003)</f>
        <v>377.33071400918027</v>
      </c>
      <c r="P3788" s="42">
        <f t="shared" si="177"/>
        <v>0.60788649920800886</v>
      </c>
      <c r="Q3788" s="42">
        <f t="shared" si="179"/>
        <v>0.43030555140999477</v>
      </c>
    </row>
    <row r="3789" spans="5:17" x14ac:dyDescent="0.2">
      <c r="E3789" s="15">
        <v>41293.715277777781</v>
      </c>
      <c r="F3789" s="21">
        <v>6.1338995202889395</v>
      </c>
      <c r="G3789" s="21">
        <v>6.1389201406263023</v>
      </c>
      <c r="H3789" s="24">
        <v>7.0102224299191759E-2</v>
      </c>
      <c r="I3789" s="3">
        <f t="shared" si="178"/>
        <v>391.3799999999805</v>
      </c>
      <c r="J3789" s="3">
        <f>INDEX(PowerArray,MIN(MaximumPowerIndex,ROUND(G3789*100,0)))</f>
        <v>393.63999999998043</v>
      </c>
      <c r="K3789" s="3">
        <f>MIN(J3789-M3789+N3789,'Power Look Up'!$F$4)</f>
        <v>387.76582292277016</v>
      </c>
      <c r="M3789" s="50">
        <f t="array" ref="M3789">_xlfn.SUM(_xlfn.NORM.DIST($S$3:$S$1003,$G3789,$P3789,FALSE)*WindSpeedStep*$T$3:$T$1003)</f>
        <v>394.92010489939412</v>
      </c>
      <c r="N3789" s="50">
        <f t="array" ref="N3789">_xlfn.SUM(_xlfn.NORM.DIST($S$3:$S$1003,$G3789,$Q3789,FALSE)*WindSpeedStep*$T$3:$T$1003)</f>
        <v>389.04592782218384</v>
      </c>
      <c r="P3789" s="42">
        <f t="shared" si="177"/>
        <v>0.61389201406263028</v>
      </c>
      <c r="Q3789" s="42">
        <f t="shared" si="179"/>
        <v>0.43035195665301085</v>
      </c>
    </row>
    <row r="3790" spans="5:17" x14ac:dyDescent="0.2">
      <c r="E3790" s="15">
        <v>41293.722222222219</v>
      </c>
      <c r="F3790" s="21">
        <v>5.6578229088527694</v>
      </c>
      <c r="G3790" s="21">
        <v>5.6719718392016638</v>
      </c>
      <c r="H3790" s="24">
        <v>8.8373214937083361E-2</v>
      </c>
      <c r="I3790" s="3">
        <f t="shared" si="178"/>
        <v>306.91999999998768</v>
      </c>
      <c r="J3790" s="3">
        <f>INDEX(PowerArray,MIN(MaximumPowerIndex,ROUND(G3790*100,0)))</f>
        <v>308.53999999998763</v>
      </c>
      <c r="K3790" s="3">
        <f>MIN(J3790-M3790+N3790,'Power Look Up'!$F$4)</f>
        <v>307.17447173339571</v>
      </c>
      <c r="M3790" s="50">
        <f t="array" ref="M3790">_xlfn.SUM(_xlfn.NORM.DIST($S$3:$S$1003,$G3790,$P3790,FALSE)*WindSpeedStep*$T$3:$T$1003)</f>
        <v>306.50849912831114</v>
      </c>
      <c r="N3790" s="50">
        <f t="array" ref="N3790">_xlfn.SUM(_xlfn.NORM.DIST($S$3:$S$1003,$G3790,$Q3790,FALSE)*WindSpeedStep*$T$3:$T$1003)</f>
        <v>305.14297086171922</v>
      </c>
      <c r="P3790" s="42">
        <f t="shared" si="177"/>
        <v>0.56719718392016638</v>
      </c>
      <c r="Q3790" s="42">
        <f t="shared" si="179"/>
        <v>0.50125038646285269</v>
      </c>
    </row>
    <row r="3791" spans="5:17" x14ac:dyDescent="0.2">
      <c r="E3791" s="15">
        <v>41293.729166666664</v>
      </c>
      <c r="F3791" s="21">
        <v>5.439907100192281</v>
      </c>
      <c r="G3791" s="21">
        <v>5.4639127680828254</v>
      </c>
      <c r="H3791" s="24">
        <v>9.7428134385101256E-2</v>
      </c>
      <c r="I3791" s="3">
        <f t="shared" si="178"/>
        <v>271.27999999998838</v>
      </c>
      <c r="J3791" s="3">
        <f>INDEX(PowerArray,MIN(MaximumPowerIndex,ROUND(G3791*100,0)))</f>
        <v>274.51999999998833</v>
      </c>
      <c r="K3791" s="3">
        <f>MIN(J3791-M3791+N3791,'Power Look Up'!$F$4)</f>
        <v>274.32530862700366</v>
      </c>
      <c r="M3791" s="50">
        <f t="array" ref="M3791">_xlfn.SUM(_xlfn.NORM.DIST($S$3:$S$1003,$G3791,$P3791,FALSE)*WindSpeedStep*$T$3:$T$1003)</f>
        <v>270.53566479888548</v>
      </c>
      <c r="N3791" s="50">
        <f t="array" ref="N3791">_xlfn.SUM(_xlfn.NORM.DIST($S$3:$S$1003,$G3791,$Q3791,FALSE)*WindSpeedStep*$T$3:$T$1003)</f>
        <v>270.34097342590081</v>
      </c>
      <c r="P3791" s="42">
        <f t="shared" si="177"/>
        <v>0.54639127680828259</v>
      </c>
      <c r="Q3791" s="42">
        <f t="shared" si="179"/>
        <v>0.53233882743724414</v>
      </c>
    </row>
    <row r="3792" spans="5:17" x14ac:dyDescent="0.2">
      <c r="E3792" s="15">
        <v>41293.736111111109</v>
      </c>
      <c r="F3792" s="21">
        <v>5.660455521411099</v>
      </c>
      <c r="G3792" s="21">
        <v>5.6935113479743329</v>
      </c>
      <c r="H3792" s="24">
        <v>8.8332113574377952E-2</v>
      </c>
      <c r="I3792" s="3">
        <f t="shared" si="178"/>
        <v>306.91999999998768</v>
      </c>
      <c r="J3792" s="3">
        <f>INDEX(PowerArray,MIN(MaximumPowerIndex,ROUND(G3792*100,0)))</f>
        <v>311.77999999998758</v>
      </c>
      <c r="K3792" s="3">
        <f>MIN(J3792-M3792+N3792,'Power Look Up'!$F$4)</f>
        <v>310.35165904968557</v>
      </c>
      <c r="M3792" s="50">
        <f t="array" ref="M3792">_xlfn.SUM(_xlfn.NORM.DIST($S$3:$S$1003,$G3792,$P3792,FALSE)*WindSpeedStep*$T$3:$T$1003)</f>
        <v>310.33551679911125</v>
      </c>
      <c r="N3792" s="50">
        <f t="array" ref="N3792">_xlfn.SUM(_xlfn.NORM.DIST($S$3:$S$1003,$G3792,$Q3792,FALSE)*WindSpeedStep*$T$3:$T$1003)</f>
        <v>308.90717584880923</v>
      </c>
      <c r="P3792" s="42">
        <f t="shared" si="177"/>
        <v>0.56935113479743327</v>
      </c>
      <c r="Q3792" s="42">
        <f t="shared" si="179"/>
        <v>0.50291989102627843</v>
      </c>
    </row>
    <row r="3793" spans="5:17" x14ac:dyDescent="0.2">
      <c r="E3793" s="15">
        <v>41293.743055555555</v>
      </c>
      <c r="F3793" s="21">
        <v>5.9029605346170948</v>
      </c>
      <c r="G3793" s="21">
        <v>5.9373106026494904</v>
      </c>
      <c r="H3793" s="24">
        <v>8.80913902355491E-2</v>
      </c>
      <c r="I3793" s="3">
        <f t="shared" si="178"/>
        <v>345.79999999998682</v>
      </c>
      <c r="J3793" s="3">
        <f>INDEX(PowerArray,MIN(MaximumPowerIndex,ROUND(G3793*100,0)))</f>
        <v>352.27999999998667</v>
      </c>
      <c r="K3793" s="3">
        <f>MIN(J3793-M3793+N3793,'Power Look Up'!$F$4)</f>
        <v>350.20539887124244</v>
      </c>
      <c r="M3793" s="50">
        <f t="array" ref="M3793">_xlfn.SUM(_xlfn.NORM.DIST($S$3:$S$1003,$G3793,$P3793,FALSE)*WindSpeedStep*$T$3:$T$1003)</f>
        <v>355.26197948542989</v>
      </c>
      <c r="N3793" s="50">
        <f t="array" ref="N3793">_xlfn.SUM(_xlfn.NORM.DIST($S$3:$S$1003,$G3793,$Q3793,FALSE)*WindSpeedStep*$T$3:$T$1003)</f>
        <v>353.18737835668566</v>
      </c>
      <c r="P3793" s="42">
        <f t="shared" si="177"/>
        <v>0.59373106026494904</v>
      </c>
      <c r="Q3793" s="42">
        <f t="shared" si="179"/>
        <v>0.52302594524765944</v>
      </c>
    </row>
    <row r="3794" spans="5:17" x14ac:dyDescent="0.2">
      <c r="E3794" s="15">
        <v>41293.75</v>
      </c>
      <c r="F3794" s="21">
        <v>5.6514819176080504</v>
      </c>
      <c r="G3794" s="21">
        <v>5.6680753952166985</v>
      </c>
      <c r="H3794" s="24">
        <v>0.10616684415650501</v>
      </c>
      <c r="I3794" s="3">
        <f t="shared" si="178"/>
        <v>305.29999999998768</v>
      </c>
      <c r="J3794" s="3">
        <f>INDEX(PowerArray,MIN(MaximumPowerIndex,ROUND(G3794*100,0)))</f>
        <v>308.53999999998763</v>
      </c>
      <c r="K3794" s="3">
        <f>MIN(J3794-M3794+N3794,'Power Look Up'!$F$4)</f>
        <v>309.31885757766332</v>
      </c>
      <c r="M3794" s="50">
        <f t="array" ref="M3794">_xlfn.SUM(_xlfn.NORM.DIST($S$3:$S$1003,$G3794,$P3794,FALSE)*WindSpeedStep*$T$3:$T$1003)</f>
        <v>305.8184551167023</v>
      </c>
      <c r="N3794" s="50">
        <f t="array" ref="N3794">_xlfn.SUM(_xlfn.NORM.DIST($S$3:$S$1003,$G3794,$Q3794,FALSE)*WindSpeedStep*$T$3:$T$1003)</f>
        <v>306.59731269437799</v>
      </c>
      <c r="P3794" s="42">
        <f t="shared" si="177"/>
        <v>0.56680753952166985</v>
      </c>
      <c r="Q3794" s="42">
        <f t="shared" si="179"/>
        <v>0.60176167715129181</v>
      </c>
    </row>
    <row r="3795" spans="5:17" x14ac:dyDescent="0.2">
      <c r="E3795" s="15">
        <v>41293.756944444445</v>
      </c>
      <c r="F3795" s="21">
        <v>5.4230661812704666</v>
      </c>
      <c r="G3795" s="21">
        <v>5.3963653623556569</v>
      </c>
      <c r="H3795" s="24">
        <v>9.5886714751133487E-2</v>
      </c>
      <c r="I3795" s="3">
        <f t="shared" si="178"/>
        <v>268.03999999998848</v>
      </c>
      <c r="J3795" s="3">
        <f>INDEX(PowerArray,MIN(MaximumPowerIndex,ROUND(G3795*100,0)))</f>
        <v>264.79999999998853</v>
      </c>
      <c r="K3795" s="3">
        <f>MIN(J3795-M3795+N3795,'Power Look Up'!$F$4)</f>
        <v>264.54997588692197</v>
      </c>
      <c r="M3795" s="50">
        <f t="array" ref="M3795">_xlfn.SUM(_xlfn.NORM.DIST($S$3:$S$1003,$G3795,$P3795,FALSE)*WindSpeedStep*$T$3:$T$1003)</f>
        <v>259.18771469539212</v>
      </c>
      <c r="N3795" s="50">
        <f t="array" ref="N3795">_xlfn.SUM(_xlfn.NORM.DIST($S$3:$S$1003,$G3795,$Q3795,FALSE)*WindSpeedStep*$T$3:$T$1003)</f>
        <v>258.93769058232556</v>
      </c>
      <c r="P3795" s="42">
        <f t="shared" si="177"/>
        <v>0.53963653623556573</v>
      </c>
      <c r="Q3795" s="42">
        <f t="shared" si="179"/>
        <v>0.51743974619309396</v>
      </c>
    </row>
    <row r="3796" spans="5:17" x14ac:dyDescent="0.2">
      <c r="E3796" s="15">
        <v>41293.763888888891</v>
      </c>
      <c r="F3796" s="21">
        <v>5.8729995829423709</v>
      </c>
      <c r="G3796" s="21">
        <v>5.8610897973016476</v>
      </c>
      <c r="H3796" s="24">
        <v>7.4919126723240831E-2</v>
      </c>
      <c r="I3796" s="3">
        <f t="shared" si="178"/>
        <v>340.93999999998692</v>
      </c>
      <c r="J3796" s="3">
        <f>INDEX(PowerArray,MIN(MaximumPowerIndex,ROUND(G3796*100,0)))</f>
        <v>339.31999999998698</v>
      </c>
      <c r="K3796" s="3">
        <f>MIN(J3796-M3796+N3796,'Power Look Up'!$F$4)</f>
        <v>335.45514456702904</v>
      </c>
      <c r="M3796" s="50">
        <f t="array" ref="M3796">_xlfn.SUM(_xlfn.NORM.DIST($S$3:$S$1003,$G3796,$P3796,FALSE)*WindSpeedStep*$T$3:$T$1003)</f>
        <v>340.8808094015821</v>
      </c>
      <c r="N3796" s="50">
        <f t="array" ref="N3796">_xlfn.SUM(_xlfn.NORM.DIST($S$3:$S$1003,$G3796,$Q3796,FALSE)*WindSpeedStep*$T$3:$T$1003)</f>
        <v>337.01595396862416</v>
      </c>
      <c r="P3796" s="42">
        <f t="shared" si="177"/>
        <v>0.58610897973016474</v>
      </c>
      <c r="Q3796" s="42">
        <f t="shared" si="179"/>
        <v>0.43910772926033603</v>
      </c>
    </row>
    <row r="3797" spans="5:17" x14ac:dyDescent="0.2">
      <c r="E3797" s="15">
        <v>41293.770833333336</v>
      </c>
      <c r="F3797" s="21">
        <v>6.3169035654703123</v>
      </c>
      <c r="G3797" s="21">
        <v>6.3032097632449657</v>
      </c>
      <c r="H3797" s="24">
        <v>0.1028985155880887</v>
      </c>
      <c r="I3797" s="3">
        <f t="shared" si="178"/>
        <v>434.31999999997959</v>
      </c>
      <c r="J3797" s="3">
        <f>INDEX(PowerArray,MIN(MaximumPowerIndex,ROUND(G3797*100,0)))</f>
        <v>429.79999999997972</v>
      </c>
      <c r="K3797" s="3">
        <f>MIN(J3797-M3797+N3797,'Power Look Up'!$F$4)</f>
        <v>430.52112503717768</v>
      </c>
      <c r="M3797" s="50">
        <f t="array" ref="M3797">_xlfn.SUM(_xlfn.NORM.DIST($S$3:$S$1003,$G3797,$P3797,FALSE)*WindSpeedStep*$T$3:$T$1003)</f>
        <v>429.09330204609699</v>
      </c>
      <c r="N3797" s="50">
        <f t="array" ref="N3797">_xlfn.SUM(_xlfn.NORM.DIST($S$3:$S$1003,$G3797,$Q3797,FALSE)*WindSpeedStep*$T$3:$T$1003)</f>
        <v>429.81442708329496</v>
      </c>
      <c r="P3797" s="42">
        <f t="shared" si="177"/>
        <v>0.63032097632449657</v>
      </c>
      <c r="Q3797" s="42">
        <f t="shared" si="179"/>
        <v>0.64859092807825502</v>
      </c>
    </row>
    <row r="3798" spans="5:17" x14ac:dyDescent="0.2">
      <c r="E3798" s="15">
        <v>41293.777777777781</v>
      </c>
      <c r="F3798" s="21">
        <v>6.4807186782594073</v>
      </c>
      <c r="G3798" s="21">
        <v>6.4681419054367186</v>
      </c>
      <c r="H3798" s="24">
        <v>0.10184055700706067</v>
      </c>
      <c r="I3798" s="3">
        <f t="shared" si="178"/>
        <v>470.47999999997882</v>
      </c>
      <c r="J3798" s="3">
        <f>INDEX(PowerArray,MIN(MaximumPowerIndex,ROUND(G3798*100,0)))</f>
        <v>468.21999999997888</v>
      </c>
      <c r="K3798" s="3">
        <f>MIN(J3798-M3798+N3798,'Power Look Up'!$F$4)</f>
        <v>468.72440332155264</v>
      </c>
      <c r="M3798" s="50">
        <f t="array" ref="M3798">_xlfn.SUM(_xlfn.NORM.DIST($S$3:$S$1003,$G3798,$P3798,FALSE)*WindSpeedStep*$T$3:$T$1003)</f>
        <v>465.17527011943309</v>
      </c>
      <c r="N3798" s="50">
        <f t="array" ref="N3798">_xlfn.SUM(_xlfn.NORM.DIST($S$3:$S$1003,$G3798,$Q3798,FALSE)*WindSpeedStep*$T$3:$T$1003)</f>
        <v>465.67967344100686</v>
      </c>
      <c r="P3798" s="42">
        <f t="shared" si="177"/>
        <v>0.64681419054367195</v>
      </c>
      <c r="Q3798" s="42">
        <f t="shared" si="179"/>
        <v>0.65871917445038619</v>
      </c>
    </row>
    <row r="3799" spans="5:17" x14ac:dyDescent="0.2">
      <c r="E3799" s="15">
        <v>41293.784722222219</v>
      </c>
      <c r="F3799" s="21">
        <v>5.5751031129749995</v>
      </c>
      <c r="G3799" s="21">
        <v>5.5901488653470235</v>
      </c>
      <c r="H3799" s="24">
        <v>0.11658977185323224</v>
      </c>
      <c r="I3799" s="3">
        <f t="shared" si="178"/>
        <v>293.95999999998793</v>
      </c>
      <c r="J3799" s="3">
        <f>INDEX(PowerArray,MIN(MaximumPowerIndex,ROUND(G3799*100,0)))</f>
        <v>295.57999999998788</v>
      </c>
      <c r="K3799" s="3">
        <f>MIN(J3799-M3799+N3799,'Power Look Up'!$F$4)</f>
        <v>297.51884377799848</v>
      </c>
      <c r="M3799" s="50">
        <f t="array" ref="M3799">_xlfn.SUM(_xlfn.NORM.DIST($S$3:$S$1003,$G3799,$P3799,FALSE)*WindSpeedStep*$T$3:$T$1003)</f>
        <v>292.15700607331542</v>
      </c>
      <c r="N3799" s="50">
        <f t="array" ref="N3799">_xlfn.SUM(_xlfn.NORM.DIST($S$3:$S$1003,$G3799,$Q3799,FALSE)*WindSpeedStep*$T$3:$T$1003)</f>
        <v>294.09584985132602</v>
      </c>
      <c r="P3799" s="42">
        <f t="shared" si="177"/>
        <v>0.55901488653470233</v>
      </c>
      <c r="Q3799" s="42">
        <f t="shared" si="179"/>
        <v>0.65175418083641457</v>
      </c>
    </row>
    <row r="3800" spans="5:17" x14ac:dyDescent="0.2">
      <c r="E3800" s="15">
        <v>41293.791666666664</v>
      </c>
      <c r="F3800" s="21">
        <v>5.5212937252382979</v>
      </c>
      <c r="G3800" s="21">
        <v>5.532051489780538</v>
      </c>
      <c r="H3800" s="24">
        <v>0.18111697181204398</v>
      </c>
      <c r="I3800" s="3">
        <f t="shared" si="178"/>
        <v>284.23999999998813</v>
      </c>
      <c r="J3800" s="3">
        <f>INDEX(PowerArray,MIN(MaximumPowerIndex,ROUND(G3800*100,0)))</f>
        <v>285.85999999998808</v>
      </c>
      <c r="K3800" s="3">
        <f>MIN(J3800-M3800+N3800,'Power Look Up'!$F$4)</f>
        <v>299.75685028511532</v>
      </c>
      <c r="M3800" s="50">
        <f t="array" ref="M3800">_xlfn.SUM(_xlfn.NORM.DIST($S$3:$S$1003,$G3800,$P3800,FALSE)*WindSpeedStep*$T$3:$T$1003)</f>
        <v>282.13351457025169</v>
      </c>
      <c r="N3800" s="50">
        <f t="array" ref="N3800">_xlfn.SUM(_xlfn.NORM.DIST($S$3:$S$1003,$G3800,$Q3800,FALSE)*WindSpeedStep*$T$3:$T$1003)</f>
        <v>296.03036485537893</v>
      </c>
      <c r="P3800" s="42">
        <f t="shared" si="177"/>
        <v>0.55320514897805384</v>
      </c>
      <c r="Q3800" s="42">
        <f t="shared" si="179"/>
        <v>1.0019484137373575</v>
      </c>
    </row>
    <row r="3801" spans="5:17" x14ac:dyDescent="0.2">
      <c r="E3801" s="15">
        <v>41293.798611111109</v>
      </c>
      <c r="F3801" s="21">
        <v>6.0564254285703987</v>
      </c>
      <c r="G3801" s="21">
        <v>6.1105982796999525</v>
      </c>
      <c r="H3801" s="24">
        <v>0.11557972739131585</v>
      </c>
      <c r="I3801" s="3">
        <f t="shared" si="178"/>
        <v>375.55999999998085</v>
      </c>
      <c r="J3801" s="3">
        <f>INDEX(PowerArray,MIN(MaximumPowerIndex,ROUND(G3801*100,0)))</f>
        <v>386.85999999998057</v>
      </c>
      <c r="K3801" s="3">
        <f>MIN(J3801-M3801+N3801,'Power Look Up'!$F$4)</f>
        <v>390.35548356971162</v>
      </c>
      <c r="M3801" s="50">
        <f t="array" ref="M3801">_xlfn.SUM(_xlfn.NORM.DIST($S$3:$S$1003,$G3801,$P3801,FALSE)*WindSpeedStep*$T$3:$T$1003)</f>
        <v>389.20119162699802</v>
      </c>
      <c r="N3801" s="50">
        <f t="array" ref="N3801">_xlfn.SUM(_xlfn.NORM.DIST($S$3:$S$1003,$G3801,$Q3801,FALSE)*WindSpeedStep*$T$3:$T$1003)</f>
        <v>392.69667519672907</v>
      </c>
      <c r="P3801" s="42">
        <f t="shared" si="177"/>
        <v>0.61105982796999525</v>
      </c>
      <c r="Q3801" s="42">
        <f t="shared" si="179"/>
        <v>0.70626128336556415</v>
      </c>
    </row>
    <row r="3802" spans="5:17" x14ac:dyDescent="0.2">
      <c r="E3802" s="15">
        <v>41293.805555555555</v>
      </c>
      <c r="F3802" s="21">
        <v>5.4030554411837386</v>
      </c>
      <c r="G3802" s="21">
        <v>5.4256322204895806</v>
      </c>
      <c r="H3802" s="24">
        <v>9.6241840503134807E-2</v>
      </c>
      <c r="I3802" s="3">
        <f t="shared" si="178"/>
        <v>264.79999999998853</v>
      </c>
      <c r="J3802" s="3">
        <f>INDEX(PowerArray,MIN(MaximumPowerIndex,ROUND(G3802*100,0)))</f>
        <v>269.65999999998843</v>
      </c>
      <c r="K3802" s="3">
        <f>MIN(J3802-M3802+N3802,'Power Look Up'!$F$4)</f>
        <v>269.40865266115293</v>
      </c>
      <c r="M3802" s="50">
        <f t="array" ref="M3802">_xlfn.SUM(_xlfn.NORM.DIST($S$3:$S$1003,$G3802,$P3802,FALSE)*WindSpeedStep*$T$3:$T$1003)</f>
        <v>264.08761331430179</v>
      </c>
      <c r="N3802" s="50">
        <f t="array" ref="N3802">_xlfn.SUM(_xlfn.NORM.DIST($S$3:$S$1003,$G3802,$Q3802,FALSE)*WindSpeedStep*$T$3:$T$1003)</f>
        <v>263.83626597546629</v>
      </c>
      <c r="P3802" s="42">
        <f t="shared" si="177"/>
        <v>0.54256322204895813</v>
      </c>
      <c r="Q3802" s="42">
        <f t="shared" si="179"/>
        <v>0.52217283079302734</v>
      </c>
    </row>
    <row r="3803" spans="5:17" x14ac:dyDescent="0.2">
      <c r="E3803" s="15">
        <v>41293.8125</v>
      </c>
      <c r="F3803" s="21">
        <v>4.9188447702671061</v>
      </c>
      <c r="G3803" s="21">
        <v>4.9386317864547227</v>
      </c>
      <c r="H3803" s="24">
        <v>0.11384787000903682</v>
      </c>
      <c r="I3803" s="3">
        <f t="shared" si="178"/>
        <v>191.27999999999341</v>
      </c>
      <c r="J3803" s="3">
        <f>INDEX(PowerArray,MIN(MaximumPowerIndex,ROUND(G3803*100,0)))</f>
        <v>193.45999999999336</v>
      </c>
      <c r="K3803" s="3">
        <f>MIN(J3803-M3803+N3803,'Power Look Up'!$F$4)</f>
        <v>194.10496905535527</v>
      </c>
      <c r="M3803" s="50">
        <f t="array" ref="M3803">_xlfn.SUM(_xlfn.NORM.DIST($S$3:$S$1003,$G3803,$P3803,FALSE)*WindSpeedStep*$T$3:$T$1003)</f>
        <v>184.72616034825387</v>
      </c>
      <c r="N3803" s="50">
        <f t="array" ref="N3803">_xlfn.SUM(_xlfn.NORM.DIST($S$3:$S$1003,$G3803,$Q3803,FALSE)*WindSpeedStep*$T$3:$T$1003)</f>
        <v>185.37112940361578</v>
      </c>
      <c r="P3803" s="42">
        <f t="shared" si="177"/>
        <v>0.4938631786454723</v>
      </c>
      <c r="Q3803" s="42">
        <f t="shared" si="179"/>
        <v>0.56225270964679452</v>
      </c>
    </row>
    <row r="3804" spans="5:17" x14ac:dyDescent="0.2">
      <c r="E3804" s="15">
        <v>41293.819444444445</v>
      </c>
      <c r="F3804" s="21">
        <v>5.6576401500592537</v>
      </c>
      <c r="G3804" s="21">
        <v>5.6833953206712815</v>
      </c>
      <c r="H3804" s="24">
        <v>0.12195897612766578</v>
      </c>
      <c r="I3804" s="3">
        <f t="shared" si="178"/>
        <v>306.91999999998768</v>
      </c>
      <c r="J3804" s="3">
        <f>INDEX(PowerArray,MIN(MaximumPowerIndex,ROUND(G3804*100,0)))</f>
        <v>310.15999999998758</v>
      </c>
      <c r="K3804" s="3">
        <f>MIN(J3804-M3804+N3804,'Power Look Up'!$F$4)</f>
        <v>313.24979142187044</v>
      </c>
      <c r="M3804" s="50">
        <f t="array" ref="M3804">_xlfn.SUM(_xlfn.NORM.DIST($S$3:$S$1003,$G3804,$P3804,FALSE)*WindSpeedStep*$T$3:$T$1003)</f>
        <v>308.53551474084173</v>
      </c>
      <c r="N3804" s="50">
        <f t="array" ref="N3804">_xlfn.SUM(_xlfn.NORM.DIST($S$3:$S$1003,$G3804,$Q3804,FALSE)*WindSpeedStep*$T$3:$T$1003)</f>
        <v>311.6253061627246</v>
      </c>
      <c r="P3804" s="42">
        <f t="shared" si="177"/>
        <v>0.56833953206712817</v>
      </c>
      <c r="Q3804" s="42">
        <f t="shared" si="179"/>
        <v>0.69314107423783622</v>
      </c>
    </row>
    <row r="3805" spans="5:17" x14ac:dyDescent="0.2">
      <c r="E3805" s="15">
        <v>41293.826388888891</v>
      </c>
      <c r="F3805" s="21">
        <v>5.7733604874872313</v>
      </c>
      <c r="G3805" s="21">
        <v>5.8023570178059733</v>
      </c>
      <c r="H3805" s="24">
        <v>0.15935259923469913</v>
      </c>
      <c r="I3805" s="3">
        <f t="shared" si="178"/>
        <v>324.73999999998728</v>
      </c>
      <c r="J3805" s="3">
        <f>INDEX(PowerArray,MIN(MaximumPowerIndex,ROUND(G3805*100,0)))</f>
        <v>329.59999999998718</v>
      </c>
      <c r="K3805" s="3">
        <f>MIN(J3805-M3805+N3805,'Power Look Up'!$F$4)</f>
        <v>341.38356436391001</v>
      </c>
      <c r="M3805" s="50">
        <f t="array" ref="M3805">_xlfn.SUM(_xlfn.NORM.DIST($S$3:$S$1003,$G3805,$P3805,FALSE)*WindSpeedStep*$T$3:$T$1003)</f>
        <v>330.01335597218235</v>
      </c>
      <c r="N3805" s="50">
        <f t="array" ref="N3805">_xlfn.SUM(_xlfn.NORM.DIST($S$3:$S$1003,$G3805,$Q3805,FALSE)*WindSpeedStep*$T$3:$T$1003)</f>
        <v>341.79692033610519</v>
      </c>
      <c r="P3805" s="42">
        <f t="shared" si="177"/>
        <v>0.58023570178059736</v>
      </c>
      <c r="Q3805" s="42">
        <f t="shared" si="179"/>
        <v>0.92462067247507929</v>
      </c>
    </row>
    <row r="3806" spans="5:17" x14ac:dyDescent="0.2">
      <c r="E3806" s="15">
        <v>41293.833333333336</v>
      </c>
      <c r="F3806" s="21">
        <v>6.149861281075176</v>
      </c>
      <c r="G3806" s="21">
        <v>6.1601056501671696</v>
      </c>
      <c r="H3806" s="24">
        <v>0.12520607617110047</v>
      </c>
      <c r="I3806" s="3">
        <f t="shared" si="178"/>
        <v>395.89999999998042</v>
      </c>
      <c r="J3806" s="3">
        <f>INDEX(PowerArray,MIN(MaximumPowerIndex,ROUND(G3806*100,0)))</f>
        <v>398.15999999998036</v>
      </c>
      <c r="K3806" s="3">
        <f>MIN(J3806-M3806+N3806,'Power Look Up'!$F$4)</f>
        <v>404.24301597525078</v>
      </c>
      <c r="M3806" s="50">
        <f t="array" ref="M3806">_xlfn.SUM(_xlfn.NORM.DIST($S$3:$S$1003,$G3806,$P3806,FALSE)*WindSpeedStep*$T$3:$T$1003)</f>
        <v>399.23057506662548</v>
      </c>
      <c r="N3806" s="50">
        <f t="array" ref="N3806">_xlfn.SUM(_xlfn.NORM.DIST($S$3:$S$1003,$G3806,$Q3806,FALSE)*WindSpeedStep*$T$3:$T$1003)</f>
        <v>405.3135910418959</v>
      </c>
      <c r="P3806" s="42">
        <f t="shared" si="177"/>
        <v>0.61601056501671703</v>
      </c>
      <c r="Q3806" s="42">
        <f t="shared" si="179"/>
        <v>0.77128265725685696</v>
      </c>
    </row>
    <row r="3807" spans="5:17" x14ac:dyDescent="0.2">
      <c r="E3807" s="15">
        <v>41293.840277777781</v>
      </c>
      <c r="F3807" s="21">
        <v>5.873219080233679</v>
      </c>
      <c r="G3807" s="21">
        <v>5.8766512649720521</v>
      </c>
      <c r="H3807" s="24">
        <v>0.10726655883147033</v>
      </c>
      <c r="I3807" s="3">
        <f t="shared" si="178"/>
        <v>340.93999999998692</v>
      </c>
      <c r="J3807" s="3">
        <f>INDEX(PowerArray,MIN(MaximumPowerIndex,ROUND(G3807*100,0)))</f>
        <v>342.55999999998687</v>
      </c>
      <c r="K3807" s="3">
        <f>MIN(J3807-M3807+N3807,'Power Look Up'!$F$4)</f>
        <v>343.81037683623413</v>
      </c>
      <c r="M3807" s="50">
        <f t="array" ref="M3807">_xlfn.SUM(_xlfn.NORM.DIST($S$3:$S$1003,$G3807,$P3807,FALSE)*WindSpeedStep*$T$3:$T$1003)</f>
        <v>343.7909696343097</v>
      </c>
      <c r="N3807" s="50">
        <f t="array" ref="N3807">_xlfn.SUM(_xlfn.NORM.DIST($S$3:$S$1003,$G3807,$Q3807,FALSE)*WindSpeedStep*$T$3:$T$1003)</f>
        <v>345.04134647055696</v>
      </c>
      <c r="P3807" s="42">
        <f t="shared" si="177"/>
        <v>0.58766512649720526</v>
      </c>
      <c r="Q3807" s="42">
        <f t="shared" si="179"/>
        <v>0.63036815864615925</v>
      </c>
    </row>
    <row r="3808" spans="5:17" x14ac:dyDescent="0.2">
      <c r="E3808" s="15">
        <v>41293.847222222219</v>
      </c>
      <c r="F3808" s="21">
        <v>6.263241159112054</v>
      </c>
      <c r="G3808" s="21">
        <v>6.3149095893141309</v>
      </c>
      <c r="H3808" s="24">
        <v>0.11974630721489386</v>
      </c>
      <c r="I3808" s="3">
        <f t="shared" si="178"/>
        <v>420.75999999997987</v>
      </c>
      <c r="J3808" s="3">
        <f>INDEX(PowerArray,MIN(MaximumPowerIndex,ROUND(G3808*100,0)))</f>
        <v>432.05999999997965</v>
      </c>
      <c r="K3808" s="3">
        <f>MIN(J3808-M3808+N3808,'Power Look Up'!$F$4)</f>
        <v>437.30509785813553</v>
      </c>
      <c r="M3808" s="50">
        <f t="array" ref="M3808">_xlfn.SUM(_xlfn.NORM.DIST($S$3:$S$1003,$G3808,$P3808,FALSE)*WindSpeedStep*$T$3:$T$1003)</f>
        <v>431.59334138954927</v>
      </c>
      <c r="N3808" s="50">
        <f t="array" ref="N3808">_xlfn.SUM(_xlfn.NORM.DIST($S$3:$S$1003,$G3808,$Q3808,FALSE)*WindSpeedStep*$T$3:$T$1003)</f>
        <v>436.83843924770514</v>
      </c>
      <c r="P3808" s="42">
        <f t="shared" si="177"/>
        <v>0.63149095893141316</v>
      </c>
      <c r="Q3808" s="42">
        <f t="shared" si="179"/>
        <v>0.75618710371628917</v>
      </c>
    </row>
    <row r="3809" spans="5:17" x14ac:dyDescent="0.2">
      <c r="E3809" s="15">
        <v>41293.854166666664</v>
      </c>
      <c r="F3809" s="21">
        <v>6.987516695288547</v>
      </c>
      <c r="G3809" s="21">
        <v>6.9624690767898514</v>
      </c>
      <c r="H3809" s="24">
        <v>0.1531302244646465</v>
      </c>
      <c r="I3809" s="3">
        <f t="shared" si="178"/>
        <v>585.73999999997636</v>
      </c>
      <c r="J3809" s="3">
        <f>INDEX(PowerArray,MIN(MaximumPowerIndex,ROUND(G3809*100,0)))</f>
        <v>578.9599999999765</v>
      </c>
      <c r="K3809" s="3">
        <f>MIN(J3809-M3809+N3809,'Power Look Up'!$F$4)</f>
        <v>601.10669248680017</v>
      </c>
      <c r="M3809" s="50">
        <f t="array" ref="M3809">_xlfn.SUM(_xlfn.NORM.DIST($S$3:$S$1003,$G3809,$P3809,FALSE)*WindSpeedStep*$T$3:$T$1003)</f>
        <v>584.55849775938032</v>
      </c>
      <c r="N3809" s="50">
        <f t="array" ref="N3809">_xlfn.SUM(_xlfn.NORM.DIST($S$3:$S$1003,$G3809,$Q3809,FALSE)*WindSpeedStep*$T$3:$T$1003)</f>
        <v>606.70519024620398</v>
      </c>
      <c r="P3809" s="42">
        <f t="shared" si="177"/>
        <v>0.69624690767898523</v>
      </c>
      <c r="Q3809" s="42">
        <f t="shared" si="179"/>
        <v>1.06616445255699</v>
      </c>
    </row>
    <row r="3810" spans="5:17" x14ac:dyDescent="0.2">
      <c r="E3810" s="15">
        <v>41293.861111111109</v>
      </c>
      <c r="F3810" s="21">
        <v>7.4840222504094909</v>
      </c>
      <c r="G3810" s="21">
        <v>7.5177633593118252</v>
      </c>
      <c r="H3810" s="24">
        <v>0.10555821102172364</v>
      </c>
      <c r="I3810" s="3">
        <f t="shared" si="178"/>
        <v>732.47999999996534</v>
      </c>
      <c r="J3810" s="3">
        <f>INDEX(PowerArray,MIN(MaximumPowerIndex,ROUND(G3810*100,0)))</f>
        <v>744.51999999996508</v>
      </c>
      <c r="K3810" s="3">
        <f>MIN(J3810-M3810+N3810,'Power Look Up'!$F$4)</f>
        <v>746.89049708128289</v>
      </c>
      <c r="M3810" s="50">
        <f t="array" ref="M3810">_xlfn.SUM(_xlfn.NORM.DIST($S$3:$S$1003,$G3810,$P3810,FALSE)*WindSpeedStep*$T$3:$T$1003)</f>
        <v>739.65553341437237</v>
      </c>
      <c r="N3810" s="50">
        <f t="array" ref="N3810">_xlfn.SUM(_xlfn.NORM.DIST($S$3:$S$1003,$G3810,$Q3810,FALSE)*WindSpeedStep*$T$3:$T$1003)</f>
        <v>742.02603049569018</v>
      </c>
      <c r="P3810" s="42">
        <f t="shared" si="177"/>
        <v>0.75177633593118254</v>
      </c>
      <c r="Q3810" s="42">
        <f t="shared" si="179"/>
        <v>0.79356165109361965</v>
      </c>
    </row>
    <row r="3811" spans="5:17" x14ac:dyDescent="0.2">
      <c r="E3811" s="15">
        <v>41293.868055555555</v>
      </c>
      <c r="F3811" s="21">
        <v>7.3130255217288758</v>
      </c>
      <c r="G3811" s="21">
        <v>7.2871933318337589</v>
      </c>
      <c r="H3811" s="24">
        <v>0.14904911746326199</v>
      </c>
      <c r="I3811" s="3">
        <f t="shared" si="178"/>
        <v>681.30999999996652</v>
      </c>
      <c r="J3811" s="3">
        <f>INDEX(PowerArray,MIN(MaximumPowerIndex,ROUND(G3811*100,0)))</f>
        <v>675.28999999996654</v>
      </c>
      <c r="K3811" s="3">
        <f>MIN(J3811-M3811+N3811,'Power Look Up'!$F$4)</f>
        <v>698.10207371040531</v>
      </c>
      <c r="M3811" s="50">
        <f t="array" ref="M3811">_xlfn.SUM(_xlfn.NORM.DIST($S$3:$S$1003,$G3811,$P3811,FALSE)*WindSpeedStep*$T$3:$T$1003)</f>
        <v>672.50092519169539</v>
      </c>
      <c r="N3811" s="50">
        <f t="array" ref="N3811">_xlfn.SUM(_xlfn.NORM.DIST($S$3:$S$1003,$G3811,$Q3811,FALSE)*WindSpeedStep*$T$3:$T$1003)</f>
        <v>695.31299890213415</v>
      </c>
      <c r="P3811" s="42">
        <f t="shared" si="177"/>
        <v>0.72871933318337589</v>
      </c>
      <c r="Q3811" s="42">
        <f t="shared" si="179"/>
        <v>1.0861497348939895</v>
      </c>
    </row>
    <row r="3812" spans="5:17" x14ac:dyDescent="0.2">
      <c r="E3812" s="15">
        <v>41293.875</v>
      </c>
      <c r="F3812" s="21">
        <v>8.1302458455104514</v>
      </c>
      <c r="G3812" s="21">
        <v>8.11148175157604</v>
      </c>
      <c r="H3812" s="24">
        <v>0.14759701278438511</v>
      </c>
      <c r="I3812" s="3">
        <f t="shared" si="178"/>
        <v>936.70999999995274</v>
      </c>
      <c r="J3812" s="3">
        <f>INDEX(PowerArray,MIN(MaximumPowerIndex,ROUND(G3812*100,0)))</f>
        <v>929.36999999995282</v>
      </c>
      <c r="K3812" s="3">
        <f>MIN(J3812-M3812+N3812,'Power Look Up'!$F$4)</f>
        <v>953.62105926922914</v>
      </c>
      <c r="M3812" s="50">
        <f t="array" ref="M3812">_xlfn.SUM(_xlfn.NORM.DIST($S$3:$S$1003,$G3812,$P3812,FALSE)*WindSpeedStep*$T$3:$T$1003)</f>
        <v>930.9744313279175</v>
      </c>
      <c r="N3812" s="50">
        <f t="array" ref="N3812">_xlfn.SUM(_xlfn.NORM.DIST($S$3:$S$1003,$G3812,$Q3812,FALSE)*WindSpeedStep*$T$3:$T$1003)</f>
        <v>955.22549059719381</v>
      </c>
      <c r="P3812" s="42">
        <f t="shared" si="177"/>
        <v>0.81114817515760407</v>
      </c>
      <c r="Q3812" s="42">
        <f t="shared" si="179"/>
        <v>1.1972304757876753</v>
      </c>
    </row>
    <row r="3813" spans="5:17" x14ac:dyDescent="0.2">
      <c r="E3813" s="15">
        <v>41293.881944444445</v>
      </c>
      <c r="F3813" s="21">
        <v>7.190734894397357</v>
      </c>
      <c r="G3813" s="21">
        <v>7.1926472344373735</v>
      </c>
      <c r="H3813" s="24">
        <v>0.15714666394952712</v>
      </c>
      <c r="I3813" s="3">
        <f t="shared" si="178"/>
        <v>645.1899999999672</v>
      </c>
      <c r="J3813" s="3">
        <f>INDEX(PowerArray,MIN(MaximumPowerIndex,ROUND(G3813*100,0)))</f>
        <v>645.1899999999672</v>
      </c>
      <c r="K3813" s="3">
        <f>MIN(J3813-M3813+N3813,'Power Look Up'!$F$4)</f>
        <v>671.53834542391496</v>
      </c>
      <c r="M3813" s="50">
        <f t="array" ref="M3813">_xlfn.SUM(_xlfn.NORM.DIST($S$3:$S$1003,$G3813,$P3813,FALSE)*WindSpeedStep*$T$3:$T$1003)</f>
        <v>646.10149597919894</v>
      </c>
      <c r="N3813" s="50">
        <f t="array" ref="N3813">_xlfn.SUM(_xlfn.NORM.DIST($S$3:$S$1003,$G3813,$Q3813,FALSE)*WindSpeedStep*$T$3:$T$1003)</f>
        <v>672.44984140314671</v>
      </c>
      <c r="P3813" s="42">
        <f t="shared" si="177"/>
        <v>0.71926472344373737</v>
      </c>
      <c r="Q3813" s="42">
        <f t="shared" si="179"/>
        <v>1.1303005178576255</v>
      </c>
    </row>
    <row r="3814" spans="5:17" x14ac:dyDescent="0.2">
      <c r="E3814" s="15">
        <v>41293.888888888891</v>
      </c>
      <c r="F3814" s="21">
        <v>8.1942268593634715</v>
      </c>
      <c r="G3814" s="21">
        <v>8.1791004370736022</v>
      </c>
      <c r="H3814" s="24">
        <v>0.1195963959528607</v>
      </c>
      <c r="I3814" s="3">
        <f t="shared" si="178"/>
        <v>958.72999999995227</v>
      </c>
      <c r="J3814" s="3">
        <f>INDEX(PowerArray,MIN(MaximumPowerIndex,ROUND(G3814*100,0)))</f>
        <v>955.05999999995231</v>
      </c>
      <c r="K3814" s="3">
        <f>MIN(J3814-M3814+N3814,'Power Look Up'!$F$4)</f>
        <v>964.83576011317916</v>
      </c>
      <c r="M3814" s="50">
        <f t="array" ref="M3814">_xlfn.SUM(_xlfn.NORM.DIST($S$3:$S$1003,$G3814,$P3814,FALSE)*WindSpeedStep*$T$3:$T$1003)</f>
        <v>954.42576812922846</v>
      </c>
      <c r="N3814" s="50">
        <f t="array" ref="N3814">_xlfn.SUM(_xlfn.NORM.DIST($S$3:$S$1003,$G3814,$Q3814,FALSE)*WindSpeedStep*$T$3:$T$1003)</f>
        <v>964.20152824245531</v>
      </c>
      <c r="P3814" s="42">
        <f t="shared" si="177"/>
        <v>0.81791004370736031</v>
      </c>
      <c r="Q3814" s="42">
        <f t="shared" si="179"/>
        <v>0.97819093441047056</v>
      </c>
    </row>
    <row r="3815" spans="5:17" x14ac:dyDescent="0.2">
      <c r="E3815" s="15">
        <v>41293.895833333336</v>
      </c>
      <c r="F3815" s="21">
        <v>7.2147333315211624</v>
      </c>
      <c r="G3815" s="21">
        <v>7.1957133185310171</v>
      </c>
      <c r="H3815" s="24">
        <v>0.13583315626072845</v>
      </c>
      <c r="I3815" s="3">
        <f t="shared" si="178"/>
        <v>651.20999999996707</v>
      </c>
      <c r="J3815" s="3">
        <f>INDEX(PowerArray,MIN(MaximumPowerIndex,ROUND(G3815*100,0)))</f>
        <v>648.19999999996719</v>
      </c>
      <c r="K3815" s="3">
        <f>MIN(J3815-M3815+N3815,'Power Look Up'!$F$4)</f>
        <v>663.65099631557587</v>
      </c>
      <c r="M3815" s="50">
        <f t="array" ref="M3815">_xlfn.SUM(_xlfn.NORM.DIST($S$3:$S$1003,$G3815,$P3815,FALSE)*WindSpeedStep*$T$3:$T$1003)</f>
        <v>646.94732080155904</v>
      </c>
      <c r="N3815" s="50">
        <f t="array" ref="N3815">_xlfn.SUM(_xlfn.NORM.DIST($S$3:$S$1003,$G3815,$Q3815,FALSE)*WindSpeedStep*$T$3:$T$1003)</f>
        <v>662.39831711716772</v>
      </c>
      <c r="P3815" s="42">
        <f t="shared" si="177"/>
        <v>0.71957133185310174</v>
      </c>
      <c r="Q3815" s="42">
        <f t="shared" si="179"/>
        <v>0.97741645160342849</v>
      </c>
    </row>
    <row r="3816" spans="5:17" x14ac:dyDescent="0.2">
      <c r="E3816" s="15">
        <v>41293.902777777781</v>
      </c>
      <c r="F3816" s="21">
        <v>7.2510079307372388</v>
      </c>
      <c r="G3816" s="21">
        <v>7.2730785771458368</v>
      </c>
      <c r="H3816" s="24">
        <v>0.12136243794047635</v>
      </c>
      <c r="I3816" s="3">
        <f t="shared" si="178"/>
        <v>663.2499999999668</v>
      </c>
      <c r="J3816" s="3">
        <f>INDEX(PowerArray,MIN(MaximumPowerIndex,ROUND(G3816*100,0)))</f>
        <v>669.26999999996679</v>
      </c>
      <c r="K3816" s="3">
        <f>MIN(J3816-M3816+N3816,'Power Look Up'!$F$4)</f>
        <v>678.23768540910805</v>
      </c>
      <c r="M3816" s="50">
        <f t="array" ref="M3816">_xlfn.SUM(_xlfn.NORM.DIST($S$3:$S$1003,$G3816,$P3816,FALSE)*WindSpeedStep*$T$3:$T$1003)</f>
        <v>668.51800987946581</v>
      </c>
      <c r="N3816" s="50">
        <f t="array" ref="N3816">_xlfn.SUM(_xlfn.NORM.DIST($S$3:$S$1003,$G3816,$Q3816,FALSE)*WindSpeedStep*$T$3:$T$1003)</f>
        <v>677.48569528860708</v>
      </c>
      <c r="P3816" s="42">
        <f t="shared" si="177"/>
        <v>0.72730785771458373</v>
      </c>
      <c r="Q3816" s="42">
        <f t="shared" si="179"/>
        <v>0.88267854745506968</v>
      </c>
    </row>
    <row r="3817" spans="5:17" x14ac:dyDescent="0.2">
      <c r="E3817" s="15">
        <v>41293.909722222219</v>
      </c>
      <c r="F3817" s="21">
        <v>7.2716247300144587</v>
      </c>
      <c r="G3817" s="21">
        <v>7.2263023135178575</v>
      </c>
      <c r="H3817" s="24">
        <v>0.10314063608154717</v>
      </c>
      <c r="I3817" s="3">
        <f t="shared" si="178"/>
        <v>669.26999999996679</v>
      </c>
      <c r="J3817" s="3">
        <f>INDEX(PowerArray,MIN(MaximumPowerIndex,ROUND(G3817*100,0)))</f>
        <v>657.22999999996694</v>
      </c>
      <c r="K3817" s="3">
        <f>MIN(J3817-M3817+N3817,'Power Look Up'!$F$4)</f>
        <v>658.42643849623732</v>
      </c>
      <c r="M3817" s="50">
        <f t="array" ref="M3817">_xlfn.SUM(_xlfn.NORM.DIST($S$3:$S$1003,$G3817,$P3817,FALSE)*WindSpeedStep*$T$3:$T$1003)</f>
        <v>655.42348106496331</v>
      </c>
      <c r="N3817" s="50">
        <f t="array" ref="N3817">_xlfn.SUM(_xlfn.NORM.DIST($S$3:$S$1003,$G3817,$Q3817,FALSE)*WindSpeedStep*$T$3:$T$1003)</f>
        <v>656.6199195612337</v>
      </c>
      <c r="P3817" s="42">
        <f t="shared" si="177"/>
        <v>0.72263023135178583</v>
      </c>
      <c r="Q3817" s="42">
        <f t="shared" si="179"/>
        <v>0.74532541713378764</v>
      </c>
    </row>
    <row r="3818" spans="5:17" x14ac:dyDescent="0.2">
      <c r="E3818" s="15">
        <v>41293.916666666664</v>
      </c>
      <c r="F3818" s="21">
        <v>6.6845293384927853</v>
      </c>
      <c r="G3818" s="21">
        <v>6.7271349239040372</v>
      </c>
      <c r="H3818" s="24">
        <v>0.13613523913490447</v>
      </c>
      <c r="I3818" s="3">
        <f t="shared" si="178"/>
        <v>515.67999999997789</v>
      </c>
      <c r="J3818" s="3">
        <f>INDEX(PowerArray,MIN(MaximumPowerIndex,ROUND(G3818*100,0)))</f>
        <v>526.97999999997762</v>
      </c>
      <c r="K3818" s="3">
        <f>MIN(J3818-M3818+N3818,'Power Look Up'!$F$4)</f>
        <v>539.78383338677656</v>
      </c>
      <c r="M3818" s="50">
        <f t="array" ref="M3818">_xlfn.SUM(_xlfn.NORM.DIST($S$3:$S$1003,$G3818,$P3818,FALSE)*WindSpeedStep*$T$3:$T$1003)</f>
        <v>525.57939493990852</v>
      </c>
      <c r="N3818" s="50">
        <f t="array" ref="N3818">_xlfn.SUM(_xlfn.NORM.DIST($S$3:$S$1003,$G3818,$Q3818,FALSE)*WindSpeedStep*$T$3:$T$1003)</f>
        <v>538.38322832670747</v>
      </c>
      <c r="P3818" s="42">
        <f t="shared" si="177"/>
        <v>0.67271349239040379</v>
      </c>
      <c r="Q3818" s="42">
        <f t="shared" si="179"/>
        <v>0.91580012155844348</v>
      </c>
    </row>
    <row r="3819" spans="5:17" x14ac:dyDescent="0.2">
      <c r="E3819" s="15">
        <v>41293.923611111109</v>
      </c>
      <c r="F3819" s="21">
        <v>6.8894592705651041</v>
      </c>
      <c r="G3819" s="21">
        <v>6.912256349882604</v>
      </c>
      <c r="H3819" s="24">
        <v>0.14660076507240247</v>
      </c>
      <c r="I3819" s="3">
        <f t="shared" si="178"/>
        <v>563.13999999997691</v>
      </c>
      <c r="J3819" s="3">
        <f>INDEX(PowerArray,MIN(MaximumPowerIndex,ROUND(G3819*100,0)))</f>
        <v>567.65999999997678</v>
      </c>
      <c r="K3819" s="3">
        <f>MIN(J3819-M3819+N3819,'Power Look Up'!$F$4)</f>
        <v>586.27609497937419</v>
      </c>
      <c r="M3819" s="50">
        <f t="array" ref="M3819">_xlfn.SUM(_xlfn.NORM.DIST($S$3:$S$1003,$G3819,$P3819,FALSE)*WindSpeedStep*$T$3:$T$1003)</f>
        <v>571.64220666533276</v>
      </c>
      <c r="N3819" s="50">
        <f t="array" ref="N3819">_xlfn.SUM(_xlfn.NORM.DIST($S$3:$S$1003,$G3819,$Q3819,FALSE)*WindSpeedStep*$T$3:$T$1003)</f>
        <v>590.25830164473018</v>
      </c>
      <c r="P3819" s="42">
        <f t="shared" si="177"/>
        <v>0.6912256349882604</v>
      </c>
      <c r="Q3819" s="42">
        <f t="shared" si="179"/>
        <v>1.0133420692693618</v>
      </c>
    </row>
    <row r="3820" spans="5:17" x14ac:dyDescent="0.2">
      <c r="E3820" s="15">
        <v>41293.930555555555</v>
      </c>
      <c r="F3820" s="21">
        <v>7.6814367767113945</v>
      </c>
      <c r="G3820" s="21">
        <v>7.6315933220497172</v>
      </c>
      <c r="H3820" s="24">
        <v>0.11326006127364986</v>
      </c>
      <c r="I3820" s="3">
        <f t="shared" si="178"/>
        <v>792.67999999996414</v>
      </c>
      <c r="J3820" s="3">
        <f>INDEX(PowerArray,MIN(MaximumPowerIndex,ROUND(G3820*100,0)))</f>
        <v>777.62999999996441</v>
      </c>
      <c r="K3820" s="3">
        <f>MIN(J3820-M3820+N3820,'Power Look Up'!$F$4)</f>
        <v>783.6947935874648</v>
      </c>
      <c r="M3820" s="50">
        <f t="array" ref="M3820">_xlfn.SUM(_xlfn.NORM.DIST($S$3:$S$1003,$G3820,$P3820,FALSE)*WindSpeedStep*$T$3:$T$1003)</f>
        <v>774.27562486179716</v>
      </c>
      <c r="N3820" s="50">
        <f t="array" ref="N3820">_xlfn.SUM(_xlfn.NORM.DIST($S$3:$S$1003,$G3820,$Q3820,FALSE)*WindSpeedStep*$T$3:$T$1003)</f>
        <v>780.34041844929754</v>
      </c>
      <c r="P3820" s="42">
        <f t="shared" si="177"/>
        <v>0.76315933220497179</v>
      </c>
      <c r="Q3820" s="42">
        <f t="shared" si="179"/>
        <v>0.8643547272709281</v>
      </c>
    </row>
    <row r="3821" spans="5:17" x14ac:dyDescent="0.2">
      <c r="E3821" s="15">
        <v>41293.9375</v>
      </c>
      <c r="F3821" s="21">
        <v>6.7753180117513878</v>
      </c>
      <c r="G3821" s="21">
        <v>6.7908657930094209</v>
      </c>
      <c r="H3821" s="24">
        <v>0.11364780201674381</v>
      </c>
      <c r="I3821" s="3">
        <f t="shared" si="178"/>
        <v>538.27999999997735</v>
      </c>
      <c r="J3821" s="3">
        <f>INDEX(PowerArray,MIN(MaximumPowerIndex,ROUND(G3821*100,0)))</f>
        <v>540.53999999997734</v>
      </c>
      <c r="K3821" s="3">
        <f>MIN(J3821-M3821+N3821,'Power Look Up'!$F$4)</f>
        <v>545.12979394760248</v>
      </c>
      <c r="M3821" s="50">
        <f t="array" ref="M3821">_xlfn.SUM(_xlfn.NORM.DIST($S$3:$S$1003,$G3821,$P3821,FALSE)*WindSpeedStep*$T$3:$T$1003)</f>
        <v>541.16225434368607</v>
      </c>
      <c r="N3821" s="50">
        <f t="array" ref="N3821">_xlfn.SUM(_xlfn.NORM.DIST($S$3:$S$1003,$G3821,$Q3821,FALSE)*WindSpeedStep*$T$3:$T$1003)</f>
        <v>545.75204829131121</v>
      </c>
      <c r="P3821" s="42">
        <f t="shared" si="177"/>
        <v>0.67908657930094218</v>
      </c>
      <c r="Q3821" s="42">
        <f t="shared" si="179"/>
        <v>0.77176697116621262</v>
      </c>
    </row>
    <row r="3822" spans="5:17" x14ac:dyDescent="0.2">
      <c r="E3822" s="15">
        <v>41293.944444444445</v>
      </c>
      <c r="F3822" s="21">
        <v>6.2583687136215724</v>
      </c>
      <c r="G3822" s="21">
        <v>6.268078765682505</v>
      </c>
      <c r="H3822" s="24">
        <v>0.13102455887829675</v>
      </c>
      <c r="I3822" s="3">
        <f t="shared" si="178"/>
        <v>420.75999999997987</v>
      </c>
      <c r="J3822" s="3">
        <f>INDEX(PowerArray,MIN(MaximumPowerIndex,ROUND(G3822*100,0)))</f>
        <v>423.01999999997986</v>
      </c>
      <c r="K3822" s="3">
        <f>MIN(J3822-M3822+N3822,'Power Look Up'!$F$4)</f>
        <v>431.30018842402416</v>
      </c>
      <c r="M3822" s="50">
        <f t="array" ref="M3822">_xlfn.SUM(_xlfn.NORM.DIST($S$3:$S$1003,$G3822,$P3822,FALSE)*WindSpeedStep*$T$3:$T$1003)</f>
        <v>421.64017412218391</v>
      </c>
      <c r="N3822" s="50">
        <f t="array" ref="N3822">_xlfn.SUM(_xlfn.NORM.DIST($S$3:$S$1003,$G3822,$Q3822,FALSE)*WindSpeedStep*$T$3:$T$1003)</f>
        <v>429.9203625462282</v>
      </c>
      <c r="P3822" s="42">
        <f t="shared" si="177"/>
        <v>0.62680787656825054</v>
      </c>
      <c r="Q3822" s="42">
        <f t="shared" si="179"/>
        <v>0.82127225528796899</v>
      </c>
    </row>
    <row r="3823" spans="5:17" x14ac:dyDescent="0.2">
      <c r="E3823" s="15">
        <v>41293.951388888891</v>
      </c>
      <c r="F3823" s="21">
        <v>7.0992458883918088</v>
      </c>
      <c r="G3823" s="21">
        <v>7.0132037550740645</v>
      </c>
      <c r="H3823" s="24">
        <v>0.13804283094383693</v>
      </c>
      <c r="I3823" s="3">
        <f t="shared" si="178"/>
        <v>618.09999999996785</v>
      </c>
      <c r="J3823" s="3">
        <f>INDEX(PowerArray,MIN(MaximumPowerIndex,ROUND(G3823*100,0)))</f>
        <v>591.00999999996839</v>
      </c>
      <c r="K3823" s="3">
        <f>MIN(J3823-M3823+N3823,'Power Look Up'!$F$4)</f>
        <v>606.41071832251964</v>
      </c>
      <c r="M3823" s="50">
        <f t="array" ref="M3823">_xlfn.SUM(_xlfn.NORM.DIST($S$3:$S$1003,$G3823,$P3823,FALSE)*WindSpeedStep*$T$3:$T$1003)</f>
        <v>597.79343529466848</v>
      </c>
      <c r="N3823" s="50">
        <f t="array" ref="N3823">_xlfn.SUM(_xlfn.NORM.DIST($S$3:$S$1003,$G3823,$Q3823,FALSE)*WindSpeedStep*$T$3:$T$1003)</f>
        <v>613.19415361721974</v>
      </c>
      <c r="P3823" s="42">
        <f t="shared" si="177"/>
        <v>0.70132037550740645</v>
      </c>
      <c r="Q3823" s="42">
        <f t="shared" si="179"/>
        <v>0.96812250033637137</v>
      </c>
    </row>
    <row r="3824" spans="5:17" x14ac:dyDescent="0.2">
      <c r="E3824" s="15">
        <v>41293.958333333336</v>
      </c>
      <c r="F3824" s="21">
        <v>6.7188491858605435</v>
      </c>
      <c r="G3824" s="21">
        <v>6.7536037700032603</v>
      </c>
      <c r="H3824" s="24">
        <v>0.12650976030073413</v>
      </c>
      <c r="I3824" s="3">
        <f t="shared" si="178"/>
        <v>524.71999999997763</v>
      </c>
      <c r="J3824" s="3">
        <f>INDEX(PowerArray,MIN(MaximumPowerIndex,ROUND(G3824*100,0)))</f>
        <v>531.49999999997749</v>
      </c>
      <c r="K3824" s="3">
        <f>MIN(J3824-M3824+N3824,'Power Look Up'!$F$4)</f>
        <v>540.69728093422304</v>
      </c>
      <c r="M3824" s="50">
        <f t="array" ref="M3824">_xlfn.SUM(_xlfn.NORM.DIST($S$3:$S$1003,$G3824,$P3824,FALSE)*WindSpeedStep*$T$3:$T$1003)</f>
        <v>532.01642552976534</v>
      </c>
      <c r="N3824" s="50">
        <f t="array" ref="N3824">_xlfn.SUM(_xlfn.NORM.DIST($S$3:$S$1003,$G3824,$Q3824,FALSE)*WindSpeedStep*$T$3:$T$1003)</f>
        <v>541.2137064640109</v>
      </c>
      <c r="P3824" s="42">
        <f t="shared" si="177"/>
        <v>0.67536037700032603</v>
      </c>
      <c r="Q3824" s="42">
        <f t="shared" si="179"/>
        <v>0.85439679410924685</v>
      </c>
    </row>
    <row r="3825" spans="5:17" x14ac:dyDescent="0.2">
      <c r="E3825" s="15">
        <v>41293.965277777781</v>
      </c>
      <c r="F3825" s="21">
        <v>6.4591364914791445</v>
      </c>
      <c r="G3825" s="21">
        <v>6.4295572984785956</v>
      </c>
      <c r="H3825" s="24">
        <v>0.16720501284107092</v>
      </c>
      <c r="I3825" s="3">
        <f t="shared" si="178"/>
        <v>465.95999999997889</v>
      </c>
      <c r="J3825" s="3">
        <f>INDEX(PowerArray,MIN(MaximumPowerIndex,ROUND(G3825*100,0)))</f>
        <v>459.17999999997903</v>
      </c>
      <c r="K3825" s="3">
        <f>MIN(J3825-M3825+N3825,'Power Look Up'!$F$4)</f>
        <v>481.62540080703127</v>
      </c>
      <c r="M3825" s="50">
        <f t="array" ref="M3825">_xlfn.SUM(_xlfn.NORM.DIST($S$3:$S$1003,$G3825,$P3825,FALSE)*WindSpeedStep*$T$3:$T$1003)</f>
        <v>456.5709287165015</v>
      </c>
      <c r="N3825" s="50">
        <f t="array" ref="N3825">_xlfn.SUM(_xlfn.NORM.DIST($S$3:$S$1003,$G3825,$Q3825,FALSE)*WindSpeedStep*$T$3:$T$1003)</f>
        <v>479.01632952355374</v>
      </c>
      <c r="P3825" s="42">
        <f t="shared" si="177"/>
        <v>0.64295572984785965</v>
      </c>
      <c r="Q3825" s="42">
        <f t="shared" si="179"/>
        <v>1.0750542106545149</v>
      </c>
    </row>
    <row r="3826" spans="5:17" x14ac:dyDescent="0.2">
      <c r="E3826" s="15">
        <v>41293.972222222219</v>
      </c>
      <c r="F3826" s="21">
        <v>6.2965962881320907</v>
      </c>
      <c r="G3826" s="21">
        <v>6.3342408777282264</v>
      </c>
      <c r="H3826" s="24">
        <v>0.16358044137931438</v>
      </c>
      <c r="I3826" s="3">
        <f t="shared" si="178"/>
        <v>429.79999999997972</v>
      </c>
      <c r="J3826" s="3">
        <f>INDEX(PowerArray,MIN(MaximumPowerIndex,ROUND(G3826*100,0)))</f>
        <v>436.57999999997958</v>
      </c>
      <c r="K3826" s="3">
        <f>MIN(J3826-M3826+N3826,'Power Look Up'!$F$4)</f>
        <v>456.36183005883004</v>
      </c>
      <c r="M3826" s="50">
        <f t="array" ref="M3826">_xlfn.SUM(_xlfn.NORM.DIST($S$3:$S$1003,$G3826,$P3826,FALSE)*WindSpeedStep*$T$3:$T$1003)</f>
        <v>435.74378785871977</v>
      </c>
      <c r="N3826" s="50">
        <f t="array" ref="N3826">_xlfn.SUM(_xlfn.NORM.DIST($S$3:$S$1003,$G3826,$Q3826,FALSE)*WindSpeedStep*$T$3:$T$1003)</f>
        <v>455.52561791757023</v>
      </c>
      <c r="P3826" s="42">
        <f t="shared" si="177"/>
        <v>0.63342408777282266</v>
      </c>
      <c r="Q3826" s="42">
        <f t="shared" si="179"/>
        <v>1.0361579185816789</v>
      </c>
    </row>
    <row r="3827" spans="5:17" x14ac:dyDescent="0.2">
      <c r="E3827" s="15">
        <v>41293.979166666664</v>
      </c>
      <c r="F3827" s="21">
        <v>8.4347762339863834</v>
      </c>
      <c r="G3827" s="21">
        <v>8.3764903701457669</v>
      </c>
      <c r="H3827" s="24">
        <v>0.12092792644458038</v>
      </c>
      <c r="I3827" s="3">
        <f t="shared" si="178"/>
        <v>1046.8099999999504</v>
      </c>
      <c r="J3827" s="3">
        <f>INDEX(PowerArray,MIN(MaximumPowerIndex,ROUND(G3827*100,0)))</f>
        <v>1028.4599999999507</v>
      </c>
      <c r="K3827" s="3">
        <f>MIN(J3827-M3827+N3827,'Power Look Up'!$F$4)</f>
        <v>1038.2866946244749</v>
      </c>
      <c r="M3827" s="50">
        <f t="array" ref="M3827">_xlfn.SUM(_xlfn.NORM.DIST($S$3:$S$1003,$G3827,$P3827,FALSE)*WindSpeedStep*$T$3:$T$1003)</f>
        <v>1024.6852848304027</v>
      </c>
      <c r="N3827" s="50">
        <f t="array" ref="N3827">_xlfn.SUM(_xlfn.NORM.DIST($S$3:$S$1003,$G3827,$Q3827,FALSE)*WindSpeedStep*$T$3:$T$1003)</f>
        <v>1034.5119794549269</v>
      </c>
      <c r="P3827" s="42">
        <f t="shared" si="177"/>
        <v>0.83764903701457671</v>
      </c>
      <c r="Q3827" s="42">
        <f t="shared" si="179"/>
        <v>1.0129516113447232</v>
      </c>
    </row>
    <row r="3828" spans="5:17" x14ac:dyDescent="0.2">
      <c r="E3828" s="15">
        <v>41293.986111111109</v>
      </c>
      <c r="F3828" s="21">
        <v>7.0443957556381811</v>
      </c>
      <c r="G3828" s="21">
        <v>6.9852618687478971</v>
      </c>
      <c r="H3828" s="24">
        <v>0.12350243089390185</v>
      </c>
      <c r="I3828" s="3">
        <f t="shared" si="178"/>
        <v>600.03999999996824</v>
      </c>
      <c r="J3828" s="3">
        <f>INDEX(PowerArray,MIN(MaximumPowerIndex,ROUND(G3828*100,0)))</f>
        <v>585.73999999997636</v>
      </c>
      <c r="K3828" s="3">
        <f>MIN(J3828-M3828+N3828,'Power Look Up'!$F$4)</f>
        <v>594.65506424172247</v>
      </c>
      <c r="M3828" s="50">
        <f t="array" ref="M3828">_xlfn.SUM(_xlfn.NORM.DIST($S$3:$S$1003,$G3828,$P3828,FALSE)*WindSpeedStep*$T$3:$T$1003)</f>
        <v>590.48138430383426</v>
      </c>
      <c r="N3828" s="50">
        <f t="array" ref="N3828">_xlfn.SUM(_xlfn.NORM.DIST($S$3:$S$1003,$G3828,$Q3828,FALSE)*WindSpeedStep*$T$3:$T$1003)</f>
        <v>599.39644854558037</v>
      </c>
      <c r="P3828" s="42">
        <f t="shared" si="177"/>
        <v>0.69852618687478973</v>
      </c>
      <c r="Q3828" s="42">
        <f t="shared" si="179"/>
        <v>0.8626968212208449</v>
      </c>
    </row>
    <row r="3829" spans="5:17" x14ac:dyDescent="0.2">
      <c r="E3829" s="15">
        <v>41293.993055555555</v>
      </c>
      <c r="F3829" s="21">
        <v>7.739260205631564</v>
      </c>
      <c r="G3829" s="21">
        <v>7.6891021090455931</v>
      </c>
      <c r="H3829" s="24">
        <v>0.18218795628217757</v>
      </c>
      <c r="I3829" s="3">
        <f t="shared" si="178"/>
        <v>810.73999999996374</v>
      </c>
      <c r="J3829" s="3">
        <f>INDEX(PowerArray,MIN(MaximumPowerIndex,ROUND(G3829*100,0)))</f>
        <v>795.68999999996402</v>
      </c>
      <c r="K3829" s="3">
        <f>MIN(J3829-M3829+N3829,'Power Look Up'!$F$4)</f>
        <v>839.62671382477561</v>
      </c>
      <c r="M3829" s="50">
        <f t="array" ref="M3829">_xlfn.SUM(_xlfn.NORM.DIST($S$3:$S$1003,$G3829,$P3829,FALSE)*WindSpeedStep*$T$3:$T$1003)</f>
        <v>792.1380137605513</v>
      </c>
      <c r="N3829" s="50">
        <f t="array" ref="N3829">_xlfn.SUM(_xlfn.NORM.DIST($S$3:$S$1003,$G3829,$Q3829,FALSE)*WindSpeedStep*$T$3:$T$1003)</f>
        <v>836.07472758536289</v>
      </c>
      <c r="P3829" s="42">
        <f t="shared" si="177"/>
        <v>0.76891021090455935</v>
      </c>
      <c r="Q3829" s="42">
        <f t="shared" si="179"/>
        <v>1.4008617988919978</v>
      </c>
    </row>
    <row r="3830" spans="5:17" x14ac:dyDescent="0.2">
      <c r="E3830" s="15">
        <v>41294</v>
      </c>
      <c r="F3830" s="21">
        <v>7.9277022516253961</v>
      </c>
      <c r="G3830" s="21">
        <v>7.8521745931909139</v>
      </c>
      <c r="H3830" s="24">
        <v>0.18794853195886729</v>
      </c>
      <c r="I3830" s="3">
        <f t="shared" si="178"/>
        <v>867.92999999996255</v>
      </c>
      <c r="J3830" s="3">
        <f>INDEX(PowerArray,MIN(MaximumPowerIndex,ROUND(G3830*100,0)))</f>
        <v>843.84999999996296</v>
      </c>
      <c r="K3830" s="3">
        <f>MIN(J3830-M3830+N3830,'Power Look Up'!$F$4)</f>
        <v>890.32091540137424</v>
      </c>
      <c r="M3830" s="50">
        <f t="array" ref="M3830">_xlfn.SUM(_xlfn.NORM.DIST($S$3:$S$1003,$G3830,$P3830,FALSE)*WindSpeedStep*$T$3:$T$1003)</f>
        <v>844.15048806506513</v>
      </c>
      <c r="N3830" s="50">
        <f t="array" ref="N3830">_xlfn.SUM(_xlfn.NORM.DIST($S$3:$S$1003,$G3830,$Q3830,FALSE)*WindSpeedStep*$T$3:$T$1003)</f>
        <v>890.62140346647641</v>
      </c>
      <c r="P3830" s="42">
        <f t="shared" si="177"/>
        <v>0.78521745931909148</v>
      </c>
      <c r="Q3830" s="42">
        <f t="shared" si="179"/>
        <v>1.4758046874749482</v>
      </c>
    </row>
    <row r="3831" spans="5:17" x14ac:dyDescent="0.2">
      <c r="E3831" s="15">
        <v>41294.006944444445</v>
      </c>
      <c r="F3831" s="21">
        <v>7.6088003509759261</v>
      </c>
      <c r="G3831" s="21">
        <v>7.5455059768862434</v>
      </c>
      <c r="H3831" s="24">
        <v>0.16822625656563897</v>
      </c>
      <c r="I3831" s="3">
        <f t="shared" si="178"/>
        <v>771.60999999996454</v>
      </c>
      <c r="J3831" s="3">
        <f>INDEX(PowerArray,MIN(MaximumPowerIndex,ROUND(G3831*100,0)))</f>
        <v>753.54999999996494</v>
      </c>
      <c r="K3831" s="3">
        <f>MIN(J3831-M3831+N3831,'Power Look Up'!$F$4)</f>
        <v>789.02542463165628</v>
      </c>
      <c r="M3831" s="50">
        <f t="array" ref="M3831">_xlfn.SUM(_xlfn.NORM.DIST($S$3:$S$1003,$G3831,$P3831,FALSE)*WindSpeedStep*$T$3:$T$1003)</f>
        <v>748.00326282295578</v>
      </c>
      <c r="N3831" s="50">
        <f t="array" ref="N3831">_xlfn.SUM(_xlfn.NORM.DIST($S$3:$S$1003,$G3831,$Q3831,FALSE)*WindSpeedStep*$T$3:$T$1003)</f>
        <v>783.47868745464712</v>
      </c>
      <c r="P3831" s="42">
        <f t="shared" si="177"/>
        <v>0.75455059768862442</v>
      </c>
      <c r="Q3831" s="42">
        <f t="shared" si="179"/>
        <v>1.2693522243852275</v>
      </c>
    </row>
    <row r="3832" spans="5:17" x14ac:dyDescent="0.2">
      <c r="E3832" s="15">
        <v>41294.013888888891</v>
      </c>
      <c r="F3832" s="21">
        <v>9.0327357962935988</v>
      </c>
      <c r="G3832" s="21">
        <v>8.9346205360790645</v>
      </c>
      <c r="H3832" s="24">
        <v>0.14724221210430385</v>
      </c>
      <c r="I3832" s="3">
        <f t="shared" si="178"/>
        <v>1267.4299999999437</v>
      </c>
      <c r="J3832" s="3">
        <f>INDEX(PowerArray,MIN(MaximumPowerIndex,ROUND(G3832*100,0)))</f>
        <v>1230.3099999999465</v>
      </c>
      <c r="K3832" s="3">
        <f>MIN(J3832-M3832+N3832,'Power Look Up'!$F$4)</f>
        <v>1235.4420345423873</v>
      </c>
      <c r="M3832" s="50">
        <f t="array" ref="M3832">_xlfn.SUM(_xlfn.NORM.DIST($S$3:$S$1003,$G3832,$P3832,FALSE)*WindSpeedStep*$T$3:$T$1003)</f>
        <v>1234.5955146750186</v>
      </c>
      <c r="N3832" s="50">
        <f t="array" ref="N3832">_xlfn.SUM(_xlfn.NORM.DIST($S$3:$S$1003,$G3832,$Q3832,FALSE)*WindSpeedStep*$T$3:$T$1003)</f>
        <v>1239.7275492174595</v>
      </c>
      <c r="P3832" s="42">
        <f t="shared" si="177"/>
        <v>0.89346205360790654</v>
      </c>
      <c r="Q3832" s="42">
        <f t="shared" si="179"/>
        <v>1.3155532920448225</v>
      </c>
    </row>
    <row r="3833" spans="5:17" x14ac:dyDescent="0.2">
      <c r="E3833" s="15">
        <v>41294.020833333336</v>
      </c>
      <c r="F3833" s="21">
        <v>7.0582686776988925</v>
      </c>
      <c r="G3833" s="21">
        <v>7.0052721819665678</v>
      </c>
      <c r="H3833" s="24">
        <v>0.14026102507658517</v>
      </c>
      <c r="I3833" s="3">
        <f t="shared" si="178"/>
        <v>606.05999999996811</v>
      </c>
      <c r="J3833" s="3">
        <f>INDEX(PowerArray,MIN(MaximumPowerIndex,ROUND(G3833*100,0)))</f>
        <v>591.00999999996839</v>
      </c>
      <c r="K3833" s="3">
        <f>MIN(J3833-M3833+N3833,'Power Look Up'!$F$4)</f>
        <v>607.38188311177112</v>
      </c>
      <c r="M3833" s="50">
        <f t="array" ref="M3833">_xlfn.SUM(_xlfn.NORM.DIST($S$3:$S$1003,$G3833,$P3833,FALSE)*WindSpeedStep*$T$3:$T$1003)</f>
        <v>595.71210860816188</v>
      </c>
      <c r="N3833" s="50">
        <f t="array" ref="N3833">_xlfn.SUM(_xlfn.NORM.DIST($S$3:$S$1003,$G3833,$Q3833,FALSE)*WindSpeedStep*$T$3:$T$1003)</f>
        <v>612.08399171996462</v>
      </c>
      <c r="P3833" s="42">
        <f t="shared" si="177"/>
        <v>0.70052721819665686</v>
      </c>
      <c r="Q3833" s="42">
        <f t="shared" si="179"/>
        <v>0.9825666571831172</v>
      </c>
    </row>
    <row r="3834" spans="5:17" x14ac:dyDescent="0.2">
      <c r="E3834" s="15">
        <v>41294.027777777781</v>
      </c>
      <c r="F3834" s="21">
        <v>6.8045866395544286</v>
      </c>
      <c r="G3834" s="21">
        <v>6.787572299789896</v>
      </c>
      <c r="H3834" s="24">
        <v>0.13226372852222704</v>
      </c>
      <c r="I3834" s="3">
        <f t="shared" si="178"/>
        <v>542.79999999997722</v>
      </c>
      <c r="J3834" s="3">
        <f>INDEX(PowerArray,MIN(MaximumPowerIndex,ROUND(G3834*100,0)))</f>
        <v>540.53999999997734</v>
      </c>
      <c r="K3834" s="3">
        <f>MIN(J3834-M3834+N3834,'Power Look Up'!$F$4)</f>
        <v>552.14574041097319</v>
      </c>
      <c r="M3834" s="50">
        <f t="array" ref="M3834">_xlfn.SUM(_xlfn.NORM.DIST($S$3:$S$1003,$G3834,$P3834,FALSE)*WindSpeedStep*$T$3:$T$1003)</f>
        <v>540.34991412182399</v>
      </c>
      <c r="N3834" s="50">
        <f t="array" ref="N3834">_xlfn.SUM(_xlfn.NORM.DIST($S$3:$S$1003,$G3834,$Q3834,FALSE)*WindSpeedStep*$T$3:$T$1003)</f>
        <v>551.95565453281984</v>
      </c>
      <c r="P3834" s="42">
        <f t="shared" si="177"/>
        <v>0.67875722997898968</v>
      </c>
      <c r="Q3834" s="42">
        <f t="shared" si="179"/>
        <v>0.89774961998439906</v>
      </c>
    </row>
    <row r="3835" spans="5:17" x14ac:dyDescent="0.2">
      <c r="E3835" s="15">
        <v>41294.034722222219</v>
      </c>
      <c r="F3835" s="21">
        <v>7.9464001776594539</v>
      </c>
      <c r="G3835" s="21">
        <v>7.8948096806428056</v>
      </c>
      <c r="H3835" s="24">
        <v>0.20386589698244439</v>
      </c>
      <c r="I3835" s="3">
        <f t="shared" si="178"/>
        <v>873.9499999999623</v>
      </c>
      <c r="J3835" s="3">
        <f>INDEX(PowerArray,MIN(MaximumPowerIndex,ROUND(G3835*100,0)))</f>
        <v>855.88999999996281</v>
      </c>
      <c r="K3835" s="3">
        <f>MIN(J3835-M3835+N3835,'Power Look Up'!$F$4)</f>
        <v>909.5311290132679</v>
      </c>
      <c r="M3835" s="50">
        <f t="array" ref="M3835">_xlfn.SUM(_xlfn.NORM.DIST($S$3:$S$1003,$G3835,$P3835,FALSE)*WindSpeedStep*$T$3:$T$1003)</f>
        <v>858.08083947767466</v>
      </c>
      <c r="N3835" s="50">
        <f t="array" ref="N3835">_xlfn.SUM(_xlfn.NORM.DIST($S$3:$S$1003,$G3835,$Q3835,FALSE)*WindSpeedStep*$T$3:$T$1003)</f>
        <v>911.72196849097975</v>
      </c>
      <c r="P3835" s="42">
        <f t="shared" si="177"/>
        <v>0.78948096806428059</v>
      </c>
      <c r="Q3835" s="42">
        <f t="shared" si="179"/>
        <v>1.6094824570499309</v>
      </c>
    </row>
    <row r="3836" spans="5:17" x14ac:dyDescent="0.2">
      <c r="E3836" s="15">
        <v>41294.041666666664</v>
      </c>
      <c r="F3836" s="21">
        <v>7.9661407270174065</v>
      </c>
      <c r="G3836" s="21">
        <v>7.8979419453236641</v>
      </c>
      <c r="H3836" s="24">
        <v>0.15565881177500451</v>
      </c>
      <c r="I3836" s="3">
        <f t="shared" si="178"/>
        <v>879.96999999996228</v>
      </c>
      <c r="J3836" s="3">
        <f>INDEX(PowerArray,MIN(MaximumPowerIndex,ROUND(G3836*100,0)))</f>
        <v>858.89999999996269</v>
      </c>
      <c r="K3836" s="3">
        <f>MIN(J3836-M3836+N3836,'Power Look Up'!$F$4)</f>
        <v>888.16926564816276</v>
      </c>
      <c r="M3836" s="50">
        <f t="array" ref="M3836">_xlfn.SUM(_xlfn.NORM.DIST($S$3:$S$1003,$G3836,$P3836,FALSE)*WindSpeedStep*$T$3:$T$1003)</f>
        <v>859.10966360078146</v>
      </c>
      <c r="N3836" s="50">
        <f t="array" ref="N3836">_xlfn.SUM(_xlfn.NORM.DIST($S$3:$S$1003,$G3836,$Q3836,FALSE)*WindSpeedStep*$T$3:$T$1003)</f>
        <v>888.37892924898154</v>
      </c>
      <c r="P3836" s="42">
        <f t="shared" si="177"/>
        <v>0.78979419453236643</v>
      </c>
      <c r="Q3836" s="42">
        <f t="shared" si="179"/>
        <v>1.2293842586770491</v>
      </c>
    </row>
    <row r="3837" spans="5:17" x14ac:dyDescent="0.2">
      <c r="E3837" s="15">
        <v>41294.048611111109</v>
      </c>
      <c r="F3837" s="21">
        <v>6.9438902024309064</v>
      </c>
      <c r="G3837" s="21">
        <v>6.8576206227261043</v>
      </c>
      <c r="H3837" s="24">
        <v>0.16993356254206141</v>
      </c>
      <c r="I3837" s="3">
        <f t="shared" si="178"/>
        <v>574.43999999997664</v>
      </c>
      <c r="J3837" s="3">
        <f>INDEX(PowerArray,MIN(MaximumPowerIndex,ROUND(G3837*100,0)))</f>
        <v>556.35999999997694</v>
      </c>
      <c r="K3837" s="3">
        <f>MIN(J3837-M3837+N3837,'Power Look Up'!$F$4)</f>
        <v>585.68315462501357</v>
      </c>
      <c r="M3837" s="50">
        <f t="array" ref="M3837">_xlfn.SUM(_xlfn.NORM.DIST($S$3:$S$1003,$G3837,$P3837,FALSE)*WindSpeedStep*$T$3:$T$1003)</f>
        <v>557.79357717751486</v>
      </c>
      <c r="N3837" s="50">
        <f t="array" ref="N3837">_xlfn.SUM(_xlfn.NORM.DIST($S$3:$S$1003,$G3837,$Q3837,FALSE)*WindSpeedStep*$T$3:$T$1003)</f>
        <v>587.1167318025515</v>
      </c>
      <c r="P3837" s="42">
        <f t="shared" si="177"/>
        <v>0.6857620622726105</v>
      </c>
      <c r="Q3837" s="42">
        <f t="shared" si="179"/>
        <v>1.1653399029817566</v>
      </c>
    </row>
    <row r="3838" spans="5:17" x14ac:dyDescent="0.2">
      <c r="E3838" s="15">
        <v>41294.055555555555</v>
      </c>
      <c r="F3838" s="21">
        <v>5.4470560666254721</v>
      </c>
      <c r="G3838" s="21">
        <v>5.39141181527068</v>
      </c>
      <c r="H3838" s="24">
        <v>0.16522686548324125</v>
      </c>
      <c r="I3838" s="3">
        <f t="shared" si="178"/>
        <v>272.89999999998838</v>
      </c>
      <c r="J3838" s="3">
        <f>INDEX(PowerArray,MIN(MaximumPowerIndex,ROUND(G3838*100,0)))</f>
        <v>263.17999999998858</v>
      </c>
      <c r="K3838" s="3">
        <f>MIN(J3838-M3838+N3838,'Power Look Up'!$F$4)</f>
        <v>271.75446435569467</v>
      </c>
      <c r="M3838" s="50">
        <f t="array" ref="M3838">_xlfn.SUM(_xlfn.NORM.DIST($S$3:$S$1003,$G3838,$P3838,FALSE)*WindSpeedStep*$T$3:$T$1003)</f>
        <v>258.36080886796975</v>
      </c>
      <c r="N3838" s="50">
        <f t="array" ref="N3838">_xlfn.SUM(_xlfn.NORM.DIST($S$3:$S$1003,$G3838,$Q3838,FALSE)*WindSpeedStep*$T$3:$T$1003)</f>
        <v>266.93527322367584</v>
      </c>
      <c r="P3838" s="42">
        <f t="shared" si="177"/>
        <v>0.53914118152706803</v>
      </c>
      <c r="Q3838" s="42">
        <f t="shared" si="179"/>
        <v>0.89080607476648621</v>
      </c>
    </row>
    <row r="3839" spans="5:17" x14ac:dyDescent="0.2">
      <c r="E3839" s="15">
        <v>41294.0625</v>
      </c>
      <c r="F3839" s="21">
        <v>5.0415906076720951</v>
      </c>
      <c r="G3839" s="21">
        <v>5.0185994499769455</v>
      </c>
      <c r="H3839" s="24">
        <v>0.18843259477561053</v>
      </c>
      <c r="I3839" s="3">
        <f t="shared" si="178"/>
        <v>206.47999999998979</v>
      </c>
      <c r="J3839" s="3">
        <f>INDEX(PowerArray,MIN(MaximumPowerIndex,ROUND(G3839*100,0)))</f>
        <v>203.23999999998986</v>
      </c>
      <c r="K3839" s="3">
        <f>MIN(J3839-M3839+N3839,'Power Look Up'!$F$4)</f>
        <v>214.81401235318256</v>
      </c>
      <c r="M3839" s="50">
        <f t="array" ref="M3839">_xlfn.SUM(_xlfn.NORM.DIST($S$3:$S$1003,$G3839,$P3839,FALSE)*WindSpeedStep*$T$3:$T$1003)</f>
        <v>197.54282919847176</v>
      </c>
      <c r="N3839" s="50">
        <f t="array" ref="N3839">_xlfn.SUM(_xlfn.NORM.DIST($S$3:$S$1003,$G3839,$Q3839,FALSE)*WindSpeedStep*$T$3:$T$1003)</f>
        <v>209.11684155166446</v>
      </c>
      <c r="P3839" s="42">
        <f t="shared" si="177"/>
        <v>0.5018599449976946</v>
      </c>
      <c r="Q3839" s="42">
        <f t="shared" si="179"/>
        <v>0.9456677164986077</v>
      </c>
    </row>
    <row r="3840" spans="5:17" x14ac:dyDescent="0.2">
      <c r="E3840" s="15">
        <v>41294.069444444445</v>
      </c>
      <c r="F3840" s="21">
        <v>5.752008331930015</v>
      </c>
      <c r="G3840" s="21">
        <v>5.7522745325816853</v>
      </c>
      <c r="H3840" s="24">
        <v>0.11995810161987004</v>
      </c>
      <c r="I3840" s="3">
        <f t="shared" si="178"/>
        <v>321.49999999998732</v>
      </c>
      <c r="J3840" s="3">
        <f>INDEX(PowerArray,MIN(MaximumPowerIndex,ROUND(G3840*100,0)))</f>
        <v>321.49999999998732</v>
      </c>
      <c r="K3840" s="3">
        <f>MIN(J3840-M3840+N3840,'Power Look Up'!$F$4)</f>
        <v>324.57111827938337</v>
      </c>
      <c r="M3840" s="50">
        <f t="array" ref="M3840">_xlfn.SUM(_xlfn.NORM.DIST($S$3:$S$1003,$G3840,$P3840,FALSE)*WindSpeedStep*$T$3:$T$1003)</f>
        <v>320.8869478266916</v>
      </c>
      <c r="N3840" s="50">
        <f t="array" ref="N3840">_xlfn.SUM(_xlfn.NORM.DIST($S$3:$S$1003,$G3840,$Q3840,FALSE)*WindSpeedStep*$T$3:$T$1003)</f>
        <v>323.95806610608764</v>
      </c>
      <c r="P3840" s="42">
        <f t="shared" si="177"/>
        <v>0.5752274532581686</v>
      </c>
      <c r="Q3840" s="42">
        <f t="shared" si="179"/>
        <v>0.69003193292482423</v>
      </c>
    </row>
    <row r="3841" spans="5:17" x14ac:dyDescent="0.2">
      <c r="E3841" s="15">
        <v>41294.076388888891</v>
      </c>
      <c r="F3841" s="21">
        <v>5.621047540331058</v>
      </c>
      <c r="G3841" s="21">
        <v>5.604877630721707</v>
      </c>
      <c r="H3841" s="24">
        <v>0.14232222628611377</v>
      </c>
      <c r="I3841" s="3">
        <f t="shared" si="178"/>
        <v>300.43999999998778</v>
      </c>
      <c r="J3841" s="3">
        <f>INDEX(PowerArray,MIN(MaximumPowerIndex,ROUND(G3841*100,0)))</f>
        <v>297.19999999998788</v>
      </c>
      <c r="K3841" s="3">
        <f>MIN(J3841-M3841+N3841,'Power Look Up'!$F$4)</f>
        <v>303.23734398370175</v>
      </c>
      <c r="M3841" s="50">
        <f t="array" ref="M3841">_xlfn.SUM(_xlfn.NORM.DIST($S$3:$S$1003,$G3841,$P3841,FALSE)*WindSpeedStep*$T$3:$T$1003)</f>
        <v>294.71942624881467</v>
      </c>
      <c r="N3841" s="50">
        <f t="array" ref="N3841">_xlfn.SUM(_xlfn.NORM.DIST($S$3:$S$1003,$G3841,$Q3841,FALSE)*WindSpeedStep*$T$3:$T$1003)</f>
        <v>300.75677023252854</v>
      </c>
      <c r="P3841" s="42">
        <f t="shared" si="177"/>
        <v>0.56048776307217074</v>
      </c>
      <c r="Q3841" s="42">
        <f t="shared" si="179"/>
        <v>0.79769866246555199</v>
      </c>
    </row>
    <row r="3842" spans="5:17" x14ac:dyDescent="0.2">
      <c r="E3842" s="15">
        <v>41294.083333333336</v>
      </c>
      <c r="F3842" s="21">
        <v>5.1763106321978123</v>
      </c>
      <c r="G3842" s="21">
        <v>5.2209859755817538</v>
      </c>
      <c r="H3842" s="24">
        <v>0.15841398599601347</v>
      </c>
      <c r="I3842" s="3">
        <f t="shared" si="178"/>
        <v>229.15999999998931</v>
      </c>
      <c r="J3842" s="3">
        <f>INDEX(PowerArray,MIN(MaximumPowerIndex,ROUND(G3842*100,0)))</f>
        <v>235.63999999998919</v>
      </c>
      <c r="K3842" s="3">
        <f>MIN(J3842-M3842+N3842,'Power Look Up'!$F$4)</f>
        <v>241.7264317802555</v>
      </c>
      <c r="M3842" s="50">
        <f t="array" ref="M3842">_xlfn.SUM(_xlfn.NORM.DIST($S$3:$S$1003,$G3842,$P3842,FALSE)*WindSpeedStep*$T$3:$T$1003)</f>
        <v>230.2712529156567</v>
      </c>
      <c r="N3842" s="50">
        <f t="array" ref="N3842">_xlfn.SUM(_xlfn.NORM.DIST($S$3:$S$1003,$G3842,$Q3842,FALSE)*WindSpeedStep*$T$3:$T$1003)</f>
        <v>236.35768469592301</v>
      </c>
      <c r="P3842" s="42">
        <f t="shared" si="177"/>
        <v>0.52209859755817545</v>
      </c>
      <c r="Q3842" s="42">
        <f t="shared" si="179"/>
        <v>0.82707719922119072</v>
      </c>
    </row>
    <row r="3843" spans="5:17" x14ac:dyDescent="0.2">
      <c r="E3843" s="15">
        <v>41294.090277777781</v>
      </c>
      <c r="F3843" s="21">
        <v>5.0462498023687266</v>
      </c>
      <c r="G3843" s="21">
        <v>5.0299869697741855</v>
      </c>
      <c r="H3843" s="24">
        <v>0.21203865086063287</v>
      </c>
      <c r="I3843" s="3">
        <f t="shared" si="178"/>
        <v>208.09999999998976</v>
      </c>
      <c r="J3843" s="3">
        <f>INDEX(PowerArray,MIN(MaximumPowerIndex,ROUND(G3843*100,0)))</f>
        <v>204.85999999998984</v>
      </c>
      <c r="K3843" s="3">
        <f>MIN(J3843-M3843+N3843,'Power Look Up'!$F$4)</f>
        <v>222.38800797724807</v>
      </c>
      <c r="M3843" s="50">
        <f t="array" ref="M3843">_xlfn.SUM(_xlfn.NORM.DIST($S$3:$S$1003,$G3843,$P3843,FALSE)*WindSpeedStep*$T$3:$T$1003)</f>
        <v>199.37240132113436</v>
      </c>
      <c r="N3843" s="50">
        <f t="array" ref="N3843">_xlfn.SUM(_xlfn.NORM.DIST($S$3:$S$1003,$G3843,$Q3843,FALSE)*WindSpeedStep*$T$3:$T$1003)</f>
        <v>216.90040929839259</v>
      </c>
      <c r="P3843" s="42">
        <f t="shared" ref="P3843:P3906" si="180">ReferenceTurbulence*G3843</f>
        <v>0.50299869697741861</v>
      </c>
      <c r="Q3843" s="42">
        <f t="shared" si="179"/>
        <v>1.0665516509174813</v>
      </c>
    </row>
    <row r="3844" spans="5:17" x14ac:dyDescent="0.2">
      <c r="E3844" s="15">
        <v>41294.097222222219</v>
      </c>
      <c r="F3844" s="21">
        <v>5.3610886896928669</v>
      </c>
      <c r="G3844" s="21">
        <v>5.3390196376606376</v>
      </c>
      <c r="H3844" s="24">
        <v>0.16601105699129695</v>
      </c>
      <c r="I3844" s="3">
        <f t="shared" ref="I3844:I3907" si="181">INDEX(PowerArray,MIN(MaximumPowerIndex,ROUND(F3844*100,0)))</f>
        <v>258.31999999998868</v>
      </c>
      <c r="J3844" s="3">
        <f>INDEX(PowerArray,MIN(MaximumPowerIndex,ROUND(G3844*100,0)))</f>
        <v>255.07999999998876</v>
      </c>
      <c r="K3844" s="3">
        <f>MIN(J3844-M3844+N3844,'Power Look Up'!$F$4)</f>
        <v>263.36378013703836</v>
      </c>
      <c r="M3844" s="50">
        <f t="array" ref="M3844">_xlfn.SUM(_xlfn.NORM.DIST($S$3:$S$1003,$G3844,$P3844,FALSE)*WindSpeedStep*$T$3:$T$1003)</f>
        <v>249.65493334788681</v>
      </c>
      <c r="N3844" s="50">
        <f t="array" ref="N3844">_xlfn.SUM(_xlfn.NORM.DIST($S$3:$S$1003,$G3844,$Q3844,FALSE)*WindSpeedStep*$T$3:$T$1003)</f>
        <v>257.93871348493639</v>
      </c>
      <c r="P3844" s="42">
        <f t="shared" si="180"/>
        <v>0.5339019637660638</v>
      </c>
      <c r="Q3844" s="42">
        <f t="shared" ref="Q3844:Q3907" si="182">G3844*H3844</f>
        <v>0.8863362933453337</v>
      </c>
    </row>
    <row r="3845" spans="5:17" x14ac:dyDescent="0.2">
      <c r="E3845" s="15">
        <v>41294.104166666664</v>
      </c>
      <c r="F3845" s="21">
        <v>4.6988333676695371</v>
      </c>
      <c r="G3845" s="21">
        <v>4.6918700054084823</v>
      </c>
      <c r="H3845" s="24">
        <v>0.11705033078727402</v>
      </c>
      <c r="I3845" s="3">
        <f t="shared" si="181"/>
        <v>167.29999999999393</v>
      </c>
      <c r="J3845" s="3">
        <f>INDEX(PowerArray,MIN(MaximumPowerIndex,ROUND(G3845*100,0)))</f>
        <v>166.20999999999395</v>
      </c>
      <c r="K3845" s="3">
        <f>MIN(J3845-M3845+N3845,'Power Look Up'!$F$4)</f>
        <v>167.6962574755087</v>
      </c>
      <c r="M3845" s="50">
        <f t="array" ref="M3845">_xlfn.SUM(_xlfn.NORM.DIST($S$3:$S$1003,$G3845,$P3845,FALSE)*WindSpeedStep*$T$3:$T$1003)</f>
        <v>145.57683593544533</v>
      </c>
      <c r="N3845" s="50">
        <f t="array" ref="N3845">_xlfn.SUM(_xlfn.NORM.DIST($S$3:$S$1003,$G3845,$Q3845,FALSE)*WindSpeedStep*$T$3:$T$1003)</f>
        <v>147.06309341096008</v>
      </c>
      <c r="P3845" s="42">
        <f t="shared" si="180"/>
        <v>0.46918700054084828</v>
      </c>
      <c r="Q3845" s="42">
        <f t="shared" si="182"/>
        <v>0.54918493614395203</v>
      </c>
    </row>
    <row r="3846" spans="5:17" x14ac:dyDescent="0.2">
      <c r="E3846" s="15">
        <v>41294.111111111109</v>
      </c>
      <c r="F3846" s="21">
        <v>4.4293297324307428</v>
      </c>
      <c r="G3846" s="21">
        <v>4.470092864037599</v>
      </c>
      <c r="H3846" s="24">
        <v>0.12868764224676346</v>
      </c>
      <c r="I3846" s="3">
        <f t="shared" si="181"/>
        <v>137.86999999999455</v>
      </c>
      <c r="J3846" s="3">
        <f>INDEX(PowerArray,MIN(MaximumPowerIndex,ROUND(G3846*100,0)))</f>
        <v>142.22999999999445</v>
      </c>
      <c r="K3846" s="3">
        <f>MIN(J3846-M3846+N3846,'Power Look Up'!$F$4)</f>
        <v>146.57580396981851</v>
      </c>
      <c r="M3846" s="50">
        <f t="array" ref="M3846">_xlfn.SUM(_xlfn.NORM.DIST($S$3:$S$1003,$G3846,$P3846,FALSE)*WindSpeedStep*$T$3:$T$1003)</f>
        <v>111.48775440723162</v>
      </c>
      <c r="N3846" s="50">
        <f t="array" ref="N3846">_xlfn.SUM(_xlfn.NORM.DIST($S$3:$S$1003,$G3846,$Q3846,FALSE)*WindSpeedStep*$T$3:$T$1003)</f>
        <v>115.83355837705568</v>
      </c>
      <c r="P3846" s="42">
        <f t="shared" si="180"/>
        <v>0.44700928640375992</v>
      </c>
      <c r="Q3846" s="42">
        <f t="shared" si="182"/>
        <v>0.5752457112970808</v>
      </c>
    </row>
    <row r="3847" spans="5:17" x14ac:dyDescent="0.2">
      <c r="E3847" s="15">
        <v>41294.118055555555</v>
      </c>
      <c r="F3847" s="21">
        <v>5.0793203039819543</v>
      </c>
      <c r="G3847" s="21">
        <v>5.1367489624609561</v>
      </c>
      <c r="H3847" s="24">
        <v>0.1299386454291119</v>
      </c>
      <c r="I3847" s="3">
        <f t="shared" si="181"/>
        <v>212.95999999998966</v>
      </c>
      <c r="J3847" s="3">
        <f>INDEX(PowerArray,MIN(MaximumPowerIndex,ROUND(G3847*100,0)))</f>
        <v>222.67999999998943</v>
      </c>
      <c r="K3847" s="3">
        <f>MIN(J3847-M3847+N3847,'Power Look Up'!$F$4)</f>
        <v>224.60301243040578</v>
      </c>
      <c r="M3847" s="50">
        <f t="array" ref="M3847">_xlfn.SUM(_xlfn.NORM.DIST($S$3:$S$1003,$G3847,$P3847,FALSE)*WindSpeedStep*$T$3:$T$1003)</f>
        <v>216.58795667954453</v>
      </c>
      <c r="N3847" s="50">
        <f t="array" ref="N3847">_xlfn.SUM(_xlfn.NORM.DIST($S$3:$S$1003,$G3847,$Q3847,FALSE)*WindSpeedStep*$T$3:$T$1003)</f>
        <v>218.51096910996088</v>
      </c>
      <c r="P3847" s="42">
        <f t="shared" si="180"/>
        <v>0.51367489624609564</v>
      </c>
      <c r="Q3847" s="42">
        <f t="shared" si="182"/>
        <v>0.66746220209157259</v>
      </c>
    </row>
    <row r="3848" spans="5:17" x14ac:dyDescent="0.2">
      <c r="E3848" s="15">
        <v>41294.125</v>
      </c>
      <c r="F3848" s="21">
        <v>4.4459799195549277</v>
      </c>
      <c r="G3848" s="21">
        <v>4.4642933797440003</v>
      </c>
      <c r="H3848" s="24">
        <v>0.11021192377518706</v>
      </c>
      <c r="I3848" s="3">
        <f t="shared" si="181"/>
        <v>140.0499999999945</v>
      </c>
      <c r="J3848" s="3">
        <f>INDEX(PowerArray,MIN(MaximumPowerIndex,ROUND(G3848*100,0)))</f>
        <v>141.13999999999447</v>
      </c>
      <c r="K3848" s="3">
        <f>MIN(J3848-M3848+N3848,'Power Look Up'!$F$4)</f>
        <v>142.5842099410329</v>
      </c>
      <c r="M3848" s="50">
        <f t="array" ref="M3848">_xlfn.SUM(_xlfn.NORM.DIST($S$3:$S$1003,$G3848,$P3848,FALSE)*WindSpeedStep*$T$3:$T$1003)</f>
        <v>110.62207451340656</v>
      </c>
      <c r="N3848" s="50">
        <f t="array" ref="N3848">_xlfn.SUM(_xlfn.NORM.DIST($S$3:$S$1003,$G3848,$Q3848,FALSE)*WindSpeedStep*$T$3:$T$1003)</f>
        <v>112.06628445444497</v>
      </c>
      <c r="P3848" s="42">
        <f t="shared" si="180"/>
        <v>0.44642933797440004</v>
      </c>
      <c r="Q3848" s="42">
        <f t="shared" si="182"/>
        <v>0.49201836167841795</v>
      </c>
    </row>
    <row r="3849" spans="5:17" x14ac:dyDescent="0.2">
      <c r="E3849" s="15">
        <v>41294.131944444445</v>
      </c>
      <c r="F3849" s="21">
        <v>4.570080260934172</v>
      </c>
      <c r="G3849" s="21">
        <v>4.6345402204389137</v>
      </c>
      <c r="H3849" s="24">
        <v>0.10721912352144093</v>
      </c>
      <c r="I3849" s="3">
        <f t="shared" si="181"/>
        <v>153.12999999999423</v>
      </c>
      <c r="J3849" s="3">
        <f>INDEX(PowerArray,MIN(MaximumPowerIndex,ROUND(G3849*100,0)))</f>
        <v>159.66999999999408</v>
      </c>
      <c r="K3849" s="3">
        <f>MIN(J3849-M3849+N3849,'Power Look Up'!$F$4)</f>
        <v>160.32880588137442</v>
      </c>
      <c r="M3849" s="50">
        <f t="array" ref="M3849">_xlfn.SUM(_xlfn.NORM.DIST($S$3:$S$1003,$G3849,$P3849,FALSE)*WindSpeedStep*$T$3:$T$1003)</f>
        <v>136.61890111897119</v>
      </c>
      <c r="N3849" s="50">
        <f t="array" ref="N3849">_xlfn.SUM(_xlfn.NORM.DIST($S$3:$S$1003,$G3849,$Q3849,FALSE)*WindSpeedStep*$T$3:$T$1003)</f>
        <v>137.27770700035154</v>
      </c>
      <c r="P3849" s="42">
        <f t="shared" si="180"/>
        <v>0.46345402204389141</v>
      </c>
      <c r="Q3849" s="42">
        <f t="shared" si="182"/>
        <v>0.49691134036032597</v>
      </c>
    </row>
    <row r="3850" spans="5:17" x14ac:dyDescent="0.2">
      <c r="E3850" s="15">
        <v>41294.138888888891</v>
      </c>
      <c r="F3850" s="21">
        <v>4.7598441358756309</v>
      </c>
      <c r="G3850" s="21">
        <v>4.8357804779407125</v>
      </c>
      <c r="H3850" s="24">
        <v>0.14916454819363259</v>
      </c>
      <c r="I3850" s="3">
        <f t="shared" si="181"/>
        <v>173.83999999999378</v>
      </c>
      <c r="J3850" s="3">
        <f>INDEX(PowerArray,MIN(MaximumPowerIndex,ROUND(G3850*100,0)))</f>
        <v>182.55999999999358</v>
      </c>
      <c r="K3850" s="3">
        <f>MIN(J3850-M3850+N3850,'Power Look Up'!$F$4)</f>
        <v>187.32890708388487</v>
      </c>
      <c r="M3850" s="50">
        <f t="array" ref="M3850">_xlfn.SUM(_xlfn.NORM.DIST($S$3:$S$1003,$G3850,$P3850,FALSE)*WindSpeedStep*$T$3:$T$1003)</f>
        <v>168.32260276288784</v>
      </c>
      <c r="N3850" s="50">
        <f t="array" ref="N3850">_xlfn.SUM(_xlfn.NORM.DIST($S$3:$S$1003,$G3850,$Q3850,FALSE)*WindSpeedStep*$T$3:$T$1003)</f>
        <v>173.09150984677913</v>
      </c>
      <c r="P3850" s="42">
        <f t="shared" si="180"/>
        <v>0.48357804779407126</v>
      </c>
      <c r="Q3850" s="42">
        <f t="shared" si="182"/>
        <v>0.72132701015561507</v>
      </c>
    </row>
    <row r="3851" spans="5:17" x14ac:dyDescent="0.2">
      <c r="E3851" s="15">
        <v>41294.145833333336</v>
      </c>
      <c r="F3851" s="21">
        <v>5.1327517402158511</v>
      </c>
      <c r="G3851" s="21">
        <v>5.1288271554195903</v>
      </c>
      <c r="H3851" s="24">
        <v>9.5465361428019049E-2</v>
      </c>
      <c r="I3851" s="3">
        <f t="shared" si="181"/>
        <v>221.05999999998949</v>
      </c>
      <c r="J3851" s="3">
        <f>INDEX(PowerArray,MIN(MaximumPowerIndex,ROUND(G3851*100,0)))</f>
        <v>221.05999999998949</v>
      </c>
      <c r="K3851" s="3">
        <f>MIN(J3851-M3851+N3851,'Power Look Up'!$F$4)</f>
        <v>220.9497937912067</v>
      </c>
      <c r="M3851" s="50">
        <f t="array" ref="M3851">_xlfn.SUM(_xlfn.NORM.DIST($S$3:$S$1003,$G3851,$P3851,FALSE)*WindSpeedStep*$T$3:$T$1003)</f>
        <v>215.30619843009717</v>
      </c>
      <c r="N3851" s="50">
        <f t="array" ref="N3851">_xlfn.SUM(_xlfn.NORM.DIST($S$3:$S$1003,$G3851,$Q3851,FALSE)*WindSpeedStep*$T$3:$T$1003)</f>
        <v>215.19599222131438</v>
      </c>
      <c r="P3851" s="42">
        <f t="shared" si="180"/>
        <v>0.51288271554195908</v>
      </c>
      <c r="Q3851" s="42">
        <f t="shared" si="182"/>
        <v>0.48962533809397002</v>
      </c>
    </row>
    <row r="3852" spans="5:17" x14ac:dyDescent="0.2">
      <c r="E3852" s="15">
        <v>41294.152777777781</v>
      </c>
      <c r="F3852" s="21">
        <v>5.3134115232690338</v>
      </c>
      <c r="G3852" s="21">
        <v>5.3129011290836496</v>
      </c>
      <c r="H3852" s="24">
        <v>0.11668586129360256</v>
      </c>
      <c r="I3852" s="3">
        <f t="shared" si="181"/>
        <v>250.21999999998886</v>
      </c>
      <c r="J3852" s="3">
        <f>INDEX(PowerArray,MIN(MaximumPowerIndex,ROUND(G3852*100,0)))</f>
        <v>250.21999999998886</v>
      </c>
      <c r="K3852" s="3">
        <f>MIN(J3852-M3852+N3852,'Power Look Up'!$F$4)</f>
        <v>251.32469269168189</v>
      </c>
      <c r="M3852" s="50">
        <f t="array" ref="M3852">_xlfn.SUM(_xlfn.NORM.DIST($S$3:$S$1003,$G3852,$P3852,FALSE)*WindSpeedStep*$T$3:$T$1003)</f>
        <v>245.3403303993403</v>
      </c>
      <c r="N3852" s="50">
        <f t="array" ref="N3852">_xlfn.SUM(_xlfn.NORM.DIST($S$3:$S$1003,$G3852,$Q3852,FALSE)*WindSpeedStep*$T$3:$T$1003)</f>
        <v>246.44502309103333</v>
      </c>
      <c r="P3852" s="42">
        <f t="shared" si="180"/>
        <v>0.53129011290836503</v>
      </c>
      <c r="Q3852" s="42">
        <f t="shared" si="182"/>
        <v>0.61994044421487915</v>
      </c>
    </row>
    <row r="3853" spans="5:17" x14ac:dyDescent="0.2">
      <c r="E3853" s="15">
        <v>41294.159722222219</v>
      </c>
      <c r="F3853" s="21">
        <v>5.4416928251228276</v>
      </c>
      <c r="G3853" s="21">
        <v>5.4594377401856029</v>
      </c>
      <c r="H3853" s="24">
        <v>0.12312345101634381</v>
      </c>
      <c r="I3853" s="3">
        <f t="shared" si="181"/>
        <v>271.27999999998838</v>
      </c>
      <c r="J3853" s="3">
        <f>INDEX(PowerArray,MIN(MaximumPowerIndex,ROUND(G3853*100,0)))</f>
        <v>274.51999999998833</v>
      </c>
      <c r="K3853" s="3">
        <f>MIN(J3853-M3853+N3853,'Power Look Up'!$F$4)</f>
        <v>276.75721486173751</v>
      </c>
      <c r="M3853" s="50">
        <f t="array" ref="M3853">_xlfn.SUM(_xlfn.NORM.DIST($S$3:$S$1003,$G3853,$P3853,FALSE)*WindSpeedStep*$T$3:$T$1003)</f>
        <v>269.77949035334802</v>
      </c>
      <c r="N3853" s="50">
        <f t="array" ref="N3853">_xlfn.SUM(_xlfn.NORM.DIST($S$3:$S$1003,$G3853,$Q3853,FALSE)*WindSpeedStep*$T$3:$T$1003)</f>
        <v>272.0167052150972</v>
      </c>
      <c r="P3853" s="42">
        <f t="shared" si="180"/>
        <v>0.54594377401856031</v>
      </c>
      <c r="Q3853" s="42">
        <f t="shared" si="182"/>
        <v>0.67218481518052087</v>
      </c>
    </row>
    <row r="3854" spans="5:17" x14ac:dyDescent="0.2">
      <c r="E3854" s="15">
        <v>41294.166666666664</v>
      </c>
      <c r="F3854" s="21">
        <v>5.9951223696505336</v>
      </c>
      <c r="G3854" s="21">
        <v>6.0164976334344225</v>
      </c>
      <c r="H3854" s="24">
        <v>6.0048815987885334E-2</v>
      </c>
      <c r="I3854" s="3">
        <f t="shared" si="181"/>
        <v>361.99999999998647</v>
      </c>
      <c r="J3854" s="3">
        <f>INDEX(PowerArray,MIN(MaximumPowerIndex,ROUND(G3854*100,0)))</f>
        <v>366.51999999998105</v>
      </c>
      <c r="K3854" s="3">
        <f>MIN(J3854-M3854+N3854,'Power Look Up'!$F$4)</f>
        <v>359.51419433356176</v>
      </c>
      <c r="M3854" s="50">
        <f t="array" ref="M3854">_xlfn.SUM(_xlfn.NORM.DIST($S$3:$S$1003,$G3854,$P3854,FALSE)*WindSpeedStep*$T$3:$T$1003)</f>
        <v>370.55085649494265</v>
      </c>
      <c r="N3854" s="50">
        <f t="array" ref="N3854">_xlfn.SUM(_xlfn.NORM.DIST($S$3:$S$1003,$G3854,$Q3854,FALSE)*WindSpeedStep*$T$3:$T$1003)</f>
        <v>363.54505082852336</v>
      </c>
      <c r="P3854" s="42">
        <f t="shared" si="180"/>
        <v>0.60164976334344233</v>
      </c>
      <c r="Q3854" s="42">
        <f t="shared" si="182"/>
        <v>0.36128355928165123</v>
      </c>
    </row>
    <row r="3855" spans="5:17" x14ac:dyDescent="0.2">
      <c r="E3855" s="15">
        <v>41294.173611111109</v>
      </c>
      <c r="F3855" s="21">
        <v>6.1347036122166561</v>
      </c>
      <c r="G3855" s="21">
        <v>6.1418887802252744</v>
      </c>
      <c r="H3855" s="24">
        <v>7.8243388815741222E-2</v>
      </c>
      <c r="I3855" s="3">
        <f t="shared" si="181"/>
        <v>391.3799999999805</v>
      </c>
      <c r="J3855" s="3">
        <f>INDEX(PowerArray,MIN(MaximumPowerIndex,ROUND(G3855*100,0)))</f>
        <v>393.63999999998043</v>
      </c>
      <c r="K3855" s="3">
        <f>MIN(J3855-M3855+N3855,'Power Look Up'!$F$4)</f>
        <v>389.22442733795856</v>
      </c>
      <c r="M3855" s="50">
        <f t="array" ref="M3855">_xlfn.SUM(_xlfn.NORM.DIST($S$3:$S$1003,$G3855,$P3855,FALSE)*WindSpeedStep*$T$3:$T$1003)</f>
        <v>395.52242776549582</v>
      </c>
      <c r="N3855" s="50">
        <f t="array" ref="N3855">_xlfn.SUM(_xlfn.NORM.DIST($S$3:$S$1003,$G3855,$Q3855,FALSE)*WindSpeedStep*$T$3:$T$1003)</f>
        <v>391.10685510347395</v>
      </c>
      <c r="P3855" s="42">
        <f t="shared" si="180"/>
        <v>0.61418887802252753</v>
      </c>
      <c r="Q3855" s="42">
        <f t="shared" si="182"/>
        <v>0.48056219189420474</v>
      </c>
    </row>
    <row r="3856" spans="5:17" x14ac:dyDescent="0.2">
      <c r="E3856" s="15">
        <v>41294.180555555555</v>
      </c>
      <c r="F3856" s="21">
        <v>5.9398488567206851</v>
      </c>
      <c r="G3856" s="21">
        <v>5.9962189617104809</v>
      </c>
      <c r="H3856" s="24">
        <v>0.10943039388360072</v>
      </c>
      <c r="I3856" s="3">
        <f t="shared" si="181"/>
        <v>352.27999999998667</v>
      </c>
      <c r="J3856" s="3">
        <f>INDEX(PowerArray,MIN(MaximumPowerIndex,ROUND(G3856*100,0)))</f>
        <v>361.99999999998647</v>
      </c>
      <c r="K3856" s="3">
        <f>MIN(J3856-M3856+N3856,'Power Look Up'!$F$4)</f>
        <v>363.86510310068309</v>
      </c>
      <c r="M3856" s="50">
        <f t="array" ref="M3856">_xlfn.SUM(_xlfn.NORM.DIST($S$3:$S$1003,$G3856,$P3856,FALSE)*WindSpeedStep*$T$3:$T$1003)</f>
        <v>366.60093576236756</v>
      </c>
      <c r="N3856" s="50">
        <f t="array" ref="N3856">_xlfn.SUM(_xlfn.NORM.DIST($S$3:$S$1003,$G3856,$Q3856,FALSE)*WindSpeedStep*$T$3:$T$1003)</f>
        <v>368.46603886306417</v>
      </c>
      <c r="P3856" s="42">
        <f t="shared" si="180"/>
        <v>0.59962189617104811</v>
      </c>
      <c r="Q3856" s="42">
        <f t="shared" si="182"/>
        <v>0.65616860279229328</v>
      </c>
    </row>
    <row r="3857" spans="5:17" x14ac:dyDescent="0.2">
      <c r="E3857" s="15">
        <v>41294.1875</v>
      </c>
      <c r="F3857" s="21">
        <v>5.5802001966394217</v>
      </c>
      <c r="G3857" s="21">
        <v>5.5936968239262699</v>
      </c>
      <c r="H3857" s="24">
        <v>0.13798788087633829</v>
      </c>
      <c r="I3857" s="3">
        <f t="shared" si="181"/>
        <v>293.95999999998793</v>
      </c>
      <c r="J3857" s="3">
        <f>INDEX(PowerArray,MIN(MaximumPowerIndex,ROUND(G3857*100,0)))</f>
        <v>295.57999999998788</v>
      </c>
      <c r="K3857" s="3">
        <f>MIN(J3857-M3857+N3857,'Power Look Up'!$F$4)</f>
        <v>300.7579272923997</v>
      </c>
      <c r="M3857" s="50">
        <f t="array" ref="M3857">_xlfn.SUM(_xlfn.NORM.DIST($S$3:$S$1003,$G3857,$P3857,FALSE)*WindSpeedStep*$T$3:$T$1003)</f>
        <v>292.77344665190617</v>
      </c>
      <c r="N3857" s="50">
        <f t="array" ref="N3857">_xlfn.SUM(_xlfn.NORM.DIST($S$3:$S$1003,$G3857,$Q3857,FALSE)*WindSpeedStep*$T$3:$T$1003)</f>
        <v>297.95137394431799</v>
      </c>
      <c r="P3857" s="42">
        <f t="shared" si="180"/>
        <v>0.55936968239262697</v>
      </c>
      <c r="Q3857" s="42">
        <f t="shared" si="182"/>
        <v>0.77186237099828992</v>
      </c>
    </row>
    <row r="3858" spans="5:17" x14ac:dyDescent="0.2">
      <c r="E3858" s="15">
        <v>41294.194444444445</v>
      </c>
      <c r="F3858" s="21">
        <v>4.5087568812048398</v>
      </c>
      <c r="G3858" s="21">
        <v>4.5299113805019946</v>
      </c>
      <c r="H3858" s="24">
        <v>0.11533112423241691</v>
      </c>
      <c r="I3858" s="3">
        <f t="shared" si="181"/>
        <v>146.58999999999435</v>
      </c>
      <c r="J3858" s="3">
        <f>INDEX(PowerArray,MIN(MaximumPowerIndex,ROUND(G3858*100,0)))</f>
        <v>148.7699999999943</v>
      </c>
      <c r="K3858" s="3">
        <f>MIN(J3858-M3858+N3858,'Power Look Up'!$F$4)</f>
        <v>150.70756433678389</v>
      </c>
      <c r="M3858" s="50">
        <f t="array" ref="M3858">_xlfn.SUM(_xlfn.NORM.DIST($S$3:$S$1003,$G3858,$P3858,FALSE)*WindSpeedStep*$T$3:$T$1003)</f>
        <v>120.50947266215935</v>
      </c>
      <c r="N3858" s="50">
        <f t="array" ref="N3858">_xlfn.SUM(_xlfn.NORM.DIST($S$3:$S$1003,$G3858,$Q3858,FALSE)*WindSpeedStep*$T$3:$T$1003)</f>
        <v>122.44703699894893</v>
      </c>
      <c r="P3858" s="42">
        <f t="shared" si="180"/>
        <v>0.45299113805019947</v>
      </c>
      <c r="Q3858" s="42">
        <f t="shared" si="182"/>
        <v>0.52243977218651472</v>
      </c>
    </row>
    <row r="3859" spans="5:17" x14ac:dyDescent="0.2">
      <c r="E3859" s="15">
        <v>41294.201388888891</v>
      </c>
      <c r="F3859" s="21">
        <v>5.0425519678468635</v>
      </c>
      <c r="G3859" s="21">
        <v>5.1115448949173246</v>
      </c>
      <c r="H3859" s="24">
        <v>0.13286923055471961</v>
      </c>
      <c r="I3859" s="3">
        <f t="shared" si="181"/>
        <v>206.47999999998979</v>
      </c>
      <c r="J3859" s="3">
        <f>INDEX(PowerArray,MIN(MaximumPowerIndex,ROUND(G3859*100,0)))</f>
        <v>217.81999999998953</v>
      </c>
      <c r="K3859" s="3">
        <f>MIN(J3859-M3859+N3859,'Power Look Up'!$F$4)</f>
        <v>220.01307324644924</v>
      </c>
      <c r="M3859" s="50">
        <f t="array" ref="M3859">_xlfn.SUM(_xlfn.NORM.DIST($S$3:$S$1003,$G3859,$P3859,FALSE)*WindSpeedStep*$T$3:$T$1003)</f>
        <v>212.51254933396183</v>
      </c>
      <c r="N3859" s="50">
        <f t="array" ref="N3859">_xlfn.SUM(_xlfn.NORM.DIST($S$3:$S$1003,$G3859,$Q3859,FALSE)*WindSpeedStep*$T$3:$T$1003)</f>
        <v>214.70562258042153</v>
      </c>
      <c r="P3859" s="42">
        <f t="shared" si="180"/>
        <v>0.51115448949173248</v>
      </c>
      <c r="Q3859" s="42">
        <f t="shared" si="182"/>
        <v>0.67916703713356996</v>
      </c>
    </row>
    <row r="3860" spans="5:17" x14ac:dyDescent="0.2">
      <c r="E3860" s="15">
        <v>41294.208333333336</v>
      </c>
      <c r="F3860" s="21">
        <v>6.3681429554185991</v>
      </c>
      <c r="G3860" s="21">
        <v>6.376491056002199</v>
      </c>
      <c r="H3860" s="24">
        <v>0.15703165067126962</v>
      </c>
      <c r="I3860" s="3">
        <f t="shared" si="181"/>
        <v>445.61999999997931</v>
      </c>
      <c r="J3860" s="3">
        <f>INDEX(PowerArray,MIN(MaximumPowerIndex,ROUND(G3860*100,0)))</f>
        <v>447.8799999999793</v>
      </c>
      <c r="K3860" s="3">
        <f>MIN(J3860-M3860+N3860,'Power Look Up'!$F$4)</f>
        <v>465.71452692831883</v>
      </c>
      <c r="M3860" s="50">
        <f t="array" ref="M3860">_xlfn.SUM(_xlfn.NORM.DIST($S$3:$S$1003,$G3860,$P3860,FALSE)*WindSpeedStep*$T$3:$T$1003)</f>
        <v>444.90092087325439</v>
      </c>
      <c r="N3860" s="50">
        <f t="array" ref="N3860">_xlfn.SUM(_xlfn.NORM.DIST($S$3:$S$1003,$G3860,$Q3860,FALSE)*WindSpeedStep*$T$3:$T$1003)</f>
        <v>462.73544780159392</v>
      </c>
      <c r="P3860" s="42">
        <f t="shared" si="180"/>
        <v>0.63764910560021992</v>
      </c>
      <c r="Q3860" s="42">
        <f t="shared" si="182"/>
        <v>1.0013109160146125</v>
      </c>
    </row>
    <row r="3861" spans="5:17" x14ac:dyDescent="0.2">
      <c r="E3861" s="15">
        <v>41294.215277777781</v>
      </c>
      <c r="F3861" s="21">
        <v>6.8333806361852476</v>
      </c>
      <c r="G3861" s="21">
        <v>6.8116012399971462</v>
      </c>
      <c r="H3861" s="24">
        <v>0.10390171977839058</v>
      </c>
      <c r="I3861" s="3">
        <f t="shared" si="181"/>
        <v>549.57999999997719</v>
      </c>
      <c r="J3861" s="3">
        <f>INDEX(PowerArray,MIN(MaximumPowerIndex,ROUND(G3861*100,0)))</f>
        <v>545.05999999997721</v>
      </c>
      <c r="K3861" s="3">
        <f>MIN(J3861-M3861+N3861,'Power Look Up'!$F$4)</f>
        <v>546.33276207860217</v>
      </c>
      <c r="M3861" s="50">
        <f t="array" ref="M3861">_xlfn.SUM(_xlfn.NORM.DIST($S$3:$S$1003,$G3861,$P3861,FALSE)*WindSpeedStep*$T$3:$T$1003)</f>
        <v>546.29434148092389</v>
      </c>
      <c r="N3861" s="50">
        <f t="array" ref="N3861">_xlfn.SUM(_xlfn.NORM.DIST($S$3:$S$1003,$G3861,$Q3861,FALSE)*WindSpeedStep*$T$3:$T$1003)</f>
        <v>547.56710355954885</v>
      </c>
      <c r="P3861" s="42">
        <f t="shared" si="180"/>
        <v>0.68116012399971471</v>
      </c>
      <c r="Q3861" s="42">
        <f t="shared" si="182"/>
        <v>0.70773708328032126</v>
      </c>
    </row>
    <row r="3862" spans="5:17" x14ac:dyDescent="0.2">
      <c r="E3862" s="15">
        <v>41294.222222222219</v>
      </c>
      <c r="F3862" s="21">
        <v>5.7001117603106168</v>
      </c>
      <c r="G3862" s="21">
        <v>5.7655863750476941</v>
      </c>
      <c r="H3862" s="24">
        <v>0.18420691455754584</v>
      </c>
      <c r="I3862" s="3">
        <f t="shared" si="181"/>
        <v>313.39999999998753</v>
      </c>
      <c r="J3862" s="3">
        <f>INDEX(PowerArray,MIN(MaximumPowerIndex,ROUND(G3862*100,0)))</f>
        <v>324.73999999998728</v>
      </c>
      <c r="K3862" s="3">
        <f>MIN(J3862-M3862+N3862,'Power Look Up'!$F$4)</f>
        <v>343.04501886451402</v>
      </c>
      <c r="M3862" s="50">
        <f t="array" ref="M3862">_xlfn.SUM(_xlfn.NORM.DIST($S$3:$S$1003,$G3862,$P3862,FALSE)*WindSpeedStep*$T$3:$T$1003)</f>
        <v>323.30045450325917</v>
      </c>
      <c r="N3862" s="50">
        <f t="array" ref="N3862">_xlfn.SUM(_xlfn.NORM.DIST($S$3:$S$1003,$G3862,$Q3862,FALSE)*WindSpeedStep*$T$3:$T$1003)</f>
        <v>341.60547336778592</v>
      </c>
      <c r="P3862" s="42">
        <f t="shared" si="180"/>
        <v>0.57655863750476943</v>
      </c>
      <c r="Q3862" s="42">
        <f t="shared" si="182"/>
        <v>1.062060876762561</v>
      </c>
    </row>
    <row r="3863" spans="5:17" x14ac:dyDescent="0.2">
      <c r="E3863" s="15">
        <v>41294.229166666664</v>
      </c>
      <c r="F3863" s="21">
        <v>5.8568119169944852</v>
      </c>
      <c r="G3863" s="21">
        <v>5.9000510495018101</v>
      </c>
      <c r="H3863" s="24">
        <v>0.14000791072368871</v>
      </c>
      <c r="I3863" s="3">
        <f t="shared" si="181"/>
        <v>339.31999999998698</v>
      </c>
      <c r="J3863" s="3">
        <f>INDEX(PowerArray,MIN(MaximumPowerIndex,ROUND(G3863*100,0)))</f>
        <v>345.79999999998682</v>
      </c>
      <c r="K3863" s="3">
        <f>MIN(J3863-M3863+N3863,'Power Look Up'!$F$4)</f>
        <v>353.83081470852431</v>
      </c>
      <c r="M3863" s="50">
        <f t="array" ref="M3863">_xlfn.SUM(_xlfn.NORM.DIST($S$3:$S$1003,$G3863,$P3863,FALSE)*WindSpeedStep*$T$3:$T$1003)</f>
        <v>348.19182955509518</v>
      </c>
      <c r="N3863" s="50">
        <f t="array" ref="N3863">_xlfn.SUM(_xlfn.NORM.DIST($S$3:$S$1003,$G3863,$Q3863,FALSE)*WindSpeedStep*$T$3:$T$1003)</f>
        <v>356.22264426363267</v>
      </c>
      <c r="P3863" s="42">
        <f t="shared" si="180"/>
        <v>0.59000510495018099</v>
      </c>
      <c r="Q3863" s="42">
        <f t="shared" si="182"/>
        <v>0.82605382060385524</v>
      </c>
    </row>
    <row r="3864" spans="5:17" x14ac:dyDescent="0.2">
      <c r="E3864" s="15">
        <v>41294.236111111109</v>
      </c>
      <c r="F3864" s="21">
        <v>5.5703699066719725</v>
      </c>
      <c r="G3864" s="21">
        <v>5.6377190792982868</v>
      </c>
      <c r="H3864" s="24">
        <v>0.17593086570897098</v>
      </c>
      <c r="I3864" s="3">
        <f t="shared" si="181"/>
        <v>292.33999999998798</v>
      </c>
      <c r="J3864" s="3">
        <f>INDEX(PowerArray,MIN(MaximumPowerIndex,ROUND(G3864*100,0)))</f>
        <v>303.67999999998773</v>
      </c>
      <c r="K3864" s="3">
        <f>MIN(J3864-M3864+N3864,'Power Look Up'!$F$4)</f>
        <v>317.65378397246343</v>
      </c>
      <c r="M3864" s="50">
        <f t="array" ref="M3864">_xlfn.SUM(_xlfn.NORM.DIST($S$3:$S$1003,$G3864,$P3864,FALSE)*WindSpeedStep*$T$3:$T$1003)</f>
        <v>300.46560673952513</v>
      </c>
      <c r="N3864" s="50">
        <f t="array" ref="N3864">_xlfn.SUM(_xlfn.NORM.DIST($S$3:$S$1003,$G3864,$Q3864,FALSE)*WindSpeedStep*$T$3:$T$1003)</f>
        <v>314.43939071200083</v>
      </c>
      <c r="P3864" s="42">
        <f t="shared" si="180"/>
        <v>0.56377190792982868</v>
      </c>
      <c r="Q3864" s="42">
        <f t="shared" si="182"/>
        <v>0.99184879824493044</v>
      </c>
    </row>
    <row r="3865" spans="5:17" x14ac:dyDescent="0.2">
      <c r="E3865" s="15">
        <v>41294.243055555555</v>
      </c>
      <c r="F3865" s="21">
        <v>4.8492752249469442</v>
      </c>
      <c r="G3865" s="21">
        <v>4.8457876219628195</v>
      </c>
      <c r="H3865" s="24">
        <v>0.18559474524563552</v>
      </c>
      <c r="I3865" s="3">
        <f t="shared" si="181"/>
        <v>183.64999999999355</v>
      </c>
      <c r="J3865" s="3">
        <f>INDEX(PowerArray,MIN(MaximumPowerIndex,ROUND(G3865*100,0)))</f>
        <v>183.64999999999355</v>
      </c>
      <c r="K3865" s="3">
        <f>MIN(J3865-M3865+N3865,'Power Look Up'!$F$4)</f>
        <v>195.09450348247412</v>
      </c>
      <c r="M3865" s="50">
        <f t="array" ref="M3865">_xlfn.SUM(_xlfn.NORM.DIST($S$3:$S$1003,$G3865,$P3865,FALSE)*WindSpeedStep*$T$3:$T$1003)</f>
        <v>169.91424229960691</v>
      </c>
      <c r="N3865" s="50">
        <f t="array" ref="N3865">_xlfn.SUM(_xlfn.NORM.DIST($S$3:$S$1003,$G3865,$Q3865,FALSE)*WindSpeedStep*$T$3:$T$1003)</f>
        <v>181.35874578208748</v>
      </c>
      <c r="P3865" s="42">
        <f t="shared" si="180"/>
        <v>0.48457876219628199</v>
      </c>
      <c r="Q3865" s="42">
        <f t="shared" si="182"/>
        <v>0.89935271921264348</v>
      </c>
    </row>
    <row r="3866" spans="5:17" x14ac:dyDescent="0.2">
      <c r="E3866" s="15">
        <v>41294.25</v>
      </c>
      <c r="F3866" s="21">
        <v>5.6839021336345574</v>
      </c>
      <c r="G3866" s="21">
        <v>5.689969673503307</v>
      </c>
      <c r="H3866" s="24">
        <v>0.10380192799391602</v>
      </c>
      <c r="I3866" s="3">
        <f t="shared" si="181"/>
        <v>310.15999999998758</v>
      </c>
      <c r="J3866" s="3">
        <f>INDEX(PowerArray,MIN(MaximumPowerIndex,ROUND(G3866*100,0)))</f>
        <v>311.77999999998758</v>
      </c>
      <c r="K3866" s="3">
        <f>MIN(J3866-M3866+N3866,'Power Look Up'!$F$4)</f>
        <v>312.27308587032957</v>
      </c>
      <c r="M3866" s="50">
        <f t="array" ref="M3866">_xlfn.SUM(_xlfn.NORM.DIST($S$3:$S$1003,$G3866,$P3866,FALSE)*WindSpeedStep*$T$3:$T$1003)</f>
        <v>309.7047902510127</v>
      </c>
      <c r="N3866" s="50">
        <f t="array" ref="N3866">_xlfn.SUM(_xlfn.NORM.DIST($S$3:$S$1003,$G3866,$Q3866,FALSE)*WindSpeedStep*$T$3:$T$1003)</f>
        <v>310.19787612135468</v>
      </c>
      <c r="P3866" s="42">
        <f t="shared" si="180"/>
        <v>0.56899696735033067</v>
      </c>
      <c r="Q3866" s="42">
        <f t="shared" si="182"/>
        <v>0.59062982233655614</v>
      </c>
    </row>
    <row r="3867" spans="5:17" x14ac:dyDescent="0.2">
      <c r="E3867" s="15">
        <v>41294.256944444445</v>
      </c>
      <c r="F3867" s="21">
        <v>5.4622169473383728</v>
      </c>
      <c r="G3867" s="21">
        <v>5.4756658838404269</v>
      </c>
      <c r="H3867" s="24">
        <v>0.1336453690942675</v>
      </c>
      <c r="I3867" s="3">
        <f t="shared" si="181"/>
        <v>274.51999999998833</v>
      </c>
      <c r="J3867" s="3">
        <f>INDEX(PowerArray,MIN(MaximumPowerIndex,ROUND(G3867*100,0)))</f>
        <v>277.75999999998828</v>
      </c>
      <c r="K3867" s="3">
        <f>MIN(J3867-M3867+N3867,'Power Look Up'!$F$4)</f>
        <v>281.46106316812438</v>
      </c>
      <c r="M3867" s="50">
        <f t="array" ref="M3867">_xlfn.SUM(_xlfn.NORM.DIST($S$3:$S$1003,$G3867,$P3867,FALSE)*WindSpeedStep*$T$3:$T$1003)</f>
        <v>272.52478598489319</v>
      </c>
      <c r="N3867" s="50">
        <f t="array" ref="N3867">_xlfn.SUM(_xlfn.NORM.DIST($S$3:$S$1003,$G3867,$Q3867,FALSE)*WindSpeedStep*$T$3:$T$1003)</f>
        <v>276.22584915302929</v>
      </c>
      <c r="P3867" s="42">
        <f t="shared" si="180"/>
        <v>0.54756658838404271</v>
      </c>
      <c r="Q3867" s="42">
        <f t="shared" si="182"/>
        <v>0.73179738808274231</v>
      </c>
    </row>
    <row r="3868" spans="5:17" x14ac:dyDescent="0.2">
      <c r="E3868" s="15">
        <v>41294.263888888891</v>
      </c>
      <c r="F3868" s="21">
        <v>6.1000717197127408</v>
      </c>
      <c r="G3868" s="21">
        <v>6.1002986193764404</v>
      </c>
      <c r="H3868" s="24">
        <v>0.1098347742100893</v>
      </c>
      <c r="I3868" s="3">
        <f t="shared" si="181"/>
        <v>384.59999999998064</v>
      </c>
      <c r="J3868" s="3">
        <f>INDEX(PowerArray,MIN(MaximumPowerIndex,ROUND(G3868*100,0)))</f>
        <v>384.59999999998064</v>
      </c>
      <c r="K3868" s="3">
        <f>MIN(J3868-M3868+N3868,'Power Look Up'!$F$4)</f>
        <v>386.74628910070226</v>
      </c>
      <c r="M3868" s="50">
        <f t="array" ref="M3868">_xlfn.SUM(_xlfn.NORM.DIST($S$3:$S$1003,$G3868,$P3868,FALSE)*WindSpeedStep*$T$3:$T$1003)</f>
        <v>387.13368449586346</v>
      </c>
      <c r="N3868" s="50">
        <f t="array" ref="N3868">_xlfn.SUM(_xlfn.NORM.DIST($S$3:$S$1003,$G3868,$Q3868,FALSE)*WindSpeedStep*$T$3:$T$1003)</f>
        <v>389.27997359658508</v>
      </c>
      <c r="P3868" s="42">
        <f t="shared" si="180"/>
        <v>0.61002986193764408</v>
      </c>
      <c r="Q3868" s="42">
        <f t="shared" si="182"/>
        <v>0.67002492147333081</v>
      </c>
    </row>
    <row r="3869" spans="5:17" x14ac:dyDescent="0.2">
      <c r="E3869" s="15">
        <v>41294.270833333336</v>
      </c>
      <c r="F3869" s="21">
        <v>6.4585314661986084</v>
      </c>
      <c r="G3869" s="21">
        <v>6.4208571525345128</v>
      </c>
      <c r="H3869" s="24">
        <v>9.4448715345353346E-2</v>
      </c>
      <c r="I3869" s="3">
        <f t="shared" si="181"/>
        <v>465.95999999997889</v>
      </c>
      <c r="J3869" s="3">
        <f>INDEX(PowerArray,MIN(MaximumPowerIndex,ROUND(G3869*100,0)))</f>
        <v>456.9199999999791</v>
      </c>
      <c r="K3869" s="3">
        <f>MIN(J3869-M3869+N3869,'Power Look Up'!$F$4)</f>
        <v>455.48155499677063</v>
      </c>
      <c r="M3869" s="50">
        <f t="array" ref="M3869">_xlfn.SUM(_xlfn.NORM.DIST($S$3:$S$1003,$G3869,$P3869,FALSE)*WindSpeedStep*$T$3:$T$1003)</f>
        <v>454.64469322332855</v>
      </c>
      <c r="N3869" s="50">
        <f t="array" ref="N3869">_xlfn.SUM(_xlfn.NORM.DIST($S$3:$S$1003,$G3869,$Q3869,FALSE)*WindSpeedStep*$T$3:$T$1003)</f>
        <v>453.20624822012007</v>
      </c>
      <c r="P3869" s="42">
        <f t="shared" si="180"/>
        <v>0.64208571525345137</v>
      </c>
      <c r="Q3869" s="42">
        <f t="shared" si="182"/>
        <v>0.60644170947290821</v>
      </c>
    </row>
    <row r="3870" spans="5:17" x14ac:dyDescent="0.2">
      <c r="E3870" s="15">
        <v>41294.277777777781</v>
      </c>
      <c r="F3870" s="21">
        <v>5.5562331333105215</v>
      </c>
      <c r="G3870" s="21">
        <v>5.5605133388883532</v>
      </c>
      <c r="H3870" s="24">
        <v>0.14218265883478171</v>
      </c>
      <c r="I3870" s="3">
        <f t="shared" si="181"/>
        <v>290.71999999998798</v>
      </c>
      <c r="J3870" s="3">
        <f>INDEX(PowerArray,MIN(MaximumPowerIndex,ROUND(G3870*100,0)))</f>
        <v>290.71999999998798</v>
      </c>
      <c r="K3870" s="3">
        <f>MIN(J3870-M3870+N3870,'Power Look Up'!$F$4)</f>
        <v>296.37525603192751</v>
      </c>
      <c r="M3870" s="50">
        <f t="array" ref="M3870">_xlfn.SUM(_xlfn.NORM.DIST($S$3:$S$1003,$G3870,$P3870,FALSE)*WindSpeedStep*$T$3:$T$1003)</f>
        <v>287.02765969456408</v>
      </c>
      <c r="N3870" s="50">
        <f t="array" ref="N3870">_xlfn.SUM(_xlfn.NORM.DIST($S$3:$S$1003,$G3870,$Q3870,FALSE)*WindSpeedStep*$T$3:$T$1003)</f>
        <v>292.68291572650361</v>
      </c>
      <c r="P3870" s="42">
        <f t="shared" si="180"/>
        <v>0.55605133388883532</v>
      </c>
      <c r="Q3870" s="42">
        <f t="shared" si="182"/>
        <v>0.79060857100941562</v>
      </c>
    </row>
    <row r="3871" spans="5:17" x14ac:dyDescent="0.2">
      <c r="E3871" s="15">
        <v>41294.284722222219</v>
      </c>
      <c r="F3871" s="21">
        <v>5.2672818715873015</v>
      </c>
      <c r="G3871" s="21">
        <v>5.3195293452507348</v>
      </c>
      <c r="H3871" s="24">
        <v>0.13859140592755359</v>
      </c>
      <c r="I3871" s="3">
        <f t="shared" si="181"/>
        <v>243.73999999998898</v>
      </c>
      <c r="J3871" s="3">
        <f>INDEX(PowerArray,MIN(MaximumPowerIndex,ROUND(G3871*100,0)))</f>
        <v>251.83999999998883</v>
      </c>
      <c r="K3871" s="3">
        <f>MIN(J3871-M3871+N3871,'Power Look Up'!$F$4)</f>
        <v>255.35895846246743</v>
      </c>
      <c r="M3871" s="50">
        <f t="array" ref="M3871">_xlfn.SUM(_xlfn.NORM.DIST($S$3:$S$1003,$G3871,$P3871,FALSE)*WindSpeedStep*$T$3:$T$1003)</f>
        <v>246.43376650330333</v>
      </c>
      <c r="N3871" s="50">
        <f t="array" ref="N3871">_xlfn.SUM(_xlfn.NORM.DIST($S$3:$S$1003,$G3871,$Q3871,FALSE)*WindSpeedStep*$T$3:$T$1003)</f>
        <v>249.95272496578193</v>
      </c>
      <c r="P3871" s="42">
        <f t="shared" si="180"/>
        <v>0.53195293452507353</v>
      </c>
      <c r="Q3871" s="42">
        <f t="shared" si="182"/>
        <v>0.73724105083117797</v>
      </c>
    </row>
    <row r="3872" spans="5:17" x14ac:dyDescent="0.2">
      <c r="E3872" s="15">
        <v>41294.291666666664</v>
      </c>
      <c r="F3872" s="21">
        <v>4.6245363577496805</v>
      </c>
      <c r="G3872" s="21">
        <v>4.6328434995818046</v>
      </c>
      <c r="H3872" s="24">
        <v>0.1081189467052438</v>
      </c>
      <c r="I3872" s="3">
        <f t="shared" si="181"/>
        <v>158.5799999999941</v>
      </c>
      <c r="J3872" s="3">
        <f>INDEX(PowerArray,MIN(MaximumPowerIndex,ROUND(G3872*100,0)))</f>
        <v>159.66999999999408</v>
      </c>
      <c r="K3872" s="3">
        <f>MIN(J3872-M3872+N3872,'Power Look Up'!$F$4)</f>
        <v>160.42138735348678</v>
      </c>
      <c r="M3872" s="50">
        <f t="array" ref="M3872">_xlfn.SUM(_xlfn.NORM.DIST($S$3:$S$1003,$G3872,$P3872,FALSE)*WindSpeedStep*$T$3:$T$1003)</f>
        <v>136.35498946505018</v>
      </c>
      <c r="N3872" s="50">
        <f t="array" ref="N3872">_xlfn.SUM(_xlfn.NORM.DIST($S$3:$S$1003,$G3872,$Q3872,FALSE)*WindSpeedStep*$T$3:$T$1003)</f>
        <v>137.10637681854288</v>
      </c>
      <c r="P3872" s="42">
        <f t="shared" si="180"/>
        <v>0.46328434995818046</v>
      </c>
      <c r="Q3872" s="42">
        <f t="shared" si="182"/>
        <v>0.50089815942502036</v>
      </c>
    </row>
    <row r="3873" spans="5:17" x14ac:dyDescent="0.2">
      <c r="E3873" s="15">
        <v>41294.298611111109</v>
      </c>
      <c r="F3873" s="21">
        <v>4.7330845944725688</v>
      </c>
      <c r="G3873" s="21">
        <v>4.8048282728639249</v>
      </c>
      <c r="H3873" s="24">
        <v>0.12676722505672033</v>
      </c>
      <c r="I3873" s="3">
        <f t="shared" si="181"/>
        <v>170.56999999999385</v>
      </c>
      <c r="J3873" s="3">
        <f>INDEX(PowerArray,MIN(MaximumPowerIndex,ROUND(G3873*100,0)))</f>
        <v>178.19999999999368</v>
      </c>
      <c r="K3873" s="3">
        <f>MIN(J3873-M3873+N3873,'Power Look Up'!$F$4)</f>
        <v>180.24905784560633</v>
      </c>
      <c r="M3873" s="50">
        <f t="array" ref="M3873">_xlfn.SUM(_xlfn.NORM.DIST($S$3:$S$1003,$G3873,$P3873,FALSE)*WindSpeedStep*$T$3:$T$1003)</f>
        <v>163.4065388881103</v>
      </c>
      <c r="N3873" s="50">
        <f t="array" ref="N3873">_xlfn.SUM(_xlfn.NORM.DIST($S$3:$S$1003,$G3873,$Q3873,FALSE)*WindSpeedStep*$T$3:$T$1003)</f>
        <v>165.45559673372296</v>
      </c>
      <c r="P3873" s="42">
        <f t="shared" si="180"/>
        <v>0.48048282728639252</v>
      </c>
      <c r="Q3873" s="42">
        <f t="shared" si="182"/>
        <v>0.60909474702503408</v>
      </c>
    </row>
    <row r="3874" spans="5:17" x14ac:dyDescent="0.2">
      <c r="E3874" s="15">
        <v>41294.305555555555</v>
      </c>
      <c r="F3874" s="21">
        <v>5.2882867653596142</v>
      </c>
      <c r="G3874" s="21">
        <v>5.28844082133614</v>
      </c>
      <c r="H3874" s="24">
        <v>0.11724023819230966</v>
      </c>
      <c r="I3874" s="3">
        <f t="shared" si="181"/>
        <v>246.97999999998893</v>
      </c>
      <c r="J3874" s="3">
        <f>INDEX(PowerArray,MIN(MaximumPowerIndex,ROUND(G3874*100,0)))</f>
        <v>246.97999999998893</v>
      </c>
      <c r="K3874" s="3">
        <f>MIN(J3874-M3874+N3874,'Power Look Up'!$F$4)</f>
        <v>248.07377118977504</v>
      </c>
      <c r="M3874" s="50">
        <f t="array" ref="M3874">_xlfn.SUM(_xlfn.NORM.DIST($S$3:$S$1003,$G3874,$P3874,FALSE)*WindSpeedStep*$T$3:$T$1003)</f>
        <v>241.31360904906788</v>
      </c>
      <c r="N3874" s="50">
        <f t="array" ref="N3874">_xlfn.SUM(_xlfn.NORM.DIST($S$3:$S$1003,$G3874,$Q3874,FALSE)*WindSpeedStep*$T$3:$T$1003)</f>
        <v>242.40738023885399</v>
      </c>
      <c r="P3874" s="42">
        <f t="shared" si="180"/>
        <v>0.528844082133614</v>
      </c>
      <c r="Q3874" s="42">
        <f t="shared" si="182"/>
        <v>0.62001806155938277</v>
      </c>
    </row>
    <row r="3875" spans="5:17" x14ac:dyDescent="0.2">
      <c r="E3875" s="15">
        <v>41294.3125</v>
      </c>
      <c r="F3875" s="21">
        <v>4.7731049964027994</v>
      </c>
      <c r="G3875" s="21">
        <v>4.8100764403488858</v>
      </c>
      <c r="H3875" s="24">
        <v>0.10894375891414343</v>
      </c>
      <c r="I3875" s="3">
        <f t="shared" si="181"/>
        <v>174.92999999999375</v>
      </c>
      <c r="J3875" s="3">
        <f>INDEX(PowerArray,MIN(MaximumPowerIndex,ROUND(G3875*100,0)))</f>
        <v>179.28999999999365</v>
      </c>
      <c r="K3875" s="3">
        <f>MIN(J3875-M3875+N3875,'Power Look Up'!$F$4)</f>
        <v>179.7902943037154</v>
      </c>
      <c r="M3875" s="50">
        <f t="array" ref="M3875">_xlfn.SUM(_xlfn.NORM.DIST($S$3:$S$1003,$G3875,$P3875,FALSE)*WindSpeedStep*$T$3:$T$1003)</f>
        <v>164.23932390679877</v>
      </c>
      <c r="N3875" s="50">
        <f t="array" ref="N3875">_xlfn.SUM(_xlfn.NORM.DIST($S$3:$S$1003,$G3875,$Q3875,FALSE)*WindSpeedStep*$T$3:$T$1003)</f>
        <v>164.73961821052052</v>
      </c>
      <c r="P3875" s="42">
        <f t="shared" si="180"/>
        <v>0.4810076440348886</v>
      </c>
      <c r="Q3875" s="42">
        <f t="shared" si="182"/>
        <v>0.52402780807597027</v>
      </c>
    </row>
    <row r="3876" spans="5:17" x14ac:dyDescent="0.2">
      <c r="E3876" s="15">
        <v>41294.319444444445</v>
      </c>
      <c r="F3876" s="21">
        <v>5.0087106689264083</v>
      </c>
      <c r="G3876" s="21">
        <v>5.0682643380440595</v>
      </c>
      <c r="H3876" s="24">
        <v>0.19765565740138899</v>
      </c>
      <c r="I3876" s="3">
        <f t="shared" si="181"/>
        <v>201.61999999998989</v>
      </c>
      <c r="J3876" s="3">
        <f>INDEX(PowerArray,MIN(MaximumPowerIndex,ROUND(G3876*100,0)))</f>
        <v>211.33999999998969</v>
      </c>
      <c r="K3876" s="3">
        <f>MIN(J3876-M3876+N3876,'Power Look Up'!$F$4)</f>
        <v>225.19441314628835</v>
      </c>
      <c r="M3876" s="50">
        <f t="array" ref="M3876">_xlfn.SUM(_xlfn.NORM.DIST($S$3:$S$1003,$G3876,$P3876,FALSE)*WindSpeedStep*$T$3:$T$1003)</f>
        <v>205.53104348316012</v>
      </c>
      <c r="N3876" s="50">
        <f t="array" ref="N3876">_xlfn.SUM(_xlfn.NORM.DIST($S$3:$S$1003,$G3876,$Q3876,FALSE)*WindSpeedStep*$T$3:$T$1003)</f>
        <v>219.38545662945879</v>
      </c>
      <c r="P3876" s="42">
        <f t="shared" si="180"/>
        <v>0.50682643380440595</v>
      </c>
      <c r="Q3876" s="42">
        <f t="shared" si="182"/>
        <v>1.0017711196201142</v>
      </c>
    </row>
    <row r="3877" spans="5:17" x14ac:dyDescent="0.2">
      <c r="E3877" s="15">
        <v>41294.326388888891</v>
      </c>
      <c r="F3877" s="21">
        <v>5.2014905038964292</v>
      </c>
      <c r="G3877" s="21">
        <v>5.2338727111194228</v>
      </c>
      <c r="H3877" s="24">
        <v>0.13073175842397733</v>
      </c>
      <c r="I3877" s="3">
        <f t="shared" si="181"/>
        <v>232.39999999998923</v>
      </c>
      <c r="J3877" s="3">
        <f>INDEX(PowerArray,MIN(MaximumPowerIndex,ROUND(G3877*100,0)))</f>
        <v>237.25999999998913</v>
      </c>
      <c r="K3877" s="3">
        <f>MIN(J3877-M3877+N3877,'Power Look Up'!$F$4)</f>
        <v>239.48443405800731</v>
      </c>
      <c r="M3877" s="50">
        <f t="array" ref="M3877">_xlfn.SUM(_xlfn.NORM.DIST($S$3:$S$1003,$G3877,$P3877,FALSE)*WindSpeedStep*$T$3:$T$1003)</f>
        <v>232.37431836763264</v>
      </c>
      <c r="N3877" s="50">
        <f t="array" ref="N3877">_xlfn.SUM(_xlfn.NORM.DIST($S$3:$S$1003,$G3877,$Q3877,FALSE)*WindSpeedStep*$T$3:$T$1003)</f>
        <v>234.59875242565082</v>
      </c>
      <c r="P3877" s="42">
        <f t="shared" si="180"/>
        <v>0.52338727111194228</v>
      </c>
      <c r="Q3877" s="42">
        <f t="shared" si="182"/>
        <v>0.68423338289191171</v>
      </c>
    </row>
    <row r="3878" spans="5:17" x14ac:dyDescent="0.2">
      <c r="E3878" s="15">
        <v>41294.333333333336</v>
      </c>
      <c r="F3878" s="21">
        <v>4.4847346718797061</v>
      </c>
      <c r="G3878" s="21">
        <v>4.4911793008675653</v>
      </c>
      <c r="H3878" s="24">
        <v>0.11148931577493588</v>
      </c>
      <c r="I3878" s="3">
        <f t="shared" si="181"/>
        <v>143.31999999999442</v>
      </c>
      <c r="J3878" s="3">
        <f>INDEX(PowerArray,MIN(MaximumPowerIndex,ROUND(G3878*100,0)))</f>
        <v>144.4099999999944</v>
      </c>
      <c r="K3878" s="3">
        <f>MIN(J3878-M3878+N3878,'Power Look Up'!$F$4)</f>
        <v>145.95529726183639</v>
      </c>
      <c r="M3878" s="50">
        <f t="array" ref="M3878">_xlfn.SUM(_xlfn.NORM.DIST($S$3:$S$1003,$G3878,$P3878,FALSE)*WindSpeedStep*$T$3:$T$1003)</f>
        <v>114.64930561835921</v>
      </c>
      <c r="N3878" s="50">
        <f t="array" ref="N3878">_xlfn.SUM(_xlfn.NORM.DIST($S$3:$S$1003,$G3878,$Q3878,FALSE)*WindSpeedStep*$T$3:$T$1003)</f>
        <v>116.19460288020119</v>
      </c>
      <c r="P3878" s="42">
        <f t="shared" si="180"/>
        <v>0.44911793008675654</v>
      </c>
      <c r="Q3878" s="42">
        <f t="shared" si="182"/>
        <v>0.50071850727627976</v>
      </c>
    </row>
    <row r="3879" spans="5:17" x14ac:dyDescent="0.2">
      <c r="E3879" s="15">
        <v>41294.340277777781</v>
      </c>
      <c r="F3879" s="21">
        <v>4.5385367554864411</v>
      </c>
      <c r="G3879" s="21">
        <v>4.5425657546224922</v>
      </c>
      <c r="H3879" s="24">
        <v>0.12559113888654785</v>
      </c>
      <c r="I3879" s="3">
        <f t="shared" si="181"/>
        <v>149.8599999999943</v>
      </c>
      <c r="J3879" s="3">
        <f>INDEX(PowerArray,MIN(MaximumPowerIndex,ROUND(G3879*100,0)))</f>
        <v>149.8599999999943</v>
      </c>
      <c r="K3879" s="3">
        <f>MIN(J3879-M3879+N3879,'Power Look Up'!$F$4)</f>
        <v>153.20468862014093</v>
      </c>
      <c r="M3879" s="50">
        <f t="array" ref="M3879">_xlfn.SUM(_xlfn.NORM.DIST($S$3:$S$1003,$G3879,$P3879,FALSE)*WindSpeedStep*$T$3:$T$1003)</f>
        <v>122.4376591652224</v>
      </c>
      <c r="N3879" s="50">
        <f t="array" ref="N3879">_xlfn.SUM(_xlfn.NORM.DIST($S$3:$S$1003,$G3879,$Q3879,FALSE)*WindSpeedStep*$T$3:$T$1003)</f>
        <v>125.78234778536904</v>
      </c>
      <c r="P3879" s="42">
        <f t="shared" si="180"/>
        <v>0.45425657546224923</v>
      </c>
      <c r="Q3879" s="42">
        <f t="shared" si="182"/>
        <v>0.57050600659006945</v>
      </c>
    </row>
    <row r="3880" spans="5:17" x14ac:dyDescent="0.2">
      <c r="E3880" s="15">
        <v>41294.347222222219</v>
      </c>
      <c r="F3880" s="21">
        <v>4.6432886216396883</v>
      </c>
      <c r="G3880" s="21">
        <v>4.6694420142210502</v>
      </c>
      <c r="H3880" s="24">
        <v>0.15075522049990689</v>
      </c>
      <c r="I3880" s="3">
        <f t="shared" si="181"/>
        <v>160.75999999999408</v>
      </c>
      <c r="J3880" s="3">
        <f>INDEX(PowerArray,MIN(MaximumPowerIndex,ROUND(G3880*100,0)))</f>
        <v>164.029999999994</v>
      </c>
      <c r="K3880" s="3">
        <f>MIN(J3880-M3880+N3880,'Power Look Up'!$F$4)</f>
        <v>170.2793161280245</v>
      </c>
      <c r="M3880" s="50">
        <f t="array" ref="M3880">_xlfn.SUM(_xlfn.NORM.DIST($S$3:$S$1003,$G3880,$P3880,FALSE)*WindSpeedStep*$T$3:$T$1003)</f>
        <v>142.0634906857303</v>
      </c>
      <c r="N3880" s="50">
        <f t="array" ref="N3880">_xlfn.SUM(_xlfn.NORM.DIST($S$3:$S$1003,$G3880,$Q3880,FALSE)*WindSpeedStep*$T$3:$T$1003)</f>
        <v>148.3128068137608</v>
      </c>
      <c r="P3880" s="42">
        <f t="shared" si="180"/>
        <v>0.46694420142210502</v>
      </c>
      <c r="Q3880" s="42">
        <f t="shared" si="182"/>
        <v>0.70394276046542381</v>
      </c>
    </row>
    <row r="3881" spans="5:17" x14ac:dyDescent="0.2">
      <c r="E3881" s="15">
        <v>41294.354166666664</v>
      </c>
      <c r="F3881" s="21">
        <v>4.4895973181091611</v>
      </c>
      <c r="G3881" s="21">
        <v>4.5199002504909886</v>
      </c>
      <c r="H3881" s="24">
        <v>8.2412736328840552E-2</v>
      </c>
      <c r="I3881" s="3">
        <f t="shared" si="181"/>
        <v>144.4099999999944</v>
      </c>
      <c r="J3881" s="3">
        <f>INDEX(PowerArray,MIN(MaximumPowerIndex,ROUND(G3881*100,0)))</f>
        <v>147.67999999999432</v>
      </c>
      <c r="K3881" s="3">
        <f>MIN(J3881-M3881+N3881,'Power Look Up'!$F$4)</f>
        <v>145.89720890404951</v>
      </c>
      <c r="M3881" s="50">
        <f t="array" ref="M3881">_xlfn.SUM(_xlfn.NORM.DIST($S$3:$S$1003,$G3881,$P3881,FALSE)*WindSpeedStep*$T$3:$T$1003)</f>
        <v>118.98861101355183</v>
      </c>
      <c r="N3881" s="50">
        <f t="array" ref="N3881">_xlfn.SUM(_xlfn.NORM.DIST($S$3:$S$1003,$G3881,$Q3881,FALSE)*WindSpeedStep*$T$3:$T$1003)</f>
        <v>117.20581991760702</v>
      </c>
      <c r="P3881" s="42">
        <f t="shared" si="180"/>
        <v>0.45199002504909891</v>
      </c>
      <c r="Q3881" s="42">
        <f t="shared" si="182"/>
        <v>0.3724973475763742</v>
      </c>
    </row>
    <row r="3882" spans="5:17" x14ac:dyDescent="0.2">
      <c r="E3882" s="15">
        <v>41294.361111111109</v>
      </c>
      <c r="F3882" s="21">
        <v>5.6579988939068082</v>
      </c>
      <c r="G3882" s="21">
        <v>5.6968867566745676</v>
      </c>
      <c r="H3882" s="24">
        <v>0.12725347132453133</v>
      </c>
      <c r="I3882" s="3">
        <f t="shared" si="181"/>
        <v>306.91999999998768</v>
      </c>
      <c r="J3882" s="3">
        <f>INDEX(PowerArray,MIN(MaximumPowerIndex,ROUND(G3882*100,0)))</f>
        <v>313.39999999998753</v>
      </c>
      <c r="K3882" s="3">
        <f>MIN(J3882-M3882+N3882,'Power Look Up'!$F$4)</f>
        <v>317.42652230285063</v>
      </c>
      <c r="M3882" s="50">
        <f t="array" ref="M3882">_xlfn.SUM(_xlfn.NORM.DIST($S$3:$S$1003,$G3882,$P3882,FALSE)*WindSpeedStep*$T$3:$T$1003)</f>
        <v>310.93717408837841</v>
      </c>
      <c r="N3882" s="50">
        <f t="array" ref="N3882">_xlfn.SUM(_xlfn.NORM.DIST($S$3:$S$1003,$G3882,$Q3882,FALSE)*WindSpeedStep*$T$3:$T$1003)</f>
        <v>314.96369639124151</v>
      </c>
      <c r="P3882" s="42">
        <f t="shared" si="180"/>
        <v>0.56968867566745673</v>
      </c>
      <c r="Q3882" s="42">
        <f t="shared" si="182"/>
        <v>0.72494861552958934</v>
      </c>
    </row>
    <row r="3883" spans="5:17" x14ac:dyDescent="0.2">
      <c r="E3883" s="15">
        <v>41294.368055555555</v>
      </c>
      <c r="F3883" s="21">
        <v>5.3786874955433124</v>
      </c>
      <c r="G3883" s="21">
        <v>5.4405591868004946</v>
      </c>
      <c r="H3883" s="24">
        <v>0.13386165316289142</v>
      </c>
      <c r="I3883" s="3">
        <f t="shared" si="181"/>
        <v>261.55999999998863</v>
      </c>
      <c r="J3883" s="3">
        <f>INDEX(PowerArray,MIN(MaximumPowerIndex,ROUND(G3883*100,0)))</f>
        <v>271.27999999998838</v>
      </c>
      <c r="K3883" s="3">
        <f>MIN(J3883-M3883+N3883,'Power Look Up'!$F$4)</f>
        <v>274.80639255417282</v>
      </c>
      <c r="M3883" s="50">
        <f t="array" ref="M3883">_xlfn.SUM(_xlfn.NORM.DIST($S$3:$S$1003,$G3883,$P3883,FALSE)*WindSpeedStep*$T$3:$T$1003)</f>
        <v>266.5965025823711</v>
      </c>
      <c r="N3883" s="50">
        <f t="array" ref="N3883">_xlfn.SUM(_xlfn.NORM.DIST($S$3:$S$1003,$G3883,$Q3883,FALSE)*WindSpeedStep*$T$3:$T$1003)</f>
        <v>270.12289513655554</v>
      </c>
      <c r="P3883" s="42">
        <f t="shared" si="180"/>
        <v>0.54405591868004943</v>
      </c>
      <c r="Q3883" s="42">
        <f t="shared" si="182"/>
        <v>0.72828224687567045</v>
      </c>
    </row>
    <row r="3884" spans="5:17" x14ac:dyDescent="0.2">
      <c r="E3884" s="15">
        <v>41294.375</v>
      </c>
      <c r="F3884" s="21">
        <v>5.3049146230598696</v>
      </c>
      <c r="G3884" s="21">
        <v>5.359443580768307</v>
      </c>
      <c r="H3884" s="24">
        <v>0.10179240164444504</v>
      </c>
      <c r="I3884" s="3">
        <f t="shared" si="181"/>
        <v>248.59999999998888</v>
      </c>
      <c r="J3884" s="3">
        <f>INDEX(PowerArray,MIN(MaximumPowerIndex,ROUND(G3884*100,0)))</f>
        <v>258.31999999998868</v>
      </c>
      <c r="K3884" s="3">
        <f>MIN(J3884-M3884+N3884,'Power Look Up'!$F$4)</f>
        <v>258.4257917116995</v>
      </c>
      <c r="M3884" s="50">
        <f t="array" ref="M3884">_xlfn.SUM(_xlfn.NORM.DIST($S$3:$S$1003,$G3884,$P3884,FALSE)*WindSpeedStep*$T$3:$T$1003)</f>
        <v>253.0402912373998</v>
      </c>
      <c r="N3884" s="50">
        <f t="array" ref="N3884">_xlfn.SUM(_xlfn.NORM.DIST($S$3:$S$1003,$G3884,$Q3884,FALSE)*WindSpeedStep*$T$3:$T$1003)</f>
        <v>253.14608294911062</v>
      </c>
      <c r="P3884" s="42">
        <f t="shared" si="180"/>
        <v>0.53594435807683072</v>
      </c>
      <c r="Q3884" s="42">
        <f t="shared" si="182"/>
        <v>0.54555063356431022</v>
      </c>
    </row>
    <row r="3885" spans="5:17" x14ac:dyDescent="0.2">
      <c r="E3885" s="15">
        <v>41294.381944444445</v>
      </c>
      <c r="F3885" s="21">
        <v>5.4462990267748008</v>
      </c>
      <c r="G3885" s="21">
        <v>5.4909342297574328</v>
      </c>
      <c r="H3885" s="24">
        <v>0.12669153797980229</v>
      </c>
      <c r="I3885" s="3">
        <f t="shared" si="181"/>
        <v>272.89999999998838</v>
      </c>
      <c r="J3885" s="3">
        <f>INDEX(PowerArray,MIN(MaximumPowerIndex,ROUND(G3885*100,0)))</f>
        <v>279.37999999998823</v>
      </c>
      <c r="K3885" s="3">
        <f>MIN(J3885-M3885+N3885,'Power Look Up'!$F$4)</f>
        <v>282.20815427643515</v>
      </c>
      <c r="M3885" s="50">
        <f t="array" ref="M3885">_xlfn.SUM(_xlfn.NORM.DIST($S$3:$S$1003,$G3885,$P3885,FALSE)*WindSpeedStep*$T$3:$T$1003)</f>
        <v>275.11572576303888</v>
      </c>
      <c r="N3885" s="50">
        <f t="array" ref="N3885">_xlfn.SUM(_xlfn.NORM.DIST($S$3:$S$1003,$G3885,$Q3885,FALSE)*WindSpeedStep*$T$3:$T$1003)</f>
        <v>277.9438800394858</v>
      </c>
      <c r="P3885" s="42">
        <f t="shared" si="180"/>
        <v>0.54909342297574326</v>
      </c>
      <c r="Q3885" s="42">
        <f t="shared" si="182"/>
        <v>0.69565490251391027</v>
      </c>
    </row>
    <row r="3886" spans="5:17" x14ac:dyDescent="0.2">
      <c r="E3886" s="15">
        <v>41294.388888888891</v>
      </c>
      <c r="F3886" s="21">
        <v>5.221252387184121</v>
      </c>
      <c r="G3886" s="21">
        <v>5.3445279225917259</v>
      </c>
      <c r="H3886" s="24">
        <v>0.10916921032185675</v>
      </c>
      <c r="I3886" s="3">
        <f t="shared" si="181"/>
        <v>235.63999999998919</v>
      </c>
      <c r="J3886" s="3">
        <f>INDEX(PowerArray,MIN(MaximumPowerIndex,ROUND(G3886*100,0)))</f>
        <v>255.07999999998876</v>
      </c>
      <c r="K3886" s="3">
        <f>MIN(J3886-M3886+N3886,'Power Look Up'!$F$4)</f>
        <v>255.66145767181797</v>
      </c>
      <c r="M3886" s="50">
        <f t="array" ref="M3886">_xlfn.SUM(_xlfn.NORM.DIST($S$3:$S$1003,$G3886,$P3886,FALSE)*WindSpeedStep*$T$3:$T$1003)</f>
        <v>250.56693669845248</v>
      </c>
      <c r="N3886" s="50">
        <f t="array" ref="N3886">_xlfn.SUM(_xlfn.NORM.DIST($S$3:$S$1003,$G3886,$Q3886,FALSE)*WindSpeedStep*$T$3:$T$1003)</f>
        <v>251.14839437028169</v>
      </c>
      <c r="P3886" s="42">
        <f t="shared" si="180"/>
        <v>0.53445279225917264</v>
      </c>
      <c r="Q3886" s="42">
        <f t="shared" si="182"/>
        <v>0.58345789285245231</v>
      </c>
    </row>
    <row r="3887" spans="5:17" x14ac:dyDescent="0.2">
      <c r="E3887" s="15">
        <v>41294.395833333336</v>
      </c>
      <c r="F3887" s="21">
        <v>5.0824425394300858</v>
      </c>
      <c r="G3887" s="21">
        <v>5.1446717839143705</v>
      </c>
      <c r="H3887" s="24">
        <v>0.12395614807494594</v>
      </c>
      <c r="I3887" s="3">
        <f t="shared" si="181"/>
        <v>212.95999999998966</v>
      </c>
      <c r="J3887" s="3">
        <f>INDEX(PowerArray,MIN(MaximumPowerIndex,ROUND(G3887*100,0)))</f>
        <v>222.67999999998943</v>
      </c>
      <c r="K3887" s="3">
        <f>MIN(J3887-M3887+N3887,'Power Look Up'!$F$4)</f>
        <v>224.05662622981467</v>
      </c>
      <c r="M3887" s="50">
        <f t="array" ref="M3887">_xlfn.SUM(_xlfn.NORM.DIST($S$3:$S$1003,$G3887,$P3887,FALSE)*WindSpeedStep*$T$3:$T$1003)</f>
        <v>217.87067032292001</v>
      </c>
      <c r="N3887" s="50">
        <f t="array" ref="N3887">_xlfn.SUM(_xlfn.NORM.DIST($S$3:$S$1003,$G3887,$Q3887,FALSE)*WindSpeedStep*$T$3:$T$1003)</f>
        <v>219.24729655274524</v>
      </c>
      <c r="P3887" s="42">
        <f t="shared" si="180"/>
        <v>0.51446717839143707</v>
      </c>
      <c r="Q3887" s="42">
        <f t="shared" si="182"/>
        <v>0.63771369744388595</v>
      </c>
    </row>
    <row r="3888" spans="5:17" x14ac:dyDescent="0.2">
      <c r="E3888" s="15">
        <v>41294.402777777781</v>
      </c>
      <c r="F3888" s="21">
        <v>4.2336529326613395</v>
      </c>
      <c r="G3888" s="21">
        <v>4.2456350293651965</v>
      </c>
      <c r="H3888" s="24">
        <v>0.12991145205997356</v>
      </c>
      <c r="I3888" s="3">
        <f t="shared" si="181"/>
        <v>116.06999999999502</v>
      </c>
      <c r="J3888" s="3">
        <f>INDEX(PowerArray,MIN(MaximumPowerIndex,ROUND(G3888*100,0)))</f>
        <v>118.24999999999497</v>
      </c>
      <c r="K3888" s="3">
        <f>MIN(J3888-M3888+N3888,'Power Look Up'!$F$4)</f>
        <v>124.38077808295803</v>
      </c>
      <c r="M3888" s="50">
        <f t="array" ref="M3888">_xlfn.SUM(_xlfn.NORM.DIST($S$3:$S$1003,$G3888,$P3888,FALSE)*WindSpeedStep*$T$3:$T$1003)</f>
        <v>79.579594190056397</v>
      </c>
      <c r="N3888" s="50">
        <f t="array" ref="N3888">_xlfn.SUM(_xlfn.NORM.DIST($S$3:$S$1003,$G3888,$Q3888,FALSE)*WindSpeedStep*$T$3:$T$1003)</f>
        <v>85.710372273019459</v>
      </c>
      <c r="P3888" s="42">
        <f t="shared" si="180"/>
        <v>0.42456350293651968</v>
      </c>
      <c r="Q3888" s="42">
        <f t="shared" si="182"/>
        <v>0.55155661158152114</v>
      </c>
    </row>
    <row r="3889" spans="5:17" x14ac:dyDescent="0.2">
      <c r="E3889" s="15">
        <v>41294.409722222219</v>
      </c>
      <c r="F3889" s="21">
        <v>3.9823610523253841</v>
      </c>
      <c r="G3889" s="21">
        <v>4.0388866656822318</v>
      </c>
      <c r="H3889" s="24">
        <v>0.11048721957118247</v>
      </c>
      <c r="I3889" s="3">
        <f t="shared" si="181"/>
        <v>89.179999999996284</v>
      </c>
      <c r="J3889" s="3">
        <f>INDEX(PowerArray,MIN(MaximumPowerIndex,ROUND(G3889*100,0)))</f>
        <v>95.359999999995452</v>
      </c>
      <c r="K3889" s="3">
        <f>MIN(J3889-M3889+N3889,'Power Look Up'!$F$4)</f>
        <v>97.74143540324576</v>
      </c>
      <c r="M3889" s="50">
        <f t="array" ref="M3889">_xlfn.SUM(_xlfn.NORM.DIST($S$3:$S$1003,$G3889,$P3889,FALSE)*WindSpeedStep*$T$3:$T$1003)</f>
        <v>54.399000900851661</v>
      </c>
      <c r="N3889" s="50">
        <f t="array" ref="N3889">_xlfn.SUM(_xlfn.NORM.DIST($S$3:$S$1003,$G3889,$Q3889,FALSE)*WindSpeedStep*$T$3:$T$1003)</f>
        <v>56.780436304101968</v>
      </c>
      <c r="P3889" s="42">
        <f t="shared" si="180"/>
        <v>0.4038886665682232</v>
      </c>
      <c r="Q3889" s="42">
        <f t="shared" si="182"/>
        <v>0.44624535785435382</v>
      </c>
    </row>
    <row r="3890" spans="5:17" x14ac:dyDescent="0.2">
      <c r="E3890" s="15">
        <v>41294.416666666664</v>
      </c>
      <c r="F3890" s="21">
        <v>3.8465046843620656</v>
      </c>
      <c r="G3890" s="21">
        <v>3.8462834146673215</v>
      </c>
      <c r="H3890" s="24">
        <v>0.14818648273517784</v>
      </c>
      <c r="I3890" s="3">
        <f t="shared" si="181"/>
        <v>77.349999999996527</v>
      </c>
      <c r="J3890" s="3">
        <f>INDEX(PowerArray,MIN(MaximumPowerIndex,ROUND(G3890*100,0)))</f>
        <v>77.349999999996527</v>
      </c>
      <c r="K3890" s="3">
        <f>MIN(J3890-M3890+N3890,'Power Look Up'!$F$4)</f>
        <v>87.599245233532855</v>
      </c>
      <c r="M3890" s="50">
        <f t="array" ref="M3890">_xlfn.SUM(_xlfn.NORM.DIST($S$3:$S$1003,$G3890,$P3890,FALSE)*WindSpeedStep*$T$3:$T$1003)</f>
        <v>36.042782290609708</v>
      </c>
      <c r="N3890" s="50">
        <f t="array" ref="N3890">_xlfn.SUM(_xlfn.NORM.DIST($S$3:$S$1003,$G3890,$Q3890,FALSE)*WindSpeedStep*$T$3:$T$1003)</f>
        <v>46.292027524146036</v>
      </c>
      <c r="P3890" s="42">
        <f t="shared" si="180"/>
        <v>0.38462834146673219</v>
      </c>
      <c r="Q3890" s="42">
        <f t="shared" si="182"/>
        <v>0.56996721082219992</v>
      </c>
    </row>
    <row r="3891" spans="5:17" x14ac:dyDescent="0.2">
      <c r="E3891" s="15">
        <v>41294.423611111109</v>
      </c>
      <c r="F3891" s="21">
        <v>4.0597730709083972</v>
      </c>
      <c r="G3891" s="21">
        <v>4.0967838274237272</v>
      </c>
      <c r="H3891" s="24">
        <v>0.10099086644472474</v>
      </c>
      <c r="I3891" s="3">
        <f t="shared" si="181"/>
        <v>97.539999999995402</v>
      </c>
      <c r="J3891" s="3">
        <f>INDEX(PowerArray,MIN(MaximumPowerIndex,ROUND(G3891*100,0)))</f>
        <v>101.89999999999532</v>
      </c>
      <c r="K3891" s="3">
        <f>MIN(J3891-M3891+N3891,'Power Look Up'!$F$4)</f>
        <v>102.12171574745145</v>
      </c>
      <c r="M3891" s="50">
        <f t="array" ref="M3891">_xlfn.SUM(_xlfn.NORM.DIST($S$3:$S$1003,$G3891,$P3891,FALSE)*WindSpeedStep*$T$3:$T$1003)</f>
        <v>60.933078623845915</v>
      </c>
      <c r="N3891" s="50">
        <f t="array" ref="N3891">_xlfn.SUM(_xlfn.NORM.DIST($S$3:$S$1003,$G3891,$Q3891,FALSE)*WindSpeedStep*$T$3:$T$1003)</f>
        <v>61.154794371302053</v>
      </c>
      <c r="P3891" s="42">
        <f t="shared" si="180"/>
        <v>0.40967838274237273</v>
      </c>
      <c r="Q3891" s="42">
        <f t="shared" si="182"/>
        <v>0.41373774836825788</v>
      </c>
    </row>
    <row r="3892" spans="5:17" x14ac:dyDescent="0.2">
      <c r="E3892" s="15">
        <v>41294.430555555555</v>
      </c>
      <c r="F3892" s="21">
        <v>4.622763482485305</v>
      </c>
      <c r="G3892" s="21">
        <v>4.6630074627386779</v>
      </c>
      <c r="H3892" s="24">
        <v>0.1276292854340024</v>
      </c>
      <c r="I3892" s="3">
        <f t="shared" si="181"/>
        <v>158.5799999999941</v>
      </c>
      <c r="J3892" s="3">
        <f>INDEX(PowerArray,MIN(MaximumPowerIndex,ROUND(G3892*100,0)))</f>
        <v>162.93999999999403</v>
      </c>
      <c r="K3892" s="3">
        <f>MIN(J3892-M3892+N3892,'Power Look Up'!$F$4)</f>
        <v>165.80341256144297</v>
      </c>
      <c r="M3892" s="50">
        <f t="array" ref="M3892">_xlfn.SUM(_xlfn.NORM.DIST($S$3:$S$1003,$G3892,$P3892,FALSE)*WindSpeedStep*$T$3:$T$1003)</f>
        <v>141.05754023277728</v>
      </c>
      <c r="N3892" s="50">
        <f t="array" ref="N3892">_xlfn.SUM(_xlfn.NORM.DIST($S$3:$S$1003,$G3892,$Q3892,FALSE)*WindSpeedStep*$T$3:$T$1003)</f>
        <v>143.92095279422622</v>
      </c>
      <c r="P3892" s="42">
        <f t="shared" si="180"/>
        <v>0.46630074627386781</v>
      </c>
      <c r="Q3892" s="42">
        <f t="shared" si="182"/>
        <v>0.59513631044275805</v>
      </c>
    </row>
    <row r="3893" spans="5:17" x14ac:dyDescent="0.2">
      <c r="E3893" s="15">
        <v>41294.4375</v>
      </c>
      <c r="F3893" s="21">
        <v>4.9033557706251987</v>
      </c>
      <c r="G3893" s="21">
        <v>4.9507266729475283</v>
      </c>
      <c r="H3893" s="24">
        <v>0.11216807952115469</v>
      </c>
      <c r="I3893" s="3">
        <f t="shared" si="181"/>
        <v>189.09999999999346</v>
      </c>
      <c r="J3893" s="3">
        <f>INDEX(PowerArray,MIN(MaximumPowerIndex,ROUND(G3893*100,0)))</f>
        <v>194.54999999999333</v>
      </c>
      <c r="K3893" s="3">
        <f>MIN(J3893-M3893+N3893,'Power Look Up'!$F$4)</f>
        <v>195.08242031189354</v>
      </c>
      <c r="M3893" s="50">
        <f t="array" ref="M3893">_xlfn.SUM(_xlfn.NORM.DIST($S$3:$S$1003,$G3893,$P3893,FALSE)*WindSpeedStep*$T$3:$T$1003)</f>
        <v>186.66121837745231</v>
      </c>
      <c r="N3893" s="50">
        <f t="array" ref="N3893">_xlfn.SUM(_xlfn.NORM.DIST($S$3:$S$1003,$G3893,$Q3893,FALSE)*WindSpeedStep*$T$3:$T$1003)</f>
        <v>187.19363868935253</v>
      </c>
      <c r="P3893" s="42">
        <f t="shared" si="180"/>
        <v>0.49507266729475286</v>
      </c>
      <c r="Q3893" s="42">
        <f t="shared" si="182"/>
        <v>0.55531350313868</v>
      </c>
    </row>
    <row r="3894" spans="5:17" x14ac:dyDescent="0.2">
      <c r="E3894" s="15">
        <v>41294.444444444445</v>
      </c>
      <c r="F3894" s="21">
        <v>4.8300274973945028</v>
      </c>
      <c r="G3894" s="21">
        <v>4.8681109907724496</v>
      </c>
      <c r="H3894" s="24">
        <v>0.16563052703769282</v>
      </c>
      <c r="I3894" s="3">
        <f t="shared" si="181"/>
        <v>181.4699999999936</v>
      </c>
      <c r="J3894" s="3">
        <f>INDEX(PowerArray,MIN(MaximumPowerIndex,ROUND(G3894*100,0)))</f>
        <v>185.82999999999353</v>
      </c>
      <c r="K3894" s="3">
        <f>MIN(J3894-M3894+N3894,'Power Look Up'!$F$4)</f>
        <v>193.15319637416681</v>
      </c>
      <c r="M3894" s="50">
        <f t="array" ref="M3894">_xlfn.SUM(_xlfn.NORM.DIST($S$3:$S$1003,$G3894,$P3894,FALSE)*WindSpeedStep*$T$3:$T$1003)</f>
        <v>173.46841284391732</v>
      </c>
      <c r="N3894" s="50">
        <f t="array" ref="N3894">_xlfn.SUM(_xlfn.NORM.DIST($S$3:$S$1003,$G3894,$Q3894,FALSE)*WindSpeedStep*$T$3:$T$1003)</f>
        <v>180.7916092180906</v>
      </c>
      <c r="P3894" s="42">
        <f t="shared" si="180"/>
        <v>0.48681109907724496</v>
      </c>
      <c r="Q3894" s="42">
        <f t="shared" si="182"/>
        <v>0.80630778907962575</v>
      </c>
    </row>
    <row r="3895" spans="5:17" x14ac:dyDescent="0.2">
      <c r="E3895" s="15">
        <v>41294.451388888891</v>
      </c>
      <c r="F3895" s="21">
        <v>4.6664642547770887</v>
      </c>
      <c r="G3895" s="21">
        <v>4.6605979577466456</v>
      </c>
      <c r="H3895" s="24">
        <v>0.1392917559230398</v>
      </c>
      <c r="I3895" s="3">
        <f t="shared" si="181"/>
        <v>164.029999999994</v>
      </c>
      <c r="J3895" s="3">
        <f>INDEX(PowerArray,MIN(MaximumPowerIndex,ROUND(G3895*100,0)))</f>
        <v>162.93999999999403</v>
      </c>
      <c r="K3895" s="3">
        <f>MIN(J3895-M3895+N3895,'Power Look Up'!$F$4)</f>
        <v>167.44776730516361</v>
      </c>
      <c r="M3895" s="50">
        <f t="array" ref="M3895">_xlfn.SUM(_xlfn.NORM.DIST($S$3:$S$1003,$G3895,$P3895,FALSE)*WindSpeedStep*$T$3:$T$1003)</f>
        <v>140.68109178842738</v>
      </c>
      <c r="N3895" s="50">
        <f t="array" ref="N3895">_xlfn.SUM(_xlfn.NORM.DIST($S$3:$S$1003,$G3895,$Q3895,FALSE)*WindSpeedStep*$T$3:$T$1003)</f>
        <v>145.18885909359696</v>
      </c>
      <c r="P3895" s="42">
        <f t="shared" si="180"/>
        <v>0.46605979577466461</v>
      </c>
      <c r="Q3895" s="42">
        <f t="shared" si="182"/>
        <v>0.64918287318586354</v>
      </c>
    </row>
    <row r="3896" spans="5:17" x14ac:dyDescent="0.2">
      <c r="E3896" s="15">
        <v>41294.458333333336</v>
      </c>
      <c r="F3896" s="21">
        <v>5.8469107061748886</v>
      </c>
      <c r="G3896" s="21">
        <v>5.8392240195912715</v>
      </c>
      <c r="H3896" s="24">
        <v>0.17445109926559746</v>
      </c>
      <c r="I3896" s="3">
        <f t="shared" si="181"/>
        <v>337.69999999998697</v>
      </c>
      <c r="J3896" s="3">
        <f>INDEX(PowerArray,MIN(MaximumPowerIndex,ROUND(G3896*100,0)))</f>
        <v>336.07999999998702</v>
      </c>
      <c r="K3896" s="3">
        <f>MIN(J3896-M3896+N3896,'Power Look Up'!$F$4)</f>
        <v>352.56596983634626</v>
      </c>
      <c r="M3896" s="50">
        <f t="array" ref="M3896">_xlfn.SUM(_xlfn.NORM.DIST($S$3:$S$1003,$G3896,$P3896,FALSE)*WindSpeedStep*$T$3:$T$1003)</f>
        <v>336.81366916594345</v>
      </c>
      <c r="N3896" s="50">
        <f t="array" ref="N3896">_xlfn.SUM(_xlfn.NORM.DIST($S$3:$S$1003,$G3896,$Q3896,FALSE)*WindSpeedStep*$T$3:$T$1003)</f>
        <v>353.29963900230268</v>
      </c>
      <c r="P3896" s="42">
        <f t="shared" si="180"/>
        <v>0.58392240195912715</v>
      </c>
      <c r="Q3896" s="42">
        <f t="shared" si="182"/>
        <v>1.0186590490757779</v>
      </c>
    </row>
    <row r="3897" spans="5:17" x14ac:dyDescent="0.2">
      <c r="E3897" s="15">
        <v>41294.465277777781</v>
      </c>
      <c r="F3897" s="21">
        <v>5.2418944300664085</v>
      </c>
      <c r="G3897" s="21">
        <v>5.2057319631229468</v>
      </c>
      <c r="H3897" s="24">
        <v>0.19267843209639088</v>
      </c>
      <c r="I3897" s="3">
        <f t="shared" si="181"/>
        <v>238.87999999998908</v>
      </c>
      <c r="J3897" s="3">
        <f>INDEX(PowerArray,MIN(MaximumPowerIndex,ROUND(G3897*100,0)))</f>
        <v>234.01999999998921</v>
      </c>
      <c r="K3897" s="3">
        <f>MIN(J3897-M3897+N3897,'Power Look Up'!$F$4)</f>
        <v>247.32337984917905</v>
      </c>
      <c r="M3897" s="50">
        <f t="array" ref="M3897">_xlfn.SUM(_xlfn.NORM.DIST($S$3:$S$1003,$G3897,$P3897,FALSE)*WindSpeedStep*$T$3:$T$1003)</f>
        <v>227.78547378393193</v>
      </c>
      <c r="N3897" s="50">
        <f t="array" ref="N3897">_xlfn.SUM(_xlfn.NORM.DIST($S$3:$S$1003,$G3897,$Q3897,FALSE)*WindSpeedStep*$T$3:$T$1003)</f>
        <v>241.08885363312177</v>
      </c>
      <c r="P3897" s="42">
        <f t="shared" si="180"/>
        <v>0.52057319631229471</v>
      </c>
      <c r="Q3897" s="42">
        <f t="shared" si="182"/>
        <v>1.0030322725685963</v>
      </c>
    </row>
    <row r="3898" spans="5:17" x14ac:dyDescent="0.2">
      <c r="E3898" s="15">
        <v>41294.472222222219</v>
      </c>
      <c r="F3898" s="21">
        <v>5.098790117334528</v>
      </c>
      <c r="G3898" s="21">
        <v>5.0194863370546736</v>
      </c>
      <c r="H3898" s="24">
        <v>0.15297746760514966</v>
      </c>
      <c r="I3898" s="3">
        <f t="shared" si="181"/>
        <v>216.19999999998959</v>
      </c>
      <c r="J3898" s="3">
        <f>INDEX(PowerArray,MIN(MaximumPowerIndex,ROUND(G3898*100,0)))</f>
        <v>203.23999999998986</v>
      </c>
      <c r="K3898" s="3">
        <f>MIN(J3898-M3898+N3898,'Power Look Up'!$F$4)</f>
        <v>208.01498235654174</v>
      </c>
      <c r="M3898" s="50">
        <f t="array" ref="M3898">_xlfn.SUM(_xlfn.NORM.DIST($S$3:$S$1003,$G3898,$P3898,FALSE)*WindSpeedStep*$T$3:$T$1003)</f>
        <v>197.68527905254379</v>
      </c>
      <c r="N3898" s="50">
        <f t="array" ref="N3898">_xlfn.SUM(_xlfn.NORM.DIST($S$3:$S$1003,$G3898,$Q3898,FALSE)*WindSpeedStep*$T$3:$T$1003)</f>
        <v>202.46026140909566</v>
      </c>
      <c r="P3898" s="42">
        <f t="shared" si="180"/>
        <v>0.50194863370546738</v>
      </c>
      <c r="Q3898" s="42">
        <f t="shared" si="182"/>
        <v>0.76786830852127264</v>
      </c>
    </row>
    <row r="3899" spans="5:17" x14ac:dyDescent="0.2">
      <c r="E3899" s="15">
        <v>41294.479166666664</v>
      </c>
      <c r="F3899" s="21">
        <v>5.0862355211320107</v>
      </c>
      <c r="G3899" s="21">
        <v>5.0984265023656512</v>
      </c>
      <c r="H3899" s="24">
        <v>0.16711770354881658</v>
      </c>
      <c r="I3899" s="3">
        <f t="shared" si="181"/>
        <v>214.57999999998961</v>
      </c>
      <c r="J3899" s="3">
        <f>INDEX(PowerArray,MIN(MaximumPowerIndex,ROUND(G3899*100,0)))</f>
        <v>216.19999999998959</v>
      </c>
      <c r="K3899" s="3">
        <f>MIN(J3899-M3899+N3899,'Power Look Up'!$F$4)</f>
        <v>223.42806684530501</v>
      </c>
      <c r="M3899" s="50">
        <f t="array" ref="M3899">_xlfn.SUM(_xlfn.NORM.DIST($S$3:$S$1003,$G3899,$P3899,FALSE)*WindSpeedStep*$T$3:$T$1003)</f>
        <v>210.39429791405323</v>
      </c>
      <c r="N3899" s="50">
        <f t="array" ref="N3899">_xlfn.SUM(_xlfn.NORM.DIST($S$3:$S$1003,$G3899,$Q3899,FALSE)*WindSpeedStep*$T$3:$T$1003)</f>
        <v>217.62236475936865</v>
      </c>
      <c r="P3899" s="42">
        <f t="shared" si="180"/>
        <v>0.50984265023656516</v>
      </c>
      <c r="Q3899" s="42">
        <f t="shared" si="182"/>
        <v>0.85203732878777272</v>
      </c>
    </row>
    <row r="3900" spans="5:17" x14ac:dyDescent="0.2">
      <c r="E3900" s="15">
        <v>41294.486111111109</v>
      </c>
      <c r="F3900" s="21">
        <v>5.0960638403164324</v>
      </c>
      <c r="G3900" s="21">
        <v>5.0758724190096718</v>
      </c>
      <c r="H3900" s="24">
        <v>0.156983904650285</v>
      </c>
      <c r="I3900" s="3">
        <f t="shared" si="181"/>
        <v>216.19999999998959</v>
      </c>
      <c r="J3900" s="3">
        <f>INDEX(PowerArray,MIN(MaximumPowerIndex,ROUND(G3900*100,0)))</f>
        <v>212.95999999998966</v>
      </c>
      <c r="K3900" s="3">
        <f>MIN(J3900-M3900+N3900,'Power Look Up'!$F$4)</f>
        <v>218.37789705228968</v>
      </c>
      <c r="M3900" s="50">
        <f t="array" ref="M3900">_xlfn.SUM(_xlfn.NORM.DIST($S$3:$S$1003,$G3900,$P3900,FALSE)*WindSpeedStep*$T$3:$T$1003)</f>
        <v>206.75685073666878</v>
      </c>
      <c r="N3900" s="50">
        <f t="array" ref="N3900">_xlfn.SUM(_xlfn.NORM.DIST($S$3:$S$1003,$G3900,$Q3900,FALSE)*WindSpeedStep*$T$3:$T$1003)</f>
        <v>212.1747477889688</v>
      </c>
      <c r="P3900" s="42">
        <f t="shared" si="180"/>
        <v>0.50758724190096716</v>
      </c>
      <c r="Q3900" s="42">
        <f t="shared" si="182"/>
        <v>0.79683027184282573</v>
      </c>
    </row>
    <row r="3901" spans="5:17" x14ac:dyDescent="0.2">
      <c r="E3901" s="15">
        <v>41294.493055555555</v>
      </c>
      <c r="F3901" s="21">
        <v>5.4080414350628168</v>
      </c>
      <c r="G3901" s="21">
        <v>5.4525973943032486</v>
      </c>
      <c r="H3901" s="24">
        <v>0.17936253108399733</v>
      </c>
      <c r="I3901" s="3">
        <f t="shared" si="181"/>
        <v>266.41999999998848</v>
      </c>
      <c r="J3901" s="3">
        <f>INDEX(PowerArray,MIN(MaximumPowerIndex,ROUND(G3901*100,0)))</f>
        <v>272.89999999998838</v>
      </c>
      <c r="K3901" s="3">
        <f>MIN(J3901-M3901+N3901,'Power Look Up'!$F$4)</f>
        <v>285.33543312702142</v>
      </c>
      <c r="M3901" s="50">
        <f t="array" ref="M3901">_xlfn.SUM(_xlfn.NORM.DIST($S$3:$S$1003,$G3901,$P3901,FALSE)*WindSpeedStep*$T$3:$T$1003)</f>
        <v>268.62487970274168</v>
      </c>
      <c r="N3901" s="50">
        <f t="array" ref="N3901">_xlfn.SUM(_xlfn.NORM.DIST($S$3:$S$1003,$G3901,$Q3901,FALSE)*WindSpeedStep*$T$3:$T$1003)</f>
        <v>281.06031282977472</v>
      </c>
      <c r="P3901" s="42">
        <f t="shared" si="180"/>
        <v>0.54525973943032491</v>
      </c>
      <c r="Q3901" s="42">
        <f t="shared" si="182"/>
        <v>0.97799166962423922</v>
      </c>
    </row>
    <row r="3902" spans="5:17" x14ac:dyDescent="0.2">
      <c r="E3902" s="15">
        <v>41294.5</v>
      </c>
      <c r="F3902" s="21">
        <v>6.1596269750317934</v>
      </c>
      <c r="G3902" s="21">
        <v>6.2157099183321378</v>
      </c>
      <c r="H3902" s="24">
        <v>0.15098316891100369</v>
      </c>
      <c r="I3902" s="3">
        <f t="shared" si="181"/>
        <v>398.15999999998036</v>
      </c>
      <c r="J3902" s="3">
        <f>INDEX(PowerArray,MIN(MaximumPowerIndex,ROUND(G3902*100,0)))</f>
        <v>411.71999999998008</v>
      </c>
      <c r="K3902" s="3">
        <f>MIN(J3902-M3902+N3902,'Power Look Up'!$F$4)</f>
        <v>425.73429677793348</v>
      </c>
      <c r="M3902" s="50">
        <f t="array" ref="M3902">_xlfn.SUM(_xlfn.NORM.DIST($S$3:$S$1003,$G3902,$P3902,FALSE)*WindSpeedStep*$T$3:$T$1003)</f>
        <v>410.67825662748078</v>
      </c>
      <c r="N3902" s="50">
        <f t="array" ref="N3902">_xlfn.SUM(_xlfn.NORM.DIST($S$3:$S$1003,$G3902,$Q3902,FALSE)*WindSpeedStep*$T$3:$T$1003)</f>
        <v>424.69255340543418</v>
      </c>
      <c r="P3902" s="42">
        <f t="shared" si="180"/>
        <v>0.62157099183321385</v>
      </c>
      <c r="Q3902" s="42">
        <f t="shared" si="182"/>
        <v>0.93846758050134216</v>
      </c>
    </row>
    <row r="3903" spans="5:17" x14ac:dyDescent="0.2">
      <c r="E3903" s="15">
        <v>41294.506944444445</v>
      </c>
      <c r="F3903" s="21">
        <v>5.4560070541129599</v>
      </c>
      <c r="G3903" s="21">
        <v>5.4362167889066226</v>
      </c>
      <c r="H3903" s="24">
        <v>0.18694990491830149</v>
      </c>
      <c r="I3903" s="3">
        <f t="shared" si="181"/>
        <v>274.51999999998833</v>
      </c>
      <c r="J3903" s="3">
        <f>INDEX(PowerArray,MIN(MaximumPowerIndex,ROUND(G3903*100,0)))</f>
        <v>271.27999999998838</v>
      </c>
      <c r="K3903" s="3">
        <f>MIN(J3903-M3903+N3903,'Power Look Up'!$F$4)</f>
        <v>285.45911294887884</v>
      </c>
      <c r="M3903" s="50">
        <f t="array" ref="M3903">_xlfn.SUM(_xlfn.NORM.DIST($S$3:$S$1003,$G3903,$P3903,FALSE)*WindSpeedStep*$T$3:$T$1003)</f>
        <v>265.86593966518495</v>
      </c>
      <c r="N3903" s="50">
        <f t="array" ref="N3903">_xlfn.SUM(_xlfn.NORM.DIST($S$3:$S$1003,$G3903,$Q3903,FALSE)*WindSpeedStep*$T$3:$T$1003)</f>
        <v>280.04505261407542</v>
      </c>
      <c r="P3903" s="42">
        <f t="shared" si="180"/>
        <v>0.54362167889066226</v>
      </c>
      <c r="Q3903" s="42">
        <f t="shared" si="182"/>
        <v>1.0163002118013673</v>
      </c>
    </row>
    <row r="3904" spans="5:17" x14ac:dyDescent="0.2">
      <c r="E3904" s="15">
        <v>41294.513888888891</v>
      </c>
      <c r="F3904" s="21">
        <v>4.7624089320191114</v>
      </c>
      <c r="G3904" s="21">
        <v>4.6739148402334143</v>
      </c>
      <c r="H3904" s="24">
        <v>0.15958310402332124</v>
      </c>
      <c r="I3904" s="3">
        <f t="shared" si="181"/>
        <v>173.83999999999378</v>
      </c>
      <c r="J3904" s="3">
        <f>INDEX(PowerArray,MIN(MaximumPowerIndex,ROUND(G3904*100,0)))</f>
        <v>164.029999999994</v>
      </c>
      <c r="K3904" s="3">
        <f>MIN(J3904-M3904+N3904,'Power Look Up'!$F$4)</f>
        <v>171.77372252478085</v>
      </c>
      <c r="M3904" s="50">
        <f t="array" ref="M3904">_xlfn.SUM(_xlfn.NORM.DIST($S$3:$S$1003,$G3904,$P3904,FALSE)*WindSpeedStep*$T$3:$T$1003)</f>
        <v>142.76329918814645</v>
      </c>
      <c r="N3904" s="50">
        <f t="array" ref="N3904">_xlfn.SUM(_xlfn.NORM.DIST($S$3:$S$1003,$G3904,$Q3904,FALSE)*WindSpeedStep*$T$3:$T$1003)</f>
        <v>150.50702171293329</v>
      </c>
      <c r="P3904" s="42">
        <f t="shared" si="180"/>
        <v>0.46739148402334146</v>
      </c>
      <c r="Q3904" s="42">
        <f t="shared" si="182"/>
        <v>0.74587783814511377</v>
      </c>
    </row>
    <row r="3905" spans="5:17" x14ac:dyDescent="0.2">
      <c r="E3905" s="15">
        <v>41294.520833333336</v>
      </c>
      <c r="F3905" s="21">
        <v>5.8065915620622448</v>
      </c>
      <c r="G3905" s="21">
        <v>5.7878889595460281</v>
      </c>
      <c r="H3905" s="24">
        <v>0.11366392709832637</v>
      </c>
      <c r="I3905" s="3">
        <f t="shared" si="181"/>
        <v>331.21999999998712</v>
      </c>
      <c r="J3905" s="3">
        <f>INDEX(PowerArray,MIN(MaximumPowerIndex,ROUND(G3905*100,0)))</f>
        <v>327.97999999998717</v>
      </c>
      <c r="K3905" s="3">
        <f>MIN(J3905-M3905+N3905,'Power Look Up'!$F$4)</f>
        <v>330.12773625572504</v>
      </c>
      <c r="M3905" s="50">
        <f t="array" ref="M3905">_xlfn.SUM(_xlfn.NORM.DIST($S$3:$S$1003,$G3905,$P3905,FALSE)*WindSpeedStep*$T$3:$T$1003)</f>
        <v>327.36386690277141</v>
      </c>
      <c r="N3905" s="50">
        <f t="array" ref="N3905">_xlfn.SUM(_xlfn.NORM.DIST($S$3:$S$1003,$G3905,$Q3905,FALSE)*WindSpeedStep*$T$3:$T$1003)</f>
        <v>329.51160315850927</v>
      </c>
      <c r="P3905" s="42">
        <f t="shared" si="180"/>
        <v>0.57878889595460281</v>
      </c>
      <c r="Q3905" s="42">
        <f t="shared" si="182"/>
        <v>0.65787418875104786</v>
      </c>
    </row>
    <row r="3906" spans="5:17" x14ac:dyDescent="0.2">
      <c r="E3906" s="15">
        <v>41294.527777777781</v>
      </c>
      <c r="F3906" s="21">
        <v>5.2847903603688327</v>
      </c>
      <c r="G3906" s="21">
        <v>5.247889565019265</v>
      </c>
      <c r="H3906" s="24">
        <v>0.12488669464533646</v>
      </c>
      <c r="I3906" s="3">
        <f t="shared" si="181"/>
        <v>245.35999999998896</v>
      </c>
      <c r="J3906" s="3">
        <f>INDEX(PowerArray,MIN(MaximumPowerIndex,ROUND(G3906*100,0)))</f>
        <v>240.49999999998906</v>
      </c>
      <c r="K3906" s="3">
        <f>MIN(J3906-M3906+N3906,'Power Look Up'!$F$4)</f>
        <v>242.1692175949899</v>
      </c>
      <c r="M3906" s="50">
        <f t="array" ref="M3906">_xlfn.SUM(_xlfn.NORM.DIST($S$3:$S$1003,$G3906,$P3906,FALSE)*WindSpeedStep*$T$3:$T$1003)</f>
        <v>234.66514446204746</v>
      </c>
      <c r="N3906" s="50">
        <f t="array" ref="N3906">_xlfn.SUM(_xlfn.NORM.DIST($S$3:$S$1003,$G3906,$Q3906,FALSE)*WindSpeedStep*$T$3:$T$1003)</f>
        <v>236.33436205704831</v>
      </c>
      <c r="P3906" s="42">
        <f t="shared" si="180"/>
        <v>0.52478895650192647</v>
      </c>
      <c r="Q3906" s="42">
        <f t="shared" si="182"/>
        <v>0.65539158163900846</v>
      </c>
    </row>
    <row r="3907" spans="5:17" x14ac:dyDescent="0.2">
      <c r="E3907" s="15">
        <v>41294.534722222219</v>
      </c>
      <c r="F3907" s="21">
        <v>5.3734781536580112</v>
      </c>
      <c r="G3907" s="21">
        <v>5.3777390061473396</v>
      </c>
      <c r="H3907" s="24">
        <v>0.17493325051672393</v>
      </c>
      <c r="I3907" s="3">
        <f t="shared" si="181"/>
        <v>259.93999999998863</v>
      </c>
      <c r="J3907" s="3">
        <f>INDEX(PowerArray,MIN(MaximumPowerIndex,ROUND(G3907*100,0)))</f>
        <v>261.55999999998863</v>
      </c>
      <c r="K3907" s="3">
        <f>MIN(J3907-M3907+N3907,'Power Look Up'!$F$4)</f>
        <v>272.11909975575202</v>
      </c>
      <c r="M3907" s="50">
        <f t="array" ref="M3907">_xlfn.SUM(_xlfn.NORM.DIST($S$3:$S$1003,$G3907,$P3907,FALSE)*WindSpeedStep*$T$3:$T$1003)</f>
        <v>256.08188413263906</v>
      </c>
      <c r="N3907" s="50">
        <f t="array" ref="N3907">_xlfn.SUM(_xlfn.NORM.DIST($S$3:$S$1003,$G3907,$Q3907,FALSE)*WindSpeedStep*$T$3:$T$1003)</f>
        <v>266.64098388840245</v>
      </c>
      <c r="P3907" s="42">
        <f t="shared" ref="P3907:P3970" si="183">ReferenceTurbulence*G3907</f>
        <v>0.53777390061473396</v>
      </c>
      <c r="Q3907" s="42">
        <f t="shared" si="182"/>
        <v>0.94074536477593051</v>
      </c>
    </row>
    <row r="3908" spans="5:17" x14ac:dyDescent="0.2">
      <c r="E3908" s="15">
        <v>41294.541666666664</v>
      </c>
      <c r="F3908" s="21">
        <v>5.5756449244899349</v>
      </c>
      <c r="G3908" s="21">
        <v>5.5871304687617753</v>
      </c>
      <c r="H3908" s="24">
        <v>0.15962279019792819</v>
      </c>
      <c r="I3908" s="3">
        <f t="shared" ref="I3908:I3971" si="184">INDEX(PowerArray,MIN(MaximumPowerIndex,ROUND(F3908*100,0)))</f>
        <v>293.95999999998793</v>
      </c>
      <c r="J3908" s="3">
        <f>INDEX(PowerArray,MIN(MaximumPowerIndex,ROUND(G3908*100,0)))</f>
        <v>295.57999999998788</v>
      </c>
      <c r="K3908" s="3">
        <f>MIN(J3908-M3908+N3908,'Power Look Up'!$F$4)</f>
        <v>304.94398581387509</v>
      </c>
      <c r="M3908" s="50">
        <f t="array" ref="M3908">_xlfn.SUM(_xlfn.NORM.DIST($S$3:$S$1003,$G3908,$P3908,FALSE)*WindSpeedStep*$T$3:$T$1003)</f>
        <v>291.6329762828417</v>
      </c>
      <c r="N3908" s="50">
        <f t="array" ref="N3908">_xlfn.SUM(_xlfn.NORM.DIST($S$3:$S$1003,$G3908,$Q3908,FALSE)*WindSpeedStep*$T$3:$T$1003)</f>
        <v>300.99696209672891</v>
      </c>
      <c r="P3908" s="42">
        <f t="shared" si="183"/>
        <v>0.55871304687617751</v>
      </c>
      <c r="Q3908" s="42">
        <f t="shared" ref="Q3908:Q3971" si="185">G3908*H3908</f>
        <v>0.89183335462361302</v>
      </c>
    </row>
    <row r="3909" spans="5:17" x14ac:dyDescent="0.2">
      <c r="E3909" s="15">
        <v>41294.548611111109</v>
      </c>
      <c r="F3909" s="21">
        <v>5.6491140019990933</v>
      </c>
      <c r="G3909" s="21">
        <v>5.6549314724029074</v>
      </c>
      <c r="H3909" s="24">
        <v>0.12214304752140329</v>
      </c>
      <c r="I3909" s="3">
        <f t="shared" si="184"/>
        <v>305.29999999998768</v>
      </c>
      <c r="J3909" s="3">
        <f>INDEX(PowerArray,MIN(MaximumPowerIndex,ROUND(G3909*100,0)))</f>
        <v>305.29999999998768</v>
      </c>
      <c r="K3909" s="3">
        <f>MIN(J3909-M3909+N3909,'Power Look Up'!$F$4)</f>
        <v>308.28589890689472</v>
      </c>
      <c r="M3909" s="50">
        <f t="array" ref="M3909">_xlfn.SUM(_xlfn.NORM.DIST($S$3:$S$1003,$G3909,$P3909,FALSE)*WindSpeedStep*$T$3:$T$1003)</f>
        <v>303.49573817705203</v>
      </c>
      <c r="N3909" s="50">
        <f t="array" ref="N3909">_xlfn.SUM(_xlfn.NORM.DIST($S$3:$S$1003,$G3909,$Q3909,FALSE)*WindSpeedStep*$T$3:$T$1003)</f>
        <v>306.48163708395907</v>
      </c>
      <c r="P3909" s="42">
        <f t="shared" si="183"/>
        <v>0.56549314724029076</v>
      </c>
      <c r="Q3909" s="42">
        <f t="shared" si="185"/>
        <v>0.69071056356398741</v>
      </c>
    </row>
    <row r="3910" spans="5:17" x14ac:dyDescent="0.2">
      <c r="E3910" s="15">
        <v>41294.555555555555</v>
      </c>
      <c r="F3910" s="21">
        <v>4.392447362554611</v>
      </c>
      <c r="G3910" s="21">
        <v>4.3984569159746689</v>
      </c>
      <c r="H3910" s="24">
        <v>0.14798128386038653</v>
      </c>
      <c r="I3910" s="3">
        <f t="shared" si="184"/>
        <v>133.50999999999465</v>
      </c>
      <c r="J3910" s="3">
        <f>INDEX(PowerArray,MIN(MaximumPowerIndex,ROUND(G3910*100,0)))</f>
        <v>134.59999999999462</v>
      </c>
      <c r="K3910" s="3">
        <f>MIN(J3910-M3910+N3910,'Power Look Up'!$F$4)</f>
        <v>143.16437057039201</v>
      </c>
      <c r="M3910" s="50">
        <f t="array" ref="M3910">_xlfn.SUM(_xlfn.NORM.DIST($S$3:$S$1003,$G3910,$P3910,FALSE)*WindSpeedStep*$T$3:$T$1003)</f>
        <v>100.92450722889059</v>
      </c>
      <c r="N3910" s="50">
        <f t="array" ref="N3910">_xlfn.SUM(_xlfn.NORM.DIST($S$3:$S$1003,$G3910,$Q3910,FALSE)*WindSpeedStep*$T$3:$T$1003)</f>
        <v>109.48887779928796</v>
      </c>
      <c r="P3910" s="42">
        <f t="shared" si="183"/>
        <v>0.43984569159746689</v>
      </c>
      <c r="Q3910" s="42">
        <f t="shared" si="185"/>
        <v>0.65088930143052781</v>
      </c>
    </row>
    <row r="3911" spans="5:17" x14ac:dyDescent="0.2">
      <c r="E3911" s="15">
        <v>41294.5625</v>
      </c>
      <c r="F3911" s="21">
        <v>3.9445733306595354</v>
      </c>
      <c r="G3911" s="21">
        <v>3.9556166061652962</v>
      </c>
      <c r="H3911" s="24">
        <v>9.379975195901244E-2</v>
      </c>
      <c r="I3911" s="3">
        <f t="shared" si="184"/>
        <v>85.539999999996354</v>
      </c>
      <c r="J3911" s="3">
        <f>INDEX(PowerArray,MIN(MaximumPowerIndex,ROUND(G3911*100,0)))</f>
        <v>87.359999999996319</v>
      </c>
      <c r="K3911" s="3">
        <f>MIN(J3911-M3911+N3911,'Power Look Up'!$F$4)</f>
        <v>85.977681903364811</v>
      </c>
      <c r="M3911" s="50">
        <f t="array" ref="M3911">_xlfn.SUM(_xlfn.NORM.DIST($S$3:$S$1003,$G3911,$P3911,FALSE)*WindSpeedStep*$T$3:$T$1003)</f>
        <v>45.803226214757899</v>
      </c>
      <c r="N3911" s="50">
        <f t="array" ref="N3911">_xlfn.SUM(_xlfn.NORM.DIST($S$3:$S$1003,$G3911,$Q3911,FALSE)*WindSpeedStep*$T$3:$T$1003)</f>
        <v>44.420908118126384</v>
      </c>
      <c r="P3911" s="42">
        <f t="shared" si="183"/>
        <v>0.39556166061652964</v>
      </c>
      <c r="Q3911" s="42">
        <f t="shared" si="185"/>
        <v>0.37103585650325538</v>
      </c>
    </row>
    <row r="3912" spans="5:17" x14ac:dyDescent="0.2">
      <c r="E3912" s="15">
        <v>41294.569444444445</v>
      </c>
      <c r="F3912" s="21">
        <v>4.377521720545813</v>
      </c>
      <c r="G3912" s="21">
        <v>4.3677418680268758</v>
      </c>
      <c r="H3912" s="24">
        <v>0.10508228841926677</v>
      </c>
      <c r="I3912" s="3">
        <f t="shared" si="184"/>
        <v>132.41999999999467</v>
      </c>
      <c r="J3912" s="3">
        <f>INDEX(PowerArray,MIN(MaximumPowerIndex,ROUND(G3912*100,0)))</f>
        <v>131.3299999999947</v>
      </c>
      <c r="K3912" s="3">
        <f>MIN(J3912-M3912+N3912,'Power Look Up'!$F$4)</f>
        <v>132.17750763494575</v>
      </c>
      <c r="M3912" s="50">
        <f t="array" ref="M3912">_xlfn.SUM(_xlfn.NORM.DIST($S$3:$S$1003,$G3912,$P3912,FALSE)*WindSpeedStep*$T$3:$T$1003)</f>
        <v>96.491429141243273</v>
      </c>
      <c r="N3912" s="50">
        <f t="array" ref="N3912">_xlfn.SUM(_xlfn.NORM.DIST($S$3:$S$1003,$G3912,$Q3912,FALSE)*WindSpeedStep*$T$3:$T$1003)</f>
        <v>97.33893677619433</v>
      </c>
      <c r="P3912" s="42">
        <f t="shared" si="183"/>
        <v>0.43677418680268759</v>
      </c>
      <c r="Q3912" s="42">
        <f t="shared" si="185"/>
        <v>0.45897231071690719</v>
      </c>
    </row>
    <row r="3913" spans="5:17" x14ac:dyDescent="0.2">
      <c r="E3913" s="15">
        <v>41294.576388888891</v>
      </c>
      <c r="F3913" s="21">
        <v>5.0235904168776147</v>
      </c>
      <c r="G3913" s="21">
        <v>4.9547764281609163</v>
      </c>
      <c r="H3913" s="24">
        <v>9.7539799095435975E-2</v>
      </c>
      <c r="I3913" s="3">
        <f t="shared" si="184"/>
        <v>203.23999999998986</v>
      </c>
      <c r="J3913" s="3">
        <f>INDEX(PowerArray,MIN(MaximumPowerIndex,ROUND(G3913*100,0)))</f>
        <v>194.54999999999333</v>
      </c>
      <c r="K3913" s="3">
        <f>MIN(J3913-M3913+N3913,'Power Look Up'!$F$4)</f>
        <v>194.48428170259345</v>
      </c>
      <c r="M3913" s="50">
        <f t="array" ref="M3913">_xlfn.SUM(_xlfn.NORM.DIST($S$3:$S$1003,$G3913,$P3913,FALSE)*WindSpeedStep*$T$3:$T$1003)</f>
        <v>187.30940867031663</v>
      </c>
      <c r="N3913" s="50">
        <f t="array" ref="N3913">_xlfn.SUM(_xlfn.NORM.DIST($S$3:$S$1003,$G3913,$Q3913,FALSE)*WindSpeedStep*$T$3:$T$1003)</f>
        <v>187.24369037291675</v>
      </c>
      <c r="P3913" s="42">
        <f t="shared" si="183"/>
        <v>0.49547764281609163</v>
      </c>
      <c r="Q3913" s="42">
        <f t="shared" si="185"/>
        <v>0.48328789736561761</v>
      </c>
    </row>
    <row r="3914" spans="5:17" x14ac:dyDescent="0.2">
      <c r="E3914" s="15">
        <v>41294.583333333336</v>
      </c>
      <c r="F3914" s="21">
        <v>5.1311452861631075</v>
      </c>
      <c r="G3914" s="21">
        <v>5.1223726661722022</v>
      </c>
      <c r="H3914" s="24">
        <v>0.15396172899846589</v>
      </c>
      <c r="I3914" s="3">
        <f t="shared" si="184"/>
        <v>221.05999999998949</v>
      </c>
      <c r="J3914" s="3">
        <f>INDEX(PowerArray,MIN(MaximumPowerIndex,ROUND(G3914*100,0)))</f>
        <v>219.43999999998951</v>
      </c>
      <c r="K3914" s="3">
        <f>MIN(J3914-M3914+N3914,'Power Look Up'!$F$4)</f>
        <v>224.44517816709478</v>
      </c>
      <c r="M3914" s="50">
        <f t="array" ref="M3914">_xlfn.SUM(_xlfn.NORM.DIST($S$3:$S$1003,$G3914,$P3914,FALSE)*WindSpeedStep*$T$3:$T$1003)</f>
        <v>214.26242391126223</v>
      </c>
      <c r="N3914" s="50">
        <f t="array" ref="N3914">_xlfn.SUM(_xlfn.NORM.DIST($S$3:$S$1003,$G3914,$Q3914,FALSE)*WindSpeedStep*$T$3:$T$1003)</f>
        <v>219.2676020783675</v>
      </c>
      <c r="P3914" s="42">
        <f t="shared" si="183"/>
        <v>0.51223726661722024</v>
      </c>
      <c r="Q3914" s="42">
        <f t="shared" si="185"/>
        <v>0.78864935225835375</v>
      </c>
    </row>
    <row r="3915" spans="5:17" x14ac:dyDescent="0.2">
      <c r="E3915" s="15">
        <v>41294.590277777781</v>
      </c>
      <c r="F3915" s="21">
        <v>6.4736658265262772</v>
      </c>
      <c r="G3915" s="21">
        <v>6.4086606870977239</v>
      </c>
      <c r="H3915" s="24">
        <v>0.11894342720701981</v>
      </c>
      <c r="I3915" s="3">
        <f t="shared" si="184"/>
        <v>468.21999999997888</v>
      </c>
      <c r="J3915" s="3">
        <f>INDEX(PowerArray,MIN(MaximumPowerIndex,ROUND(G3915*100,0)))</f>
        <v>454.65999999997916</v>
      </c>
      <c r="K3915" s="3">
        <f>MIN(J3915-M3915+N3915,'Power Look Up'!$F$4)</f>
        <v>459.99024950218785</v>
      </c>
      <c r="M3915" s="50">
        <f t="array" ref="M3915">_xlfn.SUM(_xlfn.NORM.DIST($S$3:$S$1003,$G3915,$P3915,FALSE)*WindSpeedStep*$T$3:$T$1003)</f>
        <v>451.9529347350595</v>
      </c>
      <c r="N3915" s="50">
        <f t="array" ref="N3915">_xlfn.SUM(_xlfn.NORM.DIST($S$3:$S$1003,$G3915,$Q3915,FALSE)*WindSpeedStep*$T$3:$T$1003)</f>
        <v>457.28318423726819</v>
      </c>
      <c r="P3915" s="42">
        <f t="shared" si="183"/>
        <v>0.64086606870977247</v>
      </c>
      <c r="Q3915" s="42">
        <f t="shared" si="185"/>
        <v>0.76226806593029761</v>
      </c>
    </row>
    <row r="3916" spans="5:17" x14ac:dyDescent="0.2">
      <c r="E3916" s="15">
        <v>41294.597222222219</v>
      </c>
      <c r="F3916" s="21">
        <v>5.8392476433907543</v>
      </c>
      <c r="G3916" s="21">
        <v>5.7774799609450005</v>
      </c>
      <c r="H3916" s="24">
        <v>0.15070434647450551</v>
      </c>
      <c r="I3916" s="3">
        <f t="shared" si="184"/>
        <v>336.07999999998702</v>
      </c>
      <c r="J3916" s="3">
        <f>INDEX(PowerArray,MIN(MaximumPowerIndex,ROUND(G3916*100,0)))</f>
        <v>326.35999999998722</v>
      </c>
      <c r="K3916" s="3">
        <f>MIN(J3916-M3916+N3916,'Power Look Up'!$F$4)</f>
        <v>335.74475263695109</v>
      </c>
      <c r="M3916" s="50">
        <f t="array" ref="M3916">_xlfn.SUM(_xlfn.NORM.DIST($S$3:$S$1003,$G3916,$P3916,FALSE)*WindSpeedStep*$T$3:$T$1003)</f>
        <v>325.46428720763436</v>
      </c>
      <c r="N3916" s="50">
        <f t="array" ref="N3916">_xlfn.SUM(_xlfn.NORM.DIST($S$3:$S$1003,$G3916,$Q3916,FALSE)*WindSpeedStep*$T$3:$T$1003)</f>
        <v>334.84903984459822</v>
      </c>
      <c r="P3916" s="42">
        <f t="shared" si="183"/>
        <v>0.57774799609450012</v>
      </c>
      <c r="Q3916" s="42">
        <f t="shared" si="185"/>
        <v>0.87069134178376795</v>
      </c>
    </row>
    <row r="3917" spans="5:17" x14ac:dyDescent="0.2">
      <c r="E3917" s="15">
        <v>41294.604166666664</v>
      </c>
      <c r="F3917" s="21">
        <v>5.3172732519941004</v>
      </c>
      <c r="G3917" s="21">
        <v>5.2456812877758487</v>
      </c>
      <c r="H3917" s="24">
        <v>0.14857239087792445</v>
      </c>
      <c r="I3917" s="3">
        <f t="shared" si="184"/>
        <v>251.83999999998883</v>
      </c>
      <c r="J3917" s="3">
        <f>INDEX(PowerArray,MIN(MaximumPowerIndex,ROUND(G3917*100,0)))</f>
        <v>240.49999999998906</v>
      </c>
      <c r="K3917" s="3">
        <f>MIN(J3917-M3917+N3917,'Power Look Up'!$F$4)</f>
        <v>245.09518704782812</v>
      </c>
      <c r="M3917" s="50">
        <f t="array" ref="M3917">_xlfn.SUM(_xlfn.NORM.DIST($S$3:$S$1003,$G3917,$P3917,FALSE)*WindSpeedStep*$T$3:$T$1003)</f>
        <v>234.30400103392108</v>
      </c>
      <c r="N3917" s="50">
        <f t="array" ref="N3917">_xlfn.SUM(_xlfn.NORM.DIST($S$3:$S$1003,$G3917,$Q3917,FALSE)*WindSpeedStep*$T$3:$T$1003)</f>
        <v>238.89918808176014</v>
      </c>
      <c r="P3917" s="42">
        <f t="shared" si="183"/>
        <v>0.52456812877758485</v>
      </c>
      <c r="Q3917" s="42">
        <f t="shared" si="185"/>
        <v>0.7793634107084475</v>
      </c>
    </row>
    <row r="3918" spans="5:17" x14ac:dyDescent="0.2">
      <c r="E3918" s="15">
        <v>41294.611111111109</v>
      </c>
      <c r="F3918" s="21">
        <v>4.6167879825736939</v>
      </c>
      <c r="G3918" s="21">
        <v>4.617369212825257</v>
      </c>
      <c r="H3918" s="24">
        <v>0.12346245964759364</v>
      </c>
      <c r="I3918" s="3">
        <f t="shared" si="184"/>
        <v>158.5799999999941</v>
      </c>
      <c r="J3918" s="3">
        <f>INDEX(PowerArray,MIN(MaximumPowerIndex,ROUND(G3918*100,0)))</f>
        <v>158.5799999999941</v>
      </c>
      <c r="K3918" s="3">
        <f>MIN(J3918-M3918+N3918,'Power Look Up'!$F$4)</f>
        <v>161.16876242294771</v>
      </c>
      <c r="M3918" s="50">
        <f t="array" ref="M3918">_xlfn.SUM(_xlfn.NORM.DIST($S$3:$S$1003,$G3918,$P3918,FALSE)*WindSpeedStep*$T$3:$T$1003)</f>
        <v>133.95165445720826</v>
      </c>
      <c r="N3918" s="50">
        <f t="array" ref="N3918">_xlfn.SUM(_xlfn.NORM.DIST($S$3:$S$1003,$G3918,$Q3918,FALSE)*WindSpeedStep*$T$3:$T$1003)</f>
        <v>136.54041688016187</v>
      </c>
      <c r="P3918" s="42">
        <f t="shared" si="183"/>
        <v>0.46173692128252575</v>
      </c>
      <c r="Q3918" s="42">
        <f t="shared" si="185"/>
        <v>0.57007176011647953</v>
      </c>
    </row>
    <row r="3919" spans="5:17" x14ac:dyDescent="0.2">
      <c r="E3919" s="15">
        <v>41294.618055555555</v>
      </c>
      <c r="F3919" s="21">
        <v>5.0646046496892909</v>
      </c>
      <c r="G3919" s="21">
        <v>5.0907434538508394</v>
      </c>
      <c r="H3919" s="24">
        <v>0.17178043700871573</v>
      </c>
      <c r="I3919" s="3">
        <f t="shared" si="184"/>
        <v>209.71999999998971</v>
      </c>
      <c r="J3919" s="3">
        <f>INDEX(PowerArray,MIN(MaximumPowerIndex,ROUND(G3919*100,0)))</f>
        <v>214.57999999998961</v>
      </c>
      <c r="K3919" s="3">
        <f>MIN(J3919-M3919+N3919,'Power Look Up'!$F$4)</f>
        <v>222.68908376100399</v>
      </c>
      <c r="M3919" s="50">
        <f t="array" ref="M3919">_xlfn.SUM(_xlfn.NORM.DIST($S$3:$S$1003,$G3919,$P3919,FALSE)*WindSpeedStep*$T$3:$T$1003)</f>
        <v>209.1545904392998</v>
      </c>
      <c r="N3919" s="50">
        <f t="array" ref="N3919">_xlfn.SUM(_xlfn.NORM.DIST($S$3:$S$1003,$G3919,$Q3919,FALSE)*WindSpeedStep*$T$3:$T$1003)</f>
        <v>217.26367420031417</v>
      </c>
      <c r="P3919" s="42">
        <f t="shared" si="183"/>
        <v>0.509074345385084</v>
      </c>
      <c r="Q3919" s="42">
        <f t="shared" si="185"/>
        <v>0.87449013520175611</v>
      </c>
    </row>
    <row r="3920" spans="5:17" x14ac:dyDescent="0.2">
      <c r="E3920" s="15">
        <v>41294.625</v>
      </c>
      <c r="F3920" s="21">
        <v>5.4949245381049909</v>
      </c>
      <c r="G3920" s="21">
        <v>5.4555309734169972</v>
      </c>
      <c r="H3920" s="24">
        <v>0.1000923663620822</v>
      </c>
      <c r="I3920" s="3">
        <f t="shared" si="184"/>
        <v>279.37999999998823</v>
      </c>
      <c r="J3920" s="3">
        <f>INDEX(PowerArray,MIN(MaximumPowerIndex,ROUND(G3920*100,0)))</f>
        <v>274.51999999998833</v>
      </c>
      <c r="K3920" s="3">
        <f>MIN(J3920-M3920+N3920,'Power Look Up'!$F$4)</f>
        <v>274.52701913479854</v>
      </c>
      <c r="M3920" s="50">
        <f t="array" ref="M3920">_xlfn.SUM(_xlfn.NORM.DIST($S$3:$S$1003,$G3920,$P3920,FALSE)*WindSpeedStep*$T$3:$T$1003)</f>
        <v>269.11986724995893</v>
      </c>
      <c r="N3920" s="50">
        <f t="array" ref="N3920">_xlfn.SUM(_xlfn.NORM.DIST($S$3:$S$1003,$G3920,$Q3920,FALSE)*WindSpeedStep*$T$3:$T$1003)</f>
        <v>269.12688638476914</v>
      </c>
      <c r="P3920" s="42">
        <f t="shared" si="183"/>
        <v>0.54555309734169977</v>
      </c>
      <c r="Q3920" s="42">
        <f t="shared" si="185"/>
        <v>0.546057004890941</v>
      </c>
    </row>
    <row r="3921" spans="5:17" x14ac:dyDescent="0.2">
      <c r="E3921" s="15">
        <v>41294.631944444445</v>
      </c>
      <c r="F3921" s="21">
        <v>5.215827764301185</v>
      </c>
      <c r="G3921" s="21">
        <v>5.2157583755416921</v>
      </c>
      <c r="H3921" s="24">
        <v>0.14954481536728892</v>
      </c>
      <c r="I3921" s="3">
        <f t="shared" si="184"/>
        <v>235.63999999998919</v>
      </c>
      <c r="J3921" s="3">
        <f>INDEX(PowerArray,MIN(MaximumPowerIndex,ROUND(G3921*100,0)))</f>
        <v>235.63999999998919</v>
      </c>
      <c r="K3921" s="3">
        <f>MIN(J3921-M3921+N3921,'Power Look Up'!$F$4)</f>
        <v>240.25344055700842</v>
      </c>
      <c r="M3921" s="50">
        <f t="array" ref="M3921">_xlfn.SUM(_xlfn.NORM.DIST($S$3:$S$1003,$G3921,$P3921,FALSE)*WindSpeedStep*$T$3:$T$1003)</f>
        <v>229.41893559565622</v>
      </c>
      <c r="N3921" s="50">
        <f t="array" ref="N3921">_xlfn.SUM(_xlfn.NORM.DIST($S$3:$S$1003,$G3921,$Q3921,FALSE)*WindSpeedStep*$T$3:$T$1003)</f>
        <v>234.03237615267545</v>
      </c>
      <c r="P3921" s="42">
        <f t="shared" si="183"/>
        <v>0.52157583755416925</v>
      </c>
      <c r="Q3921" s="42">
        <f t="shared" si="185"/>
        <v>0.77998962327077315</v>
      </c>
    </row>
    <row r="3922" spans="5:17" x14ac:dyDescent="0.2">
      <c r="E3922" s="15">
        <v>41294.638888888891</v>
      </c>
      <c r="F3922" s="21">
        <v>6.1779672897329494</v>
      </c>
      <c r="G3922" s="21">
        <v>6.1826641236487268</v>
      </c>
      <c r="H3922" s="24">
        <v>0.12949243051666937</v>
      </c>
      <c r="I3922" s="3">
        <f t="shared" si="184"/>
        <v>402.67999999998028</v>
      </c>
      <c r="J3922" s="3">
        <f>INDEX(PowerArray,MIN(MaximumPowerIndex,ROUND(G3922*100,0)))</f>
        <v>402.67999999998028</v>
      </c>
      <c r="K3922" s="3">
        <f>MIN(J3922-M3922+N3922,'Power Look Up'!$F$4)</f>
        <v>410.02981001920534</v>
      </c>
      <c r="M3922" s="50">
        <f t="array" ref="M3922">_xlfn.SUM(_xlfn.NORM.DIST($S$3:$S$1003,$G3922,$P3922,FALSE)*WindSpeedStep*$T$3:$T$1003)</f>
        <v>403.85130461280323</v>
      </c>
      <c r="N3922" s="50">
        <f t="array" ref="N3922">_xlfn.SUM(_xlfn.NORM.DIST($S$3:$S$1003,$G3922,$Q3922,FALSE)*WindSpeedStep*$T$3:$T$1003)</f>
        <v>411.20111463202829</v>
      </c>
      <c r="P3922" s="42">
        <f t="shared" si="183"/>
        <v>0.61826641236487268</v>
      </c>
      <c r="Q3922" s="42">
        <f t="shared" si="185"/>
        <v>0.80060820443948721</v>
      </c>
    </row>
    <row r="3923" spans="5:17" x14ac:dyDescent="0.2">
      <c r="E3923" s="15">
        <v>41294.645833333336</v>
      </c>
      <c r="F3923" s="21">
        <v>6.5097619488948517</v>
      </c>
      <c r="G3923" s="21">
        <v>6.419462435328092</v>
      </c>
      <c r="H3923" s="24">
        <v>0.11521158621281473</v>
      </c>
      <c r="I3923" s="3">
        <f t="shared" si="184"/>
        <v>477.25999999997867</v>
      </c>
      <c r="J3923" s="3">
        <f>INDEX(PowerArray,MIN(MaximumPowerIndex,ROUND(G3923*100,0)))</f>
        <v>456.9199999999791</v>
      </c>
      <c r="K3923" s="3">
        <f>MIN(J3923-M3923+N3923,'Power Look Up'!$F$4)</f>
        <v>461.17376163073158</v>
      </c>
      <c r="M3923" s="50">
        <f t="array" ref="M3923">_xlfn.SUM(_xlfn.NORM.DIST($S$3:$S$1003,$G3923,$P3923,FALSE)*WindSpeedStep*$T$3:$T$1003)</f>
        <v>454.33637298465788</v>
      </c>
      <c r="N3923" s="50">
        <f t="array" ref="N3923">_xlfn.SUM(_xlfn.NORM.DIST($S$3:$S$1003,$G3923,$Q3923,FALSE)*WindSpeedStep*$T$3:$T$1003)</f>
        <v>458.59013461541036</v>
      </c>
      <c r="P3923" s="42">
        <f t="shared" si="183"/>
        <v>0.64194624353280927</v>
      </c>
      <c r="Q3923" s="42">
        <f t="shared" si="185"/>
        <v>0.7395964498077281</v>
      </c>
    </row>
    <row r="3924" spans="5:17" x14ac:dyDescent="0.2">
      <c r="E3924" s="15">
        <v>41294.652777777781</v>
      </c>
      <c r="F3924" s="21">
        <v>5.7699464796141626</v>
      </c>
      <c r="G3924" s="21">
        <v>5.6987320402017216</v>
      </c>
      <c r="H3924" s="24">
        <v>0.1195851646870285</v>
      </c>
      <c r="I3924" s="3">
        <f t="shared" si="184"/>
        <v>324.73999999998728</v>
      </c>
      <c r="J3924" s="3">
        <f>INDEX(PowerArray,MIN(MaximumPowerIndex,ROUND(G3924*100,0)))</f>
        <v>313.39999999998753</v>
      </c>
      <c r="K3924" s="3">
        <f>MIN(J3924-M3924+N3924,'Power Look Up'!$F$4)</f>
        <v>316.18439097859857</v>
      </c>
      <c r="M3924" s="50">
        <f t="array" ref="M3924">_xlfn.SUM(_xlfn.NORM.DIST($S$3:$S$1003,$G3924,$P3924,FALSE)*WindSpeedStep*$T$3:$T$1003)</f>
        <v>311.26631454075471</v>
      </c>
      <c r="N3924" s="50">
        <f t="array" ref="N3924">_xlfn.SUM(_xlfn.NORM.DIST($S$3:$S$1003,$G3924,$Q3924,FALSE)*WindSpeedStep*$T$3:$T$1003)</f>
        <v>314.05070551936575</v>
      </c>
      <c r="P3924" s="42">
        <f t="shared" si="183"/>
        <v>0.56987320402017216</v>
      </c>
      <c r="Q3924" s="42">
        <f t="shared" si="185"/>
        <v>0.68148380953476884</v>
      </c>
    </row>
    <row r="3925" spans="5:17" x14ac:dyDescent="0.2">
      <c r="E3925" s="15">
        <v>41294.659722222219</v>
      </c>
      <c r="F3925" s="21">
        <v>5.4806272678112524</v>
      </c>
      <c r="G3925" s="21">
        <v>5.3887519885825474</v>
      </c>
      <c r="H3925" s="24">
        <v>0.10582730254371581</v>
      </c>
      <c r="I3925" s="3">
        <f t="shared" si="184"/>
        <v>277.75999999998828</v>
      </c>
      <c r="J3925" s="3">
        <f>INDEX(PowerArray,MIN(MaximumPowerIndex,ROUND(G3925*100,0)))</f>
        <v>263.17999999998858</v>
      </c>
      <c r="K3925" s="3">
        <f>MIN(J3925-M3925+N3925,'Power Look Up'!$F$4)</f>
        <v>263.57552967197444</v>
      </c>
      <c r="M3925" s="50">
        <f t="array" ref="M3925">_xlfn.SUM(_xlfn.NORM.DIST($S$3:$S$1003,$G3925,$P3925,FALSE)*WindSpeedStep*$T$3:$T$1003)</f>
        <v>257.91707974232622</v>
      </c>
      <c r="N3925" s="50">
        <f t="array" ref="N3925">_xlfn.SUM(_xlfn.NORM.DIST($S$3:$S$1003,$G3925,$Q3925,FALSE)*WindSpeedStep*$T$3:$T$1003)</f>
        <v>258.31260941431208</v>
      </c>
      <c r="P3925" s="42">
        <f t="shared" si="183"/>
        <v>0.53887519885825474</v>
      </c>
      <c r="Q3925" s="42">
        <f t="shared" si="185"/>
        <v>0.57027708702877544</v>
      </c>
    </row>
    <row r="3926" spans="5:17" x14ac:dyDescent="0.2">
      <c r="E3926" s="15">
        <v>41294.666666666664</v>
      </c>
      <c r="F3926" s="21">
        <v>5.1202292632196977</v>
      </c>
      <c r="G3926" s="21">
        <v>5.1503812640061613</v>
      </c>
      <c r="H3926" s="24">
        <v>8.593365206528264E-2</v>
      </c>
      <c r="I3926" s="3">
        <f t="shared" si="184"/>
        <v>219.43999999998951</v>
      </c>
      <c r="J3926" s="3">
        <f>INDEX(PowerArray,MIN(MaximumPowerIndex,ROUND(G3926*100,0)))</f>
        <v>224.29999999998941</v>
      </c>
      <c r="K3926" s="3">
        <f>MIN(J3926-M3926+N3926,'Power Look Up'!$F$4)</f>
        <v>224.068248810726</v>
      </c>
      <c r="M3926" s="50">
        <f t="array" ref="M3926">_xlfn.SUM(_xlfn.NORM.DIST($S$3:$S$1003,$G3926,$P3926,FALSE)*WindSpeedStep*$T$3:$T$1003)</f>
        <v>218.79554463667625</v>
      </c>
      <c r="N3926" s="50">
        <f t="array" ref="N3926">_xlfn.SUM(_xlfn.NORM.DIST($S$3:$S$1003,$G3926,$Q3926,FALSE)*WindSpeedStep*$T$3:$T$1003)</f>
        <v>218.56379344741285</v>
      </c>
      <c r="P3926" s="42">
        <f t="shared" si="183"/>
        <v>0.51503812640061619</v>
      </c>
      <c r="Q3926" s="42">
        <f t="shared" si="185"/>
        <v>0.44259107154465605</v>
      </c>
    </row>
    <row r="3927" spans="5:17" x14ac:dyDescent="0.2">
      <c r="E3927" s="15">
        <v>41294.673611111109</v>
      </c>
      <c r="F3927" s="21">
        <v>4.3804425566604994</v>
      </c>
      <c r="G3927" s="21">
        <v>4.3553336762419743</v>
      </c>
      <c r="H3927" s="24">
        <v>0.16893270267288948</v>
      </c>
      <c r="I3927" s="3">
        <f t="shared" si="184"/>
        <v>132.41999999999467</v>
      </c>
      <c r="J3927" s="3">
        <f>INDEX(PowerArray,MIN(MaximumPowerIndex,ROUND(G3927*100,0)))</f>
        <v>130.23999999999472</v>
      </c>
      <c r="K3927" s="3">
        <f>MIN(J3927-M3927+N3927,'Power Look Up'!$F$4)</f>
        <v>143.69595542518709</v>
      </c>
      <c r="M3927" s="50">
        <f t="array" ref="M3927">_xlfn.SUM(_xlfn.NORM.DIST($S$3:$S$1003,$G3927,$P3927,FALSE)*WindSpeedStep*$T$3:$T$1003)</f>
        <v>94.718934729557688</v>
      </c>
      <c r="N3927" s="50">
        <f t="array" ref="N3927">_xlfn.SUM(_xlfn.NORM.DIST($S$3:$S$1003,$G3927,$Q3927,FALSE)*WindSpeedStep*$T$3:$T$1003)</f>
        <v>108.17489015475007</v>
      </c>
      <c r="P3927" s="42">
        <f t="shared" si="183"/>
        <v>0.43553336762419748</v>
      </c>
      <c r="Q3927" s="42">
        <f t="shared" si="185"/>
        <v>0.73575828896980811</v>
      </c>
    </row>
    <row r="3928" spans="5:17" x14ac:dyDescent="0.2">
      <c r="E3928" s="15">
        <v>41294.680555555555</v>
      </c>
      <c r="F3928" s="21">
        <v>3.9651125956766768</v>
      </c>
      <c r="G3928" s="21">
        <v>3.862584632712601</v>
      </c>
      <c r="H3928" s="24">
        <v>0.10592385206360673</v>
      </c>
      <c r="I3928" s="3">
        <f t="shared" si="184"/>
        <v>88.269999999996301</v>
      </c>
      <c r="J3928" s="3">
        <f>INDEX(PowerArray,MIN(MaximumPowerIndex,ROUND(G3928*100,0)))</f>
        <v>78.259999999996509</v>
      </c>
      <c r="K3928" s="3">
        <f>MIN(J3928-M3928+N3928,'Power Look Up'!$F$4)</f>
        <v>79.495953390200953</v>
      </c>
      <c r="M3928" s="50">
        <f t="array" ref="M3928">_xlfn.SUM(_xlfn.NORM.DIST($S$3:$S$1003,$G3928,$P3928,FALSE)*WindSpeedStep*$T$3:$T$1003)</f>
        <v>37.385970366466367</v>
      </c>
      <c r="N3928" s="50">
        <f t="array" ref="N3928">_xlfn.SUM(_xlfn.NORM.DIST($S$3:$S$1003,$G3928,$Q3928,FALSE)*WindSpeedStep*$T$3:$T$1003)</f>
        <v>38.62192375667081</v>
      </c>
      <c r="P3928" s="42">
        <f t="shared" si="183"/>
        <v>0.38625846327126012</v>
      </c>
      <c r="Q3928" s="42">
        <f t="shared" si="185"/>
        <v>0.4091398432186103</v>
      </c>
    </row>
    <row r="3929" spans="5:17" x14ac:dyDescent="0.2">
      <c r="E3929" s="15">
        <v>41294.6875</v>
      </c>
      <c r="F3929" s="21">
        <v>3.0675790475862397</v>
      </c>
      <c r="G3929" s="21">
        <v>3.0456061141158792</v>
      </c>
      <c r="H3929" s="24">
        <v>7.1717793278419206E-2</v>
      </c>
      <c r="I3929" s="3">
        <f t="shared" si="184"/>
        <v>6.3699999999980452</v>
      </c>
      <c r="J3929" s="3">
        <f>INDEX(PowerArray,MIN(MaximumPowerIndex,ROUND(G3929*100,0)))</f>
        <v>4.549999999998084</v>
      </c>
      <c r="K3929" s="3">
        <f>MIN(J3929-M3929+N3929,'Power Look Up'!$F$4)</f>
        <v>3.582140639236262</v>
      </c>
      <c r="M3929" s="50">
        <f t="array" ref="M3929">_xlfn.SUM(_xlfn.NORM.DIST($S$3:$S$1003,$G3929,$P3929,FALSE)*WindSpeedStep*$T$3:$T$1003)</f>
        <v>4.0293444107887586</v>
      </c>
      <c r="N3929" s="50">
        <f t="array" ref="N3929">_xlfn.SUM(_xlfn.NORM.DIST($S$3:$S$1003,$G3929,$Q3929,FALSE)*WindSpeedStep*$T$3:$T$1003)</f>
        <v>3.0614850500269366</v>
      </c>
      <c r="P3929" s="42">
        <f t="shared" si="183"/>
        <v>0.30456061141158797</v>
      </c>
      <c r="Q3929" s="42">
        <f t="shared" si="185"/>
        <v>0.21842414969965224</v>
      </c>
    </row>
    <row r="3930" spans="5:17" x14ac:dyDescent="0.2">
      <c r="E3930" s="15">
        <v>41294.694444444445</v>
      </c>
      <c r="F3930" s="21">
        <v>3.3700210814862408</v>
      </c>
      <c r="G3930" s="21">
        <v>3.3807338811745282</v>
      </c>
      <c r="H3930" s="24">
        <v>6.8248831220535211E-2</v>
      </c>
      <c r="I3930" s="3">
        <f t="shared" si="184"/>
        <v>33.669999999997465</v>
      </c>
      <c r="J3930" s="3">
        <f>INDEX(PowerArray,MIN(MaximumPowerIndex,ROUND(G3930*100,0)))</f>
        <v>34.579999999997447</v>
      </c>
      <c r="K3930" s="3">
        <f>MIN(J3930-M3930+N3930,'Power Look Up'!$F$4)</f>
        <v>33.531815180659002</v>
      </c>
      <c r="M3930" s="50">
        <f t="array" ref="M3930">_xlfn.SUM(_xlfn.NORM.DIST($S$3:$S$1003,$G3930,$P3930,FALSE)*WindSpeedStep*$T$3:$T$1003)</f>
        <v>11.825118524294407</v>
      </c>
      <c r="N3930" s="50">
        <f t="array" ref="N3930">_xlfn.SUM(_xlfn.NORM.DIST($S$3:$S$1003,$G3930,$Q3930,FALSE)*WindSpeedStep*$T$3:$T$1003)</f>
        <v>10.776933704955963</v>
      </c>
      <c r="P3930" s="42">
        <f t="shared" si="183"/>
        <v>0.33807338811745286</v>
      </c>
      <c r="Q3930" s="42">
        <f t="shared" si="185"/>
        <v>0.23073113605782533</v>
      </c>
    </row>
    <row r="3931" spans="5:17" x14ac:dyDescent="0.2">
      <c r="E3931" s="15">
        <v>41294.701388888891</v>
      </c>
      <c r="F3931" s="21">
        <v>3.5352781731002456</v>
      </c>
      <c r="G3931" s="21">
        <v>3.6482948978370948</v>
      </c>
      <c r="H3931" s="24">
        <v>4.5258107612982761E-2</v>
      </c>
      <c r="I3931" s="3">
        <f t="shared" si="184"/>
        <v>49.139999999997137</v>
      </c>
      <c r="J3931" s="3">
        <f>INDEX(PowerArray,MIN(MaximumPowerIndex,ROUND(G3931*100,0)))</f>
        <v>59.149999999996922</v>
      </c>
      <c r="K3931" s="3">
        <f>MIN(J3931-M3931+N3931,'Power Look Up'!$F$4)</f>
        <v>54.619619863877531</v>
      </c>
      <c r="M3931" s="50">
        <f t="array" ref="M3931">_xlfn.SUM(_xlfn.NORM.DIST($S$3:$S$1003,$G3931,$P3931,FALSE)*WindSpeedStep*$T$3:$T$1003)</f>
        <v>22.74748045521989</v>
      </c>
      <c r="N3931" s="50">
        <f t="array" ref="N3931">_xlfn.SUM(_xlfn.NORM.DIST($S$3:$S$1003,$G3931,$Q3931,FALSE)*WindSpeedStep*$T$3:$T$1003)</f>
        <v>18.217100319100496</v>
      </c>
      <c r="P3931" s="42">
        <f t="shared" si="183"/>
        <v>0.36482948978370949</v>
      </c>
      <c r="Q3931" s="42">
        <f t="shared" si="185"/>
        <v>0.16511492309020717</v>
      </c>
    </row>
    <row r="3932" spans="5:17" x14ac:dyDescent="0.2">
      <c r="E3932" s="15">
        <v>41294.708333333336</v>
      </c>
      <c r="F3932" s="21">
        <v>3.523237728202774</v>
      </c>
      <c r="G3932" s="21">
        <v>3.5873659472309751</v>
      </c>
      <c r="H3932" s="24">
        <v>4.5412774369221184E-2</v>
      </c>
      <c r="I3932" s="3">
        <f t="shared" si="184"/>
        <v>47.319999999997172</v>
      </c>
      <c r="J3932" s="3">
        <f>INDEX(PowerArray,MIN(MaximumPowerIndex,ROUND(G3932*100,0)))</f>
        <v>53.689999999997035</v>
      </c>
      <c r="K3932" s="3">
        <f>MIN(J3932-M3932+N3932,'Power Look Up'!$F$4)</f>
        <v>50.451904911870443</v>
      </c>
      <c r="M3932" s="50">
        <f t="array" ref="M3932">_xlfn.SUM(_xlfn.NORM.DIST($S$3:$S$1003,$G3932,$P3932,FALSE)*WindSpeedStep*$T$3:$T$1003)</f>
        <v>19.671378709376864</v>
      </c>
      <c r="N3932" s="50">
        <f t="array" ref="N3932">_xlfn.SUM(_xlfn.NORM.DIST($S$3:$S$1003,$G3932,$Q3932,FALSE)*WindSpeedStep*$T$3:$T$1003)</f>
        <v>16.433283621250268</v>
      </c>
      <c r="P3932" s="42">
        <f t="shared" si="183"/>
        <v>0.35873659472309755</v>
      </c>
      <c r="Q3932" s="42">
        <f t="shared" si="185"/>
        <v>0.16291224034142771</v>
      </c>
    </row>
    <row r="3933" spans="5:17" x14ac:dyDescent="0.2">
      <c r="E3933" s="15">
        <v>41294.715277777781</v>
      </c>
      <c r="F3933" s="21">
        <v>3.4575202255109119</v>
      </c>
      <c r="G3933" s="21">
        <v>3.4989654022001053</v>
      </c>
      <c r="H3933" s="24">
        <v>7.8090649479889182E-2</v>
      </c>
      <c r="I3933" s="3">
        <f t="shared" si="184"/>
        <v>41.859999999997292</v>
      </c>
      <c r="J3933" s="3">
        <f>INDEX(PowerArray,MIN(MaximumPowerIndex,ROUND(G3933*100,0)))</f>
        <v>45.499999999997215</v>
      </c>
      <c r="K3933" s="3">
        <f>MIN(J3933-M3933+N3933,'Power Look Up'!$F$4)</f>
        <v>44.106225617764686</v>
      </c>
      <c r="M3933" s="50">
        <f t="array" ref="M3933">_xlfn.SUM(_xlfn.NORM.DIST($S$3:$S$1003,$G3933,$P3933,FALSE)*WindSpeedStep*$T$3:$T$1003)</f>
        <v>15.891394839841817</v>
      </c>
      <c r="N3933" s="50">
        <f t="array" ref="N3933">_xlfn.SUM(_xlfn.NORM.DIST($S$3:$S$1003,$G3933,$Q3933,FALSE)*WindSpeedStep*$T$3:$T$1003)</f>
        <v>14.497620457609287</v>
      </c>
      <c r="P3933" s="42">
        <f t="shared" si="183"/>
        <v>0.34989654022001054</v>
      </c>
      <c r="Q3933" s="42">
        <f t="shared" si="185"/>
        <v>0.27323648076546792</v>
      </c>
    </row>
    <row r="3934" spans="5:17" x14ac:dyDescent="0.2">
      <c r="E3934" s="15">
        <v>41294.722222222219</v>
      </c>
      <c r="F3934" s="21">
        <v>4.3568886681537773</v>
      </c>
      <c r="G3934" s="21">
        <v>4.3423451156301294</v>
      </c>
      <c r="H3934" s="24">
        <v>5.9675612530667319E-2</v>
      </c>
      <c r="I3934" s="3">
        <f t="shared" si="184"/>
        <v>130.23999999999472</v>
      </c>
      <c r="J3934" s="3">
        <f>INDEX(PowerArray,MIN(MaximumPowerIndex,ROUND(G3934*100,0)))</f>
        <v>128.05999999999477</v>
      </c>
      <c r="K3934" s="3">
        <f>MIN(J3934-M3934+N3934,'Power Look Up'!$F$4)</f>
        <v>122.31931070335992</v>
      </c>
      <c r="M3934" s="50">
        <f t="array" ref="M3934">_xlfn.SUM(_xlfn.NORM.DIST($S$3:$S$1003,$G3934,$P3934,FALSE)*WindSpeedStep*$T$3:$T$1003)</f>
        <v>92.875490774213048</v>
      </c>
      <c r="N3934" s="50">
        <f t="array" ref="N3934">_xlfn.SUM(_xlfn.NORM.DIST($S$3:$S$1003,$G3934,$Q3934,FALSE)*WindSpeedStep*$T$3:$T$1003)</f>
        <v>87.134801477578193</v>
      </c>
      <c r="P3934" s="42">
        <f t="shared" si="183"/>
        <v>0.43423451156301296</v>
      </c>
      <c r="Q3934" s="42">
        <f t="shared" si="185"/>
        <v>0.25913210459477937</v>
      </c>
    </row>
    <row r="3935" spans="5:17" x14ac:dyDescent="0.2">
      <c r="E3935" s="15">
        <v>41294.729166666664</v>
      </c>
      <c r="F3935" s="21">
        <v>4.5830999344512842</v>
      </c>
      <c r="G3935" s="21">
        <v>4.5945963109858026</v>
      </c>
      <c r="H3935" s="24">
        <v>3.7092797982017693E-2</v>
      </c>
      <c r="I3935" s="3">
        <f t="shared" si="184"/>
        <v>154.2199999999942</v>
      </c>
      <c r="J3935" s="3">
        <f>INDEX(PowerArray,MIN(MaximumPowerIndex,ROUND(G3935*100,0)))</f>
        <v>155.30999999999418</v>
      </c>
      <c r="K3935" s="3">
        <f>MIN(J3935-M3935+N3935,'Power Look Up'!$F$4)</f>
        <v>153.01467501479539</v>
      </c>
      <c r="M3935" s="50">
        <f t="array" ref="M3935">_xlfn.SUM(_xlfn.NORM.DIST($S$3:$S$1003,$G3935,$P3935,FALSE)*WindSpeedStep*$T$3:$T$1003)</f>
        <v>130.42716684771466</v>
      </c>
      <c r="N3935" s="50">
        <f t="array" ref="N3935">_xlfn.SUM(_xlfn.NORM.DIST($S$3:$S$1003,$G3935,$Q3935,FALSE)*WindSpeedStep*$T$3:$T$1003)</f>
        <v>128.13184186251587</v>
      </c>
      <c r="P3935" s="42">
        <f t="shared" si="183"/>
        <v>0.45945963109858029</v>
      </c>
      <c r="Q3935" s="42">
        <f t="shared" si="185"/>
        <v>0.17042643277232011</v>
      </c>
    </row>
    <row r="3936" spans="5:17" x14ac:dyDescent="0.2">
      <c r="E3936" s="15">
        <v>41294.736111111109</v>
      </c>
      <c r="F3936" s="21">
        <v>5.1921343132046456</v>
      </c>
      <c r="G3936" s="21">
        <v>5.1943556490311664</v>
      </c>
      <c r="H3936" s="24">
        <v>0.10978144354824854</v>
      </c>
      <c r="I3936" s="3">
        <f t="shared" si="184"/>
        <v>230.77999999998929</v>
      </c>
      <c r="J3936" s="3">
        <f>INDEX(PowerArray,MIN(MaximumPowerIndex,ROUND(G3936*100,0)))</f>
        <v>230.77999999998929</v>
      </c>
      <c r="K3936" s="3">
        <f>MIN(J3936-M3936+N3936,'Power Look Up'!$F$4)</f>
        <v>231.21741189134534</v>
      </c>
      <c r="M3936" s="50">
        <f t="array" ref="M3936">_xlfn.SUM(_xlfn.NORM.DIST($S$3:$S$1003,$G3936,$P3936,FALSE)*WindSpeedStep*$T$3:$T$1003)</f>
        <v>225.93404166122798</v>
      </c>
      <c r="N3936" s="50">
        <f t="array" ref="N3936">_xlfn.SUM(_xlfn.NORM.DIST($S$3:$S$1003,$G3936,$Q3936,FALSE)*WindSpeedStep*$T$3:$T$1003)</f>
        <v>226.37145355258403</v>
      </c>
      <c r="P3936" s="42">
        <f t="shared" si="183"/>
        <v>0.51943556490311671</v>
      </c>
      <c r="Q3936" s="42">
        <f t="shared" si="185"/>
        <v>0.57024386145364092</v>
      </c>
    </row>
    <row r="3937" spans="5:17" x14ac:dyDescent="0.2">
      <c r="E3937" s="15">
        <v>41294.756944444445</v>
      </c>
      <c r="F3937" s="21">
        <v>7.2372159115375796</v>
      </c>
      <c r="G3937" s="21">
        <v>7.2217931855791804</v>
      </c>
      <c r="H3937" s="24">
        <v>0.14922865549420219</v>
      </c>
      <c r="I3937" s="3">
        <f t="shared" si="184"/>
        <v>660.23999999996693</v>
      </c>
      <c r="J3937" s="3">
        <f>INDEX(PowerArray,MIN(MaximumPowerIndex,ROUND(G3937*100,0)))</f>
        <v>654.21999999996706</v>
      </c>
      <c r="K3937" s="3">
        <f>MIN(J3937-M3937+N3937,'Power Look Up'!$F$4)</f>
        <v>676.6207234113848</v>
      </c>
      <c r="M3937" s="50">
        <f t="array" ref="M3937">_xlfn.SUM(_xlfn.NORM.DIST($S$3:$S$1003,$G3937,$P3937,FALSE)*WindSpeedStep*$T$3:$T$1003)</f>
        <v>654.16969587429605</v>
      </c>
      <c r="N3937" s="50">
        <f t="array" ref="N3937">_xlfn.SUM(_xlfn.NORM.DIST($S$3:$S$1003,$G3937,$Q3937,FALSE)*WindSpeedStep*$T$3:$T$1003)</f>
        <v>676.5704192857138</v>
      </c>
      <c r="P3937" s="42">
        <f t="shared" si="183"/>
        <v>0.72217931855791806</v>
      </c>
      <c r="Q3937" s="42">
        <f t="shared" si="185"/>
        <v>1.0776984873411726</v>
      </c>
    </row>
    <row r="3938" spans="5:17" x14ac:dyDescent="0.2">
      <c r="E3938" s="15">
        <v>41294.798611111109</v>
      </c>
      <c r="F3938" s="21">
        <v>6.0011171397618668</v>
      </c>
      <c r="G3938" s="21">
        <v>5.8288365610504078</v>
      </c>
      <c r="H3938" s="24">
        <v>0.11497859214049272</v>
      </c>
      <c r="I3938" s="3">
        <f t="shared" si="184"/>
        <v>361.99999999998647</v>
      </c>
      <c r="J3938" s="3">
        <f>INDEX(PowerArray,MIN(MaximumPowerIndex,ROUND(G3938*100,0)))</f>
        <v>334.45999999998708</v>
      </c>
      <c r="K3938" s="3">
        <f>MIN(J3938-M3938+N3938,'Power Look Up'!$F$4)</f>
        <v>336.95830134405378</v>
      </c>
      <c r="M3938" s="50">
        <f t="array" ref="M3938">_xlfn.SUM(_xlfn.NORM.DIST($S$3:$S$1003,$G3938,$P3938,FALSE)*WindSpeedStep*$T$3:$T$1003)</f>
        <v>334.89045074977531</v>
      </c>
      <c r="N3938" s="50">
        <f t="array" ref="N3938">_xlfn.SUM(_xlfn.NORM.DIST($S$3:$S$1003,$G3938,$Q3938,FALSE)*WindSpeedStep*$T$3:$T$1003)</f>
        <v>337.38875209384202</v>
      </c>
      <c r="P3938" s="42">
        <f t="shared" si="183"/>
        <v>0.58288365610504078</v>
      </c>
      <c r="Q3938" s="42">
        <f t="shared" si="185"/>
        <v>0.67019142160660705</v>
      </c>
    </row>
    <row r="3939" spans="5:17" x14ac:dyDescent="0.2">
      <c r="E3939" s="15">
        <v>41294.805555555555</v>
      </c>
      <c r="F3939" s="21">
        <v>6.045826399418968</v>
      </c>
      <c r="G3939" s="21">
        <v>6.027660025366564</v>
      </c>
      <c r="H3939" s="24">
        <v>0.1174363855482576</v>
      </c>
      <c r="I3939" s="3">
        <f t="shared" si="184"/>
        <v>373.29999999998091</v>
      </c>
      <c r="J3939" s="3">
        <f>INDEX(PowerArray,MIN(MaximumPowerIndex,ROUND(G3939*100,0)))</f>
        <v>368.77999999998099</v>
      </c>
      <c r="K3939" s="3">
        <f>MIN(J3939-M3939+N3939,'Power Look Up'!$F$4)</f>
        <v>372.43229217603039</v>
      </c>
      <c r="M3939" s="50">
        <f t="array" ref="M3939">_xlfn.SUM(_xlfn.NORM.DIST($S$3:$S$1003,$G3939,$P3939,FALSE)*WindSpeedStep*$T$3:$T$1003)</f>
        <v>372.73542987262329</v>
      </c>
      <c r="N3939" s="50">
        <f t="array" ref="N3939">_xlfn.SUM(_xlfn.NORM.DIST($S$3:$S$1003,$G3939,$Q3939,FALSE)*WindSpeedStep*$T$3:$T$1003)</f>
        <v>376.38772204867269</v>
      </c>
      <c r="P3939" s="42">
        <f t="shared" si="183"/>
        <v>0.60276600253665646</v>
      </c>
      <c r="Q3939" s="42">
        <f t="shared" si="185"/>
        <v>0.70786660669276802</v>
      </c>
    </row>
    <row r="3940" spans="5:17" x14ac:dyDescent="0.2">
      <c r="E3940" s="15">
        <v>41294.8125</v>
      </c>
      <c r="F3940" s="21">
        <v>6.5532971790404657</v>
      </c>
      <c r="G3940" s="21">
        <v>6.4932025164702321</v>
      </c>
      <c r="H3940" s="24">
        <v>0.15717278979721361</v>
      </c>
      <c r="I3940" s="3">
        <f t="shared" si="184"/>
        <v>486.29999999997847</v>
      </c>
      <c r="J3940" s="3">
        <f>INDEX(PowerArray,MIN(MaximumPowerIndex,ROUND(G3940*100,0)))</f>
        <v>472.73999999997875</v>
      </c>
      <c r="K3940" s="3">
        <f>MIN(J3940-M3940+N3940,'Power Look Up'!$F$4)</f>
        <v>491.92473516356154</v>
      </c>
      <c r="M3940" s="50">
        <f t="array" ref="M3940">_xlfn.SUM(_xlfn.NORM.DIST($S$3:$S$1003,$G3940,$P3940,FALSE)*WindSpeedStep*$T$3:$T$1003)</f>
        <v>470.81788024765001</v>
      </c>
      <c r="N3940" s="50">
        <f t="array" ref="N3940">_xlfn.SUM(_xlfn.NORM.DIST($S$3:$S$1003,$G3940,$Q3940,FALSE)*WindSpeedStep*$T$3:$T$1003)</f>
        <v>490.0026154112328</v>
      </c>
      <c r="P3940" s="42">
        <f t="shared" si="183"/>
        <v>0.64932025164702323</v>
      </c>
      <c r="Q3940" s="42">
        <f t="shared" si="185"/>
        <v>1.0205547542319142</v>
      </c>
    </row>
    <row r="3941" spans="5:17" x14ac:dyDescent="0.2">
      <c r="E3941" s="15">
        <v>41294.819444444445</v>
      </c>
      <c r="F3941" s="21">
        <v>5.8932921105428875</v>
      </c>
      <c r="G3941" s="21">
        <v>5.8178862707390007</v>
      </c>
      <c r="H3941" s="24">
        <v>0.18495604486497952</v>
      </c>
      <c r="I3941" s="3">
        <f t="shared" si="184"/>
        <v>344.17999999998688</v>
      </c>
      <c r="J3941" s="3">
        <f>INDEX(PowerArray,MIN(MaximumPowerIndex,ROUND(G3941*100,0)))</f>
        <v>332.83999999998707</v>
      </c>
      <c r="K3941" s="3">
        <f>MIN(J3941-M3941+N3941,'Power Look Up'!$F$4)</f>
        <v>352.2505454606432</v>
      </c>
      <c r="M3941" s="50">
        <f t="array" ref="M3941">_xlfn.SUM(_xlfn.NORM.DIST($S$3:$S$1003,$G3941,$P3941,FALSE)*WindSpeedStep*$T$3:$T$1003)</f>
        <v>332.86916368138225</v>
      </c>
      <c r="N3941" s="50">
        <f t="array" ref="N3941">_xlfn.SUM(_xlfn.NORM.DIST($S$3:$S$1003,$G3941,$Q3941,FALSE)*WindSpeedStep*$T$3:$T$1003)</f>
        <v>352.27970914203837</v>
      </c>
      <c r="P3941" s="42">
        <f t="shared" si="183"/>
        <v>0.58178862707390011</v>
      </c>
      <c r="Q3941" s="42">
        <f t="shared" si="185"/>
        <v>1.076053234110151</v>
      </c>
    </row>
    <row r="3942" spans="5:17" x14ac:dyDescent="0.2">
      <c r="E3942" s="15">
        <v>41294.826388888891</v>
      </c>
      <c r="F3942" s="21">
        <v>5.2194711136001146</v>
      </c>
      <c r="G3942" s="21">
        <v>5.1770439358538374</v>
      </c>
      <c r="H3942" s="24">
        <v>0.12070188459486643</v>
      </c>
      <c r="I3942" s="3">
        <f t="shared" si="184"/>
        <v>235.63999999998919</v>
      </c>
      <c r="J3942" s="3">
        <f>INDEX(PowerArray,MIN(MaximumPowerIndex,ROUND(G3942*100,0)))</f>
        <v>229.15999999998931</v>
      </c>
      <c r="K3942" s="3">
        <f>MIN(J3942-M3942+N3942,'Power Look Up'!$F$4)</f>
        <v>230.31381143293353</v>
      </c>
      <c r="M3942" s="50">
        <f t="array" ref="M3942">_xlfn.SUM(_xlfn.NORM.DIST($S$3:$S$1003,$G3942,$P3942,FALSE)*WindSpeedStep*$T$3:$T$1003)</f>
        <v>223.1204612006118</v>
      </c>
      <c r="N3942" s="50">
        <f t="array" ref="N3942">_xlfn.SUM(_xlfn.NORM.DIST($S$3:$S$1003,$G3942,$Q3942,FALSE)*WindSpeedStep*$T$3:$T$1003)</f>
        <v>224.27427263355602</v>
      </c>
      <c r="P3942" s="42">
        <f t="shared" si="183"/>
        <v>0.51770439358538378</v>
      </c>
      <c r="Q3942" s="42">
        <f t="shared" si="185"/>
        <v>0.62487895968798302</v>
      </c>
    </row>
    <row r="3943" spans="5:17" x14ac:dyDescent="0.2">
      <c r="E3943" s="15">
        <v>41294.833333333336</v>
      </c>
      <c r="F3943" s="21">
        <v>5.0970913963981941</v>
      </c>
      <c r="G3943" s="21">
        <v>5.1134592969363322</v>
      </c>
      <c r="H3943" s="24">
        <v>7.8476128617716329E-2</v>
      </c>
      <c r="I3943" s="3">
        <f t="shared" si="184"/>
        <v>216.19999999998959</v>
      </c>
      <c r="J3943" s="3">
        <f>INDEX(PowerArray,MIN(MaximumPowerIndex,ROUND(G3943*100,0)))</f>
        <v>217.81999999998953</v>
      </c>
      <c r="K3943" s="3">
        <f>MIN(J3943-M3943+N3943,'Power Look Up'!$F$4)</f>
        <v>217.65779569020702</v>
      </c>
      <c r="M3943" s="50">
        <f t="array" ref="M3943">_xlfn.SUM(_xlfn.NORM.DIST($S$3:$S$1003,$G3943,$P3943,FALSE)*WindSpeedStep*$T$3:$T$1003)</f>
        <v>212.82183556512086</v>
      </c>
      <c r="N3943" s="50">
        <f t="array" ref="N3943">_xlfn.SUM(_xlfn.NORM.DIST($S$3:$S$1003,$G3943,$Q3943,FALSE)*WindSpeedStep*$T$3:$T$1003)</f>
        <v>212.65963125533835</v>
      </c>
      <c r="P3943" s="42">
        <f t="shared" si="183"/>
        <v>0.51134592969363324</v>
      </c>
      <c r="Q3943" s="42">
        <f t="shared" si="185"/>
        <v>0.40128448946783291</v>
      </c>
    </row>
    <row r="3944" spans="5:17" x14ac:dyDescent="0.2">
      <c r="E3944" s="15">
        <v>41294.840277777781</v>
      </c>
      <c r="F3944" s="21">
        <v>5.6675215826297975</v>
      </c>
      <c r="G3944" s="21">
        <v>5.6481478762333577</v>
      </c>
      <c r="H3944" s="24">
        <v>0.14997737328520058</v>
      </c>
      <c r="I3944" s="3">
        <f t="shared" si="184"/>
        <v>308.53999999998763</v>
      </c>
      <c r="J3944" s="3">
        <f>INDEX(PowerArray,MIN(MaximumPowerIndex,ROUND(G3944*100,0)))</f>
        <v>305.29999999998768</v>
      </c>
      <c r="K3944" s="3">
        <f>MIN(J3944-M3944+N3944,'Power Look Up'!$F$4)</f>
        <v>313.22557124153985</v>
      </c>
      <c r="M3944" s="50">
        <f t="array" ref="M3944">_xlfn.SUM(_xlfn.NORM.DIST($S$3:$S$1003,$G3944,$P3944,FALSE)*WindSpeedStep*$T$3:$T$1003)</f>
        <v>302.29997977577813</v>
      </c>
      <c r="N3944" s="50">
        <f t="array" ref="N3944">_xlfn.SUM(_xlfn.NORM.DIST($S$3:$S$1003,$G3944,$Q3944,FALSE)*WindSpeedStep*$T$3:$T$1003)</f>
        <v>310.2255510173303</v>
      </c>
      <c r="P3944" s="42">
        <f t="shared" si="183"/>
        <v>0.56481478762333581</v>
      </c>
      <c r="Q3944" s="42">
        <f t="shared" si="185"/>
        <v>0.84709438240386314</v>
      </c>
    </row>
    <row r="3945" spans="5:17" x14ac:dyDescent="0.2">
      <c r="E3945" s="15">
        <v>41294.847222222219</v>
      </c>
      <c r="F3945" s="21">
        <v>5.6781084385727487</v>
      </c>
      <c r="G3945" s="21">
        <v>5.6319376338782776</v>
      </c>
      <c r="H3945" s="24">
        <v>0.10919129261220016</v>
      </c>
      <c r="I3945" s="3">
        <f t="shared" si="184"/>
        <v>310.15999999998758</v>
      </c>
      <c r="J3945" s="3">
        <f>INDEX(PowerArray,MIN(MaximumPowerIndex,ROUND(G3945*100,0)))</f>
        <v>302.05999999998778</v>
      </c>
      <c r="K3945" s="3">
        <f>MIN(J3945-M3945+N3945,'Power Look Up'!$F$4)</f>
        <v>303.16624196833169</v>
      </c>
      <c r="M3945" s="50">
        <f t="array" ref="M3945">_xlfn.SUM(_xlfn.NORM.DIST($S$3:$S$1003,$G3945,$P3945,FALSE)*WindSpeedStep*$T$3:$T$1003)</f>
        <v>299.45071261382805</v>
      </c>
      <c r="N3945" s="50">
        <f t="array" ref="N3945">_xlfn.SUM(_xlfn.NORM.DIST($S$3:$S$1003,$G3945,$Q3945,FALSE)*WindSpeedStep*$T$3:$T$1003)</f>
        <v>300.55695458217195</v>
      </c>
      <c r="P3945" s="42">
        <f t="shared" si="183"/>
        <v>0.56319376338782778</v>
      </c>
      <c r="Q3945" s="42">
        <f t="shared" si="185"/>
        <v>0.61495855015446521</v>
      </c>
    </row>
    <row r="3946" spans="5:17" x14ac:dyDescent="0.2">
      <c r="E3946" s="15">
        <v>41294.854166666664</v>
      </c>
      <c r="F3946" s="21">
        <v>5.7349640798286998</v>
      </c>
      <c r="G3946" s="21">
        <v>5.7692402776184863</v>
      </c>
      <c r="H3946" s="24">
        <v>0.10113402489128132</v>
      </c>
      <c r="I3946" s="3">
        <f t="shared" si="184"/>
        <v>318.25999999998737</v>
      </c>
      <c r="J3946" s="3">
        <f>INDEX(PowerArray,MIN(MaximumPowerIndex,ROUND(G3946*100,0)))</f>
        <v>324.73999999998728</v>
      </c>
      <c r="K3946" s="3">
        <f>MIN(J3946-M3946+N3946,'Power Look Up'!$F$4)</f>
        <v>324.90520219988639</v>
      </c>
      <c r="M3946" s="50">
        <f t="array" ref="M3946">_xlfn.SUM(_xlfn.NORM.DIST($S$3:$S$1003,$G3946,$P3946,FALSE)*WindSpeedStep*$T$3:$T$1003)</f>
        <v>323.96446558591759</v>
      </c>
      <c r="N3946" s="50">
        <f t="array" ref="N3946">_xlfn.SUM(_xlfn.NORM.DIST($S$3:$S$1003,$G3946,$Q3946,FALSE)*WindSpeedStep*$T$3:$T$1003)</f>
        <v>324.12966778581671</v>
      </c>
      <c r="P3946" s="42">
        <f t="shared" si="183"/>
        <v>0.5769240277618487</v>
      </c>
      <c r="Q3946" s="42">
        <f t="shared" si="185"/>
        <v>0.58346648984045069</v>
      </c>
    </row>
    <row r="3947" spans="5:17" x14ac:dyDescent="0.2">
      <c r="E3947" s="15">
        <v>41294.861111111109</v>
      </c>
      <c r="F3947" s="21">
        <v>5.205287808432006</v>
      </c>
      <c r="G3947" s="21">
        <v>5.211092686859474</v>
      </c>
      <c r="H3947" s="24">
        <v>0.10566178475454503</v>
      </c>
      <c r="I3947" s="3">
        <f t="shared" si="184"/>
        <v>234.01999999998921</v>
      </c>
      <c r="J3947" s="3">
        <f>INDEX(PowerArray,MIN(MaximumPowerIndex,ROUND(G3947*100,0)))</f>
        <v>234.01999999998921</v>
      </c>
      <c r="K3947" s="3">
        <f>MIN(J3947-M3947+N3947,'Power Look Up'!$F$4)</f>
        <v>234.25701290573912</v>
      </c>
      <c r="M3947" s="50">
        <f t="array" ref="M3947">_xlfn.SUM(_xlfn.NORM.DIST($S$3:$S$1003,$G3947,$P3947,FALSE)*WindSpeedStep*$T$3:$T$1003)</f>
        <v>228.65861665323735</v>
      </c>
      <c r="N3947" s="50">
        <f t="array" ref="N3947">_xlfn.SUM(_xlfn.NORM.DIST($S$3:$S$1003,$G3947,$Q3947,FALSE)*WindSpeedStep*$T$3:$T$1003)</f>
        <v>228.89562955898725</v>
      </c>
      <c r="P3947" s="42">
        <f t="shared" si="183"/>
        <v>0.52110926868594742</v>
      </c>
      <c r="Q3947" s="42">
        <f t="shared" si="185"/>
        <v>0.55061335381492948</v>
      </c>
    </row>
    <row r="3948" spans="5:17" x14ac:dyDescent="0.2">
      <c r="E3948" s="15">
        <v>41294.868055555555</v>
      </c>
      <c r="F3948" s="21">
        <v>5.2899174888230505</v>
      </c>
      <c r="G3948" s="21">
        <v>5.2089781141963396</v>
      </c>
      <c r="H3948" s="24">
        <v>0.10019059864729937</v>
      </c>
      <c r="I3948" s="3">
        <f t="shared" si="184"/>
        <v>246.97999999998893</v>
      </c>
      <c r="J3948" s="3">
        <f>INDEX(PowerArray,MIN(MaximumPowerIndex,ROUND(G3948*100,0)))</f>
        <v>234.01999999998921</v>
      </c>
      <c r="K3948" s="3">
        <f>MIN(J3948-M3948+N3948,'Power Look Up'!$F$4)</f>
        <v>234.02684222553151</v>
      </c>
      <c r="M3948" s="50">
        <f t="array" ref="M3948">_xlfn.SUM(_xlfn.NORM.DIST($S$3:$S$1003,$G3948,$P3948,FALSE)*WindSpeedStep*$T$3:$T$1003)</f>
        <v>228.31414411758863</v>
      </c>
      <c r="N3948" s="50">
        <f t="array" ref="N3948">_xlfn.SUM(_xlfn.NORM.DIST($S$3:$S$1003,$G3948,$Q3948,FALSE)*WindSpeedStep*$T$3:$T$1003)</f>
        <v>228.32098634313093</v>
      </c>
      <c r="P3948" s="42">
        <f t="shared" si="183"/>
        <v>0.52089781141963398</v>
      </c>
      <c r="Q3948" s="42">
        <f t="shared" si="185"/>
        <v>0.52189063560201177</v>
      </c>
    </row>
    <row r="3949" spans="5:17" x14ac:dyDescent="0.2">
      <c r="E3949" s="15">
        <v>41294.875</v>
      </c>
      <c r="F3949" s="21">
        <v>5.3343866027862683</v>
      </c>
      <c r="G3949" s="21">
        <v>5.2330305397773218</v>
      </c>
      <c r="H3949" s="24">
        <v>0.1912122378732789</v>
      </c>
      <c r="I3949" s="3">
        <f t="shared" si="184"/>
        <v>253.45999999998878</v>
      </c>
      <c r="J3949" s="3">
        <f>INDEX(PowerArray,MIN(MaximumPowerIndex,ROUND(G3949*100,0)))</f>
        <v>237.25999999998913</v>
      </c>
      <c r="K3949" s="3">
        <f>MIN(J3949-M3949+N3949,'Power Look Up'!$F$4)</f>
        <v>250.40264648780115</v>
      </c>
      <c r="M3949" s="50">
        <f t="array" ref="M3949">_xlfn.SUM(_xlfn.NORM.DIST($S$3:$S$1003,$G3949,$P3949,FALSE)*WindSpeedStep*$T$3:$T$1003)</f>
        <v>232.23679115812783</v>
      </c>
      <c r="N3949" s="50">
        <f t="array" ref="N3949">_xlfn.SUM(_xlfn.NORM.DIST($S$3:$S$1003,$G3949,$Q3949,FALSE)*WindSpeedStep*$T$3:$T$1003)</f>
        <v>245.37943764593984</v>
      </c>
      <c r="P3949" s="42">
        <f t="shared" si="183"/>
        <v>0.52330305397773225</v>
      </c>
      <c r="Q3949" s="42">
        <f t="shared" si="185"/>
        <v>1.0006194803700343</v>
      </c>
    </row>
    <row r="3950" spans="5:17" x14ac:dyDescent="0.2">
      <c r="E3950" s="15">
        <v>41294.881944444445</v>
      </c>
      <c r="F3950" s="21">
        <v>4.5535408392234693</v>
      </c>
      <c r="G3950" s="21">
        <v>4.5387166450772494</v>
      </c>
      <c r="H3950" s="24">
        <v>0.14054996377481516</v>
      </c>
      <c r="I3950" s="3">
        <f t="shared" si="184"/>
        <v>150.94999999999428</v>
      </c>
      <c r="J3950" s="3">
        <f>INDEX(PowerArray,MIN(MaximumPowerIndex,ROUND(G3950*100,0)))</f>
        <v>149.8599999999943</v>
      </c>
      <c r="K3950" s="3">
        <f>MIN(J3950-M3950+N3950,'Power Look Up'!$F$4)</f>
        <v>155.63036293435272</v>
      </c>
      <c r="M3950" s="50">
        <f t="array" ref="M3950">_xlfn.SUM(_xlfn.NORM.DIST($S$3:$S$1003,$G3950,$P3950,FALSE)*WindSpeedStep*$T$3:$T$1003)</f>
        <v>121.85049283753835</v>
      </c>
      <c r="N3950" s="50">
        <f t="array" ref="N3950">_xlfn.SUM(_xlfn.NORM.DIST($S$3:$S$1003,$G3950,$Q3950,FALSE)*WindSpeedStep*$T$3:$T$1003)</f>
        <v>127.62085577189679</v>
      </c>
      <c r="P3950" s="42">
        <f t="shared" si="183"/>
        <v>0.45387166450772498</v>
      </c>
      <c r="Q3950" s="42">
        <f t="shared" si="185"/>
        <v>0.63791646004975799</v>
      </c>
    </row>
    <row r="3951" spans="5:17" x14ac:dyDescent="0.2">
      <c r="E3951" s="15">
        <v>41294.888888888891</v>
      </c>
      <c r="F3951" s="21">
        <v>4.1936248559422351</v>
      </c>
      <c r="G3951" s="21">
        <v>4.1413412108881689</v>
      </c>
      <c r="H3951" s="24">
        <v>0.15261260174312924</v>
      </c>
      <c r="I3951" s="3">
        <f t="shared" si="184"/>
        <v>111.70999999999511</v>
      </c>
      <c r="J3951" s="3">
        <f>INDEX(PowerArray,MIN(MaximumPowerIndex,ROUND(G3951*100,0)))</f>
        <v>106.25999999999522</v>
      </c>
      <c r="K3951" s="3">
        <f>MIN(J3951-M3951+N3951,'Power Look Up'!$F$4)</f>
        <v>117.99974781407154</v>
      </c>
      <c r="M3951" s="50">
        <f t="array" ref="M3951">_xlfn.SUM(_xlfn.NORM.DIST($S$3:$S$1003,$G3951,$P3951,FALSE)*WindSpeedStep*$T$3:$T$1003)</f>
        <v>66.250958459063654</v>
      </c>
      <c r="N3951" s="50">
        <f t="array" ref="N3951">_xlfn.SUM(_xlfn.NORM.DIST($S$3:$S$1003,$G3951,$Q3951,FALSE)*WindSpeedStep*$T$3:$T$1003)</f>
        <v>77.990706273139978</v>
      </c>
      <c r="P3951" s="42">
        <f t="shared" si="183"/>
        <v>0.41413412108881692</v>
      </c>
      <c r="Q3951" s="42">
        <f t="shared" si="185"/>
        <v>0.63202085689968468</v>
      </c>
    </row>
    <row r="3952" spans="5:17" x14ac:dyDescent="0.2">
      <c r="E3952" s="15">
        <v>41294.895833333336</v>
      </c>
      <c r="F3952" s="21">
        <v>4.172537424867313</v>
      </c>
      <c r="G3952" s="21">
        <v>4.1896727708536474</v>
      </c>
      <c r="H3952" s="24">
        <v>0.1006581744472564</v>
      </c>
      <c r="I3952" s="3">
        <f t="shared" si="184"/>
        <v>109.52999999999516</v>
      </c>
      <c r="J3952" s="3">
        <f>INDEX(PowerArray,MIN(MaximumPowerIndex,ROUND(G3952*100,0)))</f>
        <v>111.70999999999511</v>
      </c>
      <c r="K3952" s="3">
        <f>MIN(J3952-M3952+N3952,'Power Look Up'!$F$4)</f>
        <v>111.84837652222413</v>
      </c>
      <c r="M3952" s="50">
        <f t="array" ref="M3952">_xlfn.SUM(_xlfn.NORM.DIST($S$3:$S$1003,$G3952,$P3952,FALSE)*WindSpeedStep*$T$3:$T$1003)</f>
        <v>72.282685603036569</v>
      </c>
      <c r="N3952" s="50">
        <f t="array" ref="N3952">_xlfn.SUM(_xlfn.NORM.DIST($S$3:$S$1003,$G3952,$Q3952,FALSE)*WindSpeedStep*$T$3:$T$1003)</f>
        <v>72.421062125265593</v>
      </c>
      <c r="P3952" s="42">
        <f t="shared" si="183"/>
        <v>0.41896727708536474</v>
      </c>
      <c r="Q3952" s="42">
        <f t="shared" si="185"/>
        <v>0.42172481264550654</v>
      </c>
    </row>
    <row r="3953" spans="5:17" x14ac:dyDescent="0.2">
      <c r="E3953" s="15">
        <v>41294.902777777781</v>
      </c>
      <c r="F3953" s="21">
        <v>3.8764378965728112</v>
      </c>
      <c r="G3953" s="21">
        <v>3.8629763451238679</v>
      </c>
      <c r="H3953" s="24">
        <v>0.11866564414889494</v>
      </c>
      <c r="I3953" s="3">
        <f t="shared" si="184"/>
        <v>80.079999999996474</v>
      </c>
      <c r="J3953" s="3">
        <f>INDEX(PowerArray,MIN(MaximumPowerIndex,ROUND(G3953*100,0)))</f>
        <v>78.259999999996509</v>
      </c>
      <c r="K3953" s="3">
        <f>MIN(J3953-M3953+N3953,'Power Look Up'!$F$4)</f>
        <v>82.198475663619078</v>
      </c>
      <c r="M3953" s="50">
        <f t="array" ref="M3953">_xlfn.SUM(_xlfn.NORM.DIST($S$3:$S$1003,$G3953,$P3953,FALSE)*WindSpeedStep*$T$3:$T$1003)</f>
        <v>37.418730318841675</v>
      </c>
      <c r="N3953" s="50">
        <f t="array" ref="N3953">_xlfn.SUM(_xlfn.NORM.DIST($S$3:$S$1003,$G3953,$Q3953,FALSE)*WindSpeedStep*$T$3:$T$1003)</f>
        <v>41.357205982464244</v>
      </c>
      <c r="P3953" s="42">
        <f t="shared" si="183"/>
        <v>0.3862976345123868</v>
      </c>
      <c r="Q3953" s="42">
        <f t="shared" si="185"/>
        <v>0.45840257632606768</v>
      </c>
    </row>
    <row r="3954" spans="5:17" x14ac:dyDescent="0.2">
      <c r="E3954" s="15">
        <v>41294.909722222219</v>
      </c>
      <c r="F3954" s="21">
        <v>4.1106213178223268</v>
      </c>
      <c r="G3954" s="21">
        <v>4.1397994856385987</v>
      </c>
      <c r="H3954" s="24">
        <v>0.10947250189380017</v>
      </c>
      <c r="I3954" s="3">
        <f t="shared" si="184"/>
        <v>102.98999999999529</v>
      </c>
      <c r="J3954" s="3">
        <f>INDEX(PowerArray,MIN(MaximumPowerIndex,ROUND(G3954*100,0)))</f>
        <v>106.25999999999522</v>
      </c>
      <c r="K3954" s="3">
        <f>MIN(J3954-M3954+N3954,'Power Look Up'!$F$4)</f>
        <v>108.33923058859135</v>
      </c>
      <c r="M3954" s="50">
        <f t="array" ref="M3954">_xlfn.SUM(_xlfn.NORM.DIST($S$3:$S$1003,$G3954,$P3954,FALSE)*WindSpeedStep*$T$3:$T$1003)</f>
        <v>66.06295548334181</v>
      </c>
      <c r="N3954" s="50">
        <f t="array" ref="N3954">_xlfn.SUM(_xlfn.NORM.DIST($S$3:$S$1003,$G3954,$Q3954,FALSE)*WindSpeedStep*$T$3:$T$1003)</f>
        <v>68.142186071937942</v>
      </c>
      <c r="P3954" s="42">
        <f t="shared" si="183"/>
        <v>0.41397994856385989</v>
      </c>
      <c r="Q3954" s="42">
        <f t="shared" si="185"/>
        <v>0.45319420703152447</v>
      </c>
    </row>
    <row r="3955" spans="5:17" x14ac:dyDescent="0.2">
      <c r="E3955" s="15">
        <v>41294.916666666664</v>
      </c>
      <c r="F3955" s="21">
        <v>4.6784884074579001</v>
      </c>
      <c r="G3955" s="21">
        <v>4.6747705287119805</v>
      </c>
      <c r="H3955" s="24">
        <v>9.1910027887328771E-2</v>
      </c>
      <c r="I3955" s="3">
        <f t="shared" si="184"/>
        <v>165.11999999999398</v>
      </c>
      <c r="J3955" s="3">
        <f>INDEX(PowerArray,MIN(MaximumPowerIndex,ROUND(G3955*100,0)))</f>
        <v>164.029999999994</v>
      </c>
      <c r="K3955" s="3">
        <f>MIN(J3955-M3955+N3955,'Power Look Up'!$F$4)</f>
        <v>163.4978370242188</v>
      </c>
      <c r="M3955" s="50">
        <f t="array" ref="M3955">_xlfn.SUM(_xlfn.NORM.DIST($S$3:$S$1003,$G3955,$P3955,FALSE)*WindSpeedStep*$T$3:$T$1003)</f>
        <v>142.89722842599406</v>
      </c>
      <c r="N3955" s="50">
        <f t="array" ref="N3955">_xlfn.SUM(_xlfn.NORM.DIST($S$3:$S$1003,$G3955,$Q3955,FALSE)*WindSpeedStep*$T$3:$T$1003)</f>
        <v>142.36506545021885</v>
      </c>
      <c r="P3955" s="42">
        <f t="shared" si="183"/>
        <v>0.46747705287119806</v>
      </c>
      <c r="Q3955" s="42">
        <f t="shared" si="185"/>
        <v>0.42965828966078079</v>
      </c>
    </row>
    <row r="3956" spans="5:17" x14ac:dyDescent="0.2">
      <c r="E3956" s="15">
        <v>41294.923611111109</v>
      </c>
      <c r="F3956" s="21">
        <v>5.1739691271068819</v>
      </c>
      <c r="G3956" s="21">
        <v>5.1927951697773711</v>
      </c>
      <c r="H3956" s="24">
        <v>0.14302365975148065</v>
      </c>
      <c r="I3956" s="3">
        <f t="shared" si="184"/>
        <v>227.53999999998933</v>
      </c>
      <c r="J3956" s="3">
        <f>INDEX(PowerArray,MIN(MaximumPowerIndex,ROUND(G3956*100,0)))</f>
        <v>230.77999999998929</v>
      </c>
      <c r="K3956" s="3">
        <f>MIN(J3956-M3956+N3956,'Power Look Up'!$F$4)</f>
        <v>234.37184151101647</v>
      </c>
      <c r="M3956" s="50">
        <f t="array" ref="M3956">_xlfn.SUM(_xlfn.NORM.DIST($S$3:$S$1003,$G3956,$P3956,FALSE)*WindSpeedStep*$T$3:$T$1003)</f>
        <v>225.68023978503211</v>
      </c>
      <c r="N3956" s="50">
        <f t="array" ref="N3956">_xlfn.SUM(_xlfn.NORM.DIST($S$3:$S$1003,$G3956,$Q3956,FALSE)*WindSpeedStep*$T$3:$T$1003)</f>
        <v>229.2720812960593</v>
      </c>
      <c r="P3956" s="42">
        <f t="shared" si="183"/>
        <v>0.51927951697773711</v>
      </c>
      <c r="Q3956" s="42">
        <f t="shared" si="185"/>
        <v>0.74269256952137097</v>
      </c>
    </row>
    <row r="3957" spans="5:17" x14ac:dyDescent="0.2">
      <c r="E3957" s="15">
        <v>41294.930555555555</v>
      </c>
      <c r="F3957" s="21">
        <v>5.0985654349337075</v>
      </c>
      <c r="G3957" s="21">
        <v>5.1187390781627151</v>
      </c>
      <c r="H3957" s="24">
        <v>0.10787348069156462</v>
      </c>
      <c r="I3957" s="3">
        <f t="shared" si="184"/>
        <v>216.19999999998959</v>
      </c>
      <c r="J3957" s="3">
        <f>INDEX(PowerArray,MIN(MaximumPowerIndex,ROUND(G3957*100,0)))</f>
        <v>219.43999999998951</v>
      </c>
      <c r="K3957" s="3">
        <f>MIN(J3957-M3957+N3957,'Power Look Up'!$F$4)</f>
        <v>219.73371756283765</v>
      </c>
      <c r="M3957" s="50">
        <f t="array" ref="M3957">_xlfn.SUM(_xlfn.NORM.DIST($S$3:$S$1003,$G3957,$P3957,FALSE)*WindSpeedStep*$T$3:$T$1003)</f>
        <v>213.67504613456205</v>
      </c>
      <c r="N3957" s="50">
        <f t="array" ref="N3957">_xlfn.SUM(_xlfn.NORM.DIST($S$3:$S$1003,$G3957,$Q3957,FALSE)*WindSpeedStep*$T$3:$T$1003)</f>
        <v>213.9687636974102</v>
      </c>
      <c r="P3957" s="42">
        <f t="shared" si="183"/>
        <v>0.51187390781627151</v>
      </c>
      <c r="Q3957" s="42">
        <f t="shared" si="185"/>
        <v>0.55217620111334298</v>
      </c>
    </row>
    <row r="3958" spans="5:17" x14ac:dyDescent="0.2">
      <c r="E3958" s="15">
        <v>41294.9375</v>
      </c>
      <c r="F3958" s="21">
        <v>4.9783077615149578</v>
      </c>
      <c r="G3958" s="21">
        <v>5.0147851380902377</v>
      </c>
      <c r="H3958" s="24">
        <v>0.12253159692448781</v>
      </c>
      <c r="I3958" s="3">
        <f t="shared" si="184"/>
        <v>197.81999999999329</v>
      </c>
      <c r="J3958" s="3">
        <f>INDEX(PowerArray,MIN(MaximumPowerIndex,ROUND(G3958*100,0)))</f>
        <v>201.61999999998989</v>
      </c>
      <c r="K3958" s="3">
        <f>MIN(J3958-M3958+N3958,'Power Look Up'!$F$4)</f>
        <v>202.82356504196704</v>
      </c>
      <c r="M3958" s="50">
        <f t="array" ref="M3958">_xlfn.SUM(_xlfn.NORM.DIST($S$3:$S$1003,$G3958,$P3958,FALSE)*WindSpeedStep*$T$3:$T$1003)</f>
        <v>196.9302620048864</v>
      </c>
      <c r="N3958" s="50">
        <f t="array" ref="N3958">_xlfn.SUM(_xlfn.NORM.DIST($S$3:$S$1003,$G3958,$Q3958,FALSE)*WindSpeedStep*$T$3:$T$1003)</f>
        <v>198.13382704686356</v>
      </c>
      <c r="P3958" s="42">
        <f t="shared" si="183"/>
        <v>0.50147851380902375</v>
      </c>
      <c r="Q3958" s="42">
        <f t="shared" si="185"/>
        <v>0.61446963120338494</v>
      </c>
    </row>
    <row r="3959" spans="5:17" x14ac:dyDescent="0.2">
      <c r="E3959" s="15">
        <v>41294.944444444445</v>
      </c>
      <c r="F3959" s="21">
        <v>5.0462039416343583</v>
      </c>
      <c r="G3959" s="21">
        <v>5.0601060927604085</v>
      </c>
      <c r="H3959" s="24">
        <v>0.10304775748551753</v>
      </c>
      <c r="I3959" s="3">
        <f t="shared" si="184"/>
        <v>208.09999999998976</v>
      </c>
      <c r="J3959" s="3">
        <f>INDEX(PowerArray,MIN(MaximumPowerIndex,ROUND(G3959*100,0)))</f>
        <v>209.71999999998971</v>
      </c>
      <c r="K3959" s="3">
        <f>MIN(J3959-M3959+N3959,'Power Look Up'!$F$4)</f>
        <v>209.81179318308784</v>
      </c>
      <c r="M3959" s="50">
        <f t="array" ref="M3959">_xlfn.SUM(_xlfn.NORM.DIST($S$3:$S$1003,$G3959,$P3959,FALSE)*WindSpeedStep*$T$3:$T$1003)</f>
        <v>204.21724003275426</v>
      </c>
      <c r="N3959" s="50">
        <f t="array" ref="N3959">_xlfn.SUM(_xlfn.NORM.DIST($S$3:$S$1003,$G3959,$Q3959,FALSE)*WindSpeedStep*$T$3:$T$1003)</f>
        <v>204.30903321585239</v>
      </c>
      <c r="P3959" s="42">
        <f t="shared" si="183"/>
        <v>0.50601060927604091</v>
      </c>
      <c r="Q3959" s="42">
        <f t="shared" si="185"/>
        <v>0.52143258549776428</v>
      </c>
    </row>
    <row r="3960" spans="5:17" x14ac:dyDescent="0.2">
      <c r="E3960" s="15">
        <v>41294.951388888891</v>
      </c>
      <c r="F3960" s="21">
        <v>5.3266432264045607</v>
      </c>
      <c r="G3960" s="21">
        <v>5.2903700247419971</v>
      </c>
      <c r="H3960" s="24">
        <v>0.12578278129812806</v>
      </c>
      <c r="I3960" s="3">
        <f t="shared" si="184"/>
        <v>253.45999999998878</v>
      </c>
      <c r="J3960" s="3">
        <f>INDEX(PowerArray,MIN(MaximumPowerIndex,ROUND(G3960*100,0)))</f>
        <v>246.97999999998893</v>
      </c>
      <c r="K3960" s="3">
        <f>MIN(J3960-M3960+N3960,'Power Look Up'!$F$4)</f>
        <v>248.86328176343181</v>
      </c>
      <c r="M3960" s="50">
        <f t="array" ref="M3960">_xlfn.SUM(_xlfn.NORM.DIST($S$3:$S$1003,$G3960,$P3960,FALSE)*WindSpeedStep*$T$3:$T$1003)</f>
        <v>241.63073198208582</v>
      </c>
      <c r="N3960" s="50">
        <f t="array" ref="N3960">_xlfn.SUM(_xlfn.NORM.DIST($S$3:$S$1003,$G3960,$Q3960,FALSE)*WindSpeedStep*$T$3:$T$1003)</f>
        <v>243.5140137455287</v>
      </c>
      <c r="P3960" s="42">
        <f t="shared" si="183"/>
        <v>0.52903700247419971</v>
      </c>
      <c r="Q3960" s="42">
        <f t="shared" si="185"/>
        <v>0.66543745580829494</v>
      </c>
    </row>
    <row r="3961" spans="5:17" x14ac:dyDescent="0.2">
      <c r="E3961" s="15">
        <v>41294.958333333336</v>
      </c>
      <c r="F3961" s="21">
        <v>5.8579790071342819</v>
      </c>
      <c r="G3961" s="21">
        <v>5.8417807104434054</v>
      </c>
      <c r="H3961" s="24">
        <v>0.11095976943727209</v>
      </c>
      <c r="I3961" s="3">
        <f t="shared" si="184"/>
        <v>339.31999999998698</v>
      </c>
      <c r="J3961" s="3">
        <f>INDEX(PowerArray,MIN(MaximumPowerIndex,ROUND(G3961*100,0)))</f>
        <v>336.07999999998702</v>
      </c>
      <c r="K3961" s="3">
        <f>MIN(J3961-M3961+N3961,'Power Look Up'!$F$4)</f>
        <v>337.90992650104977</v>
      </c>
      <c r="M3961" s="50">
        <f t="array" ref="M3961">_xlfn.SUM(_xlfn.NORM.DIST($S$3:$S$1003,$G3961,$P3961,FALSE)*WindSpeedStep*$T$3:$T$1003)</f>
        <v>337.28791047589237</v>
      </c>
      <c r="N3961" s="50">
        <f t="array" ref="N3961">_xlfn.SUM(_xlfn.NORM.DIST($S$3:$S$1003,$G3961,$Q3961,FALSE)*WindSpeedStep*$T$3:$T$1003)</f>
        <v>339.11783697695512</v>
      </c>
      <c r="P3961" s="42">
        <f t="shared" si="183"/>
        <v>0.58417807104434061</v>
      </c>
      <c r="Q3961" s="42">
        <f t="shared" si="185"/>
        <v>0.64820264073390388</v>
      </c>
    </row>
    <row r="3962" spans="5:17" x14ac:dyDescent="0.2">
      <c r="E3962" s="15">
        <v>41294.965277777781</v>
      </c>
      <c r="F3962" s="21">
        <v>4.6552075208050363</v>
      </c>
      <c r="G3962" s="21">
        <v>4.685804399882775</v>
      </c>
      <c r="H3962" s="24">
        <v>9.6665937659891996E-2</v>
      </c>
      <c r="I3962" s="3">
        <f t="shared" si="184"/>
        <v>162.93999999999403</v>
      </c>
      <c r="J3962" s="3">
        <f>INDEX(PowerArray,MIN(MaximumPowerIndex,ROUND(G3962*100,0)))</f>
        <v>166.20999999999395</v>
      </c>
      <c r="K3962" s="3">
        <f>MIN(J3962-M3962+N3962,'Power Look Up'!$F$4)</f>
        <v>165.9834983740092</v>
      </c>
      <c r="M3962" s="50">
        <f t="array" ref="M3962">_xlfn.SUM(_xlfn.NORM.DIST($S$3:$S$1003,$G3962,$P3962,FALSE)*WindSpeedStep*$T$3:$T$1003)</f>
        <v>144.62561552066811</v>
      </c>
      <c r="N3962" s="50">
        <f t="array" ref="N3962">_xlfn.SUM(_xlfn.NORM.DIST($S$3:$S$1003,$G3962,$Q3962,FALSE)*WindSpeedStep*$T$3:$T$1003)</f>
        <v>144.39911389468335</v>
      </c>
      <c r="P3962" s="42">
        <f t="shared" si="183"/>
        <v>0.46858043998827753</v>
      </c>
      <c r="Q3962" s="42">
        <f t="shared" si="185"/>
        <v>0.45295767600551595</v>
      </c>
    </row>
    <row r="3963" spans="5:17" x14ac:dyDescent="0.2">
      <c r="E3963" s="15">
        <v>41294.972222222219</v>
      </c>
      <c r="F3963" s="21">
        <v>4.7476212120057903</v>
      </c>
      <c r="G3963" s="21">
        <v>4.6626331884391199</v>
      </c>
      <c r="H3963" s="24">
        <v>0.14744225976365577</v>
      </c>
      <c r="I3963" s="3">
        <f t="shared" si="184"/>
        <v>172.7499999999938</v>
      </c>
      <c r="J3963" s="3">
        <f>INDEX(PowerArray,MIN(MaximumPowerIndex,ROUND(G3963*100,0)))</f>
        <v>162.93999999999403</v>
      </c>
      <c r="K3963" s="3">
        <f>MIN(J3963-M3963+N3963,'Power Look Up'!$F$4)</f>
        <v>168.70414972907122</v>
      </c>
      <c r="M3963" s="50">
        <f t="array" ref="M3963">_xlfn.SUM(_xlfn.NORM.DIST($S$3:$S$1003,$G3963,$P3963,FALSE)*WindSpeedStep*$T$3:$T$1003)</f>
        <v>140.99905678723559</v>
      </c>
      <c r="N3963" s="50">
        <f t="array" ref="N3963">_xlfn.SUM(_xlfn.NORM.DIST($S$3:$S$1003,$G3963,$Q3963,FALSE)*WindSpeedStep*$T$3:$T$1003)</f>
        <v>146.76320651631278</v>
      </c>
      <c r="P3963" s="42">
        <f t="shared" si="183"/>
        <v>0.46626331884391203</v>
      </c>
      <c r="Q3963" s="42">
        <f t="shared" si="185"/>
        <v>0.68746917375248329</v>
      </c>
    </row>
    <row r="3964" spans="5:17" x14ac:dyDescent="0.2">
      <c r="E3964" s="15">
        <v>41294.979166666664</v>
      </c>
      <c r="F3964" s="21">
        <v>4.3582769049261678</v>
      </c>
      <c r="G3964" s="21">
        <v>4.3704846696406747</v>
      </c>
      <c r="H3964" s="24">
        <v>0.12619666257973056</v>
      </c>
      <c r="I3964" s="3">
        <f t="shared" si="184"/>
        <v>130.23999999999472</v>
      </c>
      <c r="J3964" s="3">
        <f>INDEX(PowerArray,MIN(MaximumPowerIndex,ROUND(G3964*100,0)))</f>
        <v>131.3299999999947</v>
      </c>
      <c r="K3964" s="3">
        <f>MIN(J3964-M3964+N3964,'Power Look Up'!$F$4)</f>
        <v>135.93474680843121</v>
      </c>
      <c r="M3964" s="50">
        <f t="array" ref="M3964">_xlfn.SUM(_xlfn.NORM.DIST($S$3:$S$1003,$G3964,$P3964,FALSE)*WindSpeedStep*$T$3:$T$1003)</f>
        <v>96.884700858388186</v>
      </c>
      <c r="N3964" s="50">
        <f t="array" ref="N3964">_xlfn.SUM(_xlfn.NORM.DIST($S$3:$S$1003,$G3964,$Q3964,FALSE)*WindSpeedStep*$T$3:$T$1003)</f>
        <v>101.48944766682472</v>
      </c>
      <c r="P3964" s="42">
        <f t="shared" si="183"/>
        <v>0.43704846696406752</v>
      </c>
      <c r="Q3964" s="42">
        <f t="shared" si="185"/>
        <v>0.55154057916452937</v>
      </c>
    </row>
    <row r="3965" spans="5:17" x14ac:dyDescent="0.2">
      <c r="E3965" s="15">
        <v>41294.986111111109</v>
      </c>
      <c r="F3965" s="21">
        <v>5.4509877903269022</v>
      </c>
      <c r="G3965" s="21">
        <v>5.3930405404051882</v>
      </c>
      <c r="H3965" s="24">
        <v>8.0719314906704767E-2</v>
      </c>
      <c r="I3965" s="3">
        <f t="shared" si="184"/>
        <v>272.89999999998838</v>
      </c>
      <c r="J3965" s="3">
        <f>INDEX(PowerArray,MIN(MaximumPowerIndex,ROUND(G3965*100,0)))</f>
        <v>263.17999999998858</v>
      </c>
      <c r="K3965" s="3">
        <f>MIN(J3965-M3965+N3965,'Power Look Up'!$F$4)</f>
        <v>262.24448781114245</v>
      </c>
      <c r="M3965" s="50">
        <f t="array" ref="M3965">_xlfn.SUM(_xlfn.NORM.DIST($S$3:$S$1003,$G3965,$P3965,FALSE)*WindSpeedStep*$T$3:$T$1003)</f>
        <v>258.63261984866995</v>
      </c>
      <c r="N3965" s="50">
        <f t="array" ref="N3965">_xlfn.SUM(_xlfn.NORM.DIST($S$3:$S$1003,$G3965,$Q3965,FALSE)*WindSpeedStep*$T$3:$T$1003)</f>
        <v>257.69710765982381</v>
      </c>
      <c r="P3965" s="42">
        <f t="shared" si="183"/>
        <v>0.53930405404051884</v>
      </c>
      <c r="Q3965" s="42">
        <f t="shared" si="185"/>
        <v>0.43532253768559165</v>
      </c>
    </row>
    <row r="3966" spans="5:17" x14ac:dyDescent="0.2">
      <c r="E3966" s="15">
        <v>41294.993055555555</v>
      </c>
      <c r="F3966" s="21">
        <v>5.6249839730718474</v>
      </c>
      <c r="G3966" s="21">
        <v>5.5813802231722196</v>
      </c>
      <c r="H3966" s="24">
        <v>8.3555793625369093E-2</v>
      </c>
      <c r="I3966" s="3">
        <f t="shared" si="184"/>
        <v>300.43999999998778</v>
      </c>
      <c r="J3966" s="3">
        <f>INDEX(PowerArray,MIN(MaximumPowerIndex,ROUND(G3966*100,0)))</f>
        <v>293.95999999998793</v>
      </c>
      <c r="K3966" s="3">
        <f>MIN(J3966-M3966+N3966,'Power Look Up'!$F$4)</f>
        <v>292.42072577022702</v>
      </c>
      <c r="M3966" s="50">
        <f t="array" ref="M3966">_xlfn.SUM(_xlfn.NORM.DIST($S$3:$S$1003,$G3966,$P3966,FALSE)*WindSpeedStep*$T$3:$T$1003)</f>
        <v>290.63568121200632</v>
      </c>
      <c r="N3966" s="50">
        <f t="array" ref="N3966">_xlfn.SUM(_xlfn.NORM.DIST($S$3:$S$1003,$G3966,$Q3966,FALSE)*WindSpeedStep*$T$3:$T$1003)</f>
        <v>289.09640698224541</v>
      </c>
      <c r="P3966" s="42">
        <f t="shared" si="183"/>
        <v>0.55813802231722198</v>
      </c>
      <c r="Q3966" s="42">
        <f t="shared" si="185"/>
        <v>0.46635665407209448</v>
      </c>
    </row>
    <row r="3967" spans="5:17" x14ac:dyDescent="0.2">
      <c r="E3967" s="15">
        <v>41295</v>
      </c>
      <c r="F3967" s="21">
        <v>5.0979709910616515</v>
      </c>
      <c r="G3967" s="21">
        <v>5.0966407555934694</v>
      </c>
      <c r="H3967" s="24">
        <v>8.2385717913340858E-2</v>
      </c>
      <c r="I3967" s="3">
        <f t="shared" si="184"/>
        <v>216.19999999998959</v>
      </c>
      <c r="J3967" s="3">
        <f>INDEX(PowerArray,MIN(MaximumPowerIndex,ROUND(G3967*100,0)))</f>
        <v>216.19999999998959</v>
      </c>
      <c r="K3967" s="3">
        <f>MIN(J3967-M3967+N3967,'Power Look Up'!$F$4)</f>
        <v>216.02328119164019</v>
      </c>
      <c r="M3967" s="50">
        <f t="array" ref="M3967">_xlfn.SUM(_xlfn.NORM.DIST($S$3:$S$1003,$G3967,$P3967,FALSE)*WindSpeedStep*$T$3:$T$1003)</f>
        <v>210.10609900955407</v>
      </c>
      <c r="N3967" s="50">
        <f t="array" ref="N3967">_xlfn.SUM(_xlfn.NORM.DIST($S$3:$S$1003,$G3967,$Q3967,FALSE)*WindSpeedStep*$T$3:$T$1003)</f>
        <v>209.92938020120468</v>
      </c>
      <c r="P3967" s="42">
        <f t="shared" si="183"/>
        <v>0.50966407555934701</v>
      </c>
      <c r="Q3967" s="42">
        <f t="shared" si="185"/>
        <v>0.41989040759595997</v>
      </c>
    </row>
    <row r="3968" spans="5:17" x14ac:dyDescent="0.2">
      <c r="E3968" s="15">
        <v>41295.006944444445</v>
      </c>
      <c r="F3968" s="21">
        <v>5.1525816370934354</v>
      </c>
      <c r="G3968" s="21">
        <v>5.1399752847010349</v>
      </c>
      <c r="H3968" s="24">
        <v>0.135854227900185</v>
      </c>
      <c r="I3968" s="3">
        <f t="shared" si="184"/>
        <v>224.29999999998941</v>
      </c>
      <c r="J3968" s="3">
        <f>INDEX(PowerArray,MIN(MaximumPowerIndex,ROUND(G3968*100,0)))</f>
        <v>222.67999999998943</v>
      </c>
      <c r="K3968" s="3">
        <f>MIN(J3968-M3968+N3968,'Power Look Up'!$F$4)</f>
        <v>225.24540152293724</v>
      </c>
      <c r="M3968" s="50">
        <f t="array" ref="M3968">_xlfn.SUM(_xlfn.NORM.DIST($S$3:$S$1003,$G3968,$P3968,FALSE)*WindSpeedStep*$T$3:$T$1003)</f>
        <v>217.11020509921042</v>
      </c>
      <c r="N3968" s="50">
        <f t="array" ref="N3968">_xlfn.SUM(_xlfn.NORM.DIST($S$3:$S$1003,$G3968,$Q3968,FALSE)*WindSpeedStep*$T$3:$T$1003)</f>
        <v>219.67560662215823</v>
      </c>
      <c r="P3968" s="42">
        <f t="shared" si="183"/>
        <v>0.51399752847010349</v>
      </c>
      <c r="Q3968" s="42">
        <f t="shared" si="185"/>
        <v>0.69828737372909266</v>
      </c>
    </row>
    <row r="3969" spans="5:17" x14ac:dyDescent="0.2">
      <c r="E3969" s="15">
        <v>41295.013888888891</v>
      </c>
      <c r="F3969" s="21">
        <v>5.2335024753836956</v>
      </c>
      <c r="G3969" s="21">
        <v>5.2143313337990147</v>
      </c>
      <c r="H3969" s="24">
        <v>8.4073715847003835E-2</v>
      </c>
      <c r="I3969" s="3">
        <f t="shared" si="184"/>
        <v>237.25999999998913</v>
      </c>
      <c r="J3969" s="3">
        <f>INDEX(PowerArray,MIN(MaximumPowerIndex,ROUND(G3969*100,0)))</f>
        <v>234.01999999998921</v>
      </c>
      <c r="K3969" s="3">
        <f>MIN(J3969-M3969+N3969,'Power Look Up'!$F$4)</f>
        <v>233.68294224679181</v>
      </c>
      <c r="M3969" s="50">
        <f t="array" ref="M3969">_xlfn.SUM(_xlfn.NORM.DIST($S$3:$S$1003,$G3969,$P3969,FALSE)*WindSpeedStep*$T$3:$T$1003)</f>
        <v>229.18634729463375</v>
      </c>
      <c r="N3969" s="50">
        <f t="array" ref="N3969">_xlfn.SUM(_xlfn.NORM.DIST($S$3:$S$1003,$G3969,$Q3969,FALSE)*WindSpeedStep*$T$3:$T$1003)</f>
        <v>228.84928954143635</v>
      </c>
      <c r="P3969" s="42">
        <f t="shared" si="183"/>
        <v>0.52143313337990149</v>
      </c>
      <c r="Q3969" s="42">
        <f t="shared" si="185"/>
        <v>0.43838821088994689</v>
      </c>
    </row>
    <row r="3970" spans="5:17" x14ac:dyDescent="0.2">
      <c r="E3970" s="15">
        <v>41295.020833333336</v>
      </c>
      <c r="F3970" s="21">
        <v>4.6261963267441732</v>
      </c>
      <c r="G3970" s="21">
        <v>4.6922114327308178</v>
      </c>
      <c r="H3970" s="24">
        <v>0.12321137274369738</v>
      </c>
      <c r="I3970" s="3">
        <f t="shared" si="184"/>
        <v>159.66999999999408</v>
      </c>
      <c r="J3970" s="3">
        <f>INDEX(PowerArray,MIN(MaximumPowerIndex,ROUND(G3970*100,0)))</f>
        <v>166.20999999999395</v>
      </c>
      <c r="K3970" s="3">
        <f>MIN(J3970-M3970+N3970,'Power Look Up'!$F$4)</f>
        <v>168.3727068884769</v>
      </c>
      <c r="M3970" s="50">
        <f t="array" ref="M3970">_xlfn.SUM(_xlfn.NORM.DIST($S$3:$S$1003,$G3970,$P3970,FALSE)*WindSpeedStep*$T$3:$T$1003)</f>
        <v>145.63040144472032</v>
      </c>
      <c r="N3970" s="50">
        <f t="array" ref="N3970">_xlfn.SUM(_xlfn.NORM.DIST($S$3:$S$1003,$G3970,$Q3970,FALSE)*WindSpeedStep*$T$3:$T$1003)</f>
        <v>147.79310833320326</v>
      </c>
      <c r="P3970" s="42">
        <f t="shared" si="183"/>
        <v>0.46922114327308179</v>
      </c>
      <c r="Q3970" s="42">
        <f t="shared" si="185"/>
        <v>0.57813381183043511</v>
      </c>
    </row>
    <row r="3971" spans="5:17" x14ac:dyDescent="0.2">
      <c r="E3971" s="15">
        <v>41295.027777777781</v>
      </c>
      <c r="F3971" s="21">
        <v>4.8117029250737966</v>
      </c>
      <c r="G3971" s="21">
        <v>4.8062997733207897</v>
      </c>
      <c r="H3971" s="24">
        <v>8.1052385418000139E-2</v>
      </c>
      <c r="I3971" s="3">
        <f t="shared" si="184"/>
        <v>179.28999999999365</v>
      </c>
      <c r="J3971" s="3">
        <f>INDEX(PowerArray,MIN(MaximumPowerIndex,ROUND(G3971*100,0)))</f>
        <v>179.28999999999365</v>
      </c>
      <c r="K3971" s="3">
        <f>MIN(J3971-M3971+N3971,'Power Look Up'!$F$4)</f>
        <v>178.77913163657431</v>
      </c>
      <c r="M3971" s="50">
        <f t="array" ref="M3971">_xlfn.SUM(_xlfn.NORM.DIST($S$3:$S$1003,$G3971,$P3971,FALSE)*WindSpeedStep*$T$3:$T$1003)</f>
        <v>163.64000524662686</v>
      </c>
      <c r="N3971" s="50">
        <f t="array" ref="N3971">_xlfn.SUM(_xlfn.NORM.DIST($S$3:$S$1003,$G3971,$Q3971,FALSE)*WindSpeedStep*$T$3:$T$1003)</f>
        <v>163.12913688320751</v>
      </c>
      <c r="P3971" s="42">
        <f t="shared" ref="P3971:P4034" si="186">ReferenceTurbulence*G3971</f>
        <v>0.48062997733207902</v>
      </c>
      <c r="Q3971" s="42">
        <f t="shared" si="185"/>
        <v>0.38956206166164337</v>
      </c>
    </row>
    <row r="3972" spans="5:17" x14ac:dyDescent="0.2">
      <c r="E3972" s="15">
        <v>41295.034722222219</v>
      </c>
      <c r="F3972" s="21">
        <v>4.3033526095870975</v>
      </c>
      <c r="G3972" s="21">
        <v>4.367992926638891</v>
      </c>
      <c r="H3972" s="24">
        <v>9.295078425803914E-2</v>
      </c>
      <c r="I3972" s="3">
        <f t="shared" ref="I3972:I4035" si="187">INDEX(PowerArray,MIN(MaximumPowerIndex,ROUND(F3972*100,0)))</f>
        <v>123.69999999999484</v>
      </c>
      <c r="J3972" s="3">
        <f>INDEX(PowerArray,MIN(MaximumPowerIndex,ROUND(G3972*100,0)))</f>
        <v>131.3299999999947</v>
      </c>
      <c r="K3972" s="3">
        <f>MIN(J3972-M3972+N3972,'Power Look Up'!$F$4)</f>
        <v>130.20271533657092</v>
      </c>
      <c r="M3972" s="50">
        <f t="array" ref="M3972">_xlfn.SUM(_xlfn.NORM.DIST($S$3:$S$1003,$G3972,$P3972,FALSE)*WindSpeedStep*$T$3:$T$1003)</f>
        <v>96.527404933971326</v>
      </c>
      <c r="N3972" s="50">
        <f t="array" ref="N3972">_xlfn.SUM(_xlfn.NORM.DIST($S$3:$S$1003,$G3972,$Q3972,FALSE)*WindSpeedStep*$T$3:$T$1003)</f>
        <v>95.400120270547561</v>
      </c>
      <c r="P3972" s="42">
        <f t="shared" si="186"/>
        <v>0.43679929266388912</v>
      </c>
      <c r="Q3972" s="42">
        <f t="shared" ref="Q3972:Q4035" si="188">G3972*H3972</f>
        <v>0.40600836816465252</v>
      </c>
    </row>
    <row r="3973" spans="5:17" x14ac:dyDescent="0.2">
      <c r="E3973" s="15">
        <v>41295.041666666664</v>
      </c>
      <c r="F3973" s="21">
        <v>4.0963978631566169</v>
      </c>
      <c r="G3973" s="21">
        <v>4.0806682334603481</v>
      </c>
      <c r="H3973" s="24">
        <v>0.10985261076501915</v>
      </c>
      <c r="I3973" s="3">
        <f t="shared" si="187"/>
        <v>101.89999999999532</v>
      </c>
      <c r="J3973" s="3">
        <f>INDEX(PowerArray,MIN(MaximumPowerIndex,ROUND(G3973*100,0)))</f>
        <v>99.719999999995366</v>
      </c>
      <c r="K3973" s="3">
        <f>MIN(J3973-M3973+N3973,'Power Look Up'!$F$4)</f>
        <v>101.94073302970833</v>
      </c>
      <c r="M3973" s="50">
        <f t="array" ref="M3973">_xlfn.SUM(_xlfn.NORM.DIST($S$3:$S$1003,$G3973,$P3973,FALSE)*WindSpeedStep*$T$3:$T$1003)</f>
        <v>59.070467751991316</v>
      </c>
      <c r="N3973" s="50">
        <f t="array" ref="N3973">_xlfn.SUM(_xlfn.NORM.DIST($S$3:$S$1003,$G3973,$Q3973,FALSE)*WindSpeedStep*$T$3:$T$1003)</f>
        <v>61.291200781704276</v>
      </c>
      <c r="P3973" s="42">
        <f t="shared" si="186"/>
        <v>0.40806682334603483</v>
      </c>
      <c r="Q3973" s="42">
        <f t="shared" si="188"/>
        <v>0.44827205911149792</v>
      </c>
    </row>
    <row r="3974" spans="5:17" x14ac:dyDescent="0.2">
      <c r="E3974" s="15">
        <v>41295.048611111109</v>
      </c>
      <c r="F3974" s="21">
        <v>2.9213506478146272</v>
      </c>
      <c r="G3974" s="21">
        <v>2.9294865273655102</v>
      </c>
      <c r="H3974" s="24">
        <v>9.2423003107134277E-2</v>
      </c>
      <c r="I3974" s="3">
        <f t="shared" si="187"/>
        <v>0</v>
      </c>
      <c r="J3974" s="3">
        <f>INDEX(PowerArray,MIN(MaximumPowerIndex,ROUND(G3974*100,0)))</f>
        <v>0</v>
      </c>
      <c r="K3974" s="3">
        <f>MIN(J3974-M3974+N3974,'Power Look Up'!$F$4)</f>
        <v>-0.24349612418393773</v>
      </c>
      <c r="M3974" s="50">
        <f t="array" ref="M3974">_xlfn.SUM(_xlfn.NORM.DIST($S$3:$S$1003,$G3974,$P3974,FALSE)*WindSpeedStep*$T$3:$T$1003)</f>
        <v>2.3249360640444712</v>
      </c>
      <c r="N3974" s="50">
        <f t="array" ref="N3974">_xlfn.SUM(_xlfn.NORM.DIST($S$3:$S$1003,$G3974,$Q3974,FALSE)*WindSpeedStep*$T$3:$T$1003)</f>
        <v>2.0814399398605334</v>
      </c>
      <c r="P3974" s="42">
        <f t="shared" si="186"/>
        <v>0.29294865273655102</v>
      </c>
      <c r="Q3974" s="42">
        <f t="shared" si="188"/>
        <v>0.27075194242101053</v>
      </c>
    </row>
    <row r="3975" spans="5:17" x14ac:dyDescent="0.2">
      <c r="E3975" s="15">
        <v>41295.055555555555</v>
      </c>
      <c r="F3975" s="21">
        <v>2.70806451102484</v>
      </c>
      <c r="G3975" s="21">
        <v>2.7414899657474301</v>
      </c>
      <c r="H3975" s="24">
        <v>7.3853484355995647E-2</v>
      </c>
      <c r="I3975" s="3">
        <f t="shared" si="187"/>
        <v>0</v>
      </c>
      <c r="J3975" s="3">
        <f>INDEX(PowerArray,MIN(MaximumPowerIndex,ROUND(G3975*100,0)))</f>
        <v>0</v>
      </c>
      <c r="K3975" s="3">
        <f>MIN(J3975-M3975+N3975,'Power Look Up'!$F$4)</f>
        <v>-0.43932779876998795</v>
      </c>
      <c r="M3975" s="50">
        <f t="array" ref="M3975">_xlfn.SUM(_xlfn.NORM.DIST($S$3:$S$1003,$G3975,$P3975,FALSE)*WindSpeedStep*$T$3:$T$1003)</f>
        <v>0.67086522075712574</v>
      </c>
      <c r="N3975" s="50">
        <f t="array" ref="N3975">_xlfn.SUM(_xlfn.NORM.DIST($S$3:$S$1003,$G3975,$Q3975,FALSE)*WindSpeedStep*$T$3:$T$1003)</f>
        <v>0.23153742198713775</v>
      </c>
      <c r="P3975" s="42">
        <f t="shared" si="186"/>
        <v>0.27414899657474301</v>
      </c>
      <c r="Q3975" s="42">
        <f t="shared" si="188"/>
        <v>0.20246858629744688</v>
      </c>
    </row>
    <row r="3976" spans="5:17" x14ac:dyDescent="0.2">
      <c r="E3976" s="15">
        <v>41295.0625</v>
      </c>
      <c r="F3976" s="21">
        <v>2.8952167998162803</v>
      </c>
      <c r="G3976" s="21">
        <v>2.8980079020855327</v>
      </c>
      <c r="H3976" s="24">
        <v>0.10707315597908641</v>
      </c>
      <c r="I3976" s="3">
        <f t="shared" si="187"/>
        <v>0</v>
      </c>
      <c r="J3976" s="3">
        <f>INDEX(PowerArray,MIN(MaximumPowerIndex,ROUND(G3976*100,0)))</f>
        <v>0</v>
      </c>
      <c r="K3976" s="3">
        <f>MIN(J3976-M3976+N3976,'Power Look Up'!$F$4)</f>
        <v>0.21910316803327667</v>
      </c>
      <c r="M3976" s="50">
        <f t="array" ref="M3976">_xlfn.SUM(_xlfn.NORM.DIST($S$3:$S$1003,$G3976,$P3976,FALSE)*WindSpeedStep*$T$3:$T$1003)</f>
        <v>1.9542121658067031</v>
      </c>
      <c r="N3976" s="50">
        <f t="array" ref="N3976">_xlfn.SUM(_xlfn.NORM.DIST($S$3:$S$1003,$G3976,$Q3976,FALSE)*WindSpeedStep*$T$3:$T$1003)</f>
        <v>2.1733153338399798</v>
      </c>
      <c r="P3976" s="42">
        <f t="shared" si="186"/>
        <v>0.28980079020855326</v>
      </c>
      <c r="Q3976" s="42">
        <f t="shared" si="188"/>
        <v>0.31029885212862923</v>
      </c>
    </row>
    <row r="3977" spans="5:17" x14ac:dyDescent="0.2">
      <c r="E3977" s="15">
        <v>41295.069444444445</v>
      </c>
      <c r="F3977" s="21">
        <v>3.1077892795399515</v>
      </c>
      <c r="G3977" s="21">
        <v>3.0982968266523248</v>
      </c>
      <c r="H3977" s="24">
        <v>6.1136706163078681E-2</v>
      </c>
      <c r="I3977" s="3">
        <f t="shared" si="187"/>
        <v>10.009999999997968</v>
      </c>
      <c r="J3977" s="3">
        <f>INDEX(PowerArray,MIN(MaximumPowerIndex,ROUND(G3977*100,0)))</f>
        <v>9.099999999997987</v>
      </c>
      <c r="K3977" s="3">
        <f>MIN(J3977-M3977+N3977,'Power Look Up'!$F$4)</f>
        <v>7.8257650980747187</v>
      </c>
      <c r="M3977" s="50">
        <f t="array" ref="M3977">_xlfn.SUM(_xlfn.NORM.DIST($S$3:$S$1003,$G3977,$P3977,FALSE)*WindSpeedStep*$T$3:$T$1003)</f>
        <v>4.9723066699792229</v>
      </c>
      <c r="N3977" s="50">
        <f t="array" ref="N3977">_xlfn.SUM(_xlfn.NORM.DIST($S$3:$S$1003,$G3977,$Q3977,FALSE)*WindSpeedStep*$T$3:$T$1003)</f>
        <v>3.6980717680559549</v>
      </c>
      <c r="P3977" s="42">
        <f t="shared" si="186"/>
        <v>0.30982968266523248</v>
      </c>
      <c r="Q3977" s="42">
        <f t="shared" si="188"/>
        <v>0.1894196626970423</v>
      </c>
    </row>
    <row r="3978" spans="5:17" x14ac:dyDescent="0.2">
      <c r="E3978" s="15">
        <v>41295.076388888891</v>
      </c>
      <c r="F3978" s="21">
        <v>3.4167680011731894</v>
      </c>
      <c r="G3978" s="21">
        <v>3.4366723332417339</v>
      </c>
      <c r="H3978" s="24">
        <v>8.4875531467288656E-2</v>
      </c>
      <c r="I3978" s="3">
        <f t="shared" si="187"/>
        <v>38.21999999999737</v>
      </c>
      <c r="J3978" s="3">
        <f>INDEX(PowerArray,MIN(MaximumPowerIndex,ROUND(G3978*100,0)))</f>
        <v>40.039999999997328</v>
      </c>
      <c r="K3978" s="3">
        <f>MIN(J3978-M3978+N3978,'Power Look Up'!$F$4)</f>
        <v>39.222101502912338</v>
      </c>
      <c r="M3978" s="50">
        <f t="array" ref="M3978">_xlfn.SUM(_xlfn.NORM.DIST($S$3:$S$1003,$G3978,$P3978,FALSE)*WindSpeedStep*$T$3:$T$1003)</f>
        <v>13.629117567019883</v>
      </c>
      <c r="N3978" s="50">
        <f t="array" ref="N3978">_xlfn.SUM(_xlfn.NORM.DIST($S$3:$S$1003,$G3978,$Q3978,FALSE)*WindSpeedStep*$T$3:$T$1003)</f>
        <v>12.811219069934891</v>
      </c>
      <c r="P3978" s="42">
        <f t="shared" si="186"/>
        <v>0.34366723332417343</v>
      </c>
      <c r="Q3978" s="42">
        <f t="shared" si="188"/>
        <v>0.29168939076281913</v>
      </c>
    </row>
    <row r="3979" spans="5:17" x14ac:dyDescent="0.2">
      <c r="E3979" s="15">
        <v>41295.083333333336</v>
      </c>
      <c r="F3979" s="21">
        <v>3.627497961912852</v>
      </c>
      <c r="G3979" s="21">
        <v>3.6181779062482358</v>
      </c>
      <c r="H3979" s="24">
        <v>7.9944910526449253E-2</v>
      </c>
      <c r="I3979" s="3">
        <f t="shared" si="187"/>
        <v>57.329999999996957</v>
      </c>
      <c r="J3979" s="3">
        <f>INDEX(PowerArray,MIN(MaximumPowerIndex,ROUND(G3979*100,0)))</f>
        <v>56.419999999996982</v>
      </c>
      <c r="K3979" s="3">
        <f>MIN(J3979-M3979+N3979,'Power Look Up'!$F$4)</f>
        <v>54.259755837202093</v>
      </c>
      <c r="M3979" s="50">
        <f t="array" ref="M3979">_xlfn.SUM(_xlfn.NORM.DIST($S$3:$S$1003,$G3979,$P3979,FALSE)*WindSpeedStep*$T$3:$T$1003)</f>
        <v>21.17434420493629</v>
      </c>
      <c r="N3979" s="50">
        <f t="array" ref="N3979">_xlfn.SUM(_xlfn.NORM.DIST($S$3:$S$1003,$G3979,$Q3979,FALSE)*WindSpeedStep*$T$3:$T$1003)</f>
        <v>19.014100042141401</v>
      </c>
      <c r="P3979" s="42">
        <f t="shared" si="186"/>
        <v>0.36181779062482361</v>
      </c>
      <c r="Q3979" s="42">
        <f t="shared" si="188"/>
        <v>0.28925490898379069</v>
      </c>
    </row>
    <row r="3980" spans="5:17" x14ac:dyDescent="0.2">
      <c r="E3980" s="15">
        <v>41295.090277777781</v>
      </c>
      <c r="F3980" s="21">
        <v>4.1283576130398432</v>
      </c>
      <c r="G3980" s="21">
        <v>4.0893406930135514</v>
      </c>
      <c r="H3980" s="24">
        <v>5.3289957077629929E-2</v>
      </c>
      <c r="I3980" s="3">
        <f t="shared" si="187"/>
        <v>105.16999999999524</v>
      </c>
      <c r="J3980" s="3">
        <f>INDEX(PowerArray,MIN(MaximumPowerIndex,ROUND(G3980*100,0)))</f>
        <v>100.80999999999534</v>
      </c>
      <c r="K3980" s="3">
        <f>MIN(J3980-M3980+N3980,'Power Look Up'!$F$4)</f>
        <v>90.492899035651988</v>
      </c>
      <c r="M3980" s="50">
        <f t="array" ref="M3980">_xlfn.SUM(_xlfn.NORM.DIST($S$3:$S$1003,$G3980,$P3980,FALSE)*WindSpeedStep*$T$3:$T$1003)</f>
        <v>60.068701505929937</v>
      </c>
      <c r="N3980" s="50">
        <f t="array" ref="N3980">_xlfn.SUM(_xlfn.NORM.DIST($S$3:$S$1003,$G3980,$Q3980,FALSE)*WindSpeedStep*$T$3:$T$1003)</f>
        <v>49.751600541586591</v>
      </c>
      <c r="P3980" s="42">
        <f t="shared" si="186"/>
        <v>0.40893406930135517</v>
      </c>
      <c r="Q3980" s="42">
        <f t="shared" si="188"/>
        <v>0.21792079000649758</v>
      </c>
    </row>
    <row r="3981" spans="5:17" x14ac:dyDescent="0.2">
      <c r="E3981" s="15">
        <v>41295.097222222219</v>
      </c>
      <c r="F3981" s="21">
        <v>4.1681217455307715</v>
      </c>
      <c r="G3981" s="21">
        <v>4.0853574801894705</v>
      </c>
      <c r="H3981" s="24">
        <v>5.2781567677549941E-2</v>
      </c>
      <c r="I3981" s="3">
        <f t="shared" si="187"/>
        <v>109.52999999999516</v>
      </c>
      <c r="J3981" s="3">
        <f>INDEX(PowerArray,MIN(MaximumPowerIndex,ROUND(G3981*100,0)))</f>
        <v>100.80999999999534</v>
      </c>
      <c r="K3981" s="3">
        <f>MIN(J3981-M3981+N3981,'Power Look Up'!$F$4)</f>
        <v>90.352010638292612</v>
      </c>
      <c r="M3981" s="50">
        <f t="array" ref="M3981">_xlfn.SUM(_xlfn.NORM.DIST($S$3:$S$1003,$G3981,$P3981,FALSE)*WindSpeedStep*$T$3:$T$1003)</f>
        <v>59.609021824554475</v>
      </c>
      <c r="N3981" s="50">
        <f t="array" ref="N3981">_xlfn.SUM(_xlfn.NORM.DIST($S$3:$S$1003,$G3981,$Q3981,FALSE)*WindSpeedStep*$T$3:$T$1003)</f>
        <v>49.151032462851745</v>
      </c>
      <c r="P3981" s="42">
        <f t="shared" si="186"/>
        <v>0.4085357480189471</v>
      </c>
      <c r="Q3981" s="42">
        <f t="shared" si="188"/>
        <v>0.21563157232760544</v>
      </c>
    </row>
    <row r="3982" spans="5:17" x14ac:dyDescent="0.2">
      <c r="E3982" s="15">
        <v>41295.104166666664</v>
      </c>
      <c r="F3982" s="21">
        <v>4.2368353348974441</v>
      </c>
      <c r="G3982" s="21">
        <v>4.1959436789087219</v>
      </c>
      <c r="H3982" s="24">
        <v>5.1925548814213067E-2</v>
      </c>
      <c r="I3982" s="3">
        <f t="shared" si="187"/>
        <v>117.15999999999499</v>
      </c>
      <c r="J3982" s="3">
        <f>INDEX(PowerArray,MIN(MaximumPowerIndex,ROUND(G3982*100,0)))</f>
        <v>112.79999999999508</v>
      </c>
      <c r="K3982" s="3">
        <f>MIN(J3982-M3982+N3982,'Power Look Up'!$F$4)</f>
        <v>103.61221090376176</v>
      </c>
      <c r="M3982" s="50">
        <f t="array" ref="M3982">_xlfn.SUM(_xlfn.NORM.DIST($S$3:$S$1003,$G3982,$P3982,FALSE)*WindSpeedStep*$T$3:$T$1003)</f>
        <v>73.084239093602648</v>
      </c>
      <c r="N3982" s="50">
        <f t="array" ref="N3982">_xlfn.SUM(_xlfn.NORM.DIST($S$3:$S$1003,$G3982,$Q3982,FALSE)*WindSpeedStep*$T$3:$T$1003)</f>
        <v>63.896449997369338</v>
      </c>
      <c r="P3982" s="42">
        <f t="shared" si="186"/>
        <v>0.41959436789087223</v>
      </c>
      <c r="Q3982" s="42">
        <f t="shared" si="188"/>
        <v>0.2178766783208636</v>
      </c>
    </row>
    <row r="3983" spans="5:17" x14ac:dyDescent="0.2">
      <c r="E3983" s="15">
        <v>41295.111111111109</v>
      </c>
      <c r="F3983" s="21">
        <v>4.3502147536222724</v>
      </c>
      <c r="G3983" s="21">
        <v>4.3337409541223293</v>
      </c>
      <c r="H3983" s="24">
        <v>5.5169690140046614E-2</v>
      </c>
      <c r="I3983" s="3">
        <f t="shared" si="187"/>
        <v>129.14999999999475</v>
      </c>
      <c r="J3983" s="3">
        <f>INDEX(PowerArray,MIN(MaximumPowerIndex,ROUND(G3983*100,0)))</f>
        <v>126.96999999999478</v>
      </c>
      <c r="K3983" s="3">
        <f>MIN(J3983-M3983+N3983,'Power Look Up'!$F$4)</f>
        <v>120.65728469706686</v>
      </c>
      <c r="M3983" s="50">
        <f t="array" ref="M3983">_xlfn.SUM(_xlfn.NORM.DIST($S$3:$S$1003,$G3983,$P3983,FALSE)*WindSpeedStep*$T$3:$T$1003)</f>
        <v>91.661269073536531</v>
      </c>
      <c r="N3983" s="50">
        <f t="array" ref="N3983">_xlfn.SUM(_xlfn.NORM.DIST($S$3:$S$1003,$G3983,$Q3983,FALSE)*WindSpeedStep*$T$3:$T$1003)</f>
        <v>85.348553770608603</v>
      </c>
      <c r="P3983" s="42">
        <f t="shared" si="186"/>
        <v>0.43337409541223293</v>
      </c>
      <c r="Q3983" s="42">
        <f t="shared" si="188"/>
        <v>0.23909114558615888</v>
      </c>
    </row>
    <row r="3984" spans="5:17" x14ac:dyDescent="0.2">
      <c r="E3984" s="15">
        <v>41295.118055555555</v>
      </c>
      <c r="F3984" s="21">
        <v>4.8051969166834789</v>
      </c>
      <c r="G3984" s="21">
        <v>4.7766465987445672</v>
      </c>
      <c r="H3984" s="24">
        <v>4.9945923998812251E-2</v>
      </c>
      <c r="I3984" s="3">
        <f t="shared" si="187"/>
        <v>179.28999999999365</v>
      </c>
      <c r="J3984" s="3">
        <f>INDEX(PowerArray,MIN(MaximumPowerIndex,ROUND(G3984*100,0)))</f>
        <v>176.01999999999373</v>
      </c>
      <c r="K3984" s="3">
        <f>MIN(J3984-M3984+N3984,'Power Look Up'!$F$4)</f>
        <v>175.59933528248831</v>
      </c>
      <c r="M3984" s="50">
        <f t="array" ref="M3984">_xlfn.SUM(_xlfn.NORM.DIST($S$3:$S$1003,$G3984,$P3984,FALSE)*WindSpeedStep*$T$3:$T$1003)</f>
        <v>158.94047282904876</v>
      </c>
      <c r="N3984" s="50">
        <f t="array" ref="N3984">_xlfn.SUM(_xlfn.NORM.DIST($S$3:$S$1003,$G3984,$Q3984,FALSE)*WindSpeedStep*$T$3:$T$1003)</f>
        <v>158.51980811154334</v>
      </c>
      <c r="P3984" s="42">
        <f t="shared" si="186"/>
        <v>0.47766465987445672</v>
      </c>
      <c r="Q3984" s="42">
        <f t="shared" si="188"/>
        <v>0.23857402799008121</v>
      </c>
    </row>
    <row r="3985" spans="5:17" x14ac:dyDescent="0.2">
      <c r="E3985" s="15">
        <v>41295.125</v>
      </c>
      <c r="F3985" s="21">
        <v>3.9353775802015294</v>
      </c>
      <c r="G3985" s="21">
        <v>3.9599871033892584</v>
      </c>
      <c r="H3985" s="24">
        <v>5.8444201429897299E-2</v>
      </c>
      <c r="I3985" s="3">
        <f t="shared" si="187"/>
        <v>85.539999999996354</v>
      </c>
      <c r="J3985" s="3">
        <f>INDEX(PowerArray,MIN(MaximumPowerIndex,ROUND(G3985*100,0)))</f>
        <v>87.359999999996319</v>
      </c>
      <c r="K3985" s="3">
        <f>MIN(J3985-M3985+N3985,'Power Look Up'!$F$4)</f>
        <v>78.111217976726579</v>
      </c>
      <c r="M3985" s="50">
        <f t="array" ref="M3985">_xlfn.SUM(_xlfn.NORM.DIST($S$3:$S$1003,$G3985,$P3985,FALSE)*WindSpeedStep*$T$3:$T$1003)</f>
        <v>46.229871972016909</v>
      </c>
      <c r="N3985" s="50">
        <f t="array" ref="N3985">_xlfn.SUM(_xlfn.NORM.DIST($S$3:$S$1003,$G3985,$Q3985,FALSE)*WindSpeedStep*$T$3:$T$1003)</f>
        <v>36.981089948747176</v>
      </c>
      <c r="P3985" s="42">
        <f t="shared" si="186"/>
        <v>0.39599871033892586</v>
      </c>
      <c r="Q3985" s="42">
        <f t="shared" si="188"/>
        <v>0.23143828393027735</v>
      </c>
    </row>
    <row r="3986" spans="5:17" x14ac:dyDescent="0.2">
      <c r="E3986" s="15">
        <v>41295.131944444445</v>
      </c>
      <c r="F3986" s="21">
        <v>3.9820414500349561</v>
      </c>
      <c r="G3986" s="21">
        <v>3.9600420588949934</v>
      </c>
      <c r="H3986" s="24">
        <v>4.7714219548953239E-2</v>
      </c>
      <c r="I3986" s="3">
        <f t="shared" si="187"/>
        <v>89.179999999996284</v>
      </c>
      <c r="J3986" s="3">
        <f>INDEX(PowerArray,MIN(MaximumPowerIndex,ROUND(G3986*100,0)))</f>
        <v>87.359999999996319</v>
      </c>
      <c r="K3986" s="3">
        <f>MIN(J3986-M3986+N3986,'Power Look Up'!$F$4)</f>
        <v>75.727226471513745</v>
      </c>
      <c r="M3986" s="50">
        <f t="array" ref="M3986">_xlfn.SUM(_xlfn.NORM.DIST($S$3:$S$1003,$G3986,$P3986,FALSE)*WindSpeedStep*$T$3:$T$1003)</f>
        <v>46.235254304206421</v>
      </c>
      <c r="N3986" s="50">
        <f t="array" ref="N3986">_xlfn.SUM(_xlfn.NORM.DIST($S$3:$S$1003,$G3986,$Q3986,FALSE)*WindSpeedStep*$T$3:$T$1003)</f>
        <v>34.602480775723855</v>
      </c>
      <c r="P3986" s="42">
        <f t="shared" si="186"/>
        <v>0.39600420588949936</v>
      </c>
      <c r="Q3986" s="42">
        <f t="shared" si="188"/>
        <v>0.18895031622120453</v>
      </c>
    </row>
    <row r="3987" spans="5:17" x14ac:dyDescent="0.2">
      <c r="E3987" s="15">
        <v>41295.138888888891</v>
      </c>
      <c r="F3987" s="21">
        <v>4.1810317155173937</v>
      </c>
      <c r="G3987" s="21">
        <v>4.1455261050179892</v>
      </c>
      <c r="H3987" s="24">
        <v>5.7402099847573267E-2</v>
      </c>
      <c r="I3987" s="3">
        <f t="shared" si="187"/>
        <v>110.61999999999513</v>
      </c>
      <c r="J3987" s="3">
        <f>INDEX(PowerArray,MIN(MaximumPowerIndex,ROUND(G3987*100,0)))</f>
        <v>107.34999999999519</v>
      </c>
      <c r="K3987" s="3">
        <f>MIN(J3987-M3987+N3987,'Power Look Up'!$F$4)</f>
        <v>98.424360214175039</v>
      </c>
      <c r="M3987" s="50">
        <f t="array" ref="M3987">_xlfn.SUM(_xlfn.NORM.DIST($S$3:$S$1003,$G3987,$P3987,FALSE)*WindSpeedStep*$T$3:$T$1003)</f>
        <v>66.762685695518584</v>
      </c>
      <c r="N3987" s="50">
        <f t="array" ref="N3987">_xlfn.SUM(_xlfn.NORM.DIST($S$3:$S$1003,$G3987,$Q3987,FALSE)*WindSpeedStep*$T$3:$T$1003)</f>
        <v>57.837045909698432</v>
      </c>
      <c r="P3987" s="42">
        <f t="shared" si="186"/>
        <v>0.41455261050179892</v>
      </c>
      <c r="Q3987" s="42">
        <f t="shared" si="188"/>
        <v>0.23796190340096413</v>
      </c>
    </row>
    <row r="3988" spans="5:17" x14ac:dyDescent="0.2">
      <c r="E3988" s="15">
        <v>41295.145833333336</v>
      </c>
      <c r="F3988" s="21">
        <v>4.2961024967190697</v>
      </c>
      <c r="G3988" s="21">
        <v>4.267697782382756</v>
      </c>
      <c r="H3988" s="24">
        <v>5.3536897728964992E-2</v>
      </c>
      <c r="I3988" s="3">
        <f t="shared" si="187"/>
        <v>123.69999999999484</v>
      </c>
      <c r="J3988" s="3">
        <f>INDEX(PowerArray,MIN(MaximumPowerIndex,ROUND(G3988*100,0)))</f>
        <v>120.42999999999492</v>
      </c>
      <c r="K3988" s="3">
        <f>MIN(J3988-M3988+N3988,'Power Look Up'!$F$4)</f>
        <v>112.74672474986691</v>
      </c>
      <c r="M3988" s="50">
        <f t="array" ref="M3988">_xlfn.SUM(_xlfn.NORM.DIST($S$3:$S$1003,$G3988,$P3988,FALSE)*WindSpeedStep*$T$3:$T$1003)</f>
        <v>82.540933641094327</v>
      </c>
      <c r="N3988" s="50">
        <f t="array" ref="N3988">_xlfn.SUM(_xlfn.NORM.DIST($S$3:$S$1003,$G3988,$Q3988,FALSE)*WindSpeedStep*$T$3:$T$1003)</f>
        <v>74.857658390966321</v>
      </c>
      <c r="P3988" s="42">
        <f t="shared" si="186"/>
        <v>0.42676977823827561</v>
      </c>
      <c r="Q3988" s="42">
        <f t="shared" si="188"/>
        <v>0.22847929971355629</v>
      </c>
    </row>
    <row r="3989" spans="5:17" x14ac:dyDescent="0.2">
      <c r="E3989" s="15">
        <v>41295.152777777781</v>
      </c>
      <c r="F3989" s="21">
        <v>4.1788711489471018</v>
      </c>
      <c r="G3989" s="21">
        <v>4.1177002365503608</v>
      </c>
      <c r="H3989" s="24">
        <v>4.0680842730179127E-2</v>
      </c>
      <c r="I3989" s="3">
        <f t="shared" si="187"/>
        <v>110.61999999999513</v>
      </c>
      <c r="J3989" s="3">
        <f>INDEX(PowerArray,MIN(MaximumPowerIndex,ROUND(G3989*100,0)))</f>
        <v>104.07999999999527</v>
      </c>
      <c r="K3989" s="3">
        <f>MIN(J3989-M3989+N3989,'Power Look Up'!$F$4)</f>
        <v>91.585932718014263</v>
      </c>
      <c r="M3989" s="50">
        <f t="array" ref="M3989">_xlfn.SUM(_xlfn.NORM.DIST($S$3:$S$1003,$G3989,$P3989,FALSE)*WindSpeedStep*$T$3:$T$1003)</f>
        <v>63.399262275926141</v>
      </c>
      <c r="N3989" s="50">
        <f t="array" ref="N3989">_xlfn.SUM(_xlfn.NORM.DIST($S$3:$S$1003,$G3989,$Q3989,FALSE)*WindSpeedStep*$T$3:$T$1003)</f>
        <v>50.905194993945138</v>
      </c>
      <c r="P3989" s="42">
        <f t="shared" si="186"/>
        <v>0.41177002365503612</v>
      </c>
      <c r="Q3989" s="42">
        <f t="shared" si="188"/>
        <v>0.16751151573312661</v>
      </c>
    </row>
    <row r="3990" spans="5:17" x14ac:dyDescent="0.2">
      <c r="E3990" s="15">
        <v>41295.159722222219</v>
      </c>
      <c r="F3990" s="21">
        <v>4.0990415037379586</v>
      </c>
      <c r="G3990" s="21">
        <v>4.0152269578776263</v>
      </c>
      <c r="H3990" s="24">
        <v>7.0748246812223289E-2</v>
      </c>
      <c r="I3990" s="3">
        <f t="shared" si="187"/>
        <v>101.89999999999532</v>
      </c>
      <c r="J3990" s="3">
        <f>INDEX(PowerArray,MIN(MaximumPowerIndex,ROUND(G3990*100,0)))</f>
        <v>93.179999999995502</v>
      </c>
      <c r="K3990" s="3">
        <f>MIN(J3990-M3990+N3990,'Power Look Up'!$F$4)</f>
        <v>86.545671505027258</v>
      </c>
      <c r="M3990" s="50">
        <f t="array" ref="M3990">_xlfn.SUM(_xlfn.NORM.DIST($S$3:$S$1003,$G3990,$P3990,FALSE)*WindSpeedStep*$T$3:$T$1003)</f>
        <v>51.85785093706285</v>
      </c>
      <c r="N3990" s="50">
        <f t="array" ref="N3990">_xlfn.SUM(_xlfn.NORM.DIST($S$3:$S$1003,$G3990,$Q3990,FALSE)*WindSpeedStep*$T$3:$T$1003)</f>
        <v>45.223522442094612</v>
      </c>
      <c r="P3990" s="42">
        <f t="shared" si="186"/>
        <v>0.40152269578776267</v>
      </c>
      <c r="Q3990" s="42">
        <f t="shared" si="188"/>
        <v>0.28407026782301881</v>
      </c>
    </row>
    <row r="3991" spans="5:17" x14ac:dyDescent="0.2">
      <c r="E3991" s="15">
        <v>41295.166666666664</v>
      </c>
      <c r="F3991" s="21">
        <v>3.5990430044091299</v>
      </c>
      <c r="G3991" s="21">
        <v>3.528093567821919</v>
      </c>
      <c r="H3991" s="24">
        <v>9.724807388275733E-2</v>
      </c>
      <c r="I3991" s="3">
        <f t="shared" si="187"/>
        <v>54.599999999997017</v>
      </c>
      <c r="J3991" s="3">
        <f>INDEX(PowerArray,MIN(MaximumPowerIndex,ROUND(G3991*100,0)))</f>
        <v>48.229999999997155</v>
      </c>
      <c r="K3991" s="3">
        <f>MIN(J3991-M3991+N3991,'Power Look Up'!$F$4)</f>
        <v>47.980340993723161</v>
      </c>
      <c r="M3991" s="50">
        <f t="array" ref="M3991">_xlfn.SUM(_xlfn.NORM.DIST($S$3:$S$1003,$G3991,$P3991,FALSE)*WindSpeedStep*$T$3:$T$1003)</f>
        <v>17.056390886894835</v>
      </c>
      <c r="N3991" s="50">
        <f t="array" ref="N3991">_xlfn.SUM(_xlfn.NORM.DIST($S$3:$S$1003,$G3991,$Q3991,FALSE)*WindSpeedStep*$T$3:$T$1003)</f>
        <v>16.806731880620845</v>
      </c>
      <c r="P3991" s="42">
        <f t="shared" si="186"/>
        <v>0.35280935678219194</v>
      </c>
      <c r="Q3991" s="42">
        <f t="shared" si="188"/>
        <v>0.3431003039488269</v>
      </c>
    </row>
    <row r="3992" spans="5:17" x14ac:dyDescent="0.2">
      <c r="E3992" s="15">
        <v>41295.173611111109</v>
      </c>
      <c r="F3992" s="21">
        <v>3.6803748097906253</v>
      </c>
      <c r="G3992" s="21">
        <v>3.6291180082782599</v>
      </c>
      <c r="H3992" s="24">
        <v>8.1513436947218659E-2</v>
      </c>
      <c r="I3992" s="3">
        <f t="shared" si="187"/>
        <v>61.879999999996862</v>
      </c>
      <c r="J3992" s="3">
        <f>INDEX(PowerArray,MIN(MaximumPowerIndex,ROUND(G3992*100,0)))</f>
        <v>57.329999999996957</v>
      </c>
      <c r="K3992" s="3">
        <f>MIN(J3992-M3992+N3992,'Power Look Up'!$F$4)</f>
        <v>55.227972712371631</v>
      </c>
      <c r="M3992" s="50">
        <f t="array" ref="M3992">_xlfn.SUM(_xlfn.NORM.DIST($S$3:$S$1003,$G3992,$P3992,FALSE)*WindSpeedStep*$T$3:$T$1003)</f>
        <v>21.733543849719307</v>
      </c>
      <c r="N3992" s="50">
        <f t="array" ref="N3992">_xlfn.SUM(_xlfn.NORM.DIST($S$3:$S$1003,$G3992,$Q3992,FALSE)*WindSpeedStep*$T$3:$T$1003)</f>
        <v>19.631516562093985</v>
      </c>
      <c r="P3992" s="42">
        <f t="shared" si="186"/>
        <v>0.36291180082782604</v>
      </c>
      <c r="Q3992" s="42">
        <f t="shared" si="188"/>
        <v>0.2958218819418057</v>
      </c>
    </row>
    <row r="3993" spans="5:17" x14ac:dyDescent="0.2">
      <c r="E3993" s="15">
        <v>41295.180555555555</v>
      </c>
      <c r="F3993" s="21">
        <v>3.5966170031789511</v>
      </c>
      <c r="G3993" s="21">
        <v>3.4876156055938869</v>
      </c>
      <c r="H3993" s="24">
        <v>6.3948983112938992E-2</v>
      </c>
      <c r="I3993" s="3">
        <f t="shared" si="187"/>
        <v>54.599999999997017</v>
      </c>
      <c r="J3993" s="3">
        <f>INDEX(PowerArray,MIN(MaximumPowerIndex,ROUND(G3993*100,0)))</f>
        <v>44.589999999997232</v>
      </c>
      <c r="K3993" s="3">
        <f>MIN(J3993-M3993+N3993,'Power Look Up'!$F$4)</f>
        <v>42.874693489348473</v>
      </c>
      <c r="M3993" s="50">
        <f t="array" ref="M3993">_xlfn.SUM(_xlfn.NORM.DIST($S$3:$S$1003,$G3993,$P3993,FALSE)*WindSpeedStep*$T$3:$T$1003)</f>
        <v>15.456914495981771</v>
      </c>
      <c r="N3993" s="50">
        <f t="array" ref="N3993">_xlfn.SUM(_xlfn.NORM.DIST($S$3:$S$1003,$G3993,$Q3993,FALSE)*WindSpeedStep*$T$3:$T$1003)</f>
        <v>13.741607985333012</v>
      </c>
      <c r="P3993" s="42">
        <f t="shared" si="186"/>
        <v>0.34876156055938873</v>
      </c>
      <c r="Q3993" s="42">
        <f t="shared" si="188"/>
        <v>0.22302947146654598</v>
      </c>
    </row>
    <row r="3994" spans="5:17" x14ac:dyDescent="0.2">
      <c r="E3994" s="15">
        <v>41295.1875</v>
      </c>
      <c r="F3994" s="21">
        <v>3.5690436477169349</v>
      </c>
      <c r="G3994" s="21">
        <v>3.4719197490350142</v>
      </c>
      <c r="H3994" s="24">
        <v>8.125425985908262E-2</v>
      </c>
      <c r="I3994" s="3">
        <f t="shared" si="187"/>
        <v>51.869999999997077</v>
      </c>
      <c r="J3994" s="3">
        <f>INDEX(PowerArray,MIN(MaximumPowerIndex,ROUND(G3994*100,0)))</f>
        <v>42.769999999997268</v>
      </c>
      <c r="K3994" s="3">
        <f>MIN(J3994-M3994+N3994,'Power Look Up'!$F$4)</f>
        <v>41.659445262879757</v>
      </c>
      <c r="M3994" s="50">
        <f t="array" ref="M3994">_xlfn.SUM(_xlfn.NORM.DIST($S$3:$S$1003,$G3994,$P3994,FALSE)*WindSpeedStep*$T$3:$T$1003)</f>
        <v>14.873041137909224</v>
      </c>
      <c r="N3994" s="50">
        <f t="array" ref="N3994">_xlfn.SUM(_xlfn.NORM.DIST($S$3:$S$1003,$G3994,$Q3994,FALSE)*WindSpeedStep*$T$3:$T$1003)</f>
        <v>13.762486400791715</v>
      </c>
      <c r="P3994" s="42">
        <f t="shared" si="186"/>
        <v>0.34719197490350145</v>
      </c>
      <c r="Q3994" s="42">
        <f t="shared" si="188"/>
        <v>0.28210826949797196</v>
      </c>
    </row>
    <row r="3995" spans="5:17" x14ac:dyDescent="0.2">
      <c r="E3995" s="15">
        <v>41295.194444444445</v>
      </c>
      <c r="F3995" s="21">
        <v>3.9162981518761817</v>
      </c>
      <c r="G3995" s="21">
        <v>3.8498446573258849</v>
      </c>
      <c r="H3995" s="24">
        <v>6.8942656950327197E-2</v>
      </c>
      <c r="I3995" s="3">
        <f t="shared" si="187"/>
        <v>83.719999999996404</v>
      </c>
      <c r="J3995" s="3">
        <f>INDEX(PowerArray,MIN(MaximumPowerIndex,ROUND(G3995*100,0)))</f>
        <v>77.349999999996527</v>
      </c>
      <c r="K3995" s="3">
        <f>MIN(J3995-M3995+N3995,'Power Look Up'!$F$4)</f>
        <v>71.260715303676136</v>
      </c>
      <c r="M3995" s="50">
        <f t="array" ref="M3995">_xlfn.SUM(_xlfn.NORM.DIST($S$3:$S$1003,$G3995,$P3995,FALSE)*WindSpeedStep*$T$3:$T$1003)</f>
        <v>36.332868339705811</v>
      </c>
      <c r="N3995" s="50">
        <f t="array" ref="N3995">_xlfn.SUM(_xlfn.NORM.DIST($S$3:$S$1003,$G3995,$Q3995,FALSE)*WindSpeedStep*$T$3:$T$1003)</f>
        <v>30.243583643385424</v>
      </c>
      <c r="P3995" s="42">
        <f t="shared" si="186"/>
        <v>0.38498446573258849</v>
      </c>
      <c r="Q3995" s="42">
        <f t="shared" si="188"/>
        <v>0.26541851952206846</v>
      </c>
    </row>
    <row r="3996" spans="5:17" x14ac:dyDescent="0.2">
      <c r="E3996" s="15">
        <v>41295.201388888891</v>
      </c>
      <c r="F3996" s="21">
        <v>4.032962900985777</v>
      </c>
      <c r="G3996" s="21">
        <v>3.976139563911794</v>
      </c>
      <c r="H3996" s="24">
        <v>7.9346130340495424E-2</v>
      </c>
      <c r="I3996" s="3">
        <f t="shared" si="187"/>
        <v>94.269999999995477</v>
      </c>
      <c r="J3996" s="3">
        <f>INDEX(PowerArray,MIN(MaximumPowerIndex,ROUND(G3996*100,0)))</f>
        <v>89.179999999996284</v>
      </c>
      <c r="K3996" s="3">
        <f>MIN(J3996-M3996+N3996,'Power Look Up'!$F$4)</f>
        <v>84.540768091113421</v>
      </c>
      <c r="M3996" s="50">
        <f t="array" ref="M3996">_xlfn.SUM(_xlfn.NORM.DIST($S$3:$S$1003,$G3996,$P3996,FALSE)*WindSpeedStep*$T$3:$T$1003)</f>
        <v>47.830584950819954</v>
      </c>
      <c r="N3996" s="50">
        <f t="array" ref="N3996">_xlfn.SUM(_xlfn.NORM.DIST($S$3:$S$1003,$G3996,$Q3996,FALSE)*WindSpeedStep*$T$3:$T$1003)</f>
        <v>43.191353041937084</v>
      </c>
      <c r="P3996" s="42">
        <f t="shared" si="186"/>
        <v>0.39761395639117941</v>
      </c>
      <c r="Q3996" s="42">
        <f t="shared" si="188"/>
        <v>0.31549128809014587</v>
      </c>
    </row>
    <row r="3997" spans="5:17" x14ac:dyDescent="0.2">
      <c r="E3997" s="15">
        <v>41295.208333333336</v>
      </c>
      <c r="F3997" s="21">
        <v>3.8512243062211535</v>
      </c>
      <c r="G3997" s="21">
        <v>3.8374437060838176</v>
      </c>
      <c r="H3997" s="24">
        <v>5.9721268280443919E-2</v>
      </c>
      <c r="I3997" s="3">
        <f t="shared" si="187"/>
        <v>77.349999999996527</v>
      </c>
      <c r="J3997" s="3">
        <f>INDEX(PowerArray,MIN(MaximumPowerIndex,ROUND(G3997*100,0)))</f>
        <v>76.439999999996559</v>
      </c>
      <c r="K3997" s="3">
        <f>MIN(J3997-M3997+N3997,'Power Look Up'!$F$4)</f>
        <v>68.876521587721285</v>
      </c>
      <c r="M3997" s="50">
        <f t="array" ref="M3997">_xlfn.SUM(_xlfn.NORM.DIST($S$3:$S$1003,$G3997,$P3997,FALSE)*WindSpeedStep*$T$3:$T$1003)</f>
        <v>35.330819147457518</v>
      </c>
      <c r="N3997" s="50">
        <f t="array" ref="N3997">_xlfn.SUM(_xlfn.NORM.DIST($S$3:$S$1003,$G3997,$Q3997,FALSE)*WindSpeedStep*$T$3:$T$1003)</f>
        <v>27.767340735182245</v>
      </c>
      <c r="P3997" s="42">
        <f t="shared" si="186"/>
        <v>0.38374437060838179</v>
      </c>
      <c r="Q3997" s="42">
        <f t="shared" si="188"/>
        <v>0.22917700508213265</v>
      </c>
    </row>
    <row r="3998" spans="5:17" x14ac:dyDescent="0.2">
      <c r="E3998" s="15">
        <v>41295.215277777781</v>
      </c>
      <c r="F3998" s="21">
        <v>4.2396485865208788</v>
      </c>
      <c r="G3998" s="21">
        <v>4.1815736175347578</v>
      </c>
      <c r="H3998" s="24">
        <v>6.604320954576387E-2</v>
      </c>
      <c r="I3998" s="3">
        <f t="shared" si="187"/>
        <v>117.15999999999499</v>
      </c>
      <c r="J3998" s="3">
        <f>INDEX(PowerArray,MIN(MaximumPowerIndex,ROUND(G3998*100,0)))</f>
        <v>110.61999999999513</v>
      </c>
      <c r="K3998" s="3">
        <f>MIN(J3998-M3998+N3998,'Power Look Up'!$F$4)</f>
        <v>103.72320086468964</v>
      </c>
      <c r="M3998" s="50">
        <f t="array" ref="M3998">_xlfn.SUM(_xlfn.NORM.DIST($S$3:$S$1003,$G3998,$P3998,FALSE)*WindSpeedStep*$T$3:$T$1003)</f>
        <v>71.253723950908437</v>
      </c>
      <c r="N3998" s="50">
        <f t="array" ref="N3998">_xlfn.SUM(_xlfn.NORM.DIST($S$3:$S$1003,$G3998,$Q3998,FALSE)*WindSpeedStep*$T$3:$T$1003)</f>
        <v>64.356924815602952</v>
      </c>
      <c r="P3998" s="42">
        <f t="shared" si="186"/>
        <v>0.41815736175347579</v>
      </c>
      <c r="Q3998" s="42">
        <f t="shared" si="188"/>
        <v>0.27616454265388585</v>
      </c>
    </row>
    <row r="3999" spans="5:17" x14ac:dyDescent="0.2">
      <c r="E3999" s="15">
        <v>41295.222222222219</v>
      </c>
      <c r="F3999" s="21">
        <v>4.3549830538229433</v>
      </c>
      <c r="G3999" s="21">
        <v>4.3129941123654651</v>
      </c>
      <c r="H3999" s="24">
        <v>5.510928447570429E-2</v>
      </c>
      <c r="I3999" s="3">
        <f t="shared" si="187"/>
        <v>129.14999999999475</v>
      </c>
      <c r="J3999" s="3">
        <f>INDEX(PowerArray,MIN(MaximumPowerIndex,ROUND(G3999*100,0)))</f>
        <v>124.78999999999482</v>
      </c>
      <c r="K3999" s="3">
        <f>MIN(J3999-M3999+N3999,'Power Look Up'!$F$4)</f>
        <v>118.10104831144609</v>
      </c>
      <c r="M3999" s="50">
        <f t="array" ref="M3999">_xlfn.SUM(_xlfn.NORM.DIST($S$3:$S$1003,$G3999,$P3999,FALSE)*WindSpeedStep*$T$3:$T$1003)</f>
        <v>88.757157039310059</v>
      </c>
      <c r="N3999" s="50">
        <f t="array" ref="N3999">_xlfn.SUM(_xlfn.NORM.DIST($S$3:$S$1003,$G3999,$Q3999,FALSE)*WindSpeedStep*$T$3:$T$1003)</f>
        <v>82.068205350761332</v>
      </c>
      <c r="P3999" s="42">
        <f t="shared" si="186"/>
        <v>0.43129941123654653</v>
      </c>
      <c r="Q3999" s="42">
        <f t="shared" si="188"/>
        <v>0.23768601948038615</v>
      </c>
    </row>
    <row r="4000" spans="5:17" x14ac:dyDescent="0.2">
      <c r="E4000" s="15">
        <v>41295.229166666664</v>
      </c>
      <c r="F4000" s="21">
        <v>4.2951804700670495</v>
      </c>
      <c r="G4000" s="21">
        <v>4.2419531321399875</v>
      </c>
      <c r="H4000" s="24">
        <v>6.2861153770282716E-2</v>
      </c>
      <c r="I4000" s="3">
        <f t="shared" si="187"/>
        <v>123.69999999999484</v>
      </c>
      <c r="J4000" s="3">
        <f>INDEX(PowerArray,MIN(MaximumPowerIndex,ROUND(G4000*100,0)))</f>
        <v>117.15999999999499</v>
      </c>
      <c r="K4000" s="3">
        <f>MIN(J4000-M4000+N4000,'Power Look Up'!$F$4)</f>
        <v>110.37866452777877</v>
      </c>
      <c r="M4000" s="50">
        <f t="array" ref="M4000">_xlfn.SUM(_xlfn.NORM.DIST($S$3:$S$1003,$G4000,$P4000,FALSE)*WindSpeedStep*$T$3:$T$1003)</f>
        <v>79.089876740855374</v>
      </c>
      <c r="N4000" s="50">
        <f t="array" ref="N4000">_xlfn.SUM(_xlfn.NORM.DIST($S$3:$S$1003,$G4000,$Q4000,FALSE)*WindSpeedStep*$T$3:$T$1003)</f>
        <v>72.308541268639146</v>
      </c>
      <c r="P4000" s="42">
        <f t="shared" si="186"/>
        <v>0.42419531321399878</v>
      </c>
      <c r="Q4000" s="42">
        <f t="shared" si="188"/>
        <v>0.26665406812578413</v>
      </c>
    </row>
    <row r="4001" spans="5:17" x14ac:dyDescent="0.2">
      <c r="E4001" s="15">
        <v>41295.236111111109</v>
      </c>
      <c r="F4001" s="21">
        <v>4.7379641355475748</v>
      </c>
      <c r="G4001" s="21">
        <v>4.6602655606677441</v>
      </c>
      <c r="H4001" s="24">
        <v>4.8544056776280028E-2</v>
      </c>
      <c r="I4001" s="3">
        <f t="shared" si="187"/>
        <v>171.65999999999383</v>
      </c>
      <c r="J4001" s="3">
        <f>INDEX(PowerArray,MIN(MaximumPowerIndex,ROUND(G4001*100,0)))</f>
        <v>162.93999999999403</v>
      </c>
      <c r="K4001" s="3">
        <f>MIN(J4001-M4001+N4001,'Power Look Up'!$F$4)</f>
        <v>161.44144877665315</v>
      </c>
      <c r="M4001" s="50">
        <f t="array" ref="M4001">_xlfn.SUM(_xlfn.NORM.DIST($S$3:$S$1003,$G4001,$P4001,FALSE)*WindSpeedStep*$T$3:$T$1003)</f>
        <v>140.62917036250352</v>
      </c>
      <c r="N4001" s="50">
        <f t="array" ref="N4001">_xlfn.SUM(_xlfn.NORM.DIST($S$3:$S$1003,$G4001,$Q4001,FALSE)*WindSpeedStep*$T$3:$T$1003)</f>
        <v>139.13061913916263</v>
      </c>
      <c r="P4001" s="42">
        <f t="shared" si="186"/>
        <v>0.46602655606677446</v>
      </c>
      <c r="Q4001" s="42">
        <f t="shared" si="188"/>
        <v>0.22622819596959745</v>
      </c>
    </row>
    <row r="4002" spans="5:17" x14ac:dyDescent="0.2">
      <c r="E4002" s="15">
        <v>41295.243055555555</v>
      </c>
      <c r="F4002" s="21">
        <v>4.4707214246763378</v>
      </c>
      <c r="G4002" s="21">
        <v>4.429916527882253</v>
      </c>
      <c r="H4002" s="24">
        <v>5.5919386660979217E-2</v>
      </c>
      <c r="I4002" s="3">
        <f t="shared" si="187"/>
        <v>142.22999999999445</v>
      </c>
      <c r="J4002" s="3">
        <f>INDEX(PowerArray,MIN(MaximumPowerIndex,ROUND(G4002*100,0)))</f>
        <v>137.86999999999455</v>
      </c>
      <c r="K4002" s="3">
        <f>MIN(J4002-M4002+N4002,'Power Look Up'!$F$4)</f>
        <v>133.26065849356286</v>
      </c>
      <c r="M4002" s="50">
        <f t="array" ref="M4002">_xlfn.SUM(_xlfn.NORM.DIST($S$3:$S$1003,$G4002,$P4002,FALSE)*WindSpeedStep*$T$3:$T$1003)</f>
        <v>105.52734633789767</v>
      </c>
      <c r="N4002" s="50">
        <f t="array" ref="N4002">_xlfn.SUM(_xlfn.NORM.DIST($S$3:$S$1003,$G4002,$Q4002,FALSE)*WindSpeedStep*$T$3:$T$1003)</f>
        <v>100.91800483146596</v>
      </c>
      <c r="P4002" s="42">
        <f t="shared" si="186"/>
        <v>0.44299165278822533</v>
      </c>
      <c r="Q4002" s="42">
        <f t="shared" si="188"/>
        <v>0.24771821519851023</v>
      </c>
    </row>
    <row r="4003" spans="5:17" x14ac:dyDescent="0.2">
      <c r="E4003" s="15">
        <v>41295.25</v>
      </c>
      <c r="F4003" s="21">
        <v>4.6844379165845149</v>
      </c>
      <c r="G4003" s="21">
        <v>4.6688192617539404</v>
      </c>
      <c r="H4003" s="24">
        <v>4.6964012314289538E-2</v>
      </c>
      <c r="I4003" s="3">
        <f t="shared" si="187"/>
        <v>165.11999999999398</v>
      </c>
      <c r="J4003" s="3">
        <f>INDEX(PowerArray,MIN(MaximumPowerIndex,ROUND(G4003*100,0)))</f>
        <v>164.029999999994</v>
      </c>
      <c r="K4003" s="3">
        <f>MIN(J4003-M4003+N4003,'Power Look Up'!$F$4)</f>
        <v>162.63507318966307</v>
      </c>
      <c r="M4003" s="50">
        <f t="array" ref="M4003">_xlfn.SUM(_xlfn.NORM.DIST($S$3:$S$1003,$G4003,$P4003,FALSE)*WindSpeedStep*$T$3:$T$1003)</f>
        <v>141.96609139720024</v>
      </c>
      <c r="N4003" s="50">
        <f t="array" ref="N4003">_xlfn.SUM(_xlfn.NORM.DIST($S$3:$S$1003,$G4003,$Q4003,FALSE)*WindSpeedStep*$T$3:$T$1003)</f>
        <v>140.57116458686932</v>
      </c>
      <c r="P4003" s="42">
        <f t="shared" si="186"/>
        <v>0.46688192617539404</v>
      </c>
      <c r="Q4003" s="42">
        <f t="shared" si="188"/>
        <v>0.21926648530220424</v>
      </c>
    </row>
    <row r="4004" spans="5:17" x14ac:dyDescent="0.2">
      <c r="E4004" s="15">
        <v>41295.256944444445</v>
      </c>
      <c r="F4004" s="21">
        <v>4.7598477992020607</v>
      </c>
      <c r="G4004" s="21">
        <v>4.7603050413785768</v>
      </c>
      <c r="H4004" s="24">
        <v>4.2018150251259705E-2</v>
      </c>
      <c r="I4004" s="3">
        <f t="shared" si="187"/>
        <v>173.83999999999378</v>
      </c>
      <c r="J4004" s="3">
        <f>INDEX(PowerArray,MIN(MaximumPowerIndex,ROUND(G4004*100,0)))</f>
        <v>173.83999999999378</v>
      </c>
      <c r="K4004" s="3">
        <f>MIN(J4004-M4004+N4004,'Power Look Up'!$F$4)</f>
        <v>173.39947331810617</v>
      </c>
      <c r="M4004" s="50">
        <f t="array" ref="M4004">_xlfn.SUM(_xlfn.NORM.DIST($S$3:$S$1003,$G4004,$P4004,FALSE)*WindSpeedStep*$T$3:$T$1003)</f>
        <v>156.35560768786291</v>
      </c>
      <c r="N4004" s="50">
        <f t="array" ref="N4004">_xlfn.SUM(_xlfn.NORM.DIST($S$3:$S$1003,$G4004,$Q4004,FALSE)*WindSpeedStep*$T$3:$T$1003)</f>
        <v>155.91508100597531</v>
      </c>
      <c r="P4004" s="42">
        <f t="shared" si="186"/>
        <v>0.47603050413785769</v>
      </c>
      <c r="Q4004" s="42">
        <f t="shared" si="188"/>
        <v>0.20001921247047408</v>
      </c>
    </row>
    <row r="4005" spans="5:17" x14ac:dyDescent="0.2">
      <c r="E4005" s="15">
        <v>41295.263888888891</v>
      </c>
      <c r="F4005" s="21">
        <v>4.8113636765514931</v>
      </c>
      <c r="G4005" s="21">
        <v>4.7722309939672218</v>
      </c>
      <c r="H4005" s="24">
        <v>4.5725082282219678E-2</v>
      </c>
      <c r="I4005" s="3">
        <f t="shared" si="187"/>
        <v>179.28999999999365</v>
      </c>
      <c r="J4005" s="3">
        <f>INDEX(PowerArray,MIN(MaximumPowerIndex,ROUND(G4005*100,0)))</f>
        <v>174.92999999999375</v>
      </c>
      <c r="K4005" s="3">
        <f>MIN(J4005-M4005+N4005,'Power Look Up'!$F$4)</f>
        <v>174.53958131775119</v>
      </c>
      <c r="M4005" s="50">
        <f t="array" ref="M4005">_xlfn.SUM(_xlfn.NORM.DIST($S$3:$S$1003,$G4005,$P4005,FALSE)*WindSpeedStep*$T$3:$T$1003)</f>
        <v>158.24165566537445</v>
      </c>
      <c r="N4005" s="50">
        <f t="array" ref="N4005">_xlfn.SUM(_xlfn.NORM.DIST($S$3:$S$1003,$G4005,$Q4005,FALSE)*WindSpeedStep*$T$3:$T$1003)</f>
        <v>157.85123698313188</v>
      </c>
      <c r="P4005" s="42">
        <f t="shared" si="186"/>
        <v>0.47722309939672219</v>
      </c>
      <c r="Q4005" s="42">
        <f t="shared" si="188"/>
        <v>0.21821065486891023</v>
      </c>
    </row>
    <row r="4006" spans="5:17" x14ac:dyDescent="0.2">
      <c r="E4006" s="15">
        <v>41295.270833333336</v>
      </c>
      <c r="F4006" s="21">
        <v>4.7130936657982181</v>
      </c>
      <c r="G4006" s="21">
        <v>4.6585990350389848</v>
      </c>
      <c r="H4006" s="24">
        <v>5.9408961470868354E-2</v>
      </c>
      <c r="I4006" s="3">
        <f t="shared" si="187"/>
        <v>168.3899999999939</v>
      </c>
      <c r="J4006" s="3">
        <f>INDEX(PowerArray,MIN(MaximumPowerIndex,ROUND(G4006*100,0)))</f>
        <v>162.93999999999403</v>
      </c>
      <c r="K4006" s="3">
        <f>MIN(J4006-M4006+N4006,'Power Look Up'!$F$4)</f>
        <v>161.402637314446</v>
      </c>
      <c r="M4006" s="50">
        <f t="array" ref="M4006">_xlfn.SUM(_xlfn.NORM.DIST($S$3:$S$1003,$G4006,$P4006,FALSE)*WindSpeedStep*$T$3:$T$1003)</f>
        <v>140.36889286732051</v>
      </c>
      <c r="N4006" s="50">
        <f t="array" ref="N4006">_xlfn.SUM(_xlfn.NORM.DIST($S$3:$S$1003,$G4006,$Q4006,FALSE)*WindSpeedStep*$T$3:$T$1003)</f>
        <v>138.83153018177248</v>
      </c>
      <c r="P4006" s="42">
        <f t="shared" si="186"/>
        <v>0.4658599035038985</v>
      </c>
      <c r="Q4006" s="42">
        <f t="shared" si="188"/>
        <v>0.27676253058085554</v>
      </c>
    </row>
    <row r="4007" spans="5:17" x14ac:dyDescent="0.2">
      <c r="E4007" s="15">
        <v>41295.277777777781</v>
      </c>
      <c r="F4007" s="21">
        <v>4.1647569004786336</v>
      </c>
      <c r="G4007" s="21">
        <v>4.1560988833202224</v>
      </c>
      <c r="H4007" s="24">
        <v>6.9631915362616204E-2</v>
      </c>
      <c r="I4007" s="3">
        <f t="shared" si="187"/>
        <v>108.43999999999517</v>
      </c>
      <c r="J4007" s="3">
        <f>INDEX(PowerArray,MIN(MaximumPowerIndex,ROUND(G4007*100,0)))</f>
        <v>108.43999999999517</v>
      </c>
      <c r="K4007" s="3">
        <f>MIN(J4007-M4007+N4007,'Power Look Up'!$F$4)</f>
        <v>102.04158456086971</v>
      </c>
      <c r="M4007" s="50">
        <f t="array" ref="M4007">_xlfn.SUM(_xlfn.NORM.DIST($S$3:$S$1003,$G4007,$P4007,FALSE)*WindSpeedStep*$T$3:$T$1003)</f>
        <v>68.064601660904756</v>
      </c>
      <c r="N4007" s="50">
        <f t="array" ref="N4007">_xlfn.SUM(_xlfn.NORM.DIST($S$3:$S$1003,$G4007,$Q4007,FALSE)*WindSpeedStep*$T$3:$T$1003)</f>
        <v>61.666186221779299</v>
      </c>
      <c r="P4007" s="42">
        <f t="shared" si="186"/>
        <v>0.41560988833202228</v>
      </c>
      <c r="Q4007" s="42">
        <f t="shared" si="188"/>
        <v>0.28939712568201742</v>
      </c>
    </row>
    <row r="4008" spans="5:17" x14ac:dyDescent="0.2">
      <c r="E4008" s="15">
        <v>41295.284722222219</v>
      </c>
      <c r="F4008" s="21">
        <v>3.9785875125322914</v>
      </c>
      <c r="G4008" s="21">
        <v>3.9278198377605005</v>
      </c>
      <c r="H4008" s="24">
        <v>5.0269096600241432E-2</v>
      </c>
      <c r="I4008" s="3">
        <f t="shared" si="187"/>
        <v>89.179999999996284</v>
      </c>
      <c r="J4008" s="3">
        <f>INDEX(PowerArray,MIN(MaximumPowerIndex,ROUND(G4008*100,0)))</f>
        <v>84.629999999996372</v>
      </c>
      <c r="K4008" s="3">
        <f>MIN(J4008-M4008+N4008,'Power Look Up'!$F$4)</f>
        <v>73.905530145839862</v>
      </c>
      <c r="M4008" s="50">
        <f t="array" ref="M4008">_xlfn.SUM(_xlfn.NORM.DIST($S$3:$S$1003,$G4008,$P4008,FALSE)*WindSpeedStep*$T$3:$T$1003)</f>
        <v>43.154795259809674</v>
      </c>
      <c r="N4008" s="50">
        <f t="array" ref="N4008">_xlfn.SUM(_xlfn.NORM.DIST($S$3:$S$1003,$G4008,$Q4008,FALSE)*WindSpeedStep*$T$3:$T$1003)</f>
        <v>32.430325405653157</v>
      </c>
      <c r="P4008" s="42">
        <f t="shared" si="186"/>
        <v>0.39278198377605006</v>
      </c>
      <c r="Q4008" s="42">
        <f t="shared" si="188"/>
        <v>0.19744795485272723</v>
      </c>
    </row>
    <row r="4009" spans="5:17" x14ac:dyDescent="0.2">
      <c r="E4009" s="15">
        <v>41295.291666666664</v>
      </c>
      <c r="F4009" s="21">
        <v>4.3103173391657696</v>
      </c>
      <c r="G4009" s="21">
        <v>4.1891119235307732</v>
      </c>
      <c r="H4009" s="24">
        <v>6.4960414272929604E-2</v>
      </c>
      <c r="I4009" s="3">
        <f t="shared" si="187"/>
        <v>124.78999999999482</v>
      </c>
      <c r="J4009" s="3">
        <f>INDEX(PowerArray,MIN(MaximumPowerIndex,ROUND(G4009*100,0)))</f>
        <v>111.70999999999511</v>
      </c>
      <c r="K4009" s="3">
        <f>MIN(J4009-M4009+N4009,'Power Look Up'!$F$4)</f>
        <v>104.6830978265367</v>
      </c>
      <c r="M4009" s="50">
        <f t="array" ref="M4009">_xlfn.SUM(_xlfn.NORM.DIST($S$3:$S$1003,$G4009,$P4009,FALSE)*WindSpeedStep*$T$3:$T$1003)</f>
        <v>72.211203293944394</v>
      </c>
      <c r="N4009" s="50">
        <f t="array" ref="N4009">_xlfn.SUM(_xlfn.NORM.DIST($S$3:$S$1003,$G4009,$Q4009,FALSE)*WindSpeedStep*$T$3:$T$1003)</f>
        <v>65.184301120485983</v>
      </c>
      <c r="P4009" s="42">
        <f t="shared" si="186"/>
        <v>0.41891119235307733</v>
      </c>
      <c r="Q4009" s="42">
        <f t="shared" si="188"/>
        <v>0.27212644598822805</v>
      </c>
    </row>
    <row r="4010" spans="5:17" x14ac:dyDescent="0.2">
      <c r="E4010" s="15">
        <v>41295.298611111109</v>
      </c>
      <c r="F4010" s="21">
        <v>4.1205442284187734</v>
      </c>
      <c r="G4010" s="21">
        <v>4.1890676192453205</v>
      </c>
      <c r="H4010" s="24">
        <v>8.979396397402209E-2</v>
      </c>
      <c r="I4010" s="3">
        <f t="shared" si="187"/>
        <v>104.07999999999527</v>
      </c>
      <c r="J4010" s="3">
        <f>INDEX(PowerArray,MIN(MaximumPowerIndex,ROUND(G4010*100,0)))</f>
        <v>111.70999999999511</v>
      </c>
      <c r="K4010" s="3">
        <f>MIN(J4010-M4010+N4010,'Power Look Up'!$F$4)</f>
        <v>109.58475030010453</v>
      </c>
      <c r="M4010" s="50">
        <f t="array" ref="M4010">_xlfn.SUM(_xlfn.NORM.DIST($S$3:$S$1003,$G4010,$P4010,FALSE)*WindSpeedStep*$T$3:$T$1003)</f>
        <v>72.205557975713504</v>
      </c>
      <c r="N4010" s="50">
        <f t="array" ref="N4010">_xlfn.SUM(_xlfn.NORM.DIST($S$3:$S$1003,$G4010,$Q4010,FALSE)*WindSpeedStep*$T$3:$T$1003)</f>
        <v>70.080308275822929</v>
      </c>
      <c r="P4010" s="42">
        <f t="shared" si="186"/>
        <v>0.41890676192453208</v>
      </c>
      <c r="Q4010" s="42">
        <f t="shared" si="188"/>
        <v>0.37615298688725679</v>
      </c>
    </row>
    <row r="4011" spans="5:17" x14ac:dyDescent="0.2">
      <c r="E4011" s="15">
        <v>41295.305555555555</v>
      </c>
      <c r="F4011" s="21">
        <v>4.5326579916206251</v>
      </c>
      <c r="G4011" s="21">
        <v>4.4847496551759214</v>
      </c>
      <c r="H4011" s="24">
        <v>9.9279495790747976E-2</v>
      </c>
      <c r="I4011" s="3">
        <f t="shared" si="187"/>
        <v>148.7699999999943</v>
      </c>
      <c r="J4011" s="3">
        <f>INDEX(PowerArray,MIN(MaximumPowerIndex,ROUND(G4011*100,0)))</f>
        <v>143.31999999999442</v>
      </c>
      <c r="K4011" s="3">
        <f>MIN(J4011-M4011+N4011,'Power Look Up'!$F$4)</f>
        <v>143.22824353238391</v>
      </c>
      <c r="M4011" s="50">
        <f t="array" ref="M4011">_xlfn.SUM(_xlfn.NORM.DIST($S$3:$S$1003,$G4011,$P4011,FALSE)*WindSpeedStep*$T$3:$T$1003)</f>
        <v>113.68301674670681</v>
      </c>
      <c r="N4011" s="50">
        <f t="array" ref="N4011">_xlfn.SUM(_xlfn.NORM.DIST($S$3:$S$1003,$G4011,$Q4011,FALSE)*WindSpeedStep*$T$3:$T$1003)</f>
        <v>113.5912602790963</v>
      </c>
      <c r="P4011" s="42">
        <f t="shared" si="186"/>
        <v>0.44847496551759214</v>
      </c>
      <c r="Q4011" s="42">
        <f t="shared" si="188"/>
        <v>0.44524368451359631</v>
      </c>
    </row>
    <row r="4012" spans="5:17" x14ac:dyDescent="0.2">
      <c r="E4012" s="15">
        <v>41295.3125</v>
      </c>
      <c r="F4012" s="21">
        <v>4.3147311124401391</v>
      </c>
      <c r="G4012" s="21">
        <v>4.2011631216425851</v>
      </c>
      <c r="H4012" s="24">
        <v>6.2576321203780663E-2</v>
      </c>
      <c r="I4012" s="3">
        <f t="shared" si="187"/>
        <v>124.78999999999482</v>
      </c>
      <c r="J4012" s="3">
        <f>INDEX(PowerArray,MIN(MaximumPowerIndex,ROUND(G4012*100,0)))</f>
        <v>112.79999999999508</v>
      </c>
      <c r="K4012" s="3">
        <f>MIN(J4012-M4012+N4012,'Power Look Up'!$F$4)</f>
        <v>105.47203771598029</v>
      </c>
      <c r="M4012" s="50">
        <f t="array" ref="M4012">_xlfn.SUM(_xlfn.NORM.DIST($S$3:$S$1003,$G4012,$P4012,FALSE)*WindSpeedStep*$T$3:$T$1003)</f>
        <v>73.754588153888349</v>
      </c>
      <c r="N4012" s="50">
        <f t="array" ref="N4012">_xlfn.SUM(_xlfn.NORM.DIST($S$3:$S$1003,$G4012,$Q4012,FALSE)*WindSpeedStep*$T$3:$T$1003)</f>
        <v>66.426625869873561</v>
      </c>
      <c r="P4012" s="42">
        <f t="shared" si="186"/>
        <v>0.42011631216425854</v>
      </c>
      <c r="Q4012" s="42">
        <f t="shared" si="188"/>
        <v>0.26289333292938427</v>
      </c>
    </row>
    <row r="4013" spans="5:17" x14ac:dyDescent="0.2">
      <c r="E4013" s="15">
        <v>41295.319444444445</v>
      </c>
      <c r="F4013" s="21">
        <v>4.1816080425671878</v>
      </c>
      <c r="G4013" s="21">
        <v>4.0343061864742493</v>
      </c>
      <c r="H4013" s="24">
        <v>6.6959886519660852E-2</v>
      </c>
      <c r="I4013" s="3">
        <f t="shared" si="187"/>
        <v>110.61999999999513</v>
      </c>
      <c r="J4013" s="3">
        <f>INDEX(PowerArray,MIN(MaximumPowerIndex,ROUND(G4013*100,0)))</f>
        <v>94.269999999995477</v>
      </c>
      <c r="K4013" s="3">
        <f>MIN(J4013-M4013+N4013,'Power Look Up'!$F$4)</f>
        <v>86.777067245307222</v>
      </c>
      <c r="M4013" s="50">
        <f t="array" ref="M4013">_xlfn.SUM(_xlfn.NORM.DIST($S$3:$S$1003,$G4013,$P4013,FALSE)*WindSpeedStep*$T$3:$T$1003)</f>
        <v>53.90105927727366</v>
      </c>
      <c r="N4013" s="50">
        <f t="array" ref="N4013">_xlfn.SUM(_xlfn.NORM.DIST($S$3:$S$1003,$G4013,$Q4013,FALSE)*WindSpeedStep*$T$3:$T$1003)</f>
        <v>46.408126522585405</v>
      </c>
      <c r="P4013" s="42">
        <f t="shared" si="186"/>
        <v>0.40343061864742497</v>
      </c>
      <c r="Q4013" s="42">
        <f t="shared" si="188"/>
        <v>0.27013668443188149</v>
      </c>
    </row>
    <row r="4014" spans="5:17" x14ac:dyDescent="0.2">
      <c r="E4014" s="15">
        <v>41295.326388888891</v>
      </c>
      <c r="F4014" s="21">
        <v>4.0294650268687198</v>
      </c>
      <c r="G4014" s="21">
        <v>3.868487585318146</v>
      </c>
      <c r="H4014" s="24">
        <v>7.19698515972374E-2</v>
      </c>
      <c r="I4014" s="3">
        <f t="shared" si="187"/>
        <v>94.269999999995477</v>
      </c>
      <c r="J4014" s="3">
        <f>INDEX(PowerArray,MIN(MaximumPowerIndex,ROUND(G4014*100,0)))</f>
        <v>79.169999999996492</v>
      </c>
      <c r="K4014" s="3">
        <f>MIN(J4014-M4014+N4014,'Power Look Up'!$F$4)</f>
        <v>73.481961467162392</v>
      </c>
      <c r="M4014" s="50">
        <f t="array" ref="M4014">_xlfn.SUM(_xlfn.NORM.DIST($S$3:$S$1003,$G4014,$P4014,FALSE)*WindSpeedStep*$T$3:$T$1003)</f>
        <v>37.882058468865559</v>
      </c>
      <c r="N4014" s="50">
        <f t="array" ref="N4014">_xlfn.SUM(_xlfn.NORM.DIST($S$3:$S$1003,$G4014,$Q4014,FALSE)*WindSpeedStep*$T$3:$T$1003)</f>
        <v>32.194019936031467</v>
      </c>
      <c r="P4014" s="42">
        <f t="shared" si="186"/>
        <v>0.38684875853181461</v>
      </c>
      <c r="Q4014" s="42">
        <f t="shared" si="188"/>
        <v>0.2784144774211022</v>
      </c>
    </row>
    <row r="4015" spans="5:17" x14ac:dyDescent="0.2">
      <c r="E4015" s="15">
        <v>41295.333333333336</v>
      </c>
      <c r="F4015" s="21">
        <v>3.8189696904348294</v>
      </c>
      <c r="G4015" s="21">
        <v>3.6604133330538819</v>
      </c>
      <c r="H4015" s="24">
        <v>6.8081189712295487E-2</v>
      </c>
      <c r="I4015" s="3">
        <f t="shared" si="187"/>
        <v>74.619999999996594</v>
      </c>
      <c r="J4015" s="3">
        <f>INDEX(PowerArray,MIN(MaximumPowerIndex,ROUND(G4015*100,0)))</f>
        <v>60.059999999996904</v>
      </c>
      <c r="K4015" s="3">
        <f>MIN(J4015-M4015+N4015,'Power Look Up'!$F$4)</f>
        <v>56.421875287071828</v>
      </c>
      <c r="M4015" s="50">
        <f t="array" ref="M4015">_xlfn.SUM(_xlfn.NORM.DIST($S$3:$S$1003,$G4015,$P4015,FALSE)*WindSpeedStep*$T$3:$T$1003)</f>
        <v>23.410969267893897</v>
      </c>
      <c r="N4015" s="50">
        <f t="array" ref="N4015">_xlfn.SUM(_xlfn.NORM.DIST($S$3:$S$1003,$G4015,$Q4015,FALSE)*WindSpeedStep*$T$3:$T$1003)</f>
        <v>19.77284455496882</v>
      </c>
      <c r="P4015" s="42">
        <f t="shared" si="186"/>
        <v>0.36604133330538824</v>
      </c>
      <c r="Q4015" s="42">
        <f t="shared" si="188"/>
        <v>0.24920529455305718</v>
      </c>
    </row>
    <row r="4016" spans="5:17" x14ac:dyDescent="0.2">
      <c r="E4016" s="15">
        <v>41295.340277777781</v>
      </c>
      <c r="F4016" s="21">
        <v>2.8945298880129107</v>
      </c>
      <c r="G4016" s="21">
        <v>2.8127785863322727</v>
      </c>
      <c r="H4016" s="24">
        <v>8.9824603669402606E-2</v>
      </c>
      <c r="I4016" s="3">
        <f t="shared" si="187"/>
        <v>0</v>
      </c>
      <c r="J4016" s="3">
        <f>INDEX(PowerArray,MIN(MaximumPowerIndex,ROUND(G4016*100,0)))</f>
        <v>0</v>
      </c>
      <c r="K4016" s="3">
        <f>MIN(J4016-M4016+N4016,'Power Look Up'!$F$4)</f>
        <v>-0.25138197325692735</v>
      </c>
      <c r="M4016" s="50">
        <f t="array" ref="M4016">_xlfn.SUM(_xlfn.NORM.DIST($S$3:$S$1003,$G4016,$P4016,FALSE)*WindSpeedStep*$T$3:$T$1003)</f>
        <v>1.1443634046298754</v>
      </c>
      <c r="N4016" s="50">
        <f t="array" ref="N4016">_xlfn.SUM(_xlfn.NORM.DIST($S$3:$S$1003,$G4016,$Q4016,FALSE)*WindSpeedStep*$T$3:$T$1003)</f>
        <v>0.89298143137294805</v>
      </c>
      <c r="P4016" s="42">
        <f t="shared" si="186"/>
        <v>0.2812778586332273</v>
      </c>
      <c r="Q4016" s="42">
        <f t="shared" si="188"/>
        <v>0.25265672172707893</v>
      </c>
    </row>
    <row r="4017" spans="5:17" x14ac:dyDescent="0.2">
      <c r="E4017" s="15">
        <v>41295.361111111109</v>
      </c>
      <c r="F4017" s="21">
        <v>1.5849175870281105</v>
      </c>
      <c r="G4017" s="21">
        <v>1.642075204467033</v>
      </c>
      <c r="H4017" s="24">
        <v>0.10095162127642048</v>
      </c>
      <c r="I4017" s="3">
        <f t="shared" si="187"/>
        <v>0</v>
      </c>
      <c r="J4017" s="3">
        <f>INDEX(PowerArray,MIN(MaximumPowerIndex,ROUND(G4017*100,0)))</f>
        <v>0</v>
      </c>
      <c r="K4017" s="3">
        <f>MIN(J4017-M4017+N4017,'Power Look Up'!$F$4)</f>
        <v>-1.3686241340568431E-6</v>
      </c>
      <c r="M4017" s="50">
        <f t="array" ref="M4017">_xlfn.SUM(_xlfn.NORM.DIST($S$3:$S$1003,$G4017,$P4017,FALSE)*WindSpeedStep*$T$3:$T$1003)</f>
        <v>-1.7610835215332086E-5</v>
      </c>
      <c r="N4017" s="50">
        <f t="array" ref="N4017">_xlfn.SUM(_xlfn.NORM.DIST($S$3:$S$1003,$G4017,$Q4017,FALSE)*WindSpeedStep*$T$3:$T$1003)</f>
        <v>-1.8979459349388929E-5</v>
      </c>
      <c r="P4017" s="42">
        <f t="shared" si="186"/>
        <v>0.16420752044670331</v>
      </c>
      <c r="Q4017" s="42">
        <f t="shared" si="188"/>
        <v>0.16577015414875662</v>
      </c>
    </row>
    <row r="4018" spans="5:17" x14ac:dyDescent="0.2">
      <c r="E4018" s="15">
        <v>41295.368055555555</v>
      </c>
      <c r="F4018" s="21">
        <v>1.5159254792939194</v>
      </c>
      <c r="G4018" s="21">
        <v>1.5177775338282924</v>
      </c>
      <c r="H4018" s="24">
        <v>9.8949455002145803E-2</v>
      </c>
      <c r="I4018" s="3">
        <f t="shared" si="187"/>
        <v>0</v>
      </c>
      <c r="J4018" s="3">
        <f>INDEX(PowerArray,MIN(MaximumPowerIndex,ROUND(G4018*100,0)))</f>
        <v>0</v>
      </c>
      <c r="K4018" s="3">
        <f>MIN(J4018-M4018+N4018,'Power Look Up'!$F$4)</f>
        <v>7.0901523332870394E-8</v>
      </c>
      <c r="M4018" s="50">
        <f t="array" ref="M4018">_xlfn.SUM(_xlfn.NORM.DIST($S$3:$S$1003,$G4018,$P4018,FALSE)*WindSpeedStep*$T$3:$T$1003)</f>
        <v>-4.9721716964174626E-7</v>
      </c>
      <c r="N4018" s="50">
        <f t="array" ref="N4018">_xlfn.SUM(_xlfn.NORM.DIST($S$3:$S$1003,$G4018,$Q4018,FALSE)*WindSpeedStep*$T$3:$T$1003)</f>
        <v>-4.2631564630887586E-7</v>
      </c>
      <c r="P4018" s="42">
        <f t="shared" si="186"/>
        <v>0.15177775338282926</v>
      </c>
      <c r="Q4018" s="42">
        <f t="shared" si="188"/>
        <v>0.15018325978681044</v>
      </c>
    </row>
    <row r="4019" spans="5:17" x14ac:dyDescent="0.2">
      <c r="E4019" s="15">
        <v>41295.375</v>
      </c>
      <c r="F4019" s="21">
        <v>1.5192809599575983</v>
      </c>
      <c r="G4019" s="21">
        <v>1.4742826584486259</v>
      </c>
      <c r="H4019" s="24">
        <v>9.8730915448441051E-2</v>
      </c>
      <c r="I4019" s="3">
        <f t="shared" si="187"/>
        <v>0</v>
      </c>
      <c r="J4019" s="3">
        <f>INDEX(PowerArray,MIN(MaximumPowerIndex,ROUND(G4019*100,0)))</f>
        <v>0</v>
      </c>
      <c r="K4019" s="3">
        <f>MIN(J4019-M4019+N4019,'Power Look Up'!$F$4)</f>
        <v>1.9224980625936962E-8</v>
      </c>
      <c r="M4019" s="50">
        <f t="array" ref="M4019">_xlfn.SUM(_xlfn.NORM.DIST($S$3:$S$1003,$G4019,$P4019,FALSE)*WindSpeedStep*$T$3:$T$1003)</f>
        <v>-9.4606139005725739E-8</v>
      </c>
      <c r="N4019" s="50">
        <f t="array" ref="N4019">_xlfn.SUM(_xlfn.NORM.DIST($S$3:$S$1003,$G4019,$Q4019,FALSE)*WindSpeedStep*$T$3:$T$1003)</f>
        <v>-7.5381158379788777E-8</v>
      </c>
      <c r="P4019" s="42">
        <f t="shared" si="186"/>
        <v>0.1474282658448626</v>
      </c>
      <c r="Q4019" s="42">
        <f t="shared" si="188"/>
        <v>0.14555727649839417</v>
      </c>
    </row>
    <row r="4020" spans="5:17" x14ac:dyDescent="0.2">
      <c r="E4020" s="15">
        <v>41295.381944444445</v>
      </c>
      <c r="F4020" s="21">
        <v>1.6433535659705636</v>
      </c>
      <c r="G4020" s="21">
        <v>1.5712687401130176</v>
      </c>
      <c r="H4020" s="24">
        <v>7.9106531115367182E-2</v>
      </c>
      <c r="I4020" s="3">
        <f t="shared" si="187"/>
        <v>0</v>
      </c>
      <c r="J4020" s="3">
        <f>INDEX(PowerArray,MIN(MaximumPowerIndex,ROUND(G4020*100,0)))</f>
        <v>0</v>
      </c>
      <c r="K4020" s="3">
        <f>MIN(J4020-M4020+N4020,'Power Look Up'!$F$4)</f>
        <v>2.6865958567959476E-6</v>
      </c>
      <c r="M4020" s="50">
        <f t="array" ref="M4020">_xlfn.SUM(_xlfn.NORM.DIST($S$3:$S$1003,$G4020,$P4020,FALSE)*WindSpeedStep*$T$3:$T$1003)</f>
        <v>-2.7899102653743687E-6</v>
      </c>
      <c r="N4020" s="50">
        <f t="array" ref="N4020">_xlfn.SUM(_xlfn.NORM.DIST($S$3:$S$1003,$G4020,$Q4020,FALSE)*WindSpeedStep*$T$3:$T$1003)</f>
        <v>-1.033144085784211E-7</v>
      </c>
      <c r="P4020" s="42">
        <f t="shared" si="186"/>
        <v>0.15712687401130176</v>
      </c>
      <c r="Q4020" s="42">
        <f t="shared" si="188"/>
        <v>0.12429761948035423</v>
      </c>
    </row>
    <row r="4021" spans="5:17" x14ac:dyDescent="0.2">
      <c r="E4021" s="15">
        <v>41295.388888888891</v>
      </c>
      <c r="F4021" s="21">
        <v>1.5179647058294299</v>
      </c>
      <c r="G4021" s="21">
        <v>1.5053220722389276</v>
      </c>
      <c r="H4021" s="24">
        <v>0.13175536903588161</v>
      </c>
      <c r="I4021" s="3">
        <f t="shared" si="187"/>
        <v>0</v>
      </c>
      <c r="J4021" s="3">
        <f>INDEX(PowerArray,MIN(MaximumPowerIndex,ROUND(G4021*100,0)))</f>
        <v>0</v>
      </c>
      <c r="K4021" s="3">
        <f>MIN(J4021-M4021+N4021,'Power Look Up'!$F$4)</f>
        <v>-8.4205518728054574E-6</v>
      </c>
      <c r="M4021" s="50">
        <f t="array" ref="M4021">_xlfn.SUM(_xlfn.NORM.DIST($S$3:$S$1003,$G4021,$P4021,FALSE)*WindSpeedStep*$T$3:$T$1003)</f>
        <v>-3.1711291589644975E-7</v>
      </c>
      <c r="N4021" s="50">
        <f t="array" ref="N4021">_xlfn.SUM(_xlfn.NORM.DIST($S$3:$S$1003,$G4021,$Q4021,FALSE)*WindSpeedStep*$T$3:$T$1003)</f>
        <v>-8.7376647887019074E-6</v>
      </c>
      <c r="P4021" s="42">
        <f t="shared" si="186"/>
        <v>0.15053220722389277</v>
      </c>
      <c r="Q4021" s="42">
        <f t="shared" si="188"/>
        <v>0.19833426514569794</v>
      </c>
    </row>
    <row r="4022" spans="5:17" x14ac:dyDescent="0.2">
      <c r="E4022" s="15">
        <v>41295.395833333336</v>
      </c>
      <c r="F4022" s="21">
        <v>1.4644365546403293</v>
      </c>
      <c r="G4022" s="21">
        <v>1.480142189162879</v>
      </c>
      <c r="H4022" s="24">
        <v>0.17071412155605531</v>
      </c>
      <c r="I4022" s="3">
        <f t="shared" si="187"/>
        <v>0</v>
      </c>
      <c r="J4022" s="3">
        <f>INDEX(PowerArray,MIN(MaximumPowerIndex,ROUND(G4022*100,0)))</f>
        <v>0</v>
      </c>
      <c r="K4022" s="3">
        <f>MIN(J4022-M4022+N4022,'Power Look Up'!$F$4)</f>
        <v>-4.3782294520180612E-5</v>
      </c>
      <c r="M4022" s="50">
        <f t="array" ref="M4022">_xlfn.SUM(_xlfn.NORM.DIST($S$3:$S$1003,$G4022,$P4022,FALSE)*WindSpeedStep*$T$3:$T$1003)</f>
        <v>-1.2008347788028986E-7</v>
      </c>
      <c r="N4022" s="50">
        <f t="array" ref="N4022">_xlfn.SUM(_xlfn.NORM.DIST($S$3:$S$1003,$G4022,$Q4022,FALSE)*WindSpeedStep*$T$3:$T$1003)</f>
        <v>-4.3902377998060899E-5</v>
      </c>
      <c r="P4022" s="42">
        <f t="shared" si="186"/>
        <v>0.14801421891628791</v>
      </c>
      <c r="Q4022" s="42">
        <f t="shared" si="188"/>
        <v>0.25268117360099751</v>
      </c>
    </row>
    <row r="4023" spans="5:17" x14ac:dyDescent="0.2">
      <c r="E4023" s="15">
        <v>41295.402777777781</v>
      </c>
      <c r="F4023" s="21">
        <v>1.2147600902720628</v>
      </c>
      <c r="G4023" s="21">
        <v>1.2244783802620698</v>
      </c>
      <c r="H4023" s="24">
        <v>8.2320781527818868E-2</v>
      </c>
      <c r="I4023" s="3">
        <f t="shared" si="187"/>
        <v>0</v>
      </c>
      <c r="J4023" s="3">
        <f>INDEX(PowerArray,MIN(MaximumPowerIndex,ROUND(G4023*100,0)))</f>
        <v>0</v>
      </c>
      <c r="K4023" s="3">
        <f>MIN(J4023-M4023+N4023,'Power Look Up'!$F$4)</f>
        <v>6.7548530882664016E-15</v>
      </c>
      <c r="M4023" s="50">
        <f t="array" ref="M4023">_xlfn.SUM(_xlfn.NORM.DIST($S$3:$S$1003,$G4023,$P4023,FALSE)*WindSpeedStep*$T$3:$T$1003)</f>
        <v>-6.7548959494906058E-15</v>
      </c>
      <c r="N4023" s="50">
        <f t="array" ref="N4023">_xlfn.SUM(_xlfn.NORM.DIST($S$3:$S$1003,$G4023,$Q4023,FALSE)*WindSpeedStep*$T$3:$T$1003)</f>
        <v>-4.2861224204172679E-20</v>
      </c>
      <c r="P4023" s="42">
        <f t="shared" si="186"/>
        <v>0.12244783802620698</v>
      </c>
      <c r="Q4023" s="42">
        <f t="shared" si="188"/>
        <v>0.10080001722709137</v>
      </c>
    </row>
    <row r="4024" spans="5:17" x14ac:dyDescent="0.2">
      <c r="E4024" s="15">
        <v>41295.409722222219</v>
      </c>
      <c r="F4024" s="21">
        <v>1.3366350603674582</v>
      </c>
      <c r="G4024" s="21">
        <v>1.4231380181913118</v>
      </c>
      <c r="H4024" s="24">
        <v>0.19451831521501664</v>
      </c>
      <c r="I4024" s="3">
        <f t="shared" si="187"/>
        <v>0</v>
      </c>
      <c r="J4024" s="3">
        <f>INDEX(PowerArray,MIN(MaximumPowerIndex,ROUND(G4024*100,0)))</f>
        <v>0</v>
      </c>
      <c r="K4024" s="3">
        <f>MIN(J4024-M4024+N4024,'Power Look Up'!$F$4)</f>
        <v>-4.5332136228386047E-5</v>
      </c>
      <c r="M4024" s="50">
        <f t="array" ref="M4024">_xlfn.SUM(_xlfn.NORM.DIST($S$3:$S$1003,$G4024,$P4024,FALSE)*WindSpeedStep*$T$3:$T$1003)</f>
        <v>-9.4631586239965536E-9</v>
      </c>
      <c r="N4024" s="50">
        <f t="array" ref="N4024">_xlfn.SUM(_xlfn.NORM.DIST($S$3:$S$1003,$G4024,$Q4024,FALSE)*WindSpeedStep*$T$3:$T$1003)</f>
        <v>-4.5341599387010042E-5</v>
      </c>
      <c r="P4024" s="42">
        <f t="shared" si="186"/>
        <v>0.1423138018191312</v>
      </c>
      <c r="Q4024" s="42">
        <f t="shared" si="188"/>
        <v>0.27682640961701166</v>
      </c>
    </row>
    <row r="4025" spans="5:17" x14ac:dyDescent="0.2">
      <c r="E4025" s="15">
        <v>41295.430555555555</v>
      </c>
      <c r="F4025" s="21">
        <v>3.4783122211412447</v>
      </c>
      <c r="G4025" s="21">
        <v>3.346116718111932</v>
      </c>
      <c r="H4025" s="24">
        <v>7.4748896438828955E-2</v>
      </c>
      <c r="I4025" s="3">
        <f t="shared" si="187"/>
        <v>43.67999999999725</v>
      </c>
      <c r="J4025" s="3">
        <f>INDEX(PowerArray,MIN(MaximumPowerIndex,ROUND(G4025*100,0)))</f>
        <v>31.849999999997504</v>
      </c>
      <c r="K4025" s="3">
        <f>MIN(J4025-M4025+N4025,'Power Look Up'!$F$4)</f>
        <v>31.000141531515986</v>
      </c>
      <c r="M4025" s="50">
        <f t="array" ref="M4025">_xlfn.SUM(_xlfn.NORM.DIST($S$3:$S$1003,$G4025,$P4025,FALSE)*WindSpeedStep*$T$3:$T$1003)</f>
        <v>10.799644596074884</v>
      </c>
      <c r="N4025" s="50">
        <f t="array" ref="N4025">_xlfn.SUM(_xlfn.NORM.DIST($S$3:$S$1003,$G4025,$Q4025,FALSE)*WindSpeedStep*$T$3:$T$1003)</f>
        <v>9.9497861275933648</v>
      </c>
      <c r="P4025" s="42">
        <f t="shared" si="186"/>
        <v>0.33461167181119322</v>
      </c>
      <c r="Q4025" s="42">
        <f t="shared" si="188"/>
        <v>0.250118532034383</v>
      </c>
    </row>
    <row r="4026" spans="5:17" x14ac:dyDescent="0.2">
      <c r="E4026" s="15">
        <v>41295.4375</v>
      </c>
      <c r="F4026" s="21">
        <v>4.1367666537436047</v>
      </c>
      <c r="G4026" s="21">
        <v>3.9910349136778214</v>
      </c>
      <c r="H4026" s="24">
        <v>6.2851019108054018E-2</v>
      </c>
      <c r="I4026" s="3">
        <f t="shared" si="187"/>
        <v>106.25999999999522</v>
      </c>
      <c r="J4026" s="3">
        <f>INDEX(PowerArray,MIN(MaximumPowerIndex,ROUND(G4026*100,0)))</f>
        <v>90.089999999996266</v>
      </c>
      <c r="K4026" s="3">
        <f>MIN(J4026-M4026+N4026,'Power Look Up'!$F$4)</f>
        <v>81.697755940496563</v>
      </c>
      <c r="M4026" s="50">
        <f t="array" ref="M4026">_xlfn.SUM(_xlfn.NORM.DIST($S$3:$S$1003,$G4026,$P4026,FALSE)*WindSpeedStep*$T$3:$T$1003)</f>
        <v>49.339833417108132</v>
      </c>
      <c r="N4026" s="50">
        <f t="array" ref="N4026">_xlfn.SUM(_xlfn.NORM.DIST($S$3:$S$1003,$G4026,$Q4026,FALSE)*WindSpeedStep*$T$3:$T$1003)</f>
        <v>40.947589357608422</v>
      </c>
      <c r="P4026" s="42">
        <f t="shared" si="186"/>
        <v>0.39910349136778217</v>
      </c>
      <c r="Q4026" s="42">
        <f t="shared" si="188"/>
        <v>0.2508406116204755</v>
      </c>
    </row>
    <row r="4027" spans="5:17" x14ac:dyDescent="0.2">
      <c r="E4027" s="15">
        <v>41295.444444444445</v>
      </c>
      <c r="F4027" s="21">
        <v>4.0783163112245164</v>
      </c>
      <c r="G4027" s="21">
        <v>3.9044412301469182</v>
      </c>
      <c r="H4027" s="24">
        <v>8.336773659861485E-2</v>
      </c>
      <c r="I4027" s="3">
        <f t="shared" si="187"/>
        <v>99.719999999995366</v>
      </c>
      <c r="J4027" s="3">
        <f>INDEX(PowerArray,MIN(MaximumPowerIndex,ROUND(G4027*100,0)))</f>
        <v>81.899999999996439</v>
      </c>
      <c r="K4027" s="3">
        <f>MIN(J4027-M4027+N4027,'Power Look Up'!$F$4)</f>
        <v>78.339698169359792</v>
      </c>
      <c r="M4027" s="50">
        <f t="array" ref="M4027">_xlfn.SUM(_xlfn.NORM.DIST($S$3:$S$1003,$G4027,$P4027,FALSE)*WindSpeedStep*$T$3:$T$1003)</f>
        <v>41.015069798168128</v>
      </c>
      <c r="N4027" s="50">
        <f t="array" ref="N4027">_xlfn.SUM(_xlfn.NORM.DIST($S$3:$S$1003,$G4027,$Q4027,FALSE)*WindSpeedStep*$T$3:$T$1003)</f>
        <v>37.454767967531488</v>
      </c>
      <c r="P4027" s="42">
        <f t="shared" si="186"/>
        <v>0.39044412301469184</v>
      </c>
      <c r="Q4027" s="42">
        <f t="shared" si="188"/>
        <v>0.32550442803966001</v>
      </c>
    </row>
    <row r="4028" spans="5:17" x14ac:dyDescent="0.2">
      <c r="E4028" s="15">
        <v>41295.451388888891</v>
      </c>
      <c r="F4028" s="21">
        <v>4.2574052423229292</v>
      </c>
      <c r="G4028" s="21">
        <v>4.1018508938308562</v>
      </c>
      <c r="H4028" s="24">
        <v>0.11509357745156666</v>
      </c>
      <c r="I4028" s="3">
        <f t="shared" si="187"/>
        <v>119.33999999999494</v>
      </c>
      <c r="J4028" s="3">
        <f>INDEX(PowerArray,MIN(MaximumPowerIndex,ROUND(G4028*100,0)))</f>
        <v>101.89999999999532</v>
      </c>
      <c r="K4028" s="3">
        <f>MIN(J4028-M4028+N4028,'Power Look Up'!$F$4)</f>
        <v>105.28128625205261</v>
      </c>
      <c r="M4028" s="50">
        <f t="array" ref="M4028">_xlfn.SUM(_xlfn.NORM.DIST($S$3:$S$1003,$G4028,$P4028,FALSE)*WindSpeedStep*$T$3:$T$1003)</f>
        <v>61.525520843609648</v>
      </c>
      <c r="N4028" s="50">
        <f t="array" ref="N4028">_xlfn.SUM(_xlfn.NORM.DIST($S$3:$S$1003,$G4028,$Q4028,FALSE)*WindSpeedStep*$T$3:$T$1003)</f>
        <v>64.906807095666949</v>
      </c>
      <c r="P4028" s="42">
        <f t="shared" si="186"/>
        <v>0.41018508938308562</v>
      </c>
      <c r="Q4028" s="42">
        <f t="shared" si="188"/>
        <v>0.4720966935438996</v>
      </c>
    </row>
    <row r="4029" spans="5:17" x14ac:dyDescent="0.2">
      <c r="E4029" s="15">
        <v>41295.458333333336</v>
      </c>
      <c r="F4029" s="21">
        <v>4.6319127730863912</v>
      </c>
      <c r="G4029" s="21">
        <v>4.5213595852149879</v>
      </c>
      <c r="H4029" s="24">
        <v>0.12090037689264477</v>
      </c>
      <c r="I4029" s="3">
        <f t="shared" si="187"/>
        <v>159.66999999999408</v>
      </c>
      <c r="J4029" s="3">
        <f>INDEX(PowerArray,MIN(MaximumPowerIndex,ROUND(G4029*100,0)))</f>
        <v>147.67999999999432</v>
      </c>
      <c r="K4029" s="3">
        <f>MIN(J4029-M4029+N4029,'Power Look Up'!$F$4)</f>
        <v>150.45622758296071</v>
      </c>
      <c r="M4029" s="50">
        <f t="array" ref="M4029">_xlfn.SUM(_xlfn.NORM.DIST($S$3:$S$1003,$G4029,$P4029,FALSE)*WindSpeedStep*$T$3:$T$1003)</f>
        <v>119.21005088733716</v>
      </c>
      <c r="N4029" s="50">
        <f t="array" ref="N4029">_xlfn.SUM(_xlfn.NORM.DIST($S$3:$S$1003,$G4029,$Q4029,FALSE)*WindSpeedStep*$T$3:$T$1003)</f>
        <v>121.98627847030355</v>
      </c>
      <c r="P4029" s="42">
        <f t="shared" si="186"/>
        <v>0.45213595852149879</v>
      </c>
      <c r="Q4029" s="42">
        <f t="shared" si="188"/>
        <v>0.54663407791966401</v>
      </c>
    </row>
    <row r="4030" spans="5:17" x14ac:dyDescent="0.2">
      <c r="E4030" s="15">
        <v>41295.465277777781</v>
      </c>
      <c r="F4030" s="21">
        <v>4.6462752782424985</v>
      </c>
      <c r="G4030" s="21">
        <v>4.5996938595060026</v>
      </c>
      <c r="H4030" s="24">
        <v>0.1140698663468941</v>
      </c>
      <c r="I4030" s="3">
        <f t="shared" si="187"/>
        <v>161.84999999999405</v>
      </c>
      <c r="J4030" s="3">
        <f>INDEX(PowerArray,MIN(MaximumPowerIndex,ROUND(G4030*100,0)))</f>
        <v>156.39999999999415</v>
      </c>
      <c r="K4030" s="3">
        <f>MIN(J4030-M4030+N4030,'Power Look Up'!$F$4)</f>
        <v>157.89922068145745</v>
      </c>
      <c r="M4030" s="50">
        <f t="array" ref="M4030">_xlfn.SUM(_xlfn.NORM.DIST($S$3:$S$1003,$G4030,$P4030,FALSE)*WindSpeedStep*$T$3:$T$1003)</f>
        <v>131.21475206264159</v>
      </c>
      <c r="N4030" s="50">
        <f t="array" ref="N4030">_xlfn.SUM(_xlfn.NORM.DIST($S$3:$S$1003,$G4030,$Q4030,FALSE)*WindSpeedStep*$T$3:$T$1003)</f>
        <v>132.71397274410489</v>
      </c>
      <c r="P4030" s="42">
        <f t="shared" si="186"/>
        <v>0.45996938595060027</v>
      </c>
      <c r="Q4030" s="42">
        <f t="shared" si="188"/>
        <v>0.52468646379047923</v>
      </c>
    </row>
    <row r="4031" spans="5:17" x14ac:dyDescent="0.2">
      <c r="E4031" s="15">
        <v>41295.472222222219</v>
      </c>
      <c r="F4031" s="21">
        <v>4.746320286431688</v>
      </c>
      <c r="G4031" s="21">
        <v>4.7507587966806559</v>
      </c>
      <c r="H4031" s="24">
        <v>0.11166545197447204</v>
      </c>
      <c r="I4031" s="3">
        <f t="shared" si="187"/>
        <v>172.7499999999938</v>
      </c>
      <c r="J4031" s="3">
        <f>INDEX(PowerArray,MIN(MaximumPowerIndex,ROUND(G4031*100,0)))</f>
        <v>172.7499999999938</v>
      </c>
      <c r="K4031" s="3">
        <f>MIN(J4031-M4031+N4031,'Power Look Up'!$F$4)</f>
        <v>173.55988513390042</v>
      </c>
      <c r="M4031" s="50">
        <f t="array" ref="M4031">_xlfn.SUM(_xlfn.NORM.DIST($S$3:$S$1003,$G4031,$P4031,FALSE)*WindSpeedStep*$T$3:$T$1003)</f>
        <v>154.84739369397488</v>
      </c>
      <c r="N4031" s="50">
        <f t="array" ref="N4031">_xlfn.SUM(_xlfn.NORM.DIST($S$3:$S$1003,$G4031,$Q4031,FALSE)*WindSpeedStep*$T$3:$T$1003)</f>
        <v>155.6572788278815</v>
      </c>
      <c r="P4031" s="42">
        <f t="shared" si="186"/>
        <v>0.47507587966806564</v>
      </c>
      <c r="Q4031" s="42">
        <f t="shared" si="188"/>
        <v>0.53049562825304442</v>
      </c>
    </row>
    <row r="4032" spans="5:17" x14ac:dyDescent="0.2">
      <c r="E4032" s="15">
        <v>41295.479166666664</v>
      </c>
      <c r="F4032" s="21">
        <v>5.2959342127043536</v>
      </c>
      <c r="G4032" s="21">
        <v>5.2118687065256859</v>
      </c>
      <c r="H4032" s="24">
        <v>0.11895918164706436</v>
      </c>
      <c r="I4032" s="3">
        <f t="shared" si="187"/>
        <v>248.59999999998888</v>
      </c>
      <c r="J4032" s="3">
        <f>INDEX(PowerArray,MIN(MaximumPowerIndex,ROUND(G4032*100,0)))</f>
        <v>234.01999999998921</v>
      </c>
      <c r="K4032" s="3">
        <f>MIN(J4032-M4032+N4032,'Power Look Up'!$F$4)</f>
        <v>235.09438131781749</v>
      </c>
      <c r="M4032" s="50">
        <f t="array" ref="M4032">_xlfn.SUM(_xlfn.NORM.DIST($S$3:$S$1003,$G4032,$P4032,FALSE)*WindSpeedStep*$T$3:$T$1003)</f>
        <v>228.7850517274004</v>
      </c>
      <c r="N4032" s="50">
        <f t="array" ref="N4032">_xlfn.SUM(_xlfn.NORM.DIST($S$3:$S$1003,$G4032,$Q4032,FALSE)*WindSpeedStep*$T$3:$T$1003)</f>
        <v>229.85943304522868</v>
      </c>
      <c r="P4032" s="42">
        <f t="shared" si="186"/>
        <v>0.52118687065256863</v>
      </c>
      <c r="Q4032" s="42">
        <f t="shared" si="188"/>
        <v>0.61999963618023946</v>
      </c>
    </row>
    <row r="4033" spans="5:17" x14ac:dyDescent="0.2">
      <c r="E4033" s="15">
        <v>41295.486111111109</v>
      </c>
      <c r="F4033" s="21">
        <v>5.7466035460750318</v>
      </c>
      <c r="G4033" s="21">
        <v>5.7259241911674934</v>
      </c>
      <c r="H4033" s="24">
        <v>9.0488232889349651E-2</v>
      </c>
      <c r="I4033" s="3">
        <f t="shared" si="187"/>
        <v>321.49999999998732</v>
      </c>
      <c r="J4033" s="3">
        <f>INDEX(PowerArray,MIN(MaximumPowerIndex,ROUND(G4033*100,0)))</f>
        <v>318.25999999998737</v>
      </c>
      <c r="K4033" s="3">
        <f>MIN(J4033-M4033+N4033,'Power Look Up'!$F$4)</f>
        <v>317.01589334084383</v>
      </c>
      <c r="M4033" s="50">
        <f t="array" ref="M4033">_xlfn.SUM(_xlfn.NORM.DIST($S$3:$S$1003,$G4033,$P4033,FALSE)*WindSpeedStep*$T$3:$T$1003)</f>
        <v>316.13509354985666</v>
      </c>
      <c r="N4033" s="50">
        <f t="array" ref="N4033">_xlfn.SUM(_xlfn.NORM.DIST($S$3:$S$1003,$G4033,$Q4033,FALSE)*WindSpeedStep*$T$3:$T$1003)</f>
        <v>314.89098689071312</v>
      </c>
      <c r="P4033" s="42">
        <f t="shared" si="186"/>
        <v>0.57259241911674941</v>
      </c>
      <c r="Q4033" s="42">
        <f t="shared" si="188"/>
        <v>0.51812876171712519</v>
      </c>
    </row>
    <row r="4034" spans="5:17" x14ac:dyDescent="0.2">
      <c r="E4034" s="15">
        <v>41295.493055555555</v>
      </c>
      <c r="F4034" s="21">
        <v>5.5090318552188622</v>
      </c>
      <c r="G4034" s="21">
        <v>5.493822880382651</v>
      </c>
      <c r="H4034" s="24">
        <v>9.8020852699997135E-2</v>
      </c>
      <c r="I4034" s="3">
        <f t="shared" si="187"/>
        <v>282.61999999998818</v>
      </c>
      <c r="J4034" s="3">
        <f>INDEX(PowerArray,MIN(MaximumPowerIndex,ROUND(G4034*100,0)))</f>
        <v>279.37999999998823</v>
      </c>
      <c r="K4034" s="3">
        <f>MIN(J4034-M4034+N4034,'Power Look Up'!$F$4)</f>
        <v>279.21670782347513</v>
      </c>
      <c r="M4034" s="50">
        <f t="array" ref="M4034">_xlfn.SUM(_xlfn.NORM.DIST($S$3:$S$1003,$G4034,$P4034,FALSE)*WindSpeedStep*$T$3:$T$1003)</f>
        <v>275.60680467288569</v>
      </c>
      <c r="N4034" s="50">
        <f t="array" ref="N4034">_xlfn.SUM(_xlfn.NORM.DIST($S$3:$S$1003,$G4034,$Q4034,FALSE)*WindSpeedStep*$T$3:$T$1003)</f>
        <v>275.44351249637259</v>
      </c>
      <c r="P4034" s="42">
        <f t="shared" si="186"/>
        <v>0.54938228803826517</v>
      </c>
      <c r="Q4034" s="42">
        <f t="shared" si="188"/>
        <v>0.53850920331786178</v>
      </c>
    </row>
    <row r="4035" spans="5:17" x14ac:dyDescent="0.2">
      <c r="E4035" s="15">
        <v>41295.506944444445</v>
      </c>
      <c r="F4035" s="21">
        <v>4.4076718122632581</v>
      </c>
      <c r="G4035" s="21">
        <v>4.416952425597259</v>
      </c>
      <c r="H4035" s="24">
        <v>0.18377048802643953</v>
      </c>
      <c r="I4035" s="3">
        <f t="shared" si="187"/>
        <v>135.6899999999946</v>
      </c>
      <c r="J4035" s="3">
        <f>INDEX(PowerArray,MIN(MaximumPowerIndex,ROUND(G4035*100,0)))</f>
        <v>136.77999999999457</v>
      </c>
      <c r="K4035" s="3">
        <f>MIN(J4035-M4035+N4035,'Power Look Up'!$F$4)</f>
        <v>152.73255059919944</v>
      </c>
      <c r="M4035" s="50">
        <f t="array" ref="M4035">_xlfn.SUM(_xlfn.NORM.DIST($S$3:$S$1003,$G4035,$P4035,FALSE)*WindSpeedStep*$T$3:$T$1003)</f>
        <v>103.6233235663112</v>
      </c>
      <c r="N4035" s="50">
        <f t="array" ref="N4035">_xlfn.SUM(_xlfn.NORM.DIST($S$3:$S$1003,$G4035,$Q4035,FALSE)*WindSpeedStep*$T$3:$T$1003)</f>
        <v>119.57587416551607</v>
      </c>
      <c r="P4035" s="42">
        <f t="shared" ref="P4035:P4098" si="189">ReferenceTurbulence*G4035</f>
        <v>0.44169524255972592</v>
      </c>
      <c r="Q4035" s="42">
        <f t="shared" si="188"/>
        <v>0.81170550284157406</v>
      </c>
    </row>
    <row r="4036" spans="5:17" x14ac:dyDescent="0.2">
      <c r="E4036" s="15">
        <v>41295.513888888891</v>
      </c>
      <c r="F4036" s="21">
        <v>4.551132543647741</v>
      </c>
      <c r="G4036" s="21">
        <v>4.5344707776398225</v>
      </c>
      <c r="H4036" s="24">
        <v>0.14062433775814379</v>
      </c>
      <c r="I4036" s="3">
        <f t="shared" ref="I4036:I4099" si="190">INDEX(PowerArray,MIN(MaximumPowerIndex,ROUND(F4036*100,0)))</f>
        <v>150.94999999999428</v>
      </c>
      <c r="J4036" s="3">
        <f>INDEX(PowerArray,MIN(MaximumPowerIndex,ROUND(G4036*100,0)))</f>
        <v>148.7699999999943</v>
      </c>
      <c r="K4036" s="3">
        <f>MIN(J4036-M4036+N4036,'Power Look Up'!$F$4)</f>
        <v>154.59291084973901</v>
      </c>
      <c r="M4036" s="50">
        <f t="array" ref="M4036">_xlfn.SUM(_xlfn.NORM.DIST($S$3:$S$1003,$G4036,$P4036,FALSE)*WindSpeedStep*$T$3:$T$1003)</f>
        <v>121.2034735339286</v>
      </c>
      <c r="N4036" s="50">
        <f t="array" ref="N4036">_xlfn.SUM(_xlfn.NORM.DIST($S$3:$S$1003,$G4036,$Q4036,FALSE)*WindSpeedStep*$T$3:$T$1003)</f>
        <v>127.02638438367332</v>
      </c>
      <c r="P4036" s="42">
        <f t="shared" si="189"/>
        <v>0.4534470777639823</v>
      </c>
      <c r="Q4036" s="42">
        <f t="shared" ref="Q4036:Q4099" si="191">G4036*H4036</f>
        <v>0.63765695018925528</v>
      </c>
    </row>
    <row r="4037" spans="5:17" x14ac:dyDescent="0.2">
      <c r="E4037" s="15">
        <v>41295.520833333336</v>
      </c>
      <c r="F4037" s="21">
        <v>4.8798271746099511</v>
      </c>
      <c r="G4037" s="21">
        <v>4.9841103259913107</v>
      </c>
      <c r="H4037" s="24">
        <v>0.11065965672097039</v>
      </c>
      <c r="I4037" s="3">
        <f t="shared" si="190"/>
        <v>186.91999999999351</v>
      </c>
      <c r="J4037" s="3">
        <f>INDEX(PowerArray,MIN(MaximumPowerIndex,ROUND(G4037*100,0)))</f>
        <v>197.81999999999329</v>
      </c>
      <c r="K4037" s="3">
        <f>MIN(J4037-M4037+N4037,'Power Look Up'!$F$4)</f>
        <v>198.24825293708338</v>
      </c>
      <c r="M4037" s="50">
        <f t="array" ref="M4037">_xlfn.SUM(_xlfn.NORM.DIST($S$3:$S$1003,$G4037,$P4037,FALSE)*WindSpeedStep*$T$3:$T$1003)</f>
        <v>192.00855538604495</v>
      </c>
      <c r="N4037" s="50">
        <f t="array" ref="N4037">_xlfn.SUM(_xlfn.NORM.DIST($S$3:$S$1003,$G4037,$Q4037,FALSE)*WindSpeedStep*$T$3:$T$1003)</f>
        <v>192.43680832313504</v>
      </c>
      <c r="P4037" s="42">
        <f t="shared" si="189"/>
        <v>0.49841103259913111</v>
      </c>
      <c r="Q4037" s="42">
        <f t="shared" si="191"/>
        <v>0.55153993773364229</v>
      </c>
    </row>
    <row r="4038" spans="5:17" x14ac:dyDescent="0.2">
      <c r="E4038" s="15">
        <v>41295.527777777781</v>
      </c>
      <c r="F4038" s="21">
        <v>4.6519813475559646</v>
      </c>
      <c r="G4038" s="21">
        <v>4.6806820727403844</v>
      </c>
      <c r="H4038" s="24">
        <v>0.12467805794292738</v>
      </c>
      <c r="I4038" s="3">
        <f t="shared" si="190"/>
        <v>161.84999999999405</v>
      </c>
      <c r="J4038" s="3">
        <f>INDEX(PowerArray,MIN(MaximumPowerIndex,ROUND(G4038*100,0)))</f>
        <v>165.11999999999398</v>
      </c>
      <c r="K4038" s="3">
        <f>MIN(J4038-M4038+N4038,'Power Look Up'!$F$4)</f>
        <v>167.51485798248714</v>
      </c>
      <c r="M4038" s="50">
        <f t="array" ref="M4038">_xlfn.SUM(_xlfn.NORM.DIST($S$3:$S$1003,$G4038,$P4038,FALSE)*WindSpeedStep*$T$3:$T$1003)</f>
        <v>143.82291380139313</v>
      </c>
      <c r="N4038" s="50">
        <f t="array" ref="N4038">_xlfn.SUM(_xlfn.NORM.DIST($S$3:$S$1003,$G4038,$Q4038,FALSE)*WindSpeedStep*$T$3:$T$1003)</f>
        <v>146.21777178388629</v>
      </c>
      <c r="P4038" s="42">
        <f t="shared" si="189"/>
        <v>0.46806820727403847</v>
      </c>
      <c r="Q4038" s="42">
        <f t="shared" si="191"/>
        <v>0.58357835067754704</v>
      </c>
    </row>
    <row r="4039" spans="5:17" x14ac:dyDescent="0.2">
      <c r="E4039" s="15">
        <v>41295.534722222219</v>
      </c>
      <c r="F4039" s="21">
        <v>3.4646944394914163</v>
      </c>
      <c r="G4039" s="21">
        <v>3.5063224085349511</v>
      </c>
      <c r="H4039" s="24">
        <v>0.19626550389240602</v>
      </c>
      <c r="I4039" s="3">
        <f t="shared" si="190"/>
        <v>41.859999999997292</v>
      </c>
      <c r="J4039" s="3">
        <f>INDEX(PowerArray,MIN(MaximumPowerIndex,ROUND(G4039*100,0)))</f>
        <v>46.40999999999719</v>
      </c>
      <c r="K4039" s="3">
        <f>MIN(J4039-M4039+N4039,'Power Look Up'!$F$4)</f>
        <v>60.261468024552947</v>
      </c>
      <c r="M4039" s="50">
        <f t="array" ref="M4039">_xlfn.SUM(_xlfn.NORM.DIST($S$3:$S$1003,$G4039,$P4039,FALSE)*WindSpeedStep*$T$3:$T$1003)</f>
        <v>16.178730136205459</v>
      </c>
      <c r="N4039" s="50">
        <f t="array" ref="N4039">_xlfn.SUM(_xlfn.NORM.DIST($S$3:$S$1003,$G4039,$Q4039,FALSE)*WindSpeedStep*$T$3:$T$1003)</f>
        <v>30.030198160761216</v>
      </c>
      <c r="P4039" s="42">
        <f t="shared" si="189"/>
        <v>0.35063224085349515</v>
      </c>
      <c r="Q4039" s="42">
        <f t="shared" si="191"/>
        <v>0.6881701343203469</v>
      </c>
    </row>
    <row r="4040" spans="5:17" x14ac:dyDescent="0.2">
      <c r="E4040" s="15">
        <v>41295.541666666664</v>
      </c>
      <c r="F4040" s="21">
        <v>3.8996539874934895</v>
      </c>
      <c r="G4040" s="21">
        <v>3.9639117753757764</v>
      </c>
      <c r="H4040" s="24">
        <v>0.14873114431693366</v>
      </c>
      <c r="I4040" s="3">
        <f t="shared" si="190"/>
        <v>81.899999999996439</v>
      </c>
      <c r="J4040" s="3">
        <f>INDEX(PowerArray,MIN(MaximumPowerIndex,ROUND(G4040*100,0)))</f>
        <v>87.359999999996319</v>
      </c>
      <c r="K4040" s="3">
        <f>MIN(J4040-M4040+N4040,'Power Look Up'!$F$4)</f>
        <v>98.40337637973947</v>
      </c>
      <c r="M4040" s="50">
        <f t="array" ref="M4040">_xlfn.SUM(_xlfn.NORM.DIST($S$3:$S$1003,$G4040,$P4040,FALSE)*WindSpeedStep*$T$3:$T$1003)</f>
        <v>46.615351161703472</v>
      </c>
      <c r="N4040" s="50">
        <f t="array" ref="N4040">_xlfn.SUM(_xlfn.NORM.DIST($S$3:$S$1003,$G4040,$Q4040,FALSE)*WindSpeedStep*$T$3:$T$1003)</f>
        <v>57.658727541446623</v>
      </c>
      <c r="P4040" s="42">
        <f t="shared" si="189"/>
        <v>0.39639117753757769</v>
      </c>
      <c r="Q4040" s="42">
        <f t="shared" si="191"/>
        <v>0.58955713432300727</v>
      </c>
    </row>
    <row r="4041" spans="5:17" x14ac:dyDescent="0.2">
      <c r="E4041" s="15">
        <v>41295.548611111109</v>
      </c>
      <c r="F4041" s="21">
        <v>4.1216140692788077</v>
      </c>
      <c r="G4041" s="21">
        <v>4.1420093753457374</v>
      </c>
      <c r="H4041" s="24">
        <v>0.10918052792816194</v>
      </c>
      <c r="I4041" s="3">
        <f t="shared" si="190"/>
        <v>104.07999999999527</v>
      </c>
      <c r="J4041" s="3">
        <f>INDEX(PowerArray,MIN(MaximumPowerIndex,ROUND(G4041*100,0)))</f>
        <v>106.25999999999522</v>
      </c>
      <c r="K4041" s="3">
        <f>MIN(J4041-M4041+N4041,'Power Look Up'!$F$4)</f>
        <v>108.27219967027287</v>
      </c>
      <c r="M4041" s="50">
        <f t="array" ref="M4041">_xlfn.SUM(_xlfn.NORM.DIST($S$3:$S$1003,$G4041,$P4041,FALSE)*WindSpeedStep*$T$3:$T$1003)</f>
        <v>66.332523501299889</v>
      </c>
      <c r="N4041" s="50">
        <f t="array" ref="N4041">_xlfn.SUM(_xlfn.NORM.DIST($S$3:$S$1003,$G4041,$Q4041,FALSE)*WindSpeedStep*$T$3:$T$1003)</f>
        <v>68.344723171577542</v>
      </c>
      <c r="P4041" s="42">
        <f t="shared" si="189"/>
        <v>0.41420093753457377</v>
      </c>
      <c r="Q4041" s="42">
        <f t="shared" si="191"/>
        <v>0.45222677028364389</v>
      </c>
    </row>
    <row r="4042" spans="5:17" x14ac:dyDescent="0.2">
      <c r="E4042" s="15">
        <v>41295.555555555555</v>
      </c>
      <c r="F4042" s="21">
        <v>4.4257831694620897</v>
      </c>
      <c r="G4042" s="21">
        <v>4.5023971194889016</v>
      </c>
      <c r="H4042" s="24">
        <v>9.2638971296425135E-2</v>
      </c>
      <c r="I4042" s="3">
        <f t="shared" si="190"/>
        <v>137.86999999999455</v>
      </c>
      <c r="J4042" s="3">
        <f>INDEX(PowerArray,MIN(MaximumPowerIndex,ROUND(G4042*100,0)))</f>
        <v>145.49999999999437</v>
      </c>
      <c r="K4042" s="3">
        <f>MIN(J4042-M4042+N4042,'Power Look Up'!$F$4)</f>
        <v>144.64346732922047</v>
      </c>
      <c r="M4042" s="50">
        <f t="array" ref="M4042">_xlfn.SUM(_xlfn.NORM.DIST($S$3:$S$1003,$G4042,$P4042,FALSE)*WindSpeedStep*$T$3:$T$1003)</f>
        <v>116.33978565447995</v>
      </c>
      <c r="N4042" s="50">
        <f t="array" ref="N4042">_xlfn.SUM(_xlfn.NORM.DIST($S$3:$S$1003,$G4042,$Q4042,FALSE)*WindSpeedStep*$T$3:$T$1003)</f>
        <v>115.48325298370605</v>
      </c>
      <c r="P4042" s="42">
        <f t="shared" si="189"/>
        <v>0.45023971194889018</v>
      </c>
      <c r="Q4042" s="42">
        <f t="shared" si="191"/>
        <v>0.41709743751743955</v>
      </c>
    </row>
    <row r="4043" spans="5:17" x14ac:dyDescent="0.2">
      <c r="E4043" s="15">
        <v>41295.583333333336</v>
      </c>
      <c r="F4043" s="21">
        <v>4.2899817185504574</v>
      </c>
      <c r="G4043" s="21">
        <v>4.2433581084429415</v>
      </c>
      <c r="H4043" s="24">
        <v>0.14918478492170584</v>
      </c>
      <c r="I4043" s="3">
        <f t="shared" si="190"/>
        <v>122.60999999999487</v>
      </c>
      <c r="J4043" s="3">
        <f>INDEX(PowerArray,MIN(MaximumPowerIndex,ROUND(G4043*100,0)))</f>
        <v>117.15999999999499</v>
      </c>
      <c r="K4043" s="3">
        <f>MIN(J4043-M4043+N4043,'Power Look Up'!$F$4)</f>
        <v>127.45294629356248</v>
      </c>
      <c r="M4043" s="50">
        <f t="array" ref="M4043">_xlfn.SUM(_xlfn.NORM.DIST($S$3:$S$1003,$G4043,$P4043,FALSE)*WindSpeedStep*$T$3:$T$1003)</f>
        <v>79.276594190242236</v>
      </c>
      <c r="N4043" s="50">
        <f t="array" ref="N4043">_xlfn.SUM(_xlfn.NORM.DIST($S$3:$S$1003,$G4043,$Q4043,FALSE)*WindSpeedStep*$T$3:$T$1003)</f>
        <v>89.569540483809718</v>
      </c>
      <c r="P4043" s="42">
        <f t="shared" si="189"/>
        <v>0.42433581084429417</v>
      </c>
      <c r="Q4043" s="42">
        <f t="shared" si="191"/>
        <v>0.63304446675383674</v>
      </c>
    </row>
    <row r="4044" spans="5:17" x14ac:dyDescent="0.2">
      <c r="E4044" s="15">
        <v>41295.590277777781</v>
      </c>
      <c r="F4044" s="21">
        <v>4.8947289722609773</v>
      </c>
      <c r="G4044" s="21">
        <v>4.7933652629386163</v>
      </c>
      <c r="H4044" s="24">
        <v>0.11236577206152103</v>
      </c>
      <c r="I4044" s="3">
        <f t="shared" si="190"/>
        <v>188.00999999999348</v>
      </c>
      <c r="J4044" s="3">
        <f>INDEX(PowerArray,MIN(MaximumPowerIndex,ROUND(G4044*100,0)))</f>
        <v>177.1099999999937</v>
      </c>
      <c r="K4044" s="3">
        <f>MIN(J4044-M4044+N4044,'Power Look Up'!$F$4)</f>
        <v>177.88254315218467</v>
      </c>
      <c r="M4044" s="50">
        <f t="array" ref="M4044">_xlfn.SUM(_xlfn.NORM.DIST($S$3:$S$1003,$G4044,$P4044,FALSE)*WindSpeedStep*$T$3:$T$1003)</f>
        <v>161.58873308314045</v>
      </c>
      <c r="N4044" s="50">
        <f t="array" ref="N4044">_xlfn.SUM(_xlfn.NORM.DIST($S$3:$S$1003,$G4044,$Q4044,FALSE)*WindSpeedStep*$T$3:$T$1003)</f>
        <v>162.36127623533142</v>
      </c>
      <c r="P4044" s="42">
        <f t="shared" si="189"/>
        <v>0.47933652629386164</v>
      </c>
      <c r="Q4044" s="42">
        <f t="shared" si="191"/>
        <v>0.53861018854297338</v>
      </c>
    </row>
    <row r="4045" spans="5:17" x14ac:dyDescent="0.2">
      <c r="E4045" s="15">
        <v>41295.597222222219</v>
      </c>
      <c r="F4045" s="21">
        <v>4.7443332126825606</v>
      </c>
      <c r="G4045" s="21">
        <v>4.6666623761893788</v>
      </c>
      <c r="H4045" s="24">
        <v>7.3772221365982327E-2</v>
      </c>
      <c r="I4045" s="3">
        <f t="shared" si="190"/>
        <v>171.65999999999383</v>
      </c>
      <c r="J4045" s="3">
        <f>INDEX(PowerArray,MIN(MaximumPowerIndex,ROUND(G4045*100,0)))</f>
        <v>164.029999999994</v>
      </c>
      <c r="K4045" s="3">
        <f>MIN(J4045-M4045+N4045,'Power Look Up'!$F$4)</f>
        <v>162.73453981110742</v>
      </c>
      <c r="M4045" s="50">
        <f t="array" ref="M4045">_xlfn.SUM(_xlfn.NORM.DIST($S$3:$S$1003,$G4045,$P4045,FALSE)*WindSpeedStep*$T$3:$T$1003)</f>
        <v>141.62881894263069</v>
      </c>
      <c r="N4045" s="50">
        <f t="array" ref="N4045">_xlfn.SUM(_xlfn.NORM.DIST($S$3:$S$1003,$G4045,$Q4045,FALSE)*WindSpeedStep*$T$3:$T$1003)</f>
        <v>140.33335875374411</v>
      </c>
      <c r="P4045" s="42">
        <f t="shared" si="189"/>
        <v>0.46666623761893788</v>
      </c>
      <c r="Q4045" s="42">
        <f t="shared" si="191"/>
        <v>0.34427004985654397</v>
      </c>
    </row>
    <row r="4046" spans="5:17" x14ac:dyDescent="0.2">
      <c r="E4046" s="15">
        <v>41295.604166666664</v>
      </c>
      <c r="F4046" s="21">
        <v>4.8044904969499251</v>
      </c>
      <c r="G4046" s="21">
        <v>4.7764256659410886</v>
      </c>
      <c r="H4046" s="24">
        <v>7.7011287718206575E-2</v>
      </c>
      <c r="I4046" s="3">
        <f t="shared" si="190"/>
        <v>178.19999999999368</v>
      </c>
      <c r="J4046" s="3">
        <f>INDEX(PowerArray,MIN(MaximumPowerIndex,ROUND(G4046*100,0)))</f>
        <v>176.01999999999373</v>
      </c>
      <c r="K4046" s="3">
        <f>MIN(J4046-M4046+N4046,'Power Look Up'!$F$4)</f>
        <v>175.36786879300851</v>
      </c>
      <c r="M4046" s="50">
        <f t="array" ref="M4046">_xlfn.SUM(_xlfn.NORM.DIST($S$3:$S$1003,$G4046,$P4046,FALSE)*WindSpeedStep*$T$3:$T$1003)</f>
        <v>158.90550150239665</v>
      </c>
      <c r="N4046" s="50">
        <f t="array" ref="N4046">_xlfn.SUM(_xlfn.NORM.DIST($S$3:$S$1003,$G4046,$Q4046,FALSE)*WindSpeedStep*$T$3:$T$1003)</f>
        <v>158.25337029541143</v>
      </c>
      <c r="P4046" s="42">
        <f t="shared" si="189"/>
        <v>0.47764256659410886</v>
      </c>
      <c r="Q4046" s="42">
        <f t="shared" si="191"/>
        <v>0.36783869122441565</v>
      </c>
    </row>
    <row r="4047" spans="5:17" x14ac:dyDescent="0.2">
      <c r="E4047" s="15">
        <v>41295.611111111109</v>
      </c>
      <c r="F4047" s="21">
        <v>4.3753045728923077</v>
      </c>
      <c r="G4047" s="21">
        <v>4.4023426466363285</v>
      </c>
      <c r="H4047" s="24">
        <v>0.10056442761175292</v>
      </c>
      <c r="I4047" s="3">
        <f t="shared" si="190"/>
        <v>132.41999999999467</v>
      </c>
      <c r="J4047" s="3">
        <f>INDEX(PowerArray,MIN(MaximumPowerIndex,ROUND(G4047*100,0)))</f>
        <v>134.59999999999462</v>
      </c>
      <c r="K4047" s="3">
        <f>MIN(J4047-M4047+N4047,'Power Look Up'!$F$4)</f>
        <v>134.68683527337885</v>
      </c>
      <c r="M4047" s="50">
        <f t="array" ref="M4047">_xlfn.SUM(_xlfn.NORM.DIST($S$3:$S$1003,$G4047,$P4047,FALSE)*WindSpeedStep*$T$3:$T$1003)</f>
        <v>101.48973541359142</v>
      </c>
      <c r="N4047" s="50">
        <f t="array" ref="N4047">_xlfn.SUM(_xlfn.NORM.DIST($S$3:$S$1003,$G4047,$Q4047,FALSE)*WindSpeedStep*$T$3:$T$1003)</f>
        <v>101.57657068697564</v>
      </c>
      <c r="P4047" s="42">
        <f t="shared" si="189"/>
        <v>0.44023426466363286</v>
      </c>
      <c r="Q4047" s="42">
        <f t="shared" si="191"/>
        <v>0.44271906840979186</v>
      </c>
    </row>
    <row r="4048" spans="5:17" x14ac:dyDescent="0.2">
      <c r="E4048" s="15">
        <v>41295.618055555555</v>
      </c>
      <c r="F4048" s="21">
        <v>5.2566531023778653</v>
      </c>
      <c r="G4048" s="21">
        <v>5.2060583304729438</v>
      </c>
      <c r="H4048" s="24">
        <v>0.15599279313848388</v>
      </c>
      <c r="I4048" s="3">
        <f t="shared" si="190"/>
        <v>242.11999999998903</v>
      </c>
      <c r="J4048" s="3">
        <f>INDEX(PowerArray,MIN(MaximumPowerIndex,ROUND(G4048*100,0)))</f>
        <v>234.01999999998921</v>
      </c>
      <c r="K4048" s="3">
        <f>MIN(J4048-M4048+N4048,'Power Look Up'!$F$4)</f>
        <v>239.62471048392104</v>
      </c>
      <c r="M4048" s="50">
        <f t="array" ref="M4048">_xlfn.SUM(_xlfn.NORM.DIST($S$3:$S$1003,$G4048,$P4048,FALSE)*WindSpeedStep*$T$3:$T$1003)</f>
        <v>227.83861851420116</v>
      </c>
      <c r="N4048" s="50">
        <f t="array" ref="N4048">_xlfn.SUM(_xlfn.NORM.DIST($S$3:$S$1003,$G4048,$Q4048,FALSE)*WindSpeedStep*$T$3:$T$1003)</f>
        <v>233.44332899813298</v>
      </c>
      <c r="P4048" s="42">
        <f t="shared" si="189"/>
        <v>0.52060583304729435</v>
      </c>
      <c r="Q4048" s="42">
        <f t="shared" si="191"/>
        <v>0.81210758021234664</v>
      </c>
    </row>
    <row r="4049" spans="5:17" x14ac:dyDescent="0.2">
      <c r="E4049" s="15">
        <v>41295.625</v>
      </c>
      <c r="F4049" s="21">
        <v>5.7485536517602833</v>
      </c>
      <c r="G4049" s="21">
        <v>5.7392162777927132</v>
      </c>
      <c r="H4049" s="24">
        <v>8.8717968187325039E-2</v>
      </c>
      <c r="I4049" s="3">
        <f t="shared" si="190"/>
        <v>321.49999999998732</v>
      </c>
      <c r="J4049" s="3">
        <f>INDEX(PowerArray,MIN(MaximumPowerIndex,ROUND(G4049*100,0)))</f>
        <v>319.87999999998738</v>
      </c>
      <c r="K4049" s="3">
        <f>MIN(J4049-M4049+N4049,'Power Look Up'!$F$4)</f>
        <v>318.37938781729548</v>
      </c>
      <c r="M4049" s="50">
        <f t="array" ref="M4049">_xlfn.SUM(_xlfn.NORM.DIST($S$3:$S$1003,$G4049,$P4049,FALSE)*WindSpeedStep*$T$3:$T$1003)</f>
        <v>318.52788900140553</v>
      </c>
      <c r="N4049" s="50">
        <f t="array" ref="N4049">_xlfn.SUM(_xlfn.NORM.DIST($S$3:$S$1003,$G4049,$Q4049,FALSE)*WindSpeedStep*$T$3:$T$1003)</f>
        <v>317.02727681871363</v>
      </c>
      <c r="P4049" s="42">
        <f t="shared" si="189"/>
        <v>0.57392162777927136</v>
      </c>
      <c r="Q4049" s="42">
        <f t="shared" si="191"/>
        <v>0.50917160715339194</v>
      </c>
    </row>
    <row r="4050" spans="5:17" x14ac:dyDescent="0.2">
      <c r="E4050" s="15">
        <v>41295.631944444445</v>
      </c>
      <c r="F4050" s="21">
        <v>5.4651575399141974</v>
      </c>
      <c r="G4050" s="21">
        <v>5.515849587789373</v>
      </c>
      <c r="H4050" s="24">
        <v>9.3318444395293132E-2</v>
      </c>
      <c r="I4050" s="3">
        <f t="shared" si="190"/>
        <v>276.13999999998828</v>
      </c>
      <c r="J4050" s="3">
        <f>INDEX(PowerArray,MIN(MaximumPowerIndex,ROUND(G4050*100,0)))</f>
        <v>284.23999999998813</v>
      </c>
      <c r="K4050" s="3">
        <f>MIN(J4050-M4050+N4050,'Power Look Up'!$F$4)</f>
        <v>283.678002091552</v>
      </c>
      <c r="M4050" s="50">
        <f t="array" ref="M4050">_xlfn.SUM(_xlfn.NORM.DIST($S$3:$S$1003,$G4050,$P4050,FALSE)*WindSpeedStep*$T$3:$T$1003)</f>
        <v>279.36099681096709</v>
      </c>
      <c r="N4050" s="50">
        <f t="array" ref="N4050">_xlfn.SUM(_xlfn.NORM.DIST($S$3:$S$1003,$G4050,$Q4050,FALSE)*WindSpeedStep*$T$3:$T$1003)</f>
        <v>278.79899890253097</v>
      </c>
      <c r="P4050" s="42">
        <f t="shared" si="189"/>
        <v>0.55158495877893732</v>
      </c>
      <c r="Q4050" s="42">
        <f t="shared" si="191"/>
        <v>0.51473050305092316</v>
      </c>
    </row>
    <row r="4051" spans="5:17" x14ac:dyDescent="0.2">
      <c r="E4051" s="15">
        <v>41295.638888888891</v>
      </c>
      <c r="F4051" s="21">
        <v>5.6197777790100201</v>
      </c>
      <c r="G4051" s="21">
        <v>5.6078978484945283</v>
      </c>
      <c r="H4051" s="24">
        <v>0.11032464705556724</v>
      </c>
      <c r="I4051" s="3">
        <f t="shared" si="190"/>
        <v>300.43999999998778</v>
      </c>
      <c r="J4051" s="3">
        <f>INDEX(PowerArray,MIN(MaximumPowerIndex,ROUND(G4051*100,0)))</f>
        <v>298.81999999998783</v>
      </c>
      <c r="K4051" s="3">
        <f>MIN(J4051-M4051+N4051,'Power Look Up'!$F$4)</f>
        <v>300.01700424916783</v>
      </c>
      <c r="M4051" s="50">
        <f t="array" ref="M4051">_xlfn.SUM(_xlfn.NORM.DIST($S$3:$S$1003,$G4051,$P4051,FALSE)*WindSpeedStep*$T$3:$T$1003)</f>
        <v>295.24596923150904</v>
      </c>
      <c r="N4051" s="50">
        <f t="array" ref="N4051">_xlfn.SUM(_xlfn.NORM.DIST($S$3:$S$1003,$G4051,$Q4051,FALSE)*WindSpeedStep*$T$3:$T$1003)</f>
        <v>296.44297348068903</v>
      </c>
      <c r="P4051" s="42">
        <f t="shared" si="189"/>
        <v>0.56078978484945285</v>
      </c>
      <c r="Q4051" s="42">
        <f t="shared" si="191"/>
        <v>0.6186893508588337</v>
      </c>
    </row>
    <row r="4052" spans="5:17" x14ac:dyDescent="0.2">
      <c r="E4052" s="15">
        <v>41295.645833333336</v>
      </c>
      <c r="F4052" s="21">
        <v>6.2784570779346254</v>
      </c>
      <c r="G4052" s="21">
        <v>6.2390330555630058</v>
      </c>
      <c r="H4052" s="24">
        <v>0.10034312446191734</v>
      </c>
      <c r="I4052" s="3">
        <f t="shared" si="190"/>
        <v>425.27999999997979</v>
      </c>
      <c r="J4052" s="3">
        <f>INDEX(PowerArray,MIN(MaximumPowerIndex,ROUND(G4052*100,0)))</f>
        <v>416.23999999998</v>
      </c>
      <c r="K4052" s="3">
        <f>MIN(J4052-M4052+N4052,'Power Look Up'!$F$4)</f>
        <v>416.32093437506569</v>
      </c>
      <c r="M4052" s="50">
        <f t="array" ref="M4052">_xlfn.SUM(_xlfn.NORM.DIST($S$3:$S$1003,$G4052,$P4052,FALSE)*WindSpeedStep*$T$3:$T$1003)</f>
        <v>415.53850378359471</v>
      </c>
      <c r="N4052" s="50">
        <f t="array" ref="N4052">_xlfn.SUM(_xlfn.NORM.DIST($S$3:$S$1003,$G4052,$Q4052,FALSE)*WindSpeedStep*$T$3:$T$1003)</f>
        <v>415.6194381586804</v>
      </c>
      <c r="P4052" s="42">
        <f t="shared" si="189"/>
        <v>0.62390330555630058</v>
      </c>
      <c r="Q4052" s="42">
        <f t="shared" si="191"/>
        <v>0.62604407041637511</v>
      </c>
    </row>
    <row r="4053" spans="5:17" x14ac:dyDescent="0.2">
      <c r="E4053" s="15">
        <v>41295.652777777781</v>
      </c>
      <c r="F4053" s="21">
        <v>5.6879983068363718</v>
      </c>
      <c r="G4053" s="21">
        <v>5.6651694129799779</v>
      </c>
      <c r="H4053" s="24">
        <v>8.6146298498554735E-2</v>
      </c>
      <c r="I4053" s="3">
        <f t="shared" si="190"/>
        <v>311.77999999998758</v>
      </c>
      <c r="J4053" s="3">
        <f>INDEX(PowerArray,MIN(MaximumPowerIndex,ROUND(G4053*100,0)))</f>
        <v>308.53999999998763</v>
      </c>
      <c r="K4053" s="3">
        <f>MIN(J4053-M4053+N4053,'Power Look Up'!$F$4)</f>
        <v>306.94926673254258</v>
      </c>
      <c r="M4053" s="50">
        <f t="array" ref="M4053">_xlfn.SUM(_xlfn.NORM.DIST($S$3:$S$1003,$G4053,$P4053,FALSE)*WindSpeedStep*$T$3:$T$1003)</f>
        <v>305.30426237240124</v>
      </c>
      <c r="N4053" s="50">
        <f t="array" ref="N4053">_xlfn.SUM(_xlfn.NORM.DIST($S$3:$S$1003,$G4053,$Q4053,FALSE)*WindSpeedStep*$T$3:$T$1003)</f>
        <v>303.71352910495619</v>
      </c>
      <c r="P4053" s="42">
        <f t="shared" si="189"/>
        <v>0.56651694129799779</v>
      </c>
      <c r="Q4053" s="42">
        <f t="shared" si="191"/>
        <v>0.48803337529545526</v>
      </c>
    </row>
    <row r="4054" spans="5:17" x14ac:dyDescent="0.2">
      <c r="E4054" s="15">
        <v>41295.659722222219</v>
      </c>
      <c r="F4054" s="21">
        <v>6.6029450156030389</v>
      </c>
      <c r="G4054" s="21">
        <v>6.5449949986102265</v>
      </c>
      <c r="H4054" s="24">
        <v>7.8752738175347212E-2</v>
      </c>
      <c r="I4054" s="3">
        <f t="shared" si="190"/>
        <v>497.59999999997825</v>
      </c>
      <c r="J4054" s="3">
        <f>INDEX(PowerArray,MIN(MaximumPowerIndex,ROUND(G4054*100,0)))</f>
        <v>484.03999999997853</v>
      </c>
      <c r="K4054" s="3">
        <f>MIN(J4054-M4054+N4054,'Power Look Up'!$F$4)</f>
        <v>478.56901036393032</v>
      </c>
      <c r="M4054" s="50">
        <f t="array" ref="M4054">_xlfn.SUM(_xlfn.NORM.DIST($S$3:$S$1003,$G4054,$P4054,FALSE)*WindSpeedStep*$T$3:$T$1003)</f>
        <v>482.61538529973296</v>
      </c>
      <c r="N4054" s="50">
        <f t="array" ref="N4054">_xlfn.SUM(_xlfn.NORM.DIST($S$3:$S$1003,$G4054,$Q4054,FALSE)*WindSpeedStep*$T$3:$T$1003)</f>
        <v>477.14439566368475</v>
      </c>
      <c r="P4054" s="42">
        <f t="shared" si="189"/>
        <v>0.65449949986102274</v>
      </c>
      <c r="Q4054" s="42">
        <f t="shared" si="191"/>
        <v>0.51543627748450815</v>
      </c>
    </row>
    <row r="4055" spans="5:17" x14ac:dyDescent="0.2">
      <c r="E4055" s="15">
        <v>41295.666666666664</v>
      </c>
      <c r="F4055" s="21">
        <v>6.2843982230370719</v>
      </c>
      <c r="G4055" s="21">
        <v>6.3181211770675763</v>
      </c>
      <c r="H4055" s="24">
        <v>7.0014659221795852E-2</v>
      </c>
      <c r="I4055" s="3">
        <f t="shared" si="190"/>
        <v>425.27999999997979</v>
      </c>
      <c r="J4055" s="3">
        <f>INDEX(PowerArray,MIN(MaximumPowerIndex,ROUND(G4055*100,0)))</f>
        <v>434.31999999997959</v>
      </c>
      <c r="K4055" s="3">
        <f>MIN(J4055-M4055+N4055,'Power Look Up'!$F$4)</f>
        <v>427.78881028687181</v>
      </c>
      <c r="M4055" s="50">
        <f t="array" ref="M4055">_xlfn.SUM(_xlfn.NORM.DIST($S$3:$S$1003,$G4055,$P4055,FALSE)*WindSpeedStep*$T$3:$T$1003)</f>
        <v>432.28116985798164</v>
      </c>
      <c r="N4055" s="50">
        <f t="array" ref="N4055">_xlfn.SUM(_xlfn.NORM.DIST($S$3:$S$1003,$G4055,$Q4055,FALSE)*WindSpeedStep*$T$3:$T$1003)</f>
        <v>425.74998014487386</v>
      </c>
      <c r="P4055" s="42">
        <f t="shared" si="189"/>
        <v>0.63181211770675771</v>
      </c>
      <c r="Q4055" s="42">
        <f t="shared" si="191"/>
        <v>0.44236110113439803</v>
      </c>
    </row>
    <row r="4056" spans="5:17" x14ac:dyDescent="0.2">
      <c r="E4056" s="15">
        <v>41295.694444444445</v>
      </c>
      <c r="F4056" s="21">
        <v>5.0825358267446283</v>
      </c>
      <c r="G4056" s="21">
        <v>4.8959305215909819</v>
      </c>
      <c r="H4056" s="24">
        <v>7.4765828112891147E-2</v>
      </c>
      <c r="I4056" s="3">
        <f t="shared" si="190"/>
        <v>212.95999999998966</v>
      </c>
      <c r="J4056" s="3">
        <f>INDEX(PowerArray,MIN(MaximumPowerIndex,ROUND(G4056*100,0)))</f>
        <v>189.09999999999346</v>
      </c>
      <c r="K4056" s="3">
        <f>MIN(J4056-M4056+N4056,'Power Look Up'!$F$4)</f>
        <v>188.86421101981293</v>
      </c>
      <c r="M4056" s="50">
        <f t="array" ref="M4056">_xlfn.SUM(_xlfn.NORM.DIST($S$3:$S$1003,$G4056,$P4056,FALSE)*WindSpeedStep*$T$3:$T$1003)</f>
        <v>177.90423516724897</v>
      </c>
      <c r="N4056" s="50">
        <f t="array" ref="N4056">_xlfn.SUM(_xlfn.NORM.DIST($S$3:$S$1003,$G4056,$Q4056,FALSE)*WindSpeedStep*$T$3:$T$1003)</f>
        <v>177.66844618706844</v>
      </c>
      <c r="P4056" s="42">
        <f t="shared" si="189"/>
        <v>0.48959305215909821</v>
      </c>
      <c r="Q4056" s="42">
        <f t="shared" si="191"/>
        <v>0.36604829982992887</v>
      </c>
    </row>
    <row r="4057" spans="5:17" x14ac:dyDescent="0.2">
      <c r="E4057" s="15">
        <v>41295.701388888891</v>
      </c>
      <c r="F4057" s="21">
        <v>4.9318987589986314</v>
      </c>
      <c r="G4057" s="21">
        <v>4.7737966960986586</v>
      </c>
      <c r="H4057" s="24">
        <v>6.6911349183291613E-2</v>
      </c>
      <c r="I4057" s="3">
        <f t="shared" si="190"/>
        <v>192.36999999999338</v>
      </c>
      <c r="J4057" s="3">
        <f>INDEX(PowerArray,MIN(MaximumPowerIndex,ROUND(G4057*100,0)))</f>
        <v>174.92999999999375</v>
      </c>
      <c r="K4057" s="3">
        <f>MIN(J4057-M4057+N4057,'Power Look Up'!$F$4)</f>
        <v>174.26941477332625</v>
      </c>
      <c r="M4057" s="50">
        <f t="array" ref="M4057">_xlfn.SUM(_xlfn.NORM.DIST($S$3:$S$1003,$G4057,$P4057,FALSE)*WindSpeedStep*$T$3:$T$1003)</f>
        <v>158.48941437657334</v>
      </c>
      <c r="N4057" s="50">
        <f t="array" ref="N4057">_xlfn.SUM(_xlfn.NORM.DIST($S$3:$S$1003,$G4057,$Q4057,FALSE)*WindSpeedStep*$T$3:$T$1003)</f>
        <v>157.82882914990583</v>
      </c>
      <c r="P4057" s="42">
        <f t="shared" si="189"/>
        <v>0.47737966960986589</v>
      </c>
      <c r="Q4057" s="42">
        <f t="shared" si="191"/>
        <v>0.31942117766270117</v>
      </c>
    </row>
    <row r="4058" spans="5:17" x14ac:dyDescent="0.2">
      <c r="E4058" s="15">
        <v>41295.715277777781</v>
      </c>
      <c r="F4058" s="21">
        <v>5.6838770527840525</v>
      </c>
      <c r="G4058" s="21">
        <v>5.6193879637122137</v>
      </c>
      <c r="H4058" s="24">
        <v>9.1486848707484941E-2</v>
      </c>
      <c r="I4058" s="3">
        <f t="shared" si="190"/>
        <v>310.15999999998758</v>
      </c>
      <c r="J4058" s="3">
        <f>INDEX(PowerArray,MIN(MaximumPowerIndex,ROUND(G4058*100,0)))</f>
        <v>300.43999999998778</v>
      </c>
      <c r="K4058" s="3">
        <f>MIN(J4058-M4058+N4058,'Power Look Up'!$F$4)</f>
        <v>299.53101754393549</v>
      </c>
      <c r="M4058" s="50">
        <f t="array" ref="M4058">_xlfn.SUM(_xlfn.NORM.DIST($S$3:$S$1003,$G4058,$P4058,FALSE)*WindSpeedStep*$T$3:$T$1003)</f>
        <v>297.25263039550771</v>
      </c>
      <c r="N4058" s="50">
        <f t="array" ref="N4058">_xlfn.SUM(_xlfn.NORM.DIST($S$3:$S$1003,$G4058,$Q4058,FALSE)*WindSpeedStep*$T$3:$T$1003)</f>
        <v>296.34364793945542</v>
      </c>
      <c r="P4058" s="42">
        <f t="shared" si="189"/>
        <v>0.56193879637122135</v>
      </c>
      <c r="Q4058" s="42">
        <f t="shared" si="191"/>
        <v>0.51410009646480115</v>
      </c>
    </row>
    <row r="4059" spans="5:17" x14ac:dyDescent="0.2">
      <c r="E4059" s="15">
        <v>41295.729166666664</v>
      </c>
      <c r="F4059" s="21">
        <v>5.2347874829100434</v>
      </c>
      <c r="G4059" s="21">
        <v>5.0033726347440233</v>
      </c>
      <c r="H4059" s="24">
        <v>5.9219213962754702E-2</v>
      </c>
      <c r="I4059" s="3">
        <f t="shared" si="190"/>
        <v>237.25999999998913</v>
      </c>
      <c r="J4059" s="3">
        <f>INDEX(PowerArray,MIN(MaximumPowerIndex,ROUND(G4059*100,0)))</f>
        <v>199.99999999999324</v>
      </c>
      <c r="K4059" s="3">
        <f>MIN(J4059-M4059+N4059,'Power Look Up'!$F$4)</f>
        <v>200.28373448792038</v>
      </c>
      <c r="M4059" s="50">
        <f t="array" ref="M4059">_xlfn.SUM(_xlfn.NORM.DIST($S$3:$S$1003,$G4059,$P4059,FALSE)*WindSpeedStep*$T$3:$T$1003)</f>
        <v>195.09820756074595</v>
      </c>
      <c r="N4059" s="50">
        <f t="array" ref="N4059">_xlfn.SUM(_xlfn.NORM.DIST($S$3:$S$1003,$G4059,$Q4059,FALSE)*WindSpeedStep*$T$3:$T$1003)</f>
        <v>195.3819420486731</v>
      </c>
      <c r="P4059" s="42">
        <f t="shared" si="189"/>
        <v>0.50033726347440233</v>
      </c>
      <c r="Q4059" s="42">
        <f t="shared" si="191"/>
        <v>0.29629579459229805</v>
      </c>
    </row>
    <row r="4060" spans="5:17" x14ac:dyDescent="0.2">
      <c r="E4060" s="15">
        <v>41295.736111111109</v>
      </c>
      <c r="F4060" s="21">
        <v>5.4385534385589667</v>
      </c>
      <c r="G4060" s="21">
        <v>5.1978156833825455</v>
      </c>
      <c r="H4060" s="24">
        <v>6.6194072388371689E-2</v>
      </c>
      <c r="I4060" s="3">
        <f t="shared" si="190"/>
        <v>271.27999999998838</v>
      </c>
      <c r="J4060" s="3">
        <f>INDEX(PowerArray,MIN(MaximumPowerIndex,ROUND(G4060*100,0)))</f>
        <v>232.39999999998923</v>
      </c>
      <c r="K4060" s="3">
        <f>MIN(J4060-M4060+N4060,'Power Look Up'!$F$4)</f>
        <v>232.20272621186203</v>
      </c>
      <c r="M4060" s="50">
        <f t="array" ref="M4060">_xlfn.SUM(_xlfn.NORM.DIST($S$3:$S$1003,$G4060,$P4060,FALSE)*WindSpeedStep*$T$3:$T$1003)</f>
        <v>226.49692818742074</v>
      </c>
      <c r="N4060" s="50">
        <f t="array" ref="N4060">_xlfn.SUM(_xlfn.NORM.DIST($S$3:$S$1003,$G4060,$Q4060,FALSE)*WindSpeedStep*$T$3:$T$1003)</f>
        <v>226.29965439929353</v>
      </c>
      <c r="P4060" s="42">
        <f t="shared" si="189"/>
        <v>0.51978156833825462</v>
      </c>
      <c r="Q4060" s="42">
        <f t="shared" si="191"/>
        <v>0.34406458760723785</v>
      </c>
    </row>
    <row r="4061" spans="5:17" x14ac:dyDescent="0.2">
      <c r="E4061" s="15">
        <v>41295.743055555555</v>
      </c>
      <c r="F4061" s="21">
        <v>5.2176799611101723</v>
      </c>
      <c r="G4061" s="21">
        <v>5.1021607744748767</v>
      </c>
      <c r="H4061" s="24">
        <v>7.0912743356776262E-2</v>
      </c>
      <c r="I4061" s="3">
        <f t="shared" si="190"/>
        <v>235.63999999998919</v>
      </c>
      <c r="J4061" s="3">
        <f>INDEX(PowerArray,MIN(MaximumPowerIndex,ROUND(G4061*100,0)))</f>
        <v>216.19999999998959</v>
      </c>
      <c r="K4061" s="3">
        <f>MIN(J4061-M4061+N4061,'Power Look Up'!$F$4)</f>
        <v>216.16316626606991</v>
      </c>
      <c r="M4061" s="50">
        <f t="array" ref="M4061">_xlfn.SUM(_xlfn.NORM.DIST($S$3:$S$1003,$G4061,$P4061,FALSE)*WindSpeedStep*$T$3:$T$1003)</f>
        <v>210.99708047450849</v>
      </c>
      <c r="N4061" s="50">
        <f t="array" ref="N4061">_xlfn.SUM(_xlfn.NORM.DIST($S$3:$S$1003,$G4061,$Q4061,FALSE)*WindSpeedStep*$T$3:$T$1003)</f>
        <v>210.96024674058881</v>
      </c>
      <c r="P4061" s="42">
        <f t="shared" si="189"/>
        <v>0.51021607744748765</v>
      </c>
      <c r="Q4061" s="42">
        <f t="shared" si="191"/>
        <v>0.36180821756534776</v>
      </c>
    </row>
    <row r="4062" spans="5:17" x14ac:dyDescent="0.2">
      <c r="E4062" s="15">
        <v>41295.75</v>
      </c>
      <c r="F4062" s="21">
        <v>5.508958978029133</v>
      </c>
      <c r="G4062" s="21">
        <v>5.4479207545328778</v>
      </c>
      <c r="H4062" s="24">
        <v>5.0826299690503757E-2</v>
      </c>
      <c r="I4062" s="3">
        <f t="shared" si="190"/>
        <v>282.61999999998818</v>
      </c>
      <c r="J4062" s="3">
        <f>INDEX(PowerArray,MIN(MaximumPowerIndex,ROUND(G4062*100,0)))</f>
        <v>272.89999999998838</v>
      </c>
      <c r="K4062" s="3">
        <f>MIN(J4062-M4062+N4062,'Power Look Up'!$F$4)</f>
        <v>270.8668995822012</v>
      </c>
      <c r="M4062" s="50">
        <f t="array" ref="M4062">_xlfn.SUM(_xlfn.NORM.DIST($S$3:$S$1003,$G4062,$P4062,FALSE)*WindSpeedStep*$T$3:$T$1003)</f>
        <v>267.83634822122474</v>
      </c>
      <c r="N4062" s="50">
        <f t="array" ref="N4062">_xlfn.SUM(_xlfn.NORM.DIST($S$3:$S$1003,$G4062,$Q4062,FALSE)*WindSpeedStep*$T$3:$T$1003)</f>
        <v>265.80324780343756</v>
      </c>
      <c r="P4062" s="42">
        <f t="shared" si="189"/>
        <v>0.54479207545328778</v>
      </c>
      <c r="Q4062" s="42">
        <f t="shared" si="191"/>
        <v>0.2768976529600034</v>
      </c>
    </row>
    <row r="4063" spans="5:17" x14ac:dyDescent="0.2">
      <c r="E4063" s="15">
        <v>41295.756944444445</v>
      </c>
      <c r="F4063" s="21">
        <v>5.6066790449149728</v>
      </c>
      <c r="G4063" s="21">
        <v>5.6173122541393417</v>
      </c>
      <c r="H4063" s="24">
        <v>5.1724023736122018E-2</v>
      </c>
      <c r="I4063" s="3">
        <f t="shared" si="190"/>
        <v>298.81999999998783</v>
      </c>
      <c r="J4063" s="3">
        <f>INDEX(PowerArray,MIN(MaximumPowerIndex,ROUND(G4063*100,0)))</f>
        <v>300.43999999998778</v>
      </c>
      <c r="K4063" s="3">
        <f>MIN(J4063-M4063+N4063,'Power Look Up'!$F$4)</f>
        <v>296.26685464248192</v>
      </c>
      <c r="M4063" s="50">
        <f t="array" ref="M4063">_xlfn.SUM(_xlfn.NORM.DIST($S$3:$S$1003,$G4063,$P4063,FALSE)*WindSpeedStep*$T$3:$T$1003)</f>
        <v>296.88971313939527</v>
      </c>
      <c r="N4063" s="50">
        <f t="array" ref="N4063">_xlfn.SUM(_xlfn.NORM.DIST($S$3:$S$1003,$G4063,$Q4063,FALSE)*WindSpeedStep*$T$3:$T$1003)</f>
        <v>292.71656778188941</v>
      </c>
      <c r="P4063" s="42">
        <f t="shared" si="189"/>
        <v>0.56173122541393417</v>
      </c>
      <c r="Q4063" s="42">
        <f t="shared" si="191"/>
        <v>0.2905499923663124</v>
      </c>
    </row>
    <row r="4064" spans="5:17" x14ac:dyDescent="0.2">
      <c r="E4064" s="15">
        <v>41295.770833333336</v>
      </c>
      <c r="F4064" s="21">
        <v>5.6685706318060252</v>
      </c>
      <c r="G4064" s="21">
        <v>5.5862967606305833</v>
      </c>
      <c r="H4064" s="24">
        <v>3.3518149872548274E-2</v>
      </c>
      <c r="I4064" s="3">
        <f t="shared" si="190"/>
        <v>308.53999999998763</v>
      </c>
      <c r="J4064" s="3">
        <f>INDEX(PowerArray,MIN(MaximumPowerIndex,ROUND(G4064*100,0)))</f>
        <v>295.57999999998788</v>
      </c>
      <c r="K4064" s="3">
        <f>MIN(J4064-M4064+N4064,'Power Look Up'!$F$4)</f>
        <v>291.28494623389264</v>
      </c>
      <c r="M4064" s="50">
        <f t="array" ref="M4064">_xlfn.SUM(_xlfn.NORM.DIST($S$3:$S$1003,$G4064,$P4064,FALSE)*WindSpeedStep*$T$3:$T$1003)</f>
        <v>291.48829946455254</v>
      </c>
      <c r="N4064" s="50">
        <f t="array" ref="N4064">_xlfn.SUM(_xlfn.NORM.DIST($S$3:$S$1003,$G4064,$Q4064,FALSE)*WindSpeedStep*$T$3:$T$1003)</f>
        <v>287.1932456984573</v>
      </c>
      <c r="P4064" s="42">
        <f t="shared" si="189"/>
        <v>0.55862967606305836</v>
      </c>
      <c r="Q4064" s="42">
        <f t="shared" si="191"/>
        <v>0.18724233205534682</v>
      </c>
    </row>
    <row r="4065" spans="5:17" x14ac:dyDescent="0.2">
      <c r="E4065" s="15">
        <v>41295.777777777781</v>
      </c>
      <c r="F4065" s="21">
        <v>5.3247828076169581</v>
      </c>
      <c r="G4065" s="21">
        <v>5.2737747097200742</v>
      </c>
      <c r="H4065" s="24">
        <v>3.5682206554642965E-2</v>
      </c>
      <c r="I4065" s="3">
        <f t="shared" si="190"/>
        <v>251.83999999998883</v>
      </c>
      <c r="J4065" s="3">
        <f>INDEX(PowerArray,MIN(MaximumPowerIndex,ROUND(G4065*100,0)))</f>
        <v>243.73999999998898</v>
      </c>
      <c r="K4065" s="3">
        <f>MIN(J4065-M4065+N4065,'Power Look Up'!$F$4)</f>
        <v>243.5590539805992</v>
      </c>
      <c r="M4065" s="50">
        <f t="array" ref="M4065">_xlfn.SUM(_xlfn.NORM.DIST($S$3:$S$1003,$G4065,$P4065,FALSE)*WindSpeedStep*$T$3:$T$1003)</f>
        <v>238.90530818620144</v>
      </c>
      <c r="N4065" s="50">
        <f t="array" ref="N4065">_xlfn.SUM(_xlfn.NORM.DIST($S$3:$S$1003,$G4065,$Q4065,FALSE)*WindSpeedStep*$T$3:$T$1003)</f>
        <v>238.72436216681166</v>
      </c>
      <c r="P4065" s="42">
        <f t="shared" si="189"/>
        <v>0.52737747097200749</v>
      </c>
      <c r="Q4065" s="42">
        <f t="shared" si="191"/>
        <v>0.18817991851488394</v>
      </c>
    </row>
    <row r="4066" spans="5:17" x14ac:dyDescent="0.2">
      <c r="E4066" s="15">
        <v>41295.784722222219</v>
      </c>
      <c r="F4066" s="21">
        <v>4.7583960548560551</v>
      </c>
      <c r="G4066" s="21">
        <v>4.7440578862690064</v>
      </c>
      <c r="H4066" s="24">
        <v>7.5655745307835726E-2</v>
      </c>
      <c r="I4066" s="3">
        <f t="shared" si="190"/>
        <v>173.83999999999378</v>
      </c>
      <c r="J4066" s="3">
        <f>INDEX(PowerArray,MIN(MaximumPowerIndex,ROUND(G4066*100,0)))</f>
        <v>171.65999999999383</v>
      </c>
      <c r="K4066" s="3">
        <f>MIN(J4066-M4066+N4066,'Power Look Up'!$F$4)</f>
        <v>170.84665969439203</v>
      </c>
      <c r="M4066" s="50">
        <f t="array" ref="M4066">_xlfn.SUM(_xlfn.NORM.DIST($S$3:$S$1003,$G4066,$P4066,FALSE)*WindSpeedStep*$T$3:$T$1003)</f>
        <v>153.7895421617778</v>
      </c>
      <c r="N4066" s="50">
        <f t="array" ref="N4066">_xlfn.SUM(_xlfn.NORM.DIST($S$3:$S$1003,$G4066,$Q4066,FALSE)*WindSpeedStep*$T$3:$T$1003)</f>
        <v>152.976201856176</v>
      </c>
      <c r="P4066" s="42">
        <f t="shared" si="189"/>
        <v>0.47440578862690064</v>
      </c>
      <c r="Q4066" s="42">
        <f t="shared" si="191"/>
        <v>0.35891523516919743</v>
      </c>
    </row>
    <row r="4067" spans="5:17" x14ac:dyDescent="0.2">
      <c r="E4067" s="15">
        <v>41295.791666666664</v>
      </c>
      <c r="F4067" s="21">
        <v>5.0466982928445159</v>
      </c>
      <c r="G4067" s="21">
        <v>4.9225599170016272</v>
      </c>
      <c r="H4067" s="24">
        <v>6.7370779918044743E-2</v>
      </c>
      <c r="I4067" s="3">
        <f t="shared" si="190"/>
        <v>208.09999999998976</v>
      </c>
      <c r="J4067" s="3">
        <f>INDEX(PowerArray,MIN(MaximumPowerIndex,ROUND(G4067*100,0)))</f>
        <v>191.27999999999341</v>
      </c>
      <c r="K4067" s="3">
        <f>MIN(J4067-M4067+N4067,'Power Look Up'!$F$4)</f>
        <v>191.23248618695777</v>
      </c>
      <c r="M4067" s="50">
        <f t="array" ref="M4067">_xlfn.SUM(_xlfn.NORM.DIST($S$3:$S$1003,$G4067,$P4067,FALSE)*WindSpeedStep*$T$3:$T$1003)</f>
        <v>182.15671178022916</v>
      </c>
      <c r="N4067" s="50">
        <f t="array" ref="N4067">_xlfn.SUM(_xlfn.NORM.DIST($S$3:$S$1003,$G4067,$Q4067,FALSE)*WindSpeedStep*$T$3:$T$1003)</f>
        <v>182.10919796719352</v>
      </c>
      <c r="P4067" s="42">
        <f t="shared" si="189"/>
        <v>0.49225599170016276</v>
      </c>
      <c r="Q4067" s="42">
        <f t="shared" si="191"/>
        <v>0.33163670080170521</v>
      </c>
    </row>
    <row r="4068" spans="5:17" x14ac:dyDescent="0.2">
      <c r="E4068" s="15">
        <v>41295.798611111109</v>
      </c>
      <c r="F4068" s="21">
        <v>4.2353996597426384</v>
      </c>
      <c r="G4068" s="21">
        <v>4.1997463698216642</v>
      </c>
      <c r="H4068" s="24">
        <v>9.4442090979510021E-2</v>
      </c>
      <c r="I4068" s="3">
        <f t="shared" si="190"/>
        <v>117.15999999999499</v>
      </c>
      <c r="J4068" s="3">
        <f>INDEX(PowerArray,MIN(MaximumPowerIndex,ROUND(G4068*100,0)))</f>
        <v>112.79999999999508</v>
      </c>
      <c r="K4068" s="3">
        <f>MIN(J4068-M4068+N4068,'Power Look Up'!$F$4)</f>
        <v>111.64975468771755</v>
      </c>
      <c r="M4068" s="50">
        <f t="array" ref="M4068">_xlfn.SUM(_xlfn.NORM.DIST($S$3:$S$1003,$G4068,$P4068,FALSE)*WindSpeedStep*$T$3:$T$1003)</f>
        <v>73.572345274784638</v>
      </c>
      <c r="N4068" s="50">
        <f t="array" ref="N4068">_xlfn.SUM(_xlfn.NORM.DIST($S$3:$S$1003,$G4068,$Q4068,FALSE)*WindSpeedStep*$T$3:$T$1003)</f>
        <v>72.422099962507104</v>
      </c>
      <c r="P4068" s="42">
        <f t="shared" si="189"/>
        <v>0.41997463698216642</v>
      </c>
      <c r="Q4068" s="42">
        <f t="shared" si="191"/>
        <v>0.39663282874956457</v>
      </c>
    </row>
    <row r="4069" spans="5:17" x14ac:dyDescent="0.2">
      <c r="E4069" s="15">
        <v>41295.805555555555</v>
      </c>
      <c r="F4069" s="21">
        <v>4.1377046757719098</v>
      </c>
      <c r="G4069" s="21">
        <v>4.1487711291266667</v>
      </c>
      <c r="H4069" s="24">
        <v>9.425515607327474E-2</v>
      </c>
      <c r="I4069" s="3">
        <f t="shared" si="190"/>
        <v>106.25999999999522</v>
      </c>
      <c r="J4069" s="3">
        <f>INDEX(PowerArray,MIN(MaximumPowerIndex,ROUND(G4069*100,0)))</f>
        <v>107.34999999999519</v>
      </c>
      <c r="K4069" s="3">
        <f>MIN(J4069-M4069+N4069,'Power Look Up'!$F$4)</f>
        <v>106.10566657998007</v>
      </c>
      <c r="M4069" s="50">
        <f t="array" ref="M4069">_xlfn.SUM(_xlfn.NORM.DIST($S$3:$S$1003,$G4069,$P4069,FALSE)*WindSpeedStep*$T$3:$T$1003)</f>
        <v>67.160895043751751</v>
      </c>
      <c r="N4069" s="50">
        <f t="array" ref="N4069">_xlfn.SUM(_xlfn.NORM.DIST($S$3:$S$1003,$G4069,$Q4069,FALSE)*WindSpeedStep*$T$3:$T$1003)</f>
        <v>65.916561623736627</v>
      </c>
      <c r="P4069" s="42">
        <f t="shared" si="189"/>
        <v>0.41487711291266671</v>
      </c>
      <c r="Q4069" s="42">
        <f t="shared" si="191"/>
        <v>0.39104307028813023</v>
      </c>
    </row>
    <row r="4070" spans="5:17" x14ac:dyDescent="0.2">
      <c r="E4070" s="15">
        <v>41295.826388888891</v>
      </c>
      <c r="F4070" s="21">
        <v>4.9281779202377356</v>
      </c>
      <c r="G4070" s="21">
        <v>4.8294474710184065</v>
      </c>
      <c r="H4070" s="24">
        <v>5.2757835493783795E-2</v>
      </c>
      <c r="I4070" s="3">
        <f t="shared" si="190"/>
        <v>192.36999999999338</v>
      </c>
      <c r="J4070" s="3">
        <f>INDEX(PowerArray,MIN(MaximumPowerIndex,ROUND(G4070*100,0)))</f>
        <v>181.4699999999936</v>
      </c>
      <c r="K4070" s="3">
        <f>MIN(J4070-M4070+N4070,'Power Look Up'!$F$4)</f>
        <v>181.35375043951285</v>
      </c>
      <c r="M4070" s="50">
        <f t="array" ref="M4070">_xlfn.SUM(_xlfn.NORM.DIST($S$3:$S$1003,$G4070,$P4070,FALSE)*WindSpeedStep*$T$3:$T$1003)</f>
        <v>167.31588086469966</v>
      </c>
      <c r="N4070" s="50">
        <f t="array" ref="N4070">_xlfn.SUM(_xlfn.NORM.DIST($S$3:$S$1003,$G4070,$Q4070,FALSE)*WindSpeedStep*$T$3:$T$1003)</f>
        <v>167.19963130421891</v>
      </c>
      <c r="P4070" s="42">
        <f t="shared" si="189"/>
        <v>0.48294474710184065</v>
      </c>
      <c r="Q4070" s="42">
        <f t="shared" si="191"/>
        <v>0.25479119520185928</v>
      </c>
    </row>
    <row r="4071" spans="5:17" x14ac:dyDescent="0.2">
      <c r="E4071" s="15">
        <v>41295.833333333336</v>
      </c>
      <c r="F4071" s="21">
        <v>4.384872662734046</v>
      </c>
      <c r="G4071" s="21">
        <v>4.301967002946455</v>
      </c>
      <c r="H4071" s="24">
        <v>5.2453062538101378E-2</v>
      </c>
      <c r="I4071" s="3">
        <f t="shared" si="190"/>
        <v>132.41999999999467</v>
      </c>
      <c r="J4071" s="3">
        <f>INDEX(PowerArray,MIN(MaximumPowerIndex,ROUND(G4071*100,0)))</f>
        <v>123.69999999999484</v>
      </c>
      <c r="K4071" s="3">
        <f>MIN(J4071-M4071+N4071,'Power Look Up'!$F$4)</f>
        <v>116.54463392082958</v>
      </c>
      <c r="M4071" s="50">
        <f t="array" ref="M4071">_xlfn.SUM(_xlfn.NORM.DIST($S$3:$S$1003,$G4071,$P4071,FALSE)*WindSpeedStep*$T$3:$T$1003)</f>
        <v>87.227727849821719</v>
      </c>
      <c r="N4071" s="50">
        <f t="array" ref="N4071">_xlfn.SUM(_xlfn.NORM.DIST($S$3:$S$1003,$G4071,$Q4071,FALSE)*WindSpeedStep*$T$3:$T$1003)</f>
        <v>80.072361770656457</v>
      </c>
      <c r="P4071" s="42">
        <f t="shared" si="189"/>
        <v>0.43019670029464552</v>
      </c>
      <c r="Q4071" s="42">
        <f t="shared" si="191"/>
        <v>0.22565134424239897</v>
      </c>
    </row>
    <row r="4072" spans="5:17" x14ac:dyDescent="0.2">
      <c r="E4072" s="15">
        <v>41295.840277777781</v>
      </c>
      <c r="F4072" s="21">
        <v>5.2262748240418082</v>
      </c>
      <c r="G4072" s="21">
        <v>5.0469270958583863</v>
      </c>
      <c r="H4072" s="24">
        <v>7.6536350166647907E-2</v>
      </c>
      <c r="I4072" s="3">
        <f t="shared" si="190"/>
        <v>237.25999999998913</v>
      </c>
      <c r="J4072" s="3">
        <f>INDEX(PowerArray,MIN(MaximumPowerIndex,ROUND(G4072*100,0)))</f>
        <v>208.09999999998976</v>
      </c>
      <c r="K4072" s="3">
        <f>MIN(J4072-M4072+N4072,'Power Look Up'!$F$4)</f>
        <v>208.00944847611015</v>
      </c>
      <c r="M4072" s="50">
        <f t="array" ref="M4072">_xlfn.SUM(_xlfn.NORM.DIST($S$3:$S$1003,$G4072,$P4072,FALSE)*WindSpeedStep*$T$3:$T$1003)</f>
        <v>202.09626777582574</v>
      </c>
      <c r="N4072" s="50">
        <f t="array" ref="N4072">_xlfn.SUM(_xlfn.NORM.DIST($S$3:$S$1003,$G4072,$Q4072,FALSE)*WindSpeedStep*$T$3:$T$1003)</f>
        <v>202.00571625194613</v>
      </c>
      <c r="P4072" s="42">
        <f t="shared" si="189"/>
        <v>0.50469270958583867</v>
      </c>
      <c r="Q4072" s="42">
        <f t="shared" si="191"/>
        <v>0.38627337947416085</v>
      </c>
    </row>
    <row r="4073" spans="5:17" x14ac:dyDescent="0.2">
      <c r="E4073" s="15">
        <v>41295.895833333336</v>
      </c>
      <c r="F4073" s="21">
        <v>5.1235834198035173</v>
      </c>
      <c r="G4073" s="21">
        <v>5.0824122976815991</v>
      </c>
      <c r="H4073" s="24">
        <v>9.7587949493984111E-2</v>
      </c>
      <c r="I4073" s="3">
        <f t="shared" si="190"/>
        <v>219.43999999998951</v>
      </c>
      <c r="J4073" s="3">
        <f>INDEX(PowerArray,MIN(MaximumPowerIndex,ROUND(G4073*100,0)))</f>
        <v>212.95999999998966</v>
      </c>
      <c r="K4073" s="3">
        <f>MIN(J4073-M4073+N4073,'Power Look Up'!$F$4)</f>
        <v>212.90086145517756</v>
      </c>
      <c r="M4073" s="50">
        <f t="array" ref="M4073">_xlfn.SUM(_xlfn.NORM.DIST($S$3:$S$1003,$G4073,$P4073,FALSE)*WindSpeedStep*$T$3:$T$1003)</f>
        <v>207.81102533097763</v>
      </c>
      <c r="N4073" s="50">
        <f t="array" ref="N4073">_xlfn.SUM(_xlfn.NORM.DIST($S$3:$S$1003,$G4073,$Q4073,FALSE)*WindSpeedStep*$T$3:$T$1003)</f>
        <v>207.75188678616553</v>
      </c>
      <c r="P4073" s="42">
        <f t="shared" si="189"/>
        <v>0.50824122976815989</v>
      </c>
      <c r="Q4073" s="42">
        <f t="shared" si="191"/>
        <v>0.49598219461375564</v>
      </c>
    </row>
    <row r="4074" spans="5:17" x14ac:dyDescent="0.2">
      <c r="E4074" s="15">
        <v>41295.902777777781</v>
      </c>
      <c r="F4074" s="21">
        <v>4.6992200580910248</v>
      </c>
      <c r="G4074" s="21">
        <v>4.6937914711541833</v>
      </c>
      <c r="H4074" s="24">
        <v>0.10001659726293584</v>
      </c>
      <c r="I4074" s="3">
        <f t="shared" si="190"/>
        <v>167.29999999999393</v>
      </c>
      <c r="J4074" s="3">
        <f>INDEX(PowerArray,MIN(MaximumPowerIndex,ROUND(G4074*100,0)))</f>
        <v>166.20999999999395</v>
      </c>
      <c r="K4074" s="3">
        <f>MIN(J4074-M4074+N4074,'Power Look Up'!$F$4)</f>
        <v>166.2111530248188</v>
      </c>
      <c r="M4074" s="50">
        <f t="array" ref="M4074">_xlfn.SUM(_xlfn.NORM.DIST($S$3:$S$1003,$G4074,$P4074,FALSE)*WindSpeedStep*$T$3:$T$1003)</f>
        <v>145.87831935677653</v>
      </c>
      <c r="N4074" s="50">
        <f t="array" ref="N4074">_xlfn.SUM(_xlfn.NORM.DIST($S$3:$S$1003,$G4074,$Q4074,FALSE)*WindSpeedStep*$T$3:$T$1003)</f>
        <v>145.87947238160137</v>
      </c>
      <c r="P4074" s="42">
        <f t="shared" si="189"/>
        <v>0.46937914711541834</v>
      </c>
      <c r="Q4074" s="42">
        <f t="shared" si="191"/>
        <v>0.46945705120663106</v>
      </c>
    </row>
    <row r="4075" spans="5:17" x14ac:dyDescent="0.2">
      <c r="E4075" s="15">
        <v>41295.923611111109</v>
      </c>
      <c r="F4075" s="21">
        <v>2.9549151199848089</v>
      </c>
      <c r="G4075" s="21">
        <v>2.9956561574092975</v>
      </c>
      <c r="H4075" s="24">
        <v>0.18613055795755906</v>
      </c>
      <c r="I4075" s="3">
        <f t="shared" si="190"/>
        <v>0</v>
      </c>
      <c r="J4075" s="3">
        <f>INDEX(PowerArray,MIN(MaximumPowerIndex,ROUND(G4075*100,0)))</f>
        <v>0</v>
      </c>
      <c r="K4075" s="3">
        <f>MIN(J4075-M4075+N4075,'Power Look Up'!$F$4)</f>
        <v>3.9903575386254326</v>
      </c>
      <c r="M4075" s="50">
        <f t="array" ref="M4075">_xlfn.SUM(_xlfn.NORM.DIST($S$3:$S$1003,$G4075,$P4075,FALSE)*WindSpeedStep*$T$3:$T$1003)</f>
        <v>3.2319032645072339</v>
      </c>
      <c r="N4075" s="50">
        <f t="array" ref="N4075">_xlfn.SUM(_xlfn.NORM.DIST($S$3:$S$1003,$G4075,$Q4075,FALSE)*WindSpeedStep*$T$3:$T$1003)</f>
        <v>7.2222608031326665</v>
      </c>
      <c r="P4075" s="42">
        <f t="shared" si="189"/>
        <v>0.29956561574092977</v>
      </c>
      <c r="Q4075" s="42">
        <f t="shared" si="191"/>
        <v>0.5575831520275899</v>
      </c>
    </row>
    <row r="4076" spans="5:17" x14ac:dyDescent="0.2">
      <c r="E4076" s="15">
        <v>41295.930555555555</v>
      </c>
      <c r="F4076" s="21">
        <v>3.0991617354568901</v>
      </c>
      <c r="G4076" s="21">
        <v>3.1396306855621812</v>
      </c>
      <c r="H4076" s="24">
        <v>0.19360073826916482</v>
      </c>
      <c r="I4076" s="3">
        <f t="shared" si="190"/>
        <v>9.099999999997987</v>
      </c>
      <c r="J4076" s="3">
        <f>INDEX(PowerArray,MIN(MaximumPowerIndex,ROUND(G4076*100,0)))</f>
        <v>12.739999999997909</v>
      </c>
      <c r="K4076" s="3">
        <f>MIN(J4076-M4076+N4076,'Power Look Up'!$F$4)</f>
        <v>18.829981074054309</v>
      </c>
      <c r="M4076" s="50">
        <f t="array" ref="M4076">_xlfn.SUM(_xlfn.NORM.DIST($S$3:$S$1003,$G4076,$P4076,FALSE)*WindSpeedStep*$T$3:$T$1003)</f>
        <v>5.78311329608424</v>
      </c>
      <c r="N4076" s="50">
        <f t="array" ref="N4076">_xlfn.SUM(_xlfn.NORM.DIST($S$3:$S$1003,$G4076,$Q4076,FALSE)*WindSpeedStep*$T$3:$T$1003)</f>
        <v>11.873094370140638</v>
      </c>
      <c r="P4076" s="42">
        <f t="shared" si="189"/>
        <v>0.31396306855621814</v>
      </c>
      <c r="Q4076" s="42">
        <f t="shared" si="191"/>
        <v>0.60783481861736233</v>
      </c>
    </row>
    <row r="4077" spans="5:17" x14ac:dyDescent="0.2">
      <c r="E4077" s="15">
        <v>41295.9375</v>
      </c>
      <c r="F4077" s="21">
        <v>3.0994988889821768</v>
      </c>
      <c r="G4077" s="21">
        <v>3.1271533642485574</v>
      </c>
      <c r="H4077" s="24">
        <v>9.0337183534834983E-2</v>
      </c>
      <c r="I4077" s="3">
        <f t="shared" si="190"/>
        <v>9.099999999997987</v>
      </c>
      <c r="J4077" s="3">
        <f>INDEX(PowerArray,MIN(MaximumPowerIndex,ROUND(G4077*100,0)))</f>
        <v>11.829999999997929</v>
      </c>
      <c r="K4077" s="3">
        <f>MIN(J4077-M4077+N4077,'Power Look Up'!$F$4)</f>
        <v>11.497790214501444</v>
      </c>
      <c r="M4077" s="50">
        <f t="array" ref="M4077">_xlfn.SUM(_xlfn.NORM.DIST($S$3:$S$1003,$G4077,$P4077,FALSE)*WindSpeedStep*$T$3:$T$1003)</f>
        <v>5.5318483660625359</v>
      </c>
      <c r="N4077" s="50">
        <f t="array" ref="N4077">_xlfn.SUM(_xlfn.NORM.DIST($S$3:$S$1003,$G4077,$Q4077,FALSE)*WindSpeedStep*$T$3:$T$1003)</f>
        <v>5.1996385805660514</v>
      </c>
      <c r="P4077" s="42">
        <f t="shared" si="189"/>
        <v>0.31271533642485577</v>
      </c>
      <c r="Q4077" s="42">
        <f t="shared" si="191"/>
        <v>0.28249822740769859</v>
      </c>
    </row>
    <row r="4078" spans="5:17" x14ac:dyDescent="0.2">
      <c r="E4078" s="15">
        <v>41295.944444444445</v>
      </c>
      <c r="F4078" s="21">
        <v>3.28635631717757</v>
      </c>
      <c r="G4078" s="21">
        <v>3.3846067882173609</v>
      </c>
      <c r="H4078" s="24">
        <v>0.1217153471488244</v>
      </c>
      <c r="I4078" s="3">
        <f t="shared" si="190"/>
        <v>26.38999999999762</v>
      </c>
      <c r="J4078" s="3">
        <f>INDEX(PowerArray,MIN(MaximumPowerIndex,ROUND(G4078*100,0)))</f>
        <v>34.579999999997447</v>
      </c>
      <c r="K4078" s="3">
        <f>MIN(J4078-M4078+N4078,'Power Look Up'!$F$4)</f>
        <v>36.124926653704918</v>
      </c>
      <c r="M4078" s="50">
        <f t="array" ref="M4078">_xlfn.SUM(_xlfn.NORM.DIST($S$3:$S$1003,$G4078,$P4078,FALSE)*WindSpeedStep*$T$3:$T$1003)</f>
        <v>11.943922162260575</v>
      </c>
      <c r="N4078" s="50">
        <f t="array" ref="N4078">_xlfn.SUM(_xlfn.NORM.DIST($S$3:$S$1003,$G4078,$Q4078,FALSE)*WindSpeedStep*$T$3:$T$1003)</f>
        <v>13.488848815968046</v>
      </c>
      <c r="P4078" s="42">
        <f t="shared" si="189"/>
        <v>0.33846067882173614</v>
      </c>
      <c r="Q4078" s="42">
        <f t="shared" si="191"/>
        <v>0.41195859019014369</v>
      </c>
    </row>
    <row r="4079" spans="5:17" x14ac:dyDescent="0.2">
      <c r="E4079" s="15">
        <v>41295.951388888891</v>
      </c>
      <c r="F4079" s="21">
        <v>4.1691415605069322</v>
      </c>
      <c r="G4079" s="21">
        <v>4.1852681683117021</v>
      </c>
      <c r="H4079" s="24">
        <v>8.3950135758269373E-2</v>
      </c>
      <c r="I4079" s="3">
        <f t="shared" si="190"/>
        <v>109.52999999999516</v>
      </c>
      <c r="J4079" s="3">
        <f>INDEX(PowerArray,MIN(MaximumPowerIndex,ROUND(G4079*100,0)))</f>
        <v>111.70999999999511</v>
      </c>
      <c r="K4079" s="3">
        <f>MIN(J4079-M4079+N4079,'Power Look Up'!$F$4)</f>
        <v>108.37609412665775</v>
      </c>
      <c r="M4079" s="50">
        <f t="array" ref="M4079">_xlfn.SUM(_xlfn.NORM.DIST($S$3:$S$1003,$G4079,$P4079,FALSE)*WindSpeedStep*$T$3:$T$1003)</f>
        <v>71.722216185383061</v>
      </c>
      <c r="N4079" s="50">
        <f t="array" ref="N4079">_xlfn.SUM(_xlfn.NORM.DIST($S$3:$S$1003,$G4079,$Q4079,FALSE)*WindSpeedStep*$T$3:$T$1003)</f>
        <v>68.388310312045704</v>
      </c>
      <c r="P4079" s="42">
        <f t="shared" si="189"/>
        <v>0.41852681683117021</v>
      </c>
      <c r="Q4079" s="42">
        <f t="shared" si="191"/>
        <v>0.35135383091453076</v>
      </c>
    </row>
    <row r="4080" spans="5:17" x14ac:dyDescent="0.2">
      <c r="E4080" s="15">
        <v>41295.958333333336</v>
      </c>
      <c r="F4080" s="21">
        <v>4.7777883589989356</v>
      </c>
      <c r="G4080" s="21">
        <v>4.7241640787941552</v>
      </c>
      <c r="H4080" s="24">
        <v>0.10674394964344079</v>
      </c>
      <c r="I4080" s="3">
        <f t="shared" si="190"/>
        <v>176.01999999999373</v>
      </c>
      <c r="J4080" s="3">
        <f>INDEX(PowerArray,MIN(MaximumPowerIndex,ROUND(G4080*100,0)))</f>
        <v>169.47999999999388</v>
      </c>
      <c r="K4080" s="3">
        <f>MIN(J4080-M4080+N4080,'Power Look Up'!$F$4)</f>
        <v>169.94961641280125</v>
      </c>
      <c r="M4080" s="50">
        <f t="array" ref="M4080">_xlfn.SUM(_xlfn.NORM.DIST($S$3:$S$1003,$G4080,$P4080,FALSE)*WindSpeedStep*$T$3:$T$1003)</f>
        <v>150.65322336771675</v>
      </c>
      <c r="N4080" s="50">
        <f t="array" ref="N4080">_xlfn.SUM(_xlfn.NORM.DIST($S$3:$S$1003,$G4080,$Q4080,FALSE)*WindSpeedStep*$T$3:$T$1003)</f>
        <v>151.12283978052412</v>
      </c>
      <c r="P4080" s="42">
        <f t="shared" si="189"/>
        <v>0.47241640787941552</v>
      </c>
      <c r="Q4080" s="42">
        <f t="shared" si="191"/>
        <v>0.50427593253415515</v>
      </c>
    </row>
    <row r="4081" spans="5:17" x14ac:dyDescent="0.2">
      <c r="E4081" s="15">
        <v>41295.965277777781</v>
      </c>
      <c r="F4081" s="21">
        <v>5.6670822305499629</v>
      </c>
      <c r="G4081" s="21">
        <v>5.5769127494571826</v>
      </c>
      <c r="H4081" s="24">
        <v>5.6466447279510459E-2</v>
      </c>
      <c r="I4081" s="3">
        <f t="shared" si="190"/>
        <v>308.53999999998763</v>
      </c>
      <c r="J4081" s="3">
        <f>INDEX(PowerArray,MIN(MaximumPowerIndex,ROUND(G4081*100,0)))</f>
        <v>293.95999999998793</v>
      </c>
      <c r="K4081" s="3">
        <f>MIN(J4081-M4081+N4081,'Power Look Up'!$F$4)</f>
        <v>290.55656159189482</v>
      </c>
      <c r="M4081" s="50">
        <f t="array" ref="M4081">_xlfn.SUM(_xlfn.NORM.DIST($S$3:$S$1003,$G4081,$P4081,FALSE)*WindSpeedStep*$T$3:$T$1003)</f>
        <v>289.86177809110592</v>
      </c>
      <c r="N4081" s="50">
        <f t="array" ref="N4081">_xlfn.SUM(_xlfn.NORM.DIST($S$3:$S$1003,$G4081,$Q4081,FALSE)*WindSpeedStep*$T$3:$T$1003)</f>
        <v>286.45833968301281</v>
      </c>
      <c r="P4081" s="42">
        <f t="shared" si="189"/>
        <v>0.55769127494571824</v>
      </c>
      <c r="Q4081" s="42">
        <f t="shared" si="191"/>
        <v>0.31490844974965371</v>
      </c>
    </row>
    <row r="4082" spans="5:17" x14ac:dyDescent="0.2">
      <c r="E4082" s="15">
        <v>41295.972222222219</v>
      </c>
      <c r="F4082" s="21">
        <v>6.1314673568402434</v>
      </c>
      <c r="G4082" s="21">
        <v>6.0313035466161207</v>
      </c>
      <c r="H4082" s="24">
        <v>9.1332134285158684E-2</v>
      </c>
      <c r="I4082" s="3">
        <f t="shared" si="190"/>
        <v>391.3799999999805</v>
      </c>
      <c r="J4082" s="3">
        <f>INDEX(PowerArray,MIN(MaximumPowerIndex,ROUND(G4082*100,0)))</f>
        <v>368.77999999998099</v>
      </c>
      <c r="K4082" s="3">
        <f>MIN(J4082-M4082+N4082,'Power Look Up'!$F$4)</f>
        <v>367.10366306026117</v>
      </c>
      <c r="M4082" s="50">
        <f t="array" ref="M4082">_xlfn.SUM(_xlfn.NORM.DIST($S$3:$S$1003,$G4082,$P4082,FALSE)*WindSpeedStep*$T$3:$T$1003)</f>
        <v>373.45009583586324</v>
      </c>
      <c r="N4082" s="50">
        <f t="array" ref="N4082">_xlfn.SUM(_xlfn.NORM.DIST($S$3:$S$1003,$G4082,$Q4082,FALSE)*WindSpeedStep*$T$3:$T$1003)</f>
        <v>371.77375889614342</v>
      </c>
      <c r="P4082" s="42">
        <f t="shared" si="189"/>
        <v>0.60313035466161213</v>
      </c>
      <c r="Q4082" s="42">
        <f t="shared" si="191"/>
        <v>0.55085182543409739</v>
      </c>
    </row>
    <row r="4083" spans="5:17" x14ac:dyDescent="0.2">
      <c r="E4083" s="15">
        <v>41295.979166666664</v>
      </c>
      <c r="F4083" s="21">
        <v>5.2955884638766824</v>
      </c>
      <c r="G4083" s="21">
        <v>5.335278901042189</v>
      </c>
      <c r="H4083" s="24">
        <v>0.13029713405918242</v>
      </c>
      <c r="I4083" s="3">
        <f t="shared" si="190"/>
        <v>248.59999999998888</v>
      </c>
      <c r="J4083" s="3">
        <f>INDEX(PowerArray,MIN(MaximumPowerIndex,ROUND(G4083*100,0)))</f>
        <v>255.07999999998876</v>
      </c>
      <c r="K4083" s="3">
        <f>MIN(J4083-M4083+N4083,'Power Look Up'!$F$4)</f>
        <v>257.62496592350089</v>
      </c>
      <c r="M4083" s="50">
        <f t="array" ref="M4083">_xlfn.SUM(_xlfn.NORM.DIST($S$3:$S$1003,$G4083,$P4083,FALSE)*WindSpeedStep*$T$3:$T$1003)</f>
        <v>249.03600176623209</v>
      </c>
      <c r="N4083" s="50">
        <f t="array" ref="N4083">_xlfn.SUM(_xlfn.NORM.DIST($S$3:$S$1003,$G4083,$Q4083,FALSE)*WindSpeedStep*$T$3:$T$1003)</f>
        <v>251.5809676897442</v>
      </c>
      <c r="P4083" s="42">
        <f t="shared" si="189"/>
        <v>0.53352789010421897</v>
      </c>
      <c r="Q4083" s="42">
        <f t="shared" si="191"/>
        <v>0.69517155021222155</v>
      </c>
    </row>
    <row r="4084" spans="5:17" x14ac:dyDescent="0.2">
      <c r="E4084" s="15">
        <v>41295.986111111109</v>
      </c>
      <c r="F4084" s="21">
        <v>4.3663357918038992</v>
      </c>
      <c r="G4084" s="21">
        <v>4.5115223968523246</v>
      </c>
      <c r="H4084" s="24">
        <v>0.12367349323284765</v>
      </c>
      <c r="I4084" s="3">
        <f t="shared" si="190"/>
        <v>131.3299999999947</v>
      </c>
      <c r="J4084" s="3">
        <f>INDEX(PowerArray,MIN(MaximumPowerIndex,ROUND(G4084*100,0)))</f>
        <v>146.58999999999435</v>
      </c>
      <c r="K4084" s="3">
        <f>MIN(J4084-M4084+N4084,'Power Look Up'!$F$4)</f>
        <v>149.84297718476972</v>
      </c>
      <c r="M4084" s="50">
        <f t="array" ref="M4084">_xlfn.SUM(_xlfn.NORM.DIST($S$3:$S$1003,$G4084,$P4084,FALSE)*WindSpeedStep*$T$3:$T$1003)</f>
        <v>117.71909701823998</v>
      </c>
      <c r="N4084" s="50">
        <f t="array" ref="N4084">_xlfn.SUM(_xlfn.NORM.DIST($S$3:$S$1003,$G4084,$Q4084,FALSE)*WindSpeedStep*$T$3:$T$1003)</f>
        <v>120.97207420301537</v>
      </c>
      <c r="P4084" s="42">
        <f t="shared" si="189"/>
        <v>0.45115223968523249</v>
      </c>
      <c r="Q4084" s="42">
        <f t="shared" si="191"/>
        <v>0.55795573461695658</v>
      </c>
    </row>
    <row r="4085" spans="5:17" x14ac:dyDescent="0.2">
      <c r="E4085" s="15">
        <v>41295.993055555555</v>
      </c>
      <c r="F4085" s="21">
        <v>4.4137913003437541</v>
      </c>
      <c r="G4085" s="21">
        <v>4.5700552361125011</v>
      </c>
      <c r="H4085" s="24">
        <v>0.16992194441581066</v>
      </c>
      <c r="I4085" s="3">
        <f t="shared" si="190"/>
        <v>135.6899999999946</v>
      </c>
      <c r="J4085" s="3">
        <f>INDEX(PowerArray,MIN(MaximumPowerIndex,ROUND(G4085*100,0)))</f>
        <v>153.12999999999423</v>
      </c>
      <c r="K4085" s="3">
        <f>MIN(J4085-M4085+N4085,'Power Look Up'!$F$4)</f>
        <v>164.03417260924209</v>
      </c>
      <c r="M4085" s="50">
        <f t="array" ref="M4085">_xlfn.SUM(_xlfn.NORM.DIST($S$3:$S$1003,$G4085,$P4085,FALSE)*WindSpeedStep*$T$3:$T$1003)</f>
        <v>126.64711999847593</v>
      </c>
      <c r="N4085" s="50">
        <f t="array" ref="N4085">_xlfn.SUM(_xlfn.NORM.DIST($S$3:$S$1003,$G4085,$Q4085,FALSE)*WindSpeedStep*$T$3:$T$1003)</f>
        <v>137.55129260772381</v>
      </c>
      <c r="P4085" s="42">
        <f t="shared" si="189"/>
        <v>0.45700552361125013</v>
      </c>
      <c r="Q4085" s="42">
        <f t="shared" si="191"/>
        <v>0.77655267180789289</v>
      </c>
    </row>
    <row r="4086" spans="5:17" x14ac:dyDescent="0.2">
      <c r="E4086" s="15">
        <v>41296</v>
      </c>
      <c r="F4086" s="21">
        <v>5.7340070168482749</v>
      </c>
      <c r="G4086" s="21">
        <v>5.8141878956644808</v>
      </c>
      <c r="H4086" s="24">
        <v>0.15870228224802313</v>
      </c>
      <c r="I4086" s="3">
        <f t="shared" si="190"/>
        <v>318.25999999998737</v>
      </c>
      <c r="J4086" s="3">
        <f>INDEX(PowerArray,MIN(MaximumPowerIndex,ROUND(G4086*100,0)))</f>
        <v>331.21999999998712</v>
      </c>
      <c r="K4086" s="3">
        <f>MIN(J4086-M4086+N4086,'Power Look Up'!$F$4)</f>
        <v>342.97722844444002</v>
      </c>
      <c r="M4086" s="50">
        <f t="array" ref="M4086">_xlfn.SUM(_xlfn.NORM.DIST($S$3:$S$1003,$G4086,$P4086,FALSE)*WindSpeedStep*$T$3:$T$1003)</f>
        <v>332.18790377605774</v>
      </c>
      <c r="N4086" s="50">
        <f t="array" ref="N4086">_xlfn.SUM(_xlfn.NORM.DIST($S$3:$S$1003,$G4086,$Q4086,FALSE)*WindSpeedStep*$T$3:$T$1003)</f>
        <v>343.94513222051063</v>
      </c>
      <c r="P4086" s="42">
        <f t="shared" si="189"/>
        <v>0.5814187895664481</v>
      </c>
      <c r="Q4086" s="42">
        <f t="shared" si="191"/>
        <v>0.92272488846078404</v>
      </c>
    </row>
    <row r="4087" spans="5:17" x14ac:dyDescent="0.2">
      <c r="E4087" s="15">
        <v>41296.006944444445</v>
      </c>
      <c r="F4087" s="21">
        <v>6.22652316345643</v>
      </c>
      <c r="G4087" s="21">
        <v>6.2468743125165309</v>
      </c>
      <c r="H4087" s="24">
        <v>0.11724038935314372</v>
      </c>
      <c r="I4087" s="3">
        <f t="shared" si="190"/>
        <v>413.97999999998001</v>
      </c>
      <c r="J4087" s="3">
        <f>INDEX(PowerArray,MIN(MaximumPowerIndex,ROUND(G4087*100,0)))</f>
        <v>418.49999999997993</v>
      </c>
      <c r="K4087" s="3">
        <f>MIN(J4087-M4087+N4087,'Power Look Up'!$F$4)</f>
        <v>422.83024474683845</v>
      </c>
      <c r="M4087" s="50">
        <f t="array" ref="M4087">_xlfn.SUM(_xlfn.NORM.DIST($S$3:$S$1003,$G4087,$P4087,FALSE)*WindSpeedStep*$T$3:$T$1003)</f>
        <v>417.18036385017859</v>
      </c>
      <c r="N4087" s="50">
        <f t="array" ref="N4087">_xlfn.SUM(_xlfn.NORM.DIST($S$3:$S$1003,$G4087,$Q4087,FALSE)*WindSpeedStep*$T$3:$T$1003)</f>
        <v>421.51060859703711</v>
      </c>
      <c r="P4087" s="42">
        <f t="shared" si="189"/>
        <v>0.62468743125165316</v>
      </c>
      <c r="Q4087" s="42">
        <f t="shared" si="191"/>
        <v>0.73238597663959015</v>
      </c>
    </row>
    <row r="4088" spans="5:17" x14ac:dyDescent="0.2">
      <c r="E4088" s="15">
        <v>41296.013888888891</v>
      </c>
      <c r="F4088" s="21">
        <v>6.5811784834760312</v>
      </c>
      <c r="G4088" s="21">
        <v>6.5744631458057876</v>
      </c>
      <c r="H4088" s="24">
        <v>8.0532688990386708E-2</v>
      </c>
      <c r="I4088" s="3">
        <f t="shared" si="190"/>
        <v>493.07999999997833</v>
      </c>
      <c r="J4088" s="3">
        <f>INDEX(PowerArray,MIN(MaximumPowerIndex,ROUND(G4088*100,0)))</f>
        <v>490.81999999997839</v>
      </c>
      <c r="K4088" s="3">
        <f>MIN(J4088-M4088+N4088,'Power Look Up'!$F$4)</f>
        <v>485.68695186265995</v>
      </c>
      <c r="M4088" s="50">
        <f t="array" ref="M4088">_xlfn.SUM(_xlfn.NORM.DIST($S$3:$S$1003,$G4088,$P4088,FALSE)*WindSpeedStep*$T$3:$T$1003)</f>
        <v>489.4100602485301</v>
      </c>
      <c r="N4088" s="50">
        <f t="array" ref="N4088">_xlfn.SUM(_xlfn.NORM.DIST($S$3:$S$1003,$G4088,$Q4088,FALSE)*WindSpeedStep*$T$3:$T$1003)</f>
        <v>484.27701211121166</v>
      </c>
      <c r="P4088" s="42">
        <f t="shared" si="189"/>
        <v>0.65744631458057878</v>
      </c>
      <c r="Q4088" s="42">
        <f t="shared" si="191"/>
        <v>0.52945919579993694</v>
      </c>
    </row>
    <row r="4089" spans="5:17" x14ac:dyDescent="0.2">
      <c r="E4089" s="15">
        <v>41296.020833333336</v>
      </c>
      <c r="F4089" s="21">
        <v>6.4158359611264366</v>
      </c>
      <c r="G4089" s="21">
        <v>6.3531198338529773</v>
      </c>
      <c r="H4089" s="24">
        <v>6.3904376995327E-2</v>
      </c>
      <c r="I4089" s="3">
        <f t="shared" si="190"/>
        <v>456.9199999999791</v>
      </c>
      <c r="J4089" s="3">
        <f>INDEX(PowerArray,MIN(MaximumPowerIndex,ROUND(G4089*100,0)))</f>
        <v>441.09999999997945</v>
      </c>
      <c r="K4089" s="3">
        <f>MIN(J4089-M4089+N4089,'Power Look Up'!$F$4)</f>
        <v>433.38082502628691</v>
      </c>
      <c r="M4089" s="50">
        <f t="array" ref="M4089">_xlfn.SUM(_xlfn.NORM.DIST($S$3:$S$1003,$G4089,$P4089,FALSE)*WindSpeedStep*$T$3:$T$1003)</f>
        <v>439.82091105773475</v>
      </c>
      <c r="N4089" s="50">
        <f t="array" ref="N4089">_xlfn.SUM(_xlfn.NORM.DIST($S$3:$S$1003,$G4089,$Q4089,FALSE)*WindSpeedStep*$T$3:$T$1003)</f>
        <v>432.10173608404222</v>
      </c>
      <c r="P4089" s="42">
        <f t="shared" si="189"/>
        <v>0.63531198338529782</v>
      </c>
      <c r="Q4089" s="42">
        <f t="shared" si="191"/>
        <v>0.4059921649590299</v>
      </c>
    </row>
    <row r="4090" spans="5:17" x14ac:dyDescent="0.2">
      <c r="E4090" s="15">
        <v>41296.027777777781</v>
      </c>
      <c r="F4090" s="21">
        <v>5.8852996008122309</v>
      </c>
      <c r="G4090" s="21">
        <v>5.8235852759618325</v>
      </c>
      <c r="H4090" s="24">
        <v>7.3063400194725112E-2</v>
      </c>
      <c r="I4090" s="3">
        <f t="shared" si="190"/>
        <v>344.17999999998688</v>
      </c>
      <c r="J4090" s="3">
        <f>INDEX(PowerArray,MIN(MaximumPowerIndex,ROUND(G4090*100,0)))</f>
        <v>332.83999999998707</v>
      </c>
      <c r="K4090" s="3">
        <f>MIN(J4090-M4090+N4090,'Power Look Up'!$F$4)</f>
        <v>328.91252928708275</v>
      </c>
      <c r="M4090" s="50">
        <f t="array" ref="M4090">_xlfn.SUM(_xlfn.NORM.DIST($S$3:$S$1003,$G4090,$P4090,FALSE)*WindSpeedStep*$T$3:$T$1003)</f>
        <v>333.92034594061306</v>
      </c>
      <c r="N4090" s="50">
        <f t="array" ref="N4090">_xlfn.SUM(_xlfn.NORM.DIST($S$3:$S$1003,$G4090,$Q4090,FALSE)*WindSpeedStep*$T$3:$T$1003)</f>
        <v>329.99287522770874</v>
      </c>
      <c r="P4090" s="42">
        <f t="shared" si="189"/>
        <v>0.58235852759618323</v>
      </c>
      <c r="Q4090" s="42">
        <f t="shared" si="191"/>
        <v>0.42549094158570805</v>
      </c>
    </row>
    <row r="4091" spans="5:17" x14ac:dyDescent="0.2">
      <c r="E4091" s="15">
        <v>41296.034722222219</v>
      </c>
      <c r="F4091" s="21">
        <v>5.6367202904926774</v>
      </c>
      <c r="G4091" s="21">
        <v>5.6416891844494659</v>
      </c>
      <c r="H4091" s="24">
        <v>9.5800389618552695E-2</v>
      </c>
      <c r="I4091" s="3">
        <f t="shared" si="190"/>
        <v>303.67999999998773</v>
      </c>
      <c r="J4091" s="3">
        <f>INDEX(PowerArray,MIN(MaximumPowerIndex,ROUND(G4091*100,0)))</f>
        <v>303.67999999998773</v>
      </c>
      <c r="K4091" s="3">
        <f>MIN(J4091-M4091+N4091,'Power Look Up'!$F$4)</f>
        <v>303.20017653337857</v>
      </c>
      <c r="M4091" s="50">
        <f t="array" ref="M4091">_xlfn.SUM(_xlfn.NORM.DIST($S$3:$S$1003,$G4091,$P4091,FALSE)*WindSpeedStep*$T$3:$T$1003)</f>
        <v>301.16336971711468</v>
      </c>
      <c r="N4091" s="50">
        <f t="array" ref="N4091">_xlfn.SUM(_xlfn.NORM.DIST($S$3:$S$1003,$G4091,$Q4091,FALSE)*WindSpeedStep*$T$3:$T$1003)</f>
        <v>300.68354625050551</v>
      </c>
      <c r="P4091" s="42">
        <f t="shared" si="189"/>
        <v>0.56416891844494665</v>
      </c>
      <c r="Q4091" s="42">
        <f t="shared" si="191"/>
        <v>0.54047602197703359</v>
      </c>
    </row>
    <row r="4092" spans="5:17" x14ac:dyDescent="0.2">
      <c r="E4092" s="15">
        <v>41296.041666666664</v>
      </c>
      <c r="F4092" s="21">
        <v>4.4067861808531124</v>
      </c>
      <c r="G4092" s="21">
        <v>4.4428614154814863</v>
      </c>
      <c r="H4092" s="24">
        <v>0.12934596247863636</v>
      </c>
      <c r="I4092" s="3">
        <f t="shared" si="190"/>
        <v>135.6899999999946</v>
      </c>
      <c r="J4092" s="3">
        <f>INDEX(PowerArray,MIN(MaximumPowerIndex,ROUND(G4092*100,0)))</f>
        <v>138.95999999999452</v>
      </c>
      <c r="K4092" s="3">
        <f>MIN(J4092-M4092+N4092,'Power Look Up'!$F$4)</f>
        <v>143.6222005442977</v>
      </c>
      <c r="M4092" s="50">
        <f t="array" ref="M4092">_xlfn.SUM(_xlfn.NORM.DIST($S$3:$S$1003,$G4092,$P4092,FALSE)*WindSpeedStep*$T$3:$T$1003)</f>
        <v>107.43821688155209</v>
      </c>
      <c r="N4092" s="50">
        <f t="array" ref="N4092">_xlfn.SUM(_xlfn.NORM.DIST($S$3:$S$1003,$G4092,$Q4092,FALSE)*WindSpeedStep*$T$3:$T$1003)</f>
        <v>112.10041742585526</v>
      </c>
      <c r="P4092" s="42">
        <f t="shared" si="189"/>
        <v>0.44428614154814866</v>
      </c>
      <c r="Q4092" s="42">
        <f t="shared" si="191"/>
        <v>0.57466618594464958</v>
      </c>
    </row>
    <row r="4093" spans="5:17" x14ac:dyDescent="0.2">
      <c r="E4093" s="15">
        <v>41296.048611111109</v>
      </c>
      <c r="F4093" s="21">
        <v>4.6186028910794912</v>
      </c>
      <c r="G4093" s="21">
        <v>4.6360350955944716</v>
      </c>
      <c r="H4093" s="24">
        <v>0.1537261411608509</v>
      </c>
      <c r="I4093" s="3">
        <f t="shared" si="190"/>
        <v>158.5799999999941</v>
      </c>
      <c r="J4093" s="3">
        <f>INDEX(PowerArray,MIN(MaximumPowerIndex,ROUND(G4093*100,0)))</f>
        <v>160.75999999999408</v>
      </c>
      <c r="K4093" s="3">
        <f>MIN(J4093-M4093+N4093,'Power Look Up'!$F$4)</f>
        <v>167.84008047798611</v>
      </c>
      <c r="M4093" s="50">
        <f t="array" ref="M4093">_xlfn.SUM(_xlfn.NORM.DIST($S$3:$S$1003,$G4093,$P4093,FALSE)*WindSpeedStep*$T$3:$T$1003)</f>
        <v>136.85147959330092</v>
      </c>
      <c r="N4093" s="50">
        <f t="array" ref="N4093">_xlfn.SUM(_xlfn.NORM.DIST($S$3:$S$1003,$G4093,$Q4093,FALSE)*WindSpeedStep*$T$3:$T$1003)</f>
        <v>143.93156007129295</v>
      </c>
      <c r="P4093" s="42">
        <f t="shared" si="189"/>
        <v>0.46360350955944718</v>
      </c>
      <c r="Q4093" s="42">
        <f t="shared" si="191"/>
        <v>0.71267978553201461</v>
      </c>
    </row>
    <row r="4094" spans="5:17" x14ac:dyDescent="0.2">
      <c r="E4094" s="15">
        <v>41296.055555555555</v>
      </c>
      <c r="F4094" s="21">
        <v>5.7835657175465789</v>
      </c>
      <c r="G4094" s="21">
        <v>5.7733184294127495</v>
      </c>
      <c r="H4094" s="24">
        <v>0.1227616378328603</v>
      </c>
      <c r="I4094" s="3">
        <f t="shared" si="190"/>
        <v>326.35999999998722</v>
      </c>
      <c r="J4094" s="3">
        <f>INDEX(PowerArray,MIN(MaximumPowerIndex,ROUND(G4094*100,0)))</f>
        <v>324.73999999998728</v>
      </c>
      <c r="K4094" s="3">
        <f>MIN(J4094-M4094+N4094,'Power Look Up'!$F$4)</f>
        <v>328.39123904018879</v>
      </c>
      <c r="M4094" s="50">
        <f t="array" ref="M4094">_xlfn.SUM(_xlfn.NORM.DIST($S$3:$S$1003,$G4094,$P4094,FALSE)*WindSpeedStep*$T$3:$T$1003)</f>
        <v>324.70636212957237</v>
      </c>
      <c r="N4094" s="50">
        <f t="array" ref="N4094">_xlfn.SUM(_xlfn.NORM.DIST($S$3:$S$1003,$G4094,$Q4094,FALSE)*WindSpeedStep*$T$3:$T$1003)</f>
        <v>328.35760116977389</v>
      </c>
      <c r="P4094" s="42">
        <f t="shared" si="189"/>
        <v>0.57733184294127493</v>
      </c>
      <c r="Q4094" s="42">
        <f t="shared" si="191"/>
        <v>0.70874202612534576</v>
      </c>
    </row>
    <row r="4095" spans="5:17" x14ac:dyDescent="0.2">
      <c r="E4095" s="15">
        <v>41296.0625</v>
      </c>
      <c r="F4095" s="21">
        <v>5.1016469987680688</v>
      </c>
      <c r="G4095" s="21">
        <v>5.1859218071799029</v>
      </c>
      <c r="H4095" s="24">
        <v>0.13721059104423217</v>
      </c>
      <c r="I4095" s="3">
        <f t="shared" si="190"/>
        <v>216.19999999998959</v>
      </c>
      <c r="J4095" s="3">
        <f>INDEX(PowerArray,MIN(MaximumPowerIndex,ROUND(G4095*100,0)))</f>
        <v>230.77999999998929</v>
      </c>
      <c r="K4095" s="3">
        <f>MIN(J4095-M4095+N4095,'Power Look Up'!$F$4)</f>
        <v>233.60774775072039</v>
      </c>
      <c r="M4095" s="50">
        <f t="array" ref="M4095">_xlfn.SUM(_xlfn.NORM.DIST($S$3:$S$1003,$G4095,$P4095,FALSE)*WindSpeedStep*$T$3:$T$1003)</f>
        <v>224.56277371865494</v>
      </c>
      <c r="N4095" s="50">
        <f t="array" ref="N4095">_xlfn.SUM(_xlfn.NORM.DIST($S$3:$S$1003,$G4095,$Q4095,FALSE)*WindSpeedStep*$T$3:$T$1003)</f>
        <v>227.39052146938604</v>
      </c>
      <c r="P4095" s="42">
        <f t="shared" si="189"/>
        <v>0.51859218071799029</v>
      </c>
      <c r="Q4095" s="42">
        <f t="shared" si="191"/>
        <v>0.71156339627232712</v>
      </c>
    </row>
    <row r="4096" spans="5:17" x14ac:dyDescent="0.2">
      <c r="E4096" s="15">
        <v>41296.069444444445</v>
      </c>
      <c r="F4096" s="21">
        <v>4.4430030662301538</v>
      </c>
      <c r="G4096" s="21">
        <v>4.6139892173018016</v>
      </c>
      <c r="H4096" s="24">
        <v>7.6524817771167292E-2</v>
      </c>
      <c r="I4096" s="3">
        <f t="shared" si="190"/>
        <v>138.95999999999452</v>
      </c>
      <c r="J4096" s="3">
        <f>INDEX(PowerArray,MIN(MaximumPowerIndex,ROUND(G4096*100,0)))</f>
        <v>157.48999999999413</v>
      </c>
      <c r="K4096" s="3">
        <f>MIN(J4096-M4096+N4096,'Power Look Up'!$F$4)</f>
        <v>155.93059922135973</v>
      </c>
      <c r="M4096" s="50">
        <f t="array" ref="M4096">_xlfn.SUM(_xlfn.NORM.DIST($S$3:$S$1003,$G4096,$P4096,FALSE)*WindSpeedStep*$T$3:$T$1003)</f>
        <v>133.42758443307855</v>
      </c>
      <c r="N4096" s="50">
        <f t="array" ref="N4096">_xlfn.SUM(_xlfn.NORM.DIST($S$3:$S$1003,$G4096,$Q4096,FALSE)*WindSpeedStep*$T$3:$T$1003)</f>
        <v>131.86818365444415</v>
      </c>
      <c r="P4096" s="42">
        <f t="shared" si="189"/>
        <v>0.46139892173018016</v>
      </c>
      <c r="Q4096" s="42">
        <f t="shared" si="191"/>
        <v>0.35308468405215115</v>
      </c>
    </row>
    <row r="4097" spans="5:17" x14ac:dyDescent="0.2">
      <c r="E4097" s="15">
        <v>41296.076388888891</v>
      </c>
      <c r="F4097" s="21">
        <v>5.5214186968347478</v>
      </c>
      <c r="G4097" s="21">
        <v>5.5506466237560952</v>
      </c>
      <c r="H4097" s="24">
        <v>0.12859013941598382</v>
      </c>
      <c r="I4097" s="3">
        <f t="shared" si="190"/>
        <v>284.23999999998813</v>
      </c>
      <c r="J4097" s="3">
        <f>INDEX(PowerArray,MIN(MaximumPowerIndex,ROUND(G4097*100,0)))</f>
        <v>289.09999999998803</v>
      </c>
      <c r="K4097" s="3">
        <f>MIN(J4097-M4097+N4097,'Power Look Up'!$F$4)</f>
        <v>292.50585189397719</v>
      </c>
      <c r="M4097" s="50">
        <f t="array" ref="M4097">_xlfn.SUM(_xlfn.NORM.DIST($S$3:$S$1003,$G4097,$P4097,FALSE)*WindSpeedStep*$T$3:$T$1003)</f>
        <v>285.32755007217372</v>
      </c>
      <c r="N4097" s="50">
        <f t="array" ref="N4097">_xlfn.SUM(_xlfn.NORM.DIST($S$3:$S$1003,$G4097,$Q4097,FALSE)*WindSpeedStep*$T$3:$T$1003)</f>
        <v>288.73340196616289</v>
      </c>
      <c r="P4097" s="42">
        <f t="shared" si="189"/>
        <v>0.55506466237560959</v>
      </c>
      <c r="Q4097" s="42">
        <f t="shared" si="191"/>
        <v>0.71375842319765614</v>
      </c>
    </row>
    <row r="4098" spans="5:17" x14ac:dyDescent="0.2">
      <c r="E4098" s="15">
        <v>41296.083333333336</v>
      </c>
      <c r="F4098" s="21">
        <v>4.685586905895887</v>
      </c>
      <c r="G4098" s="21">
        <v>4.7603431505035783</v>
      </c>
      <c r="H4098" s="24">
        <v>0.18140737053248177</v>
      </c>
      <c r="I4098" s="3">
        <f t="shared" si="190"/>
        <v>166.20999999999395</v>
      </c>
      <c r="J4098" s="3">
        <f>INDEX(PowerArray,MIN(MaximumPowerIndex,ROUND(G4098*100,0)))</f>
        <v>173.83999999999378</v>
      </c>
      <c r="K4098" s="3">
        <f>MIN(J4098-M4098+N4098,'Power Look Up'!$F$4)</f>
        <v>185.02465548896907</v>
      </c>
      <c r="M4098" s="50">
        <f t="array" ref="M4098">_xlfn.SUM(_xlfn.NORM.DIST($S$3:$S$1003,$G4098,$P4098,FALSE)*WindSpeedStep*$T$3:$T$1003)</f>
        <v>156.36163126586627</v>
      </c>
      <c r="N4098" s="50">
        <f t="array" ref="N4098">_xlfn.SUM(_xlfn.NORM.DIST($S$3:$S$1003,$G4098,$Q4098,FALSE)*WindSpeedStep*$T$3:$T$1003)</f>
        <v>167.54628675484156</v>
      </c>
      <c r="P4098" s="42">
        <f t="shared" si="189"/>
        <v>0.47603431505035787</v>
      </c>
      <c r="Q4098" s="42">
        <f t="shared" si="191"/>
        <v>0.8635613337651642</v>
      </c>
    </row>
    <row r="4099" spans="5:17" x14ac:dyDescent="0.2">
      <c r="E4099" s="15">
        <v>41296.090277777781</v>
      </c>
      <c r="F4099" s="21">
        <v>3.9208839096861898</v>
      </c>
      <c r="G4099" s="21">
        <v>4.1243796219233779</v>
      </c>
      <c r="H4099" s="24">
        <v>9.4366476672759519E-2</v>
      </c>
      <c r="I4099" s="3">
        <f t="shared" si="190"/>
        <v>83.719999999996404</v>
      </c>
      <c r="J4099" s="3">
        <f>INDEX(PowerArray,MIN(MaximumPowerIndex,ROUND(G4099*100,0)))</f>
        <v>104.07999999999527</v>
      </c>
      <c r="K4099" s="3">
        <f>MIN(J4099-M4099+N4099,'Power Look Up'!$F$4)</f>
        <v>102.83935866051371</v>
      </c>
      <c r="M4099" s="50">
        <f t="array" ref="M4099">_xlfn.SUM(_xlfn.NORM.DIST($S$3:$S$1003,$G4099,$P4099,FALSE)*WindSpeedStep*$T$3:$T$1003)</f>
        <v>64.198150603062246</v>
      </c>
      <c r="N4099" s="50">
        <f t="array" ref="N4099">_xlfn.SUM(_xlfn.NORM.DIST($S$3:$S$1003,$G4099,$Q4099,FALSE)*WindSpeedStep*$T$3:$T$1003)</f>
        <v>62.957509263580697</v>
      </c>
      <c r="P4099" s="42">
        <f t="shared" ref="P4099:P4162" si="192">ReferenceTurbulence*G4099</f>
        <v>0.4124379621923378</v>
      </c>
      <c r="Q4099" s="42">
        <f t="shared" si="191"/>
        <v>0.38920317338183719</v>
      </c>
    </row>
    <row r="4100" spans="5:17" x14ac:dyDescent="0.2">
      <c r="E4100" s="15">
        <v>41296.097222222219</v>
      </c>
      <c r="F4100" s="21">
        <v>5.2419189861266418</v>
      </c>
      <c r="G4100" s="21">
        <v>5.3640892057369349</v>
      </c>
      <c r="H4100" s="24">
        <v>0.10110801052109117</v>
      </c>
      <c r="I4100" s="3">
        <f t="shared" ref="I4100:I4163" si="193">INDEX(PowerArray,MIN(MaximumPowerIndex,ROUND(F4100*100,0)))</f>
        <v>238.87999999998908</v>
      </c>
      <c r="J4100" s="3">
        <f>INDEX(PowerArray,MIN(MaximumPowerIndex,ROUND(G4100*100,0)))</f>
        <v>258.31999999998868</v>
      </c>
      <c r="K4100" s="3">
        <f>MIN(J4100-M4100+N4100,'Power Look Up'!$F$4)</f>
        <v>258.38562658659964</v>
      </c>
      <c r="M4100" s="50">
        <f t="array" ref="M4100">_xlfn.SUM(_xlfn.NORM.DIST($S$3:$S$1003,$G4100,$P4100,FALSE)*WindSpeedStep*$T$3:$T$1003)</f>
        <v>253.81179350104796</v>
      </c>
      <c r="N4100" s="50">
        <f t="array" ref="N4100">_xlfn.SUM(_xlfn.NORM.DIST($S$3:$S$1003,$G4100,$Q4100,FALSE)*WindSpeedStep*$T$3:$T$1003)</f>
        <v>253.87742008765895</v>
      </c>
      <c r="P4100" s="42">
        <f t="shared" si="192"/>
        <v>0.53640892057369349</v>
      </c>
      <c r="Q4100" s="42">
        <f t="shared" ref="Q4100:Q4163" si="194">G4100*H4100</f>
        <v>0.54235238784972162</v>
      </c>
    </row>
    <row r="4101" spans="5:17" x14ac:dyDescent="0.2">
      <c r="E4101" s="15">
        <v>41296.104166666664</v>
      </c>
      <c r="F4101" s="21">
        <v>5.6464304705508974</v>
      </c>
      <c r="G4101" s="21">
        <v>5.7398553626662494</v>
      </c>
      <c r="H4101" s="24">
        <v>6.7299155100182265E-2</v>
      </c>
      <c r="I4101" s="3">
        <f t="shared" si="193"/>
        <v>305.29999999998768</v>
      </c>
      <c r="J4101" s="3">
        <f>INDEX(PowerArray,MIN(MaximumPowerIndex,ROUND(G4101*100,0)))</f>
        <v>319.87999999998738</v>
      </c>
      <c r="K4101" s="3">
        <f>MIN(J4101-M4101+N4101,'Power Look Up'!$F$4)</f>
        <v>315.78334585850547</v>
      </c>
      <c r="M4101" s="50">
        <f t="array" ref="M4101">_xlfn.SUM(_xlfn.NORM.DIST($S$3:$S$1003,$G4101,$P4101,FALSE)*WindSpeedStep*$T$3:$T$1003)</f>
        <v>318.6431502007062</v>
      </c>
      <c r="N4101" s="50">
        <f t="array" ref="N4101">_xlfn.SUM(_xlfn.NORM.DIST($S$3:$S$1003,$G4101,$Q4101,FALSE)*WindSpeedStep*$T$3:$T$1003)</f>
        <v>314.5464960592243</v>
      </c>
      <c r="P4101" s="42">
        <f t="shared" si="192"/>
        <v>0.57398553626662496</v>
      </c>
      <c r="Q4101" s="42">
        <f t="shared" si="194"/>
        <v>0.38628741630468882</v>
      </c>
    </row>
    <row r="4102" spans="5:17" x14ac:dyDescent="0.2">
      <c r="E4102" s="15">
        <v>41296.111111111109</v>
      </c>
      <c r="F4102" s="21">
        <v>6.295451657155267</v>
      </c>
      <c r="G4102" s="21">
        <v>6.1613517644794511</v>
      </c>
      <c r="H4102" s="24">
        <v>7.3068625581005686E-2</v>
      </c>
      <c r="I4102" s="3">
        <f t="shared" si="193"/>
        <v>429.79999999997972</v>
      </c>
      <c r="J4102" s="3">
        <f>INDEX(PowerArray,MIN(MaximumPowerIndex,ROUND(G4102*100,0)))</f>
        <v>398.15999999998036</v>
      </c>
      <c r="K4102" s="3">
        <f>MIN(J4102-M4102+N4102,'Power Look Up'!$F$4)</f>
        <v>392.72905168632695</v>
      </c>
      <c r="M4102" s="50">
        <f t="array" ref="M4102">_xlfn.SUM(_xlfn.NORM.DIST($S$3:$S$1003,$G4102,$P4102,FALSE)*WindSpeedStep*$T$3:$T$1003)</f>
        <v>399.48498681120481</v>
      </c>
      <c r="N4102" s="50">
        <f t="array" ref="N4102">_xlfn.SUM(_xlfn.NORM.DIST($S$3:$S$1003,$G4102,$Q4102,FALSE)*WindSpeedStep*$T$3:$T$1003)</f>
        <v>394.0540384975514</v>
      </c>
      <c r="P4102" s="42">
        <f t="shared" si="192"/>
        <v>0.61613517644794513</v>
      </c>
      <c r="Q4102" s="42">
        <f t="shared" si="194"/>
        <v>0.45020150515161772</v>
      </c>
    </row>
    <row r="4103" spans="5:17" x14ac:dyDescent="0.2">
      <c r="E4103" s="15">
        <v>41296.118055555555</v>
      </c>
      <c r="F4103" s="21">
        <v>6.2325235687964931</v>
      </c>
      <c r="G4103" s="21">
        <v>6.0862466428564739</v>
      </c>
      <c r="H4103" s="24">
        <v>0.11391854233085584</v>
      </c>
      <c r="I4103" s="3">
        <f t="shared" si="193"/>
        <v>413.97999999998001</v>
      </c>
      <c r="J4103" s="3">
        <f>INDEX(PowerArray,MIN(MaximumPowerIndex,ROUND(G4103*100,0)))</f>
        <v>382.33999999998071</v>
      </c>
      <c r="K4103" s="3">
        <f>MIN(J4103-M4103+N4103,'Power Look Up'!$F$4)</f>
        <v>385.38068057691567</v>
      </c>
      <c r="M4103" s="50">
        <f t="array" ref="M4103">_xlfn.SUM(_xlfn.NORM.DIST($S$3:$S$1003,$G4103,$P4103,FALSE)*WindSpeedStep*$T$3:$T$1003)</f>
        <v>384.32342756758788</v>
      </c>
      <c r="N4103" s="50">
        <f t="array" ref="N4103">_xlfn.SUM(_xlfn.NORM.DIST($S$3:$S$1003,$G4103,$Q4103,FALSE)*WindSpeedStep*$T$3:$T$1003)</f>
        <v>387.36410814452285</v>
      </c>
      <c r="P4103" s="42">
        <f t="shared" si="192"/>
        <v>0.60862466428564743</v>
      </c>
      <c r="Q4103" s="42">
        <f t="shared" si="194"/>
        <v>0.69333634582027448</v>
      </c>
    </row>
    <row r="4104" spans="5:17" x14ac:dyDescent="0.2">
      <c r="E4104" s="15">
        <v>41296.125</v>
      </c>
      <c r="F4104" s="21">
        <v>6.5549229935462989</v>
      </c>
      <c r="G4104" s="21">
        <v>6.3405271601973654</v>
      </c>
      <c r="H4104" s="24">
        <v>7.7804117684086377E-2</v>
      </c>
      <c r="I4104" s="3">
        <f t="shared" si="193"/>
        <v>486.29999999997847</v>
      </c>
      <c r="J4104" s="3">
        <f>INDEX(PowerArray,MIN(MaximumPowerIndex,ROUND(G4104*100,0)))</f>
        <v>438.83999999997951</v>
      </c>
      <c r="K4104" s="3">
        <f>MIN(J4104-M4104+N4104,'Power Look Up'!$F$4)</f>
        <v>433.74232859741704</v>
      </c>
      <c r="M4104" s="50">
        <f t="array" ref="M4104">_xlfn.SUM(_xlfn.NORM.DIST($S$3:$S$1003,$G4104,$P4104,FALSE)*WindSpeedStep*$T$3:$T$1003)</f>
        <v>437.09876488113576</v>
      </c>
      <c r="N4104" s="50">
        <f t="array" ref="N4104">_xlfn.SUM(_xlfn.NORM.DIST($S$3:$S$1003,$G4104,$Q4104,FALSE)*WindSpeedStep*$T$3:$T$1003)</f>
        <v>432.0010934785733</v>
      </c>
      <c r="P4104" s="42">
        <f t="shared" si="192"/>
        <v>0.63405271601973656</v>
      </c>
      <c r="Q4104" s="42">
        <f t="shared" si="194"/>
        <v>0.49331912135114181</v>
      </c>
    </row>
    <row r="4105" spans="5:17" x14ac:dyDescent="0.2">
      <c r="E4105" s="15">
        <v>41296.131944444445</v>
      </c>
      <c r="F4105" s="21">
        <v>7.0712120334372512</v>
      </c>
      <c r="G4105" s="21">
        <v>6.8107931724589728</v>
      </c>
      <c r="H4105" s="24">
        <v>0.11879151636635109</v>
      </c>
      <c r="I4105" s="3">
        <f t="shared" si="193"/>
        <v>609.06999999996799</v>
      </c>
      <c r="J4105" s="3">
        <f>INDEX(PowerArray,MIN(MaximumPowerIndex,ROUND(G4105*100,0)))</f>
        <v>545.05999999997721</v>
      </c>
      <c r="K4105" s="3">
        <f>MIN(J4105-M4105+N4105,'Power Look Up'!$F$4)</f>
        <v>551.56294471072999</v>
      </c>
      <c r="M4105" s="50">
        <f t="array" ref="M4105">_xlfn.SUM(_xlfn.NORM.DIST($S$3:$S$1003,$G4105,$P4105,FALSE)*WindSpeedStep*$T$3:$T$1003)</f>
        <v>546.09377019115357</v>
      </c>
      <c r="N4105" s="50">
        <f t="array" ref="N4105">_xlfn.SUM(_xlfn.NORM.DIST($S$3:$S$1003,$G4105,$Q4105,FALSE)*WindSpeedStep*$T$3:$T$1003)</f>
        <v>552.59671490190635</v>
      </c>
      <c r="P4105" s="42">
        <f t="shared" si="192"/>
        <v>0.68107931724589732</v>
      </c>
      <c r="Q4105" s="42">
        <f t="shared" si="194"/>
        <v>0.80906444861399229</v>
      </c>
    </row>
    <row r="4106" spans="5:17" x14ac:dyDescent="0.2">
      <c r="E4106" s="15">
        <v>41296.138888888891</v>
      </c>
      <c r="F4106" s="21">
        <v>6.8487726684649362</v>
      </c>
      <c r="G4106" s="21">
        <v>6.720497326875515</v>
      </c>
      <c r="H4106" s="24">
        <v>0.12118959705316569</v>
      </c>
      <c r="I4106" s="3">
        <f t="shared" si="193"/>
        <v>554.09999999997706</v>
      </c>
      <c r="J4106" s="3">
        <f>INDEX(PowerArray,MIN(MaximumPowerIndex,ROUND(G4106*100,0)))</f>
        <v>524.71999999997763</v>
      </c>
      <c r="K4106" s="3">
        <f>MIN(J4106-M4106+N4106,'Power Look Up'!$F$4)</f>
        <v>531.82039652562048</v>
      </c>
      <c r="M4106" s="50">
        <f t="array" ref="M4106">_xlfn.SUM(_xlfn.NORM.DIST($S$3:$S$1003,$G4106,$P4106,FALSE)*WindSpeedStep*$T$3:$T$1003)</f>
        <v>523.97293143629872</v>
      </c>
      <c r="N4106" s="50">
        <f t="array" ref="N4106">_xlfn.SUM(_xlfn.NORM.DIST($S$3:$S$1003,$G4106,$Q4106,FALSE)*WindSpeedStep*$T$3:$T$1003)</f>
        <v>531.07332796194157</v>
      </c>
      <c r="P4106" s="42">
        <f t="shared" si="192"/>
        <v>0.67204973268755153</v>
      </c>
      <c r="Q4106" s="42">
        <f t="shared" si="194"/>
        <v>0.81445436304092078</v>
      </c>
    </row>
    <row r="4107" spans="5:17" x14ac:dyDescent="0.2">
      <c r="E4107" s="15">
        <v>41296.159722222219</v>
      </c>
      <c r="F4107" s="21">
        <v>5.8418296869897235</v>
      </c>
      <c r="G4107" s="21">
        <v>5.9082718898769579</v>
      </c>
      <c r="H4107" s="24">
        <v>9.7572170114688703E-2</v>
      </c>
      <c r="I4107" s="3">
        <f t="shared" si="193"/>
        <v>336.07999999998702</v>
      </c>
      <c r="J4107" s="3">
        <f>INDEX(PowerArray,MIN(MaximumPowerIndex,ROUND(G4107*100,0)))</f>
        <v>347.41999999998677</v>
      </c>
      <c r="K4107" s="3">
        <f>MIN(J4107-M4107+N4107,'Power Look Up'!$F$4)</f>
        <v>346.99951551688616</v>
      </c>
      <c r="M4107" s="50">
        <f t="array" ref="M4107">_xlfn.SUM(_xlfn.NORM.DIST($S$3:$S$1003,$G4107,$P4107,FALSE)*WindSpeedStep*$T$3:$T$1003)</f>
        <v>349.74510564554009</v>
      </c>
      <c r="N4107" s="50">
        <f t="array" ref="N4107">_xlfn.SUM(_xlfn.NORM.DIST($S$3:$S$1003,$G4107,$Q4107,FALSE)*WindSpeedStep*$T$3:$T$1003)</f>
        <v>349.32462116243948</v>
      </c>
      <c r="P4107" s="42">
        <f t="shared" si="192"/>
        <v>0.59082718898769582</v>
      </c>
      <c r="Q4107" s="42">
        <f t="shared" si="194"/>
        <v>0.57648290992290785</v>
      </c>
    </row>
    <row r="4108" spans="5:17" x14ac:dyDescent="0.2">
      <c r="E4108" s="15">
        <v>41296.208333333336</v>
      </c>
      <c r="F4108" s="21">
        <v>6.9757092849542914</v>
      </c>
      <c r="G4108" s="21">
        <v>6.832744483415814</v>
      </c>
      <c r="H4108" s="24">
        <v>0.14335459795563321</v>
      </c>
      <c r="I4108" s="3">
        <f t="shared" si="193"/>
        <v>583.47999999997637</v>
      </c>
      <c r="J4108" s="3">
        <f>INDEX(PowerArray,MIN(MaximumPowerIndex,ROUND(G4108*100,0)))</f>
        <v>549.57999999997719</v>
      </c>
      <c r="K4108" s="3">
        <f>MIN(J4108-M4108+N4108,'Power Look Up'!$F$4)</f>
        <v>566.11939661409804</v>
      </c>
      <c r="M4108" s="50">
        <f t="array" ref="M4108">_xlfn.SUM(_xlfn.NORM.DIST($S$3:$S$1003,$G4108,$P4108,FALSE)*WindSpeedStep*$T$3:$T$1003)</f>
        <v>551.55883833335815</v>
      </c>
      <c r="N4108" s="50">
        <f t="array" ref="N4108">_xlfn.SUM(_xlfn.NORM.DIST($S$3:$S$1003,$G4108,$Q4108,FALSE)*WindSpeedStep*$T$3:$T$1003)</f>
        <v>568.098234947479</v>
      </c>
      <c r="P4108" s="42">
        <f t="shared" si="192"/>
        <v>0.68327444834158146</v>
      </c>
      <c r="Q4108" s="42">
        <f t="shared" si="194"/>
        <v>0.97950533835364473</v>
      </c>
    </row>
    <row r="4109" spans="5:17" x14ac:dyDescent="0.2">
      <c r="E4109" s="15">
        <v>41296.215277777781</v>
      </c>
      <c r="F4109" s="21">
        <v>7.6246351128078533</v>
      </c>
      <c r="G4109" s="21">
        <v>7.4625281021290402</v>
      </c>
      <c r="H4109" s="24">
        <v>0.14558073712083919</v>
      </c>
      <c r="I4109" s="3">
        <f t="shared" si="193"/>
        <v>774.61999999996442</v>
      </c>
      <c r="J4109" s="3">
        <f>INDEX(PowerArray,MIN(MaximumPowerIndex,ROUND(G4109*100,0)))</f>
        <v>726.45999999996548</v>
      </c>
      <c r="K4109" s="3">
        <f>MIN(J4109-M4109+N4109,'Power Look Up'!$F$4)</f>
        <v>748.60785638865491</v>
      </c>
      <c r="M4109" s="50">
        <f t="array" ref="M4109">_xlfn.SUM(_xlfn.NORM.DIST($S$3:$S$1003,$G4109,$P4109,FALSE)*WindSpeedStep*$T$3:$T$1003)</f>
        <v>723.20714380408015</v>
      </c>
      <c r="N4109" s="50">
        <f t="array" ref="N4109">_xlfn.SUM(_xlfn.NORM.DIST($S$3:$S$1003,$G4109,$Q4109,FALSE)*WindSpeedStep*$T$3:$T$1003)</f>
        <v>745.35500019276958</v>
      </c>
      <c r="P4109" s="42">
        <f t="shared" si="192"/>
        <v>0.74625281021290402</v>
      </c>
      <c r="Q4109" s="42">
        <f t="shared" si="194"/>
        <v>1.0864003418929227</v>
      </c>
    </row>
    <row r="4110" spans="5:17" x14ac:dyDescent="0.2">
      <c r="E4110" s="15">
        <v>41296.243055555555</v>
      </c>
      <c r="F4110" s="21">
        <v>8.5094415575453706</v>
      </c>
      <c r="G4110" s="21">
        <v>8.6497469935306857</v>
      </c>
      <c r="H4110" s="24">
        <v>0.19742776169728016</v>
      </c>
      <c r="I4110" s="3">
        <f t="shared" si="193"/>
        <v>1076.1699999999496</v>
      </c>
      <c r="J4110" s="3">
        <f>INDEX(PowerArray,MIN(MaximumPowerIndex,ROUND(G4110*100,0)))</f>
        <v>1127.5499999999486</v>
      </c>
      <c r="K4110" s="3">
        <f>MIN(J4110-M4110+N4110,'Power Look Up'!$F$4)</f>
        <v>1148.6182205757118</v>
      </c>
      <c r="M4110" s="50">
        <f t="array" ref="M4110">_xlfn.SUM(_xlfn.NORM.DIST($S$3:$S$1003,$G4110,$P4110,FALSE)*WindSpeedStep*$T$3:$T$1003)</f>
        <v>1125.829851008494</v>
      </c>
      <c r="N4110" s="50">
        <f t="array" ref="N4110">_xlfn.SUM(_xlfn.NORM.DIST($S$3:$S$1003,$G4110,$Q4110,FALSE)*WindSpeedStep*$T$3:$T$1003)</f>
        <v>1146.8980715842572</v>
      </c>
      <c r="P4110" s="42">
        <f t="shared" si="192"/>
        <v>0.86497469935306859</v>
      </c>
      <c r="Q4110" s="42">
        <f t="shared" si="194"/>
        <v>1.7077001881805416</v>
      </c>
    </row>
    <row r="4111" spans="5:17" x14ac:dyDescent="0.2">
      <c r="E4111" s="15">
        <v>41296.256944444445</v>
      </c>
      <c r="F4111" s="21">
        <v>8.5862426033188672</v>
      </c>
      <c r="G4111" s="21">
        <v>8.4629657144943256</v>
      </c>
      <c r="H4111" s="24">
        <v>0.14325241631590566</v>
      </c>
      <c r="I4111" s="3">
        <f t="shared" si="193"/>
        <v>1105.529999999949</v>
      </c>
      <c r="J4111" s="3">
        <f>INDEX(PowerArray,MIN(MaximumPowerIndex,ROUND(G4111*100,0)))</f>
        <v>1057.8199999999501</v>
      </c>
      <c r="K4111" s="3">
        <f>MIN(J4111-M4111+N4111,'Power Look Up'!$F$4)</f>
        <v>1076.0618604886902</v>
      </c>
      <c r="M4111" s="50">
        <f t="array" ref="M4111">_xlfn.SUM(_xlfn.NORM.DIST($S$3:$S$1003,$G4111,$P4111,FALSE)*WindSpeedStep*$T$3:$T$1003)</f>
        <v>1056.2508657390167</v>
      </c>
      <c r="N4111" s="50">
        <f t="array" ref="N4111">_xlfn.SUM(_xlfn.NORM.DIST($S$3:$S$1003,$G4111,$Q4111,FALSE)*WindSpeedStep*$T$3:$T$1003)</f>
        <v>1074.4927262277567</v>
      </c>
      <c r="P4111" s="42">
        <f t="shared" si="192"/>
        <v>0.8462965714494326</v>
      </c>
      <c r="Q4111" s="42">
        <f t="shared" si="194"/>
        <v>1.2123402877999772</v>
      </c>
    </row>
    <row r="4112" spans="5:17" x14ac:dyDescent="0.2">
      <c r="E4112" s="15">
        <v>41296.263888888891</v>
      </c>
      <c r="F4112" s="21">
        <v>9.2895248060640796</v>
      </c>
      <c r="G4112" s="21">
        <v>9.2575447263855626</v>
      </c>
      <c r="H4112" s="24">
        <v>0.16147219920450825</v>
      </c>
      <c r="I4112" s="3">
        <f t="shared" si="193"/>
        <v>1366.4899999999416</v>
      </c>
      <c r="J4112" s="3">
        <f>INDEX(PowerArray,MIN(MaximumPowerIndex,ROUND(G4112*100,0)))</f>
        <v>1355.0599999999417</v>
      </c>
      <c r="K4112" s="3">
        <f>MIN(J4112-M4112+N4112,'Power Look Up'!$F$4)</f>
        <v>1339.3025605421085</v>
      </c>
      <c r="M4112" s="50">
        <f t="array" ref="M4112">_xlfn.SUM(_xlfn.NORM.DIST($S$3:$S$1003,$G4112,$P4112,FALSE)*WindSpeedStep*$T$3:$T$1003)</f>
        <v>1358.8916304870236</v>
      </c>
      <c r="N4112" s="50">
        <f t="array" ref="N4112">_xlfn.SUM(_xlfn.NORM.DIST($S$3:$S$1003,$G4112,$Q4112,FALSE)*WindSpeedStep*$T$3:$T$1003)</f>
        <v>1343.1341910291903</v>
      </c>
      <c r="P4112" s="42">
        <f t="shared" si="192"/>
        <v>0.92575447263855626</v>
      </c>
      <c r="Q4112" s="42">
        <f t="shared" si="194"/>
        <v>1.4948361062035744</v>
      </c>
    </row>
    <row r="4113" spans="5:17" x14ac:dyDescent="0.2">
      <c r="E4113" s="15">
        <v>41296.277777777781</v>
      </c>
      <c r="F4113" s="21">
        <v>7.4574076309051627</v>
      </c>
      <c r="G4113" s="21">
        <v>7.5359512767973786</v>
      </c>
      <c r="H4113" s="24">
        <v>0.19577848929022384</v>
      </c>
      <c r="I4113" s="3">
        <f t="shared" si="193"/>
        <v>726.45999999996548</v>
      </c>
      <c r="J4113" s="3">
        <f>INDEX(PowerArray,MIN(MaximumPowerIndex,ROUND(G4113*100,0)))</f>
        <v>750.53999999996495</v>
      </c>
      <c r="K4113" s="3">
        <f>MIN(J4113-M4113+N4113,'Power Look Up'!$F$4)</f>
        <v>801.76483914501682</v>
      </c>
      <c r="M4113" s="50">
        <f t="array" ref="M4113">_xlfn.SUM(_xlfn.NORM.DIST($S$3:$S$1003,$G4113,$P4113,FALSE)*WindSpeedStep*$T$3:$T$1003)</f>
        <v>745.12173522656838</v>
      </c>
      <c r="N4113" s="50">
        <f t="array" ref="N4113">_xlfn.SUM(_xlfn.NORM.DIST($S$3:$S$1003,$G4113,$Q4113,FALSE)*WindSpeedStep*$T$3:$T$1003)</f>
        <v>796.34657437162025</v>
      </c>
      <c r="P4113" s="42">
        <f t="shared" si="192"/>
        <v>0.75359512767973791</v>
      </c>
      <c r="Q4113" s="42">
        <f t="shared" si="194"/>
        <v>1.4753771563361242</v>
      </c>
    </row>
    <row r="4114" spans="5:17" x14ac:dyDescent="0.2">
      <c r="E4114" s="15">
        <v>41296.305555555555</v>
      </c>
      <c r="F4114" s="21">
        <v>8.4376028141658814</v>
      </c>
      <c r="G4114" s="21">
        <v>8.4333309432708834</v>
      </c>
      <c r="H4114" s="24">
        <v>0.17659044077050423</v>
      </c>
      <c r="I4114" s="3">
        <f t="shared" si="193"/>
        <v>1050.4799999999502</v>
      </c>
      <c r="J4114" s="3">
        <f>INDEX(PowerArray,MIN(MaximumPowerIndex,ROUND(G4114*100,0)))</f>
        <v>1046.8099999999504</v>
      </c>
      <c r="K4114" s="3">
        <f>MIN(J4114-M4114+N4114,'Power Look Up'!$F$4)</f>
        <v>1076.1890967244265</v>
      </c>
      <c r="M4114" s="50">
        <f t="array" ref="M4114">_xlfn.SUM(_xlfn.NORM.DIST($S$3:$S$1003,$G4114,$P4114,FALSE)*WindSpeedStep*$T$3:$T$1003)</f>
        <v>1045.3832388454468</v>
      </c>
      <c r="N4114" s="50">
        <f t="array" ref="N4114">_xlfn.SUM(_xlfn.NORM.DIST($S$3:$S$1003,$G4114,$Q4114,FALSE)*WindSpeedStep*$T$3:$T$1003)</f>
        <v>1074.7623355699229</v>
      </c>
      <c r="P4114" s="42">
        <f t="shared" si="192"/>
        <v>0.84333309432708836</v>
      </c>
      <c r="Q4114" s="42">
        <f t="shared" si="194"/>
        <v>1.4892456284357376</v>
      </c>
    </row>
    <row r="4115" spans="5:17" x14ac:dyDescent="0.2">
      <c r="E4115" s="15">
        <v>41296.3125</v>
      </c>
      <c r="F4115" s="21">
        <v>7.4479042891825413</v>
      </c>
      <c r="G4115" s="21">
        <v>7.3589341955173531</v>
      </c>
      <c r="H4115" s="24">
        <v>0.16783244674821085</v>
      </c>
      <c r="I4115" s="3">
        <f t="shared" si="193"/>
        <v>723.4499999999656</v>
      </c>
      <c r="J4115" s="3">
        <f>INDEX(PowerArray,MIN(MaximumPowerIndex,ROUND(G4115*100,0)))</f>
        <v>696.35999999996613</v>
      </c>
      <c r="K4115" s="3">
        <f>MIN(J4115-M4115+N4115,'Power Look Up'!$F$4)</f>
        <v>730.1884553279624</v>
      </c>
      <c r="M4115" s="50">
        <f t="array" ref="M4115">_xlfn.SUM(_xlfn.NORM.DIST($S$3:$S$1003,$G4115,$P4115,FALSE)*WindSpeedStep*$T$3:$T$1003)</f>
        <v>692.97232045250553</v>
      </c>
      <c r="N4115" s="50">
        <f t="array" ref="N4115">_xlfn.SUM(_xlfn.NORM.DIST($S$3:$S$1003,$G4115,$Q4115,FALSE)*WindSpeedStep*$T$3:$T$1003)</f>
        <v>726.80077578050179</v>
      </c>
      <c r="P4115" s="42">
        <f t="shared" si="192"/>
        <v>0.73589341955173537</v>
      </c>
      <c r="Q4115" s="42">
        <f t="shared" si="194"/>
        <v>1.235067931492754</v>
      </c>
    </row>
    <row r="4116" spans="5:17" x14ac:dyDescent="0.2">
      <c r="E4116" s="15">
        <v>41296.319444444445</v>
      </c>
      <c r="F4116" s="21">
        <v>7.9104227126580104</v>
      </c>
      <c r="G4116" s="21">
        <v>7.8015773584663313</v>
      </c>
      <c r="H4116" s="24">
        <v>0.12894380452865409</v>
      </c>
      <c r="I4116" s="3">
        <f t="shared" si="193"/>
        <v>861.90999999996257</v>
      </c>
      <c r="J4116" s="3">
        <f>INDEX(PowerArray,MIN(MaximumPowerIndex,ROUND(G4116*100,0)))</f>
        <v>828.79999999996335</v>
      </c>
      <c r="K4116" s="3">
        <f>MIN(J4116-M4116+N4116,'Power Look Up'!$F$4)</f>
        <v>843.32291745597752</v>
      </c>
      <c r="M4116" s="50">
        <f t="array" ref="M4116">_xlfn.SUM(_xlfn.NORM.DIST($S$3:$S$1003,$G4116,$P4116,FALSE)*WindSpeedStep*$T$3:$T$1003)</f>
        <v>827.79686480945406</v>
      </c>
      <c r="N4116" s="50">
        <f t="array" ref="N4116">_xlfn.SUM(_xlfn.NORM.DIST($S$3:$S$1003,$G4116,$Q4116,FALSE)*WindSpeedStep*$T$3:$T$1003)</f>
        <v>842.31978226546823</v>
      </c>
      <c r="P4116" s="42">
        <f t="shared" si="192"/>
        <v>0.78015773584663317</v>
      </c>
      <c r="Q4116" s="42">
        <f t="shared" si="194"/>
        <v>1.0059650659252561</v>
      </c>
    </row>
    <row r="4117" spans="5:17" x14ac:dyDescent="0.2">
      <c r="E4117" s="15">
        <v>41296.340277777781</v>
      </c>
      <c r="F4117" s="21">
        <v>5.3792163514947271</v>
      </c>
      <c r="G4117" s="21">
        <v>5.5266623857382609</v>
      </c>
      <c r="H4117" s="24">
        <v>0.232375855202898</v>
      </c>
      <c r="I4117" s="3">
        <f t="shared" si="193"/>
        <v>261.55999999998863</v>
      </c>
      <c r="J4117" s="3">
        <f>INDEX(PowerArray,MIN(MaximumPowerIndex,ROUND(G4117*100,0)))</f>
        <v>285.85999999998808</v>
      </c>
      <c r="K4117" s="3">
        <f>MIN(J4117-M4117+N4117,'Power Look Up'!$F$4)</f>
        <v>316.23216875992756</v>
      </c>
      <c r="M4117" s="50">
        <f t="array" ref="M4117">_xlfn.SUM(_xlfn.NORM.DIST($S$3:$S$1003,$G4117,$P4117,FALSE)*WindSpeedStep*$T$3:$T$1003)</f>
        <v>281.21025080898909</v>
      </c>
      <c r="N4117" s="50">
        <f t="array" ref="N4117">_xlfn.SUM(_xlfn.NORM.DIST($S$3:$S$1003,$G4117,$Q4117,FALSE)*WindSpeedStep*$T$3:$T$1003)</f>
        <v>311.58241956892857</v>
      </c>
      <c r="P4117" s="42">
        <f t="shared" si="192"/>
        <v>0.55266623857382613</v>
      </c>
      <c r="Q4117" s="42">
        <f t="shared" si="194"/>
        <v>1.2842628983036168</v>
      </c>
    </row>
    <row r="4118" spans="5:17" x14ac:dyDescent="0.2">
      <c r="E4118" s="15">
        <v>41296.347222222219</v>
      </c>
      <c r="F4118" s="21">
        <v>6.3579675357272656</v>
      </c>
      <c r="G4118" s="21">
        <v>6.2808544313595904</v>
      </c>
      <c r="H4118" s="24">
        <v>0.15099164860554593</v>
      </c>
      <c r="I4118" s="3">
        <f t="shared" si="193"/>
        <v>443.35999999997938</v>
      </c>
      <c r="J4118" s="3">
        <f>INDEX(PowerArray,MIN(MaximumPowerIndex,ROUND(G4118*100,0)))</f>
        <v>425.27999999997979</v>
      </c>
      <c r="K4118" s="3">
        <f>MIN(J4118-M4118+N4118,'Power Look Up'!$F$4)</f>
        <v>439.95698833462609</v>
      </c>
      <c r="M4118" s="50">
        <f t="array" ref="M4118">_xlfn.SUM(_xlfn.NORM.DIST($S$3:$S$1003,$G4118,$P4118,FALSE)*WindSpeedStep*$T$3:$T$1003)</f>
        <v>424.34126516452784</v>
      </c>
      <c r="N4118" s="50">
        <f t="array" ref="N4118">_xlfn.SUM(_xlfn.NORM.DIST($S$3:$S$1003,$G4118,$Q4118,FALSE)*WindSpeedStep*$T$3:$T$1003)</f>
        <v>439.01825349917414</v>
      </c>
      <c r="P4118" s="42">
        <f t="shared" si="192"/>
        <v>0.62808544313595904</v>
      </c>
      <c r="Q4118" s="42">
        <f t="shared" si="194"/>
        <v>0.94835656524243328</v>
      </c>
    </row>
    <row r="4119" spans="5:17" x14ac:dyDescent="0.2">
      <c r="E4119" s="15">
        <v>41296.354166666664</v>
      </c>
      <c r="F4119" s="21">
        <v>5.9748275278389462</v>
      </c>
      <c r="G4119" s="21">
        <v>5.9922773580784821</v>
      </c>
      <c r="H4119" s="24">
        <v>0.16904253642369321</v>
      </c>
      <c r="I4119" s="3">
        <f t="shared" si="193"/>
        <v>357.13999999998657</v>
      </c>
      <c r="J4119" s="3">
        <f>INDEX(PowerArray,MIN(MaximumPowerIndex,ROUND(G4119*100,0)))</f>
        <v>360.37999999998652</v>
      </c>
      <c r="K4119" s="3">
        <f>MIN(J4119-M4119+N4119,'Power Look Up'!$F$4)</f>
        <v>377.43356326838335</v>
      </c>
      <c r="M4119" s="50">
        <f t="array" ref="M4119">_xlfn.SUM(_xlfn.NORM.DIST($S$3:$S$1003,$G4119,$P4119,FALSE)*WindSpeedStep*$T$3:$T$1003)</f>
        <v>365.83597849379316</v>
      </c>
      <c r="N4119" s="50">
        <f t="array" ref="N4119">_xlfn.SUM(_xlfn.NORM.DIST($S$3:$S$1003,$G4119,$Q4119,FALSE)*WindSpeedStep*$T$3:$T$1003)</f>
        <v>382.88954176218999</v>
      </c>
      <c r="P4119" s="42">
        <f t="shared" si="192"/>
        <v>0.59922773580784827</v>
      </c>
      <c r="Q4119" s="42">
        <f t="shared" si="194"/>
        <v>1.012949763563854</v>
      </c>
    </row>
    <row r="4120" spans="5:17" x14ac:dyDescent="0.2">
      <c r="E4120" s="15">
        <v>41296.361111111109</v>
      </c>
      <c r="F4120" s="21">
        <v>6.9139304520758618</v>
      </c>
      <c r="G4120" s="21">
        <v>6.8429463315746757</v>
      </c>
      <c r="H4120" s="24">
        <v>0.15042095190410065</v>
      </c>
      <c r="I4120" s="3">
        <f t="shared" si="193"/>
        <v>567.65999999997678</v>
      </c>
      <c r="J4120" s="3">
        <f>INDEX(PowerArray,MIN(MaximumPowerIndex,ROUND(G4120*100,0)))</f>
        <v>551.83999999997707</v>
      </c>
      <c r="K4120" s="3">
        <f>MIN(J4120-M4120+N4120,'Power Look Up'!$F$4)</f>
        <v>571.61978248493119</v>
      </c>
      <c r="M4120" s="50">
        <f t="array" ref="M4120">_xlfn.SUM(_xlfn.NORM.DIST($S$3:$S$1003,$G4120,$P4120,FALSE)*WindSpeedStep*$T$3:$T$1003)</f>
        <v>554.11040271856314</v>
      </c>
      <c r="N4120" s="50">
        <f t="array" ref="N4120">_xlfn.SUM(_xlfn.NORM.DIST($S$3:$S$1003,$G4120,$Q4120,FALSE)*WindSpeedStep*$T$3:$T$1003)</f>
        <v>573.89018520351726</v>
      </c>
      <c r="P4120" s="42">
        <f t="shared" si="192"/>
        <v>0.68429463315746764</v>
      </c>
      <c r="Q4120" s="42">
        <f t="shared" si="194"/>
        <v>1.0293225010241362</v>
      </c>
    </row>
    <row r="4121" spans="5:17" x14ac:dyDescent="0.2">
      <c r="E4121" s="15">
        <v>41296.368055555555</v>
      </c>
      <c r="F4121" s="21">
        <v>6.1964667885183013</v>
      </c>
      <c r="G4121" s="21">
        <v>6.2237552312350397</v>
      </c>
      <c r="H4121" s="24">
        <v>0.1452440609651372</v>
      </c>
      <c r="I4121" s="3">
        <f t="shared" si="193"/>
        <v>407.19999999998015</v>
      </c>
      <c r="J4121" s="3">
        <f>INDEX(PowerArray,MIN(MaximumPowerIndex,ROUND(G4121*100,0)))</f>
        <v>411.71999999998008</v>
      </c>
      <c r="K4121" s="3">
        <f>MIN(J4121-M4121+N4121,'Power Look Up'!$F$4)</f>
        <v>423.98572108345832</v>
      </c>
      <c r="M4121" s="50">
        <f t="array" ref="M4121">_xlfn.SUM(_xlfn.NORM.DIST($S$3:$S$1003,$G4121,$P4121,FALSE)*WindSpeedStep*$T$3:$T$1003)</f>
        <v>412.35086342738975</v>
      </c>
      <c r="N4121" s="50">
        <f t="array" ref="N4121">_xlfn.SUM(_xlfn.NORM.DIST($S$3:$S$1003,$G4121,$Q4121,FALSE)*WindSpeedStep*$T$3:$T$1003)</f>
        <v>424.61658451086799</v>
      </c>
      <c r="P4121" s="42">
        <f t="shared" si="192"/>
        <v>0.62237552312350397</v>
      </c>
      <c r="Q4121" s="42">
        <f t="shared" si="194"/>
        <v>0.90396348423759365</v>
      </c>
    </row>
    <row r="4122" spans="5:17" x14ac:dyDescent="0.2">
      <c r="E4122" s="15">
        <v>41296.375</v>
      </c>
      <c r="F4122" s="21">
        <v>5.2736494067602901</v>
      </c>
      <c r="G4122" s="21">
        <v>5.4050593417039172</v>
      </c>
      <c r="H4122" s="24">
        <v>0.1270467466307349</v>
      </c>
      <c r="I4122" s="3">
        <f t="shared" si="193"/>
        <v>243.73999999998898</v>
      </c>
      <c r="J4122" s="3">
        <f>INDEX(PowerArray,MIN(MaximumPowerIndex,ROUND(G4122*100,0)))</f>
        <v>266.41999999998848</v>
      </c>
      <c r="K4122" s="3">
        <f>MIN(J4122-M4122+N4122,'Power Look Up'!$F$4)</f>
        <v>268.88628469330388</v>
      </c>
      <c r="M4122" s="50">
        <f t="array" ref="M4122">_xlfn.SUM(_xlfn.NORM.DIST($S$3:$S$1003,$G4122,$P4122,FALSE)*WindSpeedStep*$T$3:$T$1003)</f>
        <v>260.64068800092474</v>
      </c>
      <c r="N4122" s="50">
        <f t="array" ref="N4122">_xlfn.SUM(_xlfn.NORM.DIST($S$3:$S$1003,$G4122,$Q4122,FALSE)*WindSpeedStep*$T$3:$T$1003)</f>
        <v>263.10697269424014</v>
      </c>
      <c r="P4122" s="42">
        <f t="shared" si="192"/>
        <v>0.54050593417039172</v>
      </c>
      <c r="Q4122" s="42">
        <f t="shared" si="194"/>
        <v>0.68669520470954437</v>
      </c>
    </row>
    <row r="4123" spans="5:17" x14ac:dyDescent="0.2">
      <c r="E4123" s="15">
        <v>41296.381944444445</v>
      </c>
      <c r="F4123" s="21">
        <v>5.4000997569477551</v>
      </c>
      <c r="G4123" s="21">
        <v>5.4197970342233885</v>
      </c>
      <c r="H4123" s="24">
        <v>0.15555268195170988</v>
      </c>
      <c r="I4123" s="3">
        <f t="shared" si="193"/>
        <v>264.79999999998853</v>
      </c>
      <c r="J4123" s="3">
        <f>INDEX(PowerArray,MIN(MaximumPowerIndex,ROUND(G4123*100,0)))</f>
        <v>268.03999999998848</v>
      </c>
      <c r="K4123" s="3">
        <f>MIN(J4123-M4123+N4123,'Power Look Up'!$F$4)</f>
        <v>274.95458751699954</v>
      </c>
      <c r="M4123" s="50">
        <f t="array" ref="M4123">_xlfn.SUM(_xlfn.NORM.DIST($S$3:$S$1003,$G4123,$P4123,FALSE)*WindSpeedStep*$T$3:$T$1003)</f>
        <v>263.1086796343842</v>
      </c>
      <c r="N4123" s="50">
        <f t="array" ref="N4123">_xlfn.SUM(_xlfn.NORM.DIST($S$3:$S$1003,$G4123,$Q4123,FALSE)*WindSpeedStep*$T$3:$T$1003)</f>
        <v>270.02326715139526</v>
      </c>
      <c r="P4123" s="42">
        <f t="shared" si="192"/>
        <v>0.54197970342233892</v>
      </c>
      <c r="Q4123" s="42">
        <f t="shared" si="194"/>
        <v>0.84306396430737118</v>
      </c>
    </row>
    <row r="4124" spans="5:17" x14ac:dyDescent="0.2">
      <c r="E4124" s="15">
        <v>41296.388888888891</v>
      </c>
      <c r="F4124" s="21">
        <v>5.551580717341853</v>
      </c>
      <c r="G4124" s="21">
        <v>5.6214331519256326</v>
      </c>
      <c r="H4124" s="24">
        <v>0.13509665772437995</v>
      </c>
      <c r="I4124" s="3">
        <f t="shared" si="193"/>
        <v>289.09999999998803</v>
      </c>
      <c r="J4124" s="3">
        <f>INDEX(PowerArray,MIN(MaximumPowerIndex,ROUND(G4124*100,0)))</f>
        <v>300.43999999998778</v>
      </c>
      <c r="K4124" s="3">
        <f>MIN(J4124-M4124+N4124,'Power Look Up'!$F$4)</f>
        <v>305.32075780506034</v>
      </c>
      <c r="M4124" s="50">
        <f t="array" ref="M4124">_xlfn.SUM(_xlfn.NORM.DIST($S$3:$S$1003,$G4124,$P4124,FALSE)*WindSpeedStep*$T$3:$T$1003)</f>
        <v>297.61038938077553</v>
      </c>
      <c r="N4124" s="50">
        <f t="array" ref="N4124">_xlfn.SUM(_xlfn.NORM.DIST($S$3:$S$1003,$G4124,$Q4124,FALSE)*WindSpeedStep*$T$3:$T$1003)</f>
        <v>302.49114718584809</v>
      </c>
      <c r="P4124" s="42">
        <f t="shared" si="192"/>
        <v>0.56214331519256333</v>
      </c>
      <c r="Q4124" s="42">
        <f t="shared" si="194"/>
        <v>0.7594368304461796</v>
      </c>
    </row>
    <row r="4125" spans="5:17" x14ac:dyDescent="0.2">
      <c r="E4125" s="15">
        <v>41296.395833333336</v>
      </c>
      <c r="F4125" s="21">
        <v>5.9967356619345518</v>
      </c>
      <c r="G4125" s="21">
        <v>5.923900182829632</v>
      </c>
      <c r="H4125" s="24">
        <v>0.15841952247959004</v>
      </c>
      <c r="I4125" s="3">
        <f t="shared" si="193"/>
        <v>361.99999999998647</v>
      </c>
      <c r="J4125" s="3">
        <f>INDEX(PowerArray,MIN(MaximumPowerIndex,ROUND(G4125*100,0)))</f>
        <v>349.03999999998678</v>
      </c>
      <c r="K4125" s="3">
        <f>MIN(J4125-M4125+N4125,'Power Look Up'!$F$4)</f>
        <v>362.03405638239087</v>
      </c>
      <c r="M4125" s="50">
        <f t="array" ref="M4125">_xlfn.SUM(_xlfn.NORM.DIST($S$3:$S$1003,$G4125,$P4125,FALSE)*WindSpeedStep*$T$3:$T$1003)</f>
        <v>352.70834504772409</v>
      </c>
      <c r="N4125" s="50">
        <f t="array" ref="N4125">_xlfn.SUM(_xlfn.NORM.DIST($S$3:$S$1003,$G4125,$Q4125,FALSE)*WindSpeedStep*$T$3:$T$1003)</f>
        <v>365.70240143012819</v>
      </c>
      <c r="P4125" s="42">
        <f t="shared" si="192"/>
        <v>0.59239001828296323</v>
      </c>
      <c r="Q4125" s="42">
        <f t="shared" si="194"/>
        <v>0.93846143818062644</v>
      </c>
    </row>
    <row r="4126" spans="5:17" x14ac:dyDescent="0.2">
      <c r="E4126" s="15">
        <v>41296.402777777781</v>
      </c>
      <c r="F4126" s="21">
        <v>6.5989758019363496</v>
      </c>
      <c r="G4126" s="21">
        <v>6.573044277677087</v>
      </c>
      <c r="H4126" s="24">
        <v>0.15305405419180865</v>
      </c>
      <c r="I4126" s="3">
        <f t="shared" si="193"/>
        <v>497.59999999997825</v>
      </c>
      <c r="J4126" s="3">
        <f>INDEX(PowerArray,MIN(MaximumPowerIndex,ROUND(G4126*100,0)))</f>
        <v>490.81999999997839</v>
      </c>
      <c r="K4126" s="3">
        <f>MIN(J4126-M4126+N4126,'Power Look Up'!$F$4)</f>
        <v>509.18787500321639</v>
      </c>
      <c r="M4126" s="50">
        <f t="array" ref="M4126">_xlfn.SUM(_xlfn.NORM.DIST($S$3:$S$1003,$G4126,$P4126,FALSE)*WindSpeedStep*$T$3:$T$1003)</f>
        <v>489.0815283751748</v>
      </c>
      <c r="N4126" s="50">
        <f t="array" ref="N4126">_xlfn.SUM(_xlfn.NORM.DIST($S$3:$S$1003,$G4126,$Q4126,FALSE)*WindSpeedStep*$T$3:$T$1003)</f>
        <v>507.4494033784128</v>
      </c>
      <c r="P4126" s="42">
        <f t="shared" si="192"/>
        <v>0.6573044277677087</v>
      </c>
      <c r="Q4126" s="42">
        <f t="shared" si="194"/>
        <v>1.0060310750807466</v>
      </c>
    </row>
    <row r="4127" spans="5:17" x14ac:dyDescent="0.2">
      <c r="E4127" s="15">
        <v>41296.409722222219</v>
      </c>
      <c r="F4127" s="21">
        <v>6.1041855404187091</v>
      </c>
      <c r="G4127" s="21">
        <v>6.1676062188569016</v>
      </c>
      <c r="H4127" s="24">
        <v>0.17201312002190167</v>
      </c>
      <c r="I4127" s="3">
        <f t="shared" si="193"/>
        <v>384.59999999998064</v>
      </c>
      <c r="J4127" s="3">
        <f>INDEX(PowerArray,MIN(MaximumPowerIndex,ROUND(G4127*100,0)))</f>
        <v>400.41999999998029</v>
      </c>
      <c r="K4127" s="3">
        <f>MIN(J4127-M4127+N4127,'Power Look Up'!$F$4)</f>
        <v>421.02157963660358</v>
      </c>
      <c r="M4127" s="50">
        <f t="array" ref="M4127">_xlfn.SUM(_xlfn.NORM.DIST($S$3:$S$1003,$G4127,$P4127,FALSE)*WindSpeedStep*$T$3:$T$1003)</f>
        <v>400.76339239202122</v>
      </c>
      <c r="N4127" s="50">
        <f t="array" ref="N4127">_xlfn.SUM(_xlfn.NORM.DIST($S$3:$S$1003,$G4127,$Q4127,FALSE)*WindSpeedStep*$T$3:$T$1003)</f>
        <v>421.3649720286445</v>
      </c>
      <c r="P4127" s="42">
        <f t="shared" si="192"/>
        <v>0.61676062188569025</v>
      </c>
      <c r="Q4127" s="42">
        <f t="shared" si="194"/>
        <v>1.0609091887720594</v>
      </c>
    </row>
    <row r="4128" spans="5:17" x14ac:dyDescent="0.2">
      <c r="E4128" s="15">
        <v>41296.416666666664</v>
      </c>
      <c r="F4128" s="21">
        <v>5.8957213143877496</v>
      </c>
      <c r="G4128" s="21">
        <v>5.9628342929199967</v>
      </c>
      <c r="H4128" s="24">
        <v>0.11873017102958038</v>
      </c>
      <c r="I4128" s="3">
        <f t="shared" si="193"/>
        <v>345.79999999998682</v>
      </c>
      <c r="J4128" s="3">
        <f>INDEX(PowerArray,MIN(MaximumPowerIndex,ROUND(G4128*100,0)))</f>
        <v>355.51999999998662</v>
      </c>
      <c r="K4128" s="3">
        <f>MIN(J4128-M4128+N4128,'Power Look Up'!$F$4)</f>
        <v>359.21499674555525</v>
      </c>
      <c r="M4128" s="50">
        <f t="array" ref="M4128">_xlfn.SUM(_xlfn.NORM.DIST($S$3:$S$1003,$G4128,$P4128,FALSE)*WindSpeedStep*$T$3:$T$1003)</f>
        <v>360.15041295329195</v>
      </c>
      <c r="N4128" s="50">
        <f t="array" ref="N4128">_xlfn.SUM(_xlfn.NORM.DIST($S$3:$S$1003,$G4128,$Q4128,FALSE)*WindSpeedStep*$T$3:$T$1003)</f>
        <v>363.84540969886058</v>
      </c>
      <c r="P4128" s="42">
        <f t="shared" si="192"/>
        <v>0.59628342929199973</v>
      </c>
      <c r="Q4128" s="42">
        <f t="shared" si="194"/>
        <v>0.70796833541943816</v>
      </c>
    </row>
    <row r="4129" spans="5:17" x14ac:dyDescent="0.2">
      <c r="E4129" s="15">
        <v>41296.423611111109</v>
      </c>
      <c r="F4129" s="21">
        <v>5.7311187831687498</v>
      </c>
      <c r="G4129" s="21">
        <v>5.8385165444732738</v>
      </c>
      <c r="H4129" s="24">
        <v>0.11167104089337028</v>
      </c>
      <c r="I4129" s="3">
        <f t="shared" si="193"/>
        <v>318.25999999998737</v>
      </c>
      <c r="J4129" s="3">
        <f>INDEX(PowerArray,MIN(MaximumPowerIndex,ROUND(G4129*100,0)))</f>
        <v>336.07999999998702</v>
      </c>
      <c r="K4129" s="3">
        <f>MIN(J4129-M4129+N4129,'Power Look Up'!$F$4)</f>
        <v>338.02579349235185</v>
      </c>
      <c r="M4129" s="50">
        <f t="array" ref="M4129">_xlfn.SUM(_xlfn.NORM.DIST($S$3:$S$1003,$G4129,$P4129,FALSE)*WindSpeedStep*$T$3:$T$1003)</f>
        <v>336.68250059998996</v>
      </c>
      <c r="N4129" s="50">
        <f t="array" ref="N4129">_xlfn.SUM(_xlfn.NORM.DIST($S$3:$S$1003,$G4129,$Q4129,FALSE)*WindSpeedStep*$T$3:$T$1003)</f>
        <v>338.62829409235479</v>
      </c>
      <c r="P4129" s="42">
        <f t="shared" si="192"/>
        <v>0.58385165444732745</v>
      </c>
      <c r="Q4129" s="42">
        <f t="shared" si="194"/>
        <v>0.65199321979449387</v>
      </c>
    </row>
    <row r="4130" spans="5:17" x14ac:dyDescent="0.2">
      <c r="E4130" s="15">
        <v>41296.430555555555</v>
      </c>
      <c r="F4130" s="21">
        <v>5.1608966778107845</v>
      </c>
      <c r="G4130" s="21">
        <v>5.2086366337599772</v>
      </c>
      <c r="H4130" s="24">
        <v>0.13951064029156632</v>
      </c>
      <c r="I4130" s="3">
        <f t="shared" si="193"/>
        <v>225.91999999998939</v>
      </c>
      <c r="J4130" s="3">
        <f>INDEX(PowerArray,MIN(MaximumPowerIndex,ROUND(G4130*100,0)))</f>
        <v>234.01999999998921</v>
      </c>
      <c r="K4130" s="3">
        <f>MIN(J4130-M4130+N4130,'Power Look Up'!$F$4)</f>
        <v>237.20071400040831</v>
      </c>
      <c r="M4130" s="50">
        <f t="array" ref="M4130">_xlfn.SUM(_xlfn.NORM.DIST($S$3:$S$1003,$G4130,$P4130,FALSE)*WindSpeedStep*$T$3:$T$1003)</f>
        <v>228.25852237364822</v>
      </c>
      <c r="N4130" s="50">
        <f t="array" ref="N4130">_xlfn.SUM(_xlfn.NORM.DIST($S$3:$S$1003,$G4130,$Q4130,FALSE)*WindSpeedStep*$T$3:$T$1003)</f>
        <v>231.43923637406732</v>
      </c>
      <c r="P4130" s="42">
        <f t="shared" si="192"/>
        <v>0.52086366337599777</v>
      </c>
      <c r="Q4130" s="42">
        <f t="shared" si="194"/>
        <v>0.72666023182196304</v>
      </c>
    </row>
    <row r="4131" spans="5:17" x14ac:dyDescent="0.2">
      <c r="E4131" s="15">
        <v>41296.513888888891</v>
      </c>
      <c r="F4131" s="21">
        <v>7.5699703987226341</v>
      </c>
      <c r="G4131" s="21">
        <v>7.395202686880527</v>
      </c>
      <c r="H4131" s="24">
        <v>0.16644715020452575</v>
      </c>
      <c r="I4131" s="3">
        <f t="shared" si="193"/>
        <v>759.56999999996481</v>
      </c>
      <c r="J4131" s="3">
        <f>INDEX(PowerArray,MIN(MaximumPowerIndex,ROUND(G4131*100,0)))</f>
        <v>708.39999999996587</v>
      </c>
      <c r="K4131" s="3">
        <f>MIN(J4131-M4131+N4131,'Power Look Up'!$F$4)</f>
        <v>741.75323737487747</v>
      </c>
      <c r="M4131" s="50">
        <f t="array" ref="M4131">_xlfn.SUM(_xlfn.NORM.DIST($S$3:$S$1003,$G4131,$P4131,FALSE)*WindSpeedStep*$T$3:$T$1003)</f>
        <v>703.46673890595582</v>
      </c>
      <c r="N4131" s="50">
        <f t="array" ref="N4131">_xlfn.SUM(_xlfn.NORM.DIST($S$3:$S$1003,$G4131,$Q4131,FALSE)*WindSpeedStep*$T$3:$T$1003)</f>
        <v>736.81997628086742</v>
      </c>
      <c r="P4131" s="42">
        <f t="shared" si="192"/>
        <v>0.73952026868805276</v>
      </c>
      <c r="Q4131" s="42">
        <f t="shared" si="194"/>
        <v>1.2309104124161154</v>
      </c>
    </row>
    <row r="4132" spans="5:17" x14ac:dyDescent="0.2">
      <c r="E4132" s="15">
        <v>41296.520833333336</v>
      </c>
      <c r="F4132" s="21">
        <v>7.4579783883649222</v>
      </c>
      <c r="G4132" s="21">
        <v>7.3190907605116555</v>
      </c>
      <c r="H4132" s="24">
        <v>0.1461522068367069</v>
      </c>
      <c r="I4132" s="3">
        <f t="shared" si="193"/>
        <v>726.45999999996548</v>
      </c>
      <c r="J4132" s="3">
        <f>INDEX(PowerArray,MIN(MaximumPowerIndex,ROUND(G4132*100,0)))</f>
        <v>684.3199999999664</v>
      </c>
      <c r="K4132" s="3">
        <f>MIN(J4132-M4132+N4132,'Power Look Up'!$F$4)</f>
        <v>705.8235302487534</v>
      </c>
      <c r="M4132" s="50">
        <f t="array" ref="M4132">_xlfn.SUM(_xlfn.NORM.DIST($S$3:$S$1003,$G4132,$P4132,FALSE)*WindSpeedStep*$T$3:$T$1003)</f>
        <v>681.5559243478931</v>
      </c>
      <c r="N4132" s="50">
        <f t="array" ref="N4132">_xlfn.SUM(_xlfn.NORM.DIST($S$3:$S$1003,$G4132,$Q4132,FALSE)*WindSpeedStep*$T$3:$T$1003)</f>
        <v>703.0594545966801</v>
      </c>
      <c r="P4132" s="42">
        <f t="shared" si="192"/>
        <v>0.73190907605116562</v>
      </c>
      <c r="Q4132" s="42">
        <f t="shared" si="194"/>
        <v>1.0697012666869299</v>
      </c>
    </row>
    <row r="4133" spans="5:17" x14ac:dyDescent="0.2">
      <c r="E4133" s="15">
        <v>41296.527777777781</v>
      </c>
      <c r="F4133" s="21">
        <v>7.3120909015782605</v>
      </c>
      <c r="G4133" s="21">
        <v>7.2515440940234477</v>
      </c>
      <c r="H4133" s="24">
        <v>0.17094973473732347</v>
      </c>
      <c r="I4133" s="3">
        <f t="shared" si="193"/>
        <v>681.30999999996652</v>
      </c>
      <c r="J4133" s="3">
        <f>INDEX(PowerArray,MIN(MaximumPowerIndex,ROUND(G4133*100,0)))</f>
        <v>663.2499999999668</v>
      </c>
      <c r="K4133" s="3">
        <f>MIN(J4133-M4133+N4133,'Power Look Up'!$F$4)</f>
        <v>697.80516068937641</v>
      </c>
      <c r="M4133" s="50">
        <f t="array" ref="M4133">_xlfn.SUM(_xlfn.NORM.DIST($S$3:$S$1003,$G4133,$P4133,FALSE)*WindSpeedStep*$T$3:$T$1003)</f>
        <v>662.46966459627913</v>
      </c>
      <c r="N4133" s="50">
        <f t="array" ref="N4133">_xlfn.SUM(_xlfn.NORM.DIST($S$3:$S$1003,$G4133,$Q4133,FALSE)*WindSpeedStep*$T$3:$T$1003)</f>
        <v>697.02482528568873</v>
      </c>
      <c r="P4133" s="42">
        <f t="shared" si="192"/>
        <v>0.72515440940234477</v>
      </c>
      <c r="Q4133" s="42">
        <f t="shared" si="194"/>
        <v>1.239649539309313</v>
      </c>
    </row>
    <row r="4134" spans="5:17" x14ac:dyDescent="0.2">
      <c r="E4134" s="15">
        <v>41296.534722222219</v>
      </c>
      <c r="F4134" s="21">
        <v>7.828009443511184</v>
      </c>
      <c r="G4134" s="21">
        <v>7.6885506604593168</v>
      </c>
      <c r="H4134" s="24">
        <v>0.14179850037356617</v>
      </c>
      <c r="I4134" s="3">
        <f t="shared" si="193"/>
        <v>837.82999999996309</v>
      </c>
      <c r="J4134" s="3">
        <f>INDEX(PowerArray,MIN(MaximumPowerIndex,ROUND(G4134*100,0)))</f>
        <v>795.68999999996402</v>
      </c>
      <c r="K4134" s="3">
        <f>MIN(J4134-M4134+N4134,'Power Look Up'!$F$4)</f>
        <v>816.89701039311183</v>
      </c>
      <c r="M4134" s="50">
        <f t="array" ref="M4134">_xlfn.SUM(_xlfn.NORM.DIST($S$3:$S$1003,$G4134,$P4134,FALSE)*WindSpeedStep*$T$3:$T$1003)</f>
        <v>791.96554431116203</v>
      </c>
      <c r="N4134" s="50">
        <f t="array" ref="N4134">_xlfn.SUM(_xlfn.NORM.DIST($S$3:$S$1003,$G4134,$Q4134,FALSE)*WindSpeedStep*$T$3:$T$1003)</f>
        <v>813.17255470430985</v>
      </c>
      <c r="P4134" s="42">
        <f t="shared" si="192"/>
        <v>0.76885506604593168</v>
      </c>
      <c r="Q4134" s="42">
        <f t="shared" si="194"/>
        <v>1.0902249536993229</v>
      </c>
    </row>
    <row r="4135" spans="5:17" x14ac:dyDescent="0.2">
      <c r="E4135" s="15">
        <v>41296.541666666664</v>
      </c>
      <c r="F4135" s="21">
        <v>8.4870884602069037</v>
      </c>
      <c r="G4135" s="21">
        <v>8.349438969038836</v>
      </c>
      <c r="H4135" s="24">
        <v>0.1213608182392964</v>
      </c>
      <c r="I4135" s="3">
        <f t="shared" si="193"/>
        <v>1068.8299999999499</v>
      </c>
      <c r="J4135" s="3">
        <f>INDEX(PowerArray,MIN(MaximumPowerIndex,ROUND(G4135*100,0)))</f>
        <v>1017.4499999999509</v>
      </c>
      <c r="K4135" s="3">
        <f>MIN(J4135-M4135+N4135,'Power Look Up'!$F$4)</f>
        <v>1027.6047117115295</v>
      </c>
      <c r="M4135" s="50">
        <f t="array" ref="M4135">_xlfn.SUM(_xlfn.NORM.DIST($S$3:$S$1003,$G4135,$P4135,FALSE)*WindSpeedStep*$T$3:$T$1003)</f>
        <v>1014.9048707355712</v>
      </c>
      <c r="N4135" s="50">
        <f t="array" ref="N4135">_xlfn.SUM(_xlfn.NORM.DIST($S$3:$S$1003,$G4135,$Q4135,FALSE)*WindSpeedStep*$T$3:$T$1003)</f>
        <v>1025.0595824471498</v>
      </c>
      <c r="P4135" s="42">
        <f t="shared" si="192"/>
        <v>0.8349438969038836</v>
      </c>
      <c r="Q4135" s="42">
        <f t="shared" si="194"/>
        <v>1.0132947451216205</v>
      </c>
    </row>
    <row r="4136" spans="5:17" x14ac:dyDescent="0.2">
      <c r="E4136" s="15">
        <v>41296.548611111109</v>
      </c>
      <c r="F4136" s="21">
        <v>8.6327422758322552</v>
      </c>
      <c r="G4136" s="21">
        <v>8.5100035927303121</v>
      </c>
      <c r="H4136" s="24">
        <v>0.10309586126433944</v>
      </c>
      <c r="I4136" s="3">
        <f t="shared" si="193"/>
        <v>1120.2099999999489</v>
      </c>
      <c r="J4136" s="3">
        <f>INDEX(PowerArray,MIN(MaximumPowerIndex,ROUND(G4136*100,0)))</f>
        <v>1076.1699999999496</v>
      </c>
      <c r="K4136" s="3">
        <f>MIN(J4136-M4136+N4136,'Power Look Up'!$F$4)</f>
        <v>1077.5416960540558</v>
      </c>
      <c r="M4136" s="50">
        <f t="array" ref="M4136">_xlfn.SUM(_xlfn.NORM.DIST($S$3:$S$1003,$G4136,$P4136,FALSE)*WindSpeedStep*$T$3:$T$1003)</f>
        <v>1073.60310165654</v>
      </c>
      <c r="N4136" s="50">
        <f t="array" ref="N4136">_xlfn.SUM(_xlfn.NORM.DIST($S$3:$S$1003,$G4136,$Q4136,FALSE)*WindSpeedStep*$T$3:$T$1003)</f>
        <v>1074.9747977106463</v>
      </c>
      <c r="P4136" s="42">
        <f t="shared" si="192"/>
        <v>0.8510003592730313</v>
      </c>
      <c r="Q4136" s="42">
        <f t="shared" si="194"/>
        <v>0.87734614975515446</v>
      </c>
    </row>
    <row r="4137" spans="5:17" x14ac:dyDescent="0.2">
      <c r="E4137" s="15">
        <v>41296.590277777781</v>
      </c>
      <c r="F4137" s="21">
        <v>8.0957887238519142</v>
      </c>
      <c r="G4137" s="21">
        <v>7.9944058792960471</v>
      </c>
      <c r="H4137" s="24">
        <v>0.11734495950976315</v>
      </c>
      <c r="I4137" s="3">
        <f t="shared" si="193"/>
        <v>925.69999999995298</v>
      </c>
      <c r="J4137" s="3">
        <f>INDEX(PowerArray,MIN(MaximumPowerIndex,ROUND(G4137*100,0)))</f>
        <v>885.98999999996204</v>
      </c>
      <c r="K4137" s="3">
        <f>MIN(J4137-M4137+N4137,'Power Look Up'!$F$4)</f>
        <v>894.65420787500034</v>
      </c>
      <c r="M4137" s="50">
        <f t="array" ref="M4137">_xlfn.SUM(_xlfn.NORM.DIST($S$3:$S$1003,$G4137,$P4137,FALSE)*WindSpeedStep*$T$3:$T$1003)</f>
        <v>891.15475315505273</v>
      </c>
      <c r="N4137" s="50">
        <f t="array" ref="N4137">_xlfn.SUM(_xlfn.NORM.DIST($S$3:$S$1003,$G4137,$Q4137,FALSE)*WindSpeedStep*$T$3:$T$1003)</f>
        <v>899.81896103009103</v>
      </c>
      <c r="P4137" s="42">
        <f t="shared" si="192"/>
        <v>0.79944058792960471</v>
      </c>
      <c r="Q4137" s="42">
        <f t="shared" si="194"/>
        <v>0.93810323421060704</v>
      </c>
    </row>
    <row r="4138" spans="5:17" x14ac:dyDescent="0.2">
      <c r="E4138" s="15">
        <v>41296.597222222219</v>
      </c>
      <c r="F4138" s="21">
        <v>8.004222910010208</v>
      </c>
      <c r="G4138" s="21">
        <v>7.9147241468231782</v>
      </c>
      <c r="H4138" s="24">
        <v>0.13243009495329613</v>
      </c>
      <c r="I4138" s="3">
        <f t="shared" si="193"/>
        <v>888.99999999996203</v>
      </c>
      <c r="J4138" s="3">
        <f>INDEX(PowerArray,MIN(MaximumPowerIndex,ROUND(G4138*100,0)))</f>
        <v>861.90999999996257</v>
      </c>
      <c r="K4138" s="3">
        <f>MIN(J4138-M4138+N4138,'Power Look Up'!$F$4)</f>
        <v>878.52026499551198</v>
      </c>
      <c r="M4138" s="50">
        <f t="array" ref="M4138">_xlfn.SUM(_xlfn.NORM.DIST($S$3:$S$1003,$G4138,$P4138,FALSE)*WindSpeedStep*$T$3:$T$1003)</f>
        <v>864.63452752540422</v>
      </c>
      <c r="N4138" s="50">
        <f t="array" ref="N4138">_xlfn.SUM(_xlfn.NORM.DIST($S$3:$S$1003,$G4138,$Q4138,FALSE)*WindSpeedStep*$T$3:$T$1003)</f>
        <v>881.24479252095364</v>
      </c>
      <c r="P4138" s="42">
        <f t="shared" si="192"/>
        <v>0.79147241468231788</v>
      </c>
      <c r="Q4138" s="42">
        <f t="shared" si="194"/>
        <v>1.0481476702929393</v>
      </c>
    </row>
    <row r="4139" spans="5:17" x14ac:dyDescent="0.2">
      <c r="E4139" s="15">
        <v>41296.604166666664</v>
      </c>
      <c r="F4139" s="21">
        <v>8.1900772330019045</v>
      </c>
      <c r="G4139" s="21">
        <v>8.0145109955640947</v>
      </c>
      <c r="H4139" s="24">
        <v>0.1123310530324258</v>
      </c>
      <c r="I4139" s="3">
        <f t="shared" si="193"/>
        <v>958.72999999995227</v>
      </c>
      <c r="J4139" s="3">
        <f>INDEX(PowerArray,MIN(MaximumPowerIndex,ROUND(G4139*100,0)))</f>
        <v>892.66999999995369</v>
      </c>
      <c r="K4139" s="3">
        <f>MIN(J4139-M4139+N4139,'Power Look Up'!$F$4)</f>
        <v>898.76556134125349</v>
      </c>
      <c r="M4139" s="50">
        <f t="array" ref="M4139">_xlfn.SUM(_xlfn.NORM.DIST($S$3:$S$1003,$G4139,$P4139,FALSE)*WindSpeedStep*$T$3:$T$1003)</f>
        <v>897.92109561383234</v>
      </c>
      <c r="N4139" s="50">
        <f t="array" ref="N4139">_xlfn.SUM(_xlfn.NORM.DIST($S$3:$S$1003,$G4139,$Q4139,FALSE)*WindSpeedStep*$T$3:$T$1003)</f>
        <v>904.01665695513213</v>
      </c>
      <c r="P4139" s="42">
        <f t="shared" si="192"/>
        <v>0.80145109955640947</v>
      </c>
      <c r="Q4139" s="42">
        <f t="shared" si="194"/>
        <v>0.90027845967166997</v>
      </c>
    </row>
    <row r="4140" spans="5:17" x14ac:dyDescent="0.2">
      <c r="E4140" s="15">
        <v>41296.611111111109</v>
      </c>
      <c r="F4140" s="21">
        <v>7.5515631661448506</v>
      </c>
      <c r="G4140" s="21">
        <v>7.4490669283625923</v>
      </c>
      <c r="H4140" s="24">
        <v>0.12845022661648406</v>
      </c>
      <c r="I4140" s="3">
        <f t="shared" si="193"/>
        <v>753.54999999996494</v>
      </c>
      <c r="J4140" s="3">
        <f>INDEX(PowerArray,MIN(MaximumPowerIndex,ROUND(G4140*100,0)))</f>
        <v>723.4499999999656</v>
      </c>
      <c r="K4140" s="3">
        <f>MIN(J4140-M4140+N4140,'Power Look Up'!$F$4)</f>
        <v>736.48662940729616</v>
      </c>
      <c r="M4140" s="50">
        <f t="array" ref="M4140">_xlfn.SUM(_xlfn.NORM.DIST($S$3:$S$1003,$G4140,$P4140,FALSE)*WindSpeedStep*$T$3:$T$1003)</f>
        <v>719.23316448008927</v>
      </c>
      <c r="N4140" s="50">
        <f t="array" ref="N4140">_xlfn.SUM(_xlfn.NORM.DIST($S$3:$S$1003,$G4140,$Q4140,FALSE)*WindSpeedStep*$T$3:$T$1003)</f>
        <v>732.26979388741984</v>
      </c>
      <c r="P4140" s="42">
        <f t="shared" si="192"/>
        <v>0.74490669283625932</v>
      </c>
      <c r="Q4140" s="42">
        <f t="shared" si="194"/>
        <v>0.95683433502953186</v>
      </c>
    </row>
    <row r="4141" spans="5:17" x14ac:dyDescent="0.2">
      <c r="E4141" s="15">
        <v>41296.618055555555</v>
      </c>
      <c r="F4141" s="21">
        <v>8.3556418903169831</v>
      </c>
      <c r="G4141" s="21">
        <v>8.1907601428561652</v>
      </c>
      <c r="H4141" s="24">
        <v>0.12446679903852918</v>
      </c>
      <c r="I4141" s="3">
        <f t="shared" si="193"/>
        <v>1021.1199999999509</v>
      </c>
      <c r="J4141" s="3">
        <f>INDEX(PowerArray,MIN(MaximumPowerIndex,ROUND(G4141*100,0)))</f>
        <v>958.72999999995227</v>
      </c>
      <c r="K4141" s="3">
        <f>MIN(J4141-M4141+N4141,'Power Look Up'!$F$4)</f>
        <v>970.95320852419468</v>
      </c>
      <c r="M4141" s="50">
        <f t="array" ref="M4141">_xlfn.SUM(_xlfn.NORM.DIST($S$3:$S$1003,$G4141,$P4141,FALSE)*WindSpeedStep*$T$3:$T$1003)</f>
        <v>958.50235591930448</v>
      </c>
      <c r="N4141" s="50">
        <f t="array" ref="N4141">_xlfn.SUM(_xlfn.NORM.DIST($S$3:$S$1003,$G4141,$Q4141,FALSE)*WindSpeedStep*$T$3:$T$1003)</f>
        <v>970.72556444354689</v>
      </c>
      <c r="P4141" s="42">
        <f t="shared" si="192"/>
        <v>0.8190760142856166</v>
      </c>
      <c r="Q4141" s="42">
        <f t="shared" si="194"/>
        <v>1.0194776966736729</v>
      </c>
    </row>
    <row r="4142" spans="5:17" x14ac:dyDescent="0.2">
      <c r="E4142" s="15">
        <v>41296.625</v>
      </c>
      <c r="F4142" s="21">
        <v>8.5605187942836043</v>
      </c>
      <c r="G4142" s="21">
        <v>8.4637845540018048</v>
      </c>
      <c r="H4142" s="24">
        <v>0.11214273609691182</v>
      </c>
      <c r="I4142" s="3">
        <f t="shared" si="193"/>
        <v>1094.5199999999493</v>
      </c>
      <c r="J4142" s="3">
        <f>INDEX(PowerArray,MIN(MaximumPowerIndex,ROUND(G4142*100,0)))</f>
        <v>1057.8199999999501</v>
      </c>
      <c r="K4142" s="3">
        <f>MIN(J4142-M4142+N4142,'Power Look Up'!$F$4)</f>
        <v>1063.3025515499151</v>
      </c>
      <c r="M4142" s="50">
        <f t="array" ref="M4142">_xlfn.SUM(_xlfn.NORM.DIST($S$3:$S$1003,$G4142,$P4142,FALSE)*WindSpeedStep*$T$3:$T$1003)</f>
        <v>1056.5518711462771</v>
      </c>
      <c r="N4142" s="50">
        <f t="array" ref="N4142">_xlfn.SUM(_xlfn.NORM.DIST($S$3:$S$1003,$G4142,$Q4142,FALSE)*WindSpeedStep*$T$3:$T$1003)</f>
        <v>1062.034422696242</v>
      </c>
      <c r="P4142" s="42">
        <f t="shared" si="192"/>
        <v>0.84637845540018053</v>
      </c>
      <c r="Q4142" s="42">
        <f t="shared" si="194"/>
        <v>0.94915195762054294</v>
      </c>
    </row>
    <row r="4143" spans="5:17" x14ac:dyDescent="0.2">
      <c r="E4143" s="15">
        <v>41296.631944444445</v>
      </c>
      <c r="F4143" s="21">
        <v>8.3843626780790075</v>
      </c>
      <c r="G4143" s="21">
        <v>8.3191314720206115</v>
      </c>
      <c r="H4143" s="24">
        <v>9.5415719800815313E-2</v>
      </c>
      <c r="I4143" s="3">
        <f t="shared" si="193"/>
        <v>1028.4599999999507</v>
      </c>
      <c r="J4143" s="3">
        <f>INDEX(PowerArray,MIN(MaximumPowerIndex,ROUND(G4143*100,0)))</f>
        <v>1006.4399999999512</v>
      </c>
      <c r="K4143" s="3">
        <f>MIN(J4143-M4143+N4143,'Power Look Up'!$F$4)</f>
        <v>1004.2674439725204</v>
      </c>
      <c r="M4143" s="50">
        <f t="array" ref="M4143">_xlfn.SUM(_xlfn.NORM.DIST($S$3:$S$1003,$G4143,$P4143,FALSE)*WindSpeedStep*$T$3:$T$1003)</f>
        <v>1004.0026367798579</v>
      </c>
      <c r="N4143" s="50">
        <f t="array" ref="N4143">_xlfn.SUM(_xlfn.NORM.DIST($S$3:$S$1003,$G4143,$Q4143,FALSE)*WindSpeedStep*$T$3:$T$1003)</f>
        <v>1001.8300807524271</v>
      </c>
      <c r="P4143" s="42">
        <f t="shared" si="192"/>
        <v>0.83191314720206122</v>
      </c>
      <c r="Q4143" s="42">
        <f t="shared" si="194"/>
        <v>0.79377591752046295</v>
      </c>
    </row>
    <row r="4144" spans="5:17" x14ac:dyDescent="0.2">
      <c r="E4144" s="15">
        <v>41296.638888888891</v>
      </c>
      <c r="F4144" s="21">
        <v>8.8025594710119321</v>
      </c>
      <c r="G4144" s="21">
        <v>8.6247653822858581</v>
      </c>
      <c r="H4144" s="24">
        <v>0.10678712289255782</v>
      </c>
      <c r="I4144" s="3">
        <f t="shared" si="193"/>
        <v>1182.5999999999474</v>
      </c>
      <c r="J4144" s="3">
        <f>INDEX(PowerArray,MIN(MaximumPowerIndex,ROUND(G4144*100,0)))</f>
        <v>1116.5399999999488</v>
      </c>
      <c r="K4144" s="3">
        <f>MIN(J4144-M4144+N4144,'Power Look Up'!$F$4)</f>
        <v>1119.2605467683081</v>
      </c>
      <c r="M4144" s="50">
        <f t="array" ref="M4144">_xlfn.SUM(_xlfn.NORM.DIST($S$3:$S$1003,$G4144,$P4144,FALSE)*WindSpeedStep*$T$3:$T$1003)</f>
        <v>1116.425170618975</v>
      </c>
      <c r="N4144" s="50">
        <f t="array" ref="N4144">_xlfn.SUM(_xlfn.NORM.DIST($S$3:$S$1003,$G4144,$Q4144,FALSE)*WindSpeedStep*$T$3:$T$1003)</f>
        <v>1119.1457173873343</v>
      </c>
      <c r="P4144" s="42">
        <f t="shared" si="192"/>
        <v>0.86247653822858583</v>
      </c>
      <c r="Q4144" s="42">
        <f t="shared" si="194"/>
        <v>0.92101388079763835</v>
      </c>
    </row>
    <row r="4145" spans="5:17" x14ac:dyDescent="0.2">
      <c r="E4145" s="15">
        <v>41296.645833333336</v>
      </c>
      <c r="F4145" s="21">
        <v>8.3937664033152615</v>
      </c>
      <c r="G4145" s="21">
        <v>8.2664553781506935</v>
      </c>
      <c r="H4145" s="24">
        <v>0.1012656248885218</v>
      </c>
      <c r="I4145" s="3">
        <f t="shared" si="193"/>
        <v>1032.1299999999505</v>
      </c>
      <c r="J4145" s="3">
        <f>INDEX(PowerArray,MIN(MaximumPowerIndex,ROUND(G4145*100,0)))</f>
        <v>988.0899999999516</v>
      </c>
      <c r="K4145" s="3">
        <f>MIN(J4145-M4145+N4145,'Power Look Up'!$F$4)</f>
        <v>988.69987647532923</v>
      </c>
      <c r="M4145" s="50">
        <f t="array" ref="M4145">_xlfn.SUM(_xlfn.NORM.DIST($S$3:$S$1003,$G4145,$P4145,FALSE)*WindSpeedStep*$T$3:$T$1003)</f>
        <v>985.19707025861464</v>
      </c>
      <c r="N4145" s="50">
        <f t="array" ref="N4145">_xlfn.SUM(_xlfn.NORM.DIST($S$3:$S$1003,$G4145,$Q4145,FALSE)*WindSpeedStep*$T$3:$T$1003)</f>
        <v>985.80694673399228</v>
      </c>
      <c r="P4145" s="42">
        <f t="shared" si="192"/>
        <v>0.82664553781506944</v>
      </c>
      <c r="Q4145" s="42">
        <f t="shared" si="194"/>
        <v>0.83710776948151178</v>
      </c>
    </row>
    <row r="4146" spans="5:17" x14ac:dyDescent="0.2">
      <c r="E4146" s="15">
        <v>41296.652777777781</v>
      </c>
      <c r="F4146" s="21">
        <v>8.2868568315589393</v>
      </c>
      <c r="G4146" s="21">
        <v>8.1541473653688392</v>
      </c>
      <c r="H4146" s="24">
        <v>0.10981244378863114</v>
      </c>
      <c r="I4146" s="3">
        <f t="shared" si="193"/>
        <v>995.42999999995141</v>
      </c>
      <c r="J4146" s="3">
        <f>INDEX(PowerArray,MIN(MaximumPowerIndex,ROUND(G4146*100,0)))</f>
        <v>944.04999999995255</v>
      </c>
      <c r="K4146" s="3">
        <f>MIN(J4146-M4146+N4146,'Power Look Up'!$F$4)</f>
        <v>948.89159862840563</v>
      </c>
      <c r="M4146" s="50">
        <f t="array" ref="M4146">_xlfn.SUM(_xlfn.NORM.DIST($S$3:$S$1003,$G4146,$P4146,FALSE)*WindSpeedStep*$T$3:$T$1003)</f>
        <v>945.73365108117832</v>
      </c>
      <c r="N4146" s="50">
        <f t="array" ref="N4146">_xlfn.SUM(_xlfn.NORM.DIST($S$3:$S$1003,$G4146,$Q4146,FALSE)*WindSpeedStep*$T$3:$T$1003)</f>
        <v>950.57524970963141</v>
      </c>
      <c r="P4146" s="42">
        <f t="shared" si="192"/>
        <v>0.81541473653688401</v>
      </c>
      <c r="Q4146" s="42">
        <f t="shared" si="194"/>
        <v>0.89542684920378035</v>
      </c>
    </row>
    <row r="4147" spans="5:17" x14ac:dyDescent="0.2">
      <c r="E4147" s="15">
        <v>41296.659722222219</v>
      </c>
      <c r="F4147" s="21">
        <v>7.5297100130468726</v>
      </c>
      <c r="G4147" s="21">
        <v>7.3658906951818324</v>
      </c>
      <c r="H4147" s="24">
        <v>0.12351073260305792</v>
      </c>
      <c r="I4147" s="3">
        <f t="shared" si="193"/>
        <v>747.52999999996507</v>
      </c>
      <c r="J4147" s="3">
        <f>INDEX(PowerArray,MIN(MaximumPowerIndex,ROUND(G4147*100,0)))</f>
        <v>699.36999999996613</v>
      </c>
      <c r="K4147" s="3">
        <f>MIN(J4147-M4147+N4147,'Power Look Up'!$F$4)</f>
        <v>709.65579028116872</v>
      </c>
      <c r="M4147" s="50">
        <f t="array" ref="M4147">_xlfn.SUM(_xlfn.NORM.DIST($S$3:$S$1003,$G4147,$P4147,FALSE)*WindSpeedStep*$T$3:$T$1003)</f>
        <v>694.97763882255106</v>
      </c>
      <c r="N4147" s="50">
        <f t="array" ref="N4147">_xlfn.SUM(_xlfn.NORM.DIST($S$3:$S$1003,$G4147,$Q4147,FALSE)*WindSpeedStep*$T$3:$T$1003)</f>
        <v>705.26342910375365</v>
      </c>
      <c r="P4147" s="42">
        <f t="shared" si="192"/>
        <v>0.73658906951818326</v>
      </c>
      <c r="Q4147" s="42">
        <f t="shared" si="194"/>
        <v>0.90976655603595569</v>
      </c>
    </row>
    <row r="4148" spans="5:17" x14ac:dyDescent="0.2">
      <c r="E4148" s="15">
        <v>41296.666666666664</v>
      </c>
      <c r="F4148" s="21">
        <v>5.9764188355086478</v>
      </c>
      <c r="G4148" s="21">
        <v>5.9795937291338968</v>
      </c>
      <c r="H4148" s="24">
        <v>9.7048084473925031E-2</v>
      </c>
      <c r="I4148" s="3">
        <f t="shared" si="193"/>
        <v>358.75999999998658</v>
      </c>
      <c r="J4148" s="3">
        <f>INDEX(PowerArray,MIN(MaximumPowerIndex,ROUND(G4148*100,0)))</f>
        <v>358.75999999998658</v>
      </c>
      <c r="K4148" s="3">
        <f>MIN(J4148-M4148+N4148,'Power Look Up'!$F$4)</f>
        <v>358.20796053529767</v>
      </c>
      <c r="M4148" s="50">
        <f t="array" ref="M4148">_xlfn.SUM(_xlfn.NORM.DIST($S$3:$S$1003,$G4148,$P4148,FALSE)*WindSpeedStep*$T$3:$T$1003)</f>
        <v>363.38057138511107</v>
      </c>
      <c r="N4148" s="50">
        <f t="array" ref="N4148">_xlfn.SUM(_xlfn.NORM.DIST($S$3:$S$1003,$G4148,$Q4148,FALSE)*WindSpeedStep*$T$3:$T$1003)</f>
        <v>362.82853192042217</v>
      </c>
      <c r="P4148" s="42">
        <f t="shared" si="192"/>
        <v>0.59795937291338974</v>
      </c>
      <c r="Q4148" s="42">
        <f t="shared" si="194"/>
        <v>0.58030811734473875</v>
      </c>
    </row>
    <row r="4149" spans="5:17" x14ac:dyDescent="0.2">
      <c r="E4149" s="15">
        <v>41296.673611111109</v>
      </c>
      <c r="F4149" s="21">
        <v>4.4750901400371568</v>
      </c>
      <c r="G4149" s="21">
        <v>4.5338303521280903</v>
      </c>
      <c r="H4149" s="24">
        <v>0.12513714416383809</v>
      </c>
      <c r="I4149" s="3">
        <f t="shared" si="193"/>
        <v>143.31999999999442</v>
      </c>
      <c r="J4149" s="3">
        <f>INDEX(PowerArray,MIN(MaximumPowerIndex,ROUND(G4149*100,0)))</f>
        <v>148.7699999999943</v>
      </c>
      <c r="K4149" s="3">
        <f>MIN(J4149-M4149+N4149,'Power Look Up'!$F$4)</f>
        <v>152.10352132529604</v>
      </c>
      <c r="M4149" s="50">
        <f t="array" ref="M4149">_xlfn.SUM(_xlfn.NORM.DIST($S$3:$S$1003,$G4149,$P4149,FALSE)*WindSpeedStep*$T$3:$T$1003)</f>
        <v>121.1059421397247</v>
      </c>
      <c r="N4149" s="50">
        <f t="array" ref="N4149">_xlfn.SUM(_xlfn.NORM.DIST($S$3:$S$1003,$G4149,$Q4149,FALSE)*WindSpeedStep*$T$3:$T$1003)</f>
        <v>124.43946346502645</v>
      </c>
      <c r="P4149" s="42">
        <f t="shared" si="192"/>
        <v>0.45338303521280904</v>
      </c>
      <c r="Q4149" s="42">
        <f t="shared" si="194"/>
        <v>0.56735058238863767</v>
      </c>
    </row>
    <row r="4150" spans="5:17" x14ac:dyDescent="0.2">
      <c r="E4150" s="15">
        <v>41296.680555555555</v>
      </c>
      <c r="F4150" s="21">
        <v>5.0551118536992332</v>
      </c>
      <c r="G4150" s="21">
        <v>5.1448358893555826</v>
      </c>
      <c r="H4150" s="24">
        <v>0.16814662555448429</v>
      </c>
      <c r="I4150" s="3">
        <f t="shared" si="193"/>
        <v>209.71999999998971</v>
      </c>
      <c r="J4150" s="3">
        <f>INDEX(PowerArray,MIN(MaximumPowerIndex,ROUND(G4150*100,0)))</f>
        <v>222.67999999998943</v>
      </c>
      <c r="K4150" s="3">
        <f>MIN(J4150-M4150+N4150,'Power Look Up'!$F$4)</f>
        <v>230.23003940309471</v>
      </c>
      <c r="M4150" s="50">
        <f t="array" ref="M4150">_xlfn.SUM(_xlfn.NORM.DIST($S$3:$S$1003,$G4150,$P4150,FALSE)*WindSpeedStep*$T$3:$T$1003)</f>
        <v>217.89724769973009</v>
      </c>
      <c r="N4150" s="50">
        <f t="array" ref="N4150">_xlfn.SUM(_xlfn.NORM.DIST($S$3:$S$1003,$G4150,$Q4150,FALSE)*WindSpeedStep*$T$3:$T$1003)</f>
        <v>225.44728710283536</v>
      </c>
      <c r="P4150" s="42">
        <f t="shared" si="192"/>
        <v>0.51448358893555823</v>
      </c>
      <c r="Q4150" s="42">
        <f t="shared" si="194"/>
        <v>0.86508679382674525</v>
      </c>
    </row>
    <row r="4151" spans="5:17" x14ac:dyDescent="0.2">
      <c r="E4151" s="15">
        <v>41296.6875</v>
      </c>
      <c r="F4151" s="21">
        <v>4.0665186102999824</v>
      </c>
      <c r="G4151" s="21">
        <v>4.1134116057642665</v>
      </c>
      <c r="H4151" s="24">
        <v>0.10574155468288374</v>
      </c>
      <c r="I4151" s="3">
        <f t="shared" si="193"/>
        <v>98.629999999995391</v>
      </c>
      <c r="J4151" s="3">
        <f>INDEX(PowerArray,MIN(MaximumPowerIndex,ROUND(G4151*100,0)))</f>
        <v>102.98999999999529</v>
      </c>
      <c r="K4151" s="3">
        <f>MIN(J4151-M4151+N4151,'Power Look Up'!$F$4)</f>
        <v>104.26677628622727</v>
      </c>
      <c r="M4151" s="50">
        <f t="array" ref="M4151">_xlfn.SUM(_xlfn.NORM.DIST($S$3:$S$1003,$G4151,$P4151,FALSE)*WindSpeedStep*$T$3:$T$1003)</f>
        <v>62.889191015292347</v>
      </c>
      <c r="N4151" s="50">
        <f t="array" ref="N4151">_xlfn.SUM(_xlfn.NORM.DIST($S$3:$S$1003,$G4151,$Q4151,FALSE)*WindSpeedStep*$T$3:$T$1003)</f>
        <v>64.165967301524319</v>
      </c>
      <c r="P4151" s="42">
        <f t="shared" si="192"/>
        <v>0.41134116057642667</v>
      </c>
      <c r="Q4151" s="42">
        <f t="shared" si="194"/>
        <v>0.43495853824413078</v>
      </c>
    </row>
    <row r="4152" spans="5:17" x14ac:dyDescent="0.2">
      <c r="E4152" s="15">
        <v>41296.694444444445</v>
      </c>
      <c r="F4152" s="21">
        <v>4.6349785770263212</v>
      </c>
      <c r="G4152" s="21">
        <v>4.6247140476238666</v>
      </c>
      <c r="H4152" s="24">
        <v>9.9245334655920628E-2</v>
      </c>
      <c r="I4152" s="3">
        <f t="shared" si="193"/>
        <v>159.66999999999408</v>
      </c>
      <c r="J4152" s="3">
        <f>INDEX(PowerArray,MIN(MaximumPowerIndex,ROUND(G4152*100,0)))</f>
        <v>158.5799999999941</v>
      </c>
      <c r="K4152" s="3">
        <f>MIN(J4152-M4152+N4152,'Power Look Up'!$F$4)</f>
        <v>158.51495255685239</v>
      </c>
      <c r="M4152" s="50">
        <f t="array" ref="M4152">_xlfn.SUM(_xlfn.NORM.DIST($S$3:$S$1003,$G4152,$P4152,FALSE)*WindSpeedStep*$T$3:$T$1003)</f>
        <v>135.09157822478608</v>
      </c>
      <c r="N4152" s="50">
        <f t="array" ref="N4152">_xlfn.SUM(_xlfn.NORM.DIST($S$3:$S$1003,$G4152,$Q4152,FALSE)*WindSpeedStep*$T$3:$T$1003)</f>
        <v>135.02653078164437</v>
      </c>
      <c r="P4152" s="42">
        <f t="shared" si="192"/>
        <v>0.46247140476238668</v>
      </c>
      <c r="Q4152" s="42">
        <f t="shared" si="194"/>
        <v>0.45898129334436788</v>
      </c>
    </row>
    <row r="4153" spans="5:17" x14ac:dyDescent="0.2">
      <c r="E4153" s="15">
        <v>41296.701388888891</v>
      </c>
      <c r="F4153" s="21">
        <v>6.4883387246221504</v>
      </c>
      <c r="G4153" s="21">
        <v>6.4919810612617912</v>
      </c>
      <c r="H4153" s="24">
        <v>0.11713321888019321</v>
      </c>
      <c r="I4153" s="3">
        <f t="shared" si="193"/>
        <v>472.73999999997875</v>
      </c>
      <c r="J4153" s="3">
        <f>INDEX(PowerArray,MIN(MaximumPowerIndex,ROUND(G4153*100,0)))</f>
        <v>472.73999999997875</v>
      </c>
      <c r="K4153" s="3">
        <f>MIN(J4153-M4153+N4153,'Power Look Up'!$F$4)</f>
        <v>477.77154698021769</v>
      </c>
      <c r="M4153" s="50">
        <f t="array" ref="M4153">_xlfn.SUM(_xlfn.NORM.DIST($S$3:$S$1003,$G4153,$P4153,FALSE)*WindSpeedStep*$T$3:$T$1003)</f>
        <v>470.54186749170833</v>
      </c>
      <c r="N4153" s="50">
        <f t="array" ref="N4153">_xlfn.SUM(_xlfn.NORM.DIST($S$3:$S$1003,$G4153,$Q4153,FALSE)*WindSpeedStep*$T$3:$T$1003)</f>
        <v>475.57341447194727</v>
      </c>
      <c r="P4153" s="42">
        <f t="shared" si="192"/>
        <v>0.64919810612617912</v>
      </c>
      <c r="Q4153" s="42">
        <f t="shared" si="194"/>
        <v>0.76042663861484638</v>
      </c>
    </row>
    <row r="4154" spans="5:17" x14ac:dyDescent="0.2">
      <c r="E4154" s="15">
        <v>41296.708333333336</v>
      </c>
      <c r="F4154" s="21">
        <v>5.415685168317478</v>
      </c>
      <c r="G4154" s="21">
        <v>5.5200512103397106</v>
      </c>
      <c r="H4154" s="24">
        <v>0.24558296109616704</v>
      </c>
      <c r="I4154" s="3">
        <f t="shared" si="193"/>
        <v>268.03999999998848</v>
      </c>
      <c r="J4154" s="3">
        <f>INDEX(PowerArray,MIN(MaximumPowerIndex,ROUND(G4154*100,0)))</f>
        <v>284.23999999998813</v>
      </c>
      <c r="K4154" s="3">
        <f>MIN(J4154-M4154+N4154,'Power Look Up'!$F$4)</f>
        <v>319.66446957452587</v>
      </c>
      <c r="M4154" s="50">
        <f t="array" ref="M4154">_xlfn.SUM(_xlfn.NORM.DIST($S$3:$S$1003,$G4154,$P4154,FALSE)*WindSpeedStep*$T$3:$T$1003)</f>
        <v>280.07907368210306</v>
      </c>
      <c r="N4154" s="50">
        <f t="array" ref="N4154">_xlfn.SUM(_xlfn.NORM.DIST($S$3:$S$1003,$G4154,$Q4154,FALSE)*WindSpeedStep*$T$3:$T$1003)</f>
        <v>315.5035432566408</v>
      </c>
      <c r="P4154" s="42">
        <f t="shared" si="192"/>
        <v>0.55200512103397104</v>
      </c>
      <c r="Q4154" s="42">
        <f t="shared" si="194"/>
        <v>1.3556305216377069</v>
      </c>
    </row>
    <row r="4155" spans="5:17" x14ac:dyDescent="0.2">
      <c r="E4155" s="15">
        <v>41296.715277777781</v>
      </c>
      <c r="F4155" s="21">
        <v>4.6480194673934729</v>
      </c>
      <c r="G4155" s="21">
        <v>4.6372681364181592</v>
      </c>
      <c r="H4155" s="24">
        <v>0.17211631870565849</v>
      </c>
      <c r="I4155" s="3">
        <f t="shared" si="193"/>
        <v>161.84999999999405</v>
      </c>
      <c r="J4155" s="3">
        <f>INDEX(PowerArray,MIN(MaximumPowerIndex,ROUND(G4155*100,0)))</f>
        <v>160.75999999999408</v>
      </c>
      <c r="K4155" s="3">
        <f>MIN(J4155-M4155+N4155,'Power Look Up'!$F$4)</f>
        <v>171.29963246591183</v>
      </c>
      <c r="M4155" s="50">
        <f t="array" ref="M4155">_xlfn.SUM(_xlfn.NORM.DIST($S$3:$S$1003,$G4155,$P4155,FALSE)*WindSpeedStep*$T$3:$T$1003)</f>
        <v>137.04336452976173</v>
      </c>
      <c r="N4155" s="50">
        <f t="array" ref="N4155">_xlfn.SUM(_xlfn.NORM.DIST($S$3:$S$1003,$G4155,$Q4155,FALSE)*WindSpeedStep*$T$3:$T$1003)</f>
        <v>147.58299699567948</v>
      </c>
      <c r="P4155" s="42">
        <f t="shared" si="192"/>
        <v>0.46372681364181595</v>
      </c>
      <c r="Q4155" s="42">
        <f t="shared" si="194"/>
        <v>0.79814952049134291</v>
      </c>
    </row>
    <row r="4156" spans="5:17" x14ac:dyDescent="0.2">
      <c r="E4156" s="15">
        <v>41296.722222222219</v>
      </c>
      <c r="F4156" s="21">
        <v>6.7634035172664397</v>
      </c>
      <c r="G4156" s="21">
        <v>6.8223042498154518</v>
      </c>
      <c r="H4156" s="24">
        <v>0.21882473760757817</v>
      </c>
      <c r="I4156" s="3">
        <f t="shared" si="193"/>
        <v>533.75999999997748</v>
      </c>
      <c r="J4156" s="3">
        <f>INDEX(PowerArray,MIN(MaximumPowerIndex,ROUND(G4156*100,0)))</f>
        <v>547.3199999999772</v>
      </c>
      <c r="K4156" s="3">
        <f>MIN(J4156-M4156+N4156,'Power Look Up'!$F$4)</f>
        <v>602.81411212752676</v>
      </c>
      <c r="M4156" s="50">
        <f t="array" ref="M4156">_xlfn.SUM(_xlfn.NORM.DIST($S$3:$S$1003,$G4156,$P4156,FALSE)*WindSpeedStep*$T$3:$T$1003)</f>
        <v>548.95532807777636</v>
      </c>
      <c r="N4156" s="50">
        <f t="array" ref="N4156">_xlfn.SUM(_xlfn.NORM.DIST($S$3:$S$1003,$G4156,$Q4156,FALSE)*WindSpeedStep*$T$3:$T$1003)</f>
        <v>604.44944020532591</v>
      </c>
      <c r="P4156" s="42">
        <f t="shared" si="192"/>
        <v>0.68223042498154518</v>
      </c>
      <c r="Q4156" s="42">
        <f t="shared" si="194"/>
        <v>1.4928889373449317</v>
      </c>
    </row>
    <row r="4157" spans="5:17" x14ac:dyDescent="0.2">
      <c r="E4157" s="15">
        <v>41296.729166666664</v>
      </c>
      <c r="F4157" s="21">
        <v>8.3964734015030587</v>
      </c>
      <c r="G4157" s="21">
        <v>8.4706494553780391</v>
      </c>
      <c r="H4157" s="24">
        <v>0.10123297715060241</v>
      </c>
      <c r="I4157" s="3">
        <f t="shared" si="193"/>
        <v>1035.7999999999506</v>
      </c>
      <c r="J4157" s="3">
        <f>INDEX(PowerArray,MIN(MaximumPowerIndex,ROUND(G4157*100,0)))</f>
        <v>1061.48999999995</v>
      </c>
      <c r="K4157" s="3">
        <f>MIN(J4157-M4157+N4157,'Power Look Up'!$F$4)</f>
        <v>1062.0491354250262</v>
      </c>
      <c r="M4157" s="50">
        <f t="array" ref="M4157">_xlfn.SUM(_xlfn.NORM.DIST($S$3:$S$1003,$G4157,$P4157,FALSE)*WindSpeedStep*$T$3:$T$1003)</f>
        <v>1059.0769144825299</v>
      </c>
      <c r="N4157" s="50">
        <f t="array" ref="N4157">_xlfn.SUM(_xlfn.NORM.DIST($S$3:$S$1003,$G4157,$Q4157,FALSE)*WindSpeedStep*$T$3:$T$1003)</f>
        <v>1059.6360499076061</v>
      </c>
      <c r="P4157" s="42">
        <f t="shared" si="192"/>
        <v>0.84706494553780398</v>
      </c>
      <c r="Q4157" s="42">
        <f t="shared" si="194"/>
        <v>0.85750906276704775</v>
      </c>
    </row>
    <row r="4158" spans="5:17" x14ac:dyDescent="0.2">
      <c r="E4158" s="15">
        <v>41296.736111111109</v>
      </c>
      <c r="F4158" s="21">
        <v>7.8330734458490383</v>
      </c>
      <c r="G4158" s="21">
        <v>7.8190005279870212</v>
      </c>
      <c r="H4158" s="24">
        <v>8.6811390790718396E-2</v>
      </c>
      <c r="I4158" s="3">
        <f t="shared" si="193"/>
        <v>837.82999999996309</v>
      </c>
      <c r="J4158" s="3">
        <f>INDEX(PowerArray,MIN(MaximumPowerIndex,ROUND(G4158*100,0)))</f>
        <v>834.81999999996322</v>
      </c>
      <c r="K4158" s="3">
        <f>MIN(J4158-M4158+N4158,'Power Look Up'!$F$4)</f>
        <v>829.16707637513468</v>
      </c>
      <c r="M4158" s="50">
        <f t="array" ref="M4158">_xlfn.SUM(_xlfn.NORM.DIST($S$3:$S$1003,$G4158,$P4158,FALSE)*WindSpeedStep*$T$3:$T$1003)</f>
        <v>833.40637230158984</v>
      </c>
      <c r="N4158" s="50">
        <f t="array" ref="N4158">_xlfn.SUM(_xlfn.NORM.DIST($S$3:$S$1003,$G4158,$Q4158,FALSE)*WindSpeedStep*$T$3:$T$1003)</f>
        <v>827.75344867676131</v>
      </c>
      <c r="P4158" s="42">
        <f t="shared" si="192"/>
        <v>0.78190005279870212</v>
      </c>
      <c r="Q4158" s="42">
        <f t="shared" si="194"/>
        <v>0.67877831042791481</v>
      </c>
    </row>
    <row r="4159" spans="5:17" x14ac:dyDescent="0.2">
      <c r="E4159" s="15">
        <v>41296.743055555555</v>
      </c>
      <c r="F4159" s="21">
        <v>7.0621019840111483</v>
      </c>
      <c r="G4159" s="21">
        <v>7.1124486277034578</v>
      </c>
      <c r="H4159" s="24">
        <v>0.12177677438630465</v>
      </c>
      <c r="I4159" s="3">
        <f t="shared" si="193"/>
        <v>606.05999999996811</v>
      </c>
      <c r="J4159" s="3">
        <f>INDEX(PowerArray,MIN(MaximumPowerIndex,ROUND(G4159*100,0)))</f>
        <v>621.10999999996773</v>
      </c>
      <c r="K4159" s="3">
        <f>MIN(J4159-M4159+N4159,'Power Look Up'!$F$4)</f>
        <v>629.73631355417365</v>
      </c>
      <c r="M4159" s="50">
        <f t="array" ref="M4159">_xlfn.SUM(_xlfn.NORM.DIST($S$3:$S$1003,$G4159,$P4159,FALSE)*WindSpeedStep*$T$3:$T$1003)</f>
        <v>624.22158197399358</v>
      </c>
      <c r="N4159" s="50">
        <f t="array" ref="N4159">_xlfn.SUM(_xlfn.NORM.DIST($S$3:$S$1003,$G4159,$Q4159,FALSE)*WindSpeedStep*$T$3:$T$1003)</f>
        <v>632.8478955281995</v>
      </c>
      <c r="P4159" s="42">
        <f t="shared" si="192"/>
        <v>0.71124486277034582</v>
      </c>
      <c r="Q4159" s="42">
        <f t="shared" si="194"/>
        <v>0.86613105187002604</v>
      </c>
    </row>
    <row r="4160" spans="5:17" x14ac:dyDescent="0.2">
      <c r="E4160" s="15">
        <v>41296.75</v>
      </c>
      <c r="F4160" s="21">
        <v>6.6987800079583231</v>
      </c>
      <c r="G4160" s="21">
        <v>6.7261630612038514</v>
      </c>
      <c r="H4160" s="24">
        <v>0.11643911265534022</v>
      </c>
      <c r="I4160" s="3">
        <f t="shared" si="193"/>
        <v>520.19999999997776</v>
      </c>
      <c r="J4160" s="3">
        <f>INDEX(PowerArray,MIN(MaximumPowerIndex,ROUND(G4160*100,0)))</f>
        <v>526.97999999997762</v>
      </c>
      <c r="K4160" s="3">
        <f>MIN(J4160-M4160+N4160,'Power Look Up'!$F$4)</f>
        <v>532.40687909651535</v>
      </c>
      <c r="M4160" s="50">
        <f t="array" ref="M4160">_xlfn.SUM(_xlfn.NORM.DIST($S$3:$S$1003,$G4160,$P4160,FALSE)*WindSpeedStep*$T$3:$T$1003)</f>
        <v>525.34398595606297</v>
      </c>
      <c r="N4160" s="50">
        <f t="array" ref="N4160">_xlfn.SUM(_xlfn.NORM.DIST($S$3:$S$1003,$G4160,$Q4160,FALSE)*WindSpeedStep*$T$3:$T$1003)</f>
        <v>530.7708650526007</v>
      </c>
      <c r="P4160" s="42">
        <f t="shared" si="192"/>
        <v>0.67261630612038514</v>
      </c>
      <c r="Q4160" s="42">
        <f t="shared" si="194"/>
        <v>0.78318845842170337</v>
      </c>
    </row>
    <row r="4161" spans="5:17" x14ac:dyDescent="0.2">
      <c r="E4161" s="15">
        <v>41296.756944444445</v>
      </c>
      <c r="F4161" s="21">
        <v>7.6136206037547005</v>
      </c>
      <c r="G4161" s="21">
        <v>7.5897184826508122</v>
      </c>
      <c r="H4161" s="24">
        <v>0.10638827992040265</v>
      </c>
      <c r="I4161" s="3">
        <f t="shared" si="193"/>
        <v>771.60999999996454</v>
      </c>
      <c r="J4161" s="3">
        <f>INDEX(PowerArray,MIN(MaximumPowerIndex,ROUND(G4161*100,0)))</f>
        <v>765.58999999996468</v>
      </c>
      <c r="K4161" s="3">
        <f>MIN(J4161-M4161+N4161,'Power Look Up'!$F$4)</f>
        <v>768.39038464835664</v>
      </c>
      <c r="M4161" s="50">
        <f t="array" ref="M4161">_xlfn.SUM(_xlfn.NORM.DIST($S$3:$S$1003,$G4161,$P4161,FALSE)*WindSpeedStep*$T$3:$T$1003)</f>
        <v>761.42638379377195</v>
      </c>
      <c r="N4161" s="50">
        <f t="array" ref="N4161">_xlfn.SUM(_xlfn.NORM.DIST($S$3:$S$1003,$G4161,$Q4161,FALSE)*WindSpeedStep*$T$3:$T$1003)</f>
        <v>764.22676844216392</v>
      </c>
      <c r="P4161" s="42">
        <f t="shared" si="192"/>
        <v>0.75897184826508124</v>
      </c>
      <c r="Q4161" s="42">
        <f t="shared" si="194"/>
        <v>0.80745709444930824</v>
      </c>
    </row>
    <row r="4162" spans="5:17" x14ac:dyDescent="0.2">
      <c r="E4162" s="15">
        <v>41296.763888888891</v>
      </c>
      <c r="F4162" s="21">
        <v>8.9029808610408718</v>
      </c>
      <c r="G4162" s="21">
        <v>8.8742017033130693</v>
      </c>
      <c r="H4162" s="24">
        <v>0.10558261493219721</v>
      </c>
      <c r="I4162" s="3">
        <f t="shared" si="193"/>
        <v>1219.2999999999467</v>
      </c>
      <c r="J4162" s="3">
        <f>INDEX(PowerArray,MIN(MaximumPowerIndex,ROUND(G4162*100,0)))</f>
        <v>1208.289999999947</v>
      </c>
      <c r="K4162" s="3">
        <f>MIN(J4162-M4162+N4162,'Power Look Up'!$F$4)</f>
        <v>1209.7671461141349</v>
      </c>
      <c r="M4162" s="50">
        <f t="array" ref="M4162">_xlfn.SUM(_xlfn.NORM.DIST($S$3:$S$1003,$G4162,$P4162,FALSE)*WindSpeedStep*$T$3:$T$1003)</f>
        <v>1211.3525469728656</v>
      </c>
      <c r="N4162" s="50">
        <f t="array" ref="N4162">_xlfn.SUM(_xlfn.NORM.DIST($S$3:$S$1003,$G4162,$Q4162,FALSE)*WindSpeedStep*$T$3:$T$1003)</f>
        <v>1212.8296930870536</v>
      </c>
      <c r="P4162" s="42">
        <f t="shared" si="192"/>
        <v>0.88742017033130693</v>
      </c>
      <c r="Q4162" s="42">
        <f t="shared" si="194"/>
        <v>0.93696142127155246</v>
      </c>
    </row>
    <row r="4163" spans="5:17" x14ac:dyDescent="0.2">
      <c r="E4163" s="15">
        <v>41296.770833333336</v>
      </c>
      <c r="F4163" s="21">
        <v>9.2892937511232052</v>
      </c>
      <c r="G4163" s="21">
        <v>9.2639984026266884</v>
      </c>
      <c r="H4163" s="24">
        <v>9.5809221222268551E-2</v>
      </c>
      <c r="I4163" s="3">
        <f t="shared" si="193"/>
        <v>1366.4899999999416</v>
      </c>
      <c r="J4163" s="3">
        <f>INDEX(PowerArray,MIN(MaximumPowerIndex,ROUND(G4163*100,0)))</f>
        <v>1355.0599999999417</v>
      </c>
      <c r="K4163" s="3">
        <f>MIN(J4163-M4163+N4163,'Power Look Up'!$F$4)</f>
        <v>1355.3241547550231</v>
      </c>
      <c r="M4163" s="50">
        <f t="array" ref="M4163">_xlfn.SUM(_xlfn.NORM.DIST($S$3:$S$1003,$G4163,$P4163,FALSE)*WindSpeedStep*$T$3:$T$1003)</f>
        <v>1361.3581225918153</v>
      </c>
      <c r="N4163" s="50">
        <f t="array" ref="N4163">_xlfn.SUM(_xlfn.NORM.DIST($S$3:$S$1003,$G4163,$Q4163,FALSE)*WindSpeedStep*$T$3:$T$1003)</f>
        <v>1361.6222773468967</v>
      </c>
      <c r="P4163" s="42">
        <f t="shared" ref="P4163:P4226" si="195">ReferenceTurbulence*G4163</f>
        <v>0.92639984026266886</v>
      </c>
      <c r="Q4163" s="42">
        <f t="shared" si="194"/>
        <v>0.88757647236000292</v>
      </c>
    </row>
    <row r="4164" spans="5:17" x14ac:dyDescent="0.2">
      <c r="E4164" s="15">
        <v>41296.777777777781</v>
      </c>
      <c r="F4164" s="21">
        <v>8.2320015392738295</v>
      </c>
      <c r="G4164" s="21">
        <v>8.2394525449439886</v>
      </c>
      <c r="H4164" s="24">
        <v>0.10204079724626716</v>
      </c>
      <c r="I4164" s="3">
        <f t="shared" ref="I4164:I4227" si="196">INDEX(PowerArray,MIN(MaximumPowerIndex,ROUND(F4164*100,0)))</f>
        <v>973.40999999995188</v>
      </c>
      <c r="J4164" s="3">
        <f>INDEX(PowerArray,MIN(MaximumPowerIndex,ROUND(G4164*100,0)))</f>
        <v>977.07999999995184</v>
      </c>
      <c r="K4164" s="3">
        <f>MIN(J4164-M4164+N4164,'Power Look Up'!$F$4)</f>
        <v>978.06755674519923</v>
      </c>
      <c r="M4164" s="50">
        <f t="array" ref="M4164">_xlfn.SUM(_xlfn.NORM.DIST($S$3:$S$1003,$G4164,$P4164,FALSE)*WindSpeedStep*$T$3:$T$1003)</f>
        <v>975.62908589695576</v>
      </c>
      <c r="N4164" s="50">
        <f t="array" ref="N4164">_xlfn.SUM(_xlfn.NORM.DIST($S$3:$S$1003,$G4164,$Q4164,FALSE)*WindSpeedStep*$T$3:$T$1003)</f>
        <v>976.61664264220315</v>
      </c>
      <c r="P4164" s="42">
        <f t="shared" si="195"/>
        <v>0.82394525449439893</v>
      </c>
      <c r="Q4164" s="42">
        <f t="shared" ref="Q4164:Q4227" si="197">G4164*H4164</f>
        <v>0.84076030655886946</v>
      </c>
    </row>
    <row r="4165" spans="5:17" x14ac:dyDescent="0.2">
      <c r="E4165" s="15">
        <v>41296.784722222219</v>
      </c>
      <c r="F4165" s="21">
        <v>8.3531378429082928</v>
      </c>
      <c r="G4165" s="21">
        <v>8.4215053521183503</v>
      </c>
      <c r="H4165" s="24">
        <v>8.2603688934189096E-2</v>
      </c>
      <c r="I4165" s="3">
        <f t="shared" si="196"/>
        <v>1017.4499999999509</v>
      </c>
      <c r="J4165" s="3">
        <f>INDEX(PowerArray,MIN(MaximumPowerIndex,ROUND(G4165*100,0)))</f>
        <v>1043.1399999999503</v>
      </c>
      <c r="K4165" s="3">
        <f>MIN(J4165-M4165+N4165,'Power Look Up'!$F$4)</f>
        <v>1035.2194484475585</v>
      </c>
      <c r="M4165" s="50">
        <f t="array" ref="M4165">_xlfn.SUM(_xlfn.NORM.DIST($S$3:$S$1003,$G4165,$P4165,FALSE)*WindSpeedStep*$T$3:$T$1003)</f>
        <v>1041.0609737928232</v>
      </c>
      <c r="N4165" s="50">
        <f t="array" ref="N4165">_xlfn.SUM(_xlfn.NORM.DIST($S$3:$S$1003,$G4165,$Q4165,FALSE)*WindSpeedStep*$T$3:$T$1003)</f>
        <v>1033.1404222404315</v>
      </c>
      <c r="P4165" s="42">
        <f t="shared" si="195"/>
        <v>0.84215053521183503</v>
      </c>
      <c r="Q4165" s="42">
        <f t="shared" si="197"/>
        <v>0.69564740846399287</v>
      </c>
    </row>
    <row r="4166" spans="5:17" x14ac:dyDescent="0.2">
      <c r="E4166" s="15">
        <v>41296.791666666664</v>
      </c>
      <c r="F4166" s="21">
        <v>9.3494912792288414</v>
      </c>
      <c r="G4166" s="21">
        <v>9.3992664330942013</v>
      </c>
      <c r="H4166" s="24">
        <v>8.7705306685695386E-2</v>
      </c>
      <c r="I4166" s="3">
        <f t="shared" si="196"/>
        <v>1389.349999999941</v>
      </c>
      <c r="J4166" s="3">
        <f>INDEX(PowerArray,MIN(MaximumPowerIndex,ROUND(G4166*100,0)))</f>
        <v>1408.3999999999405</v>
      </c>
      <c r="K4166" s="3">
        <f>MIN(J4166-M4166+N4166,'Power Look Up'!$F$4)</f>
        <v>1410.7805641008911</v>
      </c>
      <c r="M4166" s="50">
        <f t="array" ref="M4166">_xlfn.SUM(_xlfn.NORM.DIST($S$3:$S$1003,$G4166,$P4166,FALSE)*WindSpeedStep*$T$3:$T$1003)</f>
        <v>1412.6836380897521</v>
      </c>
      <c r="N4166" s="50">
        <f t="array" ref="N4166">_xlfn.SUM(_xlfn.NORM.DIST($S$3:$S$1003,$G4166,$Q4166,FALSE)*WindSpeedStep*$T$3:$T$1003)</f>
        <v>1415.0642021907026</v>
      </c>
      <c r="P4166" s="42">
        <f t="shared" si="195"/>
        <v>0.93992664330942022</v>
      </c>
      <c r="Q4166" s="42">
        <f t="shared" si="197"/>
        <v>0.82436554513508908</v>
      </c>
    </row>
    <row r="4167" spans="5:17" x14ac:dyDescent="0.2">
      <c r="E4167" s="15">
        <v>41296.798611111109</v>
      </c>
      <c r="F4167" s="21">
        <v>9.2068009779765507</v>
      </c>
      <c r="G4167" s="21">
        <v>9.2103963655617882</v>
      </c>
      <c r="H4167" s="24">
        <v>0.11078766690405566</v>
      </c>
      <c r="I4167" s="3">
        <f t="shared" si="196"/>
        <v>1336.009999999942</v>
      </c>
      <c r="J4167" s="3">
        <f>INDEX(PowerArray,MIN(MaximumPowerIndex,ROUND(G4167*100,0)))</f>
        <v>1336.009999999942</v>
      </c>
      <c r="K4167" s="3">
        <f>MIN(J4167-M4167+N4167,'Power Look Up'!$F$4)</f>
        <v>1335.4177977778036</v>
      </c>
      <c r="M4167" s="50">
        <f t="array" ref="M4167">_xlfn.SUM(_xlfn.NORM.DIST($S$3:$S$1003,$G4167,$P4167,FALSE)*WindSpeedStep*$T$3:$T$1003)</f>
        <v>1340.834938071411</v>
      </c>
      <c r="N4167" s="50">
        <f t="array" ref="N4167">_xlfn.SUM(_xlfn.NORM.DIST($S$3:$S$1003,$G4167,$Q4167,FALSE)*WindSpeedStep*$T$3:$T$1003)</f>
        <v>1340.2427358492725</v>
      </c>
      <c r="P4167" s="42">
        <f t="shared" si="195"/>
        <v>0.92103963655617882</v>
      </c>
      <c r="Q4167" s="42">
        <f t="shared" si="197"/>
        <v>1.0203983246021842</v>
      </c>
    </row>
    <row r="4168" spans="5:17" x14ac:dyDescent="0.2">
      <c r="E4168" s="15">
        <v>41296.805555555555</v>
      </c>
      <c r="F4168" s="21">
        <v>9.2035965998890372</v>
      </c>
      <c r="G4168" s="21">
        <v>9.1619880678588128</v>
      </c>
      <c r="H4168" s="24">
        <v>9.0182135971714233E-2</v>
      </c>
      <c r="I4168" s="3">
        <f t="shared" si="196"/>
        <v>1332.1999999999423</v>
      </c>
      <c r="J4168" s="3">
        <f>INDEX(PowerArray,MIN(MaximumPowerIndex,ROUND(G4168*100,0)))</f>
        <v>1316.9599999999425</v>
      </c>
      <c r="K4168" s="3">
        <f>MIN(J4168-M4168+N4168,'Power Look Up'!$F$4)</f>
        <v>1316.3355457742289</v>
      </c>
      <c r="M4168" s="50">
        <f t="array" ref="M4168">_xlfn.SUM(_xlfn.NORM.DIST($S$3:$S$1003,$G4168,$P4168,FALSE)*WindSpeedStep*$T$3:$T$1003)</f>
        <v>1322.2387542289496</v>
      </c>
      <c r="N4168" s="50">
        <f t="array" ref="N4168">_xlfn.SUM(_xlfn.NORM.DIST($S$3:$S$1003,$G4168,$Q4168,FALSE)*WindSpeedStep*$T$3:$T$1003)</f>
        <v>1321.6143000032359</v>
      </c>
      <c r="P4168" s="42">
        <f t="shared" si="195"/>
        <v>0.91619880678588128</v>
      </c>
      <c r="Q4168" s="42">
        <f t="shared" si="197"/>
        <v>0.82624765370686681</v>
      </c>
    </row>
    <row r="4169" spans="5:17" x14ac:dyDescent="0.2">
      <c r="E4169" s="15">
        <v>41296.8125</v>
      </c>
      <c r="F4169" s="21">
        <v>8.4797089064352242</v>
      </c>
      <c r="G4169" s="21">
        <v>8.448980286652267</v>
      </c>
      <c r="H4169" s="24">
        <v>8.8446432333405614E-2</v>
      </c>
      <c r="I4169" s="3">
        <f t="shared" si="196"/>
        <v>1065.1599999999498</v>
      </c>
      <c r="J4169" s="3">
        <f>INDEX(PowerArray,MIN(MaximumPowerIndex,ROUND(G4169*100,0)))</f>
        <v>1054.1499999999501</v>
      </c>
      <c r="K4169" s="3">
        <f>MIN(J4169-M4169+N4169,'Power Look Up'!$F$4)</f>
        <v>1048.8846447358799</v>
      </c>
      <c r="M4169" s="50">
        <f t="array" ref="M4169">_xlfn.SUM(_xlfn.NORM.DIST($S$3:$S$1003,$G4169,$P4169,FALSE)*WindSpeedStep*$T$3:$T$1003)</f>
        <v>1051.115779731726</v>
      </c>
      <c r="N4169" s="50">
        <f t="array" ref="N4169">_xlfn.SUM(_xlfn.NORM.DIST($S$3:$S$1003,$G4169,$Q4169,FALSE)*WindSpeedStep*$T$3:$T$1003)</f>
        <v>1045.8504244676558</v>
      </c>
      <c r="P4169" s="42">
        <f t="shared" si="195"/>
        <v>0.84489802866522679</v>
      </c>
      <c r="Q4169" s="42">
        <f t="shared" si="197"/>
        <v>0.74728216320966767</v>
      </c>
    </row>
    <row r="4170" spans="5:17" x14ac:dyDescent="0.2">
      <c r="E4170" s="15">
        <v>41296.819444444445</v>
      </c>
      <c r="F4170" s="21">
        <v>7.6341458465901404</v>
      </c>
      <c r="G4170" s="21">
        <v>7.6419049078092751</v>
      </c>
      <c r="H4170" s="24">
        <v>0.11920128568233468</v>
      </c>
      <c r="I4170" s="3">
        <f t="shared" si="196"/>
        <v>777.62999999996441</v>
      </c>
      <c r="J4170" s="3">
        <f>INDEX(PowerArray,MIN(MaximumPowerIndex,ROUND(G4170*100,0)))</f>
        <v>780.6399999999644</v>
      </c>
      <c r="K4170" s="3">
        <f>MIN(J4170-M4170+N4170,'Power Look Up'!$F$4)</f>
        <v>789.6528180861601</v>
      </c>
      <c r="M4170" s="50">
        <f t="array" ref="M4170">_xlfn.SUM(_xlfn.NORM.DIST($S$3:$S$1003,$G4170,$P4170,FALSE)*WindSpeedStep*$T$3:$T$1003)</f>
        <v>777.46003468596621</v>
      </c>
      <c r="N4170" s="50">
        <f t="array" ref="N4170">_xlfn.SUM(_xlfn.NORM.DIST($S$3:$S$1003,$G4170,$Q4170,FALSE)*WindSpeedStep*$T$3:$T$1003)</f>
        <v>786.4728527721619</v>
      </c>
      <c r="P4170" s="42">
        <f t="shared" si="195"/>
        <v>0.7641904907809276</v>
      </c>
      <c r="Q4170" s="42">
        <f t="shared" si="197"/>
        <v>0.91092489007300881</v>
      </c>
    </row>
    <row r="4171" spans="5:17" x14ac:dyDescent="0.2">
      <c r="E4171" s="15">
        <v>41296.826388888891</v>
      </c>
      <c r="F4171" s="21">
        <v>7.3598281183857104</v>
      </c>
      <c r="G4171" s="21">
        <v>7.3826528028493197</v>
      </c>
      <c r="H4171" s="24">
        <v>0.1603298312160609</v>
      </c>
      <c r="I4171" s="3">
        <f t="shared" si="196"/>
        <v>696.35999999996613</v>
      </c>
      <c r="J4171" s="3">
        <f>INDEX(PowerArray,MIN(MaximumPowerIndex,ROUND(G4171*100,0)))</f>
        <v>702.379999999966</v>
      </c>
      <c r="K4171" s="3">
        <f>MIN(J4171-M4171+N4171,'Power Look Up'!$F$4)</f>
        <v>732.15497920984171</v>
      </c>
      <c r="M4171" s="50">
        <f t="array" ref="M4171">_xlfn.SUM(_xlfn.NORM.DIST($S$3:$S$1003,$G4171,$P4171,FALSE)*WindSpeedStep*$T$3:$T$1003)</f>
        <v>699.8243296590548</v>
      </c>
      <c r="N4171" s="50">
        <f t="array" ref="N4171">_xlfn.SUM(_xlfn.NORM.DIST($S$3:$S$1003,$G4171,$Q4171,FALSE)*WindSpeedStep*$T$3:$T$1003)</f>
        <v>729.59930886893051</v>
      </c>
      <c r="P4171" s="42">
        <f t="shared" si="195"/>
        <v>0.73826528028493199</v>
      </c>
      <c r="Q4171" s="42">
        <f t="shared" si="197"/>
        <v>1.1836594778076104</v>
      </c>
    </row>
    <row r="4172" spans="5:17" x14ac:dyDescent="0.2">
      <c r="E4172" s="15">
        <v>41296.833333333336</v>
      </c>
      <c r="F4172" s="21">
        <v>8.2306309299073117</v>
      </c>
      <c r="G4172" s="21">
        <v>8.1619450441059254</v>
      </c>
      <c r="H4172" s="24">
        <v>0.12635726335644501</v>
      </c>
      <c r="I4172" s="3">
        <f t="shared" si="196"/>
        <v>973.40999999995188</v>
      </c>
      <c r="J4172" s="3">
        <f>INDEX(PowerArray,MIN(MaximumPowerIndex,ROUND(G4172*100,0)))</f>
        <v>947.71999999995251</v>
      </c>
      <c r="K4172" s="3">
        <f>MIN(J4172-M4172+N4172,'Power Look Up'!$F$4)</f>
        <v>960.9716481826888</v>
      </c>
      <c r="M4172" s="50">
        <f t="array" ref="M4172">_xlfn.SUM(_xlfn.NORM.DIST($S$3:$S$1003,$G4172,$P4172,FALSE)*WindSpeedStep*$T$3:$T$1003)</f>
        <v>948.44514444533422</v>
      </c>
      <c r="N4172" s="50">
        <f t="array" ref="N4172">_xlfn.SUM(_xlfn.NORM.DIST($S$3:$S$1003,$G4172,$Q4172,FALSE)*WindSpeedStep*$T$3:$T$1003)</f>
        <v>961.69679262807051</v>
      </c>
      <c r="P4172" s="42">
        <f t="shared" si="195"/>
        <v>0.8161945044105926</v>
      </c>
      <c r="Q4172" s="42">
        <f t="shared" si="197"/>
        <v>1.0313210394389236</v>
      </c>
    </row>
    <row r="4173" spans="5:17" x14ac:dyDescent="0.2">
      <c r="E4173" s="15">
        <v>41296.840277777781</v>
      </c>
      <c r="F4173" s="21">
        <v>7.6397258368229686</v>
      </c>
      <c r="G4173" s="21">
        <v>7.6214139308676536</v>
      </c>
      <c r="H4173" s="24">
        <v>0.1204231695809896</v>
      </c>
      <c r="I4173" s="3">
        <f t="shared" si="196"/>
        <v>780.6399999999644</v>
      </c>
      <c r="J4173" s="3">
        <f>INDEX(PowerArray,MIN(MaximumPowerIndex,ROUND(G4173*100,0)))</f>
        <v>774.61999999996442</v>
      </c>
      <c r="K4173" s="3">
        <f>MIN(J4173-M4173+N4173,'Power Look Up'!$F$4)</f>
        <v>784.19404843924667</v>
      </c>
      <c r="M4173" s="50">
        <f t="array" ref="M4173">_xlfn.SUM(_xlfn.NORM.DIST($S$3:$S$1003,$G4173,$P4173,FALSE)*WindSpeedStep*$T$3:$T$1003)</f>
        <v>771.13991678111984</v>
      </c>
      <c r="N4173" s="50">
        <f t="array" ref="N4173">_xlfn.SUM(_xlfn.NORM.DIST($S$3:$S$1003,$G4173,$Q4173,FALSE)*WindSpeedStep*$T$3:$T$1003)</f>
        <v>780.71396522040209</v>
      </c>
      <c r="P4173" s="42">
        <f t="shared" si="195"/>
        <v>0.76214139308676543</v>
      </c>
      <c r="Q4173" s="42">
        <f t="shared" si="197"/>
        <v>0.91779482224379205</v>
      </c>
    </row>
    <row r="4174" spans="5:17" x14ac:dyDescent="0.2">
      <c r="E4174" s="15">
        <v>41296.847222222219</v>
      </c>
      <c r="F4174" s="21">
        <v>8.8018734147017561</v>
      </c>
      <c r="G4174" s="21">
        <v>8.7647945981741486</v>
      </c>
      <c r="H4174" s="24">
        <v>0.12270115112040554</v>
      </c>
      <c r="I4174" s="3">
        <f t="shared" si="196"/>
        <v>1182.5999999999474</v>
      </c>
      <c r="J4174" s="3">
        <f>INDEX(PowerArray,MIN(MaximumPowerIndex,ROUND(G4174*100,0)))</f>
        <v>1167.9199999999478</v>
      </c>
      <c r="K4174" s="3">
        <f>MIN(J4174-M4174+N4174,'Power Look Up'!$F$4)</f>
        <v>1174.7377355898966</v>
      </c>
      <c r="M4174" s="50">
        <f t="array" ref="M4174">_xlfn.SUM(_xlfn.NORM.DIST($S$3:$S$1003,$G4174,$P4174,FALSE)*WindSpeedStep*$T$3:$T$1003)</f>
        <v>1169.464779913859</v>
      </c>
      <c r="N4174" s="50">
        <f t="array" ref="N4174">_xlfn.SUM(_xlfn.NORM.DIST($S$3:$S$1003,$G4174,$Q4174,FALSE)*WindSpeedStep*$T$3:$T$1003)</f>
        <v>1176.2825155038079</v>
      </c>
      <c r="P4174" s="42">
        <f t="shared" si="195"/>
        <v>0.87647945981741493</v>
      </c>
      <c r="Q4174" s="42">
        <f t="shared" si="197"/>
        <v>1.0754503865298803</v>
      </c>
    </row>
    <row r="4175" spans="5:17" x14ac:dyDescent="0.2">
      <c r="E4175" s="15">
        <v>41296.854166666664</v>
      </c>
      <c r="F4175" s="21">
        <v>9.2604462186504293</v>
      </c>
      <c r="G4175" s="21">
        <v>9.2129011931282871</v>
      </c>
      <c r="H4175" s="24">
        <v>0.13282297320865538</v>
      </c>
      <c r="I4175" s="3">
        <f t="shared" si="196"/>
        <v>1355.0599999999417</v>
      </c>
      <c r="J4175" s="3">
        <f>INDEX(PowerArray,MIN(MaximumPowerIndex,ROUND(G4175*100,0)))</f>
        <v>1336.009999999942</v>
      </c>
      <c r="K4175" s="3">
        <f>MIN(J4175-M4175+N4175,'Power Look Up'!$F$4)</f>
        <v>1331.7961973278109</v>
      </c>
      <c r="M4175" s="50">
        <f t="array" ref="M4175">_xlfn.SUM(_xlfn.NORM.DIST($S$3:$S$1003,$G4175,$P4175,FALSE)*WindSpeedStep*$T$3:$T$1003)</f>
        <v>1341.7957409224987</v>
      </c>
      <c r="N4175" s="50">
        <f t="array" ref="N4175">_xlfn.SUM(_xlfn.NORM.DIST($S$3:$S$1003,$G4175,$Q4175,FALSE)*WindSpeedStep*$T$3:$T$1003)</f>
        <v>1337.5819382503676</v>
      </c>
      <c r="P4175" s="42">
        <f t="shared" si="195"/>
        <v>0.92129011931282878</v>
      </c>
      <c r="Q4175" s="42">
        <f t="shared" si="197"/>
        <v>1.2236849283488678</v>
      </c>
    </row>
    <row r="4176" spans="5:17" x14ac:dyDescent="0.2">
      <c r="E4176" s="15">
        <v>41296.861111111109</v>
      </c>
      <c r="F4176" s="21">
        <v>8.2519795877045041</v>
      </c>
      <c r="G4176" s="21">
        <v>8.2878233053828918</v>
      </c>
      <c r="H4176" s="24">
        <v>0.15026697373895676</v>
      </c>
      <c r="I4176" s="3">
        <f t="shared" si="196"/>
        <v>980.7499999999518</v>
      </c>
      <c r="J4176" s="3">
        <f>INDEX(PowerArray,MIN(MaximumPowerIndex,ROUND(G4176*100,0)))</f>
        <v>995.42999999995141</v>
      </c>
      <c r="K4176" s="3">
        <f>MIN(J4176-M4176+N4176,'Power Look Up'!$F$4)</f>
        <v>1019.2157173660549</v>
      </c>
      <c r="M4176" s="50">
        <f t="array" ref="M4176">_xlfn.SUM(_xlfn.NORM.DIST($S$3:$S$1003,$G4176,$P4176,FALSE)*WindSpeedStep*$T$3:$T$1003)</f>
        <v>992.80329516337667</v>
      </c>
      <c r="N4176" s="50">
        <f t="array" ref="N4176">_xlfn.SUM(_xlfn.NORM.DIST($S$3:$S$1003,$G4176,$Q4176,FALSE)*WindSpeedStep*$T$3:$T$1003)</f>
        <v>1016.5890125294802</v>
      </c>
      <c r="P4176" s="42">
        <f t="shared" si="195"/>
        <v>0.8287823305382892</v>
      </c>
      <c r="Q4176" s="42">
        <f t="shared" si="197"/>
        <v>1.2453861269830848</v>
      </c>
    </row>
    <row r="4177" spans="5:17" x14ac:dyDescent="0.2">
      <c r="E4177" s="15">
        <v>41296.868055555555</v>
      </c>
      <c r="F4177" s="21">
        <v>7.9983053976384166</v>
      </c>
      <c r="G4177" s="21">
        <v>7.981176792638407</v>
      </c>
      <c r="H4177" s="24">
        <v>0.12002542442095922</v>
      </c>
      <c r="I4177" s="3">
        <f t="shared" si="196"/>
        <v>888.99999999996203</v>
      </c>
      <c r="J4177" s="3">
        <f>INDEX(PowerArray,MIN(MaximumPowerIndex,ROUND(G4177*100,0)))</f>
        <v>882.97999999996216</v>
      </c>
      <c r="K4177" s="3">
        <f>MIN(J4177-M4177+N4177,'Power Look Up'!$F$4)</f>
        <v>893.03365118095292</v>
      </c>
      <c r="M4177" s="50">
        <f t="array" ref="M4177">_xlfn.SUM(_xlfn.NORM.DIST($S$3:$S$1003,$G4177,$P4177,FALSE)*WindSpeedStep*$T$3:$T$1003)</f>
        <v>886.71891372737662</v>
      </c>
      <c r="N4177" s="50">
        <f t="array" ref="N4177">_xlfn.SUM(_xlfn.NORM.DIST($S$3:$S$1003,$G4177,$Q4177,FALSE)*WindSpeedStep*$T$3:$T$1003)</f>
        <v>896.77256490836737</v>
      </c>
      <c r="P4177" s="42">
        <f t="shared" si="195"/>
        <v>0.7981176792638407</v>
      </c>
      <c r="Q4177" s="42">
        <f t="shared" si="197"/>
        <v>0.95794413191513483</v>
      </c>
    </row>
    <row r="4178" spans="5:17" x14ac:dyDescent="0.2">
      <c r="E4178" s="15">
        <v>41296.875</v>
      </c>
      <c r="F4178" s="21">
        <v>8.6958956134961198</v>
      </c>
      <c r="G4178" s="21">
        <v>8.6480542760394084</v>
      </c>
      <c r="H4178" s="24">
        <v>0.13569620110993832</v>
      </c>
      <c r="I4178" s="3">
        <f t="shared" si="196"/>
        <v>1145.8999999999482</v>
      </c>
      <c r="J4178" s="3">
        <f>INDEX(PowerArray,MIN(MaximumPowerIndex,ROUND(G4178*100,0)))</f>
        <v>1127.5499999999486</v>
      </c>
      <c r="K4178" s="3">
        <f>MIN(J4178-M4178+N4178,'Power Look Up'!$F$4)</f>
        <v>1139.8500519740314</v>
      </c>
      <c r="M4178" s="50">
        <f t="array" ref="M4178">_xlfn.SUM(_xlfn.NORM.DIST($S$3:$S$1003,$G4178,$P4178,FALSE)*WindSpeedStep*$T$3:$T$1003)</f>
        <v>1125.191741207334</v>
      </c>
      <c r="N4178" s="50">
        <f t="array" ref="N4178">_xlfn.SUM(_xlfn.NORM.DIST($S$3:$S$1003,$G4178,$Q4178,FALSE)*WindSpeedStep*$T$3:$T$1003)</f>
        <v>1137.4917931814168</v>
      </c>
      <c r="P4178" s="42">
        <f t="shared" si="195"/>
        <v>0.86480542760394086</v>
      </c>
      <c r="Q4178" s="42">
        <f t="shared" si="197"/>
        <v>1.1735081122511057</v>
      </c>
    </row>
    <row r="4179" spans="5:17" x14ac:dyDescent="0.2">
      <c r="E4179" s="15">
        <v>41296.881944444445</v>
      </c>
      <c r="F4179" s="21">
        <v>8.686349127005478</v>
      </c>
      <c r="G4179" s="21">
        <v>8.6618638658008962</v>
      </c>
      <c r="H4179" s="24">
        <v>8.1737446839736286E-2</v>
      </c>
      <c r="I4179" s="3">
        <f t="shared" si="196"/>
        <v>1142.2299999999484</v>
      </c>
      <c r="J4179" s="3">
        <f>INDEX(PowerArray,MIN(MaximumPowerIndex,ROUND(G4179*100,0)))</f>
        <v>1131.2199999999486</v>
      </c>
      <c r="K4179" s="3">
        <f>MIN(J4179-M4179+N4179,'Power Look Up'!$F$4)</f>
        <v>1123.7928185620463</v>
      </c>
      <c r="M4179" s="50">
        <f t="array" ref="M4179">_xlfn.SUM(_xlfn.NORM.DIST($S$3:$S$1003,$G4179,$P4179,FALSE)*WindSpeedStep*$T$3:$T$1003)</f>
        <v>1130.4011609017714</v>
      </c>
      <c r="N4179" s="50">
        <f t="array" ref="N4179">_xlfn.SUM(_xlfn.NORM.DIST($S$3:$S$1003,$G4179,$Q4179,FALSE)*WindSpeedStep*$T$3:$T$1003)</f>
        <v>1122.973979463869</v>
      </c>
      <c r="P4179" s="42">
        <f t="shared" si="195"/>
        <v>0.86618638658008962</v>
      </c>
      <c r="Q4179" s="42">
        <f t="shared" si="197"/>
        <v>0.70799863726393342</v>
      </c>
    </row>
    <row r="4180" spans="5:17" x14ac:dyDescent="0.2">
      <c r="E4180" s="15">
        <v>41296.888888888891</v>
      </c>
      <c r="F4180" s="21">
        <v>8.7733967761797551</v>
      </c>
      <c r="G4180" s="21">
        <v>8.7300524734629334</v>
      </c>
      <c r="H4180" s="24">
        <v>0.14247617335554882</v>
      </c>
      <c r="I4180" s="3">
        <f t="shared" si="196"/>
        <v>1171.5899999999476</v>
      </c>
      <c r="J4180" s="3">
        <f>INDEX(PowerArray,MIN(MaximumPowerIndex,ROUND(G4180*100,0)))</f>
        <v>1156.909999999948</v>
      </c>
      <c r="K4180" s="3">
        <f>MIN(J4180-M4180+N4180,'Power Look Up'!$F$4)</f>
        <v>1168.797565239495</v>
      </c>
      <c r="M4180" s="50">
        <f t="array" ref="M4180">_xlfn.SUM(_xlfn.NORM.DIST($S$3:$S$1003,$G4180,$P4180,FALSE)*WindSpeedStep*$T$3:$T$1003)</f>
        <v>1156.2364655317031</v>
      </c>
      <c r="N4180" s="50">
        <f t="array" ref="N4180">_xlfn.SUM(_xlfn.NORM.DIST($S$3:$S$1003,$G4180,$Q4180,FALSE)*WindSpeedStep*$T$3:$T$1003)</f>
        <v>1168.1240307712501</v>
      </c>
      <c r="P4180" s="42">
        <f t="shared" si="195"/>
        <v>0.87300524734629337</v>
      </c>
      <c r="Q4180" s="42">
        <f t="shared" si="197"/>
        <v>1.2438244696121428</v>
      </c>
    </row>
    <row r="4181" spans="5:17" x14ac:dyDescent="0.2">
      <c r="E4181" s="15">
        <v>41296.895833333336</v>
      </c>
      <c r="F4181" s="21">
        <v>9.2948157139699088</v>
      </c>
      <c r="G4181" s="21">
        <v>9.3236977246247044</v>
      </c>
      <c r="H4181" s="24">
        <v>0.12910422723028556</v>
      </c>
      <c r="I4181" s="3">
        <f t="shared" si="196"/>
        <v>1366.4899999999416</v>
      </c>
      <c r="J4181" s="3">
        <f>INDEX(PowerArray,MIN(MaximumPowerIndex,ROUND(G4181*100,0)))</f>
        <v>1377.9199999999412</v>
      </c>
      <c r="K4181" s="3">
        <f>MIN(J4181-M4181+N4181,'Power Look Up'!$F$4)</f>
        <v>1370.7911412073611</v>
      </c>
      <c r="M4181" s="50">
        <f t="array" ref="M4181">_xlfn.SUM(_xlfn.NORM.DIST($S$3:$S$1003,$G4181,$P4181,FALSE)*WindSpeedStep*$T$3:$T$1003)</f>
        <v>1384.1049945109723</v>
      </c>
      <c r="N4181" s="50">
        <f t="array" ref="N4181">_xlfn.SUM(_xlfn.NORM.DIST($S$3:$S$1003,$G4181,$Q4181,FALSE)*WindSpeedStep*$T$3:$T$1003)</f>
        <v>1376.9761357183922</v>
      </c>
      <c r="P4181" s="42">
        <f t="shared" si="195"/>
        <v>0.93236977246247044</v>
      </c>
      <c r="Q4181" s="42">
        <f t="shared" si="197"/>
        <v>1.2037287896664441</v>
      </c>
    </row>
    <row r="4182" spans="5:17" x14ac:dyDescent="0.2">
      <c r="E4182" s="15">
        <v>41296.902777777781</v>
      </c>
      <c r="F4182" s="21">
        <v>9.8076503073709098</v>
      </c>
      <c r="G4182" s="21">
        <v>9.8290067846874827</v>
      </c>
      <c r="H4182" s="24">
        <v>0.12031424072218139</v>
      </c>
      <c r="I4182" s="3">
        <f t="shared" si="196"/>
        <v>1564.6099999999374</v>
      </c>
      <c r="J4182" s="3">
        <f>INDEX(PowerArray,MIN(MaximumPowerIndex,ROUND(G4182*100,0)))</f>
        <v>1572.229999999937</v>
      </c>
      <c r="K4182" s="3">
        <f>MIN(J4182-M4182+N4182,'Power Look Up'!$F$4)</f>
        <v>1554.4088776838578</v>
      </c>
      <c r="M4182" s="50">
        <f t="array" ref="M4182">_xlfn.SUM(_xlfn.NORM.DIST($S$3:$S$1003,$G4182,$P4182,FALSE)*WindSpeedStep*$T$3:$T$1003)</f>
        <v>1567.6510167444942</v>
      </c>
      <c r="N4182" s="50">
        <f t="array" ref="N4182">_xlfn.SUM(_xlfn.NORM.DIST($S$3:$S$1003,$G4182,$Q4182,FALSE)*WindSpeedStep*$T$3:$T$1003)</f>
        <v>1549.8298944284149</v>
      </c>
      <c r="P4182" s="42">
        <f t="shared" si="195"/>
        <v>0.98290067846874829</v>
      </c>
      <c r="Q4182" s="42">
        <f t="shared" si="197"/>
        <v>1.1825694883528439</v>
      </c>
    </row>
    <row r="4183" spans="5:17" x14ac:dyDescent="0.2">
      <c r="E4183" s="15">
        <v>41296.909722222219</v>
      </c>
      <c r="F4183" s="21">
        <v>10.08463828283088</v>
      </c>
      <c r="G4183" s="21">
        <v>10.051129173614779</v>
      </c>
      <c r="H4183" s="24">
        <v>0.14576625941087826</v>
      </c>
      <c r="I4183" s="3">
        <f t="shared" si="196"/>
        <v>1658.3599999999544</v>
      </c>
      <c r="J4183" s="3">
        <f>INDEX(PowerArray,MIN(MaximumPowerIndex,ROUND(G4183*100,0)))</f>
        <v>1650.3499999999547</v>
      </c>
      <c r="K4183" s="3">
        <f>MIN(J4183-M4183+N4183,'Power Look Up'!$F$4)</f>
        <v>1596.4789938806366</v>
      </c>
      <c r="M4183" s="50">
        <f t="array" ref="M4183">_xlfn.SUM(_xlfn.NORM.DIST($S$3:$S$1003,$G4183,$P4183,FALSE)*WindSpeedStep*$T$3:$T$1003)</f>
        <v>1640.3280320074446</v>
      </c>
      <c r="N4183" s="50">
        <f t="array" ref="N4183">_xlfn.SUM(_xlfn.NORM.DIST($S$3:$S$1003,$G4183,$Q4183,FALSE)*WindSpeedStep*$T$3:$T$1003)</f>
        <v>1586.4570258881265</v>
      </c>
      <c r="P4183" s="42">
        <f t="shared" si="195"/>
        <v>1.0051129173614779</v>
      </c>
      <c r="Q4183" s="42">
        <f t="shared" si="197"/>
        <v>1.4651155024933782</v>
      </c>
    </row>
    <row r="4184" spans="5:17" x14ac:dyDescent="0.2">
      <c r="E4184" s="15">
        <v>41296.916666666664</v>
      </c>
      <c r="F4184" s="21">
        <v>9.7018202730039622</v>
      </c>
      <c r="G4184" s="21">
        <v>9.6695530346637319</v>
      </c>
      <c r="H4184" s="24">
        <v>0.12884180131415318</v>
      </c>
      <c r="I4184" s="3">
        <f t="shared" si="196"/>
        <v>1522.6999999999382</v>
      </c>
      <c r="J4184" s="3">
        <f>INDEX(PowerArray,MIN(MaximumPowerIndex,ROUND(G4184*100,0)))</f>
        <v>1511.2699999999384</v>
      </c>
      <c r="K4184" s="3">
        <f>MIN(J4184-M4184+N4184,'Power Look Up'!$F$4)</f>
        <v>1491.5304078079203</v>
      </c>
      <c r="M4184" s="50">
        <f t="array" ref="M4184">_xlfn.SUM(_xlfn.NORM.DIST($S$3:$S$1003,$G4184,$P4184,FALSE)*WindSpeedStep*$T$3:$T$1003)</f>
        <v>1512.0048640823591</v>
      </c>
      <c r="N4184" s="50">
        <f t="array" ref="N4184">_xlfn.SUM(_xlfn.NORM.DIST($S$3:$S$1003,$G4184,$Q4184,FALSE)*WindSpeedStep*$T$3:$T$1003)</f>
        <v>1492.265271890341</v>
      </c>
      <c r="P4184" s="42">
        <f t="shared" si="195"/>
        <v>0.96695530346637326</v>
      </c>
      <c r="Q4184" s="42">
        <f t="shared" si="197"/>
        <v>1.2458426308888115</v>
      </c>
    </row>
    <row r="4185" spans="5:17" x14ac:dyDescent="0.2">
      <c r="E4185" s="15">
        <v>41296.923611111109</v>
      </c>
      <c r="F4185" s="21">
        <v>9.1966030100201728</v>
      </c>
      <c r="G4185" s="21">
        <v>9.2006535830779264</v>
      </c>
      <c r="H4185" s="24">
        <v>0.13265767791332811</v>
      </c>
      <c r="I4185" s="3">
        <f t="shared" si="196"/>
        <v>1332.1999999999423</v>
      </c>
      <c r="J4185" s="3">
        <f>INDEX(PowerArray,MIN(MaximumPowerIndex,ROUND(G4185*100,0)))</f>
        <v>1332.1999999999423</v>
      </c>
      <c r="K4185" s="3">
        <f>MIN(J4185-M4185+N4185,'Power Look Up'!$F$4)</f>
        <v>1328.467197514135</v>
      </c>
      <c r="M4185" s="50">
        <f t="array" ref="M4185">_xlfn.SUM(_xlfn.NORM.DIST($S$3:$S$1003,$G4185,$P4185,FALSE)*WindSpeedStep*$T$3:$T$1003)</f>
        <v>1337.0963454626699</v>
      </c>
      <c r="N4185" s="50">
        <f t="array" ref="N4185">_xlfn.SUM(_xlfn.NORM.DIST($S$3:$S$1003,$G4185,$Q4185,FALSE)*WindSpeedStep*$T$3:$T$1003)</f>
        <v>1333.3635429768626</v>
      </c>
      <c r="P4185" s="42">
        <f t="shared" si="195"/>
        <v>0.92006535830779268</v>
      </c>
      <c r="Q4185" s="42">
        <f t="shared" si="197"/>
        <v>1.2205373396160597</v>
      </c>
    </row>
    <row r="4186" spans="5:17" x14ac:dyDescent="0.2">
      <c r="E4186" s="15">
        <v>41296.930555555555</v>
      </c>
      <c r="F4186" s="21">
        <v>10.051246375852786</v>
      </c>
      <c r="G4186" s="21">
        <v>10.021452108410358</v>
      </c>
      <c r="H4186" s="24">
        <v>0.12137798183227705</v>
      </c>
      <c r="I4186" s="3">
        <f t="shared" si="196"/>
        <v>1650.3499999999547</v>
      </c>
      <c r="J4186" s="3">
        <f>INDEX(PowerArray,MIN(MaximumPowerIndex,ROUND(G4186*100,0)))</f>
        <v>1642.3399999999549</v>
      </c>
      <c r="K4186" s="3">
        <f>MIN(J4186-M4186+N4186,'Power Look Up'!$F$4)</f>
        <v>1618.2506324737794</v>
      </c>
      <c r="M4186" s="50">
        <f t="array" ref="M4186">_xlfn.SUM(_xlfn.NORM.DIST($S$3:$S$1003,$G4186,$P4186,FALSE)*WindSpeedStep*$T$3:$T$1003)</f>
        <v>1630.9817723328085</v>
      </c>
      <c r="N4186" s="50">
        <f t="array" ref="N4186">_xlfn.SUM(_xlfn.NORM.DIST($S$3:$S$1003,$G4186,$Q4186,FALSE)*WindSpeedStep*$T$3:$T$1003)</f>
        <v>1606.8924048066331</v>
      </c>
      <c r="P4186" s="42">
        <f t="shared" si="195"/>
        <v>1.0021452108410358</v>
      </c>
      <c r="Q4186" s="42">
        <f t="shared" si="197"/>
        <v>1.2163836319476669</v>
      </c>
    </row>
    <row r="4187" spans="5:17" x14ac:dyDescent="0.2">
      <c r="E4187" s="15">
        <v>41296.9375</v>
      </c>
      <c r="F4187" s="21">
        <v>9.5060327820557475</v>
      </c>
      <c r="G4187" s="21">
        <v>9.4746298052130982</v>
      </c>
      <c r="H4187" s="24">
        <v>0.13359937095918087</v>
      </c>
      <c r="I4187" s="3">
        <f t="shared" si="196"/>
        <v>1450.3099999999397</v>
      </c>
      <c r="J4187" s="3">
        <f>INDEX(PowerArray,MIN(MaximumPowerIndex,ROUND(G4187*100,0)))</f>
        <v>1435.0699999999401</v>
      </c>
      <c r="K4187" s="3">
        <f>MIN(J4187-M4187+N4187,'Power Look Up'!$F$4)</f>
        <v>1420.1482981354852</v>
      </c>
      <c r="M4187" s="50">
        <f t="array" ref="M4187">_xlfn.SUM(_xlfn.NORM.DIST($S$3:$S$1003,$G4187,$P4187,FALSE)*WindSpeedStep*$T$3:$T$1003)</f>
        <v>1440.8864692794059</v>
      </c>
      <c r="N4187" s="50">
        <f t="array" ref="N4187">_xlfn.SUM(_xlfn.NORM.DIST($S$3:$S$1003,$G4187,$Q4187,FALSE)*WindSpeedStep*$T$3:$T$1003)</f>
        <v>1425.964767414951</v>
      </c>
      <c r="P4187" s="42">
        <f t="shared" si="195"/>
        <v>0.94746298052130984</v>
      </c>
      <c r="Q4187" s="42">
        <f t="shared" si="197"/>
        <v>1.2658045820475763</v>
      </c>
    </row>
    <row r="4188" spans="5:17" x14ac:dyDescent="0.2">
      <c r="E4188" s="15">
        <v>41296.944444444445</v>
      </c>
      <c r="F4188" s="21">
        <v>9.6463907756443401</v>
      </c>
      <c r="G4188" s="21">
        <v>9.6087961925402574</v>
      </c>
      <c r="H4188" s="24">
        <v>0.11195897254409751</v>
      </c>
      <c r="I4188" s="3">
        <f t="shared" si="196"/>
        <v>1503.6499999999385</v>
      </c>
      <c r="J4188" s="3">
        <f>INDEX(PowerArray,MIN(MaximumPowerIndex,ROUND(G4188*100,0)))</f>
        <v>1488.4099999999389</v>
      </c>
      <c r="K4188" s="3">
        <f>MIN(J4188-M4188+N4188,'Power Look Up'!$F$4)</f>
        <v>1481.7461109952794</v>
      </c>
      <c r="M4188" s="50">
        <f t="array" ref="M4188">_xlfn.SUM(_xlfn.NORM.DIST($S$3:$S$1003,$G4188,$P4188,FALSE)*WindSpeedStep*$T$3:$T$1003)</f>
        <v>1490.1612989872797</v>
      </c>
      <c r="N4188" s="50">
        <f t="array" ref="N4188">_xlfn.SUM(_xlfn.NORM.DIST($S$3:$S$1003,$G4188,$Q4188,FALSE)*WindSpeedStep*$T$3:$T$1003)</f>
        <v>1483.4974099826202</v>
      </c>
      <c r="P4188" s="42">
        <f t="shared" si="195"/>
        <v>0.96087961925402576</v>
      </c>
      <c r="Q4188" s="42">
        <f t="shared" si="197"/>
        <v>1.0757909491024433</v>
      </c>
    </row>
    <row r="4189" spans="5:17" x14ac:dyDescent="0.2">
      <c r="E4189" s="15">
        <v>41296.951388888891</v>
      </c>
      <c r="F4189" s="21">
        <v>9.9175245679083712</v>
      </c>
      <c r="G4189" s="21">
        <v>9.933108952011354</v>
      </c>
      <c r="H4189" s="24">
        <v>0.11797298731035617</v>
      </c>
      <c r="I4189" s="3">
        <f t="shared" si="196"/>
        <v>1606.5199999999363</v>
      </c>
      <c r="J4189" s="3">
        <f>INDEX(PowerArray,MIN(MaximumPowerIndex,ROUND(G4189*100,0)))</f>
        <v>1610.3299999999363</v>
      </c>
      <c r="K4189" s="3">
        <f>MIN(J4189-M4189+N4189,'Power Look Up'!$F$4)</f>
        <v>1592.1764988463299</v>
      </c>
      <c r="M4189" s="50">
        <f t="array" ref="M4189">_xlfn.SUM(_xlfn.NORM.DIST($S$3:$S$1003,$G4189,$P4189,FALSE)*WindSpeedStep*$T$3:$T$1003)</f>
        <v>1602.4765231246749</v>
      </c>
      <c r="N4189" s="50">
        <f t="array" ref="N4189">_xlfn.SUM(_xlfn.NORM.DIST($S$3:$S$1003,$G4189,$Q4189,FALSE)*WindSpeedStep*$T$3:$T$1003)</f>
        <v>1584.3230219710686</v>
      </c>
      <c r="P4189" s="42">
        <f t="shared" si="195"/>
        <v>0.99331089520113547</v>
      </c>
      <c r="Q4189" s="42">
        <f t="shared" si="197"/>
        <v>1.1718385363480208</v>
      </c>
    </row>
    <row r="4190" spans="5:17" x14ac:dyDescent="0.2">
      <c r="E4190" s="15">
        <v>41296.958333333336</v>
      </c>
      <c r="F4190" s="21">
        <v>10.536716921845054</v>
      </c>
      <c r="G4190" s="21">
        <v>10.409240378545739</v>
      </c>
      <c r="H4190" s="24">
        <v>0.12812340029759531</v>
      </c>
      <c r="I4190" s="3">
        <f t="shared" si="196"/>
        <v>1781.1799999999519</v>
      </c>
      <c r="J4190" s="3">
        <f>INDEX(PowerArray,MIN(MaximumPowerIndex,ROUND(G4190*100,0)))</f>
        <v>1746.4699999999525</v>
      </c>
      <c r="K4190" s="3">
        <f>MIN(J4190-M4190+N4190,'Power Look Up'!$F$4)</f>
        <v>1703.2958189666294</v>
      </c>
      <c r="M4190" s="50">
        <f t="array" ref="M4190">_xlfn.SUM(_xlfn.NORM.DIST($S$3:$S$1003,$G4190,$P4190,FALSE)*WindSpeedStep*$T$3:$T$1003)</f>
        <v>1743.1068250112796</v>
      </c>
      <c r="N4190" s="50">
        <f t="array" ref="N4190">_xlfn.SUM(_xlfn.NORM.DIST($S$3:$S$1003,$G4190,$Q4190,FALSE)*WindSpeedStep*$T$3:$T$1003)</f>
        <v>1699.9326439779566</v>
      </c>
      <c r="P4190" s="42">
        <f t="shared" si="195"/>
        <v>1.0409240378545739</v>
      </c>
      <c r="Q4190" s="42">
        <f t="shared" si="197"/>
        <v>1.3336672718143083</v>
      </c>
    </row>
    <row r="4191" spans="5:17" x14ac:dyDescent="0.2">
      <c r="E4191" s="15">
        <v>41296.965277777781</v>
      </c>
      <c r="F4191" s="21">
        <v>9.8728756754368607</v>
      </c>
      <c r="G4191" s="21">
        <v>9.8009277025965549</v>
      </c>
      <c r="H4191" s="24">
        <v>0.11344212535629258</v>
      </c>
      <c r="I4191" s="3">
        <f t="shared" si="196"/>
        <v>1587.4699999999368</v>
      </c>
      <c r="J4191" s="3">
        <f>INDEX(PowerArray,MIN(MaximumPowerIndex,ROUND(G4191*100,0)))</f>
        <v>1560.7999999999374</v>
      </c>
      <c r="K4191" s="3">
        <f>MIN(J4191-M4191+N4191,'Power Look Up'!$F$4)</f>
        <v>1549.7205144562531</v>
      </c>
      <c r="M4191" s="50">
        <f t="array" ref="M4191">_xlfn.SUM(_xlfn.NORM.DIST($S$3:$S$1003,$G4191,$P4191,FALSE)*WindSpeedStep*$T$3:$T$1003)</f>
        <v>1558.0441760315778</v>
      </c>
      <c r="N4191" s="50">
        <f t="array" ref="N4191">_xlfn.SUM(_xlfn.NORM.DIST($S$3:$S$1003,$G4191,$Q4191,FALSE)*WindSpeedStep*$T$3:$T$1003)</f>
        <v>1546.9646904878934</v>
      </c>
      <c r="P4191" s="42">
        <f t="shared" si="195"/>
        <v>0.98009277025965558</v>
      </c>
      <c r="Q4191" s="42">
        <f t="shared" si="197"/>
        <v>1.1118380690459191</v>
      </c>
    </row>
    <row r="4192" spans="5:17" x14ac:dyDescent="0.2">
      <c r="E4192" s="15">
        <v>41296.972222222219</v>
      </c>
      <c r="F4192" s="21">
        <v>8.7656017086991405</v>
      </c>
      <c r="G4192" s="21">
        <v>8.741089534876366</v>
      </c>
      <c r="H4192" s="24">
        <v>0.12549052952158896</v>
      </c>
      <c r="I4192" s="3">
        <f t="shared" si="196"/>
        <v>1171.5899999999476</v>
      </c>
      <c r="J4192" s="3">
        <f>INDEX(PowerArray,MIN(MaximumPowerIndex,ROUND(G4192*100,0)))</f>
        <v>1160.5799999999479</v>
      </c>
      <c r="K4192" s="3">
        <f>MIN(J4192-M4192+N4192,'Power Look Up'!$F$4)</f>
        <v>1168.469147022658</v>
      </c>
      <c r="M4192" s="50">
        <f t="array" ref="M4192">_xlfn.SUM(_xlfn.NORM.DIST($S$3:$S$1003,$G4192,$P4192,FALSE)*WindSpeedStep*$T$3:$T$1003)</f>
        <v>1160.434475683443</v>
      </c>
      <c r="N4192" s="50">
        <f t="array" ref="N4192">_xlfn.SUM(_xlfn.NORM.DIST($S$3:$S$1003,$G4192,$Q4192,FALSE)*WindSpeedStep*$T$3:$T$1003)</f>
        <v>1168.3236227061532</v>
      </c>
      <c r="P4192" s="42">
        <f t="shared" si="195"/>
        <v>0.87410895348763662</v>
      </c>
      <c r="Q4192" s="42">
        <f t="shared" si="197"/>
        <v>1.0969239543272549</v>
      </c>
    </row>
    <row r="4193" spans="5:17" x14ac:dyDescent="0.2">
      <c r="E4193" s="15">
        <v>41296.979166666664</v>
      </c>
      <c r="F4193" s="21">
        <v>8.4160339897398639</v>
      </c>
      <c r="G4193" s="21">
        <v>8.4556196202574281</v>
      </c>
      <c r="H4193" s="24">
        <v>0.13664393482749537</v>
      </c>
      <c r="I4193" s="3">
        <f t="shared" si="196"/>
        <v>1043.1399999999503</v>
      </c>
      <c r="J4193" s="3">
        <f>INDEX(PowerArray,MIN(MaximumPowerIndex,ROUND(G4193*100,0)))</f>
        <v>1057.8199999999501</v>
      </c>
      <c r="K4193" s="3">
        <f>MIN(J4193-M4193+N4193,'Power Look Up'!$F$4)</f>
        <v>1073.6851739712965</v>
      </c>
      <c r="M4193" s="50">
        <f t="array" ref="M4193">_xlfn.SUM(_xlfn.NORM.DIST($S$3:$S$1003,$G4193,$P4193,FALSE)*WindSpeedStep*$T$3:$T$1003)</f>
        <v>1053.5521630804776</v>
      </c>
      <c r="N4193" s="50">
        <f t="array" ref="N4193">_xlfn.SUM(_xlfn.NORM.DIST($S$3:$S$1003,$G4193,$Q4193,FALSE)*WindSpeedStep*$T$3:$T$1003)</f>
        <v>1069.417337051824</v>
      </c>
      <c r="P4193" s="42">
        <f t="shared" si="195"/>
        <v>0.84556196202574285</v>
      </c>
      <c r="Q4193" s="42">
        <f t="shared" si="197"/>
        <v>1.1554091363165471</v>
      </c>
    </row>
    <row r="4194" spans="5:17" x14ac:dyDescent="0.2">
      <c r="E4194" s="15">
        <v>41296.986111111109</v>
      </c>
      <c r="F4194" s="21">
        <v>8.3666752815393579</v>
      </c>
      <c r="G4194" s="21">
        <v>8.421569277930141</v>
      </c>
      <c r="H4194" s="24">
        <v>0.1362548397826974</v>
      </c>
      <c r="I4194" s="3">
        <f t="shared" si="196"/>
        <v>1024.7899999999509</v>
      </c>
      <c r="J4194" s="3">
        <f>INDEX(PowerArray,MIN(MaximumPowerIndex,ROUND(G4194*100,0)))</f>
        <v>1043.1399999999503</v>
      </c>
      <c r="K4194" s="3">
        <f>MIN(J4194-M4194+N4194,'Power Look Up'!$F$4)</f>
        <v>1059.2914072593794</v>
      </c>
      <c r="M4194" s="50">
        <f t="array" ref="M4194">_xlfn.SUM(_xlfn.NORM.DIST($S$3:$S$1003,$G4194,$P4194,FALSE)*WindSpeedStep*$T$3:$T$1003)</f>
        <v>1041.0843163409936</v>
      </c>
      <c r="N4194" s="50">
        <f t="array" ref="N4194">_xlfn.SUM(_xlfn.NORM.DIST($S$3:$S$1003,$G4194,$Q4194,FALSE)*WindSpeedStep*$T$3:$T$1003)</f>
        <v>1057.2357236004227</v>
      </c>
      <c r="P4194" s="42">
        <f t="shared" si="195"/>
        <v>0.8421569277930141</v>
      </c>
      <c r="Q4194" s="42">
        <f t="shared" si="197"/>
        <v>1.1474795726832581</v>
      </c>
    </row>
    <row r="4195" spans="5:17" x14ac:dyDescent="0.2">
      <c r="E4195" s="15">
        <v>41296.993055555555</v>
      </c>
      <c r="F4195" s="21">
        <v>8.7528795033927853</v>
      </c>
      <c r="G4195" s="21">
        <v>8.7813934407859957</v>
      </c>
      <c r="H4195" s="24">
        <v>0.12910037200466315</v>
      </c>
      <c r="I4195" s="3">
        <f t="shared" si="196"/>
        <v>1164.2499999999477</v>
      </c>
      <c r="J4195" s="3">
        <f>INDEX(PowerArray,MIN(MaximumPowerIndex,ROUND(G4195*100,0)))</f>
        <v>1175.2599999999477</v>
      </c>
      <c r="K4195" s="3">
        <f>MIN(J4195-M4195+N4195,'Power Look Up'!$F$4)</f>
        <v>1183.2685099727037</v>
      </c>
      <c r="M4195" s="50">
        <f t="array" ref="M4195">_xlfn.SUM(_xlfn.NORM.DIST($S$3:$S$1003,$G4195,$P4195,FALSE)*WindSpeedStep*$T$3:$T$1003)</f>
        <v>1175.7987536128162</v>
      </c>
      <c r="N4195" s="50">
        <f t="array" ref="N4195">_xlfn.SUM(_xlfn.NORM.DIST($S$3:$S$1003,$G4195,$Q4195,FALSE)*WindSpeedStep*$T$3:$T$1003)</f>
        <v>1183.8072635855722</v>
      </c>
      <c r="P4195" s="42">
        <f t="shared" si="195"/>
        <v>0.87813934407859962</v>
      </c>
      <c r="Q4195" s="42">
        <f t="shared" si="197"/>
        <v>1.1336811599247809</v>
      </c>
    </row>
    <row r="4196" spans="5:17" x14ac:dyDescent="0.2">
      <c r="E4196" s="15">
        <v>41297</v>
      </c>
      <c r="F4196" s="21">
        <v>8.079591335802272</v>
      </c>
      <c r="G4196" s="21">
        <v>8.1532699156645307</v>
      </c>
      <c r="H4196" s="24">
        <v>0.10767871342017726</v>
      </c>
      <c r="I4196" s="3">
        <f t="shared" si="196"/>
        <v>918.35999999995306</v>
      </c>
      <c r="J4196" s="3">
        <f>INDEX(PowerArray,MIN(MaximumPowerIndex,ROUND(G4196*100,0)))</f>
        <v>944.04999999995255</v>
      </c>
      <c r="K4196" s="3">
        <f>MIN(J4196-M4196+N4196,'Power Look Up'!$F$4)</f>
        <v>947.82369623491263</v>
      </c>
      <c r="M4196" s="50">
        <f t="array" ref="M4196">_xlfn.SUM(_xlfn.NORM.DIST($S$3:$S$1003,$G4196,$P4196,FALSE)*WindSpeedStep*$T$3:$T$1003)</f>
        <v>945.42880533553478</v>
      </c>
      <c r="N4196" s="50">
        <f t="array" ref="N4196">_xlfn.SUM(_xlfn.NORM.DIST($S$3:$S$1003,$G4196,$Q4196,FALSE)*WindSpeedStep*$T$3:$T$1003)</f>
        <v>949.20250157049486</v>
      </c>
      <c r="P4196" s="42">
        <f t="shared" si="195"/>
        <v>0.81532699156645316</v>
      </c>
      <c r="Q4196" s="42">
        <f t="shared" si="197"/>
        <v>0.8779336146861938</v>
      </c>
    </row>
    <row r="4197" spans="5:17" x14ac:dyDescent="0.2">
      <c r="E4197" s="15">
        <v>41297.006944444445</v>
      </c>
      <c r="F4197" s="21">
        <v>9.2902819029663881</v>
      </c>
      <c r="G4197" s="21">
        <v>9.3199808694090844</v>
      </c>
      <c r="H4197" s="24">
        <v>0.15177149786485886</v>
      </c>
      <c r="I4197" s="3">
        <f t="shared" si="196"/>
        <v>1366.4899999999416</v>
      </c>
      <c r="J4197" s="3">
        <f>INDEX(PowerArray,MIN(MaximumPowerIndex,ROUND(G4197*100,0)))</f>
        <v>1377.9199999999412</v>
      </c>
      <c r="K4197" s="3">
        <f>MIN(J4197-M4197+N4197,'Power Look Up'!$F$4)</f>
        <v>1362.1935487356536</v>
      </c>
      <c r="M4197" s="50">
        <f t="array" ref="M4197">_xlfn.SUM(_xlfn.NORM.DIST($S$3:$S$1003,$G4197,$P4197,FALSE)*WindSpeedStep*$T$3:$T$1003)</f>
        <v>1382.6927509117709</v>
      </c>
      <c r="N4197" s="50">
        <f t="array" ref="N4197">_xlfn.SUM(_xlfn.NORM.DIST($S$3:$S$1003,$G4197,$Q4197,FALSE)*WindSpeedStep*$T$3:$T$1003)</f>
        <v>1366.9662996474833</v>
      </c>
      <c r="P4197" s="42">
        <f t="shared" si="195"/>
        <v>0.93199808694090847</v>
      </c>
      <c r="Q4197" s="42">
        <f t="shared" si="197"/>
        <v>1.4145074566220464</v>
      </c>
    </row>
    <row r="4198" spans="5:17" x14ac:dyDescent="0.2">
      <c r="E4198" s="15">
        <v>41297.013888888891</v>
      </c>
      <c r="F4198" s="21">
        <v>8.7317830034805688</v>
      </c>
      <c r="G4198" s="21">
        <v>8.8208369332631236</v>
      </c>
      <c r="H4198" s="24">
        <v>0.14315518371239166</v>
      </c>
      <c r="I4198" s="3">
        <f t="shared" si="196"/>
        <v>1156.909999999948</v>
      </c>
      <c r="J4198" s="3">
        <f>INDEX(PowerArray,MIN(MaximumPowerIndex,ROUND(G4198*100,0)))</f>
        <v>1189.9399999999473</v>
      </c>
      <c r="K4198" s="3">
        <f>MIN(J4198-M4198+N4198,'Power Look Up'!$F$4)</f>
        <v>1199.1343027799746</v>
      </c>
      <c r="M4198" s="50">
        <f t="array" ref="M4198">_xlfn.SUM(_xlfn.NORM.DIST($S$3:$S$1003,$G4198,$P4198,FALSE)*WindSpeedStep*$T$3:$T$1003)</f>
        <v>1190.8824489860872</v>
      </c>
      <c r="N4198" s="50">
        <f t="array" ref="N4198">_xlfn.SUM(_xlfn.NORM.DIST($S$3:$S$1003,$G4198,$Q4198,FALSE)*WindSpeedStep*$T$3:$T$1003)</f>
        <v>1200.0767517661145</v>
      </c>
      <c r="P4198" s="42">
        <f t="shared" si="195"/>
        <v>0.88208369332631242</v>
      </c>
      <c r="Q4198" s="42">
        <f t="shared" si="197"/>
        <v>1.262748531678332</v>
      </c>
    </row>
    <row r="4199" spans="5:17" x14ac:dyDescent="0.2">
      <c r="E4199" s="15">
        <v>41297.020833333336</v>
      </c>
      <c r="F4199" s="21">
        <v>9.1018297183017811</v>
      </c>
      <c r="G4199" s="21">
        <v>9.1075873605953852</v>
      </c>
      <c r="H4199" s="24">
        <v>0.13294030293348114</v>
      </c>
      <c r="I4199" s="3">
        <f t="shared" si="196"/>
        <v>1294.0999999999431</v>
      </c>
      <c r="J4199" s="3">
        <f>INDEX(PowerArray,MIN(MaximumPowerIndex,ROUND(G4199*100,0)))</f>
        <v>1297.909999999943</v>
      </c>
      <c r="K4199" s="3">
        <f>MIN(J4199-M4199+N4199,'Power Look Up'!$F$4)</f>
        <v>1297.382697683604</v>
      </c>
      <c r="M4199" s="50">
        <f t="array" ref="M4199">_xlfn.SUM(_xlfn.NORM.DIST($S$3:$S$1003,$G4199,$P4199,FALSE)*WindSpeedStep*$T$3:$T$1003)</f>
        <v>1301.2916600395185</v>
      </c>
      <c r="N4199" s="50">
        <f t="array" ref="N4199">_xlfn.SUM(_xlfn.NORM.DIST($S$3:$S$1003,$G4199,$Q4199,FALSE)*WindSpeedStep*$T$3:$T$1003)</f>
        <v>1300.7643577231795</v>
      </c>
      <c r="P4199" s="42">
        <f t="shared" si="195"/>
        <v>0.91075873605953861</v>
      </c>
      <c r="Q4199" s="42">
        <f t="shared" si="197"/>
        <v>1.2107654227106943</v>
      </c>
    </row>
    <row r="4200" spans="5:17" x14ac:dyDescent="0.2">
      <c r="E4200" s="15">
        <v>41297.027777777781</v>
      </c>
      <c r="F4200" s="21">
        <v>10.574508574526289</v>
      </c>
      <c r="G4200" s="21">
        <v>10.54595123834156</v>
      </c>
      <c r="H4200" s="24">
        <v>0.10686075783437728</v>
      </c>
      <c r="I4200" s="3">
        <f t="shared" si="196"/>
        <v>1789.1899999999516</v>
      </c>
      <c r="J4200" s="3">
        <f>INDEX(PowerArray,MIN(MaximumPowerIndex,ROUND(G4200*100,0)))</f>
        <v>1783.8499999999517</v>
      </c>
      <c r="K4200" s="3">
        <f>MIN(J4200-M4200+N4200,'Power Look Up'!$F$4)</f>
        <v>1772.4936948452328</v>
      </c>
      <c r="M4200" s="50">
        <f t="array" ref="M4200">_xlfn.SUM(_xlfn.NORM.DIST($S$3:$S$1003,$G4200,$P4200,FALSE)*WindSpeedStep*$T$3:$T$1003)</f>
        <v>1777.1376431558424</v>
      </c>
      <c r="N4200" s="50">
        <f t="array" ref="N4200">_xlfn.SUM(_xlfn.NORM.DIST($S$3:$S$1003,$G4200,$Q4200,FALSE)*WindSpeedStep*$T$3:$T$1003)</f>
        <v>1765.7813380011235</v>
      </c>
      <c r="P4200" s="42">
        <f t="shared" si="195"/>
        <v>1.054595123834156</v>
      </c>
      <c r="Q4200" s="42">
        <f t="shared" si="197"/>
        <v>1.1269483414135686</v>
      </c>
    </row>
    <row r="4201" spans="5:17" x14ac:dyDescent="0.2">
      <c r="E4201" s="15">
        <v>41297.034722222219</v>
      </c>
      <c r="F4201" s="21">
        <v>10.004134070994644</v>
      </c>
      <c r="G4201" s="21">
        <v>9.9891816188784723</v>
      </c>
      <c r="H4201" s="24">
        <v>0.10095826313726947</v>
      </c>
      <c r="I4201" s="3">
        <f t="shared" si="196"/>
        <v>1636.9999999999357</v>
      </c>
      <c r="J4201" s="3">
        <f>INDEX(PowerArray,MIN(MaximumPowerIndex,ROUND(G4201*100,0)))</f>
        <v>1633.1899999999357</v>
      </c>
      <c r="K4201" s="3">
        <f>MIN(J4201-M4201+N4201,'Power Look Up'!$F$4)</f>
        <v>1632.1818133637873</v>
      </c>
      <c r="M4201" s="50">
        <f t="array" ref="M4201">_xlfn.SUM(_xlfn.NORM.DIST($S$3:$S$1003,$G4201,$P4201,FALSE)*WindSpeedStep*$T$3:$T$1003)</f>
        <v>1620.6859351341659</v>
      </c>
      <c r="N4201" s="50">
        <f t="array" ref="N4201">_xlfn.SUM(_xlfn.NORM.DIST($S$3:$S$1003,$G4201,$Q4201,FALSE)*WindSpeedStep*$T$3:$T$1003)</f>
        <v>1619.6777484980175</v>
      </c>
      <c r="P4201" s="42">
        <f t="shared" si="195"/>
        <v>0.99891816188784732</v>
      </c>
      <c r="Q4201" s="42">
        <f t="shared" si="197"/>
        <v>1.0084904264047081</v>
      </c>
    </row>
    <row r="4202" spans="5:17" x14ac:dyDescent="0.2">
      <c r="E4202" s="15">
        <v>41297.041666666664</v>
      </c>
      <c r="F4202" s="21">
        <v>8.5099899321171577</v>
      </c>
      <c r="G4202" s="21">
        <v>8.6422950080865792</v>
      </c>
      <c r="H4202" s="24">
        <v>0.13161002644351671</v>
      </c>
      <c r="I4202" s="3">
        <f t="shared" si="196"/>
        <v>1076.1699999999496</v>
      </c>
      <c r="J4202" s="3">
        <f>INDEX(PowerArray,MIN(MaximumPowerIndex,ROUND(G4202*100,0)))</f>
        <v>1123.8799999999487</v>
      </c>
      <c r="K4202" s="3">
        <f>MIN(J4202-M4202+N4202,'Power Look Up'!$F$4)</f>
        <v>1135.1117934442093</v>
      </c>
      <c r="M4202" s="50">
        <f t="array" ref="M4202">_xlfn.SUM(_xlfn.NORM.DIST($S$3:$S$1003,$G4202,$P4202,FALSE)*WindSpeedStep*$T$3:$T$1003)</f>
        <v>1123.0215771199373</v>
      </c>
      <c r="N4202" s="50">
        <f t="array" ref="N4202">_xlfn.SUM(_xlfn.NORM.DIST($S$3:$S$1003,$G4202,$Q4202,FALSE)*WindSpeedStep*$T$3:$T$1003)</f>
        <v>1134.2533705641979</v>
      </c>
      <c r="P4202" s="42">
        <f t="shared" si="195"/>
        <v>0.86422950080865801</v>
      </c>
      <c r="Q4202" s="42">
        <f t="shared" si="197"/>
        <v>1.1374126745469473</v>
      </c>
    </row>
    <row r="4203" spans="5:17" x14ac:dyDescent="0.2">
      <c r="E4203" s="15">
        <v>41297.048611111109</v>
      </c>
      <c r="F4203" s="21">
        <v>7.5777015945817148</v>
      </c>
      <c r="G4203" s="21">
        <v>7.6536329482267202</v>
      </c>
      <c r="H4203" s="24">
        <v>0.1148105384120795</v>
      </c>
      <c r="I4203" s="3">
        <f t="shared" si="196"/>
        <v>762.57999999996468</v>
      </c>
      <c r="J4203" s="3">
        <f>INDEX(PowerArray,MIN(MaximumPowerIndex,ROUND(G4203*100,0)))</f>
        <v>783.64999999996428</v>
      </c>
      <c r="K4203" s="3">
        <f>MIN(J4203-M4203+N4203,'Power Look Up'!$F$4)</f>
        <v>790.50992849882221</v>
      </c>
      <c r="M4203" s="50">
        <f t="array" ref="M4203">_xlfn.SUM(_xlfn.NORM.DIST($S$3:$S$1003,$G4203,$P4203,FALSE)*WindSpeedStep*$T$3:$T$1003)</f>
        <v>781.09163870199916</v>
      </c>
      <c r="N4203" s="50">
        <f t="array" ref="N4203">_xlfn.SUM(_xlfn.NORM.DIST($S$3:$S$1003,$G4203,$Q4203,FALSE)*WindSpeedStep*$T$3:$T$1003)</f>
        <v>787.95156720085708</v>
      </c>
      <c r="P4203" s="42">
        <f t="shared" si="195"/>
        <v>0.76536329482267207</v>
      </c>
      <c r="Q4203" s="42">
        <f t="shared" si="197"/>
        <v>0.87871771959434108</v>
      </c>
    </row>
    <row r="4204" spans="5:17" x14ac:dyDescent="0.2">
      <c r="E4204" s="15">
        <v>41297.055555555555</v>
      </c>
      <c r="F4204" s="21">
        <v>8.3476260030176448</v>
      </c>
      <c r="G4204" s="21">
        <v>8.3913181445227583</v>
      </c>
      <c r="H4204" s="24">
        <v>0.13536782788202392</v>
      </c>
      <c r="I4204" s="3">
        <f t="shared" si="196"/>
        <v>1017.4499999999509</v>
      </c>
      <c r="J4204" s="3">
        <f>INDEX(PowerArray,MIN(MaximumPowerIndex,ROUND(G4204*100,0)))</f>
        <v>1032.1299999999505</v>
      </c>
      <c r="K4204" s="3">
        <f>MIN(J4204-M4204+N4204,'Power Look Up'!$F$4)</f>
        <v>1048.2618447919692</v>
      </c>
      <c r="M4204" s="50">
        <f t="array" ref="M4204">_xlfn.SUM(_xlfn.NORM.DIST($S$3:$S$1003,$G4204,$P4204,FALSE)*WindSpeedStep*$T$3:$T$1003)</f>
        <v>1030.065672619794</v>
      </c>
      <c r="N4204" s="50">
        <f t="array" ref="N4204">_xlfn.SUM(_xlfn.NORM.DIST($S$3:$S$1003,$G4204,$Q4204,FALSE)*WindSpeedStep*$T$3:$T$1003)</f>
        <v>1046.1975174118127</v>
      </c>
      <c r="P4204" s="42">
        <f t="shared" si="195"/>
        <v>0.83913181445227591</v>
      </c>
      <c r="Q4204" s="42">
        <f t="shared" si="197"/>
        <v>1.1359145102910611</v>
      </c>
    </row>
    <row r="4205" spans="5:17" x14ac:dyDescent="0.2">
      <c r="E4205" s="15">
        <v>41297.0625</v>
      </c>
      <c r="F4205" s="21">
        <v>7.9901702926049909</v>
      </c>
      <c r="G4205" s="21">
        <v>7.9569232780612298</v>
      </c>
      <c r="H4205" s="24">
        <v>0.13391454259620716</v>
      </c>
      <c r="I4205" s="3">
        <f t="shared" si="196"/>
        <v>885.98999999996204</v>
      </c>
      <c r="J4205" s="3">
        <f>INDEX(PowerArray,MIN(MaximumPowerIndex,ROUND(G4205*100,0)))</f>
        <v>876.95999999996229</v>
      </c>
      <c r="K4205" s="3">
        <f>MIN(J4205-M4205+N4205,'Power Look Up'!$F$4)</f>
        <v>894.40072184043629</v>
      </c>
      <c r="M4205" s="50">
        <f t="array" ref="M4205">_xlfn.SUM(_xlfn.NORM.DIST($S$3:$S$1003,$G4205,$P4205,FALSE)*WindSpeedStep*$T$3:$T$1003)</f>
        <v>878.62037119549927</v>
      </c>
      <c r="N4205" s="50">
        <f t="array" ref="N4205">_xlfn.SUM(_xlfn.NORM.DIST($S$3:$S$1003,$G4205,$Q4205,FALSE)*WindSpeedStep*$T$3:$T$1003)</f>
        <v>896.06109303597327</v>
      </c>
      <c r="P4205" s="42">
        <f t="shared" si="195"/>
        <v>0.79569232780612298</v>
      </c>
      <c r="Q4205" s="42">
        <f t="shared" si="197"/>
        <v>1.065547741254683</v>
      </c>
    </row>
    <row r="4206" spans="5:17" x14ac:dyDescent="0.2">
      <c r="E4206" s="15">
        <v>41297.069444444445</v>
      </c>
      <c r="F4206" s="21">
        <v>7.8308701393877724</v>
      </c>
      <c r="G4206" s="21">
        <v>7.8300376890638788</v>
      </c>
      <c r="H4206" s="24">
        <v>0.10599077563874536</v>
      </c>
      <c r="I4206" s="3">
        <f t="shared" si="196"/>
        <v>837.82999999996309</v>
      </c>
      <c r="J4206" s="3">
        <f>INDEX(PowerArray,MIN(MaximumPowerIndex,ROUND(G4206*100,0)))</f>
        <v>837.82999999996309</v>
      </c>
      <c r="K4206" s="3">
        <f>MIN(J4206-M4206+N4206,'Power Look Up'!$F$4)</f>
        <v>840.64019434551494</v>
      </c>
      <c r="M4206" s="50">
        <f t="array" ref="M4206">_xlfn.SUM(_xlfn.NORM.DIST($S$3:$S$1003,$G4206,$P4206,FALSE)*WindSpeedStep*$T$3:$T$1003)</f>
        <v>836.97174823121202</v>
      </c>
      <c r="N4206" s="50">
        <f t="array" ref="N4206">_xlfn.SUM(_xlfn.NORM.DIST($S$3:$S$1003,$G4206,$Q4206,FALSE)*WindSpeedStep*$T$3:$T$1003)</f>
        <v>839.78194257676387</v>
      </c>
      <c r="P4206" s="42">
        <f t="shared" si="195"/>
        <v>0.7830037689063879</v>
      </c>
      <c r="Q4206" s="42">
        <f t="shared" si="197"/>
        <v>0.82991176794448973</v>
      </c>
    </row>
    <row r="4207" spans="5:17" x14ac:dyDescent="0.2">
      <c r="E4207" s="15">
        <v>41297.076388888891</v>
      </c>
      <c r="F4207" s="21">
        <v>7.3003726107130609</v>
      </c>
      <c r="G4207" s="21">
        <v>7.377659553360961</v>
      </c>
      <c r="H4207" s="24">
        <v>0.12054179244339233</v>
      </c>
      <c r="I4207" s="3">
        <f t="shared" si="196"/>
        <v>678.29999999996653</v>
      </c>
      <c r="J4207" s="3">
        <f>INDEX(PowerArray,MIN(MaximumPowerIndex,ROUND(G4207*100,0)))</f>
        <v>702.379999999966</v>
      </c>
      <c r="K4207" s="3">
        <f>MIN(J4207-M4207+N4207,'Power Look Up'!$F$4)</f>
        <v>711.29693854952836</v>
      </c>
      <c r="M4207" s="50">
        <f t="array" ref="M4207">_xlfn.SUM(_xlfn.NORM.DIST($S$3:$S$1003,$G4207,$P4207,FALSE)*WindSpeedStep*$T$3:$T$1003)</f>
        <v>698.37837128727097</v>
      </c>
      <c r="N4207" s="50">
        <f t="array" ref="N4207">_xlfn.SUM(_xlfn.NORM.DIST($S$3:$S$1003,$G4207,$Q4207,FALSE)*WindSpeedStep*$T$3:$T$1003)</f>
        <v>707.29530983683333</v>
      </c>
      <c r="P4207" s="42">
        <f t="shared" si="195"/>
        <v>0.73776595533609612</v>
      </c>
      <c r="Q4207" s="42">
        <f t="shared" si="197"/>
        <v>0.88931630659924754</v>
      </c>
    </row>
    <row r="4208" spans="5:17" x14ac:dyDescent="0.2">
      <c r="E4208" s="15">
        <v>41297.083333333336</v>
      </c>
      <c r="F4208" s="21">
        <v>7.2803491736807668</v>
      </c>
      <c r="G4208" s="21">
        <v>7.4020764199860265</v>
      </c>
      <c r="H4208" s="24">
        <v>0.11812620239548277</v>
      </c>
      <c r="I4208" s="3">
        <f t="shared" si="196"/>
        <v>672.27999999996666</v>
      </c>
      <c r="J4208" s="3">
        <f>INDEX(PowerArray,MIN(MaximumPowerIndex,ROUND(G4208*100,0)))</f>
        <v>708.39999999996587</v>
      </c>
      <c r="K4208" s="3">
        <f>MIN(J4208-M4208+N4208,'Power Look Up'!$F$4)</f>
        <v>716.25627473836187</v>
      </c>
      <c r="M4208" s="50">
        <f t="array" ref="M4208">_xlfn.SUM(_xlfn.NORM.DIST($S$3:$S$1003,$G4208,$P4208,FALSE)*WindSpeedStep*$T$3:$T$1003)</f>
        <v>705.46669740000243</v>
      </c>
      <c r="N4208" s="50">
        <f t="array" ref="N4208">_xlfn.SUM(_xlfn.NORM.DIST($S$3:$S$1003,$G4208,$Q4208,FALSE)*WindSpeedStep*$T$3:$T$1003)</f>
        <v>713.32297213839843</v>
      </c>
      <c r="P4208" s="42">
        <f t="shared" si="195"/>
        <v>0.74020764199860267</v>
      </c>
      <c r="Q4208" s="42">
        <f t="shared" si="197"/>
        <v>0.87437917733409987</v>
      </c>
    </row>
    <row r="4209" spans="5:17" x14ac:dyDescent="0.2">
      <c r="E4209" s="15">
        <v>41297.090277777781</v>
      </c>
      <c r="F4209" s="21">
        <v>8.2400341561270238</v>
      </c>
      <c r="G4209" s="21">
        <v>8.2090481742962336</v>
      </c>
      <c r="H4209" s="24">
        <v>0.12499948185701697</v>
      </c>
      <c r="I4209" s="3">
        <f t="shared" si="196"/>
        <v>977.07999999995184</v>
      </c>
      <c r="J4209" s="3">
        <f>INDEX(PowerArray,MIN(MaximumPowerIndex,ROUND(G4209*100,0)))</f>
        <v>966.06999999995207</v>
      </c>
      <c r="K4209" s="3">
        <f>MIN(J4209-M4209+N4209,'Power Look Up'!$F$4)</f>
        <v>978.51338902071745</v>
      </c>
      <c r="M4209" s="50">
        <f t="array" ref="M4209">_xlfn.SUM(_xlfn.NORM.DIST($S$3:$S$1003,$G4209,$P4209,FALSE)*WindSpeedStep*$T$3:$T$1003)</f>
        <v>964.91558026048961</v>
      </c>
      <c r="N4209" s="50">
        <f t="array" ref="N4209">_xlfn.SUM(_xlfn.NORM.DIST($S$3:$S$1003,$G4209,$Q4209,FALSE)*WindSpeedStep*$T$3:$T$1003)</f>
        <v>977.35896928125499</v>
      </c>
      <c r="P4209" s="42">
        <f t="shared" si="195"/>
        <v>0.8209048174296234</v>
      </c>
      <c r="Q4209" s="42">
        <f t="shared" si="197"/>
        <v>1.0261267683263202</v>
      </c>
    </row>
    <row r="4210" spans="5:17" x14ac:dyDescent="0.2">
      <c r="E4210" s="15">
        <v>41297.097222222219</v>
      </c>
      <c r="F4210" s="21">
        <v>8.7271709889839819</v>
      </c>
      <c r="G4210" s="21">
        <v>8.7506539143158406</v>
      </c>
      <c r="H4210" s="24">
        <v>0.1329182161624001</v>
      </c>
      <c r="I4210" s="3">
        <f t="shared" si="196"/>
        <v>1156.909999999948</v>
      </c>
      <c r="J4210" s="3">
        <f>INDEX(PowerArray,MIN(MaximumPowerIndex,ROUND(G4210*100,0)))</f>
        <v>1164.2499999999477</v>
      </c>
      <c r="K4210" s="3">
        <f>MIN(J4210-M4210+N4210,'Power Look Up'!$F$4)</f>
        <v>1173.7090376756391</v>
      </c>
      <c r="M4210" s="50">
        <f t="array" ref="M4210">_xlfn.SUM(_xlfn.NORM.DIST($S$3:$S$1003,$G4210,$P4210,FALSE)*WindSpeedStep*$T$3:$T$1003)</f>
        <v>1164.0757265432246</v>
      </c>
      <c r="N4210" s="50">
        <f t="array" ref="N4210">_xlfn.SUM(_xlfn.NORM.DIST($S$3:$S$1003,$G4210,$Q4210,FALSE)*WindSpeedStep*$T$3:$T$1003)</f>
        <v>1173.5347642189161</v>
      </c>
      <c r="P4210" s="42">
        <f t="shared" si="195"/>
        <v>0.87506539143158413</v>
      </c>
      <c r="Q4210" s="42">
        <f t="shared" si="197"/>
        <v>1.1631213085453855</v>
      </c>
    </row>
    <row r="4211" spans="5:17" x14ac:dyDescent="0.2">
      <c r="E4211" s="15">
        <v>41297.104166666664</v>
      </c>
      <c r="F4211" s="21">
        <v>8.3581376345437484</v>
      </c>
      <c r="G4211" s="21">
        <v>8.3848144620860854</v>
      </c>
      <c r="H4211" s="24">
        <v>0.17468006197527736</v>
      </c>
      <c r="I4211" s="3">
        <f t="shared" si="196"/>
        <v>1021.1199999999509</v>
      </c>
      <c r="J4211" s="3">
        <f>INDEX(PowerArray,MIN(MaximumPowerIndex,ROUND(G4211*100,0)))</f>
        <v>1028.4599999999507</v>
      </c>
      <c r="K4211" s="3">
        <f>MIN(J4211-M4211+N4211,'Power Look Up'!$F$4)</f>
        <v>1058.9884806376381</v>
      </c>
      <c r="M4211" s="50">
        <f t="array" ref="M4211">_xlfn.SUM(_xlfn.NORM.DIST($S$3:$S$1003,$G4211,$P4211,FALSE)*WindSpeedStep*$T$3:$T$1003)</f>
        <v>1027.7040785689355</v>
      </c>
      <c r="N4211" s="50">
        <f t="array" ref="N4211">_xlfn.SUM(_xlfn.NORM.DIST($S$3:$S$1003,$G4211,$Q4211,FALSE)*WindSpeedStep*$T$3:$T$1003)</f>
        <v>1058.2325592066229</v>
      </c>
      <c r="P4211" s="42">
        <f t="shared" si="195"/>
        <v>0.83848144620860854</v>
      </c>
      <c r="Q4211" s="42">
        <f t="shared" si="197"/>
        <v>1.4646599098883992</v>
      </c>
    </row>
    <row r="4212" spans="5:17" x14ac:dyDescent="0.2">
      <c r="E4212" s="15">
        <v>41297.111111111109</v>
      </c>
      <c r="F4212" s="21">
        <v>9.4665122385265708</v>
      </c>
      <c r="G4212" s="21">
        <v>9.4557696120637633</v>
      </c>
      <c r="H4212" s="24">
        <v>0.14260796014246985</v>
      </c>
      <c r="I4212" s="3">
        <f t="shared" si="196"/>
        <v>1435.0699999999401</v>
      </c>
      <c r="J4212" s="3">
        <f>INDEX(PowerArray,MIN(MaximumPowerIndex,ROUND(G4212*100,0)))</f>
        <v>1431.2599999999402</v>
      </c>
      <c r="K4212" s="3">
        <f>MIN(J4212-M4212+N4212,'Power Look Up'!$F$4)</f>
        <v>1412.3465425542813</v>
      </c>
      <c r="M4212" s="50">
        <f t="array" ref="M4212">_xlfn.SUM(_xlfn.NORM.DIST($S$3:$S$1003,$G4212,$P4212,FALSE)*WindSpeedStep*$T$3:$T$1003)</f>
        <v>1433.8599243891747</v>
      </c>
      <c r="N4212" s="50">
        <f t="array" ref="N4212">_xlfn.SUM(_xlfn.NORM.DIST($S$3:$S$1003,$G4212,$Q4212,FALSE)*WindSpeedStep*$T$3:$T$1003)</f>
        <v>1414.9464669435158</v>
      </c>
      <c r="P4212" s="42">
        <f t="shared" si="195"/>
        <v>0.94557696120637635</v>
      </c>
      <c r="Q4212" s="42">
        <f t="shared" si="197"/>
        <v>1.3484680159535667</v>
      </c>
    </row>
    <row r="4213" spans="5:17" x14ac:dyDescent="0.2">
      <c r="E4213" s="15">
        <v>41297.118055555555</v>
      </c>
      <c r="F4213" s="21">
        <v>10.481590522606163</v>
      </c>
      <c r="G4213" s="21">
        <v>10.386541087639683</v>
      </c>
      <c r="H4213" s="24">
        <v>0.14024589081490815</v>
      </c>
      <c r="I4213" s="3">
        <f t="shared" si="196"/>
        <v>1765.1599999999521</v>
      </c>
      <c r="J4213" s="3">
        <f>INDEX(PowerArray,MIN(MaximumPowerIndex,ROUND(G4213*100,0)))</f>
        <v>1741.1299999999528</v>
      </c>
      <c r="K4213" s="3">
        <f>MIN(J4213-M4213+N4213,'Power Look Up'!$F$4)</f>
        <v>1680.4866833782521</v>
      </c>
      <c r="M4213" s="50">
        <f t="array" ref="M4213">_xlfn.SUM(_xlfn.NORM.DIST($S$3:$S$1003,$G4213,$P4213,FALSE)*WindSpeedStep*$T$3:$T$1003)</f>
        <v>1737.1696995999728</v>
      </c>
      <c r="N4213" s="50">
        <f t="array" ref="N4213">_xlfn.SUM(_xlfn.NORM.DIST($S$3:$S$1003,$G4213,$Q4213,FALSE)*WindSpeedStep*$T$3:$T$1003)</f>
        <v>1676.5263829782721</v>
      </c>
      <c r="P4213" s="42">
        <f t="shared" si="195"/>
        <v>1.0386541087639685</v>
      </c>
      <c r="Q4213" s="42">
        <f t="shared" si="197"/>
        <v>1.4566697073216723</v>
      </c>
    </row>
    <row r="4214" spans="5:17" x14ac:dyDescent="0.2">
      <c r="E4214" s="15">
        <v>41297.125</v>
      </c>
      <c r="F4214" s="21">
        <v>11.030551664175199</v>
      </c>
      <c r="G4214" s="21">
        <v>10.910867220966301</v>
      </c>
      <c r="H4214" s="24">
        <v>0.13961223761832153</v>
      </c>
      <c r="I4214" s="3">
        <f t="shared" si="196"/>
        <v>1906.5199999999841</v>
      </c>
      <c r="J4214" s="3">
        <f>INDEX(PowerArray,MIN(MaximumPowerIndex,ROUND(G4214*100,0)))</f>
        <v>1879.9699999999498</v>
      </c>
      <c r="K4214" s="3">
        <f>MIN(J4214-M4214+N4214,'Power Look Up'!$F$4)</f>
        <v>1809.5097869568021</v>
      </c>
      <c r="M4214" s="50">
        <f t="array" ref="M4214">_xlfn.SUM(_xlfn.NORM.DIST($S$3:$S$1003,$G4214,$P4214,FALSE)*WindSpeedStep*$T$3:$T$1003)</f>
        <v>1853.3916257648659</v>
      </c>
      <c r="N4214" s="50">
        <f t="array" ref="N4214">_xlfn.SUM(_xlfn.NORM.DIST($S$3:$S$1003,$G4214,$Q4214,FALSE)*WindSpeedStep*$T$3:$T$1003)</f>
        <v>1782.9314127217183</v>
      </c>
      <c r="P4214" s="42">
        <f t="shared" si="195"/>
        <v>1.09108672209663</v>
      </c>
      <c r="Q4214" s="42">
        <f t="shared" si="197"/>
        <v>1.5232905870755027</v>
      </c>
    </row>
    <row r="4215" spans="5:17" x14ac:dyDescent="0.2">
      <c r="E4215" s="15">
        <v>41297.131944444445</v>
      </c>
      <c r="F4215" s="21">
        <v>10.5702788190136</v>
      </c>
      <c r="G4215" s="21">
        <v>10.470298917154786</v>
      </c>
      <c r="H4215" s="24">
        <v>0.13906917926855383</v>
      </c>
      <c r="I4215" s="3">
        <f t="shared" si="196"/>
        <v>1789.1899999999516</v>
      </c>
      <c r="J4215" s="3">
        <f>INDEX(PowerArray,MIN(MaximumPowerIndex,ROUND(G4215*100,0)))</f>
        <v>1762.4899999999523</v>
      </c>
      <c r="K4215" s="3">
        <f>MIN(J4215-M4215+N4215,'Power Look Up'!$F$4)</f>
        <v>1701.0268565388581</v>
      </c>
      <c r="M4215" s="50">
        <f t="array" ref="M4215">_xlfn.SUM(_xlfn.NORM.DIST($S$3:$S$1003,$G4215,$P4215,FALSE)*WindSpeedStep*$T$3:$T$1003)</f>
        <v>1758.6733026262368</v>
      </c>
      <c r="N4215" s="50">
        <f t="array" ref="N4215">_xlfn.SUM(_xlfn.NORM.DIST($S$3:$S$1003,$G4215,$Q4215,FALSE)*WindSpeedStep*$T$3:$T$1003)</f>
        <v>1697.2101591651426</v>
      </c>
      <c r="P4215" s="42">
        <f t="shared" si="195"/>
        <v>1.0470298917154786</v>
      </c>
      <c r="Q4215" s="42">
        <f t="shared" si="197"/>
        <v>1.456095877105144</v>
      </c>
    </row>
    <row r="4216" spans="5:17" x14ac:dyDescent="0.2">
      <c r="E4216" s="15">
        <v>41297.138888888891</v>
      </c>
      <c r="F4216" s="21">
        <v>10.407395437424602</v>
      </c>
      <c r="G4216" s="21">
        <v>10.361533090911918</v>
      </c>
      <c r="H4216" s="24">
        <v>0.12010689970566958</v>
      </c>
      <c r="I4216" s="3">
        <f t="shared" si="196"/>
        <v>1746.4699999999525</v>
      </c>
      <c r="J4216" s="3">
        <f>INDEX(PowerArray,MIN(MaximumPowerIndex,ROUND(G4216*100,0)))</f>
        <v>1733.1199999999528</v>
      </c>
      <c r="K4216" s="3">
        <f>MIN(J4216-M4216+N4216,'Power Look Up'!$F$4)</f>
        <v>1703.0084532128526</v>
      </c>
      <c r="M4216" s="50">
        <f t="array" ref="M4216">_xlfn.SUM(_xlfn.NORM.DIST($S$3:$S$1003,$G4216,$P4216,FALSE)*WindSpeedStep*$T$3:$T$1003)</f>
        <v>1730.5351989604569</v>
      </c>
      <c r="N4216" s="50">
        <f t="array" ref="N4216">_xlfn.SUM(_xlfn.NORM.DIST($S$3:$S$1003,$G4216,$Q4216,FALSE)*WindSpeedStep*$T$3:$T$1003)</f>
        <v>1700.4236521733567</v>
      </c>
      <c r="P4216" s="42">
        <f t="shared" si="195"/>
        <v>1.0361533090911919</v>
      </c>
      <c r="Q4216" s="42">
        <f t="shared" si="197"/>
        <v>1.2444916157471342</v>
      </c>
    </row>
    <row r="4217" spans="5:17" x14ac:dyDescent="0.2">
      <c r="E4217" s="15">
        <v>41297.145833333336</v>
      </c>
      <c r="F4217" s="21">
        <v>10.358099082532521</v>
      </c>
      <c r="G4217" s="21">
        <v>10.22435802743226</v>
      </c>
      <c r="H4217" s="24">
        <v>0.14964135674410156</v>
      </c>
      <c r="I4217" s="3">
        <f t="shared" si="196"/>
        <v>1733.1199999999528</v>
      </c>
      <c r="J4217" s="3">
        <f>INDEX(PowerArray,MIN(MaximumPowerIndex,ROUND(G4217*100,0)))</f>
        <v>1695.7399999999536</v>
      </c>
      <c r="K4217" s="3">
        <f>MIN(J4217-M4217+N4217,'Power Look Up'!$F$4)</f>
        <v>1628.4446931898513</v>
      </c>
      <c r="M4217" s="50">
        <f t="array" ref="M4217">_xlfn.SUM(_xlfn.NORM.DIST($S$3:$S$1003,$G4217,$P4217,FALSE)*WindSpeedStep*$T$3:$T$1003)</f>
        <v>1692.4276850682061</v>
      </c>
      <c r="N4217" s="50">
        <f t="array" ref="N4217">_xlfn.SUM(_xlfn.NORM.DIST($S$3:$S$1003,$G4217,$Q4217,FALSE)*WindSpeedStep*$T$3:$T$1003)</f>
        <v>1625.1323782581037</v>
      </c>
      <c r="P4217" s="42">
        <f t="shared" si="195"/>
        <v>1.0224358027432261</v>
      </c>
      <c r="Q4217" s="42">
        <f t="shared" si="197"/>
        <v>1.5299868070624092</v>
      </c>
    </row>
    <row r="4218" spans="5:17" x14ac:dyDescent="0.2">
      <c r="E4218" s="15">
        <v>41297.152777777781</v>
      </c>
      <c r="F4218" s="21">
        <v>10.690788474669159</v>
      </c>
      <c r="G4218" s="21">
        <v>10.687797811001872</v>
      </c>
      <c r="H4218" s="24">
        <v>0.11972924195748914</v>
      </c>
      <c r="I4218" s="3">
        <f t="shared" si="196"/>
        <v>1821.2299999999509</v>
      </c>
      <c r="J4218" s="3">
        <f>INDEX(PowerArray,MIN(MaximumPowerIndex,ROUND(G4218*100,0)))</f>
        <v>1821.2299999999509</v>
      </c>
      <c r="K4218" s="3">
        <f>MIN(J4218-M4218+N4218,'Power Look Up'!$F$4)</f>
        <v>1787.1094513784431</v>
      </c>
      <c r="M4218" s="50">
        <f t="array" ref="M4218">_xlfn.SUM(_xlfn.NORM.DIST($S$3:$S$1003,$G4218,$P4218,FALSE)*WindSpeedStep*$T$3:$T$1003)</f>
        <v>1809.2889796344875</v>
      </c>
      <c r="N4218" s="50">
        <f t="array" ref="N4218">_xlfn.SUM(_xlfn.NORM.DIST($S$3:$S$1003,$G4218,$Q4218,FALSE)*WindSpeedStep*$T$3:$T$1003)</f>
        <v>1775.1684310129797</v>
      </c>
      <c r="P4218" s="42">
        <f t="shared" si="195"/>
        <v>1.0687797811001871</v>
      </c>
      <c r="Q4218" s="42">
        <f t="shared" si="197"/>
        <v>1.2796419301061659</v>
      </c>
    </row>
    <row r="4219" spans="5:17" x14ac:dyDescent="0.2">
      <c r="E4219" s="15">
        <v>41297.159722222219</v>
      </c>
      <c r="F4219" s="21">
        <v>10.525977048250137</v>
      </c>
      <c r="G4219" s="21">
        <v>10.362058933392635</v>
      </c>
      <c r="H4219" s="24">
        <v>0.16910544188350773</v>
      </c>
      <c r="I4219" s="3">
        <f t="shared" si="196"/>
        <v>1778.509999999952</v>
      </c>
      <c r="J4219" s="3">
        <f>INDEX(PowerArray,MIN(MaximumPowerIndex,ROUND(G4219*100,0)))</f>
        <v>1733.1199999999528</v>
      </c>
      <c r="K4219" s="3">
        <f>MIN(J4219-M4219+N4219,'Power Look Up'!$F$4)</f>
        <v>1632.3897090780349</v>
      </c>
      <c r="M4219" s="50">
        <f t="array" ref="M4219">_xlfn.SUM(_xlfn.NORM.DIST($S$3:$S$1003,$G4219,$P4219,FALSE)*WindSpeedStep*$T$3:$T$1003)</f>
        <v>1730.6757079874553</v>
      </c>
      <c r="N4219" s="50">
        <f t="array" ref="N4219">_xlfn.SUM(_xlfn.NORM.DIST($S$3:$S$1003,$G4219,$Q4219,FALSE)*WindSpeedStep*$T$3:$T$1003)</f>
        <v>1629.9454170655374</v>
      </c>
      <c r="P4219" s="42">
        <f t="shared" si="195"/>
        <v>1.0362058933392635</v>
      </c>
      <c r="Q4219" s="42">
        <f t="shared" si="197"/>
        <v>1.7522805547543105</v>
      </c>
    </row>
    <row r="4220" spans="5:17" x14ac:dyDescent="0.2">
      <c r="E4220" s="15">
        <v>41297.166666666664</v>
      </c>
      <c r="F4220" s="21">
        <v>10.770483917592205</v>
      </c>
      <c r="G4220" s="21">
        <v>10.703198535907779</v>
      </c>
      <c r="H4220" s="24">
        <v>0.13091333785819462</v>
      </c>
      <c r="I4220" s="3">
        <f t="shared" si="196"/>
        <v>1842.5899999999506</v>
      </c>
      <c r="J4220" s="3">
        <f>INDEX(PowerArray,MIN(MaximumPowerIndex,ROUND(G4220*100,0)))</f>
        <v>1823.899999999951</v>
      </c>
      <c r="K4220" s="3">
        <f>MIN(J4220-M4220+N4220,'Power Look Up'!$F$4)</f>
        <v>1770.6372872772929</v>
      </c>
      <c r="M4220" s="50">
        <f t="array" ref="M4220">_xlfn.SUM(_xlfn.NORM.DIST($S$3:$S$1003,$G4220,$P4220,FALSE)*WindSpeedStep*$T$3:$T$1003)</f>
        <v>1812.586091141221</v>
      </c>
      <c r="N4220" s="50">
        <f t="array" ref="N4220">_xlfn.SUM(_xlfn.NORM.DIST($S$3:$S$1003,$G4220,$Q4220,FALSE)*WindSpeedStep*$T$3:$T$1003)</f>
        <v>1759.3233784185629</v>
      </c>
      <c r="P4220" s="42">
        <f t="shared" si="195"/>
        <v>1.0703198535907779</v>
      </c>
      <c r="Q4220" s="42">
        <f t="shared" si="197"/>
        <v>1.4011914460946291</v>
      </c>
    </row>
    <row r="4221" spans="5:17" x14ac:dyDescent="0.2">
      <c r="E4221" s="15">
        <v>41297.173611111109</v>
      </c>
      <c r="F4221" s="21">
        <v>10.832670820432575</v>
      </c>
      <c r="G4221" s="21">
        <v>10.736000405043047</v>
      </c>
      <c r="H4221" s="24">
        <v>0.10892973852526606</v>
      </c>
      <c r="I4221" s="3">
        <f t="shared" si="196"/>
        <v>1858.6099999999501</v>
      </c>
      <c r="J4221" s="3">
        <f>INDEX(PowerArray,MIN(MaximumPowerIndex,ROUND(G4221*100,0)))</f>
        <v>1834.5799999999508</v>
      </c>
      <c r="K4221" s="3">
        <f>MIN(J4221-M4221+N4221,'Power Look Up'!$F$4)</f>
        <v>1818.8401310850566</v>
      </c>
      <c r="M4221" s="50">
        <f t="array" ref="M4221">_xlfn.SUM(_xlfn.NORM.DIST($S$3:$S$1003,$G4221,$P4221,FALSE)*WindSpeedStep*$T$3:$T$1003)</f>
        <v>1819.4827279556209</v>
      </c>
      <c r="N4221" s="50">
        <f t="array" ref="N4221">_xlfn.SUM(_xlfn.NORM.DIST($S$3:$S$1003,$G4221,$Q4221,FALSE)*WindSpeedStep*$T$3:$T$1003)</f>
        <v>1803.7428590407267</v>
      </c>
      <c r="P4221" s="42">
        <f t="shared" si="195"/>
        <v>1.0736000405043047</v>
      </c>
      <c r="Q4221" s="42">
        <f t="shared" si="197"/>
        <v>1.1694697169284896</v>
      </c>
    </row>
    <row r="4222" spans="5:17" x14ac:dyDescent="0.2">
      <c r="E4222" s="15">
        <v>41297.180555555555</v>
      </c>
      <c r="F4222" s="21">
        <v>11.164393673330601</v>
      </c>
      <c r="G4222" s="21">
        <v>11.066700524180151</v>
      </c>
      <c r="H4222" s="24">
        <v>0.14958268660744922</v>
      </c>
      <c r="I4222" s="3">
        <f t="shared" si="196"/>
        <v>1917.4399999999837</v>
      </c>
      <c r="J4222" s="3">
        <f>INDEX(PowerArray,MIN(MaximumPowerIndex,ROUND(G4222*100,0)))</f>
        <v>1909.879999999984</v>
      </c>
      <c r="K4222" s="3">
        <f>MIN(J4222-M4222+N4222,'Power Look Up'!$F$4)</f>
        <v>1821.4485199063824</v>
      </c>
      <c r="M4222" s="50">
        <f t="array" ref="M4222">_xlfn.SUM(_xlfn.NORM.DIST($S$3:$S$1003,$G4222,$P4222,FALSE)*WindSpeedStep*$T$3:$T$1003)</f>
        <v>1879.6699243041553</v>
      </c>
      <c r="N4222" s="50">
        <f t="array" ref="N4222">_xlfn.SUM(_xlfn.NORM.DIST($S$3:$S$1003,$G4222,$Q4222,FALSE)*WindSpeedStep*$T$3:$T$1003)</f>
        <v>1791.2384442105538</v>
      </c>
      <c r="P4222" s="42">
        <f t="shared" si="195"/>
        <v>1.1066700524180151</v>
      </c>
      <c r="Q4222" s="42">
        <f t="shared" si="197"/>
        <v>1.6553867962869335</v>
      </c>
    </row>
    <row r="4223" spans="5:17" x14ac:dyDescent="0.2">
      <c r="E4223" s="15">
        <v>41297.1875</v>
      </c>
      <c r="F4223" s="21">
        <v>11.226497909637464</v>
      </c>
      <c r="G4223" s="21">
        <v>11.13060621206362</v>
      </c>
      <c r="H4223" s="24">
        <v>0.11223446618364792</v>
      </c>
      <c r="I4223" s="3">
        <f t="shared" si="196"/>
        <v>1923.3199999999836</v>
      </c>
      <c r="J4223" s="3">
        <f>INDEX(PowerArray,MIN(MaximumPowerIndex,ROUND(G4223*100,0)))</f>
        <v>1914.9199999999837</v>
      </c>
      <c r="K4223" s="3">
        <f>MIN(J4223-M4223+N4223,'Power Look Up'!$F$4)</f>
        <v>1892.6938790830325</v>
      </c>
      <c r="M4223" s="50">
        <f t="array" ref="M4223">_xlfn.SUM(_xlfn.NORM.DIST($S$3:$S$1003,$G4223,$P4223,FALSE)*WindSpeedStep*$T$3:$T$1003)</f>
        <v>1889.4178690177291</v>
      </c>
      <c r="N4223" s="50">
        <f t="array" ref="N4223">_xlfn.SUM(_xlfn.NORM.DIST($S$3:$S$1003,$G4223,$Q4223,FALSE)*WindSpeedStep*$T$3:$T$1003)</f>
        <v>1867.1917481007779</v>
      </c>
      <c r="P4223" s="42">
        <f t="shared" si="195"/>
        <v>1.1130606212063621</v>
      </c>
      <c r="Q4223" s="42">
        <f t="shared" si="197"/>
        <v>1.2492376465113559</v>
      </c>
    </row>
    <row r="4224" spans="5:17" x14ac:dyDescent="0.2">
      <c r="E4224" s="15">
        <v>41297.194444444445</v>
      </c>
      <c r="F4224" s="21">
        <v>10.892657443896425</v>
      </c>
      <c r="G4224" s="21">
        <v>10.787834036719788</v>
      </c>
      <c r="H4224" s="24">
        <v>0.11475620218833037</v>
      </c>
      <c r="I4224" s="3">
        <f t="shared" si="196"/>
        <v>1874.6299999999499</v>
      </c>
      <c r="J4224" s="3">
        <f>INDEX(PowerArray,MIN(MaximumPowerIndex,ROUND(G4224*100,0)))</f>
        <v>1847.9299999999505</v>
      </c>
      <c r="K4224" s="3">
        <f>MIN(J4224-M4224+N4224,'Power Look Up'!$F$4)</f>
        <v>1821.7072161916294</v>
      </c>
      <c r="M4224" s="50">
        <f t="array" ref="M4224">_xlfn.SUM(_xlfn.NORM.DIST($S$3:$S$1003,$G4224,$P4224,FALSE)*WindSpeedStep*$T$3:$T$1003)</f>
        <v>1830.033137091737</v>
      </c>
      <c r="N4224" s="50">
        <f t="array" ref="N4224">_xlfn.SUM(_xlfn.NORM.DIST($S$3:$S$1003,$G4224,$Q4224,FALSE)*WindSpeedStep*$T$3:$T$1003)</f>
        <v>1803.8103532834159</v>
      </c>
      <c r="P4224" s="42">
        <f t="shared" si="195"/>
        <v>1.0787834036719788</v>
      </c>
      <c r="Q4224" s="42">
        <f t="shared" si="197"/>
        <v>1.2379708638919682</v>
      </c>
    </row>
    <row r="4225" spans="5:17" x14ac:dyDescent="0.2">
      <c r="E4225" s="15">
        <v>41297.201388888891</v>
      </c>
      <c r="F4225" s="21">
        <v>10.623919617518302</v>
      </c>
      <c r="G4225" s="21">
        <v>10.480978729707658</v>
      </c>
      <c r="H4225" s="24">
        <v>0.11954156711670096</v>
      </c>
      <c r="I4225" s="3">
        <f t="shared" si="196"/>
        <v>1802.5399999999513</v>
      </c>
      <c r="J4225" s="3">
        <f>INDEX(PowerArray,MIN(MaximumPowerIndex,ROUND(G4225*100,0)))</f>
        <v>1765.1599999999521</v>
      </c>
      <c r="K4225" s="3">
        <f>MIN(J4225-M4225+N4225,'Power Look Up'!$F$4)</f>
        <v>1733.9148450880616</v>
      </c>
      <c r="M4225" s="50">
        <f t="array" ref="M4225">_xlfn.SUM(_xlfn.NORM.DIST($S$3:$S$1003,$G4225,$P4225,FALSE)*WindSpeedStep*$T$3:$T$1003)</f>
        <v>1761.3352614604369</v>
      </c>
      <c r="N4225" s="50">
        <f t="array" ref="N4225">_xlfn.SUM(_xlfn.NORM.DIST($S$3:$S$1003,$G4225,$Q4225,FALSE)*WindSpeedStep*$T$3:$T$1003)</f>
        <v>1730.0901065485464</v>
      </c>
      <c r="P4225" s="42">
        <f t="shared" si="195"/>
        <v>1.048097872970766</v>
      </c>
      <c r="Q4225" s="42">
        <f t="shared" si="197"/>
        <v>1.2529126222660631</v>
      </c>
    </row>
    <row r="4226" spans="5:17" x14ac:dyDescent="0.2">
      <c r="E4226" s="15">
        <v>41297.208333333336</v>
      </c>
      <c r="F4226" s="21">
        <v>10.142688524204258</v>
      </c>
      <c r="G4226" s="21">
        <v>10.003451529828279</v>
      </c>
      <c r="H4226" s="24">
        <v>0.15676316946987615</v>
      </c>
      <c r="I4226" s="3">
        <f t="shared" si="196"/>
        <v>1674.3799999999542</v>
      </c>
      <c r="J4226" s="3">
        <f>INDEX(PowerArray,MIN(MaximumPowerIndex,ROUND(G4226*100,0)))</f>
        <v>1636.9999999999357</v>
      </c>
      <c r="K4226" s="3">
        <f>MIN(J4226-M4226+N4226,'Power Look Up'!$F$4)</f>
        <v>1573.0413354002033</v>
      </c>
      <c r="M4226" s="50">
        <f t="array" ref="M4226">_xlfn.SUM(_xlfn.NORM.DIST($S$3:$S$1003,$G4226,$P4226,FALSE)*WindSpeedStep*$T$3:$T$1003)</f>
        <v>1625.2555938656005</v>
      </c>
      <c r="N4226" s="50">
        <f t="array" ref="N4226">_xlfn.SUM(_xlfn.NORM.DIST($S$3:$S$1003,$G4226,$Q4226,FALSE)*WindSpeedStep*$T$3:$T$1003)</f>
        <v>1561.2969292658681</v>
      </c>
      <c r="P4226" s="42">
        <f t="shared" si="195"/>
        <v>1.000345152982828</v>
      </c>
      <c r="Q4226" s="42">
        <f t="shared" si="197"/>
        <v>1.5681727674541623</v>
      </c>
    </row>
    <row r="4227" spans="5:17" x14ac:dyDescent="0.2">
      <c r="E4227" s="15">
        <v>41297.215277777781</v>
      </c>
      <c r="F4227" s="21">
        <v>10.397714450005594</v>
      </c>
      <c r="G4227" s="21">
        <v>10.236721003073917</v>
      </c>
      <c r="H4227" s="24">
        <v>0.12695097623105911</v>
      </c>
      <c r="I4227" s="3">
        <f t="shared" si="196"/>
        <v>1743.7999999999527</v>
      </c>
      <c r="J4227" s="3">
        <f>INDEX(PowerArray,MIN(MaximumPowerIndex,ROUND(G4227*100,0)))</f>
        <v>1701.0799999999535</v>
      </c>
      <c r="K4227" s="3">
        <f>MIN(J4227-M4227+N4227,'Power Look Up'!$F$4)</f>
        <v>1664.0358806466484</v>
      </c>
      <c r="M4227" s="50">
        <f t="array" ref="M4227">_xlfn.SUM(_xlfn.NORM.DIST($S$3:$S$1003,$G4227,$P4227,FALSE)*WindSpeedStep*$T$3:$T$1003)</f>
        <v>1695.9792622263089</v>
      </c>
      <c r="N4227" s="50">
        <f t="array" ref="N4227">_xlfn.SUM(_xlfn.NORM.DIST($S$3:$S$1003,$G4227,$Q4227,FALSE)*WindSpeedStep*$T$3:$T$1003)</f>
        <v>1658.9351428730038</v>
      </c>
      <c r="P4227" s="42">
        <f t="shared" ref="P4227:P4290" si="198">ReferenceTurbulence*G4227</f>
        <v>1.0236721003073919</v>
      </c>
      <c r="Q4227" s="42">
        <f t="shared" si="197"/>
        <v>1.2995617247452205</v>
      </c>
    </row>
    <row r="4228" spans="5:17" x14ac:dyDescent="0.2">
      <c r="E4228" s="15">
        <v>41297.222222222219</v>
      </c>
      <c r="F4228" s="21">
        <v>10.073562518807377</v>
      </c>
      <c r="G4228" s="21">
        <v>9.9726361883858257</v>
      </c>
      <c r="H4228" s="24">
        <v>0.18265633399948764</v>
      </c>
      <c r="I4228" s="3">
        <f t="shared" ref="I4228:I4291" si="199">INDEX(PowerArray,MIN(MaximumPowerIndex,ROUND(F4228*100,0)))</f>
        <v>1655.6899999999546</v>
      </c>
      <c r="J4228" s="3">
        <f>INDEX(PowerArray,MIN(MaximumPowerIndex,ROUND(G4228*100,0)))</f>
        <v>1625.569999999936</v>
      </c>
      <c r="K4228" s="3">
        <f>MIN(J4228-M4228+N4228,'Power Look Up'!$F$4)</f>
        <v>1535.141290278433</v>
      </c>
      <c r="M4228" s="50">
        <f t="array" ref="M4228">_xlfn.SUM(_xlfn.NORM.DIST($S$3:$S$1003,$G4228,$P4228,FALSE)*WindSpeedStep*$T$3:$T$1003)</f>
        <v>1615.3545082676055</v>
      </c>
      <c r="N4228" s="50">
        <f t="array" ref="N4228">_xlfn.SUM(_xlfn.NORM.DIST($S$3:$S$1003,$G4228,$Q4228,FALSE)*WindSpeedStep*$T$3:$T$1003)</f>
        <v>1524.9257985461024</v>
      </c>
      <c r="P4228" s="42">
        <f t="shared" si="198"/>
        <v>0.99726361883858261</v>
      </c>
      <c r="Q4228" s="42">
        <f t="shared" ref="Q4228:Q4291" si="200">G4228*H4228</f>
        <v>1.8215651664811787</v>
      </c>
    </row>
    <row r="4229" spans="5:17" x14ac:dyDescent="0.2">
      <c r="E4229" s="15">
        <v>41297.229166666664</v>
      </c>
      <c r="F4229" s="21">
        <v>10.250685796501685</v>
      </c>
      <c r="G4229" s="21">
        <v>10.066391796915998</v>
      </c>
      <c r="H4229" s="24">
        <v>0.16096484008544146</v>
      </c>
      <c r="I4229" s="3">
        <f t="shared" si="199"/>
        <v>1703.7499999999536</v>
      </c>
      <c r="J4229" s="3">
        <f>INDEX(PowerArray,MIN(MaximumPowerIndex,ROUND(G4229*100,0)))</f>
        <v>1655.6899999999546</v>
      </c>
      <c r="K4229" s="3">
        <f>MIN(J4229-M4229+N4229,'Power Look Up'!$F$4)</f>
        <v>1582.8968854776447</v>
      </c>
      <c r="M4229" s="50">
        <f t="array" ref="M4229">_xlfn.SUM(_xlfn.NORM.DIST($S$3:$S$1003,$G4229,$P4229,FALSE)*WindSpeedStep*$T$3:$T$1003)</f>
        <v>1645.0883230701165</v>
      </c>
      <c r="N4229" s="50">
        <f t="array" ref="N4229">_xlfn.SUM(_xlfn.NORM.DIST($S$3:$S$1003,$G4229,$Q4229,FALSE)*WindSpeedStep*$T$3:$T$1003)</f>
        <v>1572.2952085478066</v>
      </c>
      <c r="P4229" s="42">
        <f t="shared" si="198"/>
        <v>1.0066391796915999</v>
      </c>
      <c r="Q4229" s="42">
        <f t="shared" si="200"/>
        <v>1.6203351458279833</v>
      </c>
    </row>
    <row r="4230" spans="5:17" x14ac:dyDescent="0.2">
      <c r="E4230" s="15">
        <v>41297.236111111109</v>
      </c>
      <c r="F4230" s="21">
        <v>9.0335633513164151</v>
      </c>
      <c r="G4230" s="21">
        <v>9.0072821720314931</v>
      </c>
      <c r="H4230" s="24">
        <v>0.2047918333057806</v>
      </c>
      <c r="I4230" s="3">
        <f t="shared" si="199"/>
        <v>1267.4299999999437</v>
      </c>
      <c r="J4230" s="3">
        <f>INDEX(PowerArray,MIN(MaximumPowerIndex,ROUND(G4230*100,0)))</f>
        <v>1259.8099999999438</v>
      </c>
      <c r="K4230" s="3">
        <f>MIN(J4230-M4230+N4230,'Power Look Up'!$F$4)</f>
        <v>1250.1277519277298</v>
      </c>
      <c r="M4230" s="50">
        <f t="array" ref="M4230">_xlfn.SUM(_xlfn.NORM.DIST($S$3:$S$1003,$G4230,$P4230,FALSE)*WindSpeedStep*$T$3:$T$1003)</f>
        <v>1262.6063208820258</v>
      </c>
      <c r="N4230" s="50">
        <f t="array" ref="N4230">_xlfn.SUM(_xlfn.NORM.DIST($S$3:$S$1003,$G4230,$Q4230,FALSE)*WindSpeedStep*$T$3:$T$1003)</f>
        <v>1252.9240728098118</v>
      </c>
      <c r="P4230" s="42">
        <f t="shared" si="198"/>
        <v>0.90072821720314933</v>
      </c>
      <c r="Q4230" s="42">
        <f t="shared" si="200"/>
        <v>1.844617829112803</v>
      </c>
    </row>
    <row r="4231" spans="5:17" x14ac:dyDescent="0.2">
      <c r="E4231" s="15">
        <v>41297.243055555555</v>
      </c>
      <c r="F4231" s="21">
        <v>10.548259972865116</v>
      </c>
      <c r="G4231" s="21">
        <v>10.404443138870141</v>
      </c>
      <c r="H4231" s="24">
        <v>0.16874821103944757</v>
      </c>
      <c r="I4231" s="3">
        <f t="shared" si="199"/>
        <v>1783.8499999999517</v>
      </c>
      <c r="J4231" s="3">
        <f>INDEX(PowerArray,MIN(MaximumPowerIndex,ROUND(G4231*100,0)))</f>
        <v>1743.7999999999527</v>
      </c>
      <c r="K4231" s="3">
        <f>MIN(J4231-M4231+N4231,'Power Look Up'!$F$4)</f>
        <v>1641.3691566865812</v>
      </c>
      <c r="M4231" s="50">
        <f t="array" ref="M4231">_xlfn.SUM(_xlfn.NORM.DIST($S$3:$S$1003,$G4231,$P4231,FALSE)*WindSpeedStep*$T$3:$T$1003)</f>
        <v>1741.8588328215228</v>
      </c>
      <c r="N4231" s="50">
        <f t="array" ref="N4231">_xlfn.SUM(_xlfn.NORM.DIST($S$3:$S$1003,$G4231,$Q4231,FALSE)*WindSpeedStep*$T$3:$T$1003)</f>
        <v>1639.4279895081513</v>
      </c>
      <c r="P4231" s="42">
        <f t="shared" si="198"/>
        <v>1.0404443138870141</v>
      </c>
      <c r="Q4231" s="42">
        <f t="shared" si="200"/>
        <v>1.7557311665459907</v>
      </c>
    </row>
    <row r="4232" spans="5:17" x14ac:dyDescent="0.2">
      <c r="E4232" s="15">
        <v>41297.25</v>
      </c>
      <c r="F4232" s="21">
        <v>10.40724187315287</v>
      </c>
      <c r="G4232" s="21">
        <v>10.340460209074385</v>
      </c>
      <c r="H4232" s="24">
        <v>0.13067823507670517</v>
      </c>
      <c r="I4232" s="3">
        <f t="shared" si="199"/>
        <v>1746.4699999999525</v>
      </c>
      <c r="J4232" s="3">
        <f>INDEX(PowerArray,MIN(MaximumPowerIndex,ROUND(G4232*100,0)))</f>
        <v>1727.7799999999529</v>
      </c>
      <c r="K4232" s="3">
        <f>MIN(J4232-M4232+N4232,'Power Look Up'!$F$4)</f>
        <v>1682.5680570820689</v>
      </c>
      <c r="M4232" s="50">
        <f t="array" ref="M4232">_xlfn.SUM(_xlfn.NORM.DIST($S$3:$S$1003,$G4232,$P4232,FALSE)*WindSpeedStep*$T$3:$T$1003)</f>
        <v>1724.8689505575046</v>
      </c>
      <c r="N4232" s="50">
        <f t="array" ref="N4232">_xlfn.SUM(_xlfn.NORM.DIST($S$3:$S$1003,$G4232,$Q4232,FALSE)*WindSpeedStep*$T$3:$T$1003)</f>
        <v>1679.6570076396206</v>
      </c>
      <c r="P4232" s="42">
        <f t="shared" si="198"/>
        <v>1.0340460209074385</v>
      </c>
      <c r="Q4232" s="42">
        <f t="shared" si="200"/>
        <v>1.3512730900027383</v>
      </c>
    </row>
    <row r="4233" spans="5:17" x14ac:dyDescent="0.2">
      <c r="E4233" s="15">
        <v>41297.256944444445</v>
      </c>
      <c r="F4233" s="21">
        <v>9.738180455923974</v>
      </c>
      <c r="G4233" s="21">
        <v>9.5875152249998568</v>
      </c>
      <c r="H4233" s="24">
        <v>0.15197911013239437</v>
      </c>
      <c r="I4233" s="3">
        <f t="shared" si="199"/>
        <v>1537.9399999999378</v>
      </c>
      <c r="J4233" s="3">
        <f>INDEX(PowerArray,MIN(MaximumPowerIndex,ROUND(G4233*100,0)))</f>
        <v>1480.789999999939</v>
      </c>
      <c r="K4233" s="3">
        <f>MIN(J4233-M4233+N4233,'Power Look Up'!$F$4)</f>
        <v>1448.1730069043047</v>
      </c>
      <c r="M4233" s="50">
        <f t="array" ref="M4233">_xlfn.SUM(_xlfn.NORM.DIST($S$3:$S$1003,$G4233,$P4233,FALSE)*WindSpeedStep*$T$3:$T$1003)</f>
        <v>1482.4362518984572</v>
      </c>
      <c r="N4233" s="50">
        <f t="array" ref="N4233">_xlfn.SUM(_xlfn.NORM.DIST($S$3:$S$1003,$G4233,$Q4233,FALSE)*WindSpeedStep*$T$3:$T$1003)</f>
        <v>1449.8192588028228</v>
      </c>
      <c r="P4233" s="42">
        <f t="shared" si="198"/>
        <v>0.95875152249998574</v>
      </c>
      <c r="Q4233" s="42">
        <f t="shared" si="200"/>
        <v>1.4571020322762611</v>
      </c>
    </row>
    <row r="4234" spans="5:17" x14ac:dyDescent="0.2">
      <c r="E4234" s="15">
        <v>41297.263888888891</v>
      </c>
      <c r="F4234" s="21">
        <v>9.483347964653337</v>
      </c>
      <c r="G4234" s="21">
        <v>9.2995565991844131</v>
      </c>
      <c r="H4234" s="24">
        <v>0.15606302811162337</v>
      </c>
      <c r="I4234" s="3">
        <f t="shared" si="199"/>
        <v>1438.8799999999399</v>
      </c>
      <c r="J4234" s="3">
        <f>INDEX(PowerArray,MIN(MaximumPowerIndex,ROUND(G4234*100,0)))</f>
        <v>1370.2999999999413</v>
      </c>
      <c r="K4234" s="3">
        <f>MIN(J4234-M4234+N4234,'Power Look Up'!$F$4)</f>
        <v>1353.9959877808355</v>
      </c>
      <c r="M4234" s="50">
        <f t="array" ref="M4234">_xlfn.SUM(_xlfn.NORM.DIST($S$3:$S$1003,$G4234,$P4234,FALSE)*WindSpeedStep*$T$3:$T$1003)</f>
        <v>1374.9225838006205</v>
      </c>
      <c r="N4234" s="50">
        <f t="array" ref="N4234">_xlfn.SUM(_xlfn.NORM.DIST($S$3:$S$1003,$G4234,$Q4234,FALSE)*WindSpeedStep*$T$3:$T$1003)</f>
        <v>1358.6185715815147</v>
      </c>
      <c r="P4234" s="42">
        <f t="shared" si="198"/>
        <v>0.92995565991844131</v>
      </c>
      <c r="Q4234" s="42">
        <f t="shared" si="200"/>
        <v>1.4513169629641496</v>
      </c>
    </row>
    <row r="4235" spans="5:17" x14ac:dyDescent="0.2">
      <c r="E4235" s="15">
        <v>41297.270833333336</v>
      </c>
      <c r="F4235" s="21">
        <v>8.7332061559535887</v>
      </c>
      <c r="G4235" s="21">
        <v>8.6616457773518523</v>
      </c>
      <c r="H4235" s="24">
        <v>0.21985052977263114</v>
      </c>
      <c r="I4235" s="3">
        <f t="shared" si="199"/>
        <v>1156.909999999948</v>
      </c>
      <c r="J4235" s="3">
        <f>INDEX(PowerArray,MIN(MaximumPowerIndex,ROUND(G4235*100,0)))</f>
        <v>1131.2199999999486</v>
      </c>
      <c r="K4235" s="3">
        <f>MIN(J4235-M4235+N4235,'Power Look Up'!$F$4)</f>
        <v>1150.9458725516649</v>
      </c>
      <c r="M4235" s="50">
        <f t="array" ref="M4235">_xlfn.SUM(_xlfn.NORM.DIST($S$3:$S$1003,$G4235,$P4235,FALSE)*WindSpeedStep*$T$3:$T$1003)</f>
        <v>1130.3188282564172</v>
      </c>
      <c r="N4235" s="50">
        <f t="array" ref="N4235">_xlfn.SUM(_xlfn.NORM.DIST($S$3:$S$1003,$G4235,$Q4235,FALSE)*WindSpeedStep*$T$3:$T$1003)</f>
        <v>1150.0447008081335</v>
      </c>
      <c r="P4235" s="42">
        <f t="shared" si="198"/>
        <v>0.86616457773518529</v>
      </c>
      <c r="Q4235" s="42">
        <f t="shared" si="200"/>
        <v>1.9042674128536783</v>
      </c>
    </row>
    <row r="4236" spans="5:17" x14ac:dyDescent="0.2">
      <c r="E4236" s="15">
        <v>41297.277777777781</v>
      </c>
      <c r="F4236" s="21">
        <v>8.7687249490502239</v>
      </c>
      <c r="G4236" s="21">
        <v>8.7129207450451247</v>
      </c>
      <c r="H4236" s="24">
        <v>0.12088416573207864</v>
      </c>
      <c r="I4236" s="3">
        <f t="shared" si="199"/>
        <v>1171.5899999999476</v>
      </c>
      <c r="J4236" s="3">
        <f>INDEX(PowerArray,MIN(MaximumPowerIndex,ROUND(G4236*100,0)))</f>
        <v>1149.5699999999481</v>
      </c>
      <c r="K4236" s="3">
        <f>MIN(J4236-M4236+N4236,'Power Look Up'!$F$4)</f>
        <v>1156.5789652042049</v>
      </c>
      <c r="M4236" s="50">
        <f t="array" ref="M4236">_xlfn.SUM(_xlfn.NORM.DIST($S$3:$S$1003,$G4236,$P4236,FALSE)*WindSpeedStep*$T$3:$T$1003)</f>
        <v>1149.7289040243229</v>
      </c>
      <c r="N4236" s="50">
        <f t="array" ref="N4236">_xlfn.SUM(_xlfn.NORM.DIST($S$3:$S$1003,$G4236,$Q4236,FALSE)*WindSpeedStep*$T$3:$T$1003)</f>
        <v>1156.7378692285797</v>
      </c>
      <c r="P4236" s="42">
        <f t="shared" si="198"/>
        <v>0.87129207450451251</v>
      </c>
      <c r="Q4236" s="42">
        <f t="shared" si="200"/>
        <v>1.053254155354501</v>
      </c>
    </row>
    <row r="4237" spans="5:17" x14ac:dyDescent="0.2">
      <c r="E4237" s="15">
        <v>41297.284722222219</v>
      </c>
      <c r="F4237" s="21">
        <v>7.5003806608699737</v>
      </c>
      <c r="G4237" s="21">
        <v>7.3359789535570545</v>
      </c>
      <c r="H4237" s="24">
        <v>0.14932575433712594</v>
      </c>
      <c r="I4237" s="3">
        <f t="shared" si="199"/>
        <v>738.49999999996521</v>
      </c>
      <c r="J4237" s="3">
        <f>INDEX(PowerArray,MIN(MaximumPowerIndex,ROUND(G4237*100,0)))</f>
        <v>690.33999999996627</v>
      </c>
      <c r="K4237" s="3">
        <f>MIN(J4237-M4237+N4237,'Power Look Up'!$F$4)</f>
        <v>713.66610154002615</v>
      </c>
      <c r="M4237" s="50">
        <f t="array" ref="M4237">_xlfn.SUM(_xlfn.NORM.DIST($S$3:$S$1003,$G4237,$P4237,FALSE)*WindSpeedStep*$T$3:$T$1003)</f>
        <v>686.38056945473227</v>
      </c>
      <c r="N4237" s="50">
        <f t="array" ref="N4237">_xlfn.SUM(_xlfn.NORM.DIST($S$3:$S$1003,$G4237,$Q4237,FALSE)*WindSpeedStep*$T$3:$T$1003)</f>
        <v>709.70667099479215</v>
      </c>
      <c r="P4237" s="42">
        <f t="shared" si="198"/>
        <v>0.73359789535570552</v>
      </c>
      <c r="Q4237" s="42">
        <f t="shared" si="200"/>
        <v>1.0954505910411869</v>
      </c>
    </row>
    <row r="4238" spans="5:17" x14ac:dyDescent="0.2">
      <c r="E4238" s="15">
        <v>41297.291666666664</v>
      </c>
      <c r="F4238" s="21">
        <v>7.1424553860338911</v>
      </c>
      <c r="G4238" s="21">
        <v>7.1534876191920338</v>
      </c>
      <c r="H4238" s="24">
        <v>0.17921007984213208</v>
      </c>
      <c r="I4238" s="3">
        <f t="shared" si="199"/>
        <v>630.13999999996759</v>
      </c>
      <c r="J4238" s="3">
        <f>INDEX(PowerArray,MIN(MaximumPowerIndex,ROUND(G4238*100,0)))</f>
        <v>633.14999999996746</v>
      </c>
      <c r="K4238" s="3">
        <f>MIN(J4238-M4238+N4238,'Power Look Up'!$F$4)</f>
        <v>671.26961034976478</v>
      </c>
      <c r="M4238" s="50">
        <f t="array" ref="M4238">_xlfn.SUM(_xlfn.NORM.DIST($S$3:$S$1003,$G4238,$P4238,FALSE)*WindSpeedStep*$T$3:$T$1003)</f>
        <v>635.35923050845372</v>
      </c>
      <c r="N4238" s="50">
        <f t="array" ref="N4238">_xlfn.SUM(_xlfn.NORM.DIST($S$3:$S$1003,$G4238,$Q4238,FALSE)*WindSpeedStep*$T$3:$T$1003)</f>
        <v>673.47884085825103</v>
      </c>
      <c r="P4238" s="42">
        <f t="shared" si="198"/>
        <v>0.71534876191920338</v>
      </c>
      <c r="Q4238" s="42">
        <f t="shared" si="200"/>
        <v>1.2819770873851077</v>
      </c>
    </row>
    <row r="4239" spans="5:17" x14ac:dyDescent="0.2">
      <c r="E4239" s="15">
        <v>41297.298611111109</v>
      </c>
      <c r="F4239" s="21">
        <v>7.5124023113966709</v>
      </c>
      <c r="G4239" s="21">
        <v>7.3985308233355633</v>
      </c>
      <c r="H4239" s="24">
        <v>0.16106698627739524</v>
      </c>
      <c r="I4239" s="3">
        <f t="shared" si="199"/>
        <v>741.5099999999652</v>
      </c>
      <c r="J4239" s="3">
        <f>INDEX(PowerArray,MIN(MaximumPowerIndex,ROUND(G4239*100,0)))</f>
        <v>708.39999999996587</v>
      </c>
      <c r="K4239" s="3">
        <f>MIN(J4239-M4239+N4239,'Power Look Up'!$F$4)</f>
        <v>738.72036118153687</v>
      </c>
      <c r="M4239" s="50">
        <f t="array" ref="M4239">_xlfn.SUM(_xlfn.NORM.DIST($S$3:$S$1003,$G4239,$P4239,FALSE)*WindSpeedStep*$T$3:$T$1003)</f>
        <v>704.43464349323028</v>
      </c>
      <c r="N4239" s="50">
        <f t="array" ref="N4239">_xlfn.SUM(_xlfn.NORM.DIST($S$3:$S$1003,$G4239,$Q4239,FALSE)*WindSpeedStep*$T$3:$T$1003)</f>
        <v>734.75500467480128</v>
      </c>
      <c r="P4239" s="42">
        <f t="shared" si="198"/>
        <v>0.7398530823335564</v>
      </c>
      <c r="Q4239" s="42">
        <f t="shared" si="200"/>
        <v>1.1916590625950749</v>
      </c>
    </row>
    <row r="4240" spans="5:17" x14ac:dyDescent="0.2">
      <c r="E4240" s="15">
        <v>41297.305555555555</v>
      </c>
      <c r="F4240" s="21">
        <v>7.2476243071207413</v>
      </c>
      <c r="G4240" s="21">
        <v>7.2230217319792791</v>
      </c>
      <c r="H4240" s="24">
        <v>0.15453339639854233</v>
      </c>
      <c r="I4240" s="3">
        <f t="shared" si="199"/>
        <v>663.2499999999668</v>
      </c>
      <c r="J4240" s="3">
        <f>INDEX(PowerArray,MIN(MaximumPowerIndex,ROUND(G4240*100,0)))</f>
        <v>654.21999999996706</v>
      </c>
      <c r="K4240" s="3">
        <f>MIN(J4240-M4240+N4240,'Power Look Up'!$F$4)</f>
        <v>679.44031438185948</v>
      </c>
      <c r="M4240" s="50">
        <f t="array" ref="M4240">_xlfn.SUM(_xlfn.NORM.DIST($S$3:$S$1003,$G4240,$P4240,FALSE)*WindSpeedStep*$T$3:$T$1003)</f>
        <v>654.51115131469237</v>
      </c>
      <c r="N4240" s="50">
        <f t="array" ref="N4240">_xlfn.SUM(_xlfn.NORM.DIST($S$3:$S$1003,$G4240,$Q4240,FALSE)*WindSpeedStep*$T$3:$T$1003)</f>
        <v>679.73146569658479</v>
      </c>
      <c r="P4240" s="42">
        <f t="shared" si="198"/>
        <v>0.722302173197928</v>
      </c>
      <c r="Q4240" s="42">
        <f t="shared" si="200"/>
        <v>1.1161980805032397</v>
      </c>
    </row>
    <row r="4241" spans="5:17" x14ac:dyDescent="0.2">
      <c r="E4241" s="15">
        <v>41297.3125</v>
      </c>
      <c r="F4241" s="21">
        <v>7.4412403420951954</v>
      </c>
      <c r="G4241" s="21">
        <v>7.4693463134606413</v>
      </c>
      <c r="H4241" s="24">
        <v>0.11960371646179176</v>
      </c>
      <c r="I4241" s="3">
        <f t="shared" si="199"/>
        <v>720.43999999996561</v>
      </c>
      <c r="J4241" s="3">
        <f>INDEX(PowerArray,MIN(MaximumPowerIndex,ROUND(G4241*100,0)))</f>
        <v>729.46999999996547</v>
      </c>
      <c r="K4241" s="3">
        <f>MIN(J4241-M4241+N4241,'Power Look Up'!$F$4)</f>
        <v>738.21275584709645</v>
      </c>
      <c r="M4241" s="50">
        <f t="array" ref="M4241">_xlfn.SUM(_xlfn.NORM.DIST($S$3:$S$1003,$G4241,$P4241,FALSE)*WindSpeedStep*$T$3:$T$1003)</f>
        <v>725.22516851140756</v>
      </c>
      <c r="N4241" s="50">
        <f t="array" ref="N4241">_xlfn.SUM(_xlfn.NORM.DIST($S$3:$S$1003,$G4241,$Q4241,FALSE)*WindSpeedStep*$T$3:$T$1003)</f>
        <v>733.96792435853854</v>
      </c>
      <c r="P4241" s="42">
        <f t="shared" si="198"/>
        <v>0.74693463134606419</v>
      </c>
      <c r="Q4241" s="42">
        <f t="shared" si="200"/>
        <v>0.89336157863007604</v>
      </c>
    </row>
    <row r="4242" spans="5:17" x14ac:dyDescent="0.2">
      <c r="E4242" s="15">
        <v>41297.319444444445</v>
      </c>
      <c r="F4242" s="21">
        <v>7.5971567591009164</v>
      </c>
      <c r="G4242" s="21">
        <v>7.5460658848169473</v>
      </c>
      <c r="H4242" s="24">
        <v>0.11714908987942574</v>
      </c>
      <c r="I4242" s="3">
        <f t="shared" si="199"/>
        <v>768.59999999996467</v>
      </c>
      <c r="J4242" s="3">
        <f>INDEX(PowerArray,MIN(MaximumPowerIndex,ROUND(G4242*100,0)))</f>
        <v>753.54999999996494</v>
      </c>
      <c r="K4242" s="3">
        <f>MIN(J4242-M4242+N4242,'Power Look Up'!$F$4)</f>
        <v>761.31167823690407</v>
      </c>
      <c r="M4242" s="50">
        <f t="array" ref="M4242">_xlfn.SUM(_xlfn.NORM.DIST($S$3:$S$1003,$G4242,$P4242,FALSE)*WindSpeedStep*$T$3:$T$1003)</f>
        <v>748.17233392142191</v>
      </c>
      <c r="N4242" s="50">
        <f t="array" ref="N4242">_xlfn.SUM(_xlfn.NORM.DIST($S$3:$S$1003,$G4242,$Q4242,FALSE)*WindSpeedStep*$T$3:$T$1003)</f>
        <v>755.93401215836104</v>
      </c>
      <c r="P4242" s="42">
        <f t="shared" si="198"/>
        <v>0.75460658848169482</v>
      </c>
      <c r="Q4242" s="42">
        <f t="shared" si="200"/>
        <v>0.88401475057648882</v>
      </c>
    </row>
    <row r="4243" spans="5:17" x14ac:dyDescent="0.2">
      <c r="E4243" s="15">
        <v>41297.326388888891</v>
      </c>
      <c r="F4243" s="21">
        <v>7.3349469813202255</v>
      </c>
      <c r="G4243" s="21">
        <v>7.2920519840745737</v>
      </c>
      <c r="H4243" s="24">
        <v>9.9523555093046695E-2</v>
      </c>
      <c r="I4243" s="3">
        <f t="shared" si="199"/>
        <v>687.32999999996628</v>
      </c>
      <c r="J4243" s="3">
        <f>INDEX(PowerArray,MIN(MaximumPowerIndex,ROUND(G4243*100,0)))</f>
        <v>675.28999999996654</v>
      </c>
      <c r="K4243" s="3">
        <f>MIN(J4243-M4243+N4243,'Power Look Up'!$F$4)</f>
        <v>675.1074221367769</v>
      </c>
      <c r="M4243" s="50">
        <f t="array" ref="M4243">_xlfn.SUM(_xlfn.NORM.DIST($S$3:$S$1003,$G4243,$P4243,FALSE)*WindSpeedStep*$T$3:$T$1003)</f>
        <v>673.87534338833143</v>
      </c>
      <c r="N4243" s="50">
        <f t="array" ref="N4243">_xlfn.SUM(_xlfn.NORM.DIST($S$3:$S$1003,$G4243,$Q4243,FALSE)*WindSpeedStep*$T$3:$T$1003)</f>
        <v>673.69276552514179</v>
      </c>
      <c r="P4243" s="42">
        <f t="shared" si="198"/>
        <v>0.72920519840745746</v>
      </c>
      <c r="Q4243" s="42">
        <f t="shared" si="200"/>
        <v>0.72573093737840633</v>
      </c>
    </row>
    <row r="4244" spans="5:17" x14ac:dyDescent="0.2">
      <c r="E4244" s="15">
        <v>41297.333333333336</v>
      </c>
      <c r="F4244" s="21">
        <v>7.2086181490140255</v>
      </c>
      <c r="G4244" s="21">
        <v>7.1255378368818727</v>
      </c>
      <c r="H4244" s="24">
        <v>0.14149729933184388</v>
      </c>
      <c r="I4244" s="3">
        <f t="shared" si="199"/>
        <v>651.20999999996707</v>
      </c>
      <c r="J4244" s="3">
        <f>INDEX(PowerArray,MIN(MaximumPowerIndex,ROUND(G4244*100,0)))</f>
        <v>627.12999999996759</v>
      </c>
      <c r="K4244" s="3">
        <f>MIN(J4244-M4244+N4244,'Power Look Up'!$F$4)</f>
        <v>644.90378910465211</v>
      </c>
      <c r="M4244" s="50">
        <f t="array" ref="M4244">_xlfn.SUM(_xlfn.NORM.DIST($S$3:$S$1003,$G4244,$P4244,FALSE)*WindSpeedStep*$T$3:$T$1003)</f>
        <v>627.76055160266344</v>
      </c>
      <c r="N4244" s="50">
        <f t="array" ref="N4244">_xlfn.SUM(_xlfn.NORM.DIST($S$3:$S$1003,$G4244,$Q4244,FALSE)*WindSpeedStep*$T$3:$T$1003)</f>
        <v>645.53434070734795</v>
      </c>
      <c r="P4244" s="42">
        <f t="shared" si="198"/>
        <v>0.71255378368818734</v>
      </c>
      <c r="Q4244" s="42">
        <f t="shared" si="200"/>
        <v>1.0082443602056537</v>
      </c>
    </row>
    <row r="4245" spans="5:17" x14ac:dyDescent="0.2">
      <c r="E4245" s="15">
        <v>41297.340277777781</v>
      </c>
      <c r="F4245" s="21">
        <v>6.873136842465879</v>
      </c>
      <c r="G4245" s="21">
        <v>6.8339737015502005</v>
      </c>
      <c r="H4245" s="24">
        <v>0.16877301101193062</v>
      </c>
      <c r="I4245" s="3">
        <f t="shared" si="199"/>
        <v>558.61999999997693</v>
      </c>
      <c r="J4245" s="3">
        <f>INDEX(PowerArray,MIN(MaximumPowerIndex,ROUND(G4245*100,0)))</f>
        <v>549.57999999997719</v>
      </c>
      <c r="K4245" s="3">
        <f>MIN(J4245-M4245+N4245,'Power Look Up'!$F$4)</f>
        <v>578.01974053123831</v>
      </c>
      <c r="M4245" s="50">
        <f t="array" ref="M4245">_xlfn.SUM(_xlfn.NORM.DIST($S$3:$S$1003,$G4245,$P4245,FALSE)*WindSpeedStep*$T$3:$T$1003)</f>
        <v>551.86588269468541</v>
      </c>
      <c r="N4245" s="50">
        <f t="array" ref="N4245">_xlfn.SUM(_xlfn.NORM.DIST($S$3:$S$1003,$G4245,$Q4245,FALSE)*WindSpeedStep*$T$3:$T$1003)</f>
        <v>580.30562322594653</v>
      </c>
      <c r="P4245" s="42">
        <f t="shared" si="198"/>
        <v>0.68339737015502011</v>
      </c>
      <c r="Q4245" s="42">
        <f t="shared" si="200"/>
        <v>1.1533903187869763</v>
      </c>
    </row>
    <row r="4246" spans="5:17" x14ac:dyDescent="0.2">
      <c r="E4246" s="15">
        <v>41297.347222222219</v>
      </c>
      <c r="F4246" s="21">
        <v>5.863631178091409</v>
      </c>
      <c r="G4246" s="21">
        <v>5.8968548902086653</v>
      </c>
      <c r="H4246" s="24">
        <v>0.17224821434433252</v>
      </c>
      <c r="I4246" s="3">
        <f t="shared" si="199"/>
        <v>339.31999999998698</v>
      </c>
      <c r="J4246" s="3">
        <f>INDEX(PowerArray,MIN(MaximumPowerIndex,ROUND(G4246*100,0)))</f>
        <v>345.79999999998682</v>
      </c>
      <c r="K4246" s="3">
        <f>MIN(J4246-M4246+N4246,'Power Look Up'!$F$4)</f>
        <v>362.47319047252307</v>
      </c>
      <c r="M4246" s="50">
        <f t="array" ref="M4246">_xlfn.SUM(_xlfn.NORM.DIST($S$3:$S$1003,$G4246,$P4246,FALSE)*WindSpeedStep*$T$3:$T$1003)</f>
        <v>347.58894498014666</v>
      </c>
      <c r="N4246" s="50">
        <f t="array" ref="N4246">_xlfn.SUM(_xlfn.NORM.DIST($S$3:$S$1003,$G4246,$Q4246,FALSE)*WindSpeedStep*$T$3:$T$1003)</f>
        <v>364.26213545268291</v>
      </c>
      <c r="P4246" s="42">
        <f t="shared" si="198"/>
        <v>0.58968548902086659</v>
      </c>
      <c r="Q4246" s="42">
        <f t="shared" si="200"/>
        <v>1.0157227250860876</v>
      </c>
    </row>
    <row r="4247" spans="5:17" x14ac:dyDescent="0.2">
      <c r="E4247" s="15">
        <v>41297.354166666664</v>
      </c>
      <c r="F4247" s="21">
        <v>6.0879608084906387</v>
      </c>
      <c r="G4247" s="21">
        <v>6.0421897975044727</v>
      </c>
      <c r="H4247" s="24">
        <v>0.13469206287536845</v>
      </c>
      <c r="I4247" s="3">
        <f t="shared" si="199"/>
        <v>382.33999999998071</v>
      </c>
      <c r="J4247" s="3">
        <f>INDEX(PowerArray,MIN(MaximumPowerIndex,ROUND(G4247*100,0)))</f>
        <v>371.03999999998092</v>
      </c>
      <c r="K4247" s="3">
        <f>MIN(J4247-M4247+N4247,'Power Look Up'!$F$4)</f>
        <v>378.86527574834901</v>
      </c>
      <c r="M4247" s="50">
        <f t="array" ref="M4247">_xlfn.SUM(_xlfn.NORM.DIST($S$3:$S$1003,$G4247,$P4247,FALSE)*WindSpeedStep*$T$3:$T$1003)</f>
        <v>375.59010759250185</v>
      </c>
      <c r="N4247" s="50">
        <f t="array" ref="N4247">_xlfn.SUM(_xlfn.NORM.DIST($S$3:$S$1003,$G4247,$Q4247,FALSE)*WindSpeedStep*$T$3:$T$1003)</f>
        <v>383.41538334086994</v>
      </c>
      <c r="P4247" s="42">
        <f t="shared" si="198"/>
        <v>0.60421897975044736</v>
      </c>
      <c r="Q4247" s="42">
        <f t="shared" si="200"/>
        <v>0.81383500811038223</v>
      </c>
    </row>
    <row r="4248" spans="5:17" x14ac:dyDescent="0.2">
      <c r="E4248" s="15">
        <v>41297.361111111109</v>
      </c>
      <c r="F4248" s="21">
        <v>6.3403982837424238</v>
      </c>
      <c r="G4248" s="21">
        <v>6.2924102258202703</v>
      </c>
      <c r="H4248" s="24">
        <v>0.14983285867638932</v>
      </c>
      <c r="I4248" s="3">
        <f t="shared" si="199"/>
        <v>438.83999999997951</v>
      </c>
      <c r="J4248" s="3">
        <f>INDEX(PowerArray,MIN(MaximumPowerIndex,ROUND(G4248*100,0)))</f>
        <v>427.53999999997973</v>
      </c>
      <c r="K4248" s="3">
        <f>MIN(J4248-M4248+N4248,'Power Look Up'!$F$4)</f>
        <v>441.94087428267045</v>
      </c>
      <c r="M4248" s="50">
        <f t="array" ref="M4248">_xlfn.SUM(_xlfn.NORM.DIST($S$3:$S$1003,$G4248,$P4248,FALSE)*WindSpeedStep*$T$3:$T$1003)</f>
        <v>426.79358993679398</v>
      </c>
      <c r="N4248" s="50">
        <f t="array" ref="N4248">_xlfn.SUM(_xlfn.NORM.DIST($S$3:$S$1003,$G4248,$Q4248,FALSE)*WindSpeedStep*$T$3:$T$1003)</f>
        <v>441.1944642194847</v>
      </c>
      <c r="P4248" s="42">
        <f t="shared" si="198"/>
        <v>0.62924102258202708</v>
      </c>
      <c r="Q4248" s="42">
        <f t="shared" si="200"/>
        <v>0.94280981209919557</v>
      </c>
    </row>
    <row r="4249" spans="5:17" x14ac:dyDescent="0.2">
      <c r="E4249" s="15">
        <v>41297.368055555555</v>
      </c>
      <c r="F4249" s="21">
        <v>5.8984579005782489</v>
      </c>
      <c r="G4249" s="21">
        <v>5.8957612213714112</v>
      </c>
      <c r="H4249" s="24">
        <v>0.167840479102673</v>
      </c>
      <c r="I4249" s="3">
        <f t="shared" si="199"/>
        <v>345.79999999998682</v>
      </c>
      <c r="J4249" s="3">
        <f>INDEX(PowerArray,MIN(MaximumPowerIndex,ROUND(G4249*100,0)))</f>
        <v>345.79999999998682</v>
      </c>
      <c r="K4249" s="3">
        <f>MIN(J4249-M4249+N4249,'Power Look Up'!$F$4)</f>
        <v>361.133383826086</v>
      </c>
      <c r="M4249" s="50">
        <f t="array" ref="M4249">_xlfn.SUM(_xlfn.NORM.DIST($S$3:$S$1003,$G4249,$P4249,FALSE)*WindSpeedStep*$T$3:$T$1003)</f>
        <v>347.38277806584779</v>
      </c>
      <c r="N4249" s="50">
        <f t="array" ref="N4249">_xlfn.SUM(_xlfn.NORM.DIST($S$3:$S$1003,$G4249,$Q4249,FALSE)*WindSpeedStep*$T$3:$T$1003)</f>
        <v>362.71616189194697</v>
      </c>
      <c r="P4249" s="42">
        <f t="shared" si="198"/>
        <v>0.58957612213714117</v>
      </c>
      <c r="Q4249" s="42">
        <f t="shared" si="200"/>
        <v>0.98954738806993814</v>
      </c>
    </row>
    <row r="4250" spans="5:17" x14ac:dyDescent="0.2">
      <c r="E4250" s="15">
        <v>41297.375</v>
      </c>
      <c r="F4250" s="21">
        <v>6.8458705846406867</v>
      </c>
      <c r="G4250" s="21">
        <v>6.780908906852126</v>
      </c>
      <c r="H4250" s="24">
        <v>0.13292684819979875</v>
      </c>
      <c r="I4250" s="3">
        <f t="shared" si="199"/>
        <v>554.09999999997706</v>
      </c>
      <c r="J4250" s="3">
        <f>INDEX(PowerArray,MIN(MaximumPowerIndex,ROUND(G4250*100,0)))</f>
        <v>538.27999999997735</v>
      </c>
      <c r="K4250" s="3">
        <f>MIN(J4250-M4250+N4250,'Power Look Up'!$F$4)</f>
        <v>550.11535490742347</v>
      </c>
      <c r="M4250" s="50">
        <f t="array" ref="M4250">_xlfn.SUM(_xlfn.NORM.DIST($S$3:$S$1003,$G4250,$P4250,FALSE)*WindSpeedStep*$T$3:$T$1003)</f>
        <v>538.70874107025611</v>
      </c>
      <c r="N4250" s="50">
        <f t="array" ref="N4250">_xlfn.SUM(_xlfn.NORM.DIST($S$3:$S$1003,$G4250,$Q4250,FALSE)*WindSpeedStep*$T$3:$T$1003)</f>
        <v>550.54409597770223</v>
      </c>
      <c r="P4250" s="42">
        <f t="shared" si="198"/>
        <v>0.67809089068521267</v>
      </c>
      <c r="Q4250" s="42">
        <f t="shared" si="200"/>
        <v>0.90136484891779578</v>
      </c>
    </row>
    <row r="4251" spans="5:17" x14ac:dyDescent="0.2">
      <c r="E4251" s="15">
        <v>41297.381944444445</v>
      </c>
      <c r="F4251" s="21">
        <v>7.2023485743181448</v>
      </c>
      <c r="G4251" s="21">
        <v>7.1271372372346713</v>
      </c>
      <c r="H4251" s="24">
        <v>0.13745516337963753</v>
      </c>
      <c r="I4251" s="3">
        <f t="shared" si="199"/>
        <v>648.19999999996719</v>
      </c>
      <c r="J4251" s="3">
        <f>INDEX(PowerArray,MIN(MaximumPowerIndex,ROUND(G4251*100,0)))</f>
        <v>627.12999999996759</v>
      </c>
      <c r="K4251" s="3">
        <f>MIN(J4251-M4251+N4251,'Power Look Up'!$F$4)</f>
        <v>642.95922924323781</v>
      </c>
      <c r="M4251" s="50">
        <f t="array" ref="M4251">_xlfn.SUM(_xlfn.NORM.DIST($S$3:$S$1003,$G4251,$P4251,FALSE)*WindSpeedStep*$T$3:$T$1003)</f>
        <v>628.19384217607114</v>
      </c>
      <c r="N4251" s="50">
        <f t="array" ref="N4251">_xlfn.SUM(_xlfn.NORM.DIST($S$3:$S$1003,$G4251,$Q4251,FALSE)*WindSpeedStep*$T$3:$T$1003)</f>
        <v>644.02307141934136</v>
      </c>
      <c r="P4251" s="42">
        <f t="shared" si="198"/>
        <v>0.7127137237234672</v>
      </c>
      <c r="Q4251" s="42">
        <f t="shared" si="200"/>
        <v>0.97966181337319025</v>
      </c>
    </row>
    <row r="4252" spans="5:17" x14ac:dyDescent="0.2">
      <c r="E4252" s="15">
        <v>41297.388888888891</v>
      </c>
      <c r="F4252" s="21">
        <v>6.8686785001812227</v>
      </c>
      <c r="G4252" s="21">
        <v>6.7224066500561115</v>
      </c>
      <c r="H4252" s="24">
        <v>0.2125590825020387</v>
      </c>
      <c r="I4252" s="3">
        <f t="shared" si="199"/>
        <v>558.61999999997693</v>
      </c>
      <c r="J4252" s="3">
        <f>INDEX(PowerArray,MIN(MaximumPowerIndex,ROUND(G4252*100,0)))</f>
        <v>524.71999999997763</v>
      </c>
      <c r="K4252" s="3">
        <f>MIN(J4252-M4252+N4252,'Power Look Up'!$F$4)</f>
        <v>574.54329249556417</v>
      </c>
      <c r="M4252" s="50">
        <f t="array" ref="M4252">_xlfn.SUM(_xlfn.NORM.DIST($S$3:$S$1003,$G4252,$P4252,FALSE)*WindSpeedStep*$T$3:$T$1003)</f>
        <v>524.43471700992973</v>
      </c>
      <c r="N4252" s="50">
        <f t="array" ref="N4252">_xlfn.SUM(_xlfn.NORM.DIST($S$3:$S$1003,$G4252,$Q4252,FALSE)*WindSpeedStep*$T$3:$T$1003)</f>
        <v>574.25800950551627</v>
      </c>
      <c r="P4252" s="42">
        <f t="shared" si="198"/>
        <v>0.67224066500561119</v>
      </c>
      <c r="Q4252" s="42">
        <f t="shared" si="200"/>
        <v>1.4289085897415306</v>
      </c>
    </row>
    <row r="4253" spans="5:17" x14ac:dyDescent="0.2">
      <c r="E4253" s="15">
        <v>41297.395833333336</v>
      </c>
      <c r="F4253" s="21">
        <v>5.8833974282527901</v>
      </c>
      <c r="G4253" s="21">
        <v>5.765039159064921</v>
      </c>
      <c r="H4253" s="24">
        <v>0.1631710268951003</v>
      </c>
      <c r="I4253" s="3">
        <f t="shared" si="199"/>
        <v>342.55999999998687</v>
      </c>
      <c r="J4253" s="3">
        <f>INDEX(PowerArray,MIN(MaximumPowerIndex,ROUND(G4253*100,0)))</f>
        <v>324.73999999998728</v>
      </c>
      <c r="K4253" s="3">
        <f>MIN(J4253-M4253+N4253,'Power Look Up'!$F$4)</f>
        <v>337.05167787490421</v>
      </c>
      <c r="M4253" s="50">
        <f t="array" ref="M4253">_xlfn.SUM(_xlfn.NORM.DIST($S$3:$S$1003,$G4253,$P4253,FALSE)*WindSpeedStep*$T$3:$T$1003)</f>
        <v>323.20106814858622</v>
      </c>
      <c r="N4253" s="50">
        <f t="array" ref="N4253">_xlfn.SUM(_xlfn.NORM.DIST($S$3:$S$1003,$G4253,$Q4253,FALSE)*WindSpeedStep*$T$3:$T$1003)</f>
        <v>335.51274602350315</v>
      </c>
      <c r="P4253" s="42">
        <f t="shared" si="198"/>
        <v>0.57650391590649208</v>
      </c>
      <c r="Q4253" s="42">
        <f t="shared" si="200"/>
        <v>0.94068735967508865</v>
      </c>
    </row>
    <row r="4254" spans="5:17" x14ac:dyDescent="0.2">
      <c r="E4254" s="15">
        <v>41297.402777777781</v>
      </c>
      <c r="F4254" s="21">
        <v>6.0307633476386675</v>
      </c>
      <c r="G4254" s="21">
        <v>5.9780865870272919</v>
      </c>
      <c r="H4254" s="24">
        <v>0.11938787156718965</v>
      </c>
      <c r="I4254" s="3">
        <f t="shared" si="199"/>
        <v>368.77999999998099</v>
      </c>
      <c r="J4254" s="3">
        <f>INDEX(PowerArray,MIN(MaximumPowerIndex,ROUND(G4254*100,0)))</f>
        <v>358.75999999998658</v>
      </c>
      <c r="K4254" s="3">
        <f>MIN(J4254-M4254+N4254,'Power Look Up'!$F$4)</f>
        <v>362.65403241416055</v>
      </c>
      <c r="M4254" s="50">
        <f t="array" ref="M4254">_xlfn.SUM(_xlfn.NORM.DIST($S$3:$S$1003,$G4254,$P4254,FALSE)*WindSpeedStep*$T$3:$T$1003)</f>
        <v>363.08942628360182</v>
      </c>
      <c r="N4254" s="50">
        <f t="array" ref="N4254">_xlfn.SUM(_xlfn.NORM.DIST($S$3:$S$1003,$G4254,$Q4254,FALSE)*WindSpeedStep*$T$3:$T$1003)</f>
        <v>366.9834586977758</v>
      </c>
      <c r="P4254" s="42">
        <f t="shared" si="198"/>
        <v>0.59780865870272926</v>
      </c>
      <c r="Q4254" s="42">
        <f t="shared" si="200"/>
        <v>0.71371103366955346</v>
      </c>
    </row>
    <row r="4255" spans="5:17" x14ac:dyDescent="0.2">
      <c r="E4255" s="15">
        <v>41297.409722222219</v>
      </c>
      <c r="F4255" s="21">
        <v>6.5406284993601824</v>
      </c>
      <c r="G4255" s="21">
        <v>6.4517717954530012</v>
      </c>
      <c r="H4255" s="24">
        <v>0.15136160081509656</v>
      </c>
      <c r="I4255" s="3">
        <f t="shared" si="199"/>
        <v>484.03999999997853</v>
      </c>
      <c r="J4255" s="3">
        <f>INDEX(PowerArray,MIN(MaximumPowerIndex,ROUND(G4255*100,0)))</f>
        <v>463.69999999997896</v>
      </c>
      <c r="K4255" s="3">
        <f>MIN(J4255-M4255+N4255,'Power Look Up'!$F$4)</f>
        <v>480.20848391181352</v>
      </c>
      <c r="M4255" s="50">
        <f t="array" ref="M4255">_xlfn.SUM(_xlfn.NORM.DIST($S$3:$S$1003,$G4255,$P4255,FALSE)*WindSpeedStep*$T$3:$T$1003)</f>
        <v>461.51244200219821</v>
      </c>
      <c r="N4255" s="50">
        <f t="array" ref="N4255">_xlfn.SUM(_xlfn.NORM.DIST($S$3:$S$1003,$G4255,$Q4255,FALSE)*WindSpeedStep*$T$3:$T$1003)</f>
        <v>478.02092591403277</v>
      </c>
      <c r="P4255" s="42">
        <f t="shared" si="198"/>
        <v>0.64517717954530018</v>
      </c>
      <c r="Q4255" s="42">
        <f t="shared" si="200"/>
        <v>0.97655050705345592</v>
      </c>
    </row>
    <row r="4256" spans="5:17" x14ac:dyDescent="0.2">
      <c r="E4256" s="15">
        <v>41297.416666666664</v>
      </c>
      <c r="F4256" s="21">
        <v>6.4889767522614541</v>
      </c>
      <c r="G4256" s="21">
        <v>6.3846430936920013</v>
      </c>
      <c r="H4256" s="24">
        <v>0.16027180242825692</v>
      </c>
      <c r="I4256" s="3">
        <f t="shared" si="199"/>
        <v>472.73999999997875</v>
      </c>
      <c r="J4256" s="3">
        <f>INDEX(PowerArray,MIN(MaximumPowerIndex,ROUND(G4256*100,0)))</f>
        <v>447.8799999999793</v>
      </c>
      <c r="K4256" s="3">
        <f>MIN(J4256-M4256+N4256,'Power Look Up'!$F$4)</f>
        <v>467.02765787691811</v>
      </c>
      <c r="M4256" s="50">
        <f t="array" ref="M4256">_xlfn.SUM(_xlfn.NORM.DIST($S$3:$S$1003,$G4256,$P4256,FALSE)*WindSpeedStep*$T$3:$T$1003)</f>
        <v>446.68141384766284</v>
      </c>
      <c r="N4256" s="50">
        <f t="array" ref="N4256">_xlfn.SUM(_xlfn.NORM.DIST($S$3:$S$1003,$G4256,$Q4256,FALSE)*WindSpeedStep*$T$3:$T$1003)</f>
        <v>465.82907172460165</v>
      </c>
      <c r="P4256" s="42">
        <f t="shared" si="198"/>
        <v>0.63846430936920018</v>
      </c>
      <c r="Q4256" s="42">
        <f t="shared" si="200"/>
        <v>1.0232782564871394</v>
      </c>
    </row>
    <row r="4257" spans="5:17" x14ac:dyDescent="0.2">
      <c r="E4257" s="15">
        <v>41297.423611111109</v>
      </c>
      <c r="F4257" s="21">
        <v>6.1460335978629868</v>
      </c>
      <c r="G4257" s="21">
        <v>6.0910462345361314</v>
      </c>
      <c r="H4257" s="24">
        <v>0.13341938128765174</v>
      </c>
      <c r="I4257" s="3">
        <f t="shared" si="199"/>
        <v>395.89999999998042</v>
      </c>
      <c r="J4257" s="3">
        <f>INDEX(PowerArray,MIN(MaximumPowerIndex,ROUND(G4257*100,0)))</f>
        <v>382.33999999998071</v>
      </c>
      <c r="K4257" s="3">
        <f>MIN(J4257-M4257+N4257,'Power Look Up'!$F$4)</f>
        <v>390.17280437580195</v>
      </c>
      <c r="M4257" s="50">
        <f t="array" ref="M4257">_xlfn.SUM(_xlfn.NORM.DIST($S$3:$S$1003,$G4257,$P4257,FALSE)*WindSpeedStep*$T$3:$T$1003)</f>
        <v>385.28194306996738</v>
      </c>
      <c r="N4257" s="50">
        <f t="array" ref="N4257">_xlfn.SUM(_xlfn.NORM.DIST($S$3:$S$1003,$G4257,$Q4257,FALSE)*WindSpeedStep*$T$3:$T$1003)</f>
        <v>393.11474744578862</v>
      </c>
      <c r="P4257" s="42">
        <f t="shared" si="198"/>
        <v>0.60910462345361316</v>
      </c>
      <c r="Q4257" s="42">
        <f t="shared" si="200"/>
        <v>0.81266362000629155</v>
      </c>
    </row>
    <row r="4258" spans="5:17" x14ac:dyDescent="0.2">
      <c r="E4258" s="15">
        <v>41297.430555555555</v>
      </c>
      <c r="F4258" s="21">
        <v>6.5760791520716273</v>
      </c>
      <c r="G4258" s="21">
        <v>6.510812314304439</v>
      </c>
      <c r="H4258" s="24">
        <v>0.12773568878582905</v>
      </c>
      <c r="I4258" s="3">
        <f t="shared" si="199"/>
        <v>493.07999999997833</v>
      </c>
      <c r="J4258" s="3">
        <f>INDEX(PowerArray,MIN(MaximumPowerIndex,ROUND(G4258*100,0)))</f>
        <v>477.25999999997867</v>
      </c>
      <c r="K4258" s="3">
        <f>MIN(J4258-M4258+N4258,'Power Look Up'!$F$4)</f>
        <v>485.7962081618557</v>
      </c>
      <c r="M4258" s="50">
        <f t="array" ref="M4258">_xlfn.SUM(_xlfn.NORM.DIST($S$3:$S$1003,$G4258,$P4258,FALSE)*WindSpeedStep*$T$3:$T$1003)</f>
        <v>474.80849663533758</v>
      </c>
      <c r="N4258" s="50">
        <f t="array" ref="N4258">_xlfn.SUM(_xlfn.NORM.DIST($S$3:$S$1003,$G4258,$Q4258,FALSE)*WindSpeedStep*$T$3:$T$1003)</f>
        <v>483.3447047972146</v>
      </c>
      <c r="P4258" s="42">
        <f t="shared" si="198"/>
        <v>0.65108123143044394</v>
      </c>
      <c r="Q4258" s="42">
        <f t="shared" si="200"/>
        <v>0.83166309552293527</v>
      </c>
    </row>
    <row r="4259" spans="5:17" x14ac:dyDescent="0.2">
      <c r="E4259" s="15">
        <v>41297.4375</v>
      </c>
      <c r="F4259" s="21">
        <v>7.0765033232890637</v>
      </c>
      <c r="G4259" s="21">
        <v>6.9535628205639277</v>
      </c>
      <c r="H4259" s="24">
        <v>0.14555211139521798</v>
      </c>
      <c r="I4259" s="3">
        <f t="shared" si="199"/>
        <v>612.07999999996798</v>
      </c>
      <c r="J4259" s="3">
        <f>INDEX(PowerArray,MIN(MaximumPowerIndex,ROUND(G4259*100,0)))</f>
        <v>576.69999999997663</v>
      </c>
      <c r="K4259" s="3">
        <f>MIN(J4259-M4259+N4259,'Power Look Up'!$F$4)</f>
        <v>595.15718410143791</v>
      </c>
      <c r="M4259" s="50">
        <f t="array" ref="M4259">_xlfn.SUM(_xlfn.NORM.DIST($S$3:$S$1003,$G4259,$P4259,FALSE)*WindSpeedStep*$T$3:$T$1003)</f>
        <v>582.25430449384828</v>
      </c>
      <c r="N4259" s="50">
        <f t="array" ref="N4259">_xlfn.SUM(_xlfn.NORM.DIST($S$3:$S$1003,$G4259,$Q4259,FALSE)*WindSpeedStep*$T$3:$T$1003)</f>
        <v>600.71148859530956</v>
      </c>
      <c r="P4259" s="42">
        <f t="shared" si="198"/>
        <v>0.69535628205639277</v>
      </c>
      <c r="Q4259" s="42">
        <f t="shared" si="200"/>
        <v>1.0121057502523669</v>
      </c>
    </row>
    <row r="4260" spans="5:17" x14ac:dyDescent="0.2">
      <c r="E4260" s="15">
        <v>41297.444444444445</v>
      </c>
      <c r="F4260" s="21">
        <v>6.2122704613706867</v>
      </c>
      <c r="G4260" s="21">
        <v>6.1138256525372077</v>
      </c>
      <c r="H4260" s="24">
        <v>0.175459199141098</v>
      </c>
      <c r="I4260" s="3">
        <f t="shared" si="199"/>
        <v>409.45999999998014</v>
      </c>
      <c r="J4260" s="3">
        <f>INDEX(PowerArray,MIN(MaximumPowerIndex,ROUND(G4260*100,0)))</f>
        <v>386.85999999998057</v>
      </c>
      <c r="K4260" s="3">
        <f>MIN(J4260-M4260+N4260,'Power Look Up'!$F$4)</f>
        <v>407.88501982225534</v>
      </c>
      <c r="M4260" s="50">
        <f t="array" ref="M4260">_xlfn.SUM(_xlfn.NORM.DIST($S$3:$S$1003,$G4260,$P4260,FALSE)*WindSpeedStep*$T$3:$T$1003)</f>
        <v>389.85038092169452</v>
      </c>
      <c r="N4260" s="50">
        <f t="array" ref="N4260">_xlfn.SUM(_xlfn.NORM.DIST($S$3:$S$1003,$G4260,$Q4260,FALSE)*WindSpeedStep*$T$3:$T$1003)</f>
        <v>410.87540074396929</v>
      </c>
      <c r="P4260" s="42">
        <f t="shared" si="198"/>
        <v>0.61138256525372081</v>
      </c>
      <c r="Q4260" s="42">
        <f t="shared" si="200"/>
        <v>1.0727269526824794</v>
      </c>
    </row>
    <row r="4261" spans="5:17" x14ac:dyDescent="0.2">
      <c r="E4261" s="15">
        <v>41297.451388888891</v>
      </c>
      <c r="F4261" s="21">
        <v>7.210124398477344</v>
      </c>
      <c r="G4261" s="21">
        <v>7.0782528390959865</v>
      </c>
      <c r="H4261" s="24">
        <v>0.12898529187601815</v>
      </c>
      <c r="I4261" s="3">
        <f t="shared" si="199"/>
        <v>651.20999999996707</v>
      </c>
      <c r="J4261" s="3">
        <f>INDEX(PowerArray,MIN(MaximumPowerIndex,ROUND(G4261*100,0)))</f>
        <v>612.07999999996798</v>
      </c>
      <c r="K4261" s="3">
        <f>MIN(J4261-M4261+N4261,'Power Look Up'!$F$4)</f>
        <v>623.73290405544299</v>
      </c>
      <c r="M4261" s="50">
        <f t="array" ref="M4261">_xlfn.SUM(_xlfn.NORM.DIST($S$3:$S$1003,$G4261,$P4261,FALSE)*WindSpeedStep*$T$3:$T$1003)</f>
        <v>615.03479346256938</v>
      </c>
      <c r="N4261" s="50">
        <f t="array" ref="N4261">_xlfn.SUM(_xlfn.NORM.DIST($S$3:$S$1003,$G4261,$Q4261,FALSE)*WindSpeedStep*$T$3:$T$1003)</f>
        <v>626.68769751804439</v>
      </c>
      <c r="P4261" s="42">
        <f t="shared" si="198"/>
        <v>0.70782528390959865</v>
      </c>
      <c r="Q4261" s="42">
        <f t="shared" si="200"/>
        <v>0.91299050842304996</v>
      </c>
    </row>
    <row r="4262" spans="5:17" x14ac:dyDescent="0.2">
      <c r="E4262" s="15">
        <v>41297.458333333336</v>
      </c>
      <c r="F4262" s="21">
        <v>7.5744721129880972</v>
      </c>
      <c r="G4262" s="21">
        <v>7.3794227074029743</v>
      </c>
      <c r="H4262" s="24">
        <v>0.13994374580670738</v>
      </c>
      <c r="I4262" s="3">
        <f t="shared" si="199"/>
        <v>759.56999999996481</v>
      </c>
      <c r="J4262" s="3">
        <f>INDEX(PowerArray,MIN(MaximumPowerIndex,ROUND(G4262*100,0)))</f>
        <v>702.379999999966</v>
      </c>
      <c r="K4262" s="3">
        <f>MIN(J4262-M4262+N4262,'Power Look Up'!$F$4)</f>
        <v>720.9937096500114</v>
      </c>
      <c r="M4262" s="50">
        <f t="array" ref="M4262">_xlfn.SUM(_xlfn.NORM.DIST($S$3:$S$1003,$G4262,$P4262,FALSE)*WindSpeedStep*$T$3:$T$1003)</f>
        <v>698.88873855936629</v>
      </c>
      <c r="N4262" s="50">
        <f t="array" ref="N4262">_xlfn.SUM(_xlfn.NORM.DIST($S$3:$S$1003,$G4262,$Q4262,FALSE)*WindSpeedStep*$T$3:$T$1003)</f>
        <v>717.50244820941168</v>
      </c>
      <c r="P4262" s="42">
        <f t="shared" si="198"/>
        <v>0.7379422707402975</v>
      </c>
      <c r="Q4262" s="42">
        <f t="shared" si="200"/>
        <v>1.0327040555650462</v>
      </c>
    </row>
    <row r="4263" spans="5:17" x14ac:dyDescent="0.2">
      <c r="E4263" s="15">
        <v>41297.465277777781</v>
      </c>
      <c r="F4263" s="21">
        <v>7.2072431676350091</v>
      </c>
      <c r="G4263" s="21">
        <v>7.0867242921475535</v>
      </c>
      <c r="H4263" s="24">
        <v>0.13736181463194053</v>
      </c>
      <c r="I4263" s="3">
        <f t="shared" si="199"/>
        <v>651.20999999996707</v>
      </c>
      <c r="J4263" s="3">
        <f>INDEX(PowerArray,MIN(MaximumPowerIndex,ROUND(G4263*100,0)))</f>
        <v>615.08999999996786</v>
      </c>
      <c r="K4263" s="3">
        <f>MIN(J4263-M4263+N4263,'Power Look Up'!$F$4)</f>
        <v>630.62907620600197</v>
      </c>
      <c r="M4263" s="50">
        <f t="array" ref="M4263">_xlfn.SUM(_xlfn.NORM.DIST($S$3:$S$1003,$G4263,$P4263,FALSE)*WindSpeedStep*$T$3:$T$1003)</f>
        <v>617.30275008747969</v>
      </c>
      <c r="N4263" s="50">
        <f t="array" ref="N4263">_xlfn.SUM(_xlfn.NORM.DIST($S$3:$S$1003,$G4263,$Q4263,FALSE)*WindSpeedStep*$T$3:$T$1003)</f>
        <v>632.8418262935138</v>
      </c>
      <c r="P4263" s="42">
        <f t="shared" si="198"/>
        <v>0.70867242921475537</v>
      </c>
      <c r="Q4263" s="42">
        <f t="shared" si="200"/>
        <v>0.97344530856564215</v>
      </c>
    </row>
    <row r="4264" spans="5:17" x14ac:dyDescent="0.2">
      <c r="E4264" s="15">
        <v>41297.472222222219</v>
      </c>
      <c r="F4264" s="21">
        <v>7.2056809932634049</v>
      </c>
      <c r="G4264" s="21">
        <v>7.0984564285157496</v>
      </c>
      <c r="H4264" s="24">
        <v>0.12906483105059155</v>
      </c>
      <c r="I4264" s="3">
        <f t="shared" si="199"/>
        <v>651.20999999996707</v>
      </c>
      <c r="J4264" s="3">
        <f>INDEX(PowerArray,MIN(MaximumPowerIndex,ROUND(G4264*100,0)))</f>
        <v>618.09999999996785</v>
      </c>
      <c r="K4264" s="3">
        <f>MIN(J4264-M4264+N4264,'Power Look Up'!$F$4)</f>
        <v>629.88100723293769</v>
      </c>
      <c r="M4264" s="50">
        <f t="array" ref="M4264">_xlfn.SUM(_xlfn.NORM.DIST($S$3:$S$1003,$G4264,$P4264,FALSE)*WindSpeedStep*$T$3:$T$1003)</f>
        <v>620.4522620343688</v>
      </c>
      <c r="N4264" s="50">
        <f t="array" ref="N4264">_xlfn.SUM(_xlfn.NORM.DIST($S$3:$S$1003,$G4264,$Q4264,FALSE)*WindSpeedStep*$T$3:$T$1003)</f>
        <v>632.23326926733864</v>
      </c>
      <c r="P4264" s="42">
        <f t="shared" si="198"/>
        <v>0.70984564285157503</v>
      </c>
      <c r="Q4264" s="42">
        <f t="shared" si="200"/>
        <v>0.91616107966637073</v>
      </c>
    </row>
    <row r="4265" spans="5:17" x14ac:dyDescent="0.2">
      <c r="E4265" s="15">
        <v>41297.479166666664</v>
      </c>
      <c r="F4265" s="21">
        <v>6.9200181720892431</v>
      </c>
      <c r="G4265" s="21">
        <v>6.8023923255439431</v>
      </c>
      <c r="H4265" s="24">
        <v>0.14595337394830393</v>
      </c>
      <c r="I4265" s="3">
        <f t="shared" si="199"/>
        <v>569.91999999997665</v>
      </c>
      <c r="J4265" s="3">
        <f>INDEX(PowerArray,MIN(MaximumPowerIndex,ROUND(G4265*100,0)))</f>
        <v>542.79999999997722</v>
      </c>
      <c r="K4265" s="3">
        <f>MIN(J4265-M4265+N4265,'Power Look Up'!$F$4)</f>
        <v>560.23878354154499</v>
      </c>
      <c r="M4265" s="50">
        <f t="array" ref="M4265">_xlfn.SUM(_xlfn.NORM.DIST($S$3:$S$1003,$G4265,$P4265,FALSE)*WindSpeedStep*$T$3:$T$1003)</f>
        <v>544.01133664057193</v>
      </c>
      <c r="N4265" s="50">
        <f t="array" ref="N4265">_xlfn.SUM(_xlfn.NORM.DIST($S$3:$S$1003,$G4265,$Q4265,FALSE)*WindSpeedStep*$T$3:$T$1003)</f>
        <v>561.4501201821397</v>
      </c>
      <c r="P4265" s="42">
        <f t="shared" si="198"/>
        <v>0.68023923255439434</v>
      </c>
      <c r="Q4265" s="42">
        <f t="shared" si="200"/>
        <v>0.99283211083318801</v>
      </c>
    </row>
    <row r="4266" spans="5:17" x14ac:dyDescent="0.2">
      <c r="E4266" s="15">
        <v>41297.486111111109</v>
      </c>
      <c r="F4266" s="21">
        <v>5.7950538291418452</v>
      </c>
      <c r="G4266" s="21">
        <v>5.790398398138012</v>
      </c>
      <c r="H4266" s="24">
        <v>0.21570118878172784</v>
      </c>
      <c r="I4266" s="3">
        <f t="shared" si="199"/>
        <v>329.59999999998718</v>
      </c>
      <c r="J4266" s="3">
        <f>INDEX(PowerArray,MIN(MaximumPowerIndex,ROUND(G4266*100,0)))</f>
        <v>327.97999999998717</v>
      </c>
      <c r="K4266" s="3">
        <f>MIN(J4266-M4266+N4266,'Power Look Up'!$F$4)</f>
        <v>357.80572072596624</v>
      </c>
      <c r="M4266" s="50">
        <f t="array" ref="M4266">_xlfn.SUM(_xlfn.NORM.DIST($S$3:$S$1003,$G4266,$P4266,FALSE)*WindSpeedStep*$T$3:$T$1003)</f>
        <v>327.82264615047143</v>
      </c>
      <c r="N4266" s="50">
        <f t="array" ref="N4266">_xlfn.SUM(_xlfn.NORM.DIST($S$3:$S$1003,$G4266,$Q4266,FALSE)*WindSpeedStep*$T$3:$T$1003)</f>
        <v>357.6483668764505</v>
      </c>
      <c r="P4266" s="42">
        <f t="shared" si="198"/>
        <v>0.57903983981380125</v>
      </c>
      <c r="Q4266" s="42">
        <f t="shared" si="200"/>
        <v>1.2489958179981817</v>
      </c>
    </row>
    <row r="4267" spans="5:17" x14ac:dyDescent="0.2">
      <c r="E4267" s="15">
        <v>41297.493055555555</v>
      </c>
      <c r="F4267" s="21">
        <v>6.9866987465437607</v>
      </c>
      <c r="G4267" s="21">
        <v>6.8167327080176534</v>
      </c>
      <c r="H4267" s="24">
        <v>0.12309103787041513</v>
      </c>
      <c r="I4267" s="3">
        <f t="shared" si="199"/>
        <v>585.73999999997636</v>
      </c>
      <c r="J4267" s="3">
        <f>INDEX(PowerArray,MIN(MaximumPowerIndex,ROUND(G4267*100,0)))</f>
        <v>547.3199999999772</v>
      </c>
      <c r="K4267" s="3">
        <f>MIN(J4267-M4267+N4267,'Power Look Up'!$F$4)</f>
        <v>555.46236751534911</v>
      </c>
      <c r="M4267" s="50">
        <f t="array" ref="M4267">_xlfn.SUM(_xlfn.NORM.DIST($S$3:$S$1003,$G4267,$P4267,FALSE)*WindSpeedStep*$T$3:$T$1003)</f>
        <v>547.56911221629821</v>
      </c>
      <c r="N4267" s="50">
        <f t="array" ref="N4267">_xlfn.SUM(_xlfn.NORM.DIST($S$3:$S$1003,$G4267,$Q4267,FALSE)*WindSpeedStep*$T$3:$T$1003)</f>
        <v>555.71147973167012</v>
      </c>
      <c r="P4267" s="42">
        <f t="shared" si="198"/>
        <v>0.68167327080176543</v>
      </c>
      <c r="Q4267" s="42">
        <f t="shared" si="200"/>
        <v>0.83907870391509842</v>
      </c>
    </row>
    <row r="4268" spans="5:17" x14ac:dyDescent="0.2">
      <c r="E4268" s="15">
        <v>41297.5</v>
      </c>
      <c r="F4268" s="21">
        <v>5.6767057220233239</v>
      </c>
      <c r="G4268" s="21">
        <v>5.6260773898932976</v>
      </c>
      <c r="H4268" s="24">
        <v>0.16911216593024858</v>
      </c>
      <c r="I4268" s="3">
        <f t="shared" si="199"/>
        <v>310.15999999998758</v>
      </c>
      <c r="J4268" s="3">
        <f>INDEX(PowerArray,MIN(MaximumPowerIndex,ROUND(G4268*100,0)))</f>
        <v>302.05999999998778</v>
      </c>
      <c r="K4268" s="3">
        <f>MIN(J4268-M4268+N4268,'Power Look Up'!$F$4)</f>
        <v>314.11459999782619</v>
      </c>
      <c r="M4268" s="50">
        <f t="array" ref="M4268">_xlfn.SUM(_xlfn.NORM.DIST($S$3:$S$1003,$G4268,$P4268,FALSE)*WindSpeedStep*$T$3:$T$1003)</f>
        <v>298.42345184471964</v>
      </c>
      <c r="N4268" s="50">
        <f t="array" ref="N4268">_xlfn.SUM(_xlfn.NORM.DIST($S$3:$S$1003,$G4268,$Q4268,FALSE)*WindSpeedStep*$T$3:$T$1003)</f>
        <v>310.47805184255805</v>
      </c>
      <c r="P4268" s="42">
        <f t="shared" si="198"/>
        <v>0.56260773898932981</v>
      </c>
      <c r="Q4268" s="42">
        <f t="shared" si="200"/>
        <v>0.95143813309605518</v>
      </c>
    </row>
    <row r="4269" spans="5:17" x14ac:dyDescent="0.2">
      <c r="E4269" s="15">
        <v>41297.506944444445</v>
      </c>
      <c r="F4269" s="21">
        <v>6.4041261425862297</v>
      </c>
      <c r="G4269" s="21">
        <v>6.3246084369107809</v>
      </c>
      <c r="H4269" s="24">
        <v>0.13428842294051055</v>
      </c>
      <c r="I4269" s="3">
        <f t="shared" si="199"/>
        <v>452.39999999997917</v>
      </c>
      <c r="J4269" s="3">
        <f>INDEX(PowerArray,MIN(MaximumPowerIndex,ROUND(G4269*100,0)))</f>
        <v>434.31999999997959</v>
      </c>
      <c r="K4269" s="3">
        <f>MIN(J4269-M4269+N4269,'Power Look Up'!$F$4)</f>
        <v>443.93795741976226</v>
      </c>
      <c r="M4269" s="50">
        <f t="array" ref="M4269">_xlfn.SUM(_xlfn.NORM.DIST($S$3:$S$1003,$G4269,$P4269,FALSE)*WindSpeedStep*$T$3:$T$1003)</f>
        <v>433.67261932182453</v>
      </c>
      <c r="N4269" s="50">
        <f t="array" ref="N4269">_xlfn.SUM(_xlfn.NORM.DIST($S$3:$S$1003,$G4269,$Q4269,FALSE)*WindSpeedStep*$T$3:$T$1003)</f>
        <v>443.2905767416072</v>
      </c>
      <c r="P4269" s="42">
        <f t="shared" si="198"/>
        <v>0.63246084369107813</v>
      </c>
      <c r="Q4269" s="42">
        <f t="shared" si="200"/>
        <v>0.84932169270899627</v>
      </c>
    </row>
    <row r="4270" spans="5:17" x14ac:dyDescent="0.2">
      <c r="E4270" s="15">
        <v>41297.513888888891</v>
      </c>
      <c r="F4270" s="21">
        <v>6.8411857375629941</v>
      </c>
      <c r="G4270" s="21">
        <v>6.7513637871852419</v>
      </c>
      <c r="H4270" s="24">
        <v>0.15348216526774744</v>
      </c>
      <c r="I4270" s="3">
        <f t="shared" si="199"/>
        <v>551.83999999997707</v>
      </c>
      <c r="J4270" s="3">
        <f>INDEX(PowerArray,MIN(MaximumPowerIndex,ROUND(G4270*100,0)))</f>
        <v>531.49999999997749</v>
      </c>
      <c r="K4270" s="3">
        <f>MIN(J4270-M4270+N4270,'Power Look Up'!$F$4)</f>
        <v>551.8045726867291</v>
      </c>
      <c r="M4270" s="50">
        <f t="array" ref="M4270">_xlfn.SUM(_xlfn.NORM.DIST($S$3:$S$1003,$G4270,$P4270,FALSE)*WindSpeedStep*$T$3:$T$1003)</f>
        <v>531.46976143220809</v>
      </c>
      <c r="N4270" s="50">
        <f t="array" ref="N4270">_xlfn.SUM(_xlfn.NORM.DIST($S$3:$S$1003,$G4270,$Q4270,FALSE)*WindSpeedStep*$T$3:$T$1003)</f>
        <v>551.7743341189597</v>
      </c>
      <c r="P4270" s="42">
        <f t="shared" si="198"/>
        <v>0.67513637871852428</v>
      </c>
      <c r="Q4270" s="42">
        <f t="shared" si="200"/>
        <v>1.0362139325674506</v>
      </c>
    </row>
    <row r="4271" spans="5:17" x14ac:dyDescent="0.2">
      <c r="E4271" s="15">
        <v>41297.520833333336</v>
      </c>
      <c r="F4271" s="21">
        <v>7.4474947141064884</v>
      </c>
      <c r="G4271" s="21">
        <v>7.3463176923939271</v>
      </c>
      <c r="H4271" s="24">
        <v>0.13024514111607202</v>
      </c>
      <c r="I4271" s="3">
        <f t="shared" si="199"/>
        <v>723.4499999999656</v>
      </c>
      <c r="J4271" s="3">
        <f>INDEX(PowerArray,MIN(MaximumPowerIndex,ROUND(G4271*100,0)))</f>
        <v>693.34999999996626</v>
      </c>
      <c r="K4271" s="3">
        <f>MIN(J4271-M4271+N4271,'Power Look Up'!$F$4)</f>
        <v>706.83400584904541</v>
      </c>
      <c r="M4271" s="50">
        <f t="array" ref="M4271">_xlfn.SUM(_xlfn.NORM.DIST($S$3:$S$1003,$G4271,$P4271,FALSE)*WindSpeedStep*$T$3:$T$1003)</f>
        <v>689.34457472348606</v>
      </c>
      <c r="N4271" s="50">
        <f t="array" ref="N4271">_xlfn.SUM(_xlfn.NORM.DIST($S$3:$S$1003,$G4271,$Q4271,FALSE)*WindSpeedStep*$T$3:$T$1003)</f>
        <v>702.82858057256522</v>
      </c>
      <c r="P4271" s="42">
        <f t="shared" si="198"/>
        <v>0.73463176923939277</v>
      </c>
      <c r="Q4271" s="42">
        <f t="shared" si="200"/>
        <v>0.95682218452934364</v>
      </c>
    </row>
    <row r="4272" spans="5:17" x14ac:dyDescent="0.2">
      <c r="E4272" s="15">
        <v>41297.527777777781</v>
      </c>
      <c r="F4272" s="21">
        <v>7.5608796224820995</v>
      </c>
      <c r="G4272" s="21">
        <v>7.5432017561981599</v>
      </c>
      <c r="H4272" s="24">
        <v>0.12564675638733847</v>
      </c>
      <c r="I4272" s="3">
        <f t="shared" si="199"/>
        <v>756.55999999996493</v>
      </c>
      <c r="J4272" s="3">
        <f>INDEX(PowerArray,MIN(MaximumPowerIndex,ROUND(G4272*100,0)))</f>
        <v>750.53999999996495</v>
      </c>
      <c r="K4272" s="3">
        <f>MIN(J4272-M4272+N4272,'Power Look Up'!$F$4)</f>
        <v>762.51691464652231</v>
      </c>
      <c r="M4272" s="50">
        <f t="array" ref="M4272">_xlfn.SUM(_xlfn.NORM.DIST($S$3:$S$1003,$G4272,$P4272,FALSE)*WindSpeedStep*$T$3:$T$1003)</f>
        <v>747.30772304688446</v>
      </c>
      <c r="N4272" s="50">
        <f t="array" ref="N4272">_xlfn.SUM(_xlfn.NORM.DIST($S$3:$S$1003,$G4272,$Q4272,FALSE)*WindSpeedStep*$T$3:$T$1003)</f>
        <v>759.28463769344182</v>
      </c>
      <c r="P4272" s="42">
        <f t="shared" si="198"/>
        <v>0.75432017561981601</v>
      </c>
      <c r="Q4272" s="42">
        <f t="shared" si="200"/>
        <v>0.94777883344157388</v>
      </c>
    </row>
    <row r="4273" spans="5:17" x14ac:dyDescent="0.2">
      <c r="E4273" s="15">
        <v>41297.534722222219</v>
      </c>
      <c r="F4273" s="21">
        <v>6.7956700898907325</v>
      </c>
      <c r="G4273" s="21">
        <v>6.7260704996842815</v>
      </c>
      <c r="H4273" s="24">
        <v>0.15598167450430833</v>
      </c>
      <c r="I4273" s="3">
        <f t="shared" si="199"/>
        <v>542.79999999997722</v>
      </c>
      <c r="J4273" s="3">
        <f>INDEX(PowerArray,MIN(MaximumPowerIndex,ROUND(G4273*100,0)))</f>
        <v>526.97999999997762</v>
      </c>
      <c r="K4273" s="3">
        <f>MIN(J4273-M4273+N4273,'Power Look Up'!$F$4)</f>
        <v>548.14340738468115</v>
      </c>
      <c r="M4273" s="50">
        <f t="array" ref="M4273">_xlfn.SUM(_xlfn.NORM.DIST($S$3:$S$1003,$G4273,$P4273,FALSE)*WindSpeedStep*$T$3:$T$1003)</f>
        <v>525.32156875848773</v>
      </c>
      <c r="N4273" s="50">
        <f t="array" ref="N4273">_xlfn.SUM(_xlfn.NORM.DIST($S$3:$S$1003,$G4273,$Q4273,FALSE)*WindSpeedStep*$T$3:$T$1003)</f>
        <v>546.48497614319126</v>
      </c>
      <c r="P4273" s="42">
        <f t="shared" si="198"/>
        <v>0.67260704996842824</v>
      </c>
      <c r="Q4273" s="42">
        <f t="shared" si="200"/>
        <v>1.049143739374784</v>
      </c>
    </row>
    <row r="4274" spans="5:17" x14ac:dyDescent="0.2">
      <c r="E4274" s="15">
        <v>41297.541666666664</v>
      </c>
      <c r="F4274" s="21">
        <v>7.5731778730288442</v>
      </c>
      <c r="G4274" s="21">
        <v>7.5086189471259788</v>
      </c>
      <c r="H4274" s="24">
        <v>0.15317215829978456</v>
      </c>
      <c r="I4274" s="3">
        <f t="shared" si="199"/>
        <v>759.56999999996481</v>
      </c>
      <c r="J4274" s="3">
        <f>INDEX(PowerArray,MIN(MaximumPowerIndex,ROUND(G4274*100,0)))</f>
        <v>741.5099999999652</v>
      </c>
      <c r="K4274" s="3">
        <f>MIN(J4274-M4274+N4274,'Power Look Up'!$F$4)</f>
        <v>768.16672518592179</v>
      </c>
      <c r="M4274" s="50">
        <f t="array" ref="M4274">_xlfn.SUM(_xlfn.NORM.DIST($S$3:$S$1003,$G4274,$P4274,FALSE)*WindSpeedStep*$T$3:$T$1003)</f>
        <v>736.9166485293149</v>
      </c>
      <c r="N4274" s="50">
        <f t="array" ref="N4274">_xlfn.SUM(_xlfn.NORM.DIST($S$3:$S$1003,$G4274,$Q4274,FALSE)*WindSpeedStep*$T$3:$T$1003)</f>
        <v>763.57337371527149</v>
      </c>
      <c r="P4274" s="42">
        <f t="shared" si="198"/>
        <v>0.7508618947125979</v>
      </c>
      <c r="Q4274" s="42">
        <f t="shared" si="200"/>
        <v>1.1501113699819421</v>
      </c>
    </row>
    <row r="4275" spans="5:17" x14ac:dyDescent="0.2">
      <c r="E4275" s="15">
        <v>41297.548611111109</v>
      </c>
      <c r="F4275" s="21">
        <v>7.0262734644648681</v>
      </c>
      <c r="G4275" s="21">
        <v>6.8904116163701401</v>
      </c>
      <c r="H4275" s="24">
        <v>0.16509462745318115</v>
      </c>
      <c r="I4275" s="3">
        <f t="shared" si="199"/>
        <v>597.02999999996825</v>
      </c>
      <c r="J4275" s="3">
        <f>INDEX(PowerArray,MIN(MaximumPowerIndex,ROUND(G4275*100,0)))</f>
        <v>563.13999999997691</v>
      </c>
      <c r="K4275" s="3">
        <f>MIN(J4275-M4275+N4275,'Power Look Up'!$F$4)</f>
        <v>590.4356822850981</v>
      </c>
      <c r="M4275" s="50">
        <f t="array" ref="M4275">_xlfn.SUM(_xlfn.NORM.DIST($S$3:$S$1003,$G4275,$P4275,FALSE)*WindSpeedStep*$T$3:$T$1003)</f>
        <v>566.07954385133473</v>
      </c>
      <c r="N4275" s="50">
        <f t="array" ref="N4275">_xlfn.SUM(_xlfn.NORM.DIST($S$3:$S$1003,$G4275,$Q4275,FALSE)*WindSpeedStep*$T$3:$T$1003)</f>
        <v>593.37522613645592</v>
      </c>
      <c r="P4275" s="42">
        <f t="shared" si="198"/>
        <v>0.68904116163701401</v>
      </c>
      <c r="Q4275" s="42">
        <f t="shared" si="200"/>
        <v>1.1375699388037002</v>
      </c>
    </row>
    <row r="4276" spans="5:17" x14ac:dyDescent="0.2">
      <c r="E4276" s="15">
        <v>41297.555555555555</v>
      </c>
      <c r="F4276" s="21">
        <v>7.023064358165251</v>
      </c>
      <c r="G4276" s="21">
        <v>6.9473513155819564</v>
      </c>
      <c r="H4276" s="24">
        <v>0.15947454599328148</v>
      </c>
      <c r="I4276" s="3">
        <f t="shared" si="199"/>
        <v>594.01999999996838</v>
      </c>
      <c r="J4276" s="3">
        <f>INDEX(PowerArray,MIN(MaximumPowerIndex,ROUND(G4276*100,0)))</f>
        <v>576.69999999997663</v>
      </c>
      <c r="K4276" s="3">
        <f>MIN(J4276-M4276+N4276,'Power Look Up'!$F$4)</f>
        <v>601.82367835521256</v>
      </c>
      <c r="M4276" s="50">
        <f t="array" ref="M4276">_xlfn.SUM(_xlfn.NORM.DIST($S$3:$S$1003,$G4276,$P4276,FALSE)*WindSpeedStep*$T$3:$T$1003)</f>
        <v>580.65066580418215</v>
      </c>
      <c r="N4276" s="50">
        <f t="array" ref="N4276">_xlfn.SUM(_xlfn.NORM.DIST($S$3:$S$1003,$G4276,$Q4276,FALSE)*WindSpeedStep*$T$3:$T$1003)</f>
        <v>605.77434415941809</v>
      </c>
      <c r="P4276" s="42">
        <f t="shared" si="198"/>
        <v>0.69473513155819566</v>
      </c>
      <c r="Q4276" s="42">
        <f t="shared" si="200"/>
        <v>1.1079256969082594</v>
      </c>
    </row>
    <row r="4277" spans="5:17" x14ac:dyDescent="0.2">
      <c r="E4277" s="15">
        <v>41297.5625</v>
      </c>
      <c r="F4277" s="21">
        <v>8.0944602142515176</v>
      </c>
      <c r="G4277" s="21">
        <v>7.9778576257789293</v>
      </c>
      <c r="H4277" s="24">
        <v>0.17666403467920805</v>
      </c>
      <c r="I4277" s="3">
        <f t="shared" si="199"/>
        <v>922.02999999995302</v>
      </c>
      <c r="J4277" s="3">
        <f>INDEX(PowerArray,MIN(MaximumPowerIndex,ROUND(G4277*100,0)))</f>
        <v>882.97999999996216</v>
      </c>
      <c r="K4277" s="3">
        <f>MIN(J4277-M4277+N4277,'Power Look Up'!$F$4)</f>
        <v>922.72536730433069</v>
      </c>
      <c r="M4277" s="50">
        <f t="array" ref="M4277">_xlfn.SUM(_xlfn.NORM.DIST($S$3:$S$1003,$G4277,$P4277,FALSE)*WindSpeedStep*$T$3:$T$1003)</f>
        <v>885.60801079045439</v>
      </c>
      <c r="N4277" s="50">
        <f t="array" ref="N4277">_xlfn.SUM(_xlfn.NORM.DIST($S$3:$S$1003,$G4277,$Q4277,FALSE)*WindSpeedStep*$T$3:$T$1003)</f>
        <v>925.35337809482292</v>
      </c>
      <c r="P4277" s="42">
        <f t="shared" si="198"/>
        <v>0.79778576257789302</v>
      </c>
      <c r="Q4277" s="42">
        <f t="shared" si="200"/>
        <v>1.4094005162663932</v>
      </c>
    </row>
    <row r="4278" spans="5:17" x14ac:dyDescent="0.2">
      <c r="E4278" s="15">
        <v>41297.569444444445</v>
      </c>
      <c r="F4278" s="21">
        <v>8.6269260693207723</v>
      </c>
      <c r="G4278" s="21">
        <v>8.4010793387268077</v>
      </c>
      <c r="H4278" s="24">
        <v>0.16228260086506419</v>
      </c>
      <c r="I4278" s="3">
        <f t="shared" si="199"/>
        <v>1120.2099999999489</v>
      </c>
      <c r="J4278" s="3">
        <f>INDEX(PowerArray,MIN(MaximumPowerIndex,ROUND(G4278*100,0)))</f>
        <v>1035.7999999999506</v>
      </c>
      <c r="K4278" s="3">
        <f>MIN(J4278-M4278+N4278,'Power Look Up'!$F$4)</f>
        <v>1061.9846855657183</v>
      </c>
      <c r="M4278" s="50">
        <f t="array" ref="M4278">_xlfn.SUM(_xlfn.NORM.DIST($S$3:$S$1003,$G4278,$P4278,FALSE)*WindSpeedStep*$T$3:$T$1003)</f>
        <v>1033.6150021836941</v>
      </c>
      <c r="N4278" s="50">
        <f t="array" ref="N4278">_xlfn.SUM(_xlfn.NORM.DIST($S$3:$S$1003,$G4278,$Q4278,FALSE)*WindSpeedStep*$T$3:$T$1003)</f>
        <v>1059.7996877494618</v>
      </c>
      <c r="P4278" s="42">
        <f t="shared" si="198"/>
        <v>0.84010793387268079</v>
      </c>
      <c r="Q4278" s="42">
        <f t="shared" si="200"/>
        <v>1.3633490051623398</v>
      </c>
    </row>
    <row r="4279" spans="5:17" x14ac:dyDescent="0.2">
      <c r="E4279" s="15">
        <v>41297.576388888891</v>
      </c>
      <c r="F4279" s="21">
        <v>8.2768086218732506</v>
      </c>
      <c r="G4279" s="21">
        <v>8.2179298531177203</v>
      </c>
      <c r="H4279" s="24">
        <v>0.13290146604248079</v>
      </c>
      <c r="I4279" s="3">
        <f t="shared" si="199"/>
        <v>991.75999999995156</v>
      </c>
      <c r="J4279" s="3">
        <f>INDEX(PowerArray,MIN(MaximumPowerIndex,ROUND(G4279*100,0)))</f>
        <v>969.73999999995203</v>
      </c>
      <c r="K4279" s="3">
        <f>MIN(J4279-M4279+N4279,'Power Look Up'!$F$4)</f>
        <v>986.08249424001235</v>
      </c>
      <c r="M4279" s="50">
        <f t="array" ref="M4279">_xlfn.SUM(_xlfn.NORM.DIST($S$3:$S$1003,$G4279,$P4279,FALSE)*WindSpeedStep*$T$3:$T$1003)</f>
        <v>968.0385937178969</v>
      </c>
      <c r="N4279" s="50">
        <f t="array" ref="N4279">_xlfn.SUM(_xlfn.NORM.DIST($S$3:$S$1003,$G4279,$Q4279,FALSE)*WindSpeedStep*$T$3:$T$1003)</f>
        <v>984.38108795795722</v>
      </c>
      <c r="P4279" s="42">
        <f t="shared" si="198"/>
        <v>0.82179298531177203</v>
      </c>
      <c r="Q4279" s="42">
        <f t="shared" si="200"/>
        <v>1.0921749253136139</v>
      </c>
    </row>
    <row r="4280" spans="5:17" x14ac:dyDescent="0.2">
      <c r="E4280" s="15">
        <v>41297.583333333336</v>
      </c>
      <c r="F4280" s="21">
        <v>7.0513181301679788</v>
      </c>
      <c r="G4280" s="21">
        <v>7.0139620749684282</v>
      </c>
      <c r="H4280" s="24">
        <v>0.17159912198872454</v>
      </c>
      <c r="I4280" s="3">
        <f t="shared" si="199"/>
        <v>603.04999999996812</v>
      </c>
      <c r="J4280" s="3">
        <f>INDEX(PowerArray,MIN(MaximumPowerIndex,ROUND(G4280*100,0)))</f>
        <v>591.00999999996839</v>
      </c>
      <c r="K4280" s="3">
        <f>MIN(J4280-M4280+N4280,'Power Look Up'!$F$4)</f>
        <v>623.1810491697737</v>
      </c>
      <c r="M4280" s="50">
        <f t="array" ref="M4280">_xlfn.SUM(_xlfn.NORM.DIST($S$3:$S$1003,$G4280,$P4280,FALSE)*WindSpeedStep*$T$3:$T$1003)</f>
        <v>597.99266437199958</v>
      </c>
      <c r="N4280" s="50">
        <f t="array" ref="N4280">_xlfn.SUM(_xlfn.NORM.DIST($S$3:$S$1003,$G4280,$Q4280,FALSE)*WindSpeedStep*$T$3:$T$1003)</f>
        <v>630.1637135418049</v>
      </c>
      <c r="P4280" s="42">
        <f t="shared" si="198"/>
        <v>0.70139620749684284</v>
      </c>
      <c r="Q4280" s="42">
        <f t="shared" si="200"/>
        <v>1.2035897337267949</v>
      </c>
    </row>
    <row r="4281" spans="5:17" x14ac:dyDescent="0.2">
      <c r="E4281" s="15">
        <v>41297.590277777781</v>
      </c>
      <c r="F4281" s="21">
        <v>7.6544545427767536</v>
      </c>
      <c r="G4281" s="21">
        <v>7.741639486512824</v>
      </c>
      <c r="H4281" s="24">
        <v>0.11888502242902936</v>
      </c>
      <c r="I4281" s="3">
        <f t="shared" si="199"/>
        <v>783.64999999996428</v>
      </c>
      <c r="J4281" s="3">
        <f>INDEX(PowerArray,MIN(MaximumPowerIndex,ROUND(G4281*100,0)))</f>
        <v>810.73999999996374</v>
      </c>
      <c r="K4281" s="3">
        <f>MIN(J4281-M4281+N4281,'Power Look Up'!$F$4)</f>
        <v>819.82711318194254</v>
      </c>
      <c r="M4281" s="50">
        <f t="array" ref="M4281">_xlfn.SUM(_xlfn.NORM.DIST($S$3:$S$1003,$G4281,$P4281,FALSE)*WindSpeedStep*$T$3:$T$1003)</f>
        <v>808.6750512390131</v>
      </c>
      <c r="N4281" s="50">
        <f t="array" ref="N4281">_xlfn.SUM(_xlfn.NORM.DIST($S$3:$S$1003,$G4281,$Q4281,FALSE)*WindSpeedStep*$T$3:$T$1003)</f>
        <v>817.76216442099189</v>
      </c>
      <c r="P4281" s="42">
        <f t="shared" si="198"/>
        <v>0.77416394865128246</v>
      </c>
      <c r="Q4281" s="42">
        <f t="shared" si="200"/>
        <v>0.92036498399153643</v>
      </c>
    </row>
    <row r="4282" spans="5:17" x14ac:dyDescent="0.2">
      <c r="E4282" s="15">
        <v>41297.597222222219</v>
      </c>
      <c r="F4282" s="21">
        <v>7.6358544261964738</v>
      </c>
      <c r="G4282" s="21">
        <v>7.6303129337609743</v>
      </c>
      <c r="H4282" s="24">
        <v>0.13358033601330405</v>
      </c>
      <c r="I4282" s="3">
        <f t="shared" si="199"/>
        <v>780.6399999999644</v>
      </c>
      <c r="J4282" s="3">
        <f>INDEX(PowerArray,MIN(MaximumPowerIndex,ROUND(G4282*100,0)))</f>
        <v>777.62999999996441</v>
      </c>
      <c r="K4282" s="3">
        <f>MIN(J4282-M4282+N4282,'Power Look Up'!$F$4)</f>
        <v>794.1047926261075</v>
      </c>
      <c r="M4282" s="50">
        <f t="array" ref="M4282">_xlfn.SUM(_xlfn.NORM.DIST($S$3:$S$1003,$G4282,$P4282,FALSE)*WindSpeedStep*$T$3:$T$1003)</f>
        <v>773.88077771776489</v>
      </c>
      <c r="N4282" s="50">
        <f t="array" ref="N4282">_xlfn.SUM(_xlfn.NORM.DIST($S$3:$S$1003,$G4282,$Q4282,FALSE)*WindSpeedStep*$T$3:$T$1003)</f>
        <v>790.35557034390797</v>
      </c>
      <c r="P4282" s="42">
        <f t="shared" si="198"/>
        <v>0.76303129337609743</v>
      </c>
      <c r="Q4282" s="42">
        <f t="shared" si="200"/>
        <v>1.0192597655784508</v>
      </c>
    </row>
    <row r="4283" spans="5:17" x14ac:dyDescent="0.2">
      <c r="E4283" s="15">
        <v>41297.604166666664</v>
      </c>
      <c r="F4283" s="21">
        <v>8.3208328361420421</v>
      </c>
      <c r="G4283" s="21">
        <v>8.2540230436742057</v>
      </c>
      <c r="H4283" s="24">
        <v>0.10696044705215457</v>
      </c>
      <c r="I4283" s="3">
        <f t="shared" si="199"/>
        <v>1006.4399999999512</v>
      </c>
      <c r="J4283" s="3">
        <f>INDEX(PowerArray,MIN(MaximumPowerIndex,ROUND(G4283*100,0)))</f>
        <v>980.7499999999518</v>
      </c>
      <c r="K4283" s="3">
        <f>MIN(J4283-M4283+N4283,'Power Look Up'!$F$4)</f>
        <v>984.13711885856901</v>
      </c>
      <c r="M4283" s="50">
        <f t="array" ref="M4283">_xlfn.SUM(_xlfn.NORM.DIST($S$3:$S$1003,$G4283,$P4283,FALSE)*WindSpeedStep*$T$3:$T$1003)</f>
        <v>980.78573729436266</v>
      </c>
      <c r="N4283" s="50">
        <f t="array" ref="N4283">_xlfn.SUM(_xlfn.NORM.DIST($S$3:$S$1003,$G4283,$Q4283,FALSE)*WindSpeedStep*$T$3:$T$1003)</f>
        <v>984.17285615297988</v>
      </c>
      <c r="P4283" s="42">
        <f t="shared" si="198"/>
        <v>0.82540230436742057</v>
      </c>
      <c r="Q4283" s="42">
        <f t="shared" si="200"/>
        <v>0.88285399473017856</v>
      </c>
    </row>
    <row r="4284" spans="5:17" x14ac:dyDescent="0.2">
      <c r="E4284" s="15">
        <v>41297.611111111109</v>
      </c>
      <c r="F4284" s="21">
        <v>8.2224663834515557</v>
      </c>
      <c r="G4284" s="21">
        <v>8.1524050128789796</v>
      </c>
      <c r="H4284" s="24">
        <v>0.14350925196542669</v>
      </c>
      <c r="I4284" s="3">
        <f t="shared" si="199"/>
        <v>969.73999999995203</v>
      </c>
      <c r="J4284" s="3">
        <f>INDEX(PowerArray,MIN(MaximumPowerIndex,ROUND(G4284*100,0)))</f>
        <v>944.04999999995255</v>
      </c>
      <c r="K4284" s="3">
        <f>MIN(J4284-M4284+N4284,'Power Look Up'!$F$4)</f>
        <v>966.00827197274032</v>
      </c>
      <c r="M4284" s="50">
        <f t="array" ref="M4284">_xlfn.SUM(_xlfn.NORM.DIST($S$3:$S$1003,$G4284,$P4284,FALSE)*WindSpeedStep*$T$3:$T$1003)</f>
        <v>945.1283723039885</v>
      </c>
      <c r="N4284" s="50">
        <f t="array" ref="N4284">_xlfn.SUM(_xlfn.NORM.DIST($S$3:$S$1003,$G4284,$Q4284,FALSE)*WindSpeedStep*$T$3:$T$1003)</f>
        <v>967.08664427677627</v>
      </c>
      <c r="P4284" s="42">
        <f t="shared" si="198"/>
        <v>0.81524050128789805</v>
      </c>
      <c r="Q4284" s="42">
        <f t="shared" si="200"/>
        <v>1.1699455451174572</v>
      </c>
    </row>
    <row r="4285" spans="5:17" x14ac:dyDescent="0.2">
      <c r="E4285" s="15">
        <v>41297.618055555555</v>
      </c>
      <c r="F4285" s="21">
        <v>7.7075676832480902</v>
      </c>
      <c r="G4285" s="21">
        <v>7.6336873184907859</v>
      </c>
      <c r="H4285" s="24">
        <v>0.17515253261208974</v>
      </c>
      <c r="I4285" s="3">
        <f t="shared" si="199"/>
        <v>801.70999999996388</v>
      </c>
      <c r="J4285" s="3">
        <f>INDEX(PowerArray,MIN(MaximumPowerIndex,ROUND(G4285*100,0)))</f>
        <v>777.62999999996441</v>
      </c>
      <c r="K4285" s="3">
        <f>MIN(J4285-M4285+N4285,'Power Look Up'!$F$4)</f>
        <v>817.4960701378061</v>
      </c>
      <c r="M4285" s="50">
        <f t="array" ref="M4285">_xlfn.SUM(_xlfn.NORM.DIST($S$3:$S$1003,$G4285,$P4285,FALSE)*WindSpeedStep*$T$3:$T$1003)</f>
        <v>774.92163998657338</v>
      </c>
      <c r="N4285" s="50">
        <f t="array" ref="N4285">_xlfn.SUM(_xlfn.NORM.DIST($S$3:$S$1003,$G4285,$Q4285,FALSE)*WindSpeedStep*$T$3:$T$1003)</f>
        <v>814.78771012441507</v>
      </c>
      <c r="P4285" s="42">
        <f t="shared" si="198"/>
        <v>0.76336873184907861</v>
      </c>
      <c r="Q4285" s="42">
        <f t="shared" si="200"/>
        <v>1.3370596670024533</v>
      </c>
    </row>
    <row r="4286" spans="5:17" x14ac:dyDescent="0.2">
      <c r="E4286" s="15">
        <v>41297.625</v>
      </c>
      <c r="F4286" s="21">
        <v>7.2449689372065711</v>
      </c>
      <c r="G4286" s="21">
        <v>7.2017919535053769</v>
      </c>
      <c r="H4286" s="24">
        <v>0.10628064891288373</v>
      </c>
      <c r="I4286" s="3">
        <f t="shared" si="199"/>
        <v>660.23999999996693</v>
      </c>
      <c r="J4286" s="3">
        <f>INDEX(PowerArray,MIN(MaximumPowerIndex,ROUND(G4286*100,0)))</f>
        <v>648.19999999996719</v>
      </c>
      <c r="K4286" s="3">
        <f>MIN(J4286-M4286+N4286,'Power Look Up'!$F$4)</f>
        <v>650.60652342909771</v>
      </c>
      <c r="M4286" s="50">
        <f t="array" ref="M4286">_xlfn.SUM(_xlfn.NORM.DIST($S$3:$S$1003,$G4286,$P4286,FALSE)*WindSpeedStep*$T$3:$T$1003)</f>
        <v>648.62623863833016</v>
      </c>
      <c r="N4286" s="50">
        <f t="array" ref="N4286">_xlfn.SUM(_xlfn.NORM.DIST($S$3:$S$1003,$G4286,$Q4286,FALSE)*WindSpeedStep*$T$3:$T$1003)</f>
        <v>651.03276206746068</v>
      </c>
      <c r="P4286" s="42">
        <f t="shared" si="198"/>
        <v>0.72017919535053776</v>
      </c>
      <c r="Q4286" s="42">
        <f t="shared" si="200"/>
        <v>0.76541112215413609</v>
      </c>
    </row>
    <row r="4287" spans="5:17" x14ac:dyDescent="0.2">
      <c r="E4287" s="15">
        <v>41297.631944444445</v>
      </c>
      <c r="F4287" s="21">
        <v>7.7079083848922361</v>
      </c>
      <c r="G4287" s="21">
        <v>7.6959466596284702</v>
      </c>
      <c r="H4287" s="24">
        <v>0.10508687435720276</v>
      </c>
      <c r="I4287" s="3">
        <f t="shared" si="199"/>
        <v>801.70999999996388</v>
      </c>
      <c r="J4287" s="3">
        <f>INDEX(PowerArray,MIN(MaximumPowerIndex,ROUND(G4287*100,0)))</f>
        <v>798.69999999996389</v>
      </c>
      <c r="K4287" s="3">
        <f>MIN(J4287-M4287+N4287,'Power Look Up'!$F$4)</f>
        <v>800.99155762463886</v>
      </c>
      <c r="M4287" s="50">
        <f t="array" ref="M4287">_xlfn.SUM(_xlfn.NORM.DIST($S$3:$S$1003,$G4287,$P4287,FALSE)*WindSpeedStep*$T$3:$T$1003)</f>
        <v>794.28061140460318</v>
      </c>
      <c r="N4287" s="50">
        <f t="array" ref="N4287">_xlfn.SUM(_xlfn.NORM.DIST($S$3:$S$1003,$G4287,$Q4287,FALSE)*WindSpeedStep*$T$3:$T$1003)</f>
        <v>796.57216902927814</v>
      </c>
      <c r="P4287" s="42">
        <f t="shared" si="198"/>
        <v>0.76959466596284709</v>
      </c>
      <c r="Q4287" s="42">
        <f t="shared" si="200"/>
        <v>0.80874297968011133</v>
      </c>
    </row>
    <row r="4288" spans="5:17" x14ac:dyDescent="0.2">
      <c r="E4288" s="15">
        <v>41297.638888888891</v>
      </c>
      <c r="F4288" s="21">
        <v>7.1378487522450085</v>
      </c>
      <c r="G4288" s="21">
        <v>7.08287480593635</v>
      </c>
      <c r="H4288" s="24">
        <v>0.14710314500146171</v>
      </c>
      <c r="I4288" s="3">
        <f t="shared" si="199"/>
        <v>630.13999999996759</v>
      </c>
      <c r="J4288" s="3">
        <f>INDEX(PowerArray,MIN(MaximumPowerIndex,ROUND(G4288*100,0)))</f>
        <v>612.07999999996798</v>
      </c>
      <c r="K4288" s="3">
        <f>MIN(J4288-M4288+N4288,'Power Look Up'!$F$4)</f>
        <v>632.29856856316246</v>
      </c>
      <c r="M4288" s="50">
        <f t="array" ref="M4288">_xlfn.SUM(_xlfn.NORM.DIST($S$3:$S$1003,$G4288,$P4288,FALSE)*WindSpeedStep*$T$3:$T$1003)</f>
        <v>616.27152880055996</v>
      </c>
      <c r="N4288" s="50">
        <f t="array" ref="N4288">_xlfn.SUM(_xlfn.NORM.DIST($S$3:$S$1003,$G4288,$Q4288,FALSE)*WindSpeedStep*$T$3:$T$1003)</f>
        <v>636.49009736375444</v>
      </c>
      <c r="P4288" s="42">
        <f t="shared" si="198"/>
        <v>0.708287480593635</v>
      </c>
      <c r="Q4288" s="42">
        <f t="shared" si="200"/>
        <v>1.0419131596048548</v>
      </c>
    </row>
    <row r="4289" spans="5:17" x14ac:dyDescent="0.2">
      <c r="E4289" s="15">
        <v>41297.645833333336</v>
      </c>
      <c r="F4289" s="21">
        <v>7.0694360235863885</v>
      </c>
      <c r="G4289" s="21">
        <v>6.9841553958958924</v>
      </c>
      <c r="H4289" s="24">
        <v>0.13579583955453681</v>
      </c>
      <c r="I4289" s="3">
        <f t="shared" si="199"/>
        <v>609.06999999996799</v>
      </c>
      <c r="J4289" s="3">
        <f>INDEX(PowerArray,MIN(MaximumPowerIndex,ROUND(G4289*100,0)))</f>
        <v>583.47999999997637</v>
      </c>
      <c r="K4289" s="3">
        <f>MIN(J4289-M4289+N4289,'Power Look Up'!$F$4)</f>
        <v>597.68584334817467</v>
      </c>
      <c r="M4289" s="50">
        <f t="array" ref="M4289">_xlfn.SUM(_xlfn.NORM.DIST($S$3:$S$1003,$G4289,$P4289,FALSE)*WindSpeedStep*$T$3:$T$1003)</f>
        <v>590.19299376935396</v>
      </c>
      <c r="N4289" s="50">
        <f t="array" ref="N4289">_xlfn.SUM(_xlfn.NORM.DIST($S$3:$S$1003,$G4289,$Q4289,FALSE)*WindSpeedStep*$T$3:$T$1003)</f>
        <v>604.39883711755226</v>
      </c>
      <c r="P4289" s="42">
        <f t="shared" si="198"/>
        <v>0.69841553958958924</v>
      </c>
      <c r="Q4289" s="42">
        <f t="shared" si="200"/>
        <v>0.9484192455650311</v>
      </c>
    </row>
    <row r="4290" spans="5:17" x14ac:dyDescent="0.2">
      <c r="E4290" s="15">
        <v>41297.652777777781</v>
      </c>
      <c r="F4290" s="21">
        <v>6.5549112721542899</v>
      </c>
      <c r="G4290" s="21">
        <v>6.5396981522421243</v>
      </c>
      <c r="H4290" s="24">
        <v>0.15255736629846817</v>
      </c>
      <c r="I4290" s="3">
        <f t="shared" si="199"/>
        <v>486.29999999997847</v>
      </c>
      <c r="J4290" s="3">
        <f>INDEX(PowerArray,MIN(MaximumPowerIndex,ROUND(G4290*100,0)))</f>
        <v>484.03999999997853</v>
      </c>
      <c r="K4290" s="3">
        <f>MIN(J4290-M4290+N4290,'Power Look Up'!$F$4)</f>
        <v>501.8774038187421</v>
      </c>
      <c r="M4290" s="50">
        <f t="array" ref="M4290">_xlfn.SUM(_xlfn.NORM.DIST($S$3:$S$1003,$G4290,$P4290,FALSE)*WindSpeedStep*$T$3:$T$1003)</f>
        <v>481.40039941558342</v>
      </c>
      <c r="N4290" s="50">
        <f t="array" ref="N4290">_xlfn.SUM(_xlfn.NORM.DIST($S$3:$S$1003,$G4290,$Q4290,FALSE)*WindSpeedStep*$T$3:$T$1003)</f>
        <v>499.23780323434698</v>
      </c>
      <c r="P4290" s="42">
        <f t="shared" si="198"/>
        <v>0.65396981522421249</v>
      </c>
      <c r="Q4290" s="42">
        <f t="shared" si="200"/>
        <v>0.99767912649301715</v>
      </c>
    </row>
    <row r="4291" spans="5:17" x14ac:dyDescent="0.2">
      <c r="E4291" s="15">
        <v>41297.659722222219</v>
      </c>
      <c r="F4291" s="21">
        <v>6.2669318197997974</v>
      </c>
      <c r="G4291" s="21">
        <v>6.2162328443414152</v>
      </c>
      <c r="H4291" s="24">
        <v>0.18031151965462083</v>
      </c>
      <c r="I4291" s="3">
        <f t="shared" si="199"/>
        <v>423.01999999997986</v>
      </c>
      <c r="J4291" s="3">
        <f>INDEX(PowerArray,MIN(MaximumPowerIndex,ROUND(G4291*100,0)))</f>
        <v>411.71999999998008</v>
      </c>
      <c r="K4291" s="3">
        <f>MIN(J4291-M4291+N4291,'Power Look Up'!$F$4)</f>
        <v>436.20556870393989</v>
      </c>
      <c r="M4291" s="50">
        <f t="array" ref="M4291">_xlfn.SUM(_xlfn.NORM.DIST($S$3:$S$1003,$G4291,$P4291,FALSE)*WindSpeedStep*$T$3:$T$1003)</f>
        <v>410.78684642262613</v>
      </c>
      <c r="N4291" s="50">
        <f t="array" ref="N4291">_xlfn.SUM(_xlfn.NORM.DIST($S$3:$S$1003,$G4291,$Q4291,FALSE)*WindSpeedStep*$T$3:$T$1003)</f>
        <v>435.27241512658594</v>
      </c>
      <c r="P4291" s="42">
        <f t="shared" ref="P4291:P4354" si="201">ReferenceTurbulence*G4291</f>
        <v>0.62162328443414161</v>
      </c>
      <c r="Q4291" s="42">
        <f t="shared" si="200"/>
        <v>1.1208583906901666</v>
      </c>
    </row>
    <row r="4292" spans="5:17" x14ac:dyDescent="0.2">
      <c r="E4292" s="15">
        <v>41297.666666666664</v>
      </c>
      <c r="F4292" s="21">
        <v>6.4465179618638961</v>
      </c>
      <c r="G4292" s="21">
        <v>6.3774465948803103</v>
      </c>
      <c r="H4292" s="24">
        <v>0.13805902741061662</v>
      </c>
      <c r="I4292" s="3">
        <f t="shared" ref="I4292:I4355" si="202">INDEX(PowerArray,MIN(MaximumPowerIndex,ROUND(F4292*100,0)))</f>
        <v>463.69999999997896</v>
      </c>
      <c r="J4292" s="3">
        <f>INDEX(PowerArray,MIN(MaximumPowerIndex,ROUND(G4292*100,0)))</f>
        <v>447.8799999999793</v>
      </c>
      <c r="K4292" s="3">
        <f>MIN(J4292-M4292+N4292,'Power Look Up'!$F$4)</f>
        <v>459.06828714562403</v>
      </c>
      <c r="M4292" s="50">
        <f t="array" ref="M4292">_xlfn.SUM(_xlfn.NORM.DIST($S$3:$S$1003,$G4292,$P4292,FALSE)*WindSpeedStep*$T$3:$T$1003)</f>
        <v>445.10939160937585</v>
      </c>
      <c r="N4292" s="50">
        <f t="array" ref="N4292">_xlfn.SUM(_xlfn.NORM.DIST($S$3:$S$1003,$G4292,$Q4292,FALSE)*WindSpeedStep*$T$3:$T$1003)</f>
        <v>456.29767875502057</v>
      </c>
      <c r="P4292" s="42">
        <f t="shared" si="201"/>
        <v>0.63774465948803105</v>
      </c>
      <c r="Q4292" s="42">
        <f t="shared" ref="Q4292:Q4355" si="203">G4292*H4292</f>
        <v>0.88046407425232442</v>
      </c>
    </row>
    <row r="4293" spans="5:17" x14ac:dyDescent="0.2">
      <c r="E4293" s="15">
        <v>41297.673611111109</v>
      </c>
      <c r="F4293" s="21">
        <v>6.5106278904077453</v>
      </c>
      <c r="G4293" s="21">
        <v>6.4208957130454607</v>
      </c>
      <c r="H4293" s="24">
        <v>0.13209171442082526</v>
      </c>
      <c r="I4293" s="3">
        <f t="shared" si="202"/>
        <v>477.25999999997867</v>
      </c>
      <c r="J4293" s="3">
        <f>INDEX(PowerArray,MIN(MaximumPowerIndex,ROUND(G4293*100,0)))</f>
        <v>456.9199999999791</v>
      </c>
      <c r="K4293" s="3">
        <f>MIN(J4293-M4293+N4293,'Power Look Up'!$F$4)</f>
        <v>466.42553261161629</v>
      </c>
      <c r="M4293" s="50">
        <f t="array" ref="M4293">_xlfn.SUM(_xlfn.NORM.DIST($S$3:$S$1003,$G4293,$P4293,FALSE)*WindSpeedStep*$T$3:$T$1003)</f>
        <v>454.65321938095349</v>
      </c>
      <c r="N4293" s="50">
        <f t="array" ref="N4293">_xlfn.SUM(_xlfn.NORM.DIST($S$3:$S$1003,$G4293,$Q4293,FALSE)*WindSpeedStep*$T$3:$T$1003)</f>
        <v>464.15875199259068</v>
      </c>
      <c r="P4293" s="42">
        <f t="shared" si="201"/>
        <v>0.64208957130454614</v>
      </c>
      <c r="Q4293" s="42">
        <f t="shared" si="203"/>
        <v>0.84814712285350213</v>
      </c>
    </row>
    <row r="4294" spans="5:17" x14ac:dyDescent="0.2">
      <c r="E4294" s="15">
        <v>41297.791666666664</v>
      </c>
      <c r="F4294" s="21">
        <v>10.094692037333557</v>
      </c>
      <c r="G4294" s="21">
        <v>9.9360674055347875</v>
      </c>
      <c r="H4294" s="24">
        <v>0.10797753868754138</v>
      </c>
      <c r="I4294" s="3">
        <f t="shared" si="202"/>
        <v>1661.0299999999545</v>
      </c>
      <c r="J4294" s="3">
        <f>INDEX(PowerArray,MIN(MaximumPowerIndex,ROUND(G4294*100,0)))</f>
        <v>1614.1399999999362</v>
      </c>
      <c r="K4294" s="3">
        <f>MIN(J4294-M4294+N4294,'Power Look Up'!$F$4)</f>
        <v>1606.1993712691551</v>
      </c>
      <c r="M4294" s="50">
        <f t="array" ref="M4294">_xlfn.SUM(_xlfn.NORM.DIST($S$3:$S$1003,$G4294,$P4294,FALSE)*WindSpeedStep*$T$3:$T$1003)</f>
        <v>1603.4471774776366</v>
      </c>
      <c r="N4294" s="50">
        <f t="array" ref="N4294">_xlfn.SUM(_xlfn.NORM.DIST($S$3:$S$1003,$G4294,$Q4294,FALSE)*WindSpeedStep*$T$3:$T$1003)</f>
        <v>1595.5065487468555</v>
      </c>
      <c r="P4294" s="42">
        <f t="shared" si="201"/>
        <v>0.99360674055347875</v>
      </c>
      <c r="Q4294" s="42">
        <f t="shared" si="203"/>
        <v>1.0728721026831514</v>
      </c>
    </row>
    <row r="4295" spans="5:17" x14ac:dyDescent="0.2">
      <c r="E4295" s="15">
        <v>41297.798611111109</v>
      </c>
      <c r="F4295" s="21">
        <v>8.9815422149860265</v>
      </c>
      <c r="G4295" s="21">
        <v>8.8883019729841273</v>
      </c>
      <c r="H4295" s="24">
        <v>0.13138055489302577</v>
      </c>
      <c r="I4295" s="3">
        <f t="shared" si="202"/>
        <v>1248.659999999946</v>
      </c>
      <c r="J4295" s="3">
        <f>INDEX(PowerArray,MIN(MaximumPowerIndex,ROUND(G4295*100,0)))</f>
        <v>1215.6299999999467</v>
      </c>
      <c r="K4295" s="3">
        <f>MIN(J4295-M4295+N4295,'Power Look Up'!$F$4)</f>
        <v>1221.5898013629558</v>
      </c>
      <c r="M4295" s="50">
        <f t="array" ref="M4295">_xlfn.SUM(_xlfn.NORM.DIST($S$3:$S$1003,$G4295,$P4295,FALSE)*WindSpeedStep*$T$3:$T$1003)</f>
        <v>1216.7713787952014</v>
      </c>
      <c r="N4295" s="50">
        <f t="array" ref="N4295">_xlfn.SUM(_xlfn.NORM.DIST($S$3:$S$1003,$G4295,$Q4295,FALSE)*WindSpeedStep*$T$3:$T$1003)</f>
        <v>1222.7311801582105</v>
      </c>
      <c r="P4295" s="42">
        <f t="shared" si="201"/>
        <v>0.88883019729841273</v>
      </c>
      <c r="Q4295" s="42">
        <f t="shared" si="203"/>
        <v>1.1677500452674305</v>
      </c>
    </row>
    <row r="4296" spans="5:17" x14ac:dyDescent="0.2">
      <c r="E4296" s="15">
        <v>41297.805555555555</v>
      </c>
      <c r="F4296" s="21">
        <v>9.2877690145462388</v>
      </c>
      <c r="G4296" s="21">
        <v>9.1933020616570964</v>
      </c>
      <c r="H4296" s="24">
        <v>0.17549962724602006</v>
      </c>
      <c r="I4296" s="3">
        <f t="shared" si="202"/>
        <v>1366.4899999999416</v>
      </c>
      <c r="J4296" s="3">
        <f>INDEX(PowerArray,MIN(MaximumPowerIndex,ROUND(G4296*100,0)))</f>
        <v>1328.3899999999423</v>
      </c>
      <c r="K4296" s="3">
        <f>MIN(J4296-M4296+N4296,'Power Look Up'!$F$4)</f>
        <v>1311.9079285042169</v>
      </c>
      <c r="M4296" s="50">
        <f t="array" ref="M4296">_xlfn.SUM(_xlfn.NORM.DIST($S$3:$S$1003,$G4296,$P4296,FALSE)*WindSpeedStep*$T$3:$T$1003)</f>
        <v>1334.2738801969563</v>
      </c>
      <c r="N4296" s="50">
        <f t="array" ref="N4296">_xlfn.SUM(_xlfn.NORM.DIST($S$3:$S$1003,$G4296,$Q4296,FALSE)*WindSpeedStep*$T$3:$T$1003)</f>
        <v>1317.7918087012308</v>
      </c>
      <c r="P4296" s="42">
        <f t="shared" si="201"/>
        <v>0.91933020616570971</v>
      </c>
      <c r="Q4296" s="42">
        <f t="shared" si="203"/>
        <v>1.6134210849808881</v>
      </c>
    </row>
    <row r="4297" spans="5:17" x14ac:dyDescent="0.2">
      <c r="E4297" s="15">
        <v>41297.8125</v>
      </c>
      <c r="F4297" s="21">
        <v>10.226692275626037</v>
      </c>
      <c r="G4297" s="21">
        <v>10.011575519124827</v>
      </c>
      <c r="H4297" s="24">
        <v>0.13591882522102286</v>
      </c>
      <c r="I4297" s="3">
        <f t="shared" si="202"/>
        <v>1698.4099999999537</v>
      </c>
      <c r="J4297" s="3">
        <f>INDEX(PowerArray,MIN(MaximumPowerIndex,ROUND(G4297*100,0)))</f>
        <v>1639.6699999999548</v>
      </c>
      <c r="K4297" s="3">
        <f>MIN(J4297-M4297+N4297,'Power Look Up'!$F$4)</f>
        <v>1599.1674541890211</v>
      </c>
      <c r="M4297" s="50">
        <f t="array" ref="M4297">_xlfn.SUM(_xlfn.NORM.DIST($S$3:$S$1003,$G4297,$P4297,FALSE)*WindSpeedStep*$T$3:$T$1003)</f>
        <v>1627.8452218444661</v>
      </c>
      <c r="N4297" s="50">
        <f t="array" ref="N4297">_xlfn.SUM(_xlfn.NORM.DIST($S$3:$S$1003,$G4297,$Q4297,FALSE)*WindSpeedStep*$T$3:$T$1003)</f>
        <v>1587.3426760335324</v>
      </c>
      <c r="P4297" s="42">
        <f t="shared" si="201"/>
        <v>1.0011575519124827</v>
      </c>
      <c r="Q4297" s="42">
        <f t="shared" si="203"/>
        <v>1.3607615831709985</v>
      </c>
    </row>
    <row r="4298" spans="5:17" x14ac:dyDescent="0.2">
      <c r="E4298" s="15">
        <v>41297.819444444445</v>
      </c>
      <c r="F4298" s="21">
        <v>10.934018569544723</v>
      </c>
      <c r="G4298" s="21">
        <v>10.593982418478504</v>
      </c>
      <c r="H4298" s="24">
        <v>0.13078448613422677</v>
      </c>
      <c r="I4298" s="3">
        <f t="shared" si="202"/>
        <v>1885.3099999999497</v>
      </c>
      <c r="J4298" s="3">
        <f>INDEX(PowerArray,MIN(MaximumPowerIndex,ROUND(G4298*100,0)))</f>
        <v>1794.5299999999515</v>
      </c>
      <c r="K4298" s="3">
        <f>MIN(J4298-M4298+N4298,'Power Look Up'!$F$4)</f>
        <v>1743.2655453490486</v>
      </c>
      <c r="M4298" s="50">
        <f t="array" ref="M4298">_xlfn.SUM(_xlfn.NORM.DIST($S$3:$S$1003,$G4298,$P4298,FALSE)*WindSpeedStep*$T$3:$T$1003)</f>
        <v>1788.3853849190782</v>
      </c>
      <c r="N4298" s="50">
        <f t="array" ref="N4298">_xlfn.SUM(_xlfn.NORM.DIST($S$3:$S$1003,$G4298,$Q4298,FALSE)*WindSpeedStep*$T$3:$T$1003)</f>
        <v>1737.1209302681752</v>
      </c>
      <c r="P4298" s="42">
        <f t="shared" si="201"/>
        <v>1.0593982418478505</v>
      </c>
      <c r="Q4298" s="42">
        <f t="shared" si="203"/>
        <v>1.3855285467157441</v>
      </c>
    </row>
    <row r="4299" spans="5:17" x14ac:dyDescent="0.2">
      <c r="E4299" s="15">
        <v>41297.826388888891</v>
      </c>
      <c r="F4299" s="21">
        <v>9.608653542276711</v>
      </c>
      <c r="G4299" s="21">
        <v>9.3101019874986193</v>
      </c>
      <c r="H4299" s="24">
        <v>0.13529471057314998</v>
      </c>
      <c r="I4299" s="3">
        <f t="shared" si="202"/>
        <v>1488.4099999999389</v>
      </c>
      <c r="J4299" s="3">
        <f>INDEX(PowerArray,MIN(MaximumPowerIndex,ROUND(G4299*100,0)))</f>
        <v>1374.1099999999412</v>
      </c>
      <c r="K4299" s="3">
        <f>MIN(J4299-M4299+N4299,'Power Look Up'!$F$4)</f>
        <v>1365.3795627202858</v>
      </c>
      <c r="M4299" s="50">
        <f t="array" ref="M4299">_xlfn.SUM(_xlfn.NORM.DIST($S$3:$S$1003,$G4299,$P4299,FALSE)*WindSpeedStep*$T$3:$T$1003)</f>
        <v>1378.9364918727381</v>
      </c>
      <c r="N4299" s="50">
        <f t="array" ref="N4299">_xlfn.SUM(_xlfn.NORM.DIST($S$3:$S$1003,$G4299,$Q4299,FALSE)*WindSpeedStep*$T$3:$T$1003)</f>
        <v>1370.2060545930826</v>
      </c>
      <c r="P4299" s="42">
        <f t="shared" si="201"/>
        <v>0.93101019874986202</v>
      </c>
      <c r="Q4299" s="42">
        <f t="shared" si="203"/>
        <v>1.2596075538051341</v>
      </c>
    </row>
    <row r="4300" spans="5:17" x14ac:dyDescent="0.2">
      <c r="E4300" s="15">
        <v>41297.833333333336</v>
      </c>
      <c r="F4300" s="21">
        <v>9.7900177610202892</v>
      </c>
      <c r="G4300" s="21">
        <v>9.6867673706408528</v>
      </c>
      <c r="H4300" s="24">
        <v>0.13176687024371239</v>
      </c>
      <c r="I4300" s="3">
        <f t="shared" si="202"/>
        <v>1556.9899999999375</v>
      </c>
      <c r="J4300" s="3">
        <f>INDEX(PowerArray,MIN(MaximumPowerIndex,ROUND(G4300*100,0)))</f>
        <v>1518.8899999999383</v>
      </c>
      <c r="K4300" s="3">
        <f>MIN(J4300-M4300+N4300,'Power Look Up'!$F$4)</f>
        <v>1496.2255109166085</v>
      </c>
      <c r="M4300" s="50">
        <f t="array" ref="M4300">_xlfn.SUM(_xlfn.NORM.DIST($S$3:$S$1003,$G4300,$P4300,FALSE)*WindSpeedStep*$T$3:$T$1003)</f>
        <v>1518.133840212578</v>
      </c>
      <c r="N4300" s="50">
        <f t="array" ref="N4300">_xlfn.SUM(_xlfn.NORM.DIST($S$3:$S$1003,$G4300,$Q4300,FALSE)*WindSpeedStep*$T$3:$T$1003)</f>
        <v>1495.4693511292483</v>
      </c>
      <c r="P4300" s="42">
        <f t="shared" si="201"/>
        <v>0.9686767370640853</v>
      </c>
      <c r="Q4300" s="42">
        <f t="shared" si="203"/>
        <v>1.2763950192082603</v>
      </c>
    </row>
    <row r="4301" spans="5:17" x14ac:dyDescent="0.2">
      <c r="E4301" s="15">
        <v>41297.840277777781</v>
      </c>
      <c r="F4301" s="21">
        <v>10.168060701488081</v>
      </c>
      <c r="G4301" s="21">
        <v>9.8564517360918753</v>
      </c>
      <c r="H4301" s="24">
        <v>0.15047117094571305</v>
      </c>
      <c r="I4301" s="3">
        <f t="shared" si="202"/>
        <v>1682.3899999999539</v>
      </c>
      <c r="J4301" s="3">
        <f>INDEX(PowerArray,MIN(MaximumPowerIndex,ROUND(G4301*100,0)))</f>
        <v>1583.6599999999369</v>
      </c>
      <c r="K4301" s="3">
        <f>MIN(J4301-M4301+N4301,'Power Look Up'!$F$4)</f>
        <v>1535.4736758609222</v>
      </c>
      <c r="M4301" s="50">
        <f t="array" ref="M4301">_xlfn.SUM(_xlfn.NORM.DIST($S$3:$S$1003,$G4301,$P4301,FALSE)*WindSpeedStep*$T$3:$T$1003)</f>
        <v>1576.9555443766515</v>
      </c>
      <c r="N4301" s="50">
        <f t="array" ref="N4301">_xlfn.SUM(_xlfn.NORM.DIST($S$3:$S$1003,$G4301,$Q4301,FALSE)*WindSpeedStep*$T$3:$T$1003)</f>
        <v>1528.7692202376368</v>
      </c>
      <c r="P4301" s="42">
        <f t="shared" si="201"/>
        <v>0.98564517360918757</v>
      </c>
      <c r="Q4301" s="42">
        <f t="shared" si="203"/>
        <v>1.4831118340996507</v>
      </c>
    </row>
    <row r="4302" spans="5:17" x14ac:dyDescent="0.2">
      <c r="E4302" s="15">
        <v>41297.847222222219</v>
      </c>
      <c r="F4302" s="21">
        <v>10.272063106505664</v>
      </c>
      <c r="G4302" s="21">
        <v>10.086008866073843</v>
      </c>
      <c r="H4302" s="24">
        <v>0.12947739769605424</v>
      </c>
      <c r="I4302" s="3">
        <f t="shared" si="202"/>
        <v>1709.0899999999533</v>
      </c>
      <c r="J4302" s="3">
        <f>INDEX(PowerArray,MIN(MaximumPowerIndex,ROUND(G4302*100,0)))</f>
        <v>1661.0299999999545</v>
      </c>
      <c r="K4302" s="3">
        <f>MIN(J4302-M4302+N4302,'Power Look Up'!$F$4)</f>
        <v>1625.3498146972565</v>
      </c>
      <c r="M4302" s="50">
        <f t="array" ref="M4302">_xlfn.SUM(_xlfn.NORM.DIST($S$3:$S$1003,$G4302,$P4302,FALSE)*WindSpeedStep*$T$3:$T$1003)</f>
        <v>1651.1597841080606</v>
      </c>
      <c r="N4302" s="50">
        <f t="array" ref="N4302">_xlfn.SUM(_xlfn.NORM.DIST($S$3:$S$1003,$G4302,$Q4302,FALSE)*WindSpeedStep*$T$3:$T$1003)</f>
        <v>1615.4795988053627</v>
      </c>
      <c r="P4302" s="42">
        <f t="shared" si="201"/>
        <v>1.0086008866073843</v>
      </c>
      <c r="Q4302" s="42">
        <f t="shared" si="203"/>
        <v>1.305910181118572</v>
      </c>
    </row>
    <row r="4303" spans="5:17" x14ac:dyDescent="0.2">
      <c r="E4303" s="15">
        <v>41297.854166666664</v>
      </c>
      <c r="F4303" s="21">
        <v>9.8981051348860341</v>
      </c>
      <c r="G4303" s="21">
        <v>9.6356728093209973</v>
      </c>
      <c r="H4303" s="24">
        <v>0.15255445152607849</v>
      </c>
      <c r="I4303" s="3">
        <f t="shared" si="202"/>
        <v>1598.8999999999364</v>
      </c>
      <c r="J4303" s="3">
        <f>INDEX(PowerArray,MIN(MaximumPowerIndex,ROUND(G4303*100,0)))</f>
        <v>1499.8399999999388</v>
      </c>
      <c r="K4303" s="3">
        <f>MIN(J4303-M4303+N4303,'Power Look Up'!$F$4)</f>
        <v>1463.6846402021422</v>
      </c>
      <c r="M4303" s="50">
        <f t="array" ref="M4303">_xlfn.SUM(_xlfn.NORM.DIST($S$3:$S$1003,$G4303,$P4303,FALSE)*WindSpeedStep*$T$3:$T$1003)</f>
        <v>1499.8637282453997</v>
      </c>
      <c r="N4303" s="50">
        <f t="array" ref="N4303">_xlfn.SUM(_xlfn.NORM.DIST($S$3:$S$1003,$G4303,$Q4303,FALSE)*WindSpeedStep*$T$3:$T$1003)</f>
        <v>1463.7083684476031</v>
      </c>
      <c r="P4303" s="42">
        <f t="shared" si="201"/>
        <v>0.96356728093209976</v>
      </c>
      <c r="Q4303" s="42">
        <f t="shared" si="203"/>
        <v>1.4699647805107128</v>
      </c>
    </row>
    <row r="4304" spans="5:17" x14ac:dyDescent="0.2">
      <c r="E4304" s="15">
        <v>41297.861111111109</v>
      </c>
      <c r="F4304" s="21">
        <v>9.9144494843290669</v>
      </c>
      <c r="G4304" s="21">
        <v>9.6075935538749366</v>
      </c>
      <c r="H4304" s="24">
        <v>0.18054456809017</v>
      </c>
      <c r="I4304" s="3">
        <f t="shared" si="202"/>
        <v>1602.7099999999364</v>
      </c>
      <c r="J4304" s="3">
        <f>INDEX(PowerArray,MIN(MaximumPowerIndex,ROUND(G4304*100,0)))</f>
        <v>1488.4099999999389</v>
      </c>
      <c r="K4304" s="3">
        <f>MIN(J4304-M4304+N4304,'Power Look Up'!$F$4)</f>
        <v>1432.6197912436808</v>
      </c>
      <c r="M4304" s="50">
        <f t="array" ref="M4304">_xlfn.SUM(_xlfn.NORM.DIST($S$3:$S$1003,$G4304,$P4304,FALSE)*WindSpeedStep*$T$3:$T$1003)</f>
        <v>1489.7257267516154</v>
      </c>
      <c r="N4304" s="50">
        <f t="array" ref="N4304">_xlfn.SUM(_xlfn.NORM.DIST($S$3:$S$1003,$G4304,$Q4304,FALSE)*WindSpeedStep*$T$3:$T$1003)</f>
        <v>1433.9355179953573</v>
      </c>
      <c r="P4304" s="42">
        <f t="shared" si="201"/>
        <v>0.96075935538749369</v>
      </c>
      <c r="Q4304" s="42">
        <f t="shared" si="203"/>
        <v>1.7345988285702518</v>
      </c>
    </row>
    <row r="4305" spans="5:17" x14ac:dyDescent="0.2">
      <c r="E4305" s="15">
        <v>41297.868055555555</v>
      </c>
      <c r="F4305" s="21">
        <v>9.0344004772700615</v>
      </c>
      <c r="G4305" s="21">
        <v>8.8193634748701122</v>
      </c>
      <c r="H4305" s="24">
        <v>0.13503939780724103</v>
      </c>
      <c r="I4305" s="3">
        <f t="shared" si="202"/>
        <v>1267.4299999999437</v>
      </c>
      <c r="J4305" s="3">
        <f>INDEX(PowerArray,MIN(MaximumPowerIndex,ROUND(G4305*100,0)))</f>
        <v>1189.9399999999473</v>
      </c>
      <c r="K4305" s="3">
        <f>MIN(J4305-M4305+N4305,'Power Look Up'!$F$4)</f>
        <v>1198.1419644485777</v>
      </c>
      <c r="M4305" s="50">
        <f t="array" ref="M4305">_xlfn.SUM(_xlfn.NORM.DIST($S$3:$S$1003,$G4305,$P4305,FALSE)*WindSpeedStep*$T$3:$T$1003)</f>
        <v>1190.3182143578381</v>
      </c>
      <c r="N4305" s="50">
        <f t="array" ref="N4305">_xlfn.SUM(_xlfn.NORM.DIST($S$3:$S$1003,$G4305,$Q4305,FALSE)*WindSpeedStep*$T$3:$T$1003)</f>
        <v>1198.5201788064685</v>
      </c>
      <c r="P4305" s="42">
        <f t="shared" si="201"/>
        <v>0.88193634748701122</v>
      </c>
      <c r="Q4305" s="42">
        <f t="shared" si="203"/>
        <v>1.1909615326896366</v>
      </c>
    </row>
    <row r="4306" spans="5:17" x14ac:dyDescent="0.2">
      <c r="E4306" s="15">
        <v>41297.875</v>
      </c>
      <c r="F4306" s="21">
        <v>8.1069916518677516</v>
      </c>
      <c r="G4306" s="21">
        <v>7.9466255348763273</v>
      </c>
      <c r="H4306" s="24">
        <v>0.17515745186105494</v>
      </c>
      <c r="I4306" s="3">
        <f t="shared" si="202"/>
        <v>929.36999999995282</v>
      </c>
      <c r="J4306" s="3">
        <f>INDEX(PowerArray,MIN(MaximumPowerIndex,ROUND(G4306*100,0)))</f>
        <v>873.9499999999623</v>
      </c>
      <c r="K4306" s="3">
        <f>MIN(J4306-M4306+N4306,'Power Look Up'!$F$4)</f>
        <v>913.23242070787808</v>
      </c>
      <c r="M4306" s="50">
        <f t="array" ref="M4306">_xlfn.SUM(_xlfn.NORM.DIST($S$3:$S$1003,$G4306,$P4306,FALSE)*WindSpeedStep*$T$3:$T$1003)</f>
        <v>875.19512770399251</v>
      </c>
      <c r="N4306" s="50">
        <f t="array" ref="N4306">_xlfn.SUM(_xlfn.NORM.DIST($S$3:$S$1003,$G4306,$Q4306,FALSE)*WindSpeedStep*$T$3:$T$1003)</f>
        <v>914.47754841190829</v>
      </c>
      <c r="P4306" s="42">
        <f t="shared" si="201"/>
        <v>0.79466255348763282</v>
      </c>
      <c r="Q4306" s="42">
        <f t="shared" si="203"/>
        <v>1.3919106795829304</v>
      </c>
    </row>
    <row r="4307" spans="5:17" x14ac:dyDescent="0.2">
      <c r="E4307" s="15">
        <v>41297.881944444445</v>
      </c>
      <c r="F4307" s="21">
        <v>9.1870280148932988</v>
      </c>
      <c r="G4307" s="21">
        <v>9.0002678763745507</v>
      </c>
      <c r="H4307" s="24">
        <v>0.1425923593436669</v>
      </c>
      <c r="I4307" s="3">
        <f t="shared" si="202"/>
        <v>1328.3899999999423</v>
      </c>
      <c r="J4307" s="3">
        <f>INDEX(PowerArray,MIN(MaximumPowerIndex,ROUND(G4307*100,0)))</f>
        <v>1255.9999999999459</v>
      </c>
      <c r="K4307" s="3">
        <f>MIN(J4307-M4307+N4307,'Power Look Up'!$F$4)</f>
        <v>1258.6196892849462</v>
      </c>
      <c r="M4307" s="50">
        <f t="array" ref="M4307">_xlfn.SUM(_xlfn.NORM.DIST($S$3:$S$1003,$G4307,$P4307,FALSE)*WindSpeedStep*$T$3:$T$1003)</f>
        <v>1259.9007800061954</v>
      </c>
      <c r="N4307" s="50">
        <f t="array" ref="N4307">_xlfn.SUM(_xlfn.NORM.DIST($S$3:$S$1003,$G4307,$Q4307,FALSE)*WindSpeedStep*$T$3:$T$1003)</f>
        <v>1262.5204692911957</v>
      </c>
      <c r="P4307" s="42">
        <f t="shared" si="201"/>
        <v>0.90002678763745514</v>
      </c>
      <c r="Q4307" s="42">
        <f t="shared" si="203"/>
        <v>1.2833694312172617</v>
      </c>
    </row>
    <row r="4308" spans="5:17" x14ac:dyDescent="0.2">
      <c r="E4308" s="15">
        <v>41297.888888888891</v>
      </c>
      <c r="F4308" s="21">
        <v>8.7142209628683815</v>
      </c>
      <c r="G4308" s="21">
        <v>8.5609921253688963</v>
      </c>
      <c r="H4308" s="24">
        <v>0.13541084223455244</v>
      </c>
      <c r="I4308" s="3">
        <f t="shared" si="202"/>
        <v>1149.5699999999481</v>
      </c>
      <c r="J4308" s="3">
        <f>INDEX(PowerArray,MIN(MaximumPowerIndex,ROUND(G4308*100,0)))</f>
        <v>1094.5199999999493</v>
      </c>
      <c r="K4308" s="3">
        <f>MIN(J4308-M4308+N4308,'Power Look Up'!$F$4)</f>
        <v>1108.336153712987</v>
      </c>
      <c r="M4308" s="50">
        <f t="array" ref="M4308">_xlfn.SUM(_xlfn.NORM.DIST($S$3:$S$1003,$G4308,$P4308,FALSE)*WindSpeedStep*$T$3:$T$1003)</f>
        <v>1092.5476445322738</v>
      </c>
      <c r="N4308" s="50">
        <f t="array" ref="N4308">_xlfn.SUM(_xlfn.NORM.DIST($S$3:$S$1003,$G4308,$Q4308,FALSE)*WindSpeedStep*$T$3:$T$1003)</f>
        <v>1106.3637982453115</v>
      </c>
      <c r="P4308" s="42">
        <f t="shared" si="201"/>
        <v>0.8560992125368897</v>
      </c>
      <c r="Q4308" s="42">
        <f t="shared" si="203"/>
        <v>1.1592511540595734</v>
      </c>
    </row>
    <row r="4309" spans="5:17" x14ac:dyDescent="0.2">
      <c r="E4309" s="15">
        <v>41297.895833333336</v>
      </c>
      <c r="F4309" s="21">
        <v>8.7072719758949191</v>
      </c>
      <c r="G4309" s="21">
        <v>8.5711068604217662</v>
      </c>
      <c r="H4309" s="24">
        <v>0.13092504784000761</v>
      </c>
      <c r="I4309" s="3">
        <f t="shared" si="202"/>
        <v>1149.5699999999481</v>
      </c>
      <c r="J4309" s="3">
        <f>INDEX(PowerArray,MIN(MaximumPowerIndex,ROUND(G4309*100,0)))</f>
        <v>1098.1899999999494</v>
      </c>
      <c r="K4309" s="3">
        <f>MIN(J4309-M4309+N4309,'Power Look Up'!$F$4)</f>
        <v>1110.3227434356359</v>
      </c>
      <c r="M4309" s="50">
        <f t="array" ref="M4309">_xlfn.SUM(_xlfn.NORM.DIST($S$3:$S$1003,$G4309,$P4309,FALSE)*WindSpeedStep*$T$3:$T$1003)</f>
        <v>1096.3215998980538</v>
      </c>
      <c r="N4309" s="50">
        <f t="array" ref="N4309">_xlfn.SUM(_xlfn.NORM.DIST($S$3:$S$1003,$G4309,$Q4309,FALSE)*WindSpeedStep*$T$3:$T$1003)</f>
        <v>1108.4543433337403</v>
      </c>
      <c r="P4309" s="42">
        <f t="shared" si="201"/>
        <v>0.85711068604217666</v>
      </c>
      <c r="Q4309" s="42">
        <f t="shared" si="203"/>
        <v>1.1221725757425371</v>
      </c>
    </row>
    <row r="4310" spans="5:17" x14ac:dyDescent="0.2">
      <c r="E4310" s="15">
        <v>41297.902777777781</v>
      </c>
      <c r="F4310" s="21">
        <v>9.2803002497880502</v>
      </c>
      <c r="G4310" s="21">
        <v>9.2108992312594271</v>
      </c>
      <c r="H4310" s="24">
        <v>0.11206533969886937</v>
      </c>
      <c r="I4310" s="3">
        <f t="shared" si="202"/>
        <v>1362.6799999999416</v>
      </c>
      <c r="J4310" s="3">
        <f>INDEX(PowerArray,MIN(MaximumPowerIndex,ROUND(G4310*100,0)))</f>
        <v>1336.009999999942</v>
      </c>
      <c r="K4310" s="3">
        <f>MIN(J4310-M4310+N4310,'Power Look Up'!$F$4)</f>
        <v>1335.2895232333174</v>
      </c>
      <c r="M4310" s="50">
        <f t="array" ref="M4310">_xlfn.SUM(_xlfn.NORM.DIST($S$3:$S$1003,$G4310,$P4310,FALSE)*WindSpeedStep*$T$3:$T$1003)</f>
        <v>1341.027840011757</v>
      </c>
      <c r="N4310" s="50">
        <f t="array" ref="N4310">_xlfn.SUM(_xlfn.NORM.DIST($S$3:$S$1003,$G4310,$Q4310,FALSE)*WindSpeedStep*$T$3:$T$1003)</f>
        <v>1340.3073632451324</v>
      </c>
      <c r="P4310" s="42">
        <f t="shared" si="201"/>
        <v>0.92108992312594273</v>
      </c>
      <c r="Q4310" s="42">
        <f t="shared" si="203"/>
        <v>1.0322225512831424</v>
      </c>
    </row>
    <row r="4311" spans="5:17" x14ac:dyDescent="0.2">
      <c r="E4311" s="15">
        <v>41297.909722222219</v>
      </c>
      <c r="F4311" s="21">
        <v>8.3596528226360061</v>
      </c>
      <c r="G4311" s="21">
        <v>8.3354757288463475</v>
      </c>
      <c r="H4311" s="24">
        <v>0.12201463644974297</v>
      </c>
      <c r="I4311" s="3">
        <f t="shared" si="202"/>
        <v>1021.1199999999509</v>
      </c>
      <c r="J4311" s="3">
        <f>INDEX(PowerArray,MIN(MaximumPowerIndex,ROUND(G4311*100,0)))</f>
        <v>1013.7799999999511</v>
      </c>
      <c r="K4311" s="3">
        <f>MIN(J4311-M4311+N4311,'Power Look Up'!$F$4)</f>
        <v>1024.3048542187598</v>
      </c>
      <c r="M4311" s="50">
        <f t="array" ref="M4311">_xlfn.SUM(_xlfn.NORM.DIST($S$3:$S$1003,$G4311,$P4311,FALSE)*WindSpeedStep*$T$3:$T$1003)</f>
        <v>1009.8746522691407</v>
      </c>
      <c r="N4311" s="50">
        <f t="array" ref="N4311">_xlfn.SUM(_xlfn.NORM.DIST($S$3:$S$1003,$G4311,$Q4311,FALSE)*WindSpeedStep*$T$3:$T$1003)</f>
        <v>1020.3995064879495</v>
      </c>
      <c r="P4311" s="42">
        <f t="shared" si="201"/>
        <v>0.83354757288463477</v>
      </c>
      <c r="Q4311" s="42">
        <f t="shared" si="203"/>
        <v>1.0170500406908434</v>
      </c>
    </row>
    <row r="4312" spans="5:17" x14ac:dyDescent="0.2">
      <c r="E4312" s="15">
        <v>41297.916666666664</v>
      </c>
      <c r="F4312" s="21">
        <v>8.0859362556332375</v>
      </c>
      <c r="G4312" s="21">
        <v>8.0564251661111985</v>
      </c>
      <c r="H4312" s="24">
        <v>9.6463782961014141E-2</v>
      </c>
      <c r="I4312" s="3">
        <f t="shared" si="202"/>
        <v>922.02999999995302</v>
      </c>
      <c r="J4312" s="3">
        <f>INDEX(PowerArray,MIN(MaximumPowerIndex,ROUND(G4312*100,0)))</f>
        <v>911.01999999995326</v>
      </c>
      <c r="K4312" s="3">
        <f>MIN(J4312-M4312+N4312,'Power Look Up'!$F$4)</f>
        <v>909.34480804876978</v>
      </c>
      <c r="M4312" s="50">
        <f t="array" ref="M4312">_xlfn.SUM(_xlfn.NORM.DIST($S$3:$S$1003,$G4312,$P4312,FALSE)*WindSpeedStep*$T$3:$T$1003)</f>
        <v>912.12335868621051</v>
      </c>
      <c r="N4312" s="50">
        <f t="array" ref="N4312">_xlfn.SUM(_xlfn.NORM.DIST($S$3:$S$1003,$G4312,$Q4312,FALSE)*WindSpeedStep*$T$3:$T$1003)</f>
        <v>910.44816673502703</v>
      </c>
      <c r="P4312" s="42">
        <f t="shared" si="201"/>
        <v>0.80564251661111985</v>
      </c>
      <c r="Q4312" s="42">
        <f t="shared" si="203"/>
        <v>0.77715324866540292</v>
      </c>
    </row>
    <row r="4313" spans="5:17" x14ac:dyDescent="0.2">
      <c r="E4313" s="15">
        <v>41297.923611111109</v>
      </c>
      <c r="F4313" s="21">
        <v>7.8720373614923362</v>
      </c>
      <c r="G4313" s="21">
        <v>7.9015438887700196</v>
      </c>
      <c r="H4313" s="24">
        <v>0.14608670502828883</v>
      </c>
      <c r="I4313" s="3">
        <f t="shared" si="202"/>
        <v>849.86999999996283</v>
      </c>
      <c r="J4313" s="3">
        <f>INDEX(PowerArray,MIN(MaximumPowerIndex,ROUND(G4313*100,0)))</f>
        <v>858.89999999996269</v>
      </c>
      <c r="K4313" s="3">
        <f>MIN(J4313-M4313+N4313,'Power Look Up'!$F$4)</f>
        <v>882.94836378353375</v>
      </c>
      <c r="M4313" s="50">
        <f t="array" ref="M4313">_xlfn.SUM(_xlfn.NORM.DIST($S$3:$S$1003,$G4313,$P4313,FALSE)*WindSpeedStep*$T$3:$T$1003)</f>
        <v>860.29367185694355</v>
      </c>
      <c r="N4313" s="50">
        <f t="array" ref="N4313">_xlfn.SUM(_xlfn.NORM.DIST($S$3:$S$1003,$G4313,$Q4313,FALSE)*WindSpeedStep*$T$3:$T$1003)</f>
        <v>884.34203564051461</v>
      </c>
      <c r="P4313" s="42">
        <f t="shared" si="201"/>
        <v>0.79015438887700196</v>
      </c>
      <c r="Q4313" s="42">
        <f t="shared" si="203"/>
        <v>1.1543105113468242</v>
      </c>
    </row>
    <row r="4314" spans="5:17" x14ac:dyDescent="0.2">
      <c r="E4314" s="15">
        <v>41297.930555555555</v>
      </c>
      <c r="F4314" s="21">
        <v>8.3490122712562673</v>
      </c>
      <c r="G4314" s="21">
        <v>8.3792716927485191</v>
      </c>
      <c r="H4314" s="24">
        <v>0.11977464728885001</v>
      </c>
      <c r="I4314" s="3">
        <f t="shared" si="202"/>
        <v>1017.4499999999509</v>
      </c>
      <c r="J4314" s="3">
        <f>INDEX(PowerArray,MIN(MaximumPowerIndex,ROUND(G4314*100,0)))</f>
        <v>1028.4599999999507</v>
      </c>
      <c r="K4314" s="3">
        <f>MIN(J4314-M4314+N4314,'Power Look Up'!$F$4)</f>
        <v>1037.7413621054156</v>
      </c>
      <c r="M4314" s="50">
        <f t="array" ref="M4314">_xlfn.SUM(_xlfn.NORM.DIST($S$3:$S$1003,$G4314,$P4314,FALSE)*WindSpeedStep*$T$3:$T$1003)</f>
        <v>1025.6934732169354</v>
      </c>
      <c r="N4314" s="50">
        <f t="array" ref="N4314">_xlfn.SUM(_xlfn.NORM.DIST($S$3:$S$1003,$G4314,$Q4314,FALSE)*WindSpeedStep*$T$3:$T$1003)</f>
        <v>1034.9748353224004</v>
      </c>
      <c r="P4314" s="42">
        <f t="shared" si="201"/>
        <v>0.837927169274852</v>
      </c>
      <c r="Q4314" s="42">
        <f t="shared" si="203"/>
        <v>1.003624311536399</v>
      </c>
    </row>
    <row r="4315" spans="5:17" x14ac:dyDescent="0.2">
      <c r="E4315" s="15">
        <v>41297.9375</v>
      </c>
      <c r="F4315" s="21">
        <v>9.3531715138829536</v>
      </c>
      <c r="G4315" s="21">
        <v>9.3418610729483476</v>
      </c>
      <c r="H4315" s="24">
        <v>0.10050066959691201</v>
      </c>
      <c r="I4315" s="3">
        <f t="shared" si="202"/>
        <v>1389.349999999941</v>
      </c>
      <c r="J4315" s="3">
        <f>INDEX(PowerArray,MIN(MaximumPowerIndex,ROUND(G4315*100,0)))</f>
        <v>1385.5399999999411</v>
      </c>
      <c r="K4315" s="3">
        <f>MIN(J4315-M4315+N4315,'Power Look Up'!$F$4)</f>
        <v>1385.4546313771334</v>
      </c>
      <c r="M4315" s="50">
        <f t="array" ref="M4315">_xlfn.SUM(_xlfn.NORM.DIST($S$3:$S$1003,$G4315,$P4315,FALSE)*WindSpeedStep*$T$3:$T$1003)</f>
        <v>1390.9979403769007</v>
      </c>
      <c r="N4315" s="50">
        <f t="array" ref="N4315">_xlfn.SUM(_xlfn.NORM.DIST($S$3:$S$1003,$G4315,$Q4315,FALSE)*WindSpeedStep*$T$3:$T$1003)</f>
        <v>1390.9125717540931</v>
      </c>
      <c r="P4315" s="42">
        <f t="shared" si="201"/>
        <v>0.93418610729483476</v>
      </c>
      <c r="Q4315" s="42">
        <f t="shared" si="203"/>
        <v>0.93886329311263572</v>
      </c>
    </row>
    <row r="4316" spans="5:17" x14ac:dyDescent="0.2">
      <c r="E4316" s="15">
        <v>41297.944444444445</v>
      </c>
      <c r="F4316" s="21">
        <v>8.6638230255155335</v>
      </c>
      <c r="G4316" s="21">
        <v>8.6648704253114648</v>
      </c>
      <c r="H4316" s="24">
        <v>8.0795740856946588E-2</v>
      </c>
      <c r="I4316" s="3">
        <f t="shared" si="202"/>
        <v>1131.2199999999486</v>
      </c>
      <c r="J4316" s="3">
        <f>INDEX(PowerArray,MIN(MaximumPowerIndex,ROUND(G4316*100,0)))</f>
        <v>1131.2199999999486</v>
      </c>
      <c r="K4316" s="3">
        <f>MIN(J4316-M4316+N4316,'Power Look Up'!$F$4)</f>
        <v>1123.4211460110512</v>
      </c>
      <c r="M4316" s="50">
        <f t="array" ref="M4316">_xlfn.SUM(_xlfn.NORM.DIST($S$3:$S$1003,$G4316,$P4316,FALSE)*WindSpeedStep*$T$3:$T$1003)</f>
        <v>1131.5363983992238</v>
      </c>
      <c r="N4316" s="50">
        <f t="array" ref="N4316">_xlfn.SUM(_xlfn.NORM.DIST($S$3:$S$1003,$G4316,$Q4316,FALSE)*WindSpeedStep*$T$3:$T$1003)</f>
        <v>1123.7375444103263</v>
      </c>
      <c r="P4316" s="42">
        <f t="shared" si="201"/>
        <v>0.8664870425311465</v>
      </c>
      <c r="Q4316" s="42">
        <f t="shared" si="203"/>
        <v>0.70008462544248562</v>
      </c>
    </row>
    <row r="4317" spans="5:17" x14ac:dyDescent="0.2">
      <c r="E4317" s="15">
        <v>41297.951388888891</v>
      </c>
      <c r="F4317" s="21">
        <v>8.1072080121664705</v>
      </c>
      <c r="G4317" s="21">
        <v>8.1504384449426688</v>
      </c>
      <c r="H4317" s="24">
        <v>0.10114456157649189</v>
      </c>
      <c r="I4317" s="3">
        <f t="shared" si="202"/>
        <v>929.36999999995282</v>
      </c>
      <c r="J4317" s="3">
        <f>INDEX(PowerArray,MIN(MaximumPowerIndex,ROUND(G4317*100,0)))</f>
        <v>944.04999999995255</v>
      </c>
      <c r="K4317" s="3">
        <f>MIN(J4317-M4317+N4317,'Power Look Up'!$F$4)</f>
        <v>944.60437373294292</v>
      </c>
      <c r="M4317" s="50">
        <f t="array" ref="M4317">_xlfn.SUM(_xlfn.NORM.DIST($S$3:$S$1003,$G4317,$P4317,FALSE)*WindSpeedStep*$T$3:$T$1003)</f>
        <v>944.44546262384745</v>
      </c>
      <c r="N4317" s="50">
        <f t="array" ref="N4317">_xlfn.SUM(_xlfn.NORM.DIST($S$3:$S$1003,$G4317,$Q4317,FALSE)*WindSpeedStep*$T$3:$T$1003)</f>
        <v>944.99983635683782</v>
      </c>
      <c r="P4317" s="42">
        <f t="shared" si="201"/>
        <v>0.81504384449426692</v>
      </c>
      <c r="Q4317" s="42">
        <f t="shared" si="203"/>
        <v>0.82437252316991061</v>
      </c>
    </row>
    <row r="4318" spans="5:17" x14ac:dyDescent="0.2">
      <c r="E4318" s="15">
        <v>41297.958333333336</v>
      </c>
      <c r="F4318" s="21">
        <v>7.5434066276958953</v>
      </c>
      <c r="G4318" s="21">
        <v>7.6230292520730547</v>
      </c>
      <c r="H4318" s="24">
        <v>0.11798382931291709</v>
      </c>
      <c r="I4318" s="3">
        <f t="shared" si="202"/>
        <v>750.53999999996495</v>
      </c>
      <c r="J4318" s="3">
        <f>INDEX(PowerArray,MIN(MaximumPowerIndex,ROUND(G4318*100,0)))</f>
        <v>774.61999999996442</v>
      </c>
      <c r="K4318" s="3">
        <f>MIN(J4318-M4318+N4318,'Power Look Up'!$F$4)</f>
        <v>782.97803848007948</v>
      </c>
      <c r="M4318" s="50">
        <f t="array" ref="M4318">_xlfn.SUM(_xlfn.NORM.DIST($S$3:$S$1003,$G4318,$P4318,FALSE)*WindSpeedStep*$T$3:$T$1003)</f>
        <v>771.63698570573933</v>
      </c>
      <c r="N4318" s="50">
        <f t="array" ref="N4318">_xlfn.SUM(_xlfn.NORM.DIST($S$3:$S$1003,$G4318,$Q4318,FALSE)*WindSpeedStep*$T$3:$T$1003)</f>
        <v>779.99502418585439</v>
      </c>
      <c r="P4318" s="42">
        <f t="shared" si="201"/>
        <v>0.76230292520730547</v>
      </c>
      <c r="Q4318" s="42">
        <f t="shared" si="203"/>
        <v>0.89939418212396138</v>
      </c>
    </row>
    <row r="4319" spans="5:17" x14ac:dyDescent="0.2">
      <c r="E4319" s="15">
        <v>41297.965277777781</v>
      </c>
      <c r="F4319" s="21">
        <v>7.5453402823739903</v>
      </c>
      <c r="G4319" s="21">
        <v>7.563223756785594</v>
      </c>
      <c r="H4319" s="24">
        <v>0.11000166578820711</v>
      </c>
      <c r="I4319" s="3">
        <f t="shared" si="202"/>
        <v>753.54999999996494</v>
      </c>
      <c r="J4319" s="3">
        <f>INDEX(PowerArray,MIN(MaximumPowerIndex,ROUND(G4319*100,0)))</f>
        <v>756.55999999996493</v>
      </c>
      <c r="K4319" s="3">
        <f>MIN(J4319-M4319+N4319,'Power Look Up'!$F$4)</f>
        <v>760.97737263491933</v>
      </c>
      <c r="M4319" s="50">
        <f t="array" ref="M4319">_xlfn.SUM(_xlfn.NORM.DIST($S$3:$S$1003,$G4319,$P4319,FALSE)*WindSpeedStep*$T$3:$T$1003)</f>
        <v>753.36479567719505</v>
      </c>
      <c r="N4319" s="50">
        <f t="array" ref="N4319">_xlfn.SUM(_xlfn.NORM.DIST($S$3:$S$1003,$G4319,$Q4319,FALSE)*WindSpeedStep*$T$3:$T$1003)</f>
        <v>757.78216831214945</v>
      </c>
      <c r="P4319" s="42">
        <f t="shared" si="201"/>
        <v>0.75632237567855942</v>
      </c>
      <c r="Q4319" s="42">
        <f t="shared" si="203"/>
        <v>0.83196721197535717</v>
      </c>
    </row>
    <row r="4320" spans="5:17" x14ac:dyDescent="0.2">
      <c r="E4320" s="15">
        <v>41297.972222222219</v>
      </c>
      <c r="F4320" s="21">
        <v>8.8704242445996346</v>
      </c>
      <c r="G4320" s="21">
        <v>8.9344040795594175</v>
      </c>
      <c r="H4320" s="24">
        <v>0.10258810344432097</v>
      </c>
      <c r="I4320" s="3">
        <f t="shared" si="202"/>
        <v>1208.289999999947</v>
      </c>
      <c r="J4320" s="3">
        <f>INDEX(PowerArray,MIN(MaximumPowerIndex,ROUND(G4320*100,0)))</f>
        <v>1230.3099999999465</v>
      </c>
      <c r="K4320" s="3">
        <f>MIN(J4320-M4320+N4320,'Power Look Up'!$F$4)</f>
        <v>1230.8994462684857</v>
      </c>
      <c r="M4320" s="50">
        <f t="array" ref="M4320">_xlfn.SUM(_xlfn.NORM.DIST($S$3:$S$1003,$G4320,$P4320,FALSE)*WindSpeedStep*$T$3:$T$1003)</f>
        <v>1234.5121466248902</v>
      </c>
      <c r="N4320" s="50">
        <f t="array" ref="N4320">_xlfn.SUM(_xlfn.NORM.DIST($S$3:$S$1003,$G4320,$Q4320,FALSE)*WindSpeedStep*$T$3:$T$1003)</f>
        <v>1235.1015928934294</v>
      </c>
      <c r="P4320" s="42">
        <f t="shared" si="201"/>
        <v>0.89344040795594182</v>
      </c>
      <c r="Q4320" s="42">
        <f t="shared" si="203"/>
        <v>0.91656356992720478</v>
      </c>
    </row>
    <row r="4321" spans="5:17" x14ac:dyDescent="0.2">
      <c r="E4321" s="15">
        <v>41297.979166666664</v>
      </c>
      <c r="F4321" s="21">
        <v>10.528611420381678</v>
      </c>
      <c r="G4321" s="21">
        <v>10.512235707894565</v>
      </c>
      <c r="H4321" s="24">
        <v>8.7380943532499436E-2</v>
      </c>
      <c r="I4321" s="3">
        <f t="shared" si="202"/>
        <v>1778.509999999952</v>
      </c>
      <c r="J4321" s="3">
        <f>INDEX(PowerArray,MIN(MaximumPowerIndex,ROUND(G4321*100,0)))</f>
        <v>1773.1699999999521</v>
      </c>
      <c r="K4321" s="3">
        <f>MIN(J4321-M4321+N4321,'Power Look Up'!$F$4)</f>
        <v>1793.7480873475679</v>
      </c>
      <c r="M4321" s="50">
        <f t="array" ref="M4321">_xlfn.SUM(_xlfn.NORM.DIST($S$3:$S$1003,$G4321,$P4321,FALSE)*WindSpeedStep*$T$3:$T$1003)</f>
        <v>1769.021647557209</v>
      </c>
      <c r="N4321" s="50">
        <f t="array" ref="N4321">_xlfn.SUM(_xlfn.NORM.DIST($S$3:$S$1003,$G4321,$Q4321,FALSE)*WindSpeedStep*$T$3:$T$1003)</f>
        <v>1789.5997349048248</v>
      </c>
      <c r="P4321" s="42">
        <f t="shared" si="201"/>
        <v>1.0512235707894566</v>
      </c>
      <c r="Q4321" s="42">
        <f t="shared" si="203"/>
        <v>0.91856907479185923</v>
      </c>
    </row>
    <row r="4322" spans="5:17" x14ac:dyDescent="0.2">
      <c r="E4322" s="15">
        <v>41297.986111111109</v>
      </c>
      <c r="F4322" s="21">
        <v>10.234109161567805</v>
      </c>
      <c r="G4322" s="21">
        <v>10.195475489154489</v>
      </c>
      <c r="H4322" s="24">
        <v>0.12116345257060356</v>
      </c>
      <c r="I4322" s="3">
        <f t="shared" si="202"/>
        <v>1698.4099999999537</v>
      </c>
      <c r="J4322" s="3">
        <f>INDEX(PowerArray,MIN(MaximumPowerIndex,ROUND(G4322*100,0)))</f>
        <v>1690.3999999999537</v>
      </c>
      <c r="K4322" s="3">
        <f>MIN(J4322-M4322+N4322,'Power Look Up'!$F$4)</f>
        <v>1662.2528196644</v>
      </c>
      <c r="M4322" s="50">
        <f t="array" ref="M4322">_xlfn.SUM(_xlfn.NORM.DIST($S$3:$S$1003,$G4322,$P4322,FALSE)*WindSpeedStep*$T$3:$T$1003)</f>
        <v>1684.0419055219197</v>
      </c>
      <c r="N4322" s="50">
        <f t="array" ref="N4322">_xlfn.SUM(_xlfn.NORM.DIST($S$3:$S$1003,$G4322,$Q4322,FALSE)*WindSpeedStep*$T$3:$T$1003)</f>
        <v>1655.894725186366</v>
      </c>
      <c r="P4322" s="42">
        <f t="shared" si="201"/>
        <v>1.0195475489154491</v>
      </c>
      <c r="Q4322" s="42">
        <f t="shared" si="203"/>
        <v>1.235319010864921</v>
      </c>
    </row>
    <row r="4323" spans="5:17" x14ac:dyDescent="0.2">
      <c r="E4323" s="15">
        <v>41297.993055555555</v>
      </c>
      <c r="F4323" s="21">
        <v>8.254821278505581</v>
      </c>
      <c r="G4323" s="21">
        <v>8.1152574585870454</v>
      </c>
      <c r="H4323" s="24">
        <v>0.12477556633260835</v>
      </c>
      <c r="I4323" s="3">
        <f t="shared" si="202"/>
        <v>980.7499999999518</v>
      </c>
      <c r="J4323" s="3">
        <f>INDEX(PowerArray,MIN(MaximumPowerIndex,ROUND(G4323*100,0)))</f>
        <v>933.03999999995278</v>
      </c>
      <c r="K4323" s="3">
        <f>MIN(J4323-M4323+N4323,'Power Look Up'!$F$4)</f>
        <v>945.55900882336255</v>
      </c>
      <c r="M4323" s="50">
        <f t="array" ref="M4323">_xlfn.SUM(_xlfn.NORM.DIST($S$3:$S$1003,$G4323,$P4323,FALSE)*WindSpeedStep*$T$3:$T$1003)</f>
        <v>932.27527733669206</v>
      </c>
      <c r="N4323" s="50">
        <f t="array" ref="N4323">_xlfn.SUM(_xlfn.NORM.DIST($S$3:$S$1003,$G4323,$Q4323,FALSE)*WindSpeedStep*$T$3:$T$1003)</f>
        <v>944.79428616010182</v>
      </c>
      <c r="P4323" s="42">
        <f t="shared" si="201"/>
        <v>0.81152574585870463</v>
      </c>
      <c r="Q4323" s="42">
        <f t="shared" si="203"/>
        <v>1.0125858453301226</v>
      </c>
    </row>
    <row r="4324" spans="5:17" x14ac:dyDescent="0.2">
      <c r="E4324" s="15">
        <v>41298</v>
      </c>
      <c r="F4324" s="21">
        <v>6.8553062036218426</v>
      </c>
      <c r="G4324" s="21">
        <v>6.7870596134240788</v>
      </c>
      <c r="H4324" s="24">
        <v>0.18088178166934027</v>
      </c>
      <c r="I4324" s="3">
        <f t="shared" si="202"/>
        <v>556.35999999997694</v>
      </c>
      <c r="J4324" s="3">
        <f>INDEX(PowerArray,MIN(MaximumPowerIndex,ROUND(G4324*100,0)))</f>
        <v>540.53999999997734</v>
      </c>
      <c r="K4324" s="3">
        <f>MIN(J4324-M4324+N4324,'Power Look Up'!$F$4)</f>
        <v>574.45125891991495</v>
      </c>
      <c r="M4324" s="50">
        <f t="array" ref="M4324">_xlfn.SUM(_xlfn.NORM.DIST($S$3:$S$1003,$G4324,$P4324,FALSE)*WindSpeedStep*$T$3:$T$1003)</f>
        <v>540.22352923264168</v>
      </c>
      <c r="N4324" s="50">
        <f t="array" ref="N4324">_xlfn.SUM(_xlfn.NORM.DIST($S$3:$S$1003,$G4324,$Q4324,FALSE)*WindSpeedStep*$T$3:$T$1003)</f>
        <v>574.13478815257929</v>
      </c>
      <c r="P4324" s="42">
        <f t="shared" si="201"/>
        <v>0.6787059613424079</v>
      </c>
      <c r="Q4324" s="42">
        <f t="shared" si="203"/>
        <v>1.2276554351721711</v>
      </c>
    </row>
    <row r="4325" spans="5:17" x14ac:dyDescent="0.2">
      <c r="E4325" s="15">
        <v>41298.013888888891</v>
      </c>
      <c r="F4325" s="21">
        <v>6.8311102768002963</v>
      </c>
      <c r="G4325" s="21">
        <v>6.7781090760378238</v>
      </c>
      <c r="H4325" s="24">
        <v>0.11564737912122205</v>
      </c>
      <c r="I4325" s="3">
        <f t="shared" si="202"/>
        <v>549.57999999997719</v>
      </c>
      <c r="J4325" s="3">
        <f>INDEX(PowerArray,MIN(MaximumPowerIndex,ROUND(G4325*100,0)))</f>
        <v>538.27999999997735</v>
      </c>
      <c r="K4325" s="3">
        <f>MIN(J4325-M4325+N4325,'Power Look Up'!$F$4)</f>
        <v>543.55320974420079</v>
      </c>
      <c r="M4325" s="50">
        <f t="array" ref="M4325">_xlfn.SUM(_xlfn.NORM.DIST($S$3:$S$1003,$G4325,$P4325,FALSE)*WindSpeedStep*$T$3:$T$1003)</f>
        <v>538.02009070916245</v>
      </c>
      <c r="N4325" s="50">
        <f t="array" ref="N4325">_xlfn.SUM(_xlfn.NORM.DIST($S$3:$S$1003,$G4325,$Q4325,FALSE)*WindSpeedStep*$T$3:$T$1003)</f>
        <v>543.29330045338588</v>
      </c>
      <c r="P4325" s="42">
        <f t="shared" si="201"/>
        <v>0.67781090760378238</v>
      </c>
      <c r="Q4325" s="42">
        <f t="shared" si="203"/>
        <v>0.78387055004154238</v>
      </c>
    </row>
    <row r="4326" spans="5:17" x14ac:dyDescent="0.2">
      <c r="E4326" s="15">
        <v>41298.020833333336</v>
      </c>
      <c r="F4326" s="21">
        <v>6.0670889002142356</v>
      </c>
      <c r="G4326" s="21">
        <v>5.9587046065957177</v>
      </c>
      <c r="H4326" s="24">
        <v>0.21591903819865613</v>
      </c>
      <c r="I4326" s="3">
        <f t="shared" si="202"/>
        <v>377.81999999998078</v>
      </c>
      <c r="J4326" s="3">
        <f>INDEX(PowerArray,MIN(MaximumPowerIndex,ROUND(G4326*100,0)))</f>
        <v>355.51999999998662</v>
      </c>
      <c r="K4326" s="3">
        <f>MIN(J4326-M4326+N4326,'Power Look Up'!$F$4)</f>
        <v>389.32231860697925</v>
      </c>
      <c r="M4326" s="50">
        <f t="array" ref="M4326">_xlfn.SUM(_xlfn.NORM.DIST($S$3:$S$1003,$G4326,$P4326,FALSE)*WindSpeedStep*$T$3:$T$1003)</f>
        <v>359.35695206589008</v>
      </c>
      <c r="N4326" s="50">
        <f t="array" ref="N4326">_xlfn.SUM(_xlfn.NORM.DIST($S$3:$S$1003,$G4326,$Q4326,FALSE)*WindSpeedStep*$T$3:$T$1003)</f>
        <v>393.15927067288271</v>
      </c>
      <c r="P4326" s="42">
        <f t="shared" si="201"/>
        <v>0.59587046065957183</v>
      </c>
      <c r="Q4326" s="42">
        <f t="shared" si="203"/>
        <v>1.2865977675660489</v>
      </c>
    </row>
    <row r="4327" spans="5:17" x14ac:dyDescent="0.2">
      <c r="E4327" s="15">
        <v>41298.027777777781</v>
      </c>
      <c r="F4327" s="21">
        <v>5.2561267325018424</v>
      </c>
      <c r="G4327" s="21">
        <v>5.1504057750325893</v>
      </c>
      <c r="H4327" s="24">
        <v>0.27206345523547526</v>
      </c>
      <c r="I4327" s="3">
        <f t="shared" si="202"/>
        <v>242.11999999998903</v>
      </c>
      <c r="J4327" s="3">
        <f>INDEX(PowerArray,MIN(MaximumPowerIndex,ROUND(G4327*100,0)))</f>
        <v>224.29999999998941</v>
      </c>
      <c r="K4327" s="3">
        <f>MIN(J4327-M4327+N4327,'Power Look Up'!$F$4)</f>
        <v>262.84079083041848</v>
      </c>
      <c r="M4327" s="50">
        <f t="array" ref="M4327">_xlfn.SUM(_xlfn.NORM.DIST($S$3:$S$1003,$G4327,$P4327,FALSE)*WindSpeedStep*$T$3:$T$1003)</f>
        <v>218.79951608220509</v>
      </c>
      <c r="N4327" s="50">
        <f t="array" ref="N4327">_xlfn.SUM(_xlfn.NORM.DIST($S$3:$S$1003,$G4327,$Q4327,FALSE)*WindSpeedStep*$T$3:$T$1003)</f>
        <v>257.34030691263416</v>
      </c>
      <c r="P4327" s="42">
        <f t="shared" si="201"/>
        <v>0.51504057750325893</v>
      </c>
      <c r="Q4327" s="42">
        <f t="shared" si="203"/>
        <v>1.4012371910201122</v>
      </c>
    </row>
    <row r="4328" spans="5:17" x14ac:dyDescent="0.2">
      <c r="E4328" s="15">
        <v>41298.034722222219</v>
      </c>
      <c r="F4328" s="21">
        <v>5.1002413089940584</v>
      </c>
      <c r="G4328" s="21">
        <v>5.0957452858142158</v>
      </c>
      <c r="H4328" s="24">
        <v>0.14509117415582701</v>
      </c>
      <c r="I4328" s="3">
        <f t="shared" si="202"/>
        <v>216.19999999998959</v>
      </c>
      <c r="J4328" s="3">
        <f>INDEX(PowerArray,MIN(MaximumPowerIndex,ROUND(G4328*100,0)))</f>
        <v>216.19999999998959</v>
      </c>
      <c r="K4328" s="3">
        <f>MIN(J4328-M4328+N4328,'Power Look Up'!$F$4)</f>
        <v>219.85818994612845</v>
      </c>
      <c r="M4328" s="50">
        <f t="array" ref="M4328">_xlfn.SUM(_xlfn.NORM.DIST($S$3:$S$1003,$G4328,$P4328,FALSE)*WindSpeedStep*$T$3:$T$1003)</f>
        <v>209.96159373358898</v>
      </c>
      <c r="N4328" s="50">
        <f t="array" ref="N4328">_xlfn.SUM(_xlfn.NORM.DIST($S$3:$S$1003,$G4328,$Q4328,FALSE)*WindSpeedStep*$T$3:$T$1003)</f>
        <v>213.61978367972785</v>
      </c>
      <c r="P4328" s="42">
        <f t="shared" si="201"/>
        <v>0.5095745285814216</v>
      </c>
      <c r="Q4328" s="42">
        <f t="shared" si="203"/>
        <v>0.73934766671780483</v>
      </c>
    </row>
    <row r="4329" spans="5:17" x14ac:dyDescent="0.2">
      <c r="E4329" s="15">
        <v>41298.041666666664</v>
      </c>
      <c r="F4329" s="21">
        <v>5.868345077064129</v>
      </c>
      <c r="G4329" s="21">
        <v>5.7962600310153931</v>
      </c>
      <c r="H4329" s="24">
        <v>0.16699767773204702</v>
      </c>
      <c r="I4329" s="3">
        <f t="shared" si="202"/>
        <v>340.93999999998692</v>
      </c>
      <c r="J4329" s="3">
        <f>INDEX(PowerArray,MIN(MaximumPowerIndex,ROUND(G4329*100,0)))</f>
        <v>329.59999999998718</v>
      </c>
      <c r="K4329" s="3">
        <f>MIN(J4329-M4329+N4329,'Power Look Up'!$F$4)</f>
        <v>343.33790944860095</v>
      </c>
      <c r="M4329" s="50">
        <f t="array" ref="M4329">_xlfn.SUM(_xlfn.NORM.DIST($S$3:$S$1003,$G4329,$P4329,FALSE)*WindSpeedStep*$T$3:$T$1003)</f>
        <v>328.89552909506955</v>
      </c>
      <c r="N4329" s="50">
        <f t="array" ref="N4329">_xlfn.SUM(_xlfn.NORM.DIST($S$3:$S$1003,$G4329,$Q4329,FALSE)*WindSpeedStep*$T$3:$T$1003)</f>
        <v>342.63343854368333</v>
      </c>
      <c r="P4329" s="42">
        <f t="shared" si="201"/>
        <v>0.57962600310153933</v>
      </c>
      <c r="Q4329" s="42">
        <f t="shared" si="203"/>
        <v>0.96796196471065343</v>
      </c>
    </row>
    <row r="4330" spans="5:17" x14ac:dyDescent="0.2">
      <c r="E4330" s="15">
        <v>41298.048611111109</v>
      </c>
      <c r="F4330" s="21">
        <v>6.4440355753596457</v>
      </c>
      <c r="G4330" s="21">
        <v>6.3127309765301058</v>
      </c>
      <c r="H4330" s="24">
        <v>0.10552393636685484</v>
      </c>
      <c r="I4330" s="3">
        <f t="shared" si="202"/>
        <v>461.43999999997902</v>
      </c>
      <c r="J4330" s="3">
        <f>INDEX(PowerArray,MIN(MaximumPowerIndex,ROUND(G4330*100,0)))</f>
        <v>432.05999999997965</v>
      </c>
      <c r="K4330" s="3">
        <f>MIN(J4330-M4330+N4330,'Power Look Up'!$F$4)</f>
        <v>433.45594625274691</v>
      </c>
      <c r="M4330" s="50">
        <f t="array" ref="M4330">_xlfn.SUM(_xlfn.NORM.DIST($S$3:$S$1003,$G4330,$P4330,FALSE)*WindSpeedStep*$T$3:$T$1003)</f>
        <v>431.12713153663628</v>
      </c>
      <c r="N4330" s="50">
        <f t="array" ref="N4330">_xlfn.SUM(_xlfn.NORM.DIST($S$3:$S$1003,$G4330,$Q4330,FALSE)*WindSpeedStep*$T$3:$T$1003)</f>
        <v>432.52307778940354</v>
      </c>
      <c r="P4330" s="42">
        <f t="shared" si="201"/>
        <v>0.63127309765301065</v>
      </c>
      <c r="Q4330" s="42">
        <f t="shared" si="203"/>
        <v>0.66614422186843625</v>
      </c>
    </row>
    <row r="4331" spans="5:17" x14ac:dyDescent="0.2">
      <c r="E4331" s="15">
        <v>41298.055555555555</v>
      </c>
      <c r="F4331" s="21">
        <v>7.0585103362778669</v>
      </c>
      <c r="G4331" s="21">
        <v>7.0088551316855181</v>
      </c>
      <c r="H4331" s="24">
        <v>0.12183873919967934</v>
      </c>
      <c r="I4331" s="3">
        <f t="shared" si="202"/>
        <v>606.05999999996811</v>
      </c>
      <c r="J4331" s="3">
        <f>INDEX(PowerArray,MIN(MaximumPowerIndex,ROUND(G4331*100,0)))</f>
        <v>591.00999999996839</v>
      </c>
      <c r="K4331" s="3">
        <f>MIN(J4331-M4331+N4331,'Power Look Up'!$F$4)</f>
        <v>599.31903252512359</v>
      </c>
      <c r="M4331" s="50">
        <f t="array" ref="M4331">_xlfn.SUM(_xlfn.NORM.DIST($S$3:$S$1003,$G4331,$P4331,FALSE)*WindSpeedStep*$T$3:$T$1003)</f>
        <v>596.65174869888199</v>
      </c>
      <c r="N4331" s="50">
        <f t="array" ref="N4331">_xlfn.SUM(_xlfn.NORM.DIST($S$3:$S$1003,$G4331,$Q4331,FALSE)*WindSpeedStep*$T$3:$T$1003)</f>
        <v>604.96078122403719</v>
      </c>
      <c r="P4331" s="42">
        <f t="shared" si="201"/>
        <v>0.70088551316855185</v>
      </c>
      <c r="Q4331" s="42">
        <f t="shared" si="203"/>
        <v>0.85395007247776611</v>
      </c>
    </row>
    <row r="4332" spans="5:17" x14ac:dyDescent="0.2">
      <c r="E4332" s="15">
        <v>41298.0625</v>
      </c>
      <c r="F4332" s="21">
        <v>6.6305026629033277</v>
      </c>
      <c r="G4332" s="21">
        <v>6.6295831752313887</v>
      </c>
      <c r="H4332" s="24">
        <v>0.10104814582890526</v>
      </c>
      <c r="I4332" s="3">
        <f t="shared" si="202"/>
        <v>504.37999999997811</v>
      </c>
      <c r="J4332" s="3">
        <f>INDEX(PowerArray,MIN(MaximumPowerIndex,ROUND(G4332*100,0)))</f>
        <v>504.37999999997811</v>
      </c>
      <c r="K4332" s="3">
        <f>MIN(J4332-M4332+N4332,'Power Look Up'!$F$4)</f>
        <v>504.69133626514571</v>
      </c>
      <c r="M4332" s="50">
        <f t="array" ref="M4332">_xlfn.SUM(_xlfn.NORM.DIST($S$3:$S$1003,$G4332,$P4332,FALSE)*WindSpeedStep*$T$3:$T$1003)</f>
        <v>502.28084138669851</v>
      </c>
      <c r="N4332" s="50">
        <f t="array" ref="N4332">_xlfn.SUM(_xlfn.NORM.DIST($S$3:$S$1003,$G4332,$Q4332,FALSE)*WindSpeedStep*$T$3:$T$1003)</f>
        <v>502.59217765186611</v>
      </c>
      <c r="P4332" s="42">
        <f t="shared" si="201"/>
        <v>0.66295831752313894</v>
      </c>
      <c r="Q4332" s="42">
        <f t="shared" si="203"/>
        <v>0.6699070874756381</v>
      </c>
    </row>
    <row r="4333" spans="5:17" x14ac:dyDescent="0.2">
      <c r="E4333" s="15">
        <v>41298.069444444445</v>
      </c>
      <c r="F4333" s="21">
        <v>7.236220640918396</v>
      </c>
      <c r="G4333" s="21">
        <v>7.191696952356021</v>
      </c>
      <c r="H4333" s="24">
        <v>9.5353643046520969E-2</v>
      </c>
      <c r="I4333" s="3">
        <f t="shared" si="202"/>
        <v>660.23999999996693</v>
      </c>
      <c r="J4333" s="3">
        <f>INDEX(PowerArray,MIN(MaximumPowerIndex,ROUND(G4333*100,0)))</f>
        <v>645.1899999999672</v>
      </c>
      <c r="K4333" s="3">
        <f>MIN(J4333-M4333+N4333,'Power Look Up'!$F$4)</f>
        <v>643.50599761411695</v>
      </c>
      <c r="M4333" s="50">
        <f t="array" ref="M4333">_xlfn.SUM(_xlfn.NORM.DIST($S$3:$S$1003,$G4333,$P4333,FALSE)*WindSpeedStep*$T$3:$T$1003)</f>
        <v>645.83948632444151</v>
      </c>
      <c r="N4333" s="50">
        <f t="array" ref="N4333">_xlfn.SUM(_xlfn.NORM.DIST($S$3:$S$1003,$G4333,$Q4333,FALSE)*WindSpeedStep*$T$3:$T$1003)</f>
        <v>644.15548393859126</v>
      </c>
      <c r="P4333" s="42">
        <f t="shared" si="201"/>
        <v>0.71916969523560215</v>
      </c>
      <c r="Q4333" s="42">
        <f t="shared" si="203"/>
        <v>0.68575450409370875</v>
      </c>
    </row>
    <row r="4334" spans="5:17" x14ac:dyDescent="0.2">
      <c r="E4334" s="15">
        <v>41298.076388888891</v>
      </c>
      <c r="F4334" s="21">
        <v>7.8996475349466646</v>
      </c>
      <c r="G4334" s="21">
        <v>7.8756536169625093</v>
      </c>
      <c r="H4334" s="24">
        <v>9.2409186203638471E-2</v>
      </c>
      <c r="I4334" s="3">
        <f t="shared" si="202"/>
        <v>858.89999999996269</v>
      </c>
      <c r="J4334" s="3">
        <f>INDEX(PowerArray,MIN(MaximumPowerIndex,ROUND(G4334*100,0)))</f>
        <v>852.87999999996282</v>
      </c>
      <c r="K4334" s="3">
        <f>MIN(J4334-M4334+N4334,'Power Look Up'!$F$4)</f>
        <v>849.47924688691421</v>
      </c>
      <c r="M4334" s="50">
        <f t="array" ref="M4334">_xlfn.SUM(_xlfn.NORM.DIST($S$3:$S$1003,$G4334,$P4334,FALSE)*WindSpeedStep*$T$3:$T$1003)</f>
        <v>851.80492512331773</v>
      </c>
      <c r="N4334" s="50">
        <f t="array" ref="N4334">_xlfn.SUM(_xlfn.NORM.DIST($S$3:$S$1003,$G4334,$Q4334,FALSE)*WindSpeedStep*$T$3:$T$1003)</f>
        <v>848.40417201026912</v>
      </c>
      <c r="P4334" s="42">
        <f t="shared" si="201"/>
        <v>0.78756536169625102</v>
      </c>
      <c r="Q4334" s="42">
        <f t="shared" si="203"/>
        <v>0.72778274156524736</v>
      </c>
    </row>
    <row r="4335" spans="5:17" x14ac:dyDescent="0.2">
      <c r="E4335" s="15">
        <v>41298.083333333336</v>
      </c>
      <c r="F4335" s="21">
        <v>7.0868872883686764</v>
      </c>
      <c r="G4335" s="21">
        <v>7.0406336195992694</v>
      </c>
      <c r="H4335" s="24">
        <v>0.17920420465616577</v>
      </c>
      <c r="I4335" s="3">
        <f t="shared" si="202"/>
        <v>615.08999999996786</v>
      </c>
      <c r="J4335" s="3">
        <f>INDEX(PowerArray,MIN(MaximumPowerIndex,ROUND(G4335*100,0)))</f>
        <v>600.03999999996824</v>
      </c>
      <c r="K4335" s="3">
        <f>MIN(J4335-M4335+N4335,'Power Look Up'!$F$4)</f>
        <v>636.70130888627079</v>
      </c>
      <c r="M4335" s="50">
        <f t="array" ref="M4335">_xlfn.SUM(_xlfn.NORM.DIST($S$3:$S$1003,$G4335,$P4335,FALSE)*WindSpeedStep*$T$3:$T$1003)</f>
        <v>605.02638564387598</v>
      </c>
      <c r="N4335" s="50">
        <f t="array" ref="N4335">_xlfn.SUM(_xlfn.NORM.DIST($S$3:$S$1003,$G4335,$Q4335,FALSE)*WindSpeedStep*$T$3:$T$1003)</f>
        <v>641.68769453017853</v>
      </c>
      <c r="P4335" s="42">
        <f t="shared" si="201"/>
        <v>0.70406336195992703</v>
      </c>
      <c r="Q4335" s="42">
        <f t="shared" si="203"/>
        <v>1.2617111480757486</v>
      </c>
    </row>
    <row r="4336" spans="5:17" x14ac:dyDescent="0.2">
      <c r="E4336" s="15">
        <v>41298.090277777781</v>
      </c>
      <c r="F4336" s="21">
        <v>6.9199693675373224</v>
      </c>
      <c r="G4336" s="21">
        <v>6.8399895821356802</v>
      </c>
      <c r="H4336" s="24">
        <v>9.5376144740779503E-2</v>
      </c>
      <c r="I4336" s="3">
        <f t="shared" si="202"/>
        <v>569.91999999997665</v>
      </c>
      <c r="J4336" s="3">
        <f>INDEX(PowerArray,MIN(MaximumPowerIndex,ROUND(G4336*100,0)))</f>
        <v>551.83999999997707</v>
      </c>
      <c r="K4336" s="3">
        <f>MIN(J4336-M4336+N4336,'Power Look Up'!$F$4)</f>
        <v>550.36940535550332</v>
      </c>
      <c r="M4336" s="50">
        <f t="array" ref="M4336">_xlfn.SUM(_xlfn.NORM.DIST($S$3:$S$1003,$G4336,$P4336,FALSE)*WindSpeedStep*$T$3:$T$1003)</f>
        <v>553.37013243479305</v>
      </c>
      <c r="N4336" s="50">
        <f t="array" ref="N4336">_xlfn.SUM(_xlfn.NORM.DIST($S$3:$S$1003,$G4336,$Q4336,FALSE)*WindSpeedStep*$T$3:$T$1003)</f>
        <v>551.8995377903193</v>
      </c>
      <c r="P4336" s="42">
        <f t="shared" si="201"/>
        <v>0.68399895821356804</v>
      </c>
      <c r="Q4336" s="42">
        <f t="shared" si="203"/>
        <v>0.65237183641119656</v>
      </c>
    </row>
    <row r="4337" spans="5:17" x14ac:dyDescent="0.2">
      <c r="E4337" s="15">
        <v>41298.097222222219</v>
      </c>
      <c r="F4337" s="21">
        <v>7.0248820403835071</v>
      </c>
      <c r="G4337" s="21">
        <v>7.037010604144748</v>
      </c>
      <c r="H4337" s="24">
        <v>0.11530442722647909</v>
      </c>
      <c r="I4337" s="3">
        <f t="shared" si="202"/>
        <v>594.01999999996838</v>
      </c>
      <c r="J4337" s="3">
        <f>INDEX(PowerArray,MIN(MaximumPowerIndex,ROUND(G4337*100,0)))</f>
        <v>600.03999999996824</v>
      </c>
      <c r="K4337" s="3">
        <f>MIN(J4337-M4337+N4337,'Power Look Up'!$F$4)</f>
        <v>605.77465330868324</v>
      </c>
      <c r="M4337" s="50">
        <f t="array" ref="M4337">_xlfn.SUM(_xlfn.NORM.DIST($S$3:$S$1003,$G4337,$P4337,FALSE)*WindSpeedStep*$T$3:$T$1003)</f>
        <v>604.06791568696735</v>
      </c>
      <c r="N4337" s="50">
        <f t="array" ref="N4337">_xlfn.SUM(_xlfn.NORM.DIST($S$3:$S$1003,$G4337,$Q4337,FALSE)*WindSpeedStep*$T$3:$T$1003)</f>
        <v>609.80256899568235</v>
      </c>
      <c r="P4337" s="42">
        <f t="shared" si="201"/>
        <v>0.70370106041447489</v>
      </c>
      <c r="Q4337" s="42">
        <f t="shared" si="203"/>
        <v>0.81139847709756974</v>
      </c>
    </row>
    <row r="4338" spans="5:17" x14ac:dyDescent="0.2">
      <c r="E4338" s="15">
        <v>41298.104166666664</v>
      </c>
      <c r="F4338" s="21">
        <v>5.869742434000111</v>
      </c>
      <c r="G4338" s="21">
        <v>5.9454586582520514</v>
      </c>
      <c r="H4338" s="24">
        <v>0.11755200637139011</v>
      </c>
      <c r="I4338" s="3">
        <f t="shared" si="202"/>
        <v>340.93999999998692</v>
      </c>
      <c r="J4338" s="3">
        <f>INDEX(PowerArray,MIN(MaximumPowerIndex,ROUND(G4338*100,0)))</f>
        <v>353.89999999998668</v>
      </c>
      <c r="K4338" s="3">
        <f>MIN(J4338-M4338+N4338,'Power Look Up'!$F$4)</f>
        <v>357.28576280736934</v>
      </c>
      <c r="M4338" s="50">
        <f t="array" ref="M4338">_xlfn.SUM(_xlfn.NORM.DIST($S$3:$S$1003,$G4338,$P4338,FALSE)*WindSpeedStep*$T$3:$T$1003)</f>
        <v>356.8185084741728</v>
      </c>
      <c r="N4338" s="50">
        <f t="array" ref="N4338">_xlfn.SUM(_xlfn.NORM.DIST($S$3:$S$1003,$G4338,$Q4338,FALSE)*WindSpeedStep*$T$3:$T$1003)</f>
        <v>360.20427128155546</v>
      </c>
      <c r="P4338" s="42">
        <f t="shared" si="201"/>
        <v>0.59454586582520519</v>
      </c>
      <c r="Q4338" s="42">
        <f t="shared" si="203"/>
        <v>0.69890059407568161</v>
      </c>
    </row>
    <row r="4339" spans="5:17" x14ac:dyDescent="0.2">
      <c r="E4339" s="15">
        <v>41298.111111111109</v>
      </c>
      <c r="F4339" s="21">
        <v>6.3174921827455321</v>
      </c>
      <c r="G4339" s="21">
        <v>6.3517674353680675</v>
      </c>
      <c r="H4339" s="24">
        <v>0.1487932193358858</v>
      </c>
      <c r="I4339" s="3">
        <f t="shared" si="202"/>
        <v>434.31999999997959</v>
      </c>
      <c r="J4339" s="3">
        <f>INDEX(PowerArray,MIN(MaximumPowerIndex,ROUND(G4339*100,0)))</f>
        <v>441.09999999997945</v>
      </c>
      <c r="K4339" s="3">
        <f>MIN(J4339-M4339+N4339,'Power Look Up'!$F$4)</f>
        <v>455.7162200044242</v>
      </c>
      <c r="M4339" s="50">
        <f t="array" ref="M4339">_xlfn.SUM(_xlfn.NORM.DIST($S$3:$S$1003,$G4339,$P4339,FALSE)*WindSpeedStep*$T$3:$T$1003)</f>
        <v>439.52806122100577</v>
      </c>
      <c r="N4339" s="50">
        <f t="array" ref="N4339">_xlfn.SUM(_xlfn.NORM.DIST($S$3:$S$1003,$G4339,$Q4339,FALSE)*WindSpeedStep*$T$3:$T$1003)</f>
        <v>454.14428122545053</v>
      </c>
      <c r="P4339" s="42">
        <f t="shared" si="201"/>
        <v>0.63517674353680675</v>
      </c>
      <c r="Q4339" s="42">
        <f t="shared" si="203"/>
        <v>0.94509992518125763</v>
      </c>
    </row>
    <row r="4340" spans="5:17" x14ac:dyDescent="0.2">
      <c r="E4340" s="15">
        <v>41298.118055555555</v>
      </c>
      <c r="F4340" s="21">
        <v>6.2170254560726121</v>
      </c>
      <c r="G4340" s="21">
        <v>6.1607161962108732</v>
      </c>
      <c r="H4340" s="24">
        <v>0.13511284551352643</v>
      </c>
      <c r="I4340" s="3">
        <f t="shared" si="202"/>
        <v>411.71999999998008</v>
      </c>
      <c r="J4340" s="3">
        <f>INDEX(PowerArray,MIN(MaximumPowerIndex,ROUND(G4340*100,0)))</f>
        <v>398.15999999998036</v>
      </c>
      <c r="K4340" s="3">
        <f>MIN(J4340-M4340+N4340,'Power Look Up'!$F$4)</f>
        <v>406.92595137592224</v>
      </c>
      <c r="M4340" s="50">
        <f t="array" ref="M4340">_xlfn.SUM(_xlfn.NORM.DIST($S$3:$S$1003,$G4340,$P4340,FALSE)*WindSpeedStep*$T$3:$T$1003)</f>
        <v>399.35521446291159</v>
      </c>
      <c r="N4340" s="50">
        <f t="array" ref="N4340">_xlfn.SUM(_xlfn.NORM.DIST($S$3:$S$1003,$G4340,$Q4340,FALSE)*WindSpeedStep*$T$3:$T$1003)</f>
        <v>408.12116583885347</v>
      </c>
      <c r="P4340" s="42">
        <f t="shared" si="201"/>
        <v>0.61607161962108736</v>
      </c>
      <c r="Q4340" s="42">
        <f t="shared" si="203"/>
        <v>0.83239189567131988</v>
      </c>
    </row>
    <row r="4341" spans="5:17" x14ac:dyDescent="0.2">
      <c r="E4341" s="15">
        <v>41298.125</v>
      </c>
      <c r="F4341" s="21">
        <v>6.0503151949142495</v>
      </c>
      <c r="G4341" s="21">
        <v>6.0662156011054371</v>
      </c>
      <c r="H4341" s="24">
        <v>0.11239083883953548</v>
      </c>
      <c r="I4341" s="3">
        <f t="shared" si="202"/>
        <v>373.29999999998091</v>
      </c>
      <c r="J4341" s="3">
        <f>INDEX(PowerArray,MIN(MaximumPowerIndex,ROUND(G4341*100,0)))</f>
        <v>377.81999999998078</v>
      </c>
      <c r="K4341" s="3">
        <f>MIN(J4341-M4341+N4341,'Power Look Up'!$F$4)</f>
        <v>380.46549283660084</v>
      </c>
      <c r="M4341" s="50">
        <f t="array" ref="M4341">_xlfn.SUM(_xlfn.NORM.DIST($S$3:$S$1003,$G4341,$P4341,FALSE)*WindSpeedStep*$T$3:$T$1003)</f>
        <v>380.33818539225746</v>
      </c>
      <c r="N4341" s="50">
        <f t="array" ref="N4341">_xlfn.SUM(_xlfn.NORM.DIST($S$3:$S$1003,$G4341,$Q4341,FALSE)*WindSpeedStep*$T$3:$T$1003)</f>
        <v>382.98367822887752</v>
      </c>
      <c r="P4341" s="42">
        <f t="shared" si="201"/>
        <v>0.6066215601105438</v>
      </c>
      <c r="Q4341" s="42">
        <f t="shared" si="203"/>
        <v>0.681787059989717</v>
      </c>
    </row>
    <row r="4342" spans="5:17" x14ac:dyDescent="0.2">
      <c r="E4342" s="15">
        <v>41298.131944444445</v>
      </c>
      <c r="F4342" s="21">
        <v>7.2307623713391074</v>
      </c>
      <c r="G4342" s="21">
        <v>7.2836913405948955</v>
      </c>
      <c r="H4342" s="24">
        <v>0.10510648268741975</v>
      </c>
      <c r="I4342" s="3">
        <f t="shared" si="202"/>
        <v>657.22999999996694</v>
      </c>
      <c r="J4342" s="3">
        <f>INDEX(PowerArray,MIN(MaximumPowerIndex,ROUND(G4342*100,0)))</f>
        <v>672.27999999996666</v>
      </c>
      <c r="K4342" s="3">
        <f>MIN(J4342-M4342+N4342,'Power Look Up'!$F$4)</f>
        <v>674.28395929960334</v>
      </c>
      <c r="M4342" s="50">
        <f t="array" ref="M4342">_xlfn.SUM(_xlfn.NORM.DIST($S$3:$S$1003,$G4342,$P4342,FALSE)*WindSpeedStep*$T$3:$T$1003)</f>
        <v>671.51135982785775</v>
      </c>
      <c r="N4342" s="50">
        <f t="array" ref="N4342">_xlfn.SUM(_xlfn.NORM.DIST($S$3:$S$1003,$G4342,$Q4342,FALSE)*WindSpeedStep*$T$3:$T$1003)</f>
        <v>673.51531912749442</v>
      </c>
      <c r="P4342" s="42">
        <f t="shared" si="201"/>
        <v>0.72836913405948955</v>
      </c>
      <c r="Q4342" s="42">
        <f t="shared" si="203"/>
        <v>0.76556317779074656</v>
      </c>
    </row>
    <row r="4343" spans="5:17" x14ac:dyDescent="0.2">
      <c r="E4343" s="15">
        <v>41298.138888888891</v>
      </c>
      <c r="F4343" s="21">
        <v>7.375011162449721</v>
      </c>
      <c r="G4343" s="21">
        <v>7.3873062749796405</v>
      </c>
      <c r="H4343" s="24">
        <v>0.11254220254282341</v>
      </c>
      <c r="I4343" s="3">
        <f t="shared" si="202"/>
        <v>702.379999999966</v>
      </c>
      <c r="J4343" s="3">
        <f>INDEX(PowerArray,MIN(MaximumPowerIndex,ROUND(G4343*100,0)))</f>
        <v>705.38999999996599</v>
      </c>
      <c r="K4343" s="3">
        <f>MIN(J4343-M4343+N4343,'Power Look Up'!$F$4)</f>
        <v>710.67084793239485</v>
      </c>
      <c r="M4343" s="50">
        <f t="array" ref="M4343">_xlfn.SUM(_xlfn.NORM.DIST($S$3:$S$1003,$G4343,$P4343,FALSE)*WindSpeedStep*$T$3:$T$1003)</f>
        <v>701.17356208611739</v>
      </c>
      <c r="N4343" s="50">
        <f t="array" ref="N4343">_xlfn.SUM(_xlfn.NORM.DIST($S$3:$S$1003,$G4343,$Q4343,FALSE)*WindSpeedStep*$T$3:$T$1003)</f>
        <v>706.45441001854624</v>
      </c>
      <c r="P4343" s="42">
        <f t="shared" si="201"/>
        <v>0.73873062749796414</v>
      </c>
      <c r="Q4343" s="42">
        <f t="shared" si="203"/>
        <v>0.83138371904462904</v>
      </c>
    </row>
    <row r="4344" spans="5:17" x14ac:dyDescent="0.2">
      <c r="E4344" s="15">
        <v>41298.145833333336</v>
      </c>
      <c r="F4344" s="21">
        <v>7.4854583592395167</v>
      </c>
      <c r="G4344" s="21">
        <v>7.4690672954577568</v>
      </c>
      <c r="H4344" s="24">
        <v>8.1491335697173359E-2</v>
      </c>
      <c r="I4344" s="3">
        <f t="shared" si="202"/>
        <v>735.48999999996533</v>
      </c>
      <c r="J4344" s="3">
        <f>INDEX(PowerArray,MIN(MaximumPowerIndex,ROUND(G4344*100,0)))</f>
        <v>729.46999999996547</v>
      </c>
      <c r="K4344" s="3">
        <f>MIN(J4344-M4344+N4344,'Power Look Up'!$F$4)</f>
        <v>722.61881100449909</v>
      </c>
      <c r="M4344" s="50">
        <f t="array" ref="M4344">_xlfn.SUM(_xlfn.NORM.DIST($S$3:$S$1003,$G4344,$P4344,FALSE)*WindSpeedStep*$T$3:$T$1003)</f>
        <v>725.14251775771436</v>
      </c>
      <c r="N4344" s="50">
        <f t="array" ref="N4344">_xlfn.SUM(_xlfn.NORM.DIST($S$3:$S$1003,$G4344,$Q4344,FALSE)*WindSpeedStep*$T$3:$T$1003)</f>
        <v>718.29132876224799</v>
      </c>
      <c r="P4344" s="42">
        <f t="shared" si="201"/>
        <v>0.74690672954577575</v>
      </c>
      <c r="Q4344" s="42">
        <f t="shared" si="203"/>
        <v>0.60866427031892678</v>
      </c>
    </row>
    <row r="4345" spans="5:17" x14ac:dyDescent="0.2">
      <c r="E4345" s="15">
        <v>41298.152777777781</v>
      </c>
      <c r="F4345" s="21">
        <v>6.4300481160955378</v>
      </c>
      <c r="G4345" s="21">
        <v>6.4566675974430927</v>
      </c>
      <c r="H4345" s="24">
        <v>0.14152304672839236</v>
      </c>
      <c r="I4345" s="3">
        <f t="shared" si="202"/>
        <v>459.17999999997903</v>
      </c>
      <c r="J4345" s="3">
        <f>INDEX(PowerArray,MIN(MaximumPowerIndex,ROUND(G4345*100,0)))</f>
        <v>465.95999999997889</v>
      </c>
      <c r="K4345" s="3">
        <f>MIN(J4345-M4345+N4345,'Power Look Up'!$F$4)</f>
        <v>478.92237718998393</v>
      </c>
      <c r="M4345" s="50">
        <f t="array" ref="M4345">_xlfn.SUM(_xlfn.NORM.DIST($S$3:$S$1003,$G4345,$P4345,FALSE)*WindSpeedStep*$T$3:$T$1003)</f>
        <v>462.60597836936955</v>
      </c>
      <c r="N4345" s="50">
        <f t="array" ref="N4345">_xlfn.SUM(_xlfn.NORM.DIST($S$3:$S$1003,$G4345,$Q4345,FALSE)*WindSpeedStep*$T$3:$T$1003)</f>
        <v>475.5683555593746</v>
      </c>
      <c r="P4345" s="42">
        <f t="shared" si="201"/>
        <v>0.64566675974430932</v>
      </c>
      <c r="Q4345" s="42">
        <f t="shared" si="203"/>
        <v>0.91376727010263559</v>
      </c>
    </row>
    <row r="4346" spans="5:17" x14ac:dyDescent="0.2">
      <c r="E4346" s="15">
        <v>41298.159722222219</v>
      </c>
      <c r="F4346" s="21">
        <v>6.6785893738102216</v>
      </c>
      <c r="G4346" s="21">
        <v>6.6644341978282791</v>
      </c>
      <c r="H4346" s="24">
        <v>0.14673757363239376</v>
      </c>
      <c r="I4346" s="3">
        <f t="shared" si="202"/>
        <v>515.67999999997789</v>
      </c>
      <c r="J4346" s="3">
        <f>INDEX(PowerArray,MIN(MaximumPowerIndex,ROUND(G4346*100,0)))</f>
        <v>511.15999999997791</v>
      </c>
      <c r="K4346" s="3">
        <f>MIN(J4346-M4346+N4346,'Power Look Up'!$F$4)</f>
        <v>527.79198325127231</v>
      </c>
      <c r="M4346" s="50">
        <f t="array" ref="M4346">_xlfn.SUM(_xlfn.NORM.DIST($S$3:$S$1003,$G4346,$P4346,FALSE)*WindSpeedStep*$T$3:$T$1003)</f>
        <v>510.52785278671178</v>
      </c>
      <c r="N4346" s="50">
        <f t="array" ref="N4346">_xlfn.SUM(_xlfn.NORM.DIST($S$3:$S$1003,$G4346,$Q4346,FALSE)*WindSpeedStep*$T$3:$T$1003)</f>
        <v>527.15983603800623</v>
      </c>
      <c r="P4346" s="42">
        <f t="shared" si="201"/>
        <v>0.66644341978282795</v>
      </c>
      <c r="Q4346" s="42">
        <f t="shared" si="203"/>
        <v>0.97792290382207014</v>
      </c>
    </row>
    <row r="4347" spans="5:17" x14ac:dyDescent="0.2">
      <c r="E4347" s="15">
        <v>41298.166666666664</v>
      </c>
      <c r="F4347" s="21">
        <v>7.2034149601027933</v>
      </c>
      <c r="G4347" s="21">
        <v>7.1786466237257107</v>
      </c>
      <c r="H4347" s="24">
        <v>0.11244666654445259</v>
      </c>
      <c r="I4347" s="3">
        <f t="shared" si="202"/>
        <v>648.19999999996719</v>
      </c>
      <c r="J4347" s="3">
        <f>INDEX(PowerArray,MIN(MaximumPowerIndex,ROUND(G4347*100,0)))</f>
        <v>642.17999999996732</v>
      </c>
      <c r="K4347" s="3">
        <f>MIN(J4347-M4347+N4347,'Power Look Up'!$F$4)</f>
        <v>647.04119208664508</v>
      </c>
      <c r="M4347" s="50">
        <f t="array" ref="M4347">_xlfn.SUM(_xlfn.NORM.DIST($S$3:$S$1003,$G4347,$P4347,FALSE)*WindSpeedStep*$T$3:$T$1003)</f>
        <v>642.2479669671892</v>
      </c>
      <c r="N4347" s="50">
        <f t="array" ref="N4347">_xlfn.SUM(_xlfn.NORM.DIST($S$3:$S$1003,$G4347,$Q4347,FALSE)*WindSpeedStep*$T$3:$T$1003)</f>
        <v>647.10915905386696</v>
      </c>
      <c r="P4347" s="42">
        <f t="shared" si="201"/>
        <v>0.71786466237257107</v>
      </c>
      <c r="Q4347" s="42">
        <f t="shared" si="203"/>
        <v>0.8072148831385455</v>
      </c>
    </row>
    <row r="4348" spans="5:17" x14ac:dyDescent="0.2">
      <c r="E4348" s="15">
        <v>41298.173611111109</v>
      </c>
      <c r="F4348" s="21">
        <v>7.497119884452105</v>
      </c>
      <c r="G4348" s="21">
        <v>7.4917487200841846</v>
      </c>
      <c r="H4348" s="24">
        <v>0.12004609955170441</v>
      </c>
      <c r="I4348" s="3">
        <f t="shared" si="202"/>
        <v>738.49999999996521</v>
      </c>
      <c r="J4348" s="3">
        <f>INDEX(PowerArray,MIN(MaximumPowerIndex,ROUND(G4348*100,0)))</f>
        <v>735.48999999996533</v>
      </c>
      <c r="K4348" s="3">
        <f>MIN(J4348-M4348+N4348,'Power Look Up'!$F$4)</f>
        <v>744.51115373274058</v>
      </c>
      <c r="M4348" s="50">
        <f t="array" ref="M4348">_xlfn.SUM(_xlfn.NORM.DIST($S$3:$S$1003,$G4348,$P4348,FALSE)*WindSpeedStep*$T$3:$T$1003)</f>
        <v>731.88022225681607</v>
      </c>
      <c r="N4348" s="50">
        <f t="array" ref="N4348">_xlfn.SUM(_xlfn.NORM.DIST($S$3:$S$1003,$G4348,$Q4348,FALSE)*WindSpeedStep*$T$3:$T$1003)</f>
        <v>740.90137598959132</v>
      </c>
      <c r="P4348" s="42">
        <f t="shared" si="201"/>
        <v>0.74917487200841848</v>
      </c>
      <c r="Q4348" s="42">
        <f t="shared" si="203"/>
        <v>0.89935521266758012</v>
      </c>
    </row>
    <row r="4349" spans="5:17" x14ac:dyDescent="0.2">
      <c r="E4349" s="15">
        <v>41298.180555555555</v>
      </c>
      <c r="F4349" s="21">
        <v>8.051402499562899</v>
      </c>
      <c r="G4349" s="21">
        <v>8.0268837455198643</v>
      </c>
      <c r="H4349" s="24">
        <v>9.3151472683264389E-2</v>
      </c>
      <c r="I4349" s="3">
        <f t="shared" si="202"/>
        <v>907.3499999999533</v>
      </c>
      <c r="J4349" s="3">
        <f>INDEX(PowerArray,MIN(MaximumPowerIndex,ROUND(G4349*100,0)))</f>
        <v>900.00999999995349</v>
      </c>
      <c r="K4349" s="3">
        <f>MIN(J4349-M4349+N4349,'Power Look Up'!$F$4)</f>
        <v>896.82073884156364</v>
      </c>
      <c r="M4349" s="50">
        <f t="array" ref="M4349">_xlfn.SUM(_xlfn.NORM.DIST($S$3:$S$1003,$G4349,$P4349,FALSE)*WindSpeedStep*$T$3:$T$1003)</f>
        <v>902.10001295168445</v>
      </c>
      <c r="N4349" s="50">
        <f t="array" ref="N4349">_xlfn.SUM(_xlfn.NORM.DIST($S$3:$S$1003,$G4349,$Q4349,FALSE)*WindSpeedStep*$T$3:$T$1003)</f>
        <v>898.91075179329459</v>
      </c>
      <c r="P4349" s="42">
        <f t="shared" si="201"/>
        <v>0.80268837455198649</v>
      </c>
      <c r="Q4349" s="42">
        <f t="shared" si="203"/>
        <v>0.74771604195253261</v>
      </c>
    </row>
    <row r="4350" spans="5:17" x14ac:dyDescent="0.2">
      <c r="E4350" s="15">
        <v>41298.1875</v>
      </c>
      <c r="F4350" s="21">
        <v>7.0560324156961327</v>
      </c>
      <c r="G4350" s="21">
        <v>7.0204789664353857</v>
      </c>
      <c r="H4350" s="24">
        <v>8.7868077054296265E-2</v>
      </c>
      <c r="I4350" s="3">
        <f t="shared" si="202"/>
        <v>606.05999999996811</v>
      </c>
      <c r="J4350" s="3">
        <f>INDEX(PowerArray,MIN(MaximumPowerIndex,ROUND(G4350*100,0)))</f>
        <v>594.01999999996838</v>
      </c>
      <c r="K4350" s="3">
        <f>MIN(J4350-M4350+N4350,'Power Look Up'!$F$4)</f>
        <v>590.0312276445585</v>
      </c>
      <c r="M4350" s="50">
        <f t="array" ref="M4350">_xlfn.SUM(_xlfn.NORM.DIST($S$3:$S$1003,$G4350,$P4350,FALSE)*WindSpeedStep*$T$3:$T$1003)</f>
        <v>599.70652401520658</v>
      </c>
      <c r="N4350" s="50">
        <f t="array" ref="N4350">_xlfn.SUM(_xlfn.NORM.DIST($S$3:$S$1003,$G4350,$Q4350,FALSE)*WindSpeedStep*$T$3:$T$1003)</f>
        <v>595.7177516597967</v>
      </c>
      <c r="P4350" s="42">
        <f t="shared" si="201"/>
        <v>0.70204789664353862</v>
      </c>
      <c r="Q4350" s="42">
        <f t="shared" si="203"/>
        <v>0.61687598678081068</v>
      </c>
    </row>
    <row r="4351" spans="5:17" x14ac:dyDescent="0.2">
      <c r="E4351" s="15">
        <v>41298.194444444445</v>
      </c>
      <c r="F4351" s="21">
        <v>5.8629367394354039</v>
      </c>
      <c r="G4351" s="21">
        <v>5.8446040294080346</v>
      </c>
      <c r="H4351" s="24">
        <v>0.10404342177138048</v>
      </c>
      <c r="I4351" s="3">
        <f t="shared" si="202"/>
        <v>339.31999999998698</v>
      </c>
      <c r="J4351" s="3">
        <f>INDEX(PowerArray,MIN(MaximumPowerIndex,ROUND(G4351*100,0)))</f>
        <v>336.07999999998702</v>
      </c>
      <c r="K4351" s="3">
        <f>MIN(J4351-M4351+N4351,'Power Look Up'!$F$4)</f>
        <v>336.74100869624061</v>
      </c>
      <c r="M4351" s="50">
        <f t="array" ref="M4351">_xlfn.SUM(_xlfn.NORM.DIST($S$3:$S$1003,$G4351,$P4351,FALSE)*WindSpeedStep*$T$3:$T$1003)</f>
        <v>337.81201182752534</v>
      </c>
      <c r="N4351" s="50">
        <f t="array" ref="N4351">_xlfn.SUM(_xlfn.NORM.DIST($S$3:$S$1003,$G4351,$Q4351,FALSE)*WindSpeedStep*$T$3:$T$1003)</f>
        <v>338.47302052377893</v>
      </c>
      <c r="P4351" s="42">
        <f t="shared" si="201"/>
        <v>0.58446040294080348</v>
      </c>
      <c r="Q4351" s="42">
        <f t="shared" si="203"/>
        <v>0.60809260211840999</v>
      </c>
    </row>
    <row r="4352" spans="5:17" x14ac:dyDescent="0.2">
      <c r="E4352" s="15">
        <v>41298.201388888891</v>
      </c>
      <c r="F4352" s="21">
        <v>6.3555751792752524</v>
      </c>
      <c r="G4352" s="21">
        <v>6.3529292108362236</v>
      </c>
      <c r="H4352" s="24">
        <v>0.14003453265759178</v>
      </c>
      <c r="I4352" s="3">
        <f t="shared" si="202"/>
        <v>443.35999999997938</v>
      </c>
      <c r="J4352" s="3">
        <f>INDEX(PowerArray,MIN(MaximumPowerIndex,ROUND(G4352*100,0)))</f>
        <v>441.09999999997945</v>
      </c>
      <c r="K4352" s="3">
        <f>MIN(J4352-M4352+N4352,'Power Look Up'!$F$4)</f>
        <v>452.76006240508423</v>
      </c>
      <c r="M4352" s="50">
        <f t="array" ref="M4352">_xlfn.SUM(_xlfn.NORM.DIST($S$3:$S$1003,$G4352,$P4352,FALSE)*WindSpeedStep*$T$3:$T$1003)</f>
        <v>439.77962600515701</v>
      </c>
      <c r="N4352" s="50">
        <f t="array" ref="N4352">_xlfn.SUM(_xlfn.NORM.DIST($S$3:$S$1003,$G4352,$Q4352,FALSE)*WindSpeedStep*$T$3:$T$1003)</f>
        <v>451.43968841026179</v>
      </c>
      <c r="P4352" s="42">
        <f t="shared" si="201"/>
        <v>0.63529292108362245</v>
      </c>
      <c r="Q4352" s="42">
        <f t="shared" si="203"/>
        <v>0.88962947304621387</v>
      </c>
    </row>
    <row r="4353" spans="5:17" x14ac:dyDescent="0.2">
      <c r="E4353" s="15">
        <v>41298.208333333336</v>
      </c>
      <c r="F4353" s="21">
        <v>6.8678032515796517</v>
      </c>
      <c r="G4353" s="21">
        <v>6.9166849464454643</v>
      </c>
      <c r="H4353" s="24">
        <v>9.610059808399353E-2</v>
      </c>
      <c r="I4353" s="3">
        <f t="shared" si="202"/>
        <v>558.61999999997693</v>
      </c>
      <c r="J4353" s="3">
        <f>INDEX(PowerArray,MIN(MaximumPowerIndex,ROUND(G4353*100,0)))</f>
        <v>569.91999999997665</v>
      </c>
      <c r="K4353" s="3">
        <f>MIN(J4353-M4353+N4353,'Power Look Up'!$F$4)</f>
        <v>568.63739657366716</v>
      </c>
      <c r="M4353" s="50">
        <f t="array" ref="M4353">_xlfn.SUM(_xlfn.NORM.DIST($S$3:$S$1003,$G4353,$P4353,FALSE)*WindSpeedStep*$T$3:$T$1003)</f>
        <v>572.77409932377327</v>
      </c>
      <c r="N4353" s="50">
        <f t="array" ref="N4353">_xlfn.SUM(_xlfn.NORM.DIST($S$3:$S$1003,$G4353,$Q4353,FALSE)*WindSpeedStep*$T$3:$T$1003)</f>
        <v>571.49149589746378</v>
      </c>
      <c r="P4353" s="42">
        <f t="shared" si="201"/>
        <v>0.69166849464454649</v>
      </c>
      <c r="Q4353" s="42">
        <f t="shared" si="203"/>
        <v>0.6646975601119639</v>
      </c>
    </row>
    <row r="4354" spans="5:17" x14ac:dyDescent="0.2">
      <c r="E4354" s="15">
        <v>41298.215277777781</v>
      </c>
      <c r="F4354" s="21">
        <v>6.8695862524043534</v>
      </c>
      <c r="G4354" s="21">
        <v>6.8642958625131252</v>
      </c>
      <c r="H4354" s="24">
        <v>9.4619963432659451E-2</v>
      </c>
      <c r="I4354" s="3">
        <f t="shared" si="202"/>
        <v>558.61999999997693</v>
      </c>
      <c r="J4354" s="3">
        <f>INDEX(PowerArray,MIN(MaximumPowerIndex,ROUND(G4354*100,0)))</f>
        <v>556.35999999997694</v>
      </c>
      <c r="K4354" s="3">
        <f>MIN(J4354-M4354+N4354,'Power Look Up'!$F$4)</f>
        <v>554.63804203202164</v>
      </c>
      <c r="M4354" s="50">
        <f t="array" ref="M4354">_xlfn.SUM(_xlfn.NORM.DIST($S$3:$S$1003,$G4354,$P4354,FALSE)*WindSpeedStep*$T$3:$T$1003)</f>
        <v>559.47411553590734</v>
      </c>
      <c r="N4354" s="50">
        <f t="array" ref="N4354">_xlfn.SUM(_xlfn.NORM.DIST($S$3:$S$1003,$G4354,$Q4354,FALSE)*WindSpeedStep*$T$3:$T$1003)</f>
        <v>557.75215756795205</v>
      </c>
      <c r="P4354" s="42">
        <f t="shared" si="201"/>
        <v>0.68642958625131256</v>
      </c>
      <c r="Q4354" s="42">
        <f t="shared" si="203"/>
        <v>0.64949942350194745</v>
      </c>
    </row>
    <row r="4355" spans="5:17" x14ac:dyDescent="0.2">
      <c r="E4355" s="15">
        <v>41298.222222222219</v>
      </c>
      <c r="F4355" s="21">
        <v>7.0709317578324233</v>
      </c>
      <c r="G4355" s="21">
        <v>7.0355764575456323</v>
      </c>
      <c r="H4355" s="24">
        <v>0.11313926189626218</v>
      </c>
      <c r="I4355" s="3">
        <f t="shared" si="202"/>
        <v>609.06999999996799</v>
      </c>
      <c r="J4355" s="3">
        <f>INDEX(PowerArray,MIN(MaximumPowerIndex,ROUND(G4355*100,0)))</f>
        <v>600.03999999996824</v>
      </c>
      <c r="K4355" s="3">
        <f>MIN(J4355-M4355+N4355,'Power Look Up'!$F$4)</f>
        <v>604.91631945633878</v>
      </c>
      <c r="M4355" s="50">
        <f t="array" ref="M4355">_xlfn.SUM(_xlfn.NORM.DIST($S$3:$S$1003,$G4355,$P4355,FALSE)*WindSpeedStep*$T$3:$T$1003)</f>
        <v>603.68877430603061</v>
      </c>
      <c r="N4355" s="50">
        <f t="array" ref="N4355">_xlfn.SUM(_xlfn.NORM.DIST($S$3:$S$1003,$G4355,$Q4355,FALSE)*WindSpeedStep*$T$3:$T$1003)</f>
        <v>608.56509376240115</v>
      </c>
      <c r="P4355" s="42">
        <f t="shared" ref="P4355:P4418" si="204">ReferenceTurbulence*G4355</f>
        <v>0.70355764575456325</v>
      </c>
      <c r="Q4355" s="42">
        <f t="shared" si="203"/>
        <v>0.79599992742143177</v>
      </c>
    </row>
    <row r="4356" spans="5:17" x14ac:dyDescent="0.2">
      <c r="E4356" s="15">
        <v>41298.229166666664</v>
      </c>
      <c r="F4356" s="21">
        <v>6.7518451485441622</v>
      </c>
      <c r="G4356" s="21">
        <v>6.7157044821130008</v>
      </c>
      <c r="H4356" s="24">
        <v>0.10367536348948027</v>
      </c>
      <c r="I4356" s="3">
        <f t="shared" ref="I4356:I4419" si="205">INDEX(PowerArray,MIN(MaximumPowerIndex,ROUND(F4356*100,0)))</f>
        <v>531.49999999997749</v>
      </c>
      <c r="J4356" s="3">
        <f>INDEX(PowerArray,MIN(MaximumPowerIndex,ROUND(G4356*100,0)))</f>
        <v>524.71999999997763</v>
      </c>
      <c r="K4356" s="3">
        <f>MIN(J4356-M4356+N4356,'Power Look Up'!$F$4)</f>
        <v>525.86868309259341</v>
      </c>
      <c r="M4356" s="50">
        <f t="array" ref="M4356">_xlfn.SUM(_xlfn.NORM.DIST($S$3:$S$1003,$G4356,$P4356,FALSE)*WindSpeedStep*$T$3:$T$1003)</f>
        <v>522.81487376159203</v>
      </c>
      <c r="N4356" s="50">
        <f t="array" ref="N4356">_xlfn.SUM(_xlfn.NORM.DIST($S$3:$S$1003,$G4356,$Q4356,FALSE)*WindSpeedStep*$T$3:$T$1003)</f>
        <v>523.96355685420781</v>
      </c>
      <c r="P4356" s="42">
        <f t="shared" si="204"/>
        <v>0.67157044821130008</v>
      </c>
      <c r="Q4356" s="42">
        <f t="shared" ref="Q4356:Q4419" si="206">G4356*H4356</f>
        <v>0.69625310327099721</v>
      </c>
    </row>
    <row r="4357" spans="5:17" x14ac:dyDescent="0.2">
      <c r="E4357" s="15">
        <v>41298.236111111109</v>
      </c>
      <c r="F4357" s="21">
        <v>6.4591552737089968</v>
      </c>
      <c r="G4357" s="21">
        <v>6.4432312365094679</v>
      </c>
      <c r="H4357" s="24">
        <v>0.14088529559027876</v>
      </c>
      <c r="I4357" s="3">
        <f t="shared" si="205"/>
        <v>465.95999999997889</v>
      </c>
      <c r="J4357" s="3">
        <f>INDEX(PowerArray,MIN(MaximumPowerIndex,ROUND(G4357*100,0)))</f>
        <v>461.43999999997902</v>
      </c>
      <c r="K4357" s="3">
        <f>MIN(J4357-M4357+N4357,'Power Look Up'!$F$4)</f>
        <v>474.07482364352302</v>
      </c>
      <c r="M4357" s="50">
        <f t="array" ref="M4357">_xlfn.SUM(_xlfn.NORM.DIST($S$3:$S$1003,$G4357,$P4357,FALSE)*WindSpeedStep*$T$3:$T$1003)</f>
        <v>459.6086886675667</v>
      </c>
      <c r="N4357" s="50">
        <f t="array" ref="N4357">_xlfn.SUM(_xlfn.NORM.DIST($S$3:$S$1003,$G4357,$Q4357,FALSE)*WindSpeedStep*$T$3:$T$1003)</f>
        <v>472.24351231111069</v>
      </c>
      <c r="P4357" s="42">
        <f t="shared" si="204"/>
        <v>0.64432312365094679</v>
      </c>
      <c r="Q4357" s="42">
        <f t="shared" si="206"/>
        <v>0.90775653731215378</v>
      </c>
    </row>
    <row r="4358" spans="5:17" x14ac:dyDescent="0.2">
      <c r="E4358" s="15">
        <v>41298.243055555555</v>
      </c>
      <c r="F4358" s="21">
        <v>7.3959681426961348</v>
      </c>
      <c r="G4358" s="21">
        <v>7.3534785031619396</v>
      </c>
      <c r="H4358" s="24">
        <v>9.8702426229473311E-2</v>
      </c>
      <c r="I4358" s="3">
        <f t="shared" si="205"/>
        <v>708.39999999996587</v>
      </c>
      <c r="J4358" s="3">
        <f>INDEX(PowerArray,MIN(MaximumPowerIndex,ROUND(G4358*100,0)))</f>
        <v>693.34999999996626</v>
      </c>
      <c r="K4358" s="3">
        <f>MIN(J4358-M4358+N4358,'Power Look Up'!$F$4)</f>
        <v>692.84402148550669</v>
      </c>
      <c r="M4358" s="50">
        <f t="array" ref="M4358">_xlfn.SUM(_xlfn.NORM.DIST($S$3:$S$1003,$G4358,$P4358,FALSE)*WindSpeedStep*$T$3:$T$1003)</f>
        <v>691.40214417431901</v>
      </c>
      <c r="N4358" s="50">
        <f t="array" ref="N4358">_xlfn.SUM(_xlfn.NORM.DIST($S$3:$S$1003,$G4358,$Q4358,FALSE)*WindSpeedStep*$T$3:$T$1003)</f>
        <v>690.89616565985943</v>
      </c>
      <c r="P4358" s="42">
        <f t="shared" si="204"/>
        <v>0.73534785031619398</v>
      </c>
      <c r="Q4358" s="42">
        <f t="shared" si="206"/>
        <v>0.72580616948835919</v>
      </c>
    </row>
    <row r="4359" spans="5:17" x14ac:dyDescent="0.2">
      <c r="E4359" s="15">
        <v>41298.25</v>
      </c>
      <c r="F4359" s="21">
        <v>6.8670972901567495</v>
      </c>
      <c r="G4359" s="21">
        <v>6.8825882107882821</v>
      </c>
      <c r="H4359" s="24">
        <v>0.11940998727007733</v>
      </c>
      <c r="I4359" s="3">
        <f t="shared" si="205"/>
        <v>558.61999999997693</v>
      </c>
      <c r="J4359" s="3">
        <f>INDEX(PowerArray,MIN(MaximumPowerIndex,ROUND(G4359*100,0)))</f>
        <v>560.87999999997692</v>
      </c>
      <c r="K4359" s="3">
        <f>MIN(J4359-M4359+N4359,'Power Look Up'!$F$4)</f>
        <v>567.82500978962173</v>
      </c>
      <c r="M4359" s="50">
        <f t="array" ref="M4359">_xlfn.SUM(_xlfn.NORM.DIST($S$3:$S$1003,$G4359,$P4359,FALSE)*WindSpeedStep*$T$3:$T$1003)</f>
        <v>564.09566069326593</v>
      </c>
      <c r="N4359" s="50">
        <f t="array" ref="N4359">_xlfn.SUM(_xlfn.NORM.DIST($S$3:$S$1003,$G4359,$Q4359,FALSE)*WindSpeedStep*$T$3:$T$1003)</f>
        <v>571.04067048291074</v>
      </c>
      <c r="P4359" s="42">
        <f t="shared" si="204"/>
        <v>0.6882588210788283</v>
      </c>
      <c r="Q4359" s="42">
        <f t="shared" si="206"/>
        <v>0.82184977063541309</v>
      </c>
    </row>
    <row r="4360" spans="5:17" x14ac:dyDescent="0.2">
      <c r="E4360" s="15">
        <v>41298.256944444445</v>
      </c>
      <c r="F4360" s="21">
        <v>7.3691642407884901</v>
      </c>
      <c r="G4360" s="21">
        <v>7.3205707846848149</v>
      </c>
      <c r="H4360" s="24">
        <v>0.10991748501365077</v>
      </c>
      <c r="I4360" s="3">
        <f t="shared" si="205"/>
        <v>699.36999999996613</v>
      </c>
      <c r="J4360" s="3">
        <f>INDEX(PowerArray,MIN(MaximumPowerIndex,ROUND(G4360*100,0)))</f>
        <v>684.3199999999664</v>
      </c>
      <c r="K4360" s="3">
        <f>MIN(J4360-M4360+N4360,'Power Look Up'!$F$4)</f>
        <v>688.3515643100227</v>
      </c>
      <c r="M4360" s="50">
        <f t="array" ref="M4360">_xlfn.SUM(_xlfn.NORM.DIST($S$3:$S$1003,$G4360,$P4360,FALSE)*WindSpeedStep*$T$3:$T$1003)</f>
        <v>681.97789647681873</v>
      </c>
      <c r="N4360" s="50">
        <f t="array" ref="N4360">_xlfn.SUM(_xlfn.NORM.DIST($S$3:$S$1003,$G4360,$Q4360,FALSE)*WindSpeedStep*$T$3:$T$1003)</f>
        <v>686.00946078687502</v>
      </c>
      <c r="P4360" s="42">
        <f t="shared" si="204"/>
        <v>0.73205707846848156</v>
      </c>
      <c r="Q4360" s="42">
        <f t="shared" si="206"/>
        <v>0.80465872951696282</v>
      </c>
    </row>
    <row r="4361" spans="5:17" x14ac:dyDescent="0.2">
      <c r="E4361" s="15">
        <v>41298.263888888891</v>
      </c>
      <c r="F4361" s="21">
        <v>7.8533661285008893</v>
      </c>
      <c r="G4361" s="21">
        <v>7.7847312740398626</v>
      </c>
      <c r="H4361" s="24">
        <v>0.16426077415624643</v>
      </c>
      <c r="I4361" s="3">
        <f t="shared" si="205"/>
        <v>843.84999999996296</v>
      </c>
      <c r="J4361" s="3">
        <f>INDEX(PowerArray,MIN(MaximumPowerIndex,ROUND(G4361*100,0)))</f>
        <v>822.77999999996348</v>
      </c>
      <c r="K4361" s="3">
        <f>MIN(J4361-M4361+N4361,'Power Look Up'!$F$4)</f>
        <v>856.82049645567145</v>
      </c>
      <c r="M4361" s="50">
        <f t="array" ref="M4361">_xlfn.SUM(_xlfn.NORM.DIST($S$3:$S$1003,$G4361,$P4361,FALSE)*WindSpeedStep*$T$3:$T$1003)</f>
        <v>822.39501002042334</v>
      </c>
      <c r="N4361" s="50">
        <f t="array" ref="N4361">_xlfn.SUM(_xlfn.NORM.DIST($S$3:$S$1003,$G4361,$Q4361,FALSE)*WindSpeedStep*$T$3:$T$1003)</f>
        <v>856.43550647613131</v>
      </c>
      <c r="P4361" s="42">
        <f t="shared" si="204"/>
        <v>0.77847312740398633</v>
      </c>
      <c r="Q4361" s="42">
        <f t="shared" si="206"/>
        <v>1.2787259856721305</v>
      </c>
    </row>
    <row r="4362" spans="5:17" x14ac:dyDescent="0.2">
      <c r="E4362" s="15">
        <v>41298.270833333336</v>
      </c>
      <c r="F4362" s="21">
        <v>7.4389857885581572</v>
      </c>
      <c r="G4362" s="21">
        <v>7.3768921124286919</v>
      </c>
      <c r="H4362" s="24">
        <v>0.14383681195436054</v>
      </c>
      <c r="I4362" s="3">
        <f t="shared" si="205"/>
        <v>720.43999999996561</v>
      </c>
      <c r="J4362" s="3">
        <f>INDEX(PowerArray,MIN(MaximumPowerIndex,ROUND(G4362*100,0)))</f>
        <v>702.379999999966</v>
      </c>
      <c r="K4362" s="3">
        <f>MIN(J4362-M4362+N4362,'Power Look Up'!$F$4)</f>
        <v>723.04073301461028</v>
      </c>
      <c r="M4362" s="50">
        <f t="array" ref="M4362">_xlfn.SUM(_xlfn.NORM.DIST($S$3:$S$1003,$G4362,$P4362,FALSE)*WindSpeedStep*$T$3:$T$1003)</f>
        <v>698.15629791069784</v>
      </c>
      <c r="N4362" s="50">
        <f t="array" ref="N4362">_xlfn.SUM(_xlfn.NORM.DIST($S$3:$S$1003,$G4362,$Q4362,FALSE)*WindSpeedStep*$T$3:$T$1003)</f>
        <v>718.81703092534212</v>
      </c>
      <c r="P4362" s="42">
        <f t="shared" si="204"/>
        <v>0.73768921124286924</v>
      </c>
      <c r="Q4362" s="42">
        <f t="shared" si="206"/>
        <v>1.0610686435830112</v>
      </c>
    </row>
    <row r="4363" spans="5:17" x14ac:dyDescent="0.2">
      <c r="E4363" s="15">
        <v>41298.277777777781</v>
      </c>
      <c r="F4363" s="21">
        <v>7.4816436972812088</v>
      </c>
      <c r="G4363" s="21">
        <v>7.3708256155851419</v>
      </c>
      <c r="H4363" s="24">
        <v>0.11895781675936018</v>
      </c>
      <c r="I4363" s="3">
        <f t="shared" si="205"/>
        <v>732.47999999996534</v>
      </c>
      <c r="J4363" s="3">
        <f>INDEX(PowerArray,MIN(MaximumPowerIndex,ROUND(G4363*100,0)))</f>
        <v>699.36999999996613</v>
      </c>
      <c r="K4363" s="3">
        <f>MIN(J4363-M4363+N4363,'Power Look Up'!$F$4)</f>
        <v>707.52690560715553</v>
      </c>
      <c r="M4363" s="50">
        <f t="array" ref="M4363">_xlfn.SUM(_xlfn.NORM.DIST($S$3:$S$1003,$G4363,$P4363,FALSE)*WindSpeedStep*$T$3:$T$1003)</f>
        <v>696.40238295490781</v>
      </c>
      <c r="N4363" s="50">
        <f t="array" ref="N4363">_xlfn.SUM(_xlfn.NORM.DIST($S$3:$S$1003,$G4363,$Q4363,FALSE)*WindSpeedStep*$T$3:$T$1003)</f>
        <v>704.55928856209721</v>
      </c>
      <c r="P4363" s="42">
        <f t="shared" si="204"/>
        <v>0.73708256155851426</v>
      </c>
      <c r="Q4363" s="42">
        <f t="shared" si="206"/>
        <v>0.87681732294397552</v>
      </c>
    </row>
    <row r="4364" spans="5:17" x14ac:dyDescent="0.2">
      <c r="E4364" s="15">
        <v>41298.284722222219</v>
      </c>
      <c r="F4364" s="21">
        <v>7.1771225154672527</v>
      </c>
      <c r="G4364" s="21">
        <v>7.1749927180005688</v>
      </c>
      <c r="H4364" s="24">
        <v>0.11843186432559628</v>
      </c>
      <c r="I4364" s="3">
        <f t="shared" si="205"/>
        <v>642.17999999996732</v>
      </c>
      <c r="J4364" s="3">
        <f>INDEX(PowerArray,MIN(MaximumPowerIndex,ROUND(G4364*100,0)))</f>
        <v>639.16999999996733</v>
      </c>
      <c r="K4364" s="3">
        <f>MIN(J4364-M4364+N4364,'Power Look Up'!$F$4)</f>
        <v>646.54455748560736</v>
      </c>
      <c r="M4364" s="50">
        <f t="array" ref="M4364">_xlfn.SUM(_xlfn.NORM.DIST($S$3:$S$1003,$G4364,$P4364,FALSE)*WindSpeedStep*$T$3:$T$1003)</f>
        <v>641.2446260329649</v>
      </c>
      <c r="N4364" s="50">
        <f t="array" ref="N4364">_xlfn.SUM(_xlfn.NORM.DIST($S$3:$S$1003,$G4364,$Q4364,FALSE)*WindSpeedStep*$T$3:$T$1003)</f>
        <v>648.61918351860493</v>
      </c>
      <c r="P4364" s="42">
        <f t="shared" si="204"/>
        <v>0.7174992718000569</v>
      </c>
      <c r="Q4364" s="42">
        <f t="shared" si="206"/>
        <v>0.84974776411538466</v>
      </c>
    </row>
    <row r="4365" spans="5:17" x14ac:dyDescent="0.2">
      <c r="E4365" s="15">
        <v>41298.291666666664</v>
      </c>
      <c r="F4365" s="21">
        <v>6.9911606598061162</v>
      </c>
      <c r="G4365" s="21">
        <v>6.9551150482121331</v>
      </c>
      <c r="H4365" s="24">
        <v>0.10727832422904146</v>
      </c>
      <c r="I4365" s="3">
        <f t="shared" si="205"/>
        <v>585.73999999997636</v>
      </c>
      <c r="J4365" s="3">
        <f>INDEX(PowerArray,MIN(MaximumPowerIndex,ROUND(G4365*100,0)))</f>
        <v>578.9599999999765</v>
      </c>
      <c r="K4365" s="3">
        <f>MIN(J4365-M4365+N4365,'Power Look Up'!$F$4)</f>
        <v>581.51330795093622</v>
      </c>
      <c r="M4365" s="50">
        <f t="array" ref="M4365">_xlfn.SUM(_xlfn.NORM.DIST($S$3:$S$1003,$G4365,$P4365,FALSE)*WindSpeedStep*$T$3:$T$1003)</f>
        <v>582.65548022662836</v>
      </c>
      <c r="N4365" s="50">
        <f t="array" ref="N4365">_xlfn.SUM(_xlfn.NORM.DIST($S$3:$S$1003,$G4365,$Q4365,FALSE)*WindSpeedStep*$T$3:$T$1003)</f>
        <v>585.20878817758808</v>
      </c>
      <c r="P4365" s="42">
        <f t="shared" si="204"/>
        <v>0.69551150482121338</v>
      </c>
      <c r="Q4365" s="42">
        <f t="shared" si="206"/>
        <v>0.74613308719238658</v>
      </c>
    </row>
    <row r="4366" spans="5:17" x14ac:dyDescent="0.2">
      <c r="E4366" s="15">
        <v>41298.298611111109</v>
      </c>
      <c r="F4366" s="21">
        <v>6.4054262375269992</v>
      </c>
      <c r="G4366" s="21">
        <v>6.4042611696137124</v>
      </c>
      <c r="H4366" s="24">
        <v>0.10147646321987019</v>
      </c>
      <c r="I4366" s="3">
        <f t="shared" si="205"/>
        <v>454.65999999997916</v>
      </c>
      <c r="J4366" s="3">
        <f>INDEX(PowerArray,MIN(MaximumPowerIndex,ROUND(G4366*100,0)))</f>
        <v>452.39999999997917</v>
      </c>
      <c r="K4366" s="3">
        <f>MIN(J4366-M4366+N4366,'Power Look Up'!$F$4)</f>
        <v>452.78944175390376</v>
      </c>
      <c r="M4366" s="50">
        <f t="array" ref="M4366">_xlfn.SUM(_xlfn.NORM.DIST($S$3:$S$1003,$G4366,$P4366,FALSE)*WindSpeedStep*$T$3:$T$1003)</f>
        <v>450.98441297927957</v>
      </c>
      <c r="N4366" s="50">
        <f t="array" ref="N4366">_xlfn.SUM(_xlfn.NORM.DIST($S$3:$S$1003,$G4366,$Q4366,FALSE)*WindSpeedStep*$T$3:$T$1003)</f>
        <v>451.37385473320415</v>
      </c>
      <c r="P4366" s="42">
        <f t="shared" si="204"/>
        <v>0.64042611696137131</v>
      </c>
      <c r="Q4366" s="42">
        <f t="shared" si="206"/>
        <v>0.64988177302874872</v>
      </c>
    </row>
    <row r="4367" spans="5:17" x14ac:dyDescent="0.2">
      <c r="E4367" s="15">
        <v>41298.305555555555</v>
      </c>
      <c r="F4367" s="21">
        <v>6.0553024814926362</v>
      </c>
      <c r="G4367" s="21">
        <v>6.0737176703997067</v>
      </c>
      <c r="H4367" s="24">
        <v>0.1222069421406657</v>
      </c>
      <c r="I4367" s="3">
        <f t="shared" si="205"/>
        <v>375.55999999998085</v>
      </c>
      <c r="J4367" s="3">
        <f>INDEX(PowerArray,MIN(MaximumPowerIndex,ROUND(G4367*100,0)))</f>
        <v>377.81999999998078</v>
      </c>
      <c r="K4367" s="3">
        <f>MIN(J4367-M4367+N4367,'Power Look Up'!$F$4)</f>
        <v>382.75215432008935</v>
      </c>
      <c r="M4367" s="50">
        <f t="array" ref="M4367">_xlfn.SUM(_xlfn.NORM.DIST($S$3:$S$1003,$G4367,$P4367,FALSE)*WindSpeedStep*$T$3:$T$1003)</f>
        <v>381.82789820723389</v>
      </c>
      <c r="N4367" s="50">
        <f t="array" ref="N4367">_xlfn.SUM(_xlfn.NORM.DIST($S$3:$S$1003,$G4367,$Q4367,FALSE)*WindSpeedStep*$T$3:$T$1003)</f>
        <v>386.76005252734245</v>
      </c>
      <c r="P4367" s="42">
        <f t="shared" si="204"/>
        <v>0.60737176703997076</v>
      </c>
      <c r="Q4367" s="42">
        <f t="shared" si="206"/>
        <v>0.74225046392527583</v>
      </c>
    </row>
    <row r="4368" spans="5:17" x14ac:dyDescent="0.2">
      <c r="E4368" s="15">
        <v>41298.3125</v>
      </c>
      <c r="F4368" s="21">
        <v>6.523203789888095</v>
      </c>
      <c r="G4368" s="21">
        <v>6.5780867808257986</v>
      </c>
      <c r="H4368" s="24">
        <v>0.1134411899176148</v>
      </c>
      <c r="I4368" s="3">
        <f t="shared" si="205"/>
        <v>479.51999999997861</v>
      </c>
      <c r="J4368" s="3">
        <f>INDEX(PowerArray,MIN(MaximumPowerIndex,ROUND(G4368*100,0)))</f>
        <v>493.07999999997833</v>
      </c>
      <c r="K4368" s="3">
        <f>MIN(J4368-M4368+N4368,'Power Look Up'!$F$4)</f>
        <v>497.16130250628373</v>
      </c>
      <c r="M4368" s="50">
        <f t="array" ref="M4368">_xlfn.SUM(_xlfn.NORM.DIST($S$3:$S$1003,$G4368,$P4368,FALSE)*WindSpeedStep*$T$3:$T$1003)</f>
        <v>490.24972666724329</v>
      </c>
      <c r="N4368" s="50">
        <f t="array" ref="N4368">_xlfn.SUM(_xlfn.NORM.DIST($S$3:$S$1003,$G4368,$Q4368,FALSE)*WindSpeedStep*$T$3:$T$1003)</f>
        <v>494.3310291735487</v>
      </c>
      <c r="P4368" s="42">
        <f t="shared" si="204"/>
        <v>0.65780867808257992</v>
      </c>
      <c r="Q4368" s="42">
        <f t="shared" si="206"/>
        <v>0.74622599179821081</v>
      </c>
    </row>
    <row r="4369" spans="5:17" x14ac:dyDescent="0.2">
      <c r="E4369" s="15">
        <v>41298.319444444445</v>
      </c>
      <c r="F4369" s="21">
        <v>6.8164608412944139</v>
      </c>
      <c r="G4369" s="21">
        <v>6.8315774804136291</v>
      </c>
      <c r="H4369" s="24">
        <v>8.9489254644374058E-2</v>
      </c>
      <c r="I4369" s="3">
        <f t="shared" si="205"/>
        <v>547.3199999999772</v>
      </c>
      <c r="J4369" s="3">
        <f>INDEX(PowerArray,MIN(MaximumPowerIndex,ROUND(G4369*100,0)))</f>
        <v>549.57999999997719</v>
      </c>
      <c r="K4369" s="3">
        <f>MIN(J4369-M4369+N4369,'Power Look Up'!$F$4)</f>
        <v>546.33730808343364</v>
      </c>
      <c r="M4369" s="50">
        <f t="array" ref="M4369">_xlfn.SUM(_xlfn.NORM.DIST($S$3:$S$1003,$G4369,$P4369,FALSE)*WindSpeedStep*$T$3:$T$1003)</f>
        <v>551.26743419354068</v>
      </c>
      <c r="N4369" s="50">
        <f t="array" ref="N4369">_xlfn.SUM(_xlfn.NORM.DIST($S$3:$S$1003,$G4369,$Q4369,FALSE)*WindSpeedStep*$T$3:$T$1003)</f>
        <v>548.02474227699713</v>
      </c>
      <c r="P4369" s="42">
        <f t="shared" si="204"/>
        <v>0.68315774804136298</v>
      </c>
      <c r="Q4369" s="42">
        <f t="shared" si="206"/>
        <v>0.61135277676750654</v>
      </c>
    </row>
    <row r="4370" spans="5:17" x14ac:dyDescent="0.2">
      <c r="E4370" s="15">
        <v>41298.326388888891</v>
      </c>
      <c r="F4370" s="21">
        <v>6.6802737323899528</v>
      </c>
      <c r="G4370" s="21">
        <v>6.7016992573197829</v>
      </c>
      <c r="H4370" s="24">
        <v>7.7841121611339034E-2</v>
      </c>
      <c r="I4370" s="3">
        <f t="shared" si="205"/>
        <v>515.67999999997789</v>
      </c>
      <c r="J4370" s="3">
        <f>INDEX(PowerArray,MIN(MaximumPowerIndex,ROUND(G4370*100,0)))</f>
        <v>520.19999999997776</v>
      </c>
      <c r="K4370" s="3">
        <f>MIN(J4370-M4370+N4370,'Power Look Up'!$F$4)</f>
        <v>514.08477631444134</v>
      </c>
      <c r="M4370" s="50">
        <f t="array" ref="M4370">_xlfn.SUM(_xlfn.NORM.DIST($S$3:$S$1003,$G4370,$P4370,FALSE)*WindSpeedStep*$T$3:$T$1003)</f>
        <v>519.44016625699555</v>
      </c>
      <c r="N4370" s="50">
        <f t="array" ref="N4370">_xlfn.SUM(_xlfn.NORM.DIST($S$3:$S$1003,$G4370,$Q4370,FALSE)*WindSpeedStep*$T$3:$T$1003)</f>
        <v>513.32494257145913</v>
      </c>
      <c r="P4370" s="42">
        <f t="shared" si="204"/>
        <v>0.67016992573197831</v>
      </c>
      <c r="Q4370" s="42">
        <f t="shared" si="206"/>
        <v>0.52166778689164972</v>
      </c>
    </row>
    <row r="4371" spans="5:17" x14ac:dyDescent="0.2">
      <c r="E4371" s="15">
        <v>41298.333333333336</v>
      </c>
      <c r="F4371" s="21">
        <v>6.9515355137652062</v>
      </c>
      <c r="G4371" s="21">
        <v>7.0051382778343401</v>
      </c>
      <c r="H4371" s="24">
        <v>0.10357423889646816</v>
      </c>
      <c r="I4371" s="3">
        <f t="shared" si="205"/>
        <v>576.69999999997663</v>
      </c>
      <c r="J4371" s="3">
        <f>INDEX(PowerArray,MIN(MaximumPowerIndex,ROUND(G4371*100,0)))</f>
        <v>591.00999999996839</v>
      </c>
      <c r="K4371" s="3">
        <f>MIN(J4371-M4371+N4371,'Power Look Up'!$F$4)</f>
        <v>592.26788407487413</v>
      </c>
      <c r="M4371" s="50">
        <f t="array" ref="M4371">_xlfn.SUM(_xlfn.NORM.DIST($S$3:$S$1003,$G4371,$P4371,FALSE)*WindSpeedStep*$T$3:$T$1003)</f>
        <v>595.67700979630695</v>
      </c>
      <c r="N4371" s="50">
        <f t="array" ref="N4371">_xlfn.SUM(_xlfn.NORM.DIST($S$3:$S$1003,$G4371,$Q4371,FALSE)*WindSpeedStep*$T$3:$T$1003)</f>
        <v>596.93489387121269</v>
      </c>
      <c r="P4371" s="42">
        <f t="shared" si="204"/>
        <v>0.70051382778343407</v>
      </c>
      <c r="Q4371" s="42">
        <f t="shared" si="206"/>
        <v>0.72555186549120754</v>
      </c>
    </row>
    <row r="4372" spans="5:17" x14ac:dyDescent="0.2">
      <c r="E4372" s="15">
        <v>41298.340277777781</v>
      </c>
      <c r="F4372" s="21">
        <v>6.3108611334774825</v>
      </c>
      <c r="G4372" s="21">
        <v>6.3169136867579665</v>
      </c>
      <c r="H4372" s="24">
        <v>0.12042730523230769</v>
      </c>
      <c r="I4372" s="3">
        <f t="shared" si="205"/>
        <v>432.05999999997965</v>
      </c>
      <c r="J4372" s="3">
        <f>INDEX(PowerArray,MIN(MaximumPowerIndex,ROUND(G4372*100,0)))</f>
        <v>434.31999999997959</v>
      </c>
      <c r="K4372" s="3">
        <f>MIN(J4372-M4372+N4372,'Power Look Up'!$F$4)</f>
        <v>439.76563605759503</v>
      </c>
      <c r="M4372" s="50">
        <f t="array" ref="M4372">_xlfn.SUM(_xlfn.NORM.DIST($S$3:$S$1003,$G4372,$P4372,FALSE)*WindSpeedStep*$T$3:$T$1003)</f>
        <v>432.02248116872511</v>
      </c>
      <c r="N4372" s="50">
        <f t="array" ref="N4372">_xlfn.SUM(_xlfn.NORM.DIST($S$3:$S$1003,$G4372,$Q4372,FALSE)*WindSpeedStep*$T$3:$T$1003)</f>
        <v>437.46811722634055</v>
      </c>
      <c r="P4372" s="42">
        <f t="shared" si="204"/>
        <v>0.63169136867579667</v>
      </c>
      <c r="Q4372" s="42">
        <f t="shared" si="206"/>
        <v>0.76072889268134369</v>
      </c>
    </row>
    <row r="4373" spans="5:17" x14ac:dyDescent="0.2">
      <c r="E4373" s="15">
        <v>41298.347222222219</v>
      </c>
      <c r="F4373" s="21">
        <v>6.411861837023122</v>
      </c>
      <c r="G4373" s="21">
        <v>6.3747630974895353</v>
      </c>
      <c r="H4373" s="24">
        <v>0.14036484610495742</v>
      </c>
      <c r="I4373" s="3">
        <f t="shared" si="205"/>
        <v>454.65999999997916</v>
      </c>
      <c r="J4373" s="3">
        <f>INDEX(PowerArray,MIN(MaximumPowerIndex,ROUND(G4373*100,0)))</f>
        <v>445.61999999997931</v>
      </c>
      <c r="K4373" s="3">
        <f>MIN(J4373-M4373+N4373,'Power Look Up'!$F$4)</f>
        <v>457.55580471163881</v>
      </c>
      <c r="M4373" s="50">
        <f t="array" ref="M4373">_xlfn.SUM(_xlfn.NORM.DIST($S$3:$S$1003,$G4373,$P4373,FALSE)*WindSpeedStep*$T$3:$T$1003)</f>
        <v>444.52408516437151</v>
      </c>
      <c r="N4373" s="50">
        <f t="array" ref="N4373">_xlfn.SUM(_xlfn.NORM.DIST($S$3:$S$1003,$G4373,$Q4373,FALSE)*WindSpeedStep*$T$3:$T$1003)</f>
        <v>456.45988987603101</v>
      </c>
      <c r="P4373" s="42">
        <f t="shared" si="204"/>
        <v>0.63747630974895353</v>
      </c>
      <c r="Q4373" s="42">
        <f t="shared" si="206"/>
        <v>0.89479264113468027</v>
      </c>
    </row>
    <row r="4374" spans="5:17" x14ac:dyDescent="0.2">
      <c r="E4374" s="15">
        <v>41298.354166666664</v>
      </c>
      <c r="F4374" s="21">
        <v>6.4783326389282578</v>
      </c>
      <c r="G4374" s="21">
        <v>6.4148356839353076</v>
      </c>
      <c r="H4374" s="24">
        <v>9.5703637734565236E-2</v>
      </c>
      <c r="I4374" s="3">
        <f t="shared" si="205"/>
        <v>470.47999999997882</v>
      </c>
      <c r="J4374" s="3">
        <f>INDEX(PowerArray,MIN(MaximumPowerIndex,ROUND(G4374*100,0)))</f>
        <v>454.65999999997916</v>
      </c>
      <c r="K4374" s="3">
        <f>MIN(J4374-M4374+N4374,'Power Look Up'!$F$4)</f>
        <v>453.54495511418253</v>
      </c>
      <c r="M4374" s="50">
        <f t="array" ref="M4374">_xlfn.SUM(_xlfn.NORM.DIST($S$3:$S$1003,$G4374,$P4374,FALSE)*WindSpeedStep*$T$3:$T$1003)</f>
        <v>453.31450658961739</v>
      </c>
      <c r="N4374" s="50">
        <f t="array" ref="N4374">_xlfn.SUM(_xlfn.NORM.DIST($S$3:$S$1003,$G4374,$Q4374,FALSE)*WindSpeedStep*$T$3:$T$1003)</f>
        <v>452.19946170382076</v>
      </c>
      <c r="P4374" s="42">
        <f t="shared" si="204"/>
        <v>0.64148356839353082</v>
      </c>
      <c r="Q4374" s="42">
        <f t="shared" si="206"/>
        <v>0.61392311042210668</v>
      </c>
    </row>
    <row r="4375" spans="5:17" x14ac:dyDescent="0.2">
      <c r="E4375" s="15">
        <v>41298.361111111109</v>
      </c>
      <c r="F4375" s="21">
        <v>6.5853905158661874</v>
      </c>
      <c r="G4375" s="21">
        <v>6.4491594986701832</v>
      </c>
      <c r="H4375" s="24">
        <v>0.15792533449524779</v>
      </c>
      <c r="I4375" s="3">
        <f t="shared" si="205"/>
        <v>495.33999999997832</v>
      </c>
      <c r="J4375" s="3">
        <f>INDEX(PowerArray,MIN(MaximumPowerIndex,ROUND(G4375*100,0)))</f>
        <v>463.69999999997896</v>
      </c>
      <c r="K4375" s="3">
        <f>MIN(J4375-M4375+N4375,'Power Look Up'!$F$4)</f>
        <v>482.69064279103725</v>
      </c>
      <c r="M4375" s="50">
        <f t="array" ref="M4375">_xlfn.SUM(_xlfn.NORM.DIST($S$3:$S$1003,$G4375,$P4375,FALSE)*WindSpeedStep*$T$3:$T$1003)</f>
        <v>460.92961803523195</v>
      </c>
      <c r="N4375" s="50">
        <f t="array" ref="N4375">_xlfn.SUM(_xlfn.NORM.DIST($S$3:$S$1003,$G4375,$Q4375,FALSE)*WindSpeedStep*$T$3:$T$1003)</f>
        <v>479.92026082629025</v>
      </c>
      <c r="P4375" s="42">
        <f t="shared" si="204"/>
        <v>0.64491594986701839</v>
      </c>
      <c r="Q4375" s="42">
        <f t="shared" si="206"/>
        <v>1.0184856710406933</v>
      </c>
    </row>
    <row r="4376" spans="5:17" x14ac:dyDescent="0.2">
      <c r="E4376" s="15">
        <v>41298.368055555555</v>
      </c>
      <c r="F4376" s="21">
        <v>5.8118056905771409</v>
      </c>
      <c r="G4376" s="21">
        <v>5.6631006618957063</v>
      </c>
      <c r="H4376" s="24">
        <v>0.15485720753864804</v>
      </c>
      <c r="I4376" s="3">
        <f t="shared" si="205"/>
        <v>331.21999999998712</v>
      </c>
      <c r="J4376" s="3">
        <f>INDEX(PowerArray,MIN(MaximumPowerIndex,ROUND(G4376*100,0)))</f>
        <v>306.91999999998768</v>
      </c>
      <c r="K4376" s="3">
        <f>MIN(J4376-M4376+N4376,'Power Look Up'!$F$4)</f>
        <v>316.04789578163388</v>
      </c>
      <c r="M4376" s="50">
        <f t="array" ref="M4376">_xlfn.SUM(_xlfn.NORM.DIST($S$3:$S$1003,$G4376,$P4376,FALSE)*WindSpeedStep*$T$3:$T$1003)</f>
        <v>304.93844234199173</v>
      </c>
      <c r="N4376" s="50">
        <f t="array" ref="N4376">_xlfn.SUM(_xlfn.NORM.DIST($S$3:$S$1003,$G4376,$Q4376,FALSE)*WindSpeedStep*$T$3:$T$1003)</f>
        <v>314.06633812363793</v>
      </c>
      <c r="P4376" s="42">
        <f t="shared" si="204"/>
        <v>0.56631006618957069</v>
      </c>
      <c r="Q4376" s="42">
        <f t="shared" si="206"/>
        <v>0.8769719545114385</v>
      </c>
    </row>
    <row r="4377" spans="5:17" x14ac:dyDescent="0.2">
      <c r="E4377" s="15">
        <v>41298.375</v>
      </c>
      <c r="F4377" s="21">
        <v>5.4062782091168637</v>
      </c>
      <c r="G4377" s="21">
        <v>5.2501723711471087</v>
      </c>
      <c r="H4377" s="24">
        <v>0.13317849584319019</v>
      </c>
      <c r="I4377" s="3">
        <f t="shared" si="205"/>
        <v>266.41999999998848</v>
      </c>
      <c r="J4377" s="3">
        <f>INDEX(PowerArray,MIN(MaximumPowerIndex,ROUND(G4377*100,0)))</f>
        <v>240.49999999998906</v>
      </c>
      <c r="K4377" s="3">
        <f>MIN(J4377-M4377+N4377,'Power Look Up'!$F$4)</f>
        <v>243.05064390901322</v>
      </c>
      <c r="M4377" s="50">
        <f t="array" ref="M4377">_xlfn.SUM(_xlfn.NORM.DIST($S$3:$S$1003,$G4377,$P4377,FALSE)*WindSpeedStep*$T$3:$T$1003)</f>
        <v>235.03857105550617</v>
      </c>
      <c r="N4377" s="50">
        <f t="array" ref="N4377">_xlfn.SUM(_xlfn.NORM.DIST($S$3:$S$1003,$G4377,$Q4377,FALSE)*WindSpeedStep*$T$3:$T$1003)</f>
        <v>237.58921496453033</v>
      </c>
      <c r="P4377" s="42">
        <f t="shared" si="204"/>
        <v>0.52501723711471093</v>
      </c>
      <c r="Q4377" s="42">
        <f t="shared" si="206"/>
        <v>0.69921005930684721</v>
      </c>
    </row>
    <row r="4378" spans="5:17" x14ac:dyDescent="0.2">
      <c r="E4378" s="15">
        <v>41298.381944444445</v>
      </c>
      <c r="F4378" s="21">
        <v>4.6751577538015505</v>
      </c>
      <c r="G4378" s="21">
        <v>4.6105758815338476</v>
      </c>
      <c r="H4378" s="24">
        <v>8.9836540736723133E-2</v>
      </c>
      <c r="I4378" s="3">
        <f t="shared" si="205"/>
        <v>165.11999999999398</v>
      </c>
      <c r="J4378" s="3">
        <f>INDEX(PowerArray,MIN(MaximumPowerIndex,ROUND(G4378*100,0)))</f>
        <v>157.48999999999413</v>
      </c>
      <c r="K4378" s="3">
        <f>MIN(J4378-M4378+N4378,'Power Look Up'!$F$4)</f>
        <v>156.66784682110762</v>
      </c>
      <c r="M4378" s="50">
        <f t="array" ref="M4378">_xlfn.SUM(_xlfn.NORM.DIST($S$3:$S$1003,$G4378,$P4378,FALSE)*WindSpeedStep*$T$3:$T$1003)</f>
        <v>132.89867651535511</v>
      </c>
      <c r="N4378" s="50">
        <f t="array" ref="N4378">_xlfn.SUM(_xlfn.NORM.DIST($S$3:$S$1003,$G4378,$Q4378,FALSE)*WindSpeedStep*$T$3:$T$1003)</f>
        <v>132.0765233364686</v>
      </c>
      <c r="P4378" s="42">
        <f t="shared" si="204"/>
        <v>0.46105758815338477</v>
      </c>
      <c r="Q4378" s="42">
        <f t="shared" si="206"/>
        <v>0.41419818800116864</v>
      </c>
    </row>
    <row r="4379" spans="5:17" x14ac:dyDescent="0.2">
      <c r="E4379" s="15">
        <v>41298.388888888891</v>
      </c>
      <c r="F4379" s="21">
        <v>4.6480507846870944</v>
      </c>
      <c r="G4379" s="21">
        <v>4.5887510223077941</v>
      </c>
      <c r="H4379" s="24">
        <v>0.12478349029894376</v>
      </c>
      <c r="I4379" s="3">
        <f t="shared" si="205"/>
        <v>161.84999999999405</v>
      </c>
      <c r="J4379" s="3">
        <f>INDEX(PowerArray,MIN(MaximumPowerIndex,ROUND(G4379*100,0)))</f>
        <v>155.30999999999418</v>
      </c>
      <c r="K4379" s="3">
        <f>MIN(J4379-M4379+N4379,'Power Look Up'!$F$4)</f>
        <v>158.24506291135043</v>
      </c>
      <c r="M4379" s="50">
        <f t="array" ref="M4379">_xlfn.SUM(_xlfn.NORM.DIST($S$3:$S$1003,$G4379,$P4379,FALSE)*WindSpeedStep*$T$3:$T$1003)</f>
        <v>129.52504856908413</v>
      </c>
      <c r="N4379" s="50">
        <f t="array" ref="N4379">_xlfn.SUM(_xlfn.NORM.DIST($S$3:$S$1003,$G4379,$Q4379,FALSE)*WindSpeedStep*$T$3:$T$1003)</f>
        <v>132.46011148044039</v>
      </c>
      <c r="P4379" s="42">
        <f t="shared" si="204"/>
        <v>0.45887510223077943</v>
      </c>
      <c r="Q4379" s="42">
        <f t="shared" si="206"/>
        <v>0.57260036867641284</v>
      </c>
    </row>
    <row r="4380" spans="5:17" x14ac:dyDescent="0.2">
      <c r="E4380" s="15">
        <v>41298.395833333336</v>
      </c>
      <c r="F4380" s="21">
        <v>5.0924595022148864</v>
      </c>
      <c r="G4380" s="21">
        <v>5.0167739153023527</v>
      </c>
      <c r="H4380" s="24">
        <v>0.10407544719196779</v>
      </c>
      <c r="I4380" s="3">
        <f t="shared" si="205"/>
        <v>214.57999999998961</v>
      </c>
      <c r="J4380" s="3">
        <f>INDEX(PowerArray,MIN(MaximumPowerIndex,ROUND(G4380*100,0)))</f>
        <v>203.23999999998986</v>
      </c>
      <c r="K4380" s="3">
        <f>MIN(J4380-M4380+N4380,'Power Look Up'!$F$4)</f>
        <v>203.36832716252499</v>
      </c>
      <c r="M4380" s="50">
        <f t="array" ref="M4380">_xlfn.SUM(_xlfn.NORM.DIST($S$3:$S$1003,$G4380,$P4380,FALSE)*WindSpeedStep*$T$3:$T$1003)</f>
        <v>197.24963772870547</v>
      </c>
      <c r="N4380" s="50">
        <f t="array" ref="N4380">_xlfn.SUM(_xlfn.NORM.DIST($S$3:$S$1003,$G4380,$Q4380,FALSE)*WindSpeedStep*$T$3:$T$1003)</f>
        <v>197.37796489124059</v>
      </c>
      <c r="P4380" s="42">
        <f t="shared" si="204"/>
        <v>0.50167739153023527</v>
      </c>
      <c r="Q4380" s="42">
        <f t="shared" si="206"/>
        <v>0.52212298869609153</v>
      </c>
    </row>
    <row r="4381" spans="5:17" x14ac:dyDescent="0.2">
      <c r="E4381" s="15">
        <v>41298.402777777781</v>
      </c>
      <c r="F4381" s="21">
        <v>4.8674532271472728</v>
      </c>
      <c r="G4381" s="21">
        <v>4.9140258833263077</v>
      </c>
      <c r="H4381" s="24">
        <v>7.1906186596297036E-2</v>
      </c>
      <c r="I4381" s="3">
        <f t="shared" si="205"/>
        <v>185.82999999999353</v>
      </c>
      <c r="J4381" s="3">
        <f>INDEX(PowerArray,MIN(MaximumPowerIndex,ROUND(G4381*100,0)))</f>
        <v>190.18999999999343</v>
      </c>
      <c r="K4381" s="3">
        <f>MIN(J4381-M4381+N4381,'Power Look Up'!$F$4)</f>
        <v>190.03823308699771</v>
      </c>
      <c r="M4381" s="50">
        <f t="array" ref="M4381">_xlfn.SUM(_xlfn.NORM.DIST($S$3:$S$1003,$G4381,$P4381,FALSE)*WindSpeedStep*$T$3:$T$1003)</f>
        <v>180.79323956614746</v>
      </c>
      <c r="N4381" s="50">
        <f t="array" ref="N4381">_xlfn.SUM(_xlfn.NORM.DIST($S$3:$S$1003,$G4381,$Q4381,FALSE)*WindSpeedStep*$T$3:$T$1003)</f>
        <v>180.64147265315174</v>
      </c>
      <c r="P4381" s="42">
        <f t="shared" si="204"/>
        <v>0.49140258833263079</v>
      </c>
      <c r="Q4381" s="42">
        <f t="shared" si="206"/>
        <v>0.35334886210549488</v>
      </c>
    </row>
    <row r="4382" spans="5:17" x14ac:dyDescent="0.2">
      <c r="E4382" s="15">
        <v>41298.409722222219</v>
      </c>
      <c r="F4382" s="21">
        <v>5.4424782048028106</v>
      </c>
      <c r="G4382" s="21">
        <v>5.5125497569465383</v>
      </c>
      <c r="H4382" s="24">
        <v>7.9008125309631722E-2</v>
      </c>
      <c r="I4382" s="3">
        <f t="shared" si="205"/>
        <v>271.27999999998838</v>
      </c>
      <c r="J4382" s="3">
        <f>INDEX(PowerArray,MIN(MaximumPowerIndex,ROUND(G4382*100,0)))</f>
        <v>282.61999999998818</v>
      </c>
      <c r="K4382" s="3">
        <f>MIN(J4382-M4382+N4382,'Power Look Up'!$F$4)</f>
        <v>281.05614475861842</v>
      </c>
      <c r="M4382" s="50">
        <f t="array" ref="M4382">_xlfn.SUM(_xlfn.NORM.DIST($S$3:$S$1003,$G4382,$P4382,FALSE)*WindSpeedStep*$T$3:$T$1003)</f>
        <v>278.79748555144909</v>
      </c>
      <c r="N4382" s="50">
        <f t="array" ref="N4382">_xlfn.SUM(_xlfn.NORM.DIST($S$3:$S$1003,$G4382,$Q4382,FALSE)*WindSpeedStep*$T$3:$T$1003)</f>
        <v>277.23363031007932</v>
      </c>
      <c r="P4382" s="42">
        <f t="shared" si="204"/>
        <v>0.55125497569465387</v>
      </c>
      <c r="Q4382" s="42">
        <f t="shared" si="206"/>
        <v>0.43553622197241199</v>
      </c>
    </row>
    <row r="4383" spans="5:17" x14ac:dyDescent="0.2">
      <c r="E4383" s="15">
        <v>41298.416666666664</v>
      </c>
      <c r="F4383" s="21">
        <v>4.9265287322840683</v>
      </c>
      <c r="G4383" s="21">
        <v>4.9130047547504789</v>
      </c>
      <c r="H4383" s="24">
        <v>0.10149133947467852</v>
      </c>
      <c r="I4383" s="3">
        <f t="shared" si="205"/>
        <v>192.36999999999338</v>
      </c>
      <c r="J4383" s="3">
        <f>INDEX(PowerArray,MIN(MaximumPowerIndex,ROUND(G4383*100,0)))</f>
        <v>190.18999999999343</v>
      </c>
      <c r="K4383" s="3">
        <f>MIN(J4383-M4383+N4383,'Power Look Up'!$F$4)</f>
        <v>190.2412986309526</v>
      </c>
      <c r="M4383" s="50">
        <f t="array" ref="M4383">_xlfn.SUM(_xlfn.NORM.DIST($S$3:$S$1003,$G4383,$P4383,FALSE)*WindSpeedStep*$T$3:$T$1003)</f>
        <v>180.63013661478615</v>
      </c>
      <c r="N4383" s="50">
        <f t="array" ref="N4383">_xlfn.SUM(_xlfn.NORM.DIST($S$3:$S$1003,$G4383,$Q4383,FALSE)*WindSpeedStep*$T$3:$T$1003)</f>
        <v>180.68143524574532</v>
      </c>
      <c r="P4383" s="42">
        <f t="shared" si="204"/>
        <v>0.4913004754750479</v>
      </c>
      <c r="Q4383" s="42">
        <f t="shared" si="206"/>
        <v>0.49862743340509053</v>
      </c>
    </row>
    <row r="4384" spans="5:17" x14ac:dyDescent="0.2">
      <c r="E4384" s="15">
        <v>41298.423611111109</v>
      </c>
      <c r="F4384" s="21">
        <v>4.7157232985905502</v>
      </c>
      <c r="G4384" s="21">
        <v>4.8074847498016968</v>
      </c>
      <c r="H4384" s="24">
        <v>0.11875166640234693</v>
      </c>
      <c r="I4384" s="3">
        <f t="shared" si="205"/>
        <v>169.47999999999388</v>
      </c>
      <c r="J4384" s="3">
        <f>INDEX(PowerArray,MIN(MaximumPowerIndex,ROUND(G4384*100,0)))</f>
        <v>179.28999999999365</v>
      </c>
      <c r="K4384" s="3">
        <f>MIN(J4384-M4384+N4384,'Power Look Up'!$F$4)</f>
        <v>180.55151975115123</v>
      </c>
      <c r="M4384" s="50">
        <f t="array" ref="M4384">_xlfn.SUM(_xlfn.NORM.DIST($S$3:$S$1003,$G4384,$P4384,FALSE)*WindSpeedStep*$T$3:$T$1003)</f>
        <v>163.82803081969439</v>
      </c>
      <c r="N4384" s="50">
        <f t="array" ref="N4384">_xlfn.SUM(_xlfn.NORM.DIST($S$3:$S$1003,$G4384,$Q4384,FALSE)*WindSpeedStep*$T$3:$T$1003)</f>
        <v>165.08955057085197</v>
      </c>
      <c r="P4384" s="42">
        <f t="shared" si="204"/>
        <v>0.4807484749801697</v>
      </c>
      <c r="Q4384" s="42">
        <f t="shared" si="206"/>
        <v>0.57089682524282137</v>
      </c>
    </row>
    <row r="4385" spans="5:17" x14ac:dyDescent="0.2">
      <c r="E4385" s="15">
        <v>41298.430555555555</v>
      </c>
      <c r="F4385" s="21">
        <v>4.4698127866574291</v>
      </c>
      <c r="G4385" s="21">
        <v>4.5374392092097517</v>
      </c>
      <c r="H4385" s="24">
        <v>0.14541996075099078</v>
      </c>
      <c r="I4385" s="3">
        <f t="shared" si="205"/>
        <v>142.22999999999445</v>
      </c>
      <c r="J4385" s="3">
        <f>INDEX(PowerArray,MIN(MaximumPowerIndex,ROUND(G4385*100,0)))</f>
        <v>149.8599999999943</v>
      </c>
      <c r="K4385" s="3">
        <f>MIN(J4385-M4385+N4385,'Power Look Up'!$F$4)</f>
        <v>156.48730271356396</v>
      </c>
      <c r="M4385" s="50">
        <f t="array" ref="M4385">_xlfn.SUM(_xlfn.NORM.DIST($S$3:$S$1003,$G4385,$P4385,FALSE)*WindSpeedStep*$T$3:$T$1003)</f>
        <v>121.65575241432924</v>
      </c>
      <c r="N4385" s="50">
        <f t="array" ref="N4385">_xlfn.SUM(_xlfn.NORM.DIST($S$3:$S$1003,$G4385,$Q4385,FALSE)*WindSpeedStep*$T$3:$T$1003)</f>
        <v>128.2830551278989</v>
      </c>
      <c r="P4385" s="42">
        <f t="shared" si="204"/>
        <v>0.45374392092097521</v>
      </c>
      <c r="Q4385" s="42">
        <f t="shared" si="206"/>
        <v>0.65983423171328881</v>
      </c>
    </row>
    <row r="4386" spans="5:17" x14ac:dyDescent="0.2">
      <c r="E4386" s="15">
        <v>41298.4375</v>
      </c>
      <c r="F4386" s="21">
        <v>4.9739216924190908</v>
      </c>
      <c r="G4386" s="21">
        <v>5.0494964084561671</v>
      </c>
      <c r="H4386" s="24">
        <v>0.13269207695929885</v>
      </c>
      <c r="I4386" s="3">
        <f t="shared" si="205"/>
        <v>196.72999999999331</v>
      </c>
      <c r="J4386" s="3">
        <f>INDEX(PowerArray,MIN(MaximumPowerIndex,ROUND(G4386*100,0)))</f>
        <v>208.09999999998976</v>
      </c>
      <c r="K4386" s="3">
        <f>MIN(J4386-M4386+N4386,'Power Look Up'!$F$4)</f>
        <v>210.2383296258204</v>
      </c>
      <c r="M4386" s="50">
        <f t="array" ref="M4386">_xlfn.SUM(_xlfn.NORM.DIST($S$3:$S$1003,$G4386,$P4386,FALSE)*WindSpeedStep*$T$3:$T$1003)</f>
        <v>202.50963136671686</v>
      </c>
      <c r="N4386" s="50">
        <f t="array" ref="N4386">_xlfn.SUM(_xlfn.NORM.DIST($S$3:$S$1003,$G4386,$Q4386,FALSE)*WindSpeedStep*$T$3:$T$1003)</f>
        <v>204.6479609925475</v>
      </c>
      <c r="P4386" s="42">
        <f t="shared" si="204"/>
        <v>0.50494964084561678</v>
      </c>
      <c r="Q4386" s="42">
        <f t="shared" si="206"/>
        <v>0.6700281660365689</v>
      </c>
    </row>
    <row r="4387" spans="5:17" x14ac:dyDescent="0.2">
      <c r="E4387" s="15">
        <v>41298.444444444445</v>
      </c>
      <c r="F4387" s="21">
        <v>4.8990360771517381</v>
      </c>
      <c r="G4387" s="21">
        <v>4.9065200820939134</v>
      </c>
      <c r="H4387" s="24">
        <v>0.15921499407562764</v>
      </c>
      <c r="I4387" s="3">
        <f t="shared" si="205"/>
        <v>189.09999999999346</v>
      </c>
      <c r="J4387" s="3">
        <f>INDEX(PowerArray,MIN(MaximumPowerIndex,ROUND(G4387*100,0)))</f>
        <v>190.18999999999343</v>
      </c>
      <c r="K4387" s="3">
        <f>MIN(J4387-M4387+N4387,'Power Look Up'!$F$4)</f>
        <v>196.21826195638607</v>
      </c>
      <c r="M4387" s="50">
        <f t="array" ref="M4387">_xlfn.SUM(_xlfn.NORM.DIST($S$3:$S$1003,$G4387,$P4387,FALSE)*WindSpeedStep*$T$3:$T$1003)</f>
        <v>179.59456083916726</v>
      </c>
      <c r="N4387" s="50">
        <f t="array" ref="N4387">_xlfn.SUM(_xlfn.NORM.DIST($S$3:$S$1003,$G4387,$Q4387,FALSE)*WindSpeedStep*$T$3:$T$1003)</f>
        <v>185.6228227955599</v>
      </c>
      <c r="P4387" s="42">
        <f t="shared" si="204"/>
        <v>0.49065200820939137</v>
      </c>
      <c r="Q4387" s="42">
        <f t="shared" si="206"/>
        <v>0.78119156580253046</v>
      </c>
    </row>
    <row r="4388" spans="5:17" x14ac:dyDescent="0.2">
      <c r="E4388" s="15">
        <v>41298.451388888891</v>
      </c>
      <c r="F4388" s="21">
        <v>4.8449373620675349</v>
      </c>
      <c r="G4388" s="21">
        <v>4.9351232692509237</v>
      </c>
      <c r="H4388" s="24">
        <v>0.15067274258598026</v>
      </c>
      <c r="I4388" s="3">
        <f t="shared" si="205"/>
        <v>182.55999999999358</v>
      </c>
      <c r="J4388" s="3">
        <f>INDEX(PowerArray,MIN(MaximumPowerIndex,ROUND(G4388*100,0)))</f>
        <v>193.45999999999336</v>
      </c>
      <c r="K4388" s="3">
        <f>MIN(J4388-M4388+N4388,'Power Look Up'!$F$4)</f>
        <v>198.03806975087548</v>
      </c>
      <c r="M4388" s="50">
        <f t="array" ref="M4388">_xlfn.SUM(_xlfn.NORM.DIST($S$3:$S$1003,$G4388,$P4388,FALSE)*WindSpeedStep*$T$3:$T$1003)</f>
        <v>184.16506093269751</v>
      </c>
      <c r="N4388" s="50">
        <f t="array" ref="N4388">_xlfn.SUM(_xlfn.NORM.DIST($S$3:$S$1003,$G4388,$Q4388,FALSE)*WindSpeedStep*$T$3:$T$1003)</f>
        <v>188.74313068357964</v>
      </c>
      <c r="P4388" s="42">
        <f t="shared" si="204"/>
        <v>0.49351232692509239</v>
      </c>
      <c r="Q4388" s="42">
        <f t="shared" si="206"/>
        <v>0.74358855797792578</v>
      </c>
    </row>
    <row r="4389" spans="5:17" x14ac:dyDescent="0.2">
      <c r="E4389" s="15">
        <v>41298.458333333336</v>
      </c>
      <c r="F4389" s="21">
        <v>4.36227528955793</v>
      </c>
      <c r="G4389" s="21">
        <v>4.5146972718303893</v>
      </c>
      <c r="H4389" s="24">
        <v>0.21089911546899009</v>
      </c>
      <c r="I4389" s="3">
        <f t="shared" si="205"/>
        <v>130.23999999999472</v>
      </c>
      <c r="J4389" s="3">
        <f>INDEX(PowerArray,MIN(MaximumPowerIndex,ROUND(G4389*100,0)))</f>
        <v>146.58999999999435</v>
      </c>
      <c r="K4389" s="3">
        <f>MIN(J4389-M4389+N4389,'Power Look Up'!$F$4)</f>
        <v>167.59285735026157</v>
      </c>
      <c r="M4389" s="50">
        <f t="array" ref="M4389">_xlfn.SUM(_xlfn.NORM.DIST($S$3:$S$1003,$G4389,$P4389,FALSE)*WindSpeedStep*$T$3:$T$1003)</f>
        <v>118.19984009039887</v>
      </c>
      <c r="N4389" s="50">
        <f t="array" ref="N4389">_xlfn.SUM(_xlfn.NORM.DIST($S$3:$S$1003,$G4389,$Q4389,FALSE)*WindSpeedStep*$T$3:$T$1003)</f>
        <v>139.2026974406661</v>
      </c>
      <c r="P4389" s="42">
        <f t="shared" si="204"/>
        <v>0.45146972718303896</v>
      </c>
      <c r="Q4389" s="42">
        <f t="shared" si="206"/>
        <v>0.95214566123929179</v>
      </c>
    </row>
    <row r="4390" spans="5:17" x14ac:dyDescent="0.2">
      <c r="E4390" s="15">
        <v>41298.465277777781</v>
      </c>
      <c r="F4390" s="21">
        <v>4.976595742642961</v>
      </c>
      <c r="G4390" s="21">
        <v>4.9566129442260802</v>
      </c>
      <c r="H4390" s="24">
        <v>0.18084651567901511</v>
      </c>
      <c r="I4390" s="3">
        <f t="shared" si="205"/>
        <v>197.81999999999329</v>
      </c>
      <c r="J4390" s="3">
        <f>INDEX(PowerArray,MIN(MaximumPowerIndex,ROUND(G4390*100,0)))</f>
        <v>195.63999999999334</v>
      </c>
      <c r="K4390" s="3">
        <f>MIN(J4390-M4390+N4390,'Power Look Up'!$F$4)</f>
        <v>205.60722839746558</v>
      </c>
      <c r="M4390" s="50">
        <f t="array" ref="M4390">_xlfn.SUM(_xlfn.NORM.DIST($S$3:$S$1003,$G4390,$P4390,FALSE)*WindSpeedStep*$T$3:$T$1003)</f>
        <v>187.60340003824831</v>
      </c>
      <c r="N4390" s="50">
        <f t="array" ref="N4390">_xlfn.SUM(_xlfn.NORM.DIST($S$3:$S$1003,$G4390,$Q4390,FALSE)*WindSpeedStep*$T$3:$T$1003)</f>
        <v>197.57062843572055</v>
      </c>
      <c r="P4390" s="42">
        <f t="shared" si="204"/>
        <v>0.49566129442260803</v>
      </c>
      <c r="Q4390" s="42">
        <f t="shared" si="206"/>
        <v>0.89638618053279107</v>
      </c>
    </row>
    <row r="4391" spans="5:17" x14ac:dyDescent="0.2">
      <c r="E4391" s="15">
        <v>41298.472222222219</v>
      </c>
      <c r="F4391" s="21">
        <v>4.3300457032116011</v>
      </c>
      <c r="G4391" s="21">
        <v>4.4615096272088266</v>
      </c>
      <c r="H4391" s="24">
        <v>0.21015944458162455</v>
      </c>
      <c r="I4391" s="3">
        <f t="shared" si="205"/>
        <v>126.96999999999478</v>
      </c>
      <c r="J4391" s="3">
        <f>INDEX(PowerArray,MIN(MaximumPowerIndex,ROUND(G4391*100,0)))</f>
        <v>141.13999999999447</v>
      </c>
      <c r="K4391" s="3">
        <f>MIN(J4391-M4391+N4391,'Power Look Up'!$F$4)</f>
        <v>162.72491270362639</v>
      </c>
      <c r="M4391" s="50">
        <f t="array" ref="M4391">_xlfn.SUM(_xlfn.NORM.DIST($S$3:$S$1003,$G4391,$P4391,FALSE)*WindSpeedStep*$T$3:$T$1003)</f>
        <v>110.20715947145092</v>
      </c>
      <c r="N4391" s="50">
        <f t="array" ref="N4391">_xlfn.SUM(_xlfn.NORM.DIST($S$3:$S$1003,$G4391,$Q4391,FALSE)*WindSpeedStep*$T$3:$T$1003)</f>
        <v>131.79207217508284</v>
      </c>
      <c r="P4391" s="42">
        <f t="shared" si="204"/>
        <v>0.44615096272088267</v>
      </c>
      <c r="Q4391" s="42">
        <f t="shared" si="206"/>
        <v>0.93762838524977787</v>
      </c>
    </row>
    <row r="4392" spans="5:17" x14ac:dyDescent="0.2">
      <c r="E4392" s="15">
        <v>41298.479166666664</v>
      </c>
      <c r="F4392" s="21">
        <v>4.6950020622640327</v>
      </c>
      <c r="G4392" s="21">
        <v>4.7417790900758483</v>
      </c>
      <c r="H4392" s="24">
        <v>0.22151214977283509</v>
      </c>
      <c r="I4392" s="3">
        <f t="shared" si="205"/>
        <v>167.29999999999393</v>
      </c>
      <c r="J4392" s="3">
        <f>INDEX(PowerArray,MIN(MaximumPowerIndex,ROUND(G4392*100,0)))</f>
        <v>171.65999999999383</v>
      </c>
      <c r="K4392" s="3">
        <f>MIN(J4392-M4392+N4392,'Power Look Up'!$F$4)</f>
        <v>192.69796770078912</v>
      </c>
      <c r="M4392" s="50">
        <f t="array" ref="M4392">_xlfn.SUM(_xlfn.NORM.DIST($S$3:$S$1003,$G4392,$P4392,FALSE)*WindSpeedStep*$T$3:$T$1003)</f>
        <v>153.42995582647455</v>
      </c>
      <c r="N4392" s="50">
        <f t="array" ref="N4392">_xlfn.SUM(_xlfn.NORM.DIST($S$3:$S$1003,$G4392,$Q4392,FALSE)*WindSpeedStep*$T$3:$T$1003)</f>
        <v>174.46792352726985</v>
      </c>
      <c r="P4392" s="42">
        <f t="shared" si="204"/>
        <v>0.47417790900758483</v>
      </c>
      <c r="Q4392" s="42">
        <f t="shared" si="206"/>
        <v>1.0503616799905791</v>
      </c>
    </row>
    <row r="4393" spans="5:17" x14ac:dyDescent="0.2">
      <c r="E4393" s="15">
        <v>41298.486111111109</v>
      </c>
      <c r="F4393" s="21">
        <v>4.079244244319022</v>
      </c>
      <c r="G4393" s="21">
        <v>4.1161402019323665</v>
      </c>
      <c r="H4393" s="24">
        <v>0.17650328268593166</v>
      </c>
      <c r="I4393" s="3">
        <f t="shared" si="205"/>
        <v>99.719999999995366</v>
      </c>
      <c r="J4393" s="3">
        <f>INDEX(PowerArray,MIN(MaximumPowerIndex,ROUND(G4393*100,0)))</f>
        <v>104.07999999999527</v>
      </c>
      <c r="K4393" s="3">
        <f>MIN(J4393-M4393+N4393,'Power Look Up'!$F$4)</f>
        <v>121.48090801972396</v>
      </c>
      <c r="M4393" s="50">
        <f t="array" ref="M4393">_xlfn.SUM(_xlfn.NORM.DIST($S$3:$S$1003,$G4393,$P4393,FALSE)*WindSpeedStep*$T$3:$T$1003)</f>
        <v>63.213457595237514</v>
      </c>
      <c r="N4393" s="50">
        <f t="array" ref="N4393">_xlfn.SUM(_xlfn.NORM.DIST($S$3:$S$1003,$G4393,$Q4393,FALSE)*WindSpeedStep*$T$3:$T$1003)</f>
        <v>80.614365614966204</v>
      </c>
      <c r="P4393" s="42">
        <f t="shared" si="204"/>
        <v>0.41161402019323667</v>
      </c>
      <c r="Q4393" s="42">
        <f t="shared" si="206"/>
        <v>0.72651225763659633</v>
      </c>
    </row>
    <row r="4394" spans="5:17" x14ac:dyDescent="0.2">
      <c r="E4394" s="15">
        <v>41298.493055555555</v>
      </c>
      <c r="F4394" s="21">
        <v>3.49857349668464</v>
      </c>
      <c r="G4394" s="21">
        <v>3.5197624393238578</v>
      </c>
      <c r="H4394" s="24">
        <v>0.21437308683402648</v>
      </c>
      <c r="I4394" s="3">
        <f t="shared" si="205"/>
        <v>45.499999999997215</v>
      </c>
      <c r="J4394" s="3">
        <f>INDEX(PowerArray,MIN(MaximumPowerIndex,ROUND(G4394*100,0)))</f>
        <v>47.319999999997172</v>
      </c>
      <c r="K4394" s="3">
        <f>MIN(J4394-M4394+N4394,'Power Look Up'!$F$4)</f>
        <v>64.889287996880057</v>
      </c>
      <c r="M4394" s="50">
        <f t="array" ref="M4394">_xlfn.SUM(_xlfn.NORM.DIST($S$3:$S$1003,$G4394,$P4394,FALSE)*WindSpeedStep*$T$3:$T$1003)</f>
        <v>16.715606617291236</v>
      </c>
      <c r="N4394" s="50">
        <f t="array" ref="N4394">_xlfn.SUM(_xlfn.NORM.DIST($S$3:$S$1003,$G4394,$Q4394,FALSE)*WindSpeedStep*$T$3:$T$1003)</f>
        <v>34.284894614174121</v>
      </c>
      <c r="P4394" s="42">
        <f t="shared" si="204"/>
        <v>0.3519762439323858</v>
      </c>
      <c r="Q4394" s="42">
        <f t="shared" si="206"/>
        <v>0.7545423390403182</v>
      </c>
    </row>
    <row r="4395" spans="5:17" x14ac:dyDescent="0.2">
      <c r="E4395" s="15">
        <v>41298.5</v>
      </c>
      <c r="F4395" s="21">
        <v>4.0575584032203018</v>
      </c>
      <c r="G4395" s="21">
        <v>4.0173410551176003</v>
      </c>
      <c r="H4395" s="24">
        <v>0.1355494968509855</v>
      </c>
      <c r="I4395" s="3">
        <f t="shared" si="205"/>
        <v>97.539999999995402</v>
      </c>
      <c r="J4395" s="3">
        <f>INDEX(PowerArray,MIN(MaximumPowerIndex,ROUND(G4395*100,0)))</f>
        <v>93.179999999995502</v>
      </c>
      <c r="K4395" s="3">
        <f>MIN(J4395-M4395+N4395,'Power Look Up'!$F$4)</f>
        <v>101.28186527537787</v>
      </c>
      <c r="M4395" s="50">
        <f t="array" ref="M4395">_xlfn.SUM(_xlfn.NORM.DIST($S$3:$S$1003,$G4395,$P4395,FALSE)*WindSpeedStep*$T$3:$T$1003)</f>
        <v>52.081779567387727</v>
      </c>
      <c r="N4395" s="50">
        <f t="array" ref="N4395">_xlfn.SUM(_xlfn.NORM.DIST($S$3:$S$1003,$G4395,$Q4395,FALSE)*WindSpeedStep*$T$3:$T$1003)</f>
        <v>60.183644842770086</v>
      </c>
      <c r="P4395" s="42">
        <f t="shared" si="204"/>
        <v>0.40173410551176003</v>
      </c>
      <c r="Q4395" s="42">
        <f t="shared" si="206"/>
        <v>0.54454855869999796</v>
      </c>
    </row>
    <row r="4396" spans="5:17" x14ac:dyDescent="0.2">
      <c r="E4396" s="15">
        <v>41298.506944444445</v>
      </c>
      <c r="F4396" s="21">
        <v>3.0386471683813632</v>
      </c>
      <c r="G4396" s="21">
        <v>3.1024746466763671</v>
      </c>
      <c r="H4396" s="24">
        <v>0.22707473482929955</v>
      </c>
      <c r="I4396" s="3">
        <f t="shared" si="205"/>
        <v>3.6399999999981039</v>
      </c>
      <c r="J4396" s="3">
        <f>INDEX(PowerArray,MIN(MaximumPowerIndex,ROUND(G4396*100,0)))</f>
        <v>9.099999999997987</v>
      </c>
      <c r="K4396" s="3">
        <f>MIN(J4396-M4396+N4396,'Power Look Up'!$F$4)</f>
        <v>18.114900730938899</v>
      </c>
      <c r="M4396" s="50">
        <f t="array" ref="M4396">_xlfn.SUM(_xlfn.NORM.DIST($S$3:$S$1003,$G4396,$P4396,FALSE)*WindSpeedStep*$T$3:$T$1003)</f>
        <v>5.0514451984801632</v>
      </c>
      <c r="N4396" s="50">
        <f t="array" ref="N4396">_xlfn.SUM(_xlfn.NORM.DIST($S$3:$S$1003,$G4396,$Q4396,FALSE)*WindSpeedStep*$T$3:$T$1003)</f>
        <v>14.066345929421077</v>
      </c>
      <c r="P4396" s="42">
        <f t="shared" si="204"/>
        <v>0.31024746466763675</v>
      </c>
      <c r="Q4396" s="42">
        <f t="shared" si="206"/>
        <v>0.70449360770866087</v>
      </c>
    </row>
    <row r="4397" spans="5:17" x14ac:dyDescent="0.2">
      <c r="E4397" s="15">
        <v>41298.513888888891</v>
      </c>
      <c r="F4397" s="21">
        <v>3.0106557938385086</v>
      </c>
      <c r="G4397" s="21">
        <v>3.0113763622043135</v>
      </c>
      <c r="H4397" s="24">
        <v>0.20925673445942694</v>
      </c>
      <c r="I4397" s="3">
        <f t="shared" si="205"/>
        <v>0.90999999999816206</v>
      </c>
      <c r="J4397" s="3">
        <f>INDEX(PowerArray,MIN(MaximumPowerIndex,ROUND(G4397*100,0)))</f>
        <v>0.90999999999816206</v>
      </c>
      <c r="K4397" s="3">
        <f>MIN(J4397-M4397+N4397,'Power Look Up'!$F$4)</f>
        <v>6.7849352372872787</v>
      </c>
      <c r="M4397" s="50">
        <f t="array" ref="M4397">_xlfn.SUM(_xlfn.NORM.DIST($S$3:$S$1003,$G4397,$P4397,FALSE)*WindSpeedStep*$T$3:$T$1003)</f>
        <v>3.4725569438120609</v>
      </c>
      <c r="N4397" s="50">
        <f t="array" ref="N4397">_xlfn.SUM(_xlfn.NORM.DIST($S$3:$S$1003,$G4397,$Q4397,FALSE)*WindSpeedStep*$T$3:$T$1003)</f>
        <v>9.3474921811011775</v>
      </c>
      <c r="P4397" s="42">
        <f t="shared" si="204"/>
        <v>0.30113763622043138</v>
      </c>
      <c r="Q4397" s="42">
        <f t="shared" si="206"/>
        <v>0.63015078378318312</v>
      </c>
    </row>
    <row r="4398" spans="5:17" x14ac:dyDescent="0.2">
      <c r="E4398" s="15">
        <v>41298.520833333336</v>
      </c>
      <c r="F4398" s="21">
        <v>3.025440289689028</v>
      </c>
      <c r="G4398" s="21">
        <v>3.0386816818247104</v>
      </c>
      <c r="H4398" s="24">
        <v>0.21153945830006213</v>
      </c>
      <c r="I4398" s="3">
        <f t="shared" si="205"/>
        <v>2.7299999999981233</v>
      </c>
      <c r="J4398" s="3">
        <f>INDEX(PowerArray,MIN(MaximumPowerIndex,ROUND(G4398*100,0)))</f>
        <v>3.6399999999981039</v>
      </c>
      <c r="K4398" s="3">
        <f>MIN(J4398-M4398+N4398,'Power Look Up'!$F$4)</f>
        <v>10.066784258720704</v>
      </c>
      <c r="M4398" s="50">
        <f t="array" ref="M4398">_xlfn.SUM(_xlfn.NORM.DIST($S$3:$S$1003,$G4398,$P4398,FALSE)*WindSpeedStep*$T$3:$T$1003)</f>
        <v>3.9131184307231348</v>
      </c>
      <c r="N4398" s="50">
        <f t="array" ref="N4398">_xlfn.SUM(_xlfn.NORM.DIST($S$3:$S$1003,$G4398,$Q4398,FALSE)*WindSpeedStep*$T$3:$T$1003)</f>
        <v>10.339902689445735</v>
      </c>
      <c r="P4398" s="42">
        <f t="shared" si="204"/>
        <v>0.30386816818247109</v>
      </c>
      <c r="Q4398" s="42">
        <f t="shared" si="206"/>
        <v>0.64280107691952104</v>
      </c>
    </row>
    <row r="4399" spans="5:17" x14ac:dyDescent="0.2">
      <c r="E4399" s="15">
        <v>41298.527777777781</v>
      </c>
      <c r="F4399" s="21">
        <v>3.5368004906046053</v>
      </c>
      <c r="G4399" s="21">
        <v>3.4831524636734015</v>
      </c>
      <c r="H4399" s="24">
        <v>0.2318479660298349</v>
      </c>
      <c r="I4399" s="3">
        <f t="shared" si="205"/>
        <v>49.139999999997137</v>
      </c>
      <c r="J4399" s="3">
        <f>INDEX(PowerArray,MIN(MaximumPowerIndex,ROUND(G4399*100,0)))</f>
        <v>43.67999999999725</v>
      </c>
      <c r="K4399" s="3">
        <f>MIN(J4399-M4399+N4399,'Power Look Up'!$F$4)</f>
        <v>63.456689853495277</v>
      </c>
      <c r="M4399" s="50">
        <f t="array" ref="M4399">_xlfn.SUM(_xlfn.NORM.DIST($S$3:$S$1003,$G4399,$P4399,FALSE)*WindSpeedStep*$T$3:$T$1003)</f>
        <v>15.288917041467544</v>
      </c>
      <c r="N4399" s="50">
        <f t="array" ref="N4399">_xlfn.SUM(_xlfn.NORM.DIST($S$3:$S$1003,$G4399,$Q4399,FALSE)*WindSpeedStep*$T$3:$T$1003)</f>
        <v>35.065606894965569</v>
      </c>
      <c r="P4399" s="42">
        <f t="shared" si="204"/>
        <v>0.34831524636734018</v>
      </c>
      <c r="Q4399" s="42">
        <f t="shared" si="206"/>
        <v>0.80756181407448657</v>
      </c>
    </row>
    <row r="4400" spans="5:17" x14ac:dyDescent="0.2">
      <c r="E4400" s="15">
        <v>41298.534722222219</v>
      </c>
      <c r="F4400" s="21">
        <v>3.6802536923858824</v>
      </c>
      <c r="G4400" s="21">
        <v>3.6353655850173898</v>
      </c>
      <c r="H4400" s="24">
        <v>0.22552793078292296</v>
      </c>
      <c r="I4400" s="3">
        <f t="shared" si="205"/>
        <v>61.879999999996862</v>
      </c>
      <c r="J4400" s="3">
        <f>INDEX(PowerArray,MIN(MaximumPowerIndex,ROUND(G4400*100,0)))</f>
        <v>58.23999999999694</v>
      </c>
      <c r="K4400" s="3">
        <f>MIN(J4400-M4400+N4400,'Power Look Up'!$F$4)</f>
        <v>81.371800576241554</v>
      </c>
      <c r="M4400" s="50">
        <f t="array" ref="M4400">_xlfn.SUM(_xlfn.NORM.DIST($S$3:$S$1003,$G4400,$P4400,FALSE)*WindSpeedStep*$T$3:$T$1003)</f>
        <v>22.059101415030405</v>
      </c>
      <c r="N4400" s="50">
        <f t="array" ref="N4400">_xlfn.SUM(_xlfn.NORM.DIST($S$3:$S$1003,$G4400,$Q4400,FALSE)*WindSpeedStep*$T$3:$T$1003)</f>
        <v>45.190901991275013</v>
      </c>
      <c r="P4400" s="42">
        <f t="shared" si="204"/>
        <v>0.36353655850173899</v>
      </c>
      <c r="Q4400" s="42">
        <f t="shared" si="206"/>
        <v>0.81987647802842212</v>
      </c>
    </row>
    <row r="4401" spans="5:17" x14ac:dyDescent="0.2">
      <c r="E4401" s="15">
        <v>41298.541666666664</v>
      </c>
      <c r="F4401" s="21">
        <v>3.3019418930381601</v>
      </c>
      <c r="G4401" s="21">
        <v>3.2707027287819512</v>
      </c>
      <c r="H4401" s="24">
        <v>0.23319610851525704</v>
      </c>
      <c r="I4401" s="3">
        <f t="shared" si="205"/>
        <v>27.299999999997599</v>
      </c>
      <c r="J4401" s="3">
        <f>INDEX(PowerArray,MIN(MaximumPowerIndex,ROUND(G4401*100,0)))</f>
        <v>24.569999999997659</v>
      </c>
      <c r="K4401" s="3">
        <f>MIN(J4401-M4401+N4401,'Power Look Up'!$F$4)</f>
        <v>38.218103871066717</v>
      </c>
      <c r="M4401" s="50">
        <f t="array" ref="M4401">_xlfn.SUM(_xlfn.NORM.DIST($S$3:$S$1003,$G4401,$P4401,FALSE)*WindSpeedStep*$T$3:$T$1003)</f>
        <v>8.7677382558874406</v>
      </c>
      <c r="N4401" s="50">
        <f t="array" ref="N4401">_xlfn.SUM(_xlfn.NORM.DIST($S$3:$S$1003,$G4401,$Q4401,FALSE)*WindSpeedStep*$T$3:$T$1003)</f>
        <v>22.415842126956495</v>
      </c>
      <c r="P4401" s="42">
        <f t="shared" si="204"/>
        <v>0.32707027287819512</v>
      </c>
      <c r="Q4401" s="42">
        <f t="shared" si="206"/>
        <v>0.76271514846218325</v>
      </c>
    </row>
    <row r="4402" spans="5:17" x14ac:dyDescent="0.2">
      <c r="E4402" s="15">
        <v>41298.548611111109</v>
      </c>
      <c r="F4402" s="21">
        <v>3.607150113765015</v>
      </c>
      <c r="G4402" s="21">
        <v>3.5790230685163134</v>
      </c>
      <c r="H4402" s="24">
        <v>0.20514810214749124</v>
      </c>
      <c r="I4402" s="3">
        <f t="shared" si="205"/>
        <v>55.509999999997</v>
      </c>
      <c r="J4402" s="3">
        <f>INDEX(PowerArray,MIN(MaximumPowerIndex,ROUND(G4402*100,0)))</f>
        <v>52.779999999997059</v>
      </c>
      <c r="K4402" s="3">
        <f>MIN(J4402-M4402+N4402,'Power Look Up'!$F$4)</f>
        <v>70.199855041816477</v>
      </c>
      <c r="M4402" s="50">
        <f t="array" ref="M4402">_xlfn.SUM(_xlfn.NORM.DIST($S$3:$S$1003,$G4402,$P4402,FALSE)*WindSpeedStep*$T$3:$T$1003)</f>
        <v>19.282028573937151</v>
      </c>
      <c r="N4402" s="50">
        <f t="array" ref="N4402">_xlfn.SUM(_xlfn.NORM.DIST($S$3:$S$1003,$G4402,$Q4402,FALSE)*WindSpeedStep*$T$3:$T$1003)</f>
        <v>36.701883615756564</v>
      </c>
      <c r="P4402" s="42">
        <f t="shared" si="204"/>
        <v>0.35790230685163138</v>
      </c>
      <c r="Q4402" s="42">
        <f t="shared" si="206"/>
        <v>0.73422979004821221</v>
      </c>
    </row>
    <row r="4403" spans="5:17" x14ac:dyDescent="0.2">
      <c r="E4403" s="15">
        <v>41298.555555555555</v>
      </c>
      <c r="F4403" s="21">
        <v>3.6311950916948268</v>
      </c>
      <c r="G4403" s="21">
        <v>3.4903081190197338</v>
      </c>
      <c r="H4403" s="24">
        <v>0.21205139921044827</v>
      </c>
      <c r="I4403" s="3">
        <f t="shared" si="205"/>
        <v>57.329999999996957</v>
      </c>
      <c r="J4403" s="3">
        <f>INDEX(PowerArray,MIN(MaximumPowerIndex,ROUND(G4403*100,0)))</f>
        <v>44.589999999997232</v>
      </c>
      <c r="K4403" s="3">
        <f>MIN(J4403-M4403+N4403,'Power Look Up'!$F$4)</f>
        <v>60.88780323447417</v>
      </c>
      <c r="M4403" s="50">
        <f t="array" ref="M4403">_xlfn.SUM(_xlfn.NORM.DIST($S$3:$S$1003,$G4403,$P4403,FALSE)*WindSpeedStep*$T$3:$T$1003)</f>
        <v>15.559036182705864</v>
      </c>
      <c r="N4403" s="50">
        <f t="array" ref="N4403">_xlfn.SUM(_xlfn.NORM.DIST($S$3:$S$1003,$G4403,$Q4403,FALSE)*WindSpeedStep*$T$3:$T$1003)</f>
        <v>31.856839417182801</v>
      </c>
      <c r="P4403" s="42">
        <f t="shared" si="204"/>
        <v>0.34903081190197338</v>
      </c>
      <c r="Q4403" s="42">
        <f t="shared" si="206"/>
        <v>0.74012472031372234</v>
      </c>
    </row>
    <row r="4404" spans="5:17" x14ac:dyDescent="0.2">
      <c r="E4404" s="15">
        <v>41298.5625</v>
      </c>
      <c r="F4404" s="21">
        <v>3.2803560705305705</v>
      </c>
      <c r="G4404" s="21">
        <v>3.2634211964423754</v>
      </c>
      <c r="H4404" s="24">
        <v>0.18900387234478486</v>
      </c>
      <c r="I4404" s="3">
        <f t="shared" si="205"/>
        <v>25.479999999997638</v>
      </c>
      <c r="J4404" s="3">
        <f>INDEX(PowerArray,MIN(MaximumPowerIndex,ROUND(G4404*100,0)))</f>
        <v>23.659999999997677</v>
      </c>
      <c r="K4404" s="3">
        <f>MIN(J4404-M4404+N4404,'Power Look Up'!$F$4)</f>
        <v>31.101605842079458</v>
      </c>
      <c r="M4404" s="50">
        <f t="array" ref="M4404">_xlfn.SUM(_xlfn.NORM.DIST($S$3:$S$1003,$G4404,$P4404,FALSE)*WindSpeedStep*$T$3:$T$1003)</f>
        <v>8.5846819120744335</v>
      </c>
      <c r="N4404" s="50">
        <f t="array" ref="N4404">_xlfn.SUM(_xlfn.NORM.DIST($S$3:$S$1003,$G4404,$Q4404,FALSE)*WindSpeedStep*$T$3:$T$1003)</f>
        <v>16.026287754156215</v>
      </c>
      <c r="P4404" s="42">
        <f t="shared" si="204"/>
        <v>0.32634211964423754</v>
      </c>
      <c r="Q4404" s="42">
        <f t="shared" si="206"/>
        <v>0.61679924321965973</v>
      </c>
    </row>
    <row r="4405" spans="5:17" x14ac:dyDescent="0.2">
      <c r="E4405" s="15">
        <v>41298.569444444445</v>
      </c>
      <c r="F4405" s="21">
        <v>2.7034021085591387</v>
      </c>
      <c r="G4405" s="21">
        <v>2.6769337616789342</v>
      </c>
      <c r="H4405" s="24">
        <v>0.23303969394910989</v>
      </c>
      <c r="I4405" s="3">
        <f t="shared" si="205"/>
        <v>0</v>
      </c>
      <c r="J4405" s="3">
        <f>INDEX(PowerArray,MIN(MaximumPowerIndex,ROUND(G4405*100,0)))</f>
        <v>0</v>
      </c>
      <c r="K4405" s="3">
        <f>MIN(J4405-M4405+N4405,'Power Look Up'!$F$4)</f>
        <v>3.4742135629710722</v>
      </c>
      <c r="M4405" s="50">
        <f t="array" ref="M4405">_xlfn.SUM(_xlfn.NORM.DIST($S$3:$S$1003,$G4405,$P4405,FALSE)*WindSpeedStep*$T$3:$T$1003)</f>
        <v>0.3801704353134357</v>
      </c>
      <c r="N4405" s="50">
        <f t="array" ref="N4405">_xlfn.SUM(_xlfn.NORM.DIST($S$3:$S$1003,$G4405,$Q4405,FALSE)*WindSpeedStep*$T$3:$T$1003)</f>
        <v>3.8543839982845078</v>
      </c>
      <c r="P4405" s="42">
        <f t="shared" si="204"/>
        <v>0.2676933761678934</v>
      </c>
      <c r="Q4405" s="42">
        <f t="shared" si="206"/>
        <v>0.62383182454369834</v>
      </c>
    </row>
    <row r="4406" spans="5:17" x14ac:dyDescent="0.2">
      <c r="E4406" s="15">
        <v>41298.576388888891</v>
      </c>
      <c r="F4406" s="21">
        <v>3.2233787610509492</v>
      </c>
      <c r="G4406" s="21">
        <v>3.1775960047495388</v>
      </c>
      <c r="H4406" s="24">
        <v>0.2512891161868635</v>
      </c>
      <c r="I4406" s="3">
        <f t="shared" si="205"/>
        <v>20.019999999997754</v>
      </c>
      <c r="J4406" s="3">
        <f>INDEX(PowerArray,MIN(MaximumPowerIndex,ROUND(G4406*100,0)))</f>
        <v>16.379999999997832</v>
      </c>
      <c r="K4406" s="3">
        <f>MIN(J4406-M4406+N4406,'Power Look Up'!$F$4)</f>
        <v>30.133257839057954</v>
      </c>
      <c r="M4406" s="50">
        <f t="array" ref="M4406">_xlfn.SUM(_xlfn.NORM.DIST($S$3:$S$1003,$G4406,$P4406,FALSE)*WindSpeedStep*$T$3:$T$1003)</f>
        <v>6.5821750967868056</v>
      </c>
      <c r="N4406" s="50">
        <f t="array" ref="N4406">_xlfn.SUM(_xlfn.NORM.DIST($S$3:$S$1003,$G4406,$Q4406,FALSE)*WindSpeedStep*$T$3:$T$1003)</f>
        <v>20.335432935846928</v>
      </c>
      <c r="P4406" s="42">
        <f t="shared" si="204"/>
        <v>0.31775960047495388</v>
      </c>
      <c r="Q4406" s="42">
        <f t="shared" si="206"/>
        <v>0.79849529163242017</v>
      </c>
    </row>
    <row r="4407" spans="5:17" x14ac:dyDescent="0.2">
      <c r="E4407" s="15">
        <v>41298.583333333336</v>
      </c>
      <c r="F4407" s="21">
        <v>3.8450856079185711</v>
      </c>
      <c r="G4407" s="21">
        <v>3.7016952157196057</v>
      </c>
      <c r="H4407" s="24">
        <v>0.16644622909877058</v>
      </c>
      <c r="I4407" s="3">
        <f t="shared" si="205"/>
        <v>77.349999999996527</v>
      </c>
      <c r="J4407" s="3">
        <f>INDEX(PowerArray,MIN(MaximumPowerIndex,ROUND(G4407*100,0)))</f>
        <v>63.699999999996827</v>
      </c>
      <c r="K4407" s="3">
        <f>MIN(J4407-M4407+N4407,'Power Look Up'!$F$4)</f>
        <v>76.012637539933507</v>
      </c>
      <c r="M4407" s="50">
        <f t="array" ref="M4407">_xlfn.SUM(_xlfn.NORM.DIST($S$3:$S$1003,$G4407,$P4407,FALSE)*WindSpeedStep*$T$3:$T$1003)</f>
        <v>25.809184161158615</v>
      </c>
      <c r="N4407" s="50">
        <f t="array" ref="N4407">_xlfn.SUM(_xlfn.NORM.DIST($S$3:$S$1003,$G4407,$Q4407,FALSE)*WindSpeedStep*$T$3:$T$1003)</f>
        <v>38.1218217010953</v>
      </c>
      <c r="P4407" s="42">
        <f t="shared" si="204"/>
        <v>0.37016952157196059</v>
      </c>
      <c r="Q4407" s="42">
        <f t="shared" si="206"/>
        <v>0.6161332099294885</v>
      </c>
    </row>
    <row r="4408" spans="5:17" x14ac:dyDescent="0.2">
      <c r="E4408" s="15">
        <v>41298.590277777781</v>
      </c>
      <c r="F4408" s="21">
        <v>4.179760108613757</v>
      </c>
      <c r="G4408" s="21">
        <v>4.0219334757149241</v>
      </c>
      <c r="H4408" s="24">
        <v>0.16508124439439245</v>
      </c>
      <c r="I4408" s="3">
        <f t="shared" si="205"/>
        <v>110.61999999999513</v>
      </c>
      <c r="J4408" s="3">
        <f>INDEX(PowerArray,MIN(MaximumPowerIndex,ROUND(G4408*100,0)))</f>
        <v>93.179999999995502</v>
      </c>
      <c r="K4408" s="3">
        <f>MIN(J4408-M4408+N4408,'Power Look Up'!$F$4)</f>
        <v>108.10991766636133</v>
      </c>
      <c r="M4408" s="50">
        <f t="array" ref="M4408">_xlfn.SUM(_xlfn.NORM.DIST($S$3:$S$1003,$G4408,$P4408,FALSE)*WindSpeedStep*$T$3:$T$1003)</f>
        <v>52.570347166982316</v>
      </c>
      <c r="N4408" s="50">
        <f t="array" ref="N4408">_xlfn.SUM(_xlfn.NORM.DIST($S$3:$S$1003,$G4408,$Q4408,FALSE)*WindSpeedStep*$T$3:$T$1003)</f>
        <v>67.50026483334814</v>
      </c>
      <c r="P4408" s="42">
        <f t="shared" si="204"/>
        <v>0.40219334757149244</v>
      </c>
      <c r="Q4408" s="42">
        <f t="shared" si="206"/>
        <v>0.66394578304248364</v>
      </c>
    </row>
    <row r="4409" spans="5:17" x14ac:dyDescent="0.2">
      <c r="E4409" s="15">
        <v>41298.597222222219</v>
      </c>
      <c r="F4409" s="21">
        <v>3.8562353556937312</v>
      </c>
      <c r="G4409" s="21">
        <v>3.8580865820560901</v>
      </c>
      <c r="H4409" s="24">
        <v>0.16855817657505656</v>
      </c>
      <c r="I4409" s="3">
        <f t="shared" si="205"/>
        <v>78.259999999996509</v>
      </c>
      <c r="J4409" s="3">
        <f>INDEX(PowerArray,MIN(MaximumPowerIndex,ROUND(G4409*100,0)))</f>
        <v>78.259999999996509</v>
      </c>
      <c r="K4409" s="3">
        <f>MIN(J4409-M4409+N4409,'Power Look Up'!$F$4)</f>
        <v>93.158309615815028</v>
      </c>
      <c r="M4409" s="50">
        <f t="array" ref="M4409">_xlfn.SUM(_xlfn.NORM.DIST($S$3:$S$1003,$G4409,$P4409,FALSE)*WindSpeedStep*$T$3:$T$1003)</f>
        <v>37.011414100864172</v>
      </c>
      <c r="N4409" s="50">
        <f t="array" ref="N4409">_xlfn.SUM(_xlfn.NORM.DIST($S$3:$S$1003,$G4409,$Q4409,FALSE)*WindSpeedStep*$T$3:$T$1003)</f>
        <v>51.909723716682699</v>
      </c>
      <c r="P4409" s="42">
        <f t="shared" si="204"/>
        <v>0.38580865820560906</v>
      </c>
      <c r="Q4409" s="42">
        <f t="shared" si="206"/>
        <v>0.65031203934006687</v>
      </c>
    </row>
    <row r="4410" spans="5:17" x14ac:dyDescent="0.2">
      <c r="E4410" s="15">
        <v>41298.604166666664</v>
      </c>
      <c r="F4410" s="21">
        <v>3.7062681171761076</v>
      </c>
      <c r="G4410" s="21">
        <v>3.6251843682802112</v>
      </c>
      <c r="H4410" s="24">
        <v>0.28060571095228815</v>
      </c>
      <c r="I4410" s="3">
        <f t="shared" si="205"/>
        <v>64.609999999996802</v>
      </c>
      <c r="J4410" s="3">
        <f>INDEX(PowerArray,MIN(MaximumPowerIndex,ROUND(G4410*100,0)))</f>
        <v>57.329999999996957</v>
      </c>
      <c r="K4410" s="3">
        <f>MIN(J4410-M4410+N4410,'Power Look Up'!$F$4)</f>
        <v>92.076781798597324</v>
      </c>
      <c r="M4410" s="50">
        <f t="array" ref="M4410">_xlfn.SUM(_xlfn.NORM.DIST($S$3:$S$1003,$G4410,$P4410,FALSE)*WindSpeedStep*$T$3:$T$1003)</f>
        <v>21.530893102929088</v>
      </c>
      <c r="N4410" s="50">
        <f t="array" ref="N4410">_xlfn.SUM(_xlfn.NORM.DIST($S$3:$S$1003,$G4410,$Q4410,FALSE)*WindSpeedStep*$T$3:$T$1003)</f>
        <v>56.277674901529444</v>
      </c>
      <c r="P4410" s="42">
        <f t="shared" si="204"/>
        <v>0.36251843682802115</v>
      </c>
      <c r="Q4410" s="42">
        <f t="shared" si="206"/>
        <v>1.0172474369943902</v>
      </c>
    </row>
    <row r="4411" spans="5:17" x14ac:dyDescent="0.2">
      <c r="E4411" s="15">
        <v>41298.611111111109</v>
      </c>
      <c r="F4411" s="21">
        <v>3.8002891297723371</v>
      </c>
      <c r="G4411" s="21">
        <v>3.6609917837750263</v>
      </c>
      <c r="H4411" s="24">
        <v>0.171039617724807</v>
      </c>
      <c r="I4411" s="3">
        <f t="shared" si="205"/>
        <v>72.799999999996629</v>
      </c>
      <c r="J4411" s="3">
        <f>INDEX(PowerArray,MIN(MaximumPowerIndex,ROUND(G4411*100,0)))</f>
        <v>60.059999999996904</v>
      </c>
      <c r="K4411" s="3">
        <f>MIN(J4411-M4411+N4411,'Power Look Up'!$F$4)</f>
        <v>72.577562713945781</v>
      </c>
      <c r="M4411" s="50">
        <f t="array" ref="M4411">_xlfn.SUM(_xlfn.NORM.DIST($S$3:$S$1003,$G4411,$P4411,FALSE)*WindSpeedStep*$T$3:$T$1003)</f>
        <v>23.443088989440302</v>
      </c>
      <c r="N4411" s="50">
        <f t="array" ref="N4411">_xlfn.SUM(_xlfn.NORM.DIST($S$3:$S$1003,$G4411,$Q4411,FALSE)*WindSpeedStep*$T$3:$T$1003)</f>
        <v>35.960651703389182</v>
      </c>
      <c r="P4411" s="42">
        <f t="shared" si="204"/>
        <v>0.36609917837750267</v>
      </c>
      <c r="Q4411" s="42">
        <f t="shared" si="206"/>
        <v>0.62617463519053973</v>
      </c>
    </row>
    <row r="4412" spans="5:17" x14ac:dyDescent="0.2">
      <c r="E4412" s="15">
        <v>41298.618055555555</v>
      </c>
      <c r="F4412" s="21">
        <v>3.0932261407857351</v>
      </c>
      <c r="G4412" s="21">
        <v>3.0787491069192159</v>
      </c>
      <c r="H4412" s="24">
        <v>0.16810927372672166</v>
      </c>
      <c r="I4412" s="3">
        <f t="shared" si="205"/>
        <v>8.1899999999980064</v>
      </c>
      <c r="J4412" s="3">
        <f>INDEX(PowerArray,MIN(MaximumPowerIndex,ROUND(G4412*100,0)))</f>
        <v>7.2799999999980258</v>
      </c>
      <c r="K4412" s="3">
        <f>MIN(J4412-M4412+N4412,'Power Look Up'!$F$4)</f>
        <v>10.646308895517288</v>
      </c>
      <c r="M4412" s="50">
        <f t="array" ref="M4412">_xlfn.SUM(_xlfn.NORM.DIST($S$3:$S$1003,$G4412,$P4412,FALSE)*WindSpeedStep*$T$3:$T$1003)</f>
        <v>4.6105023749588847</v>
      </c>
      <c r="N4412" s="50">
        <f t="array" ref="N4412">_xlfn.SUM(_xlfn.NORM.DIST($S$3:$S$1003,$G4412,$Q4412,FALSE)*WindSpeedStep*$T$3:$T$1003)</f>
        <v>7.9768112704781471</v>
      </c>
      <c r="P4412" s="42">
        <f t="shared" si="204"/>
        <v>0.30787491069192163</v>
      </c>
      <c r="Q4412" s="42">
        <f t="shared" si="206"/>
        <v>0.51756627635098229</v>
      </c>
    </row>
    <row r="4413" spans="5:17" x14ac:dyDescent="0.2">
      <c r="E4413" s="15">
        <v>41298.625</v>
      </c>
      <c r="F4413" s="21">
        <v>3.4221716383146057</v>
      </c>
      <c r="G4413" s="21">
        <v>3.3993939756233091</v>
      </c>
      <c r="H4413" s="24">
        <v>0.15779454015519398</v>
      </c>
      <c r="I4413" s="3">
        <f t="shared" si="205"/>
        <v>38.21999999999737</v>
      </c>
      <c r="J4413" s="3">
        <f>INDEX(PowerArray,MIN(MaximumPowerIndex,ROUND(G4413*100,0)))</f>
        <v>36.399999999997405</v>
      </c>
      <c r="K4413" s="3">
        <f>MIN(J4413-M4413+N4413,'Power Look Up'!$F$4)</f>
        <v>42.039552253296961</v>
      </c>
      <c r="M4413" s="50">
        <f t="array" ref="M4413">_xlfn.SUM(_xlfn.NORM.DIST($S$3:$S$1003,$G4413,$P4413,FALSE)*WindSpeedStep*$T$3:$T$1003)</f>
        <v>12.405523578127683</v>
      </c>
      <c r="N4413" s="50">
        <f t="array" ref="N4413">_xlfn.SUM(_xlfn.NORM.DIST($S$3:$S$1003,$G4413,$Q4413,FALSE)*WindSpeedStep*$T$3:$T$1003)</f>
        <v>18.045075831427244</v>
      </c>
      <c r="P4413" s="42">
        <f t="shared" si="204"/>
        <v>0.33993939756233094</v>
      </c>
      <c r="Q4413" s="42">
        <f t="shared" si="206"/>
        <v>0.53640580918981673</v>
      </c>
    </row>
    <row r="4414" spans="5:17" x14ac:dyDescent="0.2">
      <c r="E4414" s="15">
        <v>41298.631944444445</v>
      </c>
      <c r="F4414" s="21">
        <v>3.9259168515303622</v>
      </c>
      <c r="G4414" s="21">
        <v>3.7786549548676711</v>
      </c>
      <c r="H4414" s="24">
        <v>0.14264183913668635</v>
      </c>
      <c r="I4414" s="3">
        <f t="shared" si="205"/>
        <v>84.629999999996372</v>
      </c>
      <c r="J4414" s="3">
        <f>INDEX(PowerArray,MIN(MaximumPowerIndex,ROUND(G4414*100,0)))</f>
        <v>70.979999999996664</v>
      </c>
      <c r="K4414" s="3">
        <f>MIN(J4414-M4414+N4414,'Power Look Up'!$F$4)</f>
        <v>79.410313792968083</v>
      </c>
      <c r="M4414" s="50">
        <f t="array" ref="M4414">_xlfn.SUM(_xlfn.NORM.DIST($S$3:$S$1003,$G4414,$P4414,FALSE)*WindSpeedStep*$T$3:$T$1003)</f>
        <v>30.88666628786704</v>
      </c>
      <c r="N4414" s="50">
        <f t="array" ref="N4414">_xlfn.SUM(_xlfn.NORM.DIST($S$3:$S$1003,$G4414,$Q4414,FALSE)*WindSpeedStep*$T$3:$T$1003)</f>
        <v>39.316980080838469</v>
      </c>
      <c r="P4414" s="42">
        <f t="shared" si="204"/>
        <v>0.37786549548676712</v>
      </c>
      <c r="Q4414" s="42">
        <f t="shared" si="206"/>
        <v>0.53899429222527717</v>
      </c>
    </row>
    <row r="4415" spans="5:17" x14ac:dyDescent="0.2">
      <c r="E4415" s="15">
        <v>41298.638888888891</v>
      </c>
      <c r="F4415" s="21">
        <v>3.7619224947309386</v>
      </c>
      <c r="G4415" s="21">
        <v>3.6302773889794699</v>
      </c>
      <c r="H4415" s="24">
        <v>0.12759433525605654</v>
      </c>
      <c r="I4415" s="3">
        <f t="shared" si="205"/>
        <v>69.159999999996714</v>
      </c>
      <c r="J4415" s="3">
        <f>INDEX(PowerArray,MIN(MaximumPowerIndex,ROUND(G4415*100,0)))</f>
        <v>57.329999999996957</v>
      </c>
      <c r="K4415" s="3">
        <f>MIN(J4415-M4415+N4415,'Power Look Up'!$F$4)</f>
        <v>61.423038977295533</v>
      </c>
      <c r="M4415" s="50">
        <f t="array" ref="M4415">_xlfn.SUM(_xlfn.NORM.DIST($S$3:$S$1003,$G4415,$P4415,FALSE)*WindSpeedStep*$T$3:$T$1003)</f>
        <v>21.793614278141661</v>
      </c>
      <c r="N4415" s="50">
        <f t="array" ref="N4415">_xlfn.SUM(_xlfn.NORM.DIST($S$3:$S$1003,$G4415,$Q4415,FALSE)*WindSpeedStep*$T$3:$T$1003)</f>
        <v>25.886653255440237</v>
      </c>
      <c r="P4415" s="42">
        <f t="shared" si="204"/>
        <v>0.36302773889794704</v>
      </c>
      <c r="Q4415" s="42">
        <f t="shared" si="206"/>
        <v>0.46320283024192804</v>
      </c>
    </row>
    <row r="4416" spans="5:17" x14ac:dyDescent="0.2">
      <c r="E4416" s="15">
        <v>41298.645833333336</v>
      </c>
      <c r="F4416" s="21">
        <v>3.9391860188787238</v>
      </c>
      <c r="G4416" s="21">
        <v>3.8292086463127122</v>
      </c>
      <c r="H4416" s="24">
        <v>7.6157865752527726E-2</v>
      </c>
      <c r="I4416" s="3">
        <f t="shared" si="205"/>
        <v>85.539999999996354</v>
      </c>
      <c r="J4416" s="3">
        <f>INDEX(PowerArray,MIN(MaximumPowerIndex,ROUND(G4416*100,0)))</f>
        <v>75.529999999996576</v>
      </c>
      <c r="K4416" s="3">
        <f>MIN(J4416-M4416+N4416,'Power Look Up'!$F$4)</f>
        <v>70.963298478389646</v>
      </c>
      <c r="M4416" s="50">
        <f t="array" ref="M4416">_xlfn.SUM(_xlfn.NORM.DIST($S$3:$S$1003,$G4416,$P4416,FALSE)*WindSpeedStep*$T$3:$T$1003)</f>
        <v>34.677910184109251</v>
      </c>
      <c r="N4416" s="50">
        <f t="array" ref="N4416">_xlfn.SUM(_xlfn.NORM.DIST($S$3:$S$1003,$G4416,$Q4416,FALSE)*WindSpeedStep*$T$3:$T$1003)</f>
        <v>30.111208662502314</v>
      </c>
      <c r="P4416" s="42">
        <f t="shared" si="204"/>
        <v>0.38292086463127123</v>
      </c>
      <c r="Q4416" s="42">
        <f t="shared" si="206"/>
        <v>0.29162435802430198</v>
      </c>
    </row>
    <row r="4417" spans="5:17" x14ac:dyDescent="0.2">
      <c r="E4417" s="15">
        <v>41298.652777777781</v>
      </c>
      <c r="F4417" s="21">
        <v>3.9031827563886337</v>
      </c>
      <c r="G4417" s="21">
        <v>3.7738175559278235</v>
      </c>
      <c r="H4417" s="24">
        <v>0.13066259814897074</v>
      </c>
      <c r="I4417" s="3">
        <f t="shared" si="205"/>
        <v>81.899999999996439</v>
      </c>
      <c r="J4417" s="3">
        <f>INDEX(PowerArray,MIN(MaximumPowerIndex,ROUND(G4417*100,0)))</f>
        <v>70.069999999996682</v>
      </c>
      <c r="K4417" s="3">
        <f>MIN(J4417-M4417+N4417,'Power Look Up'!$F$4)</f>
        <v>75.994962382880828</v>
      </c>
      <c r="M4417" s="50">
        <f t="array" ref="M4417">_xlfn.SUM(_xlfn.NORM.DIST($S$3:$S$1003,$G4417,$P4417,FALSE)*WindSpeedStep*$T$3:$T$1003)</f>
        <v>30.543213364470382</v>
      </c>
      <c r="N4417" s="50">
        <f t="array" ref="N4417">_xlfn.SUM(_xlfn.NORM.DIST($S$3:$S$1003,$G4417,$Q4417,FALSE)*WindSpeedStep*$T$3:$T$1003)</f>
        <v>36.468175747354522</v>
      </c>
      <c r="P4417" s="42">
        <f t="shared" si="204"/>
        <v>0.37738175559278236</v>
      </c>
      <c r="Q4417" s="42">
        <f t="shared" si="206"/>
        <v>0.4930968067977281</v>
      </c>
    </row>
    <row r="4418" spans="5:17" x14ac:dyDescent="0.2">
      <c r="E4418" s="15">
        <v>41298.659722222219</v>
      </c>
      <c r="F4418" s="21">
        <v>3.7741265915705751</v>
      </c>
      <c r="G4418" s="21">
        <v>3.6649400453033323</v>
      </c>
      <c r="H4418" s="24">
        <v>0.10863440588233726</v>
      </c>
      <c r="I4418" s="3">
        <f t="shared" si="205"/>
        <v>70.069999999996682</v>
      </c>
      <c r="J4418" s="3">
        <f>INDEX(PowerArray,MIN(MaximumPowerIndex,ROUND(G4418*100,0)))</f>
        <v>60.059999999996904</v>
      </c>
      <c r="K4418" s="3">
        <f>MIN(J4418-M4418+N4418,'Power Look Up'!$F$4)</f>
        <v>61.345971546211871</v>
      </c>
      <c r="M4418" s="50">
        <f t="array" ref="M4418">_xlfn.SUM(_xlfn.NORM.DIST($S$3:$S$1003,$G4418,$P4418,FALSE)*WindSpeedStep*$T$3:$T$1003)</f>
        <v>23.663428911680239</v>
      </c>
      <c r="N4418" s="50">
        <f t="array" ref="N4418">_xlfn.SUM(_xlfn.NORM.DIST($S$3:$S$1003,$G4418,$Q4418,FALSE)*WindSpeedStep*$T$3:$T$1003)</f>
        <v>24.949400457895209</v>
      </c>
      <c r="P4418" s="42">
        <f t="shared" si="204"/>
        <v>0.36649400453033326</v>
      </c>
      <c r="Q4418" s="42">
        <f t="shared" si="206"/>
        <v>0.39813858441591371</v>
      </c>
    </row>
    <row r="4419" spans="5:17" x14ac:dyDescent="0.2">
      <c r="E4419" s="15">
        <v>41298.666666666664</v>
      </c>
      <c r="F4419" s="21">
        <v>3.684581171109834</v>
      </c>
      <c r="G4419" s="21">
        <v>3.6102797310757895</v>
      </c>
      <c r="H4419" s="24">
        <v>8.142038024626741E-2</v>
      </c>
      <c r="I4419" s="3">
        <f t="shared" si="205"/>
        <v>61.879999999996862</v>
      </c>
      <c r="J4419" s="3">
        <f>INDEX(PowerArray,MIN(MaximumPowerIndex,ROUND(G4419*100,0)))</f>
        <v>55.509999999997</v>
      </c>
      <c r="K4419" s="3">
        <f>MIN(J4419-M4419+N4419,'Power Look Up'!$F$4)</f>
        <v>53.541463398215896</v>
      </c>
      <c r="M4419" s="50">
        <f t="array" ref="M4419">_xlfn.SUM(_xlfn.NORM.DIST($S$3:$S$1003,$G4419,$P4419,FALSE)*WindSpeedStep*$T$3:$T$1003)</f>
        <v>20.779094715016356</v>
      </c>
      <c r="N4419" s="50">
        <f t="array" ref="N4419">_xlfn.SUM(_xlfn.NORM.DIST($S$3:$S$1003,$G4419,$Q4419,FALSE)*WindSpeedStep*$T$3:$T$1003)</f>
        <v>18.810558113235253</v>
      </c>
      <c r="P4419" s="42">
        <f t="shared" ref="P4419:P4482" si="207">ReferenceTurbulence*G4419</f>
        <v>0.36102797310757895</v>
      </c>
      <c r="Q4419" s="42">
        <f t="shared" si="206"/>
        <v>0.29395034849958285</v>
      </c>
    </row>
    <row r="4420" spans="5:17" x14ac:dyDescent="0.2">
      <c r="E4420" s="15">
        <v>41298.673611111109</v>
      </c>
      <c r="F4420" s="21">
        <v>3.7713482544029833</v>
      </c>
      <c r="G4420" s="21">
        <v>3.8039077754774762</v>
      </c>
      <c r="H4420" s="24">
        <v>5.8334575637016245E-2</v>
      </c>
      <c r="I4420" s="3">
        <f t="shared" ref="I4420:I4483" si="208">INDEX(PowerArray,MIN(MaximumPowerIndex,ROUND(F4420*100,0)))</f>
        <v>70.069999999996682</v>
      </c>
      <c r="J4420" s="3">
        <f>INDEX(PowerArray,MIN(MaximumPowerIndex,ROUND(G4420*100,0)))</f>
        <v>72.799999999996629</v>
      </c>
      <c r="K4420" s="3">
        <f>MIN(J4420-M4420+N4420,'Power Look Up'!$F$4)</f>
        <v>65.60860704994397</v>
      </c>
      <c r="M4420" s="50">
        <f t="array" ref="M4420">_xlfn.SUM(_xlfn.NORM.DIST($S$3:$S$1003,$G4420,$P4420,FALSE)*WindSpeedStep*$T$3:$T$1003)</f>
        <v>32.734121690781407</v>
      </c>
      <c r="N4420" s="50">
        <f t="array" ref="N4420">_xlfn.SUM(_xlfn.NORM.DIST($S$3:$S$1003,$G4420,$Q4420,FALSE)*WindSpeedStep*$T$3:$T$1003)</f>
        <v>25.542728740728752</v>
      </c>
      <c r="P4420" s="42">
        <f t="shared" si="207"/>
        <v>0.38039077754774764</v>
      </c>
      <c r="Q4420" s="42">
        <f t="shared" ref="Q4420:Q4483" si="209">G4420*H4420</f>
        <v>0.22189934584482504</v>
      </c>
    </row>
    <row r="4421" spans="5:17" x14ac:dyDescent="0.2">
      <c r="E4421" s="15">
        <v>41298.680555555555</v>
      </c>
      <c r="F4421" s="21">
        <v>4.7047478663895328</v>
      </c>
      <c r="G4421" s="21">
        <v>4.5996799474050913</v>
      </c>
      <c r="H4421" s="24">
        <v>9.9899083510437373E-2</v>
      </c>
      <c r="I4421" s="3">
        <f t="shared" si="208"/>
        <v>167.29999999999393</v>
      </c>
      <c r="J4421" s="3">
        <f>INDEX(PowerArray,MIN(MaximumPowerIndex,ROUND(G4421*100,0)))</f>
        <v>156.39999999999415</v>
      </c>
      <c r="K4421" s="3">
        <f>MIN(J4421-M4421+N4421,'Power Look Up'!$F$4)</f>
        <v>156.39054428290498</v>
      </c>
      <c r="M4421" s="50">
        <f t="array" ref="M4421">_xlfn.SUM(_xlfn.NORM.DIST($S$3:$S$1003,$G4421,$P4421,FALSE)*WindSpeedStep*$T$3:$T$1003)</f>
        <v>131.21260152184615</v>
      </c>
      <c r="N4421" s="50">
        <f t="array" ref="N4421">_xlfn.SUM(_xlfn.NORM.DIST($S$3:$S$1003,$G4421,$Q4421,FALSE)*WindSpeedStep*$T$3:$T$1003)</f>
        <v>131.20314580475699</v>
      </c>
      <c r="P4421" s="42">
        <f t="shared" si="207"/>
        <v>0.45996799474050915</v>
      </c>
      <c r="Q4421" s="42">
        <f t="shared" si="209"/>
        <v>0.45950381118710543</v>
      </c>
    </row>
    <row r="4422" spans="5:17" x14ac:dyDescent="0.2">
      <c r="E4422" s="15">
        <v>41298.6875</v>
      </c>
      <c r="F4422" s="21">
        <v>4.9636837907890232</v>
      </c>
      <c r="G4422" s="21">
        <v>4.8471884275867447</v>
      </c>
      <c r="H4422" s="24">
        <v>8.0585310599814886E-2</v>
      </c>
      <c r="I4422" s="3">
        <f t="shared" si="208"/>
        <v>195.63999999999334</v>
      </c>
      <c r="J4422" s="3">
        <f>INDEX(PowerArray,MIN(MaximumPowerIndex,ROUND(G4422*100,0)))</f>
        <v>183.64999999999355</v>
      </c>
      <c r="K4422" s="3">
        <f>MIN(J4422-M4422+N4422,'Power Look Up'!$F$4)</f>
        <v>183.25613750121775</v>
      </c>
      <c r="M4422" s="50">
        <f t="array" ref="M4422">_xlfn.SUM(_xlfn.NORM.DIST($S$3:$S$1003,$G4422,$P4422,FALSE)*WindSpeedStep*$T$3:$T$1003)</f>
        <v>170.13712323869763</v>
      </c>
      <c r="N4422" s="50">
        <f t="array" ref="N4422">_xlfn.SUM(_xlfn.NORM.DIST($S$3:$S$1003,$G4422,$Q4422,FALSE)*WindSpeedStep*$T$3:$T$1003)</f>
        <v>169.74326073992182</v>
      </c>
      <c r="P4422" s="42">
        <f t="shared" si="207"/>
        <v>0.4847188427586745</v>
      </c>
      <c r="Q4422" s="42">
        <f t="shared" si="209"/>
        <v>0.39061218497290617</v>
      </c>
    </row>
    <row r="4423" spans="5:17" x14ac:dyDescent="0.2">
      <c r="E4423" s="15">
        <v>41298.694444444445</v>
      </c>
      <c r="F4423" s="21">
        <v>5.7516479913736713</v>
      </c>
      <c r="G4423" s="21">
        <v>5.5687036388678166</v>
      </c>
      <c r="H4423" s="24">
        <v>7.8238445863674302E-2</v>
      </c>
      <c r="I4423" s="3">
        <f t="shared" si="208"/>
        <v>321.49999999998732</v>
      </c>
      <c r="J4423" s="3">
        <f>INDEX(PowerArray,MIN(MaximumPowerIndex,ROUND(G4423*100,0)))</f>
        <v>292.33999999998798</v>
      </c>
      <c r="K4423" s="3">
        <f>MIN(J4423-M4423+N4423,'Power Look Up'!$F$4)</f>
        <v>290.43060091043338</v>
      </c>
      <c r="M4423" s="50">
        <f t="array" ref="M4423">_xlfn.SUM(_xlfn.NORM.DIST($S$3:$S$1003,$G4423,$P4423,FALSE)*WindSpeedStep*$T$3:$T$1003)</f>
        <v>288.4417736959777</v>
      </c>
      <c r="N4423" s="50">
        <f t="array" ref="N4423">_xlfn.SUM(_xlfn.NORM.DIST($S$3:$S$1003,$G4423,$Q4423,FALSE)*WindSpeedStep*$T$3:$T$1003)</f>
        <v>286.5323746064231</v>
      </c>
      <c r="P4423" s="42">
        <f t="shared" si="207"/>
        <v>0.55687036388678168</v>
      </c>
      <c r="Q4423" s="42">
        <f t="shared" si="209"/>
        <v>0.43568671818040577</v>
      </c>
    </row>
    <row r="4424" spans="5:17" x14ac:dyDescent="0.2">
      <c r="E4424" s="15">
        <v>41298.701388888891</v>
      </c>
      <c r="F4424" s="21">
        <v>5.9896494665380615</v>
      </c>
      <c r="G4424" s="21">
        <v>5.8129732679077248</v>
      </c>
      <c r="H4424" s="24">
        <v>7.1790511682236116E-2</v>
      </c>
      <c r="I4424" s="3">
        <f t="shared" si="208"/>
        <v>360.37999999998652</v>
      </c>
      <c r="J4424" s="3">
        <f>INDEX(PowerArray,MIN(MaximumPowerIndex,ROUND(G4424*100,0)))</f>
        <v>331.21999999998712</v>
      </c>
      <c r="K4424" s="3">
        <f>MIN(J4424-M4424+N4424,'Power Look Up'!$F$4)</f>
        <v>327.1814316237124</v>
      </c>
      <c r="M4424" s="50">
        <f t="array" ref="M4424">_xlfn.SUM(_xlfn.NORM.DIST($S$3:$S$1003,$G4424,$P4424,FALSE)*WindSpeedStep*$T$3:$T$1003)</f>
        <v>331.96431812876062</v>
      </c>
      <c r="N4424" s="50">
        <f t="array" ref="N4424">_xlfn.SUM(_xlfn.NORM.DIST($S$3:$S$1003,$G4424,$Q4424,FALSE)*WindSpeedStep*$T$3:$T$1003)</f>
        <v>327.9257497524859</v>
      </c>
      <c r="P4424" s="42">
        <f t="shared" si="207"/>
        <v>0.58129732679077251</v>
      </c>
      <c r="Q4424" s="42">
        <f t="shared" si="209"/>
        <v>0.4173163252982558</v>
      </c>
    </row>
    <row r="4425" spans="5:17" x14ac:dyDescent="0.2">
      <c r="E4425" s="15">
        <v>41298.708333333336</v>
      </c>
      <c r="F4425" s="21">
        <v>5.1497127133752896</v>
      </c>
      <c r="G4425" s="21">
        <v>5.0366627956433776</v>
      </c>
      <c r="H4425" s="24">
        <v>6.4081244598925835E-2</v>
      </c>
      <c r="I4425" s="3">
        <f t="shared" si="208"/>
        <v>224.29999999998941</v>
      </c>
      <c r="J4425" s="3">
        <f>INDEX(PowerArray,MIN(MaximumPowerIndex,ROUND(G4425*100,0)))</f>
        <v>206.47999999998979</v>
      </c>
      <c r="K4425" s="3">
        <f>MIN(J4425-M4425+N4425,'Power Look Up'!$F$4)</f>
        <v>206.64749731659361</v>
      </c>
      <c r="M4425" s="50">
        <f t="array" ref="M4425">_xlfn.SUM(_xlfn.NORM.DIST($S$3:$S$1003,$G4425,$P4425,FALSE)*WindSpeedStep*$T$3:$T$1003)</f>
        <v>200.44551573804378</v>
      </c>
      <c r="N4425" s="50">
        <f t="array" ref="N4425">_xlfn.SUM(_xlfn.NORM.DIST($S$3:$S$1003,$G4425,$Q4425,FALSE)*WindSpeedStep*$T$3:$T$1003)</f>
        <v>200.61301305464761</v>
      </c>
      <c r="P4425" s="42">
        <f t="shared" si="207"/>
        <v>0.50366627956433774</v>
      </c>
      <c r="Q4425" s="42">
        <f t="shared" si="209"/>
        <v>0.3227556205699329</v>
      </c>
    </row>
    <row r="4426" spans="5:17" x14ac:dyDescent="0.2">
      <c r="E4426" s="15">
        <v>41298.715277777781</v>
      </c>
      <c r="F4426" s="21">
        <v>5.2540759480417947</v>
      </c>
      <c r="G4426" s="21">
        <v>5.1424388488238737</v>
      </c>
      <c r="H4426" s="24">
        <v>5.1388674748911768E-2</v>
      </c>
      <c r="I4426" s="3">
        <f t="shared" si="208"/>
        <v>240.49999999998906</v>
      </c>
      <c r="J4426" s="3">
        <f>INDEX(PowerArray,MIN(MaximumPowerIndex,ROUND(G4426*100,0)))</f>
        <v>222.67999999998943</v>
      </c>
      <c r="K4426" s="3">
        <f>MIN(J4426-M4426+N4426,'Power Look Up'!$F$4)</f>
        <v>222.99283594820514</v>
      </c>
      <c r="M4426" s="50">
        <f t="array" ref="M4426">_xlfn.SUM(_xlfn.NORM.DIST($S$3:$S$1003,$G4426,$P4426,FALSE)*WindSpeedStep*$T$3:$T$1003)</f>
        <v>217.50907427526587</v>
      </c>
      <c r="N4426" s="50">
        <f t="array" ref="N4426">_xlfn.SUM(_xlfn.NORM.DIST($S$3:$S$1003,$G4426,$Q4426,FALSE)*WindSpeedStep*$T$3:$T$1003)</f>
        <v>217.82191022348158</v>
      </c>
      <c r="P4426" s="42">
        <f t="shared" si="207"/>
        <v>0.51424388488238737</v>
      </c>
      <c r="Q4426" s="42">
        <f t="shared" si="209"/>
        <v>0.26426311741837832</v>
      </c>
    </row>
    <row r="4427" spans="5:17" x14ac:dyDescent="0.2">
      <c r="E4427" s="15">
        <v>41298.722222222219</v>
      </c>
      <c r="F4427" s="21">
        <v>5.9399233686280777</v>
      </c>
      <c r="G4427" s="21">
        <v>5.7998345698234504</v>
      </c>
      <c r="H4427" s="24">
        <v>6.2290365891615455E-2</v>
      </c>
      <c r="I4427" s="3">
        <f t="shared" si="208"/>
        <v>352.27999999998667</v>
      </c>
      <c r="J4427" s="3">
        <f>INDEX(PowerArray,MIN(MaximumPowerIndex,ROUND(G4427*100,0)))</f>
        <v>329.59999999998718</v>
      </c>
      <c r="K4427" s="3">
        <f>MIN(J4427-M4427+N4427,'Power Look Up'!$F$4)</f>
        <v>324.41110027288289</v>
      </c>
      <c r="M4427" s="50">
        <f t="array" ref="M4427">_xlfn.SUM(_xlfn.NORM.DIST($S$3:$S$1003,$G4427,$P4427,FALSE)*WindSpeedStep*$T$3:$T$1003)</f>
        <v>329.55065679007896</v>
      </c>
      <c r="N4427" s="50">
        <f t="array" ref="N4427">_xlfn.SUM(_xlfn.NORM.DIST($S$3:$S$1003,$G4427,$Q4427,FALSE)*WindSpeedStep*$T$3:$T$1003)</f>
        <v>324.36175706297468</v>
      </c>
      <c r="P4427" s="42">
        <f t="shared" si="207"/>
        <v>0.5799834569823451</v>
      </c>
      <c r="Q4427" s="42">
        <f t="shared" si="209"/>
        <v>0.36127381746514287</v>
      </c>
    </row>
    <row r="4428" spans="5:17" x14ac:dyDescent="0.2">
      <c r="E4428" s="15">
        <v>41298.729166666664</v>
      </c>
      <c r="F4428" s="21">
        <v>6.1945700127074899</v>
      </c>
      <c r="G4428" s="21">
        <v>5.9782319949753422</v>
      </c>
      <c r="H4428" s="24">
        <v>7.2644267330399651E-2</v>
      </c>
      <c r="I4428" s="3">
        <f t="shared" si="208"/>
        <v>404.93999999998022</v>
      </c>
      <c r="J4428" s="3">
        <f>INDEX(PowerArray,MIN(MaximumPowerIndex,ROUND(G4428*100,0)))</f>
        <v>358.75999999998658</v>
      </c>
      <c r="K4428" s="3">
        <f>MIN(J4428-M4428+N4428,'Power Look Up'!$F$4)</f>
        <v>353.98084503699937</v>
      </c>
      <c r="M4428" s="50">
        <f t="array" ref="M4428">_xlfn.SUM(_xlfn.NORM.DIST($S$3:$S$1003,$G4428,$P4428,FALSE)*WindSpeedStep*$T$3:$T$1003)</f>
        <v>363.11751001514443</v>
      </c>
      <c r="N4428" s="50">
        <f t="array" ref="N4428">_xlfn.SUM(_xlfn.NORM.DIST($S$3:$S$1003,$G4428,$Q4428,FALSE)*WindSpeedStep*$T$3:$T$1003)</f>
        <v>358.33835505215723</v>
      </c>
      <c r="P4428" s="42">
        <f t="shared" si="207"/>
        <v>0.59782319949753426</v>
      </c>
      <c r="Q4428" s="42">
        <f t="shared" si="209"/>
        <v>0.43428428320613716</v>
      </c>
    </row>
    <row r="4429" spans="5:17" x14ac:dyDescent="0.2">
      <c r="E4429" s="15">
        <v>41298.736111111109</v>
      </c>
      <c r="F4429" s="21">
        <v>5.8798945623036705</v>
      </c>
      <c r="G4429" s="21">
        <v>5.6966637055602698</v>
      </c>
      <c r="H4429" s="24">
        <v>5.7824166130419893E-2</v>
      </c>
      <c r="I4429" s="3">
        <f t="shared" si="208"/>
        <v>342.55999999998687</v>
      </c>
      <c r="J4429" s="3">
        <f>INDEX(PowerArray,MIN(MaximumPowerIndex,ROUND(G4429*100,0)))</f>
        <v>313.39999999998753</v>
      </c>
      <c r="K4429" s="3">
        <f>MIN(J4429-M4429+N4429,'Power Look Up'!$F$4)</f>
        <v>308.71572673041084</v>
      </c>
      <c r="M4429" s="50">
        <f t="array" ref="M4429">_xlfn.SUM(_xlfn.NORM.DIST($S$3:$S$1003,$G4429,$P4429,FALSE)*WindSpeedStep*$T$3:$T$1003)</f>
        <v>310.89739952376368</v>
      </c>
      <c r="N4429" s="50">
        <f t="array" ref="N4429">_xlfn.SUM(_xlfn.NORM.DIST($S$3:$S$1003,$G4429,$Q4429,FALSE)*WindSpeedStep*$T$3:$T$1003)</f>
        <v>306.21312625418699</v>
      </c>
      <c r="P4429" s="42">
        <f t="shared" si="207"/>
        <v>0.56966637055602698</v>
      </c>
      <c r="Q4429" s="42">
        <f t="shared" si="209"/>
        <v>0.32940482849945046</v>
      </c>
    </row>
    <row r="4430" spans="5:17" x14ac:dyDescent="0.2">
      <c r="E4430" s="15">
        <v>41298.743055555555</v>
      </c>
      <c r="F4430" s="21">
        <v>5.5668434292433009</v>
      </c>
      <c r="G4430" s="21">
        <v>5.5382181503802981</v>
      </c>
      <c r="H4430" s="24">
        <v>6.4668605211505775E-2</v>
      </c>
      <c r="I4430" s="3">
        <f t="shared" si="208"/>
        <v>292.33999999998798</v>
      </c>
      <c r="J4430" s="3">
        <f>INDEX(PowerArray,MIN(MaximumPowerIndex,ROUND(G4430*100,0)))</f>
        <v>287.47999999998808</v>
      </c>
      <c r="K4430" s="3">
        <f>MIN(J4430-M4430+N4430,'Power Look Up'!$F$4)</f>
        <v>284.9121027325246</v>
      </c>
      <c r="M4430" s="50">
        <f t="array" ref="M4430">_xlfn.SUM(_xlfn.NORM.DIST($S$3:$S$1003,$G4430,$P4430,FALSE)*WindSpeedStep*$T$3:$T$1003)</f>
        <v>283.19130795290118</v>
      </c>
      <c r="N4430" s="50">
        <f t="array" ref="N4430">_xlfn.SUM(_xlfn.NORM.DIST($S$3:$S$1003,$G4430,$Q4430,FALSE)*WindSpeedStep*$T$3:$T$1003)</f>
        <v>280.6234106854377</v>
      </c>
      <c r="P4430" s="42">
        <f t="shared" si="207"/>
        <v>0.55382181503802985</v>
      </c>
      <c r="Q4430" s="42">
        <f t="shared" si="209"/>
        <v>0.35814884314213924</v>
      </c>
    </row>
    <row r="4431" spans="5:17" x14ac:dyDescent="0.2">
      <c r="E4431" s="15">
        <v>41298.75</v>
      </c>
      <c r="F4431" s="21">
        <v>5.217471201420449</v>
      </c>
      <c r="G4431" s="21">
        <v>5.2379737590747677</v>
      </c>
      <c r="H4431" s="24">
        <v>6.3249031429278998E-2</v>
      </c>
      <c r="I4431" s="3">
        <f t="shared" si="208"/>
        <v>235.63999999998919</v>
      </c>
      <c r="J4431" s="3">
        <f>INDEX(PowerArray,MIN(MaximumPowerIndex,ROUND(G4431*100,0)))</f>
        <v>238.87999999998908</v>
      </c>
      <c r="K4431" s="3">
        <f>MIN(J4431-M4431+N4431,'Power Look Up'!$F$4)</f>
        <v>238.54987324200405</v>
      </c>
      <c r="M4431" s="50">
        <f t="array" ref="M4431">_xlfn.SUM(_xlfn.NORM.DIST($S$3:$S$1003,$G4431,$P4431,FALSE)*WindSpeedStep*$T$3:$T$1003)</f>
        <v>233.04420196496912</v>
      </c>
      <c r="N4431" s="50">
        <f t="array" ref="N4431">_xlfn.SUM(_xlfn.NORM.DIST($S$3:$S$1003,$G4431,$Q4431,FALSE)*WindSpeedStep*$T$3:$T$1003)</f>
        <v>232.71407520698409</v>
      </c>
      <c r="P4431" s="42">
        <f t="shared" si="207"/>
        <v>0.52379737590747677</v>
      </c>
      <c r="Q4431" s="42">
        <f t="shared" si="209"/>
        <v>0.33129676691345866</v>
      </c>
    </row>
    <row r="4432" spans="5:17" x14ac:dyDescent="0.2">
      <c r="E4432" s="15">
        <v>41298.756944444445</v>
      </c>
      <c r="F4432" s="21">
        <v>4.5061279332797701</v>
      </c>
      <c r="G4432" s="21">
        <v>4.5221596214255069</v>
      </c>
      <c r="H4432" s="24">
        <v>5.5480004940303224E-2</v>
      </c>
      <c r="I4432" s="3">
        <f t="shared" si="208"/>
        <v>146.58999999999435</v>
      </c>
      <c r="J4432" s="3">
        <f>INDEX(PowerArray,MIN(MaximumPowerIndex,ROUND(G4432*100,0)))</f>
        <v>147.67999999999432</v>
      </c>
      <c r="K4432" s="3">
        <f>MIN(J4432-M4432+N4432,'Power Look Up'!$F$4)</f>
        <v>144.46321366589973</v>
      </c>
      <c r="M4432" s="50">
        <f t="array" ref="M4432">_xlfn.SUM(_xlfn.NORM.DIST($S$3:$S$1003,$G4432,$P4432,FALSE)*WindSpeedStep*$T$3:$T$1003)</f>
        <v>119.33148635110365</v>
      </c>
      <c r="N4432" s="50">
        <f t="array" ref="N4432">_xlfn.SUM(_xlfn.NORM.DIST($S$3:$S$1003,$G4432,$Q4432,FALSE)*WindSpeedStep*$T$3:$T$1003)</f>
        <v>116.11470001700904</v>
      </c>
      <c r="P4432" s="42">
        <f t="shared" si="207"/>
        <v>0.45221596214255072</v>
      </c>
      <c r="Q4432" s="42">
        <f t="shared" si="209"/>
        <v>0.2508894381375269</v>
      </c>
    </row>
    <row r="4433" spans="5:17" x14ac:dyDescent="0.2">
      <c r="E4433" s="15">
        <v>41298.763888888891</v>
      </c>
      <c r="F4433" s="21">
        <v>4.3330526690514768</v>
      </c>
      <c r="G4433" s="21">
        <v>4.3218434632235763</v>
      </c>
      <c r="H4433" s="24">
        <v>4.8464677454744594E-2</v>
      </c>
      <c r="I4433" s="3">
        <f t="shared" si="208"/>
        <v>126.96999999999478</v>
      </c>
      <c r="J4433" s="3">
        <f>INDEX(PowerArray,MIN(MaximumPowerIndex,ROUND(G4433*100,0)))</f>
        <v>125.87999999999479</v>
      </c>
      <c r="K4433" s="3">
        <f>MIN(J4433-M4433+N4433,'Power Look Up'!$F$4)</f>
        <v>118.78963019619005</v>
      </c>
      <c r="M4433" s="50">
        <f t="array" ref="M4433">_xlfn.SUM(_xlfn.NORM.DIST($S$3:$S$1003,$G4433,$P4433,FALSE)*WindSpeedStep*$T$3:$T$1003)</f>
        <v>89.991704395145277</v>
      </c>
      <c r="N4433" s="50">
        <f t="array" ref="N4433">_xlfn.SUM(_xlfn.NORM.DIST($S$3:$S$1003,$G4433,$Q4433,FALSE)*WindSpeedStep*$T$3:$T$1003)</f>
        <v>82.901334591340529</v>
      </c>
      <c r="P4433" s="42">
        <f t="shared" si="207"/>
        <v>0.43218434632235764</v>
      </c>
      <c r="Q4433" s="42">
        <f t="shared" si="209"/>
        <v>0.20945674945502696</v>
      </c>
    </row>
    <row r="4434" spans="5:17" x14ac:dyDescent="0.2">
      <c r="E4434" s="15">
        <v>41298.770833333336</v>
      </c>
      <c r="F4434" s="21">
        <v>4.3178210653514633</v>
      </c>
      <c r="G4434" s="21">
        <v>4.2047570724975936</v>
      </c>
      <c r="H4434" s="24">
        <v>8.1059403505298014E-2</v>
      </c>
      <c r="I4434" s="3">
        <f t="shared" si="208"/>
        <v>125.87999999999479</v>
      </c>
      <c r="J4434" s="3">
        <f>INDEX(PowerArray,MIN(MaximumPowerIndex,ROUND(G4434*100,0)))</f>
        <v>112.79999999999508</v>
      </c>
      <c r="K4434" s="3">
        <f>MIN(J4434-M4434+N4434,'Power Look Up'!$F$4)</f>
        <v>108.96866473893661</v>
      </c>
      <c r="M4434" s="50">
        <f t="array" ref="M4434">_xlfn.SUM(_xlfn.NORM.DIST($S$3:$S$1003,$G4434,$P4434,FALSE)*WindSpeedStep*$T$3:$T$1003)</f>
        <v>74.217840861359534</v>
      </c>
      <c r="N4434" s="50">
        <f t="array" ref="N4434">_xlfn.SUM(_xlfn.NORM.DIST($S$3:$S$1003,$G4434,$Q4434,FALSE)*WindSpeedStep*$T$3:$T$1003)</f>
        <v>70.386505600301064</v>
      </c>
      <c r="P4434" s="42">
        <f t="shared" si="207"/>
        <v>0.42047570724975936</v>
      </c>
      <c r="Q4434" s="42">
        <f t="shared" si="209"/>
        <v>0.34083510018133806</v>
      </c>
    </row>
    <row r="4435" spans="5:17" x14ac:dyDescent="0.2">
      <c r="E4435" s="15">
        <v>41298.777777777781</v>
      </c>
      <c r="F4435" s="21">
        <v>4.6602767243821548</v>
      </c>
      <c r="G4435" s="21">
        <v>4.492456493720316</v>
      </c>
      <c r="H4435" s="24">
        <v>7.2957040988821581E-2</v>
      </c>
      <c r="I4435" s="3">
        <f t="shared" si="208"/>
        <v>162.93999999999403</v>
      </c>
      <c r="J4435" s="3">
        <f>INDEX(PowerArray,MIN(MaximumPowerIndex,ROUND(G4435*100,0)))</f>
        <v>144.4099999999944</v>
      </c>
      <c r="K4435" s="3">
        <f>MIN(J4435-M4435+N4435,'Power Look Up'!$F$4)</f>
        <v>141.67555129490364</v>
      </c>
      <c r="M4435" s="50">
        <f t="array" ref="M4435">_xlfn.SUM(_xlfn.NORM.DIST($S$3:$S$1003,$G4435,$P4435,FALSE)*WindSpeedStep*$T$3:$T$1003)</f>
        <v>114.84148159385168</v>
      </c>
      <c r="N4435" s="50">
        <f t="array" ref="N4435">_xlfn.SUM(_xlfn.NORM.DIST($S$3:$S$1003,$G4435,$Q4435,FALSE)*WindSpeedStep*$T$3:$T$1003)</f>
        <v>112.10703288876094</v>
      </c>
      <c r="P4435" s="42">
        <f t="shared" si="207"/>
        <v>0.4492456493720316</v>
      </c>
      <c r="Q4435" s="42">
        <f t="shared" si="209"/>
        <v>0.32775633255285075</v>
      </c>
    </row>
    <row r="4436" spans="5:17" x14ac:dyDescent="0.2">
      <c r="E4436" s="15">
        <v>41298.784722222219</v>
      </c>
      <c r="F4436" s="21">
        <v>4.5359194725668424</v>
      </c>
      <c r="G4436" s="21">
        <v>4.4230688690027762</v>
      </c>
      <c r="H4436" s="24">
        <v>5.9524866266465942E-2</v>
      </c>
      <c r="I4436" s="3">
        <f t="shared" si="208"/>
        <v>149.8599999999943</v>
      </c>
      <c r="J4436" s="3">
        <f>INDEX(PowerArray,MIN(MaximumPowerIndex,ROUND(G4436*100,0)))</f>
        <v>136.77999999999457</v>
      </c>
      <c r="K4436" s="3">
        <f>MIN(J4436-M4436+N4436,'Power Look Up'!$F$4)</f>
        <v>132.27364986003587</v>
      </c>
      <c r="M4436" s="50">
        <f t="array" ref="M4436">_xlfn.SUM(_xlfn.NORM.DIST($S$3:$S$1003,$G4436,$P4436,FALSE)*WindSpeedStep*$T$3:$T$1003)</f>
        <v>104.52040486839836</v>
      </c>
      <c r="N4436" s="50">
        <f t="array" ref="N4436">_xlfn.SUM(_xlfn.NORM.DIST($S$3:$S$1003,$G4436,$Q4436,FALSE)*WindSpeedStep*$T$3:$T$1003)</f>
        <v>100.01405472843966</v>
      </c>
      <c r="P4436" s="42">
        <f t="shared" si="207"/>
        <v>0.44230688690027764</v>
      </c>
      <c r="Q4436" s="42">
        <f t="shared" si="209"/>
        <v>0.26328258291475903</v>
      </c>
    </row>
    <row r="4437" spans="5:17" x14ac:dyDescent="0.2">
      <c r="E4437" s="15">
        <v>41298.791666666664</v>
      </c>
      <c r="F4437" s="21">
        <v>4.6211755835474762</v>
      </c>
      <c r="G4437" s="21">
        <v>4.7190727942511819</v>
      </c>
      <c r="H4437" s="24">
        <v>4.1115079175187981E-2</v>
      </c>
      <c r="I4437" s="3">
        <f t="shared" si="208"/>
        <v>158.5799999999941</v>
      </c>
      <c r="J4437" s="3">
        <f>INDEX(PowerArray,MIN(MaximumPowerIndex,ROUND(G4437*100,0)))</f>
        <v>169.47999999999388</v>
      </c>
      <c r="K4437" s="3">
        <f>MIN(J4437-M4437+N4437,'Power Look Up'!$F$4)</f>
        <v>168.65991561775664</v>
      </c>
      <c r="M4437" s="50">
        <f t="array" ref="M4437">_xlfn.SUM(_xlfn.NORM.DIST($S$3:$S$1003,$G4437,$P4437,FALSE)*WindSpeedStep*$T$3:$T$1003)</f>
        <v>149.85164158725456</v>
      </c>
      <c r="N4437" s="50">
        <f t="array" ref="N4437">_xlfn.SUM(_xlfn.NORM.DIST($S$3:$S$1003,$G4437,$Q4437,FALSE)*WindSpeedStep*$T$3:$T$1003)</f>
        <v>149.03155720501732</v>
      </c>
      <c r="P4437" s="42">
        <f t="shared" si="207"/>
        <v>0.47190727942511823</v>
      </c>
      <c r="Q4437" s="42">
        <f t="shared" si="209"/>
        <v>0.19402505156911293</v>
      </c>
    </row>
    <row r="4438" spans="5:17" x14ac:dyDescent="0.2">
      <c r="E4438" s="15">
        <v>41298.798611111109</v>
      </c>
      <c r="F4438" s="21">
        <v>4.9941036415064408</v>
      </c>
      <c r="G4438" s="21">
        <v>5.0418311730772913</v>
      </c>
      <c r="H4438" s="24">
        <v>4.405194921698468E-2</v>
      </c>
      <c r="I4438" s="3">
        <f t="shared" si="208"/>
        <v>198.90999999999326</v>
      </c>
      <c r="J4438" s="3">
        <f>INDEX(PowerArray,MIN(MaximumPowerIndex,ROUND(G4438*100,0)))</f>
        <v>206.47999999998979</v>
      </c>
      <c r="K4438" s="3">
        <f>MIN(J4438-M4438+N4438,'Power Look Up'!$F$4)</f>
        <v>207.187474937112</v>
      </c>
      <c r="M4438" s="50">
        <f t="array" ref="M4438">_xlfn.SUM(_xlfn.NORM.DIST($S$3:$S$1003,$G4438,$P4438,FALSE)*WindSpeedStep*$T$3:$T$1003)</f>
        <v>201.27659508645147</v>
      </c>
      <c r="N4438" s="50">
        <f t="array" ref="N4438">_xlfn.SUM(_xlfn.NORM.DIST($S$3:$S$1003,$G4438,$Q4438,FALSE)*WindSpeedStep*$T$3:$T$1003)</f>
        <v>201.98407002357368</v>
      </c>
      <c r="P4438" s="42">
        <f t="shared" si="207"/>
        <v>0.50418311730772913</v>
      </c>
      <c r="Q4438" s="42">
        <f t="shared" si="209"/>
        <v>0.22210249079701114</v>
      </c>
    </row>
    <row r="4439" spans="5:17" x14ac:dyDescent="0.2">
      <c r="E4439" s="15">
        <v>41298.805555555555</v>
      </c>
      <c r="F4439" s="21">
        <v>4.6952109317256649</v>
      </c>
      <c r="G4439" s="21">
        <v>4.7393539245554406</v>
      </c>
      <c r="H4439" s="24">
        <v>4.6856254851822342E-2</v>
      </c>
      <c r="I4439" s="3">
        <f t="shared" si="208"/>
        <v>167.29999999999393</v>
      </c>
      <c r="J4439" s="3">
        <f>INDEX(PowerArray,MIN(MaximumPowerIndex,ROUND(G4439*100,0)))</f>
        <v>171.65999999999383</v>
      </c>
      <c r="K4439" s="3">
        <f>MIN(J4439-M4439+N4439,'Power Look Up'!$F$4)</f>
        <v>170.97297117708177</v>
      </c>
      <c r="M4439" s="50">
        <f t="array" ref="M4439">_xlfn.SUM(_xlfn.NORM.DIST($S$3:$S$1003,$G4439,$P4439,FALSE)*WindSpeedStep*$T$3:$T$1003)</f>
        <v>153.04736370686669</v>
      </c>
      <c r="N4439" s="50">
        <f t="array" ref="N4439">_xlfn.SUM(_xlfn.NORM.DIST($S$3:$S$1003,$G4439,$Q4439,FALSE)*WindSpeedStep*$T$3:$T$1003)</f>
        <v>152.36033488395464</v>
      </c>
      <c r="P4439" s="42">
        <f t="shared" si="207"/>
        <v>0.47393539245554406</v>
      </c>
      <c r="Q4439" s="42">
        <f t="shared" si="209"/>
        <v>0.22206837532195411</v>
      </c>
    </row>
    <row r="4440" spans="5:17" x14ac:dyDescent="0.2">
      <c r="E4440" s="15">
        <v>41298.8125</v>
      </c>
      <c r="F4440" s="21">
        <v>4.9652962177773707</v>
      </c>
      <c r="G4440" s="21">
        <v>5.1040781136000541</v>
      </c>
      <c r="H4440" s="24">
        <v>3.0209678017386225E-2</v>
      </c>
      <c r="I4440" s="3">
        <f t="shared" si="208"/>
        <v>196.72999999999331</v>
      </c>
      <c r="J4440" s="3">
        <f>INDEX(PowerArray,MIN(MaximumPowerIndex,ROUND(G4440*100,0)))</f>
        <v>216.19999999998959</v>
      </c>
      <c r="K4440" s="3">
        <f>MIN(J4440-M4440+N4440,'Power Look Up'!$F$4)</f>
        <v>217.14928996650747</v>
      </c>
      <c r="M4440" s="50">
        <f t="array" ref="M4440">_xlfn.SUM(_xlfn.NORM.DIST($S$3:$S$1003,$G4440,$P4440,FALSE)*WindSpeedStep*$T$3:$T$1003)</f>
        <v>211.3066360011465</v>
      </c>
      <c r="N4440" s="50">
        <f t="array" ref="N4440">_xlfn.SUM(_xlfn.NORM.DIST($S$3:$S$1003,$G4440,$Q4440,FALSE)*WindSpeedStep*$T$3:$T$1003)</f>
        <v>212.25592596766438</v>
      </c>
      <c r="P4440" s="42">
        <f t="shared" si="207"/>
        <v>0.51040781136000546</v>
      </c>
      <c r="Q4440" s="42">
        <f t="shared" si="209"/>
        <v>0.1541925563874457</v>
      </c>
    </row>
    <row r="4441" spans="5:17" x14ac:dyDescent="0.2">
      <c r="E4441" s="15">
        <v>41298.819444444445</v>
      </c>
      <c r="F4441" s="21">
        <v>4.9733943888905658</v>
      </c>
      <c r="G4441" s="21">
        <v>5.1088104032678068</v>
      </c>
      <c r="H4441" s="24">
        <v>3.8203284345278726E-2</v>
      </c>
      <c r="I4441" s="3">
        <f t="shared" si="208"/>
        <v>196.72999999999331</v>
      </c>
      <c r="J4441" s="3">
        <f>INDEX(PowerArray,MIN(MaximumPowerIndex,ROUND(G4441*100,0)))</f>
        <v>217.81999999998953</v>
      </c>
      <c r="K4441" s="3">
        <f>MIN(J4441-M4441+N4441,'Power Look Up'!$F$4)</f>
        <v>218.56393250356845</v>
      </c>
      <c r="M4441" s="50">
        <f t="array" ref="M4441">_xlfn.SUM(_xlfn.NORM.DIST($S$3:$S$1003,$G4441,$P4441,FALSE)*WindSpeedStep*$T$3:$T$1003)</f>
        <v>212.07084473509903</v>
      </c>
      <c r="N4441" s="50">
        <f t="array" ref="N4441">_xlfn.SUM(_xlfn.NORM.DIST($S$3:$S$1003,$G4441,$Q4441,FALSE)*WindSpeedStep*$T$3:$T$1003)</f>
        <v>212.81477723867795</v>
      </c>
      <c r="P4441" s="42">
        <f t="shared" si="207"/>
        <v>0.51088104032678072</v>
      </c>
      <c r="Q4441" s="42">
        <f t="shared" si="209"/>
        <v>0.1951733365021581</v>
      </c>
    </row>
    <row r="4442" spans="5:17" x14ac:dyDescent="0.2">
      <c r="E4442" s="15">
        <v>41298.826388888891</v>
      </c>
      <c r="F4442" s="21">
        <v>5.0250581991928636</v>
      </c>
      <c r="G4442" s="21">
        <v>5.1060531093059858</v>
      </c>
      <c r="H4442" s="24">
        <v>4.7760640869502637E-2</v>
      </c>
      <c r="I4442" s="3">
        <f t="shared" si="208"/>
        <v>204.85999999998984</v>
      </c>
      <c r="J4442" s="3">
        <f>INDEX(PowerArray,MIN(MaximumPowerIndex,ROUND(G4442*100,0)))</f>
        <v>217.81999999998953</v>
      </c>
      <c r="K4442" s="3">
        <f>MIN(J4442-M4442+N4442,'Power Look Up'!$F$4)</f>
        <v>218.33047395818491</v>
      </c>
      <c r="M4442" s="50">
        <f t="array" ref="M4442">_xlfn.SUM(_xlfn.NORM.DIST($S$3:$S$1003,$G4442,$P4442,FALSE)*WindSpeedStep*$T$3:$T$1003)</f>
        <v>211.62554351473088</v>
      </c>
      <c r="N4442" s="50">
        <f t="array" ref="N4442">_xlfn.SUM(_xlfn.NORM.DIST($S$3:$S$1003,$G4442,$Q4442,FALSE)*WindSpeedStep*$T$3:$T$1003)</f>
        <v>212.13601747292626</v>
      </c>
      <c r="P4442" s="42">
        <f t="shared" si="207"/>
        <v>0.51060531093059858</v>
      </c>
      <c r="Q4442" s="42">
        <f t="shared" si="209"/>
        <v>0.24386836881417048</v>
      </c>
    </row>
    <row r="4443" spans="5:17" x14ac:dyDescent="0.2">
      <c r="E4443" s="15">
        <v>41298.833333333336</v>
      </c>
      <c r="F4443" s="21">
        <v>5.0020437531767943</v>
      </c>
      <c r="G4443" s="21">
        <v>5.0198733821152901</v>
      </c>
      <c r="H4443" s="24">
        <v>4.3982022320432156E-2</v>
      </c>
      <c r="I4443" s="3">
        <f t="shared" si="208"/>
        <v>199.99999999999324</v>
      </c>
      <c r="J4443" s="3">
        <f>INDEX(PowerArray,MIN(MaximumPowerIndex,ROUND(G4443*100,0)))</f>
        <v>203.23999999998986</v>
      </c>
      <c r="K4443" s="3">
        <f>MIN(J4443-M4443+N4443,'Power Look Up'!$F$4)</f>
        <v>203.95264298192541</v>
      </c>
      <c r="M4443" s="50">
        <f t="array" ref="M4443">_xlfn.SUM(_xlfn.NORM.DIST($S$3:$S$1003,$G4443,$P4443,FALSE)*WindSpeedStep*$T$3:$T$1003)</f>
        <v>197.74744756511066</v>
      </c>
      <c r="N4443" s="50">
        <f t="array" ref="N4443">_xlfn.SUM(_xlfn.NORM.DIST($S$3:$S$1003,$G4443,$Q4443,FALSE)*WindSpeedStep*$T$3:$T$1003)</f>
        <v>198.46009054704621</v>
      </c>
      <c r="P4443" s="42">
        <f t="shared" si="207"/>
        <v>0.50198733821152908</v>
      </c>
      <c r="Q4443" s="42">
        <f t="shared" si="209"/>
        <v>0.22078418313793793</v>
      </c>
    </row>
    <row r="4444" spans="5:17" x14ac:dyDescent="0.2">
      <c r="E4444" s="15">
        <v>41298.840277777781</v>
      </c>
      <c r="F4444" s="21">
        <v>5.6137960082025273</v>
      </c>
      <c r="G4444" s="21">
        <v>5.5866353424638193</v>
      </c>
      <c r="H4444" s="24">
        <v>4.0970494771085095E-2</v>
      </c>
      <c r="I4444" s="3">
        <f t="shared" si="208"/>
        <v>298.81999999998783</v>
      </c>
      <c r="J4444" s="3">
        <f>INDEX(PowerArray,MIN(MaximumPowerIndex,ROUND(G4444*100,0)))</f>
        <v>295.57999999998788</v>
      </c>
      <c r="K4444" s="3">
        <f>MIN(J4444-M4444+N4444,'Power Look Up'!$F$4)</f>
        <v>291.41690178386483</v>
      </c>
      <c r="M4444" s="50">
        <f t="array" ref="M4444">_xlfn.SUM(_xlfn.NORM.DIST($S$3:$S$1003,$G4444,$P4444,FALSE)*WindSpeedStep*$T$3:$T$1003)</f>
        <v>291.54705158795673</v>
      </c>
      <c r="N4444" s="50">
        <f t="array" ref="N4444">_xlfn.SUM(_xlfn.NORM.DIST($S$3:$S$1003,$G4444,$Q4444,FALSE)*WindSpeedStep*$T$3:$T$1003)</f>
        <v>287.38395337183368</v>
      </c>
      <c r="P4444" s="42">
        <f t="shared" si="207"/>
        <v>0.55866353424638193</v>
      </c>
      <c r="Q4444" s="42">
        <f t="shared" si="209"/>
        <v>0.22888721408637311</v>
      </c>
    </row>
    <row r="4445" spans="5:17" x14ac:dyDescent="0.2">
      <c r="E4445" s="15">
        <v>41298.847222222219</v>
      </c>
      <c r="F4445" s="21">
        <v>6.048303890750014</v>
      </c>
      <c r="G4445" s="21">
        <v>6.0268669772365149</v>
      </c>
      <c r="H4445" s="24">
        <v>4.2987258030740078E-2</v>
      </c>
      <c r="I4445" s="3">
        <f t="shared" si="208"/>
        <v>373.29999999998091</v>
      </c>
      <c r="J4445" s="3">
        <f>INDEX(PowerArray,MIN(MaximumPowerIndex,ROUND(G4445*100,0)))</f>
        <v>368.77999999998099</v>
      </c>
      <c r="K4445" s="3">
        <f>MIN(J4445-M4445+N4445,'Power Look Up'!$F$4)</f>
        <v>359.02375305284068</v>
      </c>
      <c r="M4445" s="50">
        <f t="array" ref="M4445">_xlfn.SUM(_xlfn.NORM.DIST($S$3:$S$1003,$G4445,$P4445,FALSE)*WindSpeedStep*$T$3:$T$1003)</f>
        <v>372.57998023954696</v>
      </c>
      <c r="N4445" s="50">
        <f t="array" ref="N4445">_xlfn.SUM(_xlfn.NORM.DIST($S$3:$S$1003,$G4445,$Q4445,FALSE)*WindSpeedStep*$T$3:$T$1003)</f>
        <v>362.82373329240664</v>
      </c>
      <c r="P4445" s="42">
        <f t="shared" si="207"/>
        <v>0.60268669772365158</v>
      </c>
      <c r="Q4445" s="42">
        <f t="shared" si="209"/>
        <v>0.25907848586741256</v>
      </c>
    </row>
    <row r="4446" spans="5:17" x14ac:dyDescent="0.2">
      <c r="E4446" s="15">
        <v>41298.854166666664</v>
      </c>
      <c r="F4446" s="21">
        <v>5.9682853057526151</v>
      </c>
      <c r="G4446" s="21">
        <v>5.9815593476635529</v>
      </c>
      <c r="H4446" s="24">
        <v>4.8590170399608654E-2</v>
      </c>
      <c r="I4446" s="3">
        <f t="shared" si="208"/>
        <v>357.13999999998657</v>
      </c>
      <c r="J4446" s="3">
        <f>INDEX(PowerArray,MIN(MaximumPowerIndex,ROUND(G4446*100,0)))</f>
        <v>358.75999999998658</v>
      </c>
      <c r="K4446" s="3">
        <f>MIN(J4446-M4446+N4446,'Power Look Up'!$F$4)</f>
        <v>350.15065960095109</v>
      </c>
      <c r="M4446" s="50">
        <f t="array" ref="M4446">_xlfn.SUM(_xlfn.NORM.DIST($S$3:$S$1003,$G4446,$P4446,FALSE)*WindSpeedStep*$T$3:$T$1003)</f>
        <v>363.76048124837638</v>
      </c>
      <c r="N4446" s="50">
        <f t="array" ref="N4446">_xlfn.SUM(_xlfn.NORM.DIST($S$3:$S$1003,$G4446,$Q4446,FALSE)*WindSpeedStep*$T$3:$T$1003)</f>
        <v>355.15114084934089</v>
      </c>
      <c r="P4446" s="42">
        <f t="shared" si="207"/>
        <v>0.59815593476635531</v>
      </c>
      <c r="Q4446" s="42">
        <f t="shared" si="209"/>
        <v>0.29064498795834404</v>
      </c>
    </row>
    <row r="4447" spans="5:17" x14ac:dyDescent="0.2">
      <c r="E4447" s="15">
        <v>41298.861111111109</v>
      </c>
      <c r="F4447" s="21">
        <v>5.8677079748324994</v>
      </c>
      <c r="G4447" s="21">
        <v>5.8828614179799601</v>
      </c>
      <c r="H4447" s="24">
        <v>5.1127288761940108E-2</v>
      </c>
      <c r="I4447" s="3">
        <f t="shared" si="208"/>
        <v>340.93999999998692</v>
      </c>
      <c r="J4447" s="3">
        <f>INDEX(PowerArray,MIN(MaximumPowerIndex,ROUND(G4447*100,0)))</f>
        <v>342.55999999998687</v>
      </c>
      <c r="K4447" s="3">
        <f>MIN(J4447-M4447+N4447,'Power Look Up'!$F$4)</f>
        <v>335.12288142915133</v>
      </c>
      <c r="M4447" s="50">
        <f t="array" ref="M4447">_xlfn.SUM(_xlfn.NORM.DIST($S$3:$S$1003,$G4447,$P4447,FALSE)*WindSpeedStep*$T$3:$T$1003)</f>
        <v>344.95600548090414</v>
      </c>
      <c r="N4447" s="50">
        <f t="array" ref="N4447">_xlfn.SUM(_xlfn.NORM.DIST($S$3:$S$1003,$G4447,$Q4447,FALSE)*WindSpeedStep*$T$3:$T$1003)</f>
        <v>337.5188869100686</v>
      </c>
      <c r="P4447" s="42">
        <f t="shared" si="207"/>
        <v>0.58828614179799599</v>
      </c>
      <c r="Q4447" s="42">
        <f t="shared" si="209"/>
        <v>0.30077475446353785</v>
      </c>
    </row>
    <row r="4448" spans="5:17" x14ac:dyDescent="0.2">
      <c r="E4448" s="15">
        <v>41298.868055555555</v>
      </c>
      <c r="F4448" s="21">
        <v>6.0981336179956527</v>
      </c>
      <c r="G4448" s="21">
        <v>6.0973161195505661</v>
      </c>
      <c r="H4448" s="24">
        <v>4.9195379897006029E-2</v>
      </c>
      <c r="I4448" s="3">
        <f t="shared" si="208"/>
        <v>384.59999999998064</v>
      </c>
      <c r="J4448" s="3">
        <f>INDEX(PowerArray,MIN(MaximumPowerIndex,ROUND(G4448*100,0)))</f>
        <v>384.59999999998064</v>
      </c>
      <c r="K4448" s="3">
        <f>MIN(J4448-M4448+N4448,'Power Look Up'!$F$4)</f>
        <v>375.51719429874538</v>
      </c>
      <c r="M4448" s="50">
        <f t="array" ref="M4448">_xlfn.SUM(_xlfn.NORM.DIST($S$3:$S$1003,$G4448,$P4448,FALSE)*WindSpeedStep*$T$3:$T$1003)</f>
        <v>386.53620524698187</v>
      </c>
      <c r="N4448" s="50">
        <f t="array" ref="N4448">_xlfn.SUM(_xlfn.NORM.DIST($S$3:$S$1003,$G4448,$Q4448,FALSE)*WindSpeedStep*$T$3:$T$1003)</f>
        <v>377.45339954574661</v>
      </c>
      <c r="P4448" s="42">
        <f t="shared" si="207"/>
        <v>0.60973161195505665</v>
      </c>
      <c r="Q4448" s="42">
        <f t="shared" si="209"/>
        <v>0.29995978285342872</v>
      </c>
    </row>
    <row r="4449" spans="5:17" x14ac:dyDescent="0.2">
      <c r="E4449" s="15">
        <v>41298.875</v>
      </c>
      <c r="F4449" s="21">
        <v>5.7297252856153236</v>
      </c>
      <c r="G4449" s="21">
        <v>5.7997522872681273</v>
      </c>
      <c r="H4449" s="24">
        <v>6.283023741186905E-2</v>
      </c>
      <c r="I4449" s="3">
        <f t="shared" si="208"/>
        <v>318.25999999998737</v>
      </c>
      <c r="J4449" s="3">
        <f>INDEX(PowerArray,MIN(MaximumPowerIndex,ROUND(G4449*100,0)))</f>
        <v>329.59999999998718</v>
      </c>
      <c r="K4449" s="3">
        <f>MIN(J4449-M4449+N4449,'Power Look Up'!$F$4)</f>
        <v>324.48052281898765</v>
      </c>
      <c r="M4449" s="50">
        <f t="array" ref="M4449">_xlfn.SUM(_xlfn.NORM.DIST($S$3:$S$1003,$G4449,$P4449,FALSE)*WindSpeedStep*$T$3:$T$1003)</f>
        <v>329.53556899233047</v>
      </c>
      <c r="N4449" s="50">
        <f t="array" ref="N4449">_xlfn.SUM(_xlfn.NORM.DIST($S$3:$S$1003,$G4449,$Q4449,FALSE)*WindSpeedStep*$T$3:$T$1003)</f>
        <v>324.41609181133094</v>
      </c>
      <c r="P4449" s="42">
        <f t="shared" si="207"/>
        <v>0.57997522872681273</v>
      </c>
      <c r="Q4449" s="42">
        <f t="shared" si="209"/>
        <v>0.36439981313908698</v>
      </c>
    </row>
    <row r="4450" spans="5:17" x14ac:dyDescent="0.2">
      <c r="E4450" s="15">
        <v>41298.881944444445</v>
      </c>
      <c r="F4450" s="21">
        <v>5.8648988309427992</v>
      </c>
      <c r="G4450" s="21">
        <v>5.9164891506458837</v>
      </c>
      <c r="H4450" s="24">
        <v>5.1151777489702094E-2</v>
      </c>
      <c r="I4450" s="3">
        <f t="shared" si="208"/>
        <v>339.31999999998698</v>
      </c>
      <c r="J4450" s="3">
        <f>INDEX(PowerArray,MIN(MaximumPowerIndex,ROUND(G4450*100,0)))</f>
        <v>349.03999999998678</v>
      </c>
      <c r="K4450" s="3">
        <f>MIN(J4450-M4450+N4450,'Power Look Up'!$F$4)</f>
        <v>341.30993618071534</v>
      </c>
      <c r="M4450" s="50">
        <f t="array" ref="M4450">_xlfn.SUM(_xlfn.NORM.DIST($S$3:$S$1003,$G4450,$P4450,FALSE)*WindSpeedStep*$T$3:$T$1003)</f>
        <v>351.30145833316413</v>
      </c>
      <c r="N4450" s="50">
        <f t="array" ref="N4450">_xlfn.SUM(_xlfn.NORM.DIST($S$3:$S$1003,$G4450,$Q4450,FALSE)*WindSpeedStep*$T$3:$T$1003)</f>
        <v>343.5713945138927</v>
      </c>
      <c r="P4450" s="42">
        <f t="shared" si="207"/>
        <v>0.59164891506458839</v>
      </c>
      <c r="Q4450" s="42">
        <f t="shared" si="209"/>
        <v>0.30263893655407476</v>
      </c>
    </row>
    <row r="4451" spans="5:17" x14ac:dyDescent="0.2">
      <c r="E4451" s="15">
        <v>41298.888888888891</v>
      </c>
      <c r="F4451" s="21">
        <v>6.106213480308198</v>
      </c>
      <c r="G4451" s="21">
        <v>6.1597401423165099</v>
      </c>
      <c r="H4451" s="24">
        <v>8.3521482117303716E-2</v>
      </c>
      <c r="I4451" s="3">
        <f t="shared" si="208"/>
        <v>386.85999999998057</v>
      </c>
      <c r="J4451" s="3">
        <f>INDEX(PowerArray,MIN(MaximumPowerIndex,ROUND(G4451*100,0)))</f>
        <v>398.15999999998036</v>
      </c>
      <c r="K4451" s="3">
        <f>MIN(J4451-M4451+N4451,'Power Look Up'!$F$4)</f>
        <v>394.70600267308424</v>
      </c>
      <c r="M4451" s="50">
        <f t="array" ref="M4451">_xlfn.SUM(_xlfn.NORM.DIST($S$3:$S$1003,$G4451,$P4451,FALSE)*WindSpeedStep*$T$3:$T$1003)</f>
        <v>399.15596995552806</v>
      </c>
      <c r="N4451" s="50">
        <f t="array" ref="N4451">_xlfn.SUM(_xlfn.NORM.DIST($S$3:$S$1003,$G4451,$Q4451,FALSE)*WindSpeedStep*$T$3:$T$1003)</f>
        <v>395.70197262863195</v>
      </c>
      <c r="P4451" s="42">
        <f t="shared" si="207"/>
        <v>0.61597401423165099</v>
      </c>
      <c r="Q4451" s="42">
        <f t="shared" si="209"/>
        <v>0.51447062614372618</v>
      </c>
    </row>
    <row r="4452" spans="5:17" x14ac:dyDescent="0.2">
      <c r="E4452" s="15">
        <v>41298.895833333336</v>
      </c>
      <c r="F4452" s="21">
        <v>6.4226326640173212</v>
      </c>
      <c r="G4452" s="21">
        <v>6.5350420873422994</v>
      </c>
      <c r="H4452" s="24">
        <v>5.7608774992366919E-2</v>
      </c>
      <c r="I4452" s="3">
        <f t="shared" si="208"/>
        <v>456.9199999999791</v>
      </c>
      <c r="J4452" s="3">
        <f>INDEX(PowerArray,MIN(MaximumPowerIndex,ROUND(G4452*100,0)))</f>
        <v>484.03999999997853</v>
      </c>
      <c r="K4452" s="3">
        <f>MIN(J4452-M4452+N4452,'Power Look Up'!$F$4)</f>
        <v>474.54320877015698</v>
      </c>
      <c r="M4452" s="50">
        <f t="array" ref="M4452">_xlfn.SUM(_xlfn.NORM.DIST($S$3:$S$1003,$G4452,$P4452,FALSE)*WindSpeedStep*$T$3:$T$1003)</f>
        <v>480.33398877750278</v>
      </c>
      <c r="N4452" s="50">
        <f t="array" ref="N4452">_xlfn.SUM(_xlfn.NORM.DIST($S$3:$S$1003,$G4452,$Q4452,FALSE)*WindSpeedStep*$T$3:$T$1003)</f>
        <v>470.83719754768123</v>
      </c>
      <c r="P4452" s="42">
        <f t="shared" si="207"/>
        <v>0.65350420873422999</v>
      </c>
      <c r="Q4452" s="42">
        <f t="shared" si="209"/>
        <v>0.37647576917535036</v>
      </c>
    </row>
    <row r="4453" spans="5:17" x14ac:dyDescent="0.2">
      <c r="E4453" s="15">
        <v>41298.902777777781</v>
      </c>
      <c r="F4453" s="21">
        <v>6.4681889729870354</v>
      </c>
      <c r="G4453" s="21">
        <v>6.441675678715252</v>
      </c>
      <c r="H4453" s="24">
        <v>7.5755362443239813E-2</v>
      </c>
      <c r="I4453" s="3">
        <f t="shared" si="208"/>
        <v>468.21999999997888</v>
      </c>
      <c r="J4453" s="3">
        <f>INDEX(PowerArray,MIN(MaximumPowerIndex,ROUND(G4453*100,0)))</f>
        <v>461.43999999997902</v>
      </c>
      <c r="K4453" s="3">
        <f>MIN(J4453-M4453+N4453,'Power Look Up'!$F$4)</f>
        <v>455.61534637168165</v>
      </c>
      <c r="M4453" s="50">
        <f t="array" ref="M4453">_xlfn.SUM(_xlfn.NORM.DIST($S$3:$S$1003,$G4453,$P4453,FALSE)*WindSpeedStep*$T$3:$T$1003)</f>
        <v>459.26247436603154</v>
      </c>
      <c r="N4453" s="50">
        <f t="array" ref="N4453">_xlfn.SUM(_xlfn.NORM.DIST($S$3:$S$1003,$G4453,$Q4453,FALSE)*WindSpeedStep*$T$3:$T$1003)</f>
        <v>453.43782073773417</v>
      </c>
      <c r="P4453" s="42">
        <f t="shared" si="207"/>
        <v>0.64416756787152529</v>
      </c>
      <c r="Q4453" s="42">
        <f t="shared" si="209"/>
        <v>0.48799147578287672</v>
      </c>
    </row>
    <row r="4454" spans="5:17" x14ac:dyDescent="0.2">
      <c r="E4454" s="15">
        <v>41298.909722222219</v>
      </c>
      <c r="F4454" s="21">
        <v>5.8693908584968337</v>
      </c>
      <c r="G4454" s="21">
        <v>5.8951059001038812</v>
      </c>
      <c r="H4454" s="24">
        <v>7.3261435533384142E-2</v>
      </c>
      <c r="I4454" s="3">
        <f t="shared" si="208"/>
        <v>340.93999999998692</v>
      </c>
      <c r="J4454" s="3">
        <f>INDEX(PowerArray,MIN(MaximumPowerIndex,ROUND(G4454*100,0)))</f>
        <v>345.79999999998682</v>
      </c>
      <c r="K4454" s="3">
        <f>MIN(J4454-M4454+N4454,'Power Look Up'!$F$4)</f>
        <v>341.51681868091219</v>
      </c>
      <c r="M4454" s="50">
        <f t="array" ref="M4454">_xlfn.SUM(_xlfn.NORM.DIST($S$3:$S$1003,$G4454,$P4454,FALSE)*WindSpeedStep*$T$3:$T$1003)</f>
        <v>347.25927540457405</v>
      </c>
      <c r="N4454" s="50">
        <f t="array" ref="N4454">_xlfn.SUM(_xlfn.NORM.DIST($S$3:$S$1003,$G4454,$Q4454,FALSE)*WindSpeedStep*$T$3:$T$1003)</f>
        <v>342.97609408549943</v>
      </c>
      <c r="P4454" s="42">
        <f t="shared" si="207"/>
        <v>0.58951059001038819</v>
      </c>
      <c r="Q4454" s="42">
        <f t="shared" si="209"/>
        <v>0.43188392086293298</v>
      </c>
    </row>
    <row r="4455" spans="5:17" x14ac:dyDescent="0.2">
      <c r="E4455" s="15">
        <v>41298.916666666664</v>
      </c>
      <c r="F4455" s="21">
        <v>5.874723428050558</v>
      </c>
      <c r="G4455" s="21">
        <v>5.899167825946348</v>
      </c>
      <c r="H4455" s="24">
        <v>0.10383467536316338</v>
      </c>
      <c r="I4455" s="3">
        <f t="shared" si="208"/>
        <v>340.93999999998692</v>
      </c>
      <c r="J4455" s="3">
        <f>INDEX(PowerArray,MIN(MaximumPowerIndex,ROUND(G4455*100,0)))</f>
        <v>345.79999999998682</v>
      </c>
      <c r="K4455" s="3">
        <f>MIN(J4455-M4455+N4455,'Power Look Up'!$F$4)</f>
        <v>346.47012953913156</v>
      </c>
      <c r="M4455" s="50">
        <f t="array" ref="M4455">_xlfn.SUM(_xlfn.NORM.DIST($S$3:$S$1003,$G4455,$P4455,FALSE)*WindSpeedStep*$T$3:$T$1003)</f>
        <v>348.02517260620891</v>
      </c>
      <c r="N4455" s="50">
        <f t="array" ref="N4455">_xlfn.SUM(_xlfn.NORM.DIST($S$3:$S$1003,$G4455,$Q4455,FALSE)*WindSpeedStep*$T$3:$T$1003)</f>
        <v>348.69530214535365</v>
      </c>
      <c r="P4455" s="42">
        <f t="shared" si="207"/>
        <v>0.58991678259463487</v>
      </c>
      <c r="Q4455" s="42">
        <f t="shared" si="209"/>
        <v>0.61253817611995731</v>
      </c>
    </row>
    <row r="4456" spans="5:17" x14ac:dyDescent="0.2">
      <c r="E4456" s="15">
        <v>41298.923611111109</v>
      </c>
      <c r="F4456" s="21">
        <v>6.1479322041728626</v>
      </c>
      <c r="G4456" s="21">
        <v>6.1926613285884793</v>
      </c>
      <c r="H4456" s="24">
        <v>7.9701594573117804E-2</v>
      </c>
      <c r="I4456" s="3">
        <f t="shared" si="208"/>
        <v>395.89999999998042</v>
      </c>
      <c r="J4456" s="3">
        <f>INDEX(PowerArray,MIN(MaximumPowerIndex,ROUND(G4456*100,0)))</f>
        <v>404.93999999998022</v>
      </c>
      <c r="K4456" s="3">
        <f>MIN(J4456-M4456+N4456,'Power Look Up'!$F$4)</f>
        <v>400.64880395837105</v>
      </c>
      <c r="M4456" s="50">
        <f t="array" ref="M4456">_xlfn.SUM(_xlfn.NORM.DIST($S$3:$S$1003,$G4456,$P4456,FALSE)*WindSpeedStep*$T$3:$T$1003)</f>
        <v>405.90932541884166</v>
      </c>
      <c r="N4456" s="50">
        <f t="array" ref="N4456">_xlfn.SUM(_xlfn.NORM.DIST($S$3:$S$1003,$G4456,$Q4456,FALSE)*WindSpeedStep*$T$3:$T$1003)</f>
        <v>401.61812937723249</v>
      </c>
      <c r="P4456" s="42">
        <f t="shared" si="207"/>
        <v>0.61926613285884802</v>
      </c>
      <c r="Q4456" s="42">
        <f t="shared" si="209"/>
        <v>0.49356498253978404</v>
      </c>
    </row>
    <row r="4457" spans="5:17" x14ac:dyDescent="0.2">
      <c r="E4457" s="15">
        <v>41298.930555555555</v>
      </c>
      <c r="F4457" s="21">
        <v>6.0966441015184945</v>
      </c>
      <c r="G4457" s="21">
        <v>6.1059933067833869</v>
      </c>
      <c r="H4457" s="24">
        <v>6.8890358860769052E-2</v>
      </c>
      <c r="I4457" s="3">
        <f t="shared" si="208"/>
        <v>384.59999999998064</v>
      </c>
      <c r="J4457" s="3">
        <f>INDEX(PowerArray,MIN(MaximumPowerIndex,ROUND(G4457*100,0)))</f>
        <v>386.85999999998057</v>
      </c>
      <c r="K4457" s="3">
        <f>MIN(J4457-M4457+N4457,'Power Look Up'!$F$4)</f>
        <v>380.90473496244829</v>
      </c>
      <c r="M4457" s="50">
        <f t="array" ref="M4457">_xlfn.SUM(_xlfn.NORM.DIST($S$3:$S$1003,$G4457,$P4457,FALSE)*WindSpeedStep*$T$3:$T$1003)</f>
        <v>388.276005492563</v>
      </c>
      <c r="N4457" s="50">
        <f t="array" ref="N4457">_xlfn.SUM(_xlfn.NORM.DIST($S$3:$S$1003,$G4457,$Q4457,FALSE)*WindSpeedStep*$T$3:$T$1003)</f>
        <v>382.32074045503072</v>
      </c>
      <c r="P4457" s="42">
        <f t="shared" si="207"/>
        <v>0.61059933067833871</v>
      </c>
      <c r="Q4457" s="42">
        <f t="shared" si="209"/>
        <v>0.42064407010576144</v>
      </c>
    </row>
    <row r="4458" spans="5:17" x14ac:dyDescent="0.2">
      <c r="E4458" s="15">
        <v>41298.9375</v>
      </c>
      <c r="F4458" s="21">
        <v>6.6150054296375451</v>
      </c>
      <c r="G4458" s="21">
        <v>6.6702649884842433</v>
      </c>
      <c r="H4458" s="24">
        <v>6.1980296820779032E-2</v>
      </c>
      <c r="I4458" s="3">
        <f t="shared" si="208"/>
        <v>502.11999999997818</v>
      </c>
      <c r="J4458" s="3">
        <f>INDEX(PowerArray,MIN(MaximumPowerIndex,ROUND(G4458*100,0)))</f>
        <v>513.4199999999779</v>
      </c>
      <c r="K4458" s="3">
        <f>MIN(J4458-M4458+N4458,'Power Look Up'!$F$4)</f>
        <v>503.97283601258755</v>
      </c>
      <c r="M4458" s="50">
        <f t="array" ref="M4458">_xlfn.SUM(_xlfn.NORM.DIST($S$3:$S$1003,$G4458,$P4458,FALSE)*WindSpeedStep*$T$3:$T$1003)</f>
        <v>511.9159196021169</v>
      </c>
      <c r="N4458" s="50">
        <f t="array" ref="N4458">_xlfn.SUM(_xlfn.NORM.DIST($S$3:$S$1003,$G4458,$Q4458,FALSE)*WindSpeedStep*$T$3:$T$1003)</f>
        <v>502.46875561472655</v>
      </c>
      <c r="P4458" s="42">
        <f t="shared" si="207"/>
        <v>0.66702649884842435</v>
      </c>
      <c r="Q4458" s="42">
        <f t="shared" si="209"/>
        <v>0.41342500385950365</v>
      </c>
    </row>
    <row r="4459" spans="5:17" x14ac:dyDescent="0.2">
      <c r="E4459" s="15">
        <v>41298.944444444445</v>
      </c>
      <c r="F4459" s="21">
        <v>6.1418537982844414</v>
      </c>
      <c r="G4459" s="21">
        <v>6.202636472975283</v>
      </c>
      <c r="H4459" s="24">
        <v>8.4664991560894493E-2</v>
      </c>
      <c r="I4459" s="3">
        <f t="shared" si="208"/>
        <v>393.63999999998043</v>
      </c>
      <c r="J4459" s="3">
        <f>INDEX(PowerArray,MIN(MaximumPowerIndex,ROUND(G4459*100,0)))</f>
        <v>407.19999999998015</v>
      </c>
      <c r="K4459" s="3">
        <f>MIN(J4459-M4459+N4459,'Power Look Up'!$F$4)</f>
        <v>403.87180702098181</v>
      </c>
      <c r="M4459" s="50">
        <f t="array" ref="M4459">_xlfn.SUM(_xlfn.NORM.DIST($S$3:$S$1003,$G4459,$P4459,FALSE)*WindSpeedStep*$T$3:$T$1003)</f>
        <v>407.96911467202966</v>
      </c>
      <c r="N4459" s="50">
        <f t="array" ref="N4459">_xlfn.SUM(_xlfn.NORM.DIST($S$3:$S$1003,$G4459,$Q4459,FALSE)*WindSpeedStep*$T$3:$T$1003)</f>
        <v>404.64092169303132</v>
      </c>
      <c r="P4459" s="42">
        <f t="shared" si="207"/>
        <v>0.62026364729752836</v>
      </c>
      <c r="Q4459" s="42">
        <f t="shared" si="209"/>
        <v>0.52514616463974872</v>
      </c>
    </row>
    <row r="4460" spans="5:17" x14ac:dyDescent="0.2">
      <c r="E4460" s="15">
        <v>41298.951388888891</v>
      </c>
      <c r="F4460" s="21">
        <v>5.5962289452993925</v>
      </c>
      <c r="G4460" s="21">
        <v>5.6519000709485887</v>
      </c>
      <c r="H4460" s="24">
        <v>4.8246775219371464E-2</v>
      </c>
      <c r="I4460" s="3">
        <f t="shared" si="208"/>
        <v>297.19999999998788</v>
      </c>
      <c r="J4460" s="3">
        <f>INDEX(PowerArray,MIN(MaximumPowerIndex,ROUND(G4460*100,0)))</f>
        <v>305.29999999998768</v>
      </c>
      <c r="K4460" s="3">
        <f>MIN(J4460-M4460+N4460,'Power Look Up'!$F$4)</f>
        <v>300.4341071881114</v>
      </c>
      <c r="M4460" s="50">
        <f t="array" ref="M4460">_xlfn.SUM(_xlfn.NORM.DIST($S$3:$S$1003,$G4460,$P4460,FALSE)*WindSpeedStep*$T$3:$T$1003)</f>
        <v>302.96113616737443</v>
      </c>
      <c r="N4460" s="50">
        <f t="array" ref="N4460">_xlfn.SUM(_xlfn.NORM.DIST($S$3:$S$1003,$G4460,$Q4460,FALSE)*WindSpeedStep*$T$3:$T$1003)</f>
        <v>298.09524335549816</v>
      </c>
      <c r="P4460" s="42">
        <f t="shared" si="207"/>
        <v>0.56519000709485889</v>
      </c>
      <c r="Q4460" s="42">
        <f t="shared" si="209"/>
        <v>0.27268595228540621</v>
      </c>
    </row>
    <row r="4461" spans="5:17" x14ac:dyDescent="0.2">
      <c r="E4461" s="15">
        <v>41298.958333333336</v>
      </c>
      <c r="F4461" s="21">
        <v>5.4866928643897905</v>
      </c>
      <c r="G4461" s="21">
        <v>5.5591175685935106</v>
      </c>
      <c r="H4461" s="24">
        <v>5.1032563134211555E-2</v>
      </c>
      <c r="I4461" s="3">
        <f t="shared" si="208"/>
        <v>279.37999999998823</v>
      </c>
      <c r="J4461" s="3">
        <f>INDEX(PowerArray,MIN(MaximumPowerIndex,ROUND(G4461*100,0)))</f>
        <v>290.71999999998798</v>
      </c>
      <c r="K4461" s="3">
        <f>MIN(J4461-M4461+N4461,'Power Look Up'!$F$4)</f>
        <v>287.29385242177915</v>
      </c>
      <c r="M4461" s="50">
        <f t="array" ref="M4461">_xlfn.SUM(_xlfn.NORM.DIST($S$3:$S$1003,$G4461,$P4461,FALSE)*WindSpeedStep*$T$3:$T$1003)</f>
        <v>286.78693016350775</v>
      </c>
      <c r="N4461" s="50">
        <f t="array" ref="N4461">_xlfn.SUM(_xlfn.NORM.DIST($S$3:$S$1003,$G4461,$Q4461,FALSE)*WindSpeedStep*$T$3:$T$1003)</f>
        <v>283.36078258529892</v>
      </c>
      <c r="P4461" s="42">
        <f t="shared" si="207"/>
        <v>0.55591175685935112</v>
      </c>
      <c r="Q4461" s="42">
        <f t="shared" si="209"/>
        <v>0.28369601828975294</v>
      </c>
    </row>
    <row r="4462" spans="5:17" x14ac:dyDescent="0.2">
      <c r="E4462" s="15">
        <v>41298.965277777781</v>
      </c>
      <c r="F4462" s="21">
        <v>5.7936063978050614</v>
      </c>
      <c r="G4462" s="21">
        <v>5.8531427845753177</v>
      </c>
      <c r="H4462" s="24">
        <v>7.767182806386104E-2</v>
      </c>
      <c r="I4462" s="3">
        <f t="shared" si="208"/>
        <v>327.97999999998717</v>
      </c>
      <c r="J4462" s="3">
        <f>INDEX(PowerArray,MIN(MaximumPowerIndex,ROUND(G4462*100,0)))</f>
        <v>337.69999999998697</v>
      </c>
      <c r="K4462" s="3">
        <f>MIN(J4462-M4462+N4462,'Power Look Up'!$F$4)</f>
        <v>334.27454392751474</v>
      </c>
      <c r="M4462" s="50">
        <f t="array" ref="M4462">_xlfn.SUM(_xlfn.NORM.DIST($S$3:$S$1003,$G4462,$P4462,FALSE)*WindSpeedStep*$T$3:$T$1003)</f>
        <v>339.39967082888245</v>
      </c>
      <c r="N4462" s="50">
        <f t="array" ref="N4462">_xlfn.SUM(_xlfn.NORM.DIST($S$3:$S$1003,$G4462,$Q4462,FALSE)*WindSpeedStep*$T$3:$T$1003)</f>
        <v>335.97421475641022</v>
      </c>
      <c r="P4462" s="42">
        <f t="shared" si="207"/>
        <v>0.58531427845753181</v>
      </c>
      <c r="Q4462" s="42">
        <f t="shared" si="209"/>
        <v>0.4546242999967629</v>
      </c>
    </row>
    <row r="4463" spans="5:17" x14ac:dyDescent="0.2">
      <c r="E4463" s="15">
        <v>41298.972222222219</v>
      </c>
      <c r="F4463" s="21">
        <v>5.9743512695361325</v>
      </c>
      <c r="G4463" s="21">
        <v>6.0021557142355739</v>
      </c>
      <c r="H4463" s="24">
        <v>6.6952876045244206E-2</v>
      </c>
      <c r="I4463" s="3">
        <f t="shared" si="208"/>
        <v>357.13999999998657</v>
      </c>
      <c r="J4463" s="3">
        <f>INDEX(PowerArray,MIN(MaximumPowerIndex,ROUND(G4463*100,0)))</f>
        <v>361.99999999998647</v>
      </c>
      <c r="K4463" s="3">
        <f>MIN(J4463-M4463+N4463,'Power Look Up'!$F$4)</f>
        <v>356.18011780773571</v>
      </c>
      <c r="M4463" s="50">
        <f t="array" ref="M4463">_xlfn.SUM(_xlfn.NORM.DIST($S$3:$S$1003,$G4463,$P4463,FALSE)*WindSpeedStep*$T$3:$T$1003)</f>
        <v>367.75481037946213</v>
      </c>
      <c r="N4463" s="50">
        <f t="array" ref="N4463">_xlfn.SUM(_xlfn.NORM.DIST($S$3:$S$1003,$G4463,$Q4463,FALSE)*WindSpeedStep*$T$3:$T$1003)</f>
        <v>361.93492818721137</v>
      </c>
      <c r="P4463" s="42">
        <f t="shared" si="207"/>
        <v>0.60021557142355741</v>
      </c>
      <c r="Q4463" s="42">
        <f t="shared" si="209"/>
        <v>0.4018615875394686</v>
      </c>
    </row>
    <row r="4464" spans="5:17" x14ac:dyDescent="0.2">
      <c r="E4464" s="15">
        <v>41298.979166666664</v>
      </c>
      <c r="F4464" s="21">
        <v>5.8037974098498131</v>
      </c>
      <c r="G4464" s="21">
        <v>5.9053172516203807</v>
      </c>
      <c r="H4464" s="24">
        <v>7.9258452271149069E-2</v>
      </c>
      <c r="I4464" s="3">
        <f t="shared" si="208"/>
        <v>329.59999999998718</v>
      </c>
      <c r="J4464" s="3">
        <f>INDEX(PowerArray,MIN(MaximumPowerIndex,ROUND(G4464*100,0)))</f>
        <v>347.41999999998677</v>
      </c>
      <c r="K4464" s="3">
        <f>MIN(J4464-M4464+N4464,'Power Look Up'!$F$4)</f>
        <v>344.01254328450295</v>
      </c>
      <c r="M4464" s="50">
        <f t="array" ref="M4464">_xlfn.SUM(_xlfn.NORM.DIST($S$3:$S$1003,$G4464,$P4464,FALSE)*WindSpeedStep*$T$3:$T$1003)</f>
        <v>349.18641403933412</v>
      </c>
      <c r="N4464" s="50">
        <f t="array" ref="N4464">_xlfn.SUM(_xlfn.NORM.DIST($S$3:$S$1003,$G4464,$Q4464,FALSE)*WindSpeedStep*$T$3:$T$1003)</f>
        <v>345.77895732385031</v>
      </c>
      <c r="P4464" s="42">
        <f t="shared" si="207"/>
        <v>0.59053172516203811</v>
      </c>
      <c r="Q4464" s="42">
        <f t="shared" si="209"/>
        <v>0.46804630553354715</v>
      </c>
    </row>
    <row r="4465" spans="5:17" x14ac:dyDescent="0.2">
      <c r="E4465" s="15">
        <v>41298.986111111109</v>
      </c>
      <c r="F4465" s="21">
        <v>5.7824512627230762</v>
      </c>
      <c r="G4465" s="21">
        <v>5.8708747874635723</v>
      </c>
      <c r="H4465" s="24">
        <v>5.5339852505614615E-2</v>
      </c>
      <c r="I4465" s="3">
        <f t="shared" si="208"/>
        <v>326.35999999998722</v>
      </c>
      <c r="J4465" s="3">
        <f>INDEX(PowerArray,MIN(MaximumPowerIndex,ROUND(G4465*100,0)))</f>
        <v>340.93999999998692</v>
      </c>
      <c r="K4465" s="3">
        <f>MIN(J4465-M4465+N4465,'Power Look Up'!$F$4)</f>
        <v>334.20635871728842</v>
      </c>
      <c r="M4465" s="50">
        <f t="array" ref="M4465">_xlfn.SUM(_xlfn.NORM.DIST($S$3:$S$1003,$G4465,$P4465,FALSE)*WindSpeedStep*$T$3:$T$1003)</f>
        <v>342.70917635034886</v>
      </c>
      <c r="N4465" s="50">
        <f t="array" ref="N4465">_xlfn.SUM(_xlfn.NORM.DIST($S$3:$S$1003,$G4465,$Q4465,FALSE)*WindSpeedStep*$T$3:$T$1003)</f>
        <v>335.97553506765036</v>
      </c>
      <c r="P4465" s="42">
        <f t="shared" si="207"/>
        <v>0.58708747874635725</v>
      </c>
      <c r="Q4465" s="42">
        <f t="shared" si="209"/>
        <v>0.32489334481716564</v>
      </c>
    </row>
    <row r="4466" spans="5:17" x14ac:dyDescent="0.2">
      <c r="E4466" s="15">
        <v>41298.993055555555</v>
      </c>
      <c r="F4466" s="21">
        <v>5.9483759524908439</v>
      </c>
      <c r="G4466" s="21">
        <v>6.0346957562361077</v>
      </c>
      <c r="H4466" s="24">
        <v>5.8839589628399282E-2</v>
      </c>
      <c r="I4466" s="3">
        <f t="shared" si="208"/>
        <v>353.89999999998668</v>
      </c>
      <c r="J4466" s="3">
        <f>INDEX(PowerArray,MIN(MaximumPowerIndex,ROUND(G4466*100,0)))</f>
        <v>368.77999999998099</v>
      </c>
      <c r="K4466" s="3">
        <f>MIN(J4466-M4466+N4466,'Power Look Up'!$F$4)</f>
        <v>361.4875600048432</v>
      </c>
      <c r="M4466" s="50">
        <f t="array" ref="M4466">_xlfn.SUM(_xlfn.NORM.DIST($S$3:$S$1003,$G4466,$P4466,FALSE)*WindSpeedStep*$T$3:$T$1003)</f>
        <v>374.11617696857707</v>
      </c>
      <c r="N4466" s="50">
        <f t="array" ref="N4466">_xlfn.SUM(_xlfn.NORM.DIST($S$3:$S$1003,$G4466,$Q4466,FALSE)*WindSpeedStep*$T$3:$T$1003)</f>
        <v>366.82373697343928</v>
      </c>
      <c r="P4466" s="42">
        <f t="shared" si="207"/>
        <v>0.60346957562361081</v>
      </c>
      <c r="Q4466" s="42">
        <f t="shared" si="209"/>
        <v>0.35507902182917522</v>
      </c>
    </row>
    <row r="4467" spans="5:17" x14ac:dyDescent="0.2">
      <c r="E4467" s="15">
        <v>41299</v>
      </c>
      <c r="F4467" s="21">
        <v>7.2038632295866467</v>
      </c>
      <c r="G4467" s="21">
        <v>7.142607347200105</v>
      </c>
      <c r="H4467" s="24">
        <v>5.8302050804495818E-2</v>
      </c>
      <c r="I4467" s="3">
        <f t="shared" si="208"/>
        <v>648.19999999996719</v>
      </c>
      <c r="J4467" s="3">
        <f>INDEX(PowerArray,MIN(MaximumPowerIndex,ROUND(G4467*100,0)))</f>
        <v>630.13999999996759</v>
      </c>
      <c r="K4467" s="3">
        <f>MIN(J4467-M4467+N4467,'Power Look Up'!$F$4)</f>
        <v>617.93934219448488</v>
      </c>
      <c r="M4467" s="50">
        <f t="array" ref="M4467">_xlfn.SUM(_xlfn.NORM.DIST($S$3:$S$1003,$G4467,$P4467,FALSE)*WindSpeedStep*$T$3:$T$1003)</f>
        <v>632.39444731026367</v>
      </c>
      <c r="N4467" s="50">
        <f t="array" ref="N4467">_xlfn.SUM(_xlfn.NORM.DIST($S$3:$S$1003,$G4467,$Q4467,FALSE)*WindSpeedStep*$T$3:$T$1003)</f>
        <v>620.19378950478097</v>
      </c>
      <c r="P4467" s="42">
        <f t="shared" si="207"/>
        <v>0.7142607347200105</v>
      </c>
      <c r="Q4467" s="42">
        <f t="shared" si="209"/>
        <v>0.41642865643302562</v>
      </c>
    </row>
    <row r="4468" spans="5:17" x14ac:dyDescent="0.2">
      <c r="E4468" s="15">
        <v>41299.006944444445</v>
      </c>
      <c r="F4468" s="21">
        <v>7.5602488153349725</v>
      </c>
      <c r="G4468" s="21">
        <v>7.5174560589046662</v>
      </c>
      <c r="H4468" s="24">
        <v>5.2908311587398095E-2</v>
      </c>
      <c r="I4468" s="3">
        <f t="shared" si="208"/>
        <v>756.55999999996493</v>
      </c>
      <c r="J4468" s="3">
        <f>INDEX(PowerArray,MIN(MaximumPowerIndex,ROUND(G4468*100,0)))</f>
        <v>744.51999999996508</v>
      </c>
      <c r="K4468" s="3">
        <f>MIN(J4468-M4468+N4468,'Power Look Up'!$F$4)</f>
        <v>729.82660201781471</v>
      </c>
      <c r="M4468" s="50">
        <f t="array" ref="M4468">_xlfn.SUM(_xlfn.NORM.DIST($S$3:$S$1003,$G4468,$P4468,FALSE)*WindSpeedStep*$T$3:$T$1003)</f>
        <v>739.56339059161576</v>
      </c>
      <c r="N4468" s="50">
        <f t="array" ref="N4468">_xlfn.SUM(_xlfn.NORM.DIST($S$3:$S$1003,$G4468,$Q4468,FALSE)*WindSpeedStep*$T$3:$T$1003)</f>
        <v>724.86999260946538</v>
      </c>
      <c r="P4468" s="42">
        <f t="shared" si="207"/>
        <v>0.75174560589046668</v>
      </c>
      <c r="Q4468" s="42">
        <f t="shared" si="209"/>
        <v>0.39773590750910176</v>
      </c>
    </row>
    <row r="4469" spans="5:17" x14ac:dyDescent="0.2">
      <c r="E4469" s="15">
        <v>41299.013888888891</v>
      </c>
      <c r="F4469" s="21">
        <v>7.70756424869663</v>
      </c>
      <c r="G4469" s="21">
        <v>7.6254357769154275</v>
      </c>
      <c r="H4469" s="24">
        <v>5.7086776808173242E-2</v>
      </c>
      <c r="I4469" s="3">
        <f t="shared" si="208"/>
        <v>801.70999999996388</v>
      </c>
      <c r="J4469" s="3">
        <f>INDEX(PowerArray,MIN(MaximumPowerIndex,ROUND(G4469*100,0)))</f>
        <v>777.62999999996441</v>
      </c>
      <c r="K4469" s="3">
        <f>MIN(J4469-M4469+N4469,'Power Look Up'!$F$4)</f>
        <v>763.28525293054736</v>
      </c>
      <c r="M4469" s="50">
        <f t="array" ref="M4469">_xlfn.SUM(_xlfn.NORM.DIST($S$3:$S$1003,$G4469,$P4469,FALSE)*WindSpeedStep*$T$3:$T$1003)</f>
        <v>772.37789032255796</v>
      </c>
      <c r="N4469" s="50">
        <f t="array" ref="N4469">_xlfn.SUM(_xlfn.NORM.DIST($S$3:$S$1003,$G4469,$Q4469,FALSE)*WindSpeedStep*$T$3:$T$1003)</f>
        <v>758.03314325314091</v>
      </c>
      <c r="P4469" s="42">
        <f t="shared" si="207"/>
        <v>0.7625435776915428</v>
      </c>
      <c r="Q4469" s="42">
        <f t="shared" si="209"/>
        <v>0.43531155026183016</v>
      </c>
    </row>
    <row r="4470" spans="5:17" x14ac:dyDescent="0.2">
      <c r="E4470" s="15">
        <v>41299.020833333336</v>
      </c>
      <c r="F4470" s="21">
        <v>7.5375260255904166</v>
      </c>
      <c r="G4470" s="21">
        <v>7.464861112828526</v>
      </c>
      <c r="H4470" s="24">
        <v>4.1127552853221172E-2</v>
      </c>
      <c r="I4470" s="3">
        <f t="shared" si="208"/>
        <v>750.53999999996495</v>
      </c>
      <c r="J4470" s="3">
        <f>INDEX(PowerArray,MIN(MaximumPowerIndex,ROUND(G4470*100,0)))</f>
        <v>726.45999999996548</v>
      </c>
      <c r="K4470" s="3">
        <f>MIN(J4470-M4470+N4470,'Power Look Up'!$F$4)</f>
        <v>710.17845757940961</v>
      </c>
      <c r="M4470" s="50">
        <f t="array" ref="M4470">_xlfn.SUM(_xlfn.NORM.DIST($S$3:$S$1003,$G4470,$P4470,FALSE)*WindSpeedStep*$T$3:$T$1003)</f>
        <v>723.89726706056706</v>
      </c>
      <c r="N4470" s="50">
        <f t="array" ref="N4470">_xlfn.SUM(_xlfn.NORM.DIST($S$3:$S$1003,$G4470,$Q4470,FALSE)*WindSpeedStep*$T$3:$T$1003)</f>
        <v>707.61572464001119</v>
      </c>
      <c r="P4470" s="42">
        <f t="shared" si="207"/>
        <v>0.74648611128285269</v>
      </c>
      <c r="Q4470" s="42">
        <f t="shared" si="209"/>
        <v>0.3070114699598106</v>
      </c>
    </row>
    <row r="4471" spans="5:17" x14ac:dyDescent="0.2">
      <c r="E4471" s="15">
        <v>41299.027777777781</v>
      </c>
      <c r="F4471" s="21">
        <v>7.3815287261449933</v>
      </c>
      <c r="G4471" s="21">
        <v>7.3098768367836904</v>
      </c>
      <c r="H4471" s="24">
        <v>4.0641987741294766E-2</v>
      </c>
      <c r="I4471" s="3">
        <f t="shared" si="208"/>
        <v>702.379999999966</v>
      </c>
      <c r="J4471" s="3">
        <f>INDEX(PowerArray,MIN(MaximumPowerIndex,ROUND(G4471*100,0)))</f>
        <v>681.30999999996652</v>
      </c>
      <c r="K4471" s="3">
        <f>MIN(J4471-M4471+N4471,'Power Look Up'!$F$4)</f>
        <v>665.38185182390157</v>
      </c>
      <c r="M4471" s="50">
        <f t="array" ref="M4471">_xlfn.SUM(_xlfn.NORM.DIST($S$3:$S$1003,$G4471,$P4471,FALSE)*WindSpeedStep*$T$3:$T$1003)</f>
        <v>678.93256938908121</v>
      </c>
      <c r="N4471" s="50">
        <f t="array" ref="N4471">_xlfn.SUM(_xlfn.NORM.DIST($S$3:$S$1003,$G4471,$Q4471,FALSE)*WindSpeedStep*$T$3:$T$1003)</f>
        <v>663.00442121301626</v>
      </c>
      <c r="P4471" s="42">
        <f t="shared" si="207"/>
        <v>0.73098768367836908</v>
      </c>
      <c r="Q4471" s="42">
        <f t="shared" si="209"/>
        <v>0.29708792479093732</v>
      </c>
    </row>
    <row r="4472" spans="5:17" x14ac:dyDescent="0.2">
      <c r="E4472" s="15">
        <v>41299.034722222219</v>
      </c>
      <c r="F4472" s="21">
        <v>7.1181956151638079</v>
      </c>
      <c r="G4472" s="21">
        <v>7.1216832290820538</v>
      </c>
      <c r="H4472" s="24">
        <v>3.7930960962188537E-2</v>
      </c>
      <c r="I4472" s="3">
        <f t="shared" si="208"/>
        <v>624.11999999996772</v>
      </c>
      <c r="J4472" s="3">
        <f>INDEX(PowerArray,MIN(MaximumPowerIndex,ROUND(G4472*100,0)))</f>
        <v>624.11999999996772</v>
      </c>
      <c r="K4472" s="3">
        <f>MIN(J4472-M4472+N4472,'Power Look Up'!$F$4)</f>
        <v>607.80184810597302</v>
      </c>
      <c r="M4472" s="50">
        <f t="array" ref="M4472">_xlfn.SUM(_xlfn.NORM.DIST($S$3:$S$1003,$G4472,$P4472,FALSE)*WindSpeedStep*$T$3:$T$1003)</f>
        <v>626.71707297029116</v>
      </c>
      <c r="N4472" s="50">
        <f t="array" ref="N4472">_xlfn.SUM(_xlfn.NORM.DIST($S$3:$S$1003,$G4472,$Q4472,FALSE)*WindSpeedStep*$T$3:$T$1003)</f>
        <v>610.39892107629646</v>
      </c>
      <c r="P4472" s="42">
        <f t="shared" si="207"/>
        <v>0.71216832290820542</v>
      </c>
      <c r="Q4472" s="42">
        <f t="shared" si="209"/>
        <v>0.27013228854738419</v>
      </c>
    </row>
    <row r="4473" spans="5:17" x14ac:dyDescent="0.2">
      <c r="E4473" s="15">
        <v>41299.041666666664</v>
      </c>
      <c r="F4473" s="21">
        <v>7.4427312538995825</v>
      </c>
      <c r="G4473" s="21">
        <v>7.4271692474500099</v>
      </c>
      <c r="H4473" s="24">
        <v>4.5682154628632961E-2</v>
      </c>
      <c r="I4473" s="3">
        <f t="shared" si="208"/>
        <v>720.43999999996561</v>
      </c>
      <c r="J4473" s="3">
        <f>INDEX(PowerArray,MIN(MaximumPowerIndex,ROUND(G4473*100,0)))</f>
        <v>717.42999999996573</v>
      </c>
      <c r="K4473" s="3">
        <f>MIN(J4473-M4473+N4473,'Power Look Up'!$F$4)</f>
        <v>701.90416678844849</v>
      </c>
      <c r="M4473" s="50">
        <f t="array" ref="M4473">_xlfn.SUM(_xlfn.NORM.DIST($S$3:$S$1003,$G4473,$P4473,FALSE)*WindSpeedStep*$T$3:$T$1003)</f>
        <v>712.79748000667325</v>
      </c>
      <c r="N4473" s="50">
        <f t="array" ref="N4473">_xlfn.SUM(_xlfn.NORM.DIST($S$3:$S$1003,$G4473,$Q4473,FALSE)*WindSpeedStep*$T$3:$T$1003)</f>
        <v>697.27164679515602</v>
      </c>
      <c r="P4473" s="42">
        <f t="shared" si="207"/>
        <v>0.74271692474500106</v>
      </c>
      <c r="Q4473" s="42">
        <f t="shared" si="209"/>
        <v>0.33928909401503887</v>
      </c>
    </row>
    <row r="4474" spans="5:17" x14ac:dyDescent="0.2">
      <c r="E4474" s="15">
        <v>41299.048611111109</v>
      </c>
      <c r="F4474" s="21">
        <v>7.9174008782584044</v>
      </c>
      <c r="G4474" s="21">
        <v>7.9064659814114053</v>
      </c>
      <c r="H4474" s="24">
        <v>6.5678119372223162E-2</v>
      </c>
      <c r="I4474" s="3">
        <f t="shared" si="208"/>
        <v>864.91999999996256</v>
      </c>
      <c r="J4474" s="3">
        <f>INDEX(PowerArray,MIN(MaximumPowerIndex,ROUND(G4474*100,0)))</f>
        <v>861.90999999996257</v>
      </c>
      <c r="K4474" s="3">
        <f>MIN(J4474-M4474+N4474,'Power Look Up'!$F$4)</f>
        <v>848.4962970571903</v>
      </c>
      <c r="M4474" s="50">
        <f t="array" ref="M4474">_xlfn.SUM(_xlfn.NORM.DIST($S$3:$S$1003,$G4474,$P4474,FALSE)*WindSpeedStep*$T$3:$T$1003)</f>
        <v>861.91321057770176</v>
      </c>
      <c r="N4474" s="50">
        <f t="array" ref="N4474">_xlfn.SUM(_xlfn.NORM.DIST($S$3:$S$1003,$G4474,$Q4474,FALSE)*WindSpeedStep*$T$3:$T$1003)</f>
        <v>848.4995076349295</v>
      </c>
      <c r="P4474" s="42">
        <f t="shared" si="207"/>
        <v>0.79064659814114058</v>
      </c>
      <c r="Q4474" s="42">
        <f t="shared" si="209"/>
        <v>0.51928181653955985</v>
      </c>
    </row>
    <row r="4475" spans="5:17" x14ac:dyDescent="0.2">
      <c r="E4475" s="15">
        <v>41299.055555555555</v>
      </c>
      <c r="F4475" s="21">
        <v>9.1336361359750136</v>
      </c>
      <c r="G4475" s="21">
        <v>9.0298263114117781</v>
      </c>
      <c r="H4475" s="24">
        <v>5.145814799308595E-2</v>
      </c>
      <c r="I4475" s="3">
        <f t="shared" si="208"/>
        <v>1305.5299999999427</v>
      </c>
      <c r="J4475" s="3">
        <f>INDEX(PowerArray,MIN(MaximumPowerIndex,ROUND(G4475*100,0)))</f>
        <v>1267.4299999999437</v>
      </c>
      <c r="K4475" s="3">
        <f>MIN(J4475-M4475+N4475,'Power Look Up'!$F$4)</f>
        <v>1254.6499615909465</v>
      </c>
      <c r="M4475" s="50">
        <f t="array" ref="M4475">_xlfn.SUM(_xlfn.NORM.DIST($S$3:$S$1003,$G4475,$P4475,FALSE)*WindSpeedStep*$T$3:$T$1003)</f>
        <v>1271.3028905190622</v>
      </c>
      <c r="N4475" s="50">
        <f t="array" ref="N4475">_xlfn.SUM(_xlfn.NORM.DIST($S$3:$S$1003,$G4475,$Q4475,FALSE)*WindSpeedStep*$T$3:$T$1003)</f>
        <v>1258.5228521100651</v>
      </c>
      <c r="P4475" s="42">
        <f t="shared" si="207"/>
        <v>0.90298263114117783</v>
      </c>
      <c r="Q4475" s="42">
        <f t="shared" si="209"/>
        <v>0.46465813868448869</v>
      </c>
    </row>
    <row r="4476" spans="5:17" x14ac:dyDescent="0.2">
      <c r="E4476" s="15">
        <v>41299.0625</v>
      </c>
      <c r="F4476" s="21">
        <v>8.7606936034425029</v>
      </c>
      <c r="G4476" s="21">
        <v>8.5973831842196571</v>
      </c>
      <c r="H4476" s="24">
        <v>9.7024281235676774E-2</v>
      </c>
      <c r="I4476" s="3">
        <f t="shared" si="208"/>
        <v>1167.9199999999478</v>
      </c>
      <c r="J4476" s="3">
        <f>INDEX(PowerArray,MIN(MaximumPowerIndex,ROUND(G4476*100,0)))</f>
        <v>1109.1999999999491</v>
      </c>
      <c r="K4476" s="3">
        <f>MIN(J4476-M4476+N4476,'Power Look Up'!$F$4)</f>
        <v>1107.9509501932662</v>
      </c>
      <c r="M4476" s="50">
        <f t="array" ref="M4476">_xlfn.SUM(_xlfn.NORM.DIST($S$3:$S$1003,$G4476,$P4476,FALSE)*WindSpeedStep*$T$3:$T$1003)</f>
        <v>1106.1491680840957</v>
      </c>
      <c r="N4476" s="50">
        <f t="array" ref="N4476">_xlfn.SUM(_xlfn.NORM.DIST($S$3:$S$1003,$G4476,$Q4476,FALSE)*WindSpeedStep*$T$3:$T$1003)</f>
        <v>1104.9001182774127</v>
      </c>
      <c r="P4476" s="42">
        <f t="shared" si="207"/>
        <v>0.8597383184219658</v>
      </c>
      <c r="Q4476" s="42">
        <f t="shared" si="209"/>
        <v>0.83415492395660629</v>
      </c>
    </row>
    <row r="4477" spans="5:17" x14ac:dyDescent="0.2">
      <c r="E4477" s="15">
        <v>41299.069444444445</v>
      </c>
      <c r="F4477" s="21">
        <v>8.2136748981169987</v>
      </c>
      <c r="G4477" s="21">
        <v>8.1264305351939452</v>
      </c>
      <c r="H4477" s="24">
        <v>7.4266392031153275E-2</v>
      </c>
      <c r="I4477" s="3">
        <f t="shared" si="208"/>
        <v>966.06999999995207</v>
      </c>
      <c r="J4477" s="3">
        <f>INDEX(PowerArray,MIN(MaximumPowerIndex,ROUND(G4477*100,0)))</f>
        <v>936.70999999995274</v>
      </c>
      <c r="K4477" s="3">
        <f>MIN(J4477-M4477+N4477,'Power Look Up'!$F$4)</f>
        <v>925.45541215114133</v>
      </c>
      <c r="M4477" s="50">
        <f t="array" ref="M4477">_xlfn.SUM(_xlfn.NORM.DIST($S$3:$S$1003,$G4477,$P4477,FALSE)*WindSpeedStep*$T$3:$T$1003)</f>
        <v>936.13076257509817</v>
      </c>
      <c r="N4477" s="50">
        <f t="array" ref="N4477">_xlfn.SUM(_xlfn.NORM.DIST($S$3:$S$1003,$G4477,$Q4477,FALSE)*WindSpeedStep*$T$3:$T$1003)</f>
        <v>924.87617472628676</v>
      </c>
      <c r="P4477" s="42">
        <f t="shared" si="207"/>
        <v>0.81264305351939459</v>
      </c>
      <c r="Q4477" s="42">
        <f t="shared" si="209"/>
        <v>0.60352067594064829</v>
      </c>
    </row>
    <row r="4478" spans="5:17" x14ac:dyDescent="0.2">
      <c r="E4478" s="15">
        <v>41299.076388888891</v>
      </c>
      <c r="F4478" s="21">
        <v>8.6636962654661893</v>
      </c>
      <c r="G4478" s="21">
        <v>8.5757415117676032</v>
      </c>
      <c r="H4478" s="24">
        <v>7.0408747180055506E-2</v>
      </c>
      <c r="I4478" s="3">
        <f t="shared" si="208"/>
        <v>1131.2199999999486</v>
      </c>
      <c r="J4478" s="3">
        <f>INDEX(PowerArray,MIN(MaximumPowerIndex,ROUND(G4478*100,0)))</f>
        <v>1101.8599999999492</v>
      </c>
      <c r="K4478" s="3">
        <f>MIN(J4478-M4478+N4478,'Power Look Up'!$F$4)</f>
        <v>1089.2277251189689</v>
      </c>
      <c r="M4478" s="50">
        <f t="array" ref="M4478">_xlfn.SUM(_xlfn.NORM.DIST($S$3:$S$1003,$G4478,$P4478,FALSE)*WindSpeedStep*$T$3:$T$1003)</f>
        <v>1098.0525546391814</v>
      </c>
      <c r="N4478" s="50">
        <f t="array" ref="N4478">_xlfn.SUM(_xlfn.NORM.DIST($S$3:$S$1003,$G4478,$Q4478,FALSE)*WindSpeedStep*$T$3:$T$1003)</f>
        <v>1085.4202797582011</v>
      </c>
      <c r="P4478" s="42">
        <f t="shared" si="207"/>
        <v>0.85757415117676039</v>
      </c>
      <c r="Q4478" s="42">
        <f t="shared" si="209"/>
        <v>0.60380721598355214</v>
      </c>
    </row>
    <row r="4479" spans="5:17" x14ac:dyDescent="0.2">
      <c r="E4479" s="15">
        <v>41299.083333333336</v>
      </c>
      <c r="F4479" s="21">
        <v>8.2828306051263425</v>
      </c>
      <c r="G4479" s="21">
        <v>8.2413634296986231</v>
      </c>
      <c r="H4479" s="24">
        <v>9.5378022038873966E-2</v>
      </c>
      <c r="I4479" s="3">
        <f t="shared" si="208"/>
        <v>991.75999999995156</v>
      </c>
      <c r="J4479" s="3">
        <f>INDEX(PowerArray,MIN(MaximumPowerIndex,ROUND(G4479*100,0)))</f>
        <v>977.07999999995184</v>
      </c>
      <c r="K4479" s="3">
        <f>MIN(J4479-M4479+N4479,'Power Look Up'!$F$4)</f>
        <v>974.87341152356476</v>
      </c>
      <c r="M4479" s="50">
        <f t="array" ref="M4479">_xlfn.SUM(_xlfn.NORM.DIST($S$3:$S$1003,$G4479,$P4479,FALSE)*WindSpeedStep*$T$3:$T$1003)</f>
        <v>976.30454261848217</v>
      </c>
      <c r="N4479" s="50">
        <f t="array" ref="N4479">_xlfn.SUM(_xlfn.NORM.DIST($S$3:$S$1003,$G4479,$Q4479,FALSE)*WindSpeedStep*$T$3:$T$1003)</f>
        <v>974.09795414209509</v>
      </c>
      <c r="P4479" s="42">
        <f t="shared" si="207"/>
        <v>0.82413634296986238</v>
      </c>
      <c r="Q4479" s="42">
        <f t="shared" si="209"/>
        <v>0.78604494282816517</v>
      </c>
    </row>
    <row r="4480" spans="5:17" x14ac:dyDescent="0.2">
      <c r="E4480" s="15">
        <v>41299.090277777781</v>
      </c>
      <c r="F4480" s="21">
        <v>7.8670750921953676</v>
      </c>
      <c r="G4480" s="21">
        <v>7.9093235083579136</v>
      </c>
      <c r="H4480" s="24">
        <v>8.262282899076949E-2</v>
      </c>
      <c r="I4480" s="3">
        <f t="shared" si="208"/>
        <v>849.86999999996283</v>
      </c>
      <c r="J4480" s="3">
        <f>INDEX(PowerArray,MIN(MaximumPowerIndex,ROUND(G4480*100,0)))</f>
        <v>861.90999999996257</v>
      </c>
      <c r="K4480" s="3">
        <f>MIN(J4480-M4480+N4480,'Power Look Up'!$F$4)</f>
        <v>854.41933500397067</v>
      </c>
      <c r="M4480" s="50">
        <f t="array" ref="M4480">_xlfn.SUM(_xlfn.NORM.DIST($S$3:$S$1003,$G4480,$P4480,FALSE)*WindSpeedStep*$T$3:$T$1003)</f>
        <v>862.85427226896695</v>
      </c>
      <c r="N4480" s="50">
        <f t="array" ref="N4480">_xlfn.SUM(_xlfn.NORM.DIST($S$3:$S$1003,$G4480,$Q4480,FALSE)*WindSpeedStep*$T$3:$T$1003)</f>
        <v>855.36360727297506</v>
      </c>
      <c r="P4480" s="42">
        <f t="shared" si="207"/>
        <v>0.79093235083579139</v>
      </c>
      <c r="Q4480" s="42">
        <f t="shared" si="209"/>
        <v>0.65349068366372887</v>
      </c>
    </row>
    <row r="4481" spans="5:17" x14ac:dyDescent="0.2">
      <c r="E4481" s="15">
        <v>41299.097222222219</v>
      </c>
      <c r="F4481" s="21">
        <v>7.622443997369647</v>
      </c>
      <c r="G4481" s="21">
        <v>7.7097142230866398</v>
      </c>
      <c r="H4481" s="24">
        <v>6.2971928710219241E-2</v>
      </c>
      <c r="I4481" s="3">
        <f t="shared" si="208"/>
        <v>774.61999999996442</v>
      </c>
      <c r="J4481" s="3">
        <f>INDEX(PowerArray,MIN(MaximumPowerIndex,ROUND(G4481*100,0)))</f>
        <v>801.70999999996388</v>
      </c>
      <c r="K4481" s="3">
        <f>MIN(J4481-M4481+N4481,'Power Look Up'!$F$4)</f>
        <v>788.43178163680477</v>
      </c>
      <c r="M4481" s="50">
        <f t="array" ref="M4481">_xlfn.SUM(_xlfn.NORM.DIST($S$3:$S$1003,$G4481,$P4481,FALSE)*WindSpeedStep*$T$3:$T$1003)</f>
        <v>798.60111084933351</v>
      </c>
      <c r="N4481" s="50">
        <f t="array" ref="N4481">_xlfn.SUM(_xlfn.NORM.DIST($S$3:$S$1003,$G4481,$Q4481,FALSE)*WindSpeedStep*$T$3:$T$1003)</f>
        <v>785.3228924861744</v>
      </c>
      <c r="P4481" s="42">
        <f t="shared" si="207"/>
        <v>0.770971422308664</v>
      </c>
      <c r="Q4481" s="42">
        <f t="shared" si="209"/>
        <v>0.48549557443237518</v>
      </c>
    </row>
    <row r="4482" spans="5:17" x14ac:dyDescent="0.2">
      <c r="E4482" s="15">
        <v>41299.104166666664</v>
      </c>
      <c r="F4482" s="21">
        <v>8.1128626582222854</v>
      </c>
      <c r="G4482" s="21">
        <v>8.1316158619631462</v>
      </c>
      <c r="H4482" s="24">
        <v>7.6421853311129051E-2</v>
      </c>
      <c r="I4482" s="3">
        <f t="shared" si="208"/>
        <v>929.36999999995282</v>
      </c>
      <c r="J4482" s="3">
        <f>INDEX(PowerArray,MIN(MaximumPowerIndex,ROUND(G4482*100,0)))</f>
        <v>936.70999999995274</v>
      </c>
      <c r="K4482" s="3">
        <f>MIN(J4482-M4482+N4482,'Power Look Up'!$F$4)</f>
        <v>926.27916341494767</v>
      </c>
      <c r="M4482" s="50">
        <f t="array" ref="M4482">_xlfn.SUM(_xlfn.NORM.DIST($S$3:$S$1003,$G4482,$P4482,FALSE)*WindSpeedStep*$T$3:$T$1003)</f>
        <v>937.92310993055389</v>
      </c>
      <c r="N4482" s="50">
        <f t="array" ref="N4482">_xlfn.SUM(_xlfn.NORM.DIST($S$3:$S$1003,$G4482,$Q4482,FALSE)*WindSpeedStep*$T$3:$T$1003)</f>
        <v>927.49227334554882</v>
      </c>
      <c r="P4482" s="42">
        <f t="shared" si="207"/>
        <v>0.81316158619631462</v>
      </c>
      <c r="Q4482" s="42">
        <f t="shared" si="209"/>
        <v>0.62143315458539783</v>
      </c>
    </row>
    <row r="4483" spans="5:17" x14ac:dyDescent="0.2">
      <c r="E4483" s="15">
        <v>41299.111111111109</v>
      </c>
      <c r="F4483" s="21">
        <v>8.1155099739306173</v>
      </c>
      <c r="G4483" s="21">
        <v>8.1479693646782145</v>
      </c>
      <c r="H4483" s="24">
        <v>0.1035055101525751</v>
      </c>
      <c r="I4483" s="3">
        <f t="shared" si="208"/>
        <v>933.03999999995278</v>
      </c>
      <c r="J4483" s="3">
        <f>INDEX(PowerArray,MIN(MaximumPowerIndex,ROUND(G4483*100,0)))</f>
        <v>944.04999999995255</v>
      </c>
      <c r="K4483" s="3">
        <f>MIN(J4483-M4483+N4483,'Power Look Up'!$F$4)</f>
        <v>945.75750343702214</v>
      </c>
      <c r="M4483" s="50">
        <f t="array" ref="M4483">_xlfn.SUM(_xlfn.NORM.DIST($S$3:$S$1003,$G4483,$P4483,FALSE)*WindSpeedStep*$T$3:$T$1003)</f>
        <v>943.58844091672995</v>
      </c>
      <c r="N4483" s="50">
        <f t="array" ref="N4483">_xlfn.SUM(_xlfn.NORM.DIST($S$3:$S$1003,$G4483,$Q4483,FALSE)*WindSpeedStep*$T$3:$T$1003)</f>
        <v>945.29594435379954</v>
      </c>
      <c r="P4483" s="42">
        <f t="shared" ref="P4483:P4546" si="210">ReferenceTurbulence*G4483</f>
        <v>0.81479693646782148</v>
      </c>
      <c r="Q4483" s="42">
        <f t="shared" si="209"/>
        <v>0.84335972579857188</v>
      </c>
    </row>
    <row r="4484" spans="5:17" x14ac:dyDescent="0.2">
      <c r="E4484" s="15">
        <v>41299.118055555555</v>
      </c>
      <c r="F4484" s="21">
        <v>9.1473944535855285</v>
      </c>
      <c r="G4484" s="21">
        <v>9.0765667432835642</v>
      </c>
      <c r="H4484" s="24">
        <v>0.11260036999894196</v>
      </c>
      <c r="I4484" s="3">
        <f t="shared" ref="I4484:I4547" si="211">INDEX(PowerArray,MIN(MaximumPowerIndex,ROUND(F4484*100,0)))</f>
        <v>1313.1499999999426</v>
      </c>
      <c r="J4484" s="3">
        <f>INDEX(PowerArray,MIN(MaximumPowerIndex,ROUND(G4484*100,0)))</f>
        <v>1286.4799999999432</v>
      </c>
      <c r="K4484" s="3">
        <f>MIN(J4484-M4484+N4484,'Power Look Up'!$F$4)</f>
        <v>1287.4504167797927</v>
      </c>
      <c r="M4484" s="50">
        <f t="array" ref="M4484">_xlfn.SUM(_xlfn.NORM.DIST($S$3:$S$1003,$G4484,$P4484,FALSE)*WindSpeedStep*$T$3:$T$1003)</f>
        <v>1289.3322312146274</v>
      </c>
      <c r="N4484" s="50">
        <f t="array" ref="N4484">_xlfn.SUM(_xlfn.NORM.DIST($S$3:$S$1003,$G4484,$Q4484,FALSE)*WindSpeedStep*$T$3:$T$1003)</f>
        <v>1290.302647994477</v>
      </c>
      <c r="P4484" s="42">
        <f t="shared" si="210"/>
        <v>0.90765667432835651</v>
      </c>
      <c r="Q4484" s="42">
        <f t="shared" ref="Q4484:Q4547" si="212">G4484*H4484</f>
        <v>1.022024773613821</v>
      </c>
    </row>
    <row r="4485" spans="5:17" x14ac:dyDescent="0.2">
      <c r="E4485" s="15">
        <v>41299.125</v>
      </c>
      <c r="F4485" s="21">
        <v>8.4561561254534716</v>
      </c>
      <c r="G4485" s="21">
        <v>8.4555687103395165</v>
      </c>
      <c r="H4485" s="24">
        <v>0.13954330815252314</v>
      </c>
      <c r="I4485" s="3">
        <f t="shared" si="211"/>
        <v>1057.8199999999501</v>
      </c>
      <c r="J4485" s="3">
        <f>INDEX(PowerArray,MIN(MaximumPowerIndex,ROUND(G4485*100,0)))</f>
        <v>1057.8199999999501</v>
      </c>
      <c r="K4485" s="3">
        <f>MIN(J4485-M4485+N4485,'Power Look Up'!$F$4)</f>
        <v>1074.802663143744</v>
      </c>
      <c r="M4485" s="50">
        <f t="array" ref="M4485">_xlfn.SUM(_xlfn.NORM.DIST($S$3:$S$1003,$G4485,$P4485,FALSE)*WindSpeedStep*$T$3:$T$1003)</f>
        <v>1053.5334713674399</v>
      </c>
      <c r="N4485" s="50">
        <f t="array" ref="N4485">_xlfn.SUM(_xlfn.NORM.DIST($S$3:$S$1003,$G4485,$Q4485,FALSE)*WindSpeedStep*$T$3:$T$1003)</f>
        <v>1070.5161345112338</v>
      </c>
      <c r="P4485" s="42">
        <f t="shared" si="210"/>
        <v>0.84555687103395172</v>
      </c>
      <c r="Q4485" s="42">
        <f t="shared" si="212"/>
        <v>1.1799180301517398</v>
      </c>
    </row>
    <row r="4486" spans="5:17" x14ac:dyDescent="0.2">
      <c r="E4486" s="15">
        <v>41299.131944444445</v>
      </c>
      <c r="F4486" s="21">
        <v>8.7151563142906472</v>
      </c>
      <c r="G4486" s="21">
        <v>8.7242548131585576</v>
      </c>
      <c r="H4486" s="24">
        <v>0.10900550325669325</v>
      </c>
      <c r="I4486" s="3">
        <f t="shared" si="211"/>
        <v>1153.2399999999479</v>
      </c>
      <c r="J4486" s="3">
        <f>INDEX(PowerArray,MIN(MaximumPowerIndex,ROUND(G4486*100,0)))</f>
        <v>1153.2399999999479</v>
      </c>
      <c r="K4486" s="3">
        <f>MIN(J4486-M4486+N4486,'Power Look Up'!$F$4)</f>
        <v>1156.3962608792463</v>
      </c>
      <c r="M4486" s="50">
        <f t="array" ref="M4486">_xlfn.SUM(_xlfn.NORM.DIST($S$3:$S$1003,$G4486,$P4486,FALSE)*WindSpeedStep*$T$3:$T$1003)</f>
        <v>1154.0330110745494</v>
      </c>
      <c r="N4486" s="50">
        <f t="array" ref="N4486">_xlfn.SUM(_xlfn.NORM.DIST($S$3:$S$1003,$G4486,$Q4486,FALSE)*WindSpeedStep*$T$3:$T$1003)</f>
        <v>1157.1892719538478</v>
      </c>
      <c r="P4486" s="42">
        <f t="shared" si="210"/>
        <v>0.87242548131585584</v>
      </c>
      <c r="Q4486" s="42">
        <f t="shared" si="212"/>
        <v>0.95099178644797688</v>
      </c>
    </row>
    <row r="4487" spans="5:17" x14ac:dyDescent="0.2">
      <c r="E4487" s="15">
        <v>41299.138888888891</v>
      </c>
      <c r="F4487" s="21">
        <v>8.6905487702191042</v>
      </c>
      <c r="G4487" s="21">
        <v>8.7512791819009177</v>
      </c>
      <c r="H4487" s="24">
        <v>0.11276618150493302</v>
      </c>
      <c r="I4487" s="3">
        <f t="shared" si="211"/>
        <v>1142.2299999999484</v>
      </c>
      <c r="J4487" s="3">
        <f>INDEX(PowerArray,MIN(MaximumPowerIndex,ROUND(G4487*100,0)))</f>
        <v>1164.2499999999477</v>
      </c>
      <c r="K4487" s="3">
        <f>MIN(J4487-M4487+N4487,'Power Look Up'!$F$4)</f>
        <v>1168.4453178448935</v>
      </c>
      <c r="M4487" s="50">
        <f t="array" ref="M4487">_xlfn.SUM(_xlfn.NORM.DIST($S$3:$S$1003,$G4487,$P4487,FALSE)*WindSpeedStep*$T$3:$T$1003)</f>
        <v>1164.3138790387991</v>
      </c>
      <c r="N4487" s="50">
        <f t="array" ref="N4487">_xlfn.SUM(_xlfn.NORM.DIST($S$3:$S$1003,$G4487,$Q4487,FALSE)*WindSpeedStep*$T$3:$T$1003)</f>
        <v>1168.5091968837448</v>
      </c>
      <c r="P4487" s="42">
        <f t="shared" si="210"/>
        <v>0.87512791819009184</v>
      </c>
      <c r="Q4487" s="42">
        <f t="shared" si="212"/>
        <v>0.98684833662658067</v>
      </c>
    </row>
    <row r="4488" spans="5:17" x14ac:dyDescent="0.2">
      <c r="E4488" s="15">
        <v>41299.145833333336</v>
      </c>
      <c r="F4488" s="21">
        <v>9.0154947028305763</v>
      </c>
      <c r="G4488" s="21">
        <v>8.9971475222571282</v>
      </c>
      <c r="H4488" s="24">
        <v>0.11535695314351117</v>
      </c>
      <c r="I4488" s="3">
        <f t="shared" si="211"/>
        <v>1263.6199999999437</v>
      </c>
      <c r="J4488" s="3">
        <f>INDEX(PowerArray,MIN(MaximumPowerIndex,ROUND(G4488*100,0)))</f>
        <v>1255.9999999999459</v>
      </c>
      <c r="K4488" s="3">
        <f>MIN(J4488-M4488+N4488,'Power Look Up'!$F$4)</f>
        <v>1258.1798258502522</v>
      </c>
      <c r="M4488" s="50">
        <f t="array" ref="M4488">_xlfn.SUM(_xlfn.NORM.DIST($S$3:$S$1003,$G4488,$P4488,FALSE)*WindSpeedStep*$T$3:$T$1003)</f>
        <v>1258.697267438753</v>
      </c>
      <c r="N4488" s="50">
        <f t="array" ref="N4488">_xlfn.SUM(_xlfn.NORM.DIST($S$3:$S$1003,$G4488,$Q4488,FALSE)*WindSpeedStep*$T$3:$T$1003)</f>
        <v>1260.8770932890593</v>
      </c>
      <c r="P4488" s="42">
        <f t="shared" si="210"/>
        <v>0.89971475222571284</v>
      </c>
      <c r="Q4488" s="42">
        <f t="shared" si="212"/>
        <v>1.0378835251502732</v>
      </c>
    </row>
    <row r="4489" spans="5:17" x14ac:dyDescent="0.2">
      <c r="E4489" s="15">
        <v>41299.152777777781</v>
      </c>
      <c r="F4489" s="21">
        <v>9.8380743833038142</v>
      </c>
      <c r="G4489" s="21">
        <v>9.6749180412598061</v>
      </c>
      <c r="H4489" s="24">
        <v>0.16060053405180758</v>
      </c>
      <c r="I4489" s="3">
        <f t="shared" si="211"/>
        <v>1576.039999999937</v>
      </c>
      <c r="J4489" s="3">
        <f>INDEX(PowerArray,MIN(MaximumPowerIndex,ROUND(G4489*100,0)))</f>
        <v>1511.2699999999384</v>
      </c>
      <c r="K4489" s="3">
        <f>MIN(J4489-M4489+N4489,'Power Look Up'!$F$4)</f>
        <v>1465.9551798268278</v>
      </c>
      <c r="M4489" s="50">
        <f t="array" ref="M4489">_xlfn.SUM(_xlfn.NORM.DIST($S$3:$S$1003,$G4489,$P4489,FALSE)*WindSpeedStep*$T$3:$T$1003)</f>
        <v>1513.9179540434818</v>
      </c>
      <c r="N4489" s="50">
        <f t="array" ref="N4489">_xlfn.SUM(_xlfn.NORM.DIST($S$3:$S$1003,$G4489,$Q4489,FALSE)*WindSpeedStep*$T$3:$T$1003)</f>
        <v>1468.6031338703713</v>
      </c>
      <c r="P4489" s="42">
        <f t="shared" si="210"/>
        <v>0.96749180412598068</v>
      </c>
      <c r="Q4489" s="42">
        <f t="shared" si="212"/>
        <v>1.553797004333793</v>
      </c>
    </row>
    <row r="4490" spans="5:17" x14ac:dyDescent="0.2">
      <c r="E4490" s="15">
        <v>41299.159722222219</v>
      </c>
      <c r="F4490" s="21">
        <v>9.3805603911574824</v>
      </c>
      <c r="G4490" s="21">
        <v>9.3925420721258011</v>
      </c>
      <c r="H4490" s="24">
        <v>0.12472602394872827</v>
      </c>
      <c r="I4490" s="3">
        <f t="shared" si="211"/>
        <v>1400.7799999999406</v>
      </c>
      <c r="J4490" s="3">
        <f>INDEX(PowerArray,MIN(MaximumPowerIndex,ROUND(G4490*100,0)))</f>
        <v>1404.5899999999406</v>
      </c>
      <c r="K4490" s="3">
        <f>MIN(J4490-M4490+N4490,'Power Look Up'!$F$4)</f>
        <v>1396.7952236268768</v>
      </c>
      <c r="M4490" s="50">
        <f t="array" ref="M4490">_xlfn.SUM(_xlfn.NORM.DIST($S$3:$S$1003,$G4490,$P4490,FALSE)*WindSpeedStep*$T$3:$T$1003)</f>
        <v>1410.1518097973578</v>
      </c>
      <c r="N4490" s="50">
        <f t="array" ref="N4490">_xlfn.SUM(_xlfn.NORM.DIST($S$3:$S$1003,$G4490,$Q4490,FALSE)*WindSpeedStep*$T$3:$T$1003)</f>
        <v>1402.3570334242941</v>
      </c>
      <c r="P4490" s="42">
        <f t="shared" si="210"/>
        <v>0.93925420721258013</v>
      </c>
      <c r="Q4490" s="42">
        <f t="shared" si="212"/>
        <v>1.1714944274274004</v>
      </c>
    </row>
    <row r="4491" spans="5:17" x14ac:dyDescent="0.2">
      <c r="E4491" s="15">
        <v>41299.166666666664</v>
      </c>
      <c r="F4491" s="21">
        <v>8.6038893684071258</v>
      </c>
      <c r="G4491" s="21">
        <v>8.6881470412379134</v>
      </c>
      <c r="H4491" s="24">
        <v>0.10809065065560866</v>
      </c>
      <c r="I4491" s="3">
        <f t="shared" si="211"/>
        <v>1109.1999999999491</v>
      </c>
      <c r="J4491" s="3">
        <f>INDEX(PowerArray,MIN(MaximumPowerIndex,ROUND(G4491*100,0)))</f>
        <v>1142.2299999999484</v>
      </c>
      <c r="K4491" s="3">
        <f>MIN(J4491-M4491+N4491,'Power Look Up'!$F$4)</f>
        <v>1145.227444063303</v>
      </c>
      <c r="M4491" s="50">
        <f t="array" ref="M4491">_xlfn.SUM(_xlfn.NORM.DIST($S$3:$S$1003,$G4491,$P4491,FALSE)*WindSpeedStep*$T$3:$T$1003)</f>
        <v>1140.3378816931599</v>
      </c>
      <c r="N4491" s="50">
        <f t="array" ref="N4491">_xlfn.SUM(_xlfn.NORM.DIST($S$3:$S$1003,$G4491,$Q4491,FALSE)*WindSpeedStep*$T$3:$T$1003)</f>
        <v>1143.3353257565145</v>
      </c>
      <c r="P4491" s="42">
        <f t="shared" si="210"/>
        <v>0.86881470412379136</v>
      </c>
      <c r="Q4491" s="42">
        <f t="shared" si="212"/>
        <v>0.93910746667900735</v>
      </c>
    </row>
    <row r="4492" spans="5:17" x14ac:dyDescent="0.2">
      <c r="E4492" s="15">
        <v>41299.173611111109</v>
      </c>
      <c r="F4492" s="21">
        <v>7.7093629380947242</v>
      </c>
      <c r="G4492" s="21">
        <v>7.7265105359630271</v>
      </c>
      <c r="H4492" s="24">
        <v>8.9501558759215075E-2</v>
      </c>
      <c r="I4492" s="3">
        <f t="shared" si="211"/>
        <v>801.70999999996388</v>
      </c>
      <c r="J4492" s="3">
        <f>INDEX(PowerArray,MIN(MaximumPowerIndex,ROUND(G4492*100,0)))</f>
        <v>807.72999999996375</v>
      </c>
      <c r="K4492" s="3">
        <f>MIN(J4492-M4492+N4492,'Power Look Up'!$F$4)</f>
        <v>803.29922020780555</v>
      </c>
      <c r="M4492" s="50">
        <f t="array" ref="M4492">_xlfn.SUM(_xlfn.NORM.DIST($S$3:$S$1003,$G4492,$P4492,FALSE)*WindSpeedStep*$T$3:$T$1003)</f>
        <v>803.89152281941006</v>
      </c>
      <c r="N4492" s="50">
        <f t="array" ref="N4492">_xlfn.SUM(_xlfn.NORM.DIST($S$3:$S$1003,$G4492,$Q4492,FALSE)*WindSpeedStep*$T$3:$T$1003)</f>
        <v>799.46074302725185</v>
      </c>
      <c r="P4492" s="42">
        <f t="shared" si="210"/>
        <v>0.77265105359630271</v>
      </c>
      <c r="Q4492" s="42">
        <f t="shared" si="212"/>
        <v>0.69153473673818922</v>
      </c>
    </row>
    <row r="4493" spans="5:17" x14ac:dyDescent="0.2">
      <c r="E4493" s="15">
        <v>41299.180555555555</v>
      </c>
      <c r="F4493" s="21">
        <v>7.9143376045094902</v>
      </c>
      <c r="G4493" s="21">
        <v>7.8617556521541765</v>
      </c>
      <c r="H4493" s="24">
        <v>8.9710603145795917E-2</v>
      </c>
      <c r="I4493" s="3">
        <f t="shared" si="211"/>
        <v>861.90999999996257</v>
      </c>
      <c r="J4493" s="3">
        <f>INDEX(PowerArray,MIN(MaximumPowerIndex,ROUND(G4493*100,0)))</f>
        <v>846.85999999996295</v>
      </c>
      <c r="K4493" s="3">
        <f>MIN(J4493-M4493+N4493,'Power Look Up'!$F$4)</f>
        <v>842.32690608709254</v>
      </c>
      <c r="M4493" s="50">
        <f t="array" ref="M4493">_xlfn.SUM(_xlfn.NORM.DIST($S$3:$S$1003,$G4493,$P4493,FALSE)*WindSpeedStep*$T$3:$T$1003)</f>
        <v>847.26899802551486</v>
      </c>
      <c r="N4493" s="50">
        <f t="array" ref="N4493">_xlfn.SUM(_xlfn.NORM.DIST($S$3:$S$1003,$G4493,$Q4493,FALSE)*WindSpeedStep*$T$3:$T$1003)</f>
        <v>842.73590411264445</v>
      </c>
      <c r="P4493" s="42">
        <f t="shared" si="210"/>
        <v>0.78617556521541765</v>
      </c>
      <c r="Q4493" s="42">
        <f t="shared" si="212"/>
        <v>0.70528284133962127</v>
      </c>
    </row>
    <row r="4494" spans="5:17" x14ac:dyDescent="0.2">
      <c r="E4494" s="15">
        <v>41299.1875</v>
      </c>
      <c r="F4494" s="21">
        <v>7.7322375217910819</v>
      </c>
      <c r="G4494" s="21">
        <v>7.639004370960766</v>
      </c>
      <c r="H4494" s="24">
        <v>0.10087636312280823</v>
      </c>
      <c r="I4494" s="3">
        <f t="shared" si="211"/>
        <v>807.72999999996375</v>
      </c>
      <c r="J4494" s="3">
        <f>INDEX(PowerArray,MIN(MaximumPowerIndex,ROUND(G4494*100,0)))</f>
        <v>780.6399999999644</v>
      </c>
      <c r="K4494" s="3">
        <f>MIN(J4494-M4494+N4494,'Power Look Up'!$F$4)</f>
        <v>781.02048794441703</v>
      </c>
      <c r="M4494" s="50">
        <f t="array" ref="M4494">_xlfn.SUM(_xlfn.NORM.DIST($S$3:$S$1003,$G4494,$P4494,FALSE)*WindSpeedStep*$T$3:$T$1003)</f>
        <v>776.56348281216503</v>
      </c>
      <c r="N4494" s="50">
        <f t="array" ref="N4494">_xlfn.SUM(_xlfn.NORM.DIST($S$3:$S$1003,$G4494,$Q4494,FALSE)*WindSpeedStep*$T$3:$T$1003)</f>
        <v>776.94397075661766</v>
      </c>
      <c r="P4494" s="42">
        <f t="shared" si="210"/>
        <v>0.76390043709607669</v>
      </c>
      <c r="Q4494" s="42">
        <f t="shared" si="212"/>
        <v>0.77059497882175754</v>
      </c>
    </row>
    <row r="4495" spans="5:17" x14ac:dyDescent="0.2">
      <c r="E4495" s="15">
        <v>41299.194444444445</v>
      </c>
      <c r="F4495" s="21">
        <v>7.1643036370568662</v>
      </c>
      <c r="G4495" s="21">
        <v>7.1309096422685139</v>
      </c>
      <c r="H4495" s="24">
        <v>0.12422700726928106</v>
      </c>
      <c r="I4495" s="3">
        <f t="shared" si="211"/>
        <v>636.15999999996745</v>
      </c>
      <c r="J4495" s="3">
        <f>INDEX(PowerArray,MIN(MaximumPowerIndex,ROUND(G4495*100,0)))</f>
        <v>627.12999999996759</v>
      </c>
      <c r="K4495" s="3">
        <f>MIN(J4495-M4495+N4495,'Power Look Up'!$F$4)</f>
        <v>636.88959587555098</v>
      </c>
      <c r="M4495" s="50">
        <f t="array" ref="M4495">_xlfn.SUM(_xlfn.NORM.DIST($S$3:$S$1003,$G4495,$P4495,FALSE)*WindSpeedStep*$T$3:$T$1003)</f>
        <v>629.21655592970296</v>
      </c>
      <c r="N4495" s="50">
        <f t="array" ref="N4495">_xlfn.SUM(_xlfn.NORM.DIST($S$3:$S$1003,$G4495,$Q4495,FALSE)*WindSpeedStep*$T$3:$T$1003)</f>
        <v>638.97615180528635</v>
      </c>
      <c r="P4495" s="42">
        <f t="shared" si="210"/>
        <v>0.71309096422685148</v>
      </c>
      <c r="Q4495" s="42">
        <f t="shared" si="212"/>
        <v>0.88585156396667708</v>
      </c>
    </row>
    <row r="4496" spans="5:17" x14ac:dyDescent="0.2">
      <c r="E4496" s="15">
        <v>41299.201388888891</v>
      </c>
      <c r="F4496" s="21">
        <v>7.0688618986021616</v>
      </c>
      <c r="G4496" s="21">
        <v>7.0963673385404267</v>
      </c>
      <c r="H4496" s="24">
        <v>0.11741635526422281</v>
      </c>
      <c r="I4496" s="3">
        <f t="shared" si="211"/>
        <v>609.06999999996799</v>
      </c>
      <c r="J4496" s="3">
        <f>INDEX(PowerArray,MIN(MaximumPowerIndex,ROUND(G4496*100,0)))</f>
        <v>618.09999999996785</v>
      </c>
      <c r="K4496" s="3">
        <f>MIN(J4496-M4496+N4496,'Power Look Up'!$F$4)</f>
        <v>624.83592458062935</v>
      </c>
      <c r="M4496" s="50">
        <f t="array" ref="M4496">_xlfn.SUM(_xlfn.NORM.DIST($S$3:$S$1003,$G4496,$P4496,FALSE)*WindSpeedStep*$T$3:$T$1003)</f>
        <v>619.89070992665995</v>
      </c>
      <c r="N4496" s="50">
        <f t="array" ref="N4496">_xlfn.SUM(_xlfn.NORM.DIST($S$3:$S$1003,$G4496,$Q4496,FALSE)*WindSpeedStep*$T$3:$T$1003)</f>
        <v>626.62663450732146</v>
      </c>
      <c r="P4496" s="42">
        <f t="shared" si="210"/>
        <v>0.70963673385404269</v>
      </c>
      <c r="Q4496" s="42">
        <f t="shared" si="212"/>
        <v>0.83322958850749007</v>
      </c>
    </row>
    <row r="4497" spans="5:17" x14ac:dyDescent="0.2">
      <c r="E4497" s="15">
        <v>41299.208333333336</v>
      </c>
      <c r="F4497" s="21">
        <v>5.7254726706525325</v>
      </c>
      <c r="G4497" s="21">
        <v>5.7281336876431581</v>
      </c>
      <c r="H4497" s="24">
        <v>9.4315357187523902E-2</v>
      </c>
      <c r="I4497" s="3">
        <f t="shared" si="211"/>
        <v>318.25999999998737</v>
      </c>
      <c r="J4497" s="3">
        <f>INDEX(PowerArray,MIN(MaximumPowerIndex,ROUND(G4497*100,0)))</f>
        <v>318.25999999998737</v>
      </c>
      <c r="K4497" s="3">
        <f>MIN(J4497-M4497+N4497,'Power Look Up'!$F$4)</f>
        <v>317.50340186832773</v>
      </c>
      <c r="M4497" s="50">
        <f t="array" ref="M4497">_xlfn.SUM(_xlfn.NORM.DIST($S$3:$S$1003,$G4497,$P4497,FALSE)*WindSpeedStep*$T$3:$T$1003)</f>
        <v>316.53224948470063</v>
      </c>
      <c r="N4497" s="50">
        <f t="array" ref="N4497">_xlfn.SUM(_xlfn.NORM.DIST($S$3:$S$1003,$G4497,$Q4497,FALSE)*WindSpeedStep*$T$3:$T$1003)</f>
        <v>315.77565135304098</v>
      </c>
      <c r="P4497" s="42">
        <f t="shared" si="210"/>
        <v>0.57281336876431588</v>
      </c>
      <c r="Q4497" s="42">
        <f t="shared" si="212"/>
        <v>0.54025097476795292</v>
      </c>
    </row>
    <row r="4498" spans="5:17" x14ac:dyDescent="0.2">
      <c r="E4498" s="15">
        <v>41299.215277777781</v>
      </c>
      <c r="F4498" s="21">
        <v>5.1988973801395248</v>
      </c>
      <c r="G4498" s="21">
        <v>5.300914133361557</v>
      </c>
      <c r="H4498" s="24">
        <v>0.14041438917196106</v>
      </c>
      <c r="I4498" s="3">
        <f t="shared" si="211"/>
        <v>232.39999999998923</v>
      </c>
      <c r="J4498" s="3">
        <f>INDEX(PowerArray,MIN(MaximumPowerIndex,ROUND(G4498*100,0)))</f>
        <v>248.59999999998888</v>
      </c>
      <c r="K4498" s="3">
        <f>MIN(J4498-M4498+N4498,'Power Look Up'!$F$4)</f>
        <v>252.27618976505181</v>
      </c>
      <c r="M4498" s="50">
        <f t="array" ref="M4498">_xlfn.SUM(_xlfn.NORM.DIST($S$3:$S$1003,$G4498,$P4498,FALSE)*WindSpeedStep*$T$3:$T$1003)</f>
        <v>243.36537351396544</v>
      </c>
      <c r="N4498" s="50">
        <f t="array" ref="N4498">_xlfn.SUM(_xlfn.NORM.DIST($S$3:$S$1003,$G4498,$Q4498,FALSE)*WindSpeedStep*$T$3:$T$1003)</f>
        <v>247.04156327902837</v>
      </c>
      <c r="P4498" s="42">
        <f t="shared" si="210"/>
        <v>0.53009141333615573</v>
      </c>
      <c r="Q4498" s="42">
        <f t="shared" si="212"/>
        <v>0.74432462008897837</v>
      </c>
    </row>
    <row r="4499" spans="5:17" x14ac:dyDescent="0.2">
      <c r="E4499" s="15">
        <v>41299.222222222219</v>
      </c>
      <c r="F4499" s="21">
        <v>6.126865646482166</v>
      </c>
      <c r="G4499" s="21">
        <v>6.1624354145283249</v>
      </c>
      <c r="H4499" s="24">
        <v>8.8136419363145216E-2</v>
      </c>
      <c r="I4499" s="3">
        <f t="shared" si="211"/>
        <v>391.3799999999805</v>
      </c>
      <c r="J4499" s="3">
        <f>INDEX(PowerArray,MIN(MaximumPowerIndex,ROUND(G4499*100,0)))</f>
        <v>398.15999999998036</v>
      </c>
      <c r="K4499" s="3">
        <f>MIN(J4499-M4499+N4499,'Power Look Up'!$F$4)</f>
        <v>395.62652922552746</v>
      </c>
      <c r="M4499" s="50">
        <f t="array" ref="M4499">_xlfn.SUM(_xlfn.NORM.DIST($S$3:$S$1003,$G4499,$P4499,FALSE)*WindSpeedStep*$T$3:$T$1003)</f>
        <v>399.7063083019425</v>
      </c>
      <c r="N4499" s="50">
        <f t="array" ref="N4499">_xlfn.SUM(_xlfn.NORM.DIST($S$3:$S$1003,$G4499,$Q4499,FALSE)*WindSpeedStep*$T$3:$T$1003)</f>
        <v>397.17283752748961</v>
      </c>
      <c r="P4499" s="42">
        <f t="shared" si="210"/>
        <v>0.61624354145283256</v>
      </c>
      <c r="Q4499" s="42">
        <f t="shared" si="212"/>
        <v>0.54313499199316606</v>
      </c>
    </row>
    <row r="4500" spans="5:17" x14ac:dyDescent="0.2">
      <c r="E4500" s="15">
        <v>41299.229166666664</v>
      </c>
      <c r="F4500" s="21">
        <v>6.0074883274243005</v>
      </c>
      <c r="G4500" s="21">
        <v>6.0657106506653911</v>
      </c>
      <c r="H4500" s="24">
        <v>0.11152747429261528</v>
      </c>
      <c r="I4500" s="3">
        <f t="shared" si="211"/>
        <v>364.25999999998106</v>
      </c>
      <c r="J4500" s="3">
        <f>INDEX(PowerArray,MIN(MaximumPowerIndex,ROUND(G4500*100,0)))</f>
        <v>377.81999999998078</v>
      </c>
      <c r="K4500" s="3">
        <f>MIN(J4500-M4500+N4500,'Power Look Up'!$F$4)</f>
        <v>380.27309056862504</v>
      </c>
      <c r="M4500" s="50">
        <f t="array" ref="M4500">_xlfn.SUM(_xlfn.NORM.DIST($S$3:$S$1003,$G4500,$P4500,FALSE)*WindSpeedStep*$T$3:$T$1003)</f>
        <v>380.23803775321954</v>
      </c>
      <c r="N4500" s="50">
        <f t="array" ref="N4500">_xlfn.SUM(_xlfn.NORM.DIST($S$3:$S$1003,$G4500,$Q4500,FALSE)*WindSpeedStep*$T$3:$T$1003)</f>
        <v>382.6911283218638</v>
      </c>
      <c r="P4500" s="42">
        <f t="shared" si="210"/>
        <v>0.60657106506653913</v>
      </c>
      <c r="Q4500" s="42">
        <f t="shared" si="212"/>
        <v>0.67649338865852715</v>
      </c>
    </row>
    <row r="4501" spans="5:17" x14ac:dyDescent="0.2">
      <c r="E4501" s="15">
        <v>41299.236111111109</v>
      </c>
      <c r="F4501" s="21">
        <v>6.0107267158196418</v>
      </c>
      <c r="G4501" s="21">
        <v>6.0364336971358536</v>
      </c>
      <c r="H4501" s="24">
        <v>8.9839386405436317E-2</v>
      </c>
      <c r="I4501" s="3">
        <f t="shared" si="211"/>
        <v>364.25999999998106</v>
      </c>
      <c r="J4501" s="3">
        <f>INDEX(PowerArray,MIN(MaximumPowerIndex,ROUND(G4501*100,0)))</f>
        <v>371.03999999998092</v>
      </c>
      <c r="K4501" s="3">
        <f>MIN(J4501-M4501+N4501,'Power Look Up'!$F$4)</f>
        <v>369.07452846555759</v>
      </c>
      <c r="M4501" s="50">
        <f t="array" ref="M4501">_xlfn.SUM(_xlfn.NORM.DIST($S$3:$S$1003,$G4501,$P4501,FALSE)*WindSpeedStep*$T$3:$T$1003)</f>
        <v>374.457697609467</v>
      </c>
      <c r="N4501" s="50">
        <f t="array" ref="N4501">_xlfn.SUM(_xlfn.NORM.DIST($S$3:$S$1003,$G4501,$Q4501,FALSE)*WindSpeedStep*$T$3:$T$1003)</f>
        <v>372.49222607504367</v>
      </c>
      <c r="P4501" s="42">
        <f t="shared" si="210"/>
        <v>0.60364336971358545</v>
      </c>
      <c r="Q4501" s="42">
        <f t="shared" si="212"/>
        <v>0.5423094994277845</v>
      </c>
    </row>
    <row r="4502" spans="5:17" x14ac:dyDescent="0.2">
      <c r="E4502" s="15">
        <v>41299.243055555555</v>
      </c>
      <c r="F4502" s="21">
        <v>6.9344023994627131</v>
      </c>
      <c r="G4502" s="21">
        <v>6.932289102739805</v>
      </c>
      <c r="H4502" s="24">
        <v>8.5083034703280838E-2</v>
      </c>
      <c r="I4502" s="3">
        <f t="shared" si="211"/>
        <v>572.17999999997664</v>
      </c>
      <c r="J4502" s="3">
        <f>INDEX(PowerArray,MIN(MaximumPowerIndex,ROUND(G4502*100,0)))</f>
        <v>572.17999999997664</v>
      </c>
      <c r="K4502" s="3">
        <f>MIN(J4502-M4502+N4502,'Power Look Up'!$F$4)</f>
        <v>567.49534943154356</v>
      </c>
      <c r="M4502" s="50">
        <f t="array" ref="M4502">_xlfn.SUM(_xlfn.NORM.DIST($S$3:$S$1003,$G4502,$P4502,FALSE)*WindSpeedStep*$T$3:$T$1003)</f>
        <v>576.77353919010818</v>
      </c>
      <c r="N4502" s="50">
        <f t="array" ref="N4502">_xlfn.SUM(_xlfn.NORM.DIST($S$3:$S$1003,$G4502,$Q4502,FALSE)*WindSpeedStep*$T$3:$T$1003)</f>
        <v>572.0888886216751</v>
      </c>
      <c r="P4502" s="42">
        <f t="shared" si="210"/>
        <v>0.69322891027398059</v>
      </c>
      <c r="Q4502" s="42">
        <f t="shared" si="212"/>
        <v>0.58982019430158639</v>
      </c>
    </row>
    <row r="4503" spans="5:17" x14ac:dyDescent="0.2">
      <c r="E4503" s="15">
        <v>41299.25</v>
      </c>
      <c r="F4503" s="21">
        <v>7.083282450304285</v>
      </c>
      <c r="G4503" s="21">
        <v>7.0632811821037897</v>
      </c>
      <c r="H4503" s="24">
        <v>9.3177139924957755E-2</v>
      </c>
      <c r="I4503" s="3">
        <f t="shared" si="211"/>
        <v>612.07999999996798</v>
      </c>
      <c r="J4503" s="3">
        <f>INDEX(PowerArray,MIN(MaximumPowerIndex,ROUND(G4503*100,0)))</f>
        <v>606.05999999996811</v>
      </c>
      <c r="K4503" s="3">
        <f>MIN(J4503-M4503+N4503,'Power Look Up'!$F$4)</f>
        <v>603.7222451420937</v>
      </c>
      <c r="M4503" s="50">
        <f t="array" ref="M4503">_xlfn.SUM(_xlfn.NORM.DIST($S$3:$S$1003,$G4503,$P4503,FALSE)*WindSpeedStep*$T$3:$T$1003)</f>
        <v>611.0393611933431</v>
      </c>
      <c r="N4503" s="50">
        <f t="array" ref="N4503">_xlfn.SUM(_xlfn.NORM.DIST($S$3:$S$1003,$G4503,$Q4503,FALSE)*WindSpeedStep*$T$3:$T$1003)</f>
        <v>608.70160633546868</v>
      </c>
      <c r="P4503" s="42">
        <f t="shared" si="210"/>
        <v>0.706328118210379</v>
      </c>
      <c r="Q4503" s="42">
        <f t="shared" si="212"/>
        <v>0.65813633903420588</v>
      </c>
    </row>
    <row r="4504" spans="5:17" x14ac:dyDescent="0.2">
      <c r="E4504" s="15">
        <v>41299.256944444445</v>
      </c>
      <c r="F4504" s="21">
        <v>6.9811910026038229</v>
      </c>
      <c r="G4504" s="21">
        <v>7.0063101207985534</v>
      </c>
      <c r="H4504" s="24">
        <v>0.12462056971016981</v>
      </c>
      <c r="I4504" s="3">
        <f t="shared" si="211"/>
        <v>583.47999999997637</v>
      </c>
      <c r="J4504" s="3">
        <f>INDEX(PowerArray,MIN(MaximumPowerIndex,ROUND(G4504*100,0)))</f>
        <v>591.00999999996839</v>
      </c>
      <c r="K4504" s="3">
        <f>MIN(J4504-M4504+N4504,'Power Look Up'!$F$4)</f>
        <v>600.46983431609431</v>
      </c>
      <c r="M4504" s="50">
        <f t="array" ref="M4504">_xlfn.SUM(_xlfn.NORM.DIST($S$3:$S$1003,$G4504,$P4504,FALSE)*WindSpeedStep*$T$3:$T$1003)</f>
        <v>595.98421598668483</v>
      </c>
      <c r="N4504" s="50">
        <f t="array" ref="N4504">_xlfn.SUM(_xlfn.NORM.DIST($S$3:$S$1003,$G4504,$Q4504,FALSE)*WindSpeedStep*$T$3:$T$1003)</f>
        <v>605.44405030281075</v>
      </c>
      <c r="P4504" s="42">
        <f t="shared" si="210"/>
        <v>0.70063101207985534</v>
      </c>
      <c r="Q4504" s="42">
        <f t="shared" si="212"/>
        <v>0.87313035882004442</v>
      </c>
    </row>
    <row r="4505" spans="5:17" x14ac:dyDescent="0.2">
      <c r="E4505" s="15">
        <v>41299.263888888891</v>
      </c>
      <c r="F4505" s="21">
        <v>8.2403842328568064</v>
      </c>
      <c r="G4505" s="21">
        <v>8.1823140426661833</v>
      </c>
      <c r="H4505" s="24">
        <v>0.13591599230703766</v>
      </c>
      <c r="I4505" s="3">
        <f t="shared" si="211"/>
        <v>977.07999999995184</v>
      </c>
      <c r="J4505" s="3">
        <f>INDEX(PowerArray,MIN(MaximumPowerIndex,ROUND(G4505*100,0)))</f>
        <v>955.05999999995231</v>
      </c>
      <c r="K4505" s="3">
        <f>MIN(J4505-M4505+N4505,'Power Look Up'!$F$4)</f>
        <v>973.07298381764042</v>
      </c>
      <c r="M4505" s="50">
        <f t="array" ref="M4505">_xlfn.SUM(_xlfn.NORM.DIST($S$3:$S$1003,$G4505,$P4505,FALSE)*WindSpeedStep*$T$3:$T$1003)</f>
        <v>955.54838847458461</v>
      </c>
      <c r="N4505" s="50">
        <f t="array" ref="N4505">_xlfn.SUM(_xlfn.NORM.DIST($S$3:$S$1003,$G4505,$Q4505,FALSE)*WindSpeedStep*$T$3:$T$1003)</f>
        <v>973.56137229227272</v>
      </c>
      <c r="P4505" s="42">
        <f t="shared" si="210"/>
        <v>0.81823140426661833</v>
      </c>
      <c r="Q4505" s="42">
        <f t="shared" si="212"/>
        <v>1.1121073324767832</v>
      </c>
    </row>
    <row r="4506" spans="5:17" x14ac:dyDescent="0.2">
      <c r="E4506" s="15">
        <v>41299.270833333336</v>
      </c>
      <c r="F4506" s="21">
        <v>8.1365319373628182</v>
      </c>
      <c r="G4506" s="21">
        <v>7.9896774692253896</v>
      </c>
      <c r="H4506" s="24">
        <v>7.2512466557247801E-2</v>
      </c>
      <c r="I4506" s="3">
        <f t="shared" si="211"/>
        <v>940.37999999995259</v>
      </c>
      <c r="J4506" s="3">
        <f>INDEX(PowerArray,MIN(MaximumPowerIndex,ROUND(G4506*100,0)))</f>
        <v>885.98999999996204</v>
      </c>
      <c r="K4506" s="3">
        <f>MIN(J4506-M4506+N4506,'Power Look Up'!$F$4)</f>
        <v>874.50101784198023</v>
      </c>
      <c r="M4506" s="50">
        <f t="array" ref="M4506">_xlfn.SUM(_xlfn.NORM.DIST($S$3:$S$1003,$G4506,$P4506,FALSE)*WindSpeedStep*$T$3:$T$1003)</f>
        <v>889.56777611116922</v>
      </c>
      <c r="N4506" s="50">
        <f t="array" ref="N4506">_xlfn.SUM(_xlfn.NORM.DIST($S$3:$S$1003,$G4506,$Q4506,FALSE)*WindSpeedStep*$T$3:$T$1003)</f>
        <v>878.07879395318741</v>
      </c>
      <c r="P4506" s="42">
        <f t="shared" si="210"/>
        <v>0.79896774692253902</v>
      </c>
      <c r="Q4506" s="42">
        <f t="shared" si="212"/>
        <v>0.57935122029040231</v>
      </c>
    </row>
    <row r="4507" spans="5:17" x14ac:dyDescent="0.2">
      <c r="E4507" s="15">
        <v>41299.277777777781</v>
      </c>
      <c r="F4507" s="21">
        <v>7.6338582729395332</v>
      </c>
      <c r="G4507" s="21">
        <v>7.5825385938507734</v>
      </c>
      <c r="H4507" s="24">
        <v>9.824651875691702E-2</v>
      </c>
      <c r="I4507" s="3">
        <f t="shared" si="211"/>
        <v>777.62999999996441</v>
      </c>
      <c r="J4507" s="3">
        <f>INDEX(PowerArray,MIN(MaximumPowerIndex,ROUND(G4507*100,0)))</f>
        <v>762.57999999996468</v>
      </c>
      <c r="K4507" s="3">
        <f>MIN(J4507-M4507+N4507,'Power Look Up'!$F$4)</f>
        <v>761.8421322649923</v>
      </c>
      <c r="M4507" s="50">
        <f t="array" ref="M4507">_xlfn.SUM(_xlfn.NORM.DIST($S$3:$S$1003,$G4507,$P4507,FALSE)*WindSpeedStep*$T$3:$T$1003)</f>
        <v>759.23652576681377</v>
      </c>
      <c r="N4507" s="50">
        <f t="array" ref="N4507">_xlfn.SUM(_xlfn.NORM.DIST($S$3:$S$1003,$G4507,$Q4507,FALSE)*WindSpeedStep*$T$3:$T$1003)</f>
        <v>758.49865803184139</v>
      </c>
      <c r="P4507" s="42">
        <f t="shared" si="210"/>
        <v>0.75825385938507739</v>
      </c>
      <c r="Q4507" s="42">
        <f t="shared" si="212"/>
        <v>0.74495802018580726</v>
      </c>
    </row>
    <row r="4508" spans="5:17" x14ac:dyDescent="0.2">
      <c r="E4508" s="15">
        <v>41299.284722222219</v>
      </c>
      <c r="F4508" s="21">
        <v>7.1674202256985682</v>
      </c>
      <c r="G4508" s="21">
        <v>7.1147631332164583</v>
      </c>
      <c r="H4508" s="24">
        <v>0.10743056438063843</v>
      </c>
      <c r="I4508" s="3">
        <f t="shared" si="211"/>
        <v>639.16999999996733</v>
      </c>
      <c r="J4508" s="3">
        <f>INDEX(PowerArray,MIN(MaximumPowerIndex,ROUND(G4508*100,0)))</f>
        <v>621.10999999996773</v>
      </c>
      <c r="K4508" s="3">
        <f>MIN(J4508-M4508+N4508,'Power Look Up'!$F$4)</f>
        <v>623.88221144546526</v>
      </c>
      <c r="M4508" s="50">
        <f t="array" ref="M4508">_xlfn.SUM(_xlfn.NORM.DIST($S$3:$S$1003,$G4508,$P4508,FALSE)*WindSpeedStep*$T$3:$T$1003)</f>
        <v>624.84645376326841</v>
      </c>
      <c r="N4508" s="50">
        <f t="array" ref="N4508">_xlfn.SUM(_xlfn.NORM.DIST($S$3:$S$1003,$G4508,$Q4508,FALSE)*WindSpeedStep*$T$3:$T$1003)</f>
        <v>627.61866520876595</v>
      </c>
      <c r="P4508" s="42">
        <f t="shared" si="210"/>
        <v>0.71147631332164585</v>
      </c>
      <c r="Q4508" s="42">
        <f t="shared" si="212"/>
        <v>0.76434301883600353</v>
      </c>
    </row>
    <row r="4509" spans="5:17" x14ac:dyDescent="0.2">
      <c r="E4509" s="15">
        <v>41299.291666666664</v>
      </c>
      <c r="F4509" s="21">
        <v>7.426822872834479</v>
      </c>
      <c r="G4509" s="21">
        <v>7.4141460118974933</v>
      </c>
      <c r="H4509" s="24">
        <v>0.14003296130894252</v>
      </c>
      <c r="I4509" s="3">
        <f t="shared" si="211"/>
        <v>717.42999999996573</v>
      </c>
      <c r="J4509" s="3">
        <f>INDEX(PowerArray,MIN(MaximumPowerIndex,ROUND(G4509*100,0)))</f>
        <v>711.40999999996586</v>
      </c>
      <c r="K4509" s="3">
        <f>MIN(J4509-M4509+N4509,'Power Look Up'!$F$4)</f>
        <v>730.27523139836694</v>
      </c>
      <c r="M4509" s="50">
        <f t="array" ref="M4509">_xlfn.SUM(_xlfn.NORM.DIST($S$3:$S$1003,$G4509,$P4509,FALSE)*WindSpeedStep*$T$3:$T$1003)</f>
        <v>708.98693328836316</v>
      </c>
      <c r="N4509" s="50">
        <f t="array" ref="N4509">_xlfn.SUM(_xlfn.NORM.DIST($S$3:$S$1003,$G4509,$Q4509,FALSE)*WindSpeedStep*$T$3:$T$1003)</f>
        <v>727.85216468676424</v>
      </c>
      <c r="P4509" s="42">
        <f t="shared" si="210"/>
        <v>0.74141460118974933</v>
      </c>
      <c r="Q4509" s="42">
        <f t="shared" si="212"/>
        <v>1.0382248216228922</v>
      </c>
    </row>
    <row r="4510" spans="5:17" x14ac:dyDescent="0.2">
      <c r="E4510" s="15">
        <v>41299.298611111109</v>
      </c>
      <c r="F4510" s="21">
        <v>7.3299784678336284</v>
      </c>
      <c r="G4510" s="21">
        <v>7.3441707288967857</v>
      </c>
      <c r="H4510" s="24">
        <v>0.11050509951080323</v>
      </c>
      <c r="I4510" s="3">
        <f t="shared" si="211"/>
        <v>687.32999999996628</v>
      </c>
      <c r="J4510" s="3">
        <f>INDEX(PowerArray,MIN(MaximumPowerIndex,ROUND(G4510*100,0)))</f>
        <v>690.33999999996627</v>
      </c>
      <c r="K4510" s="3">
        <f>MIN(J4510-M4510+N4510,'Power Look Up'!$F$4)</f>
        <v>694.65759341271701</v>
      </c>
      <c r="M4510" s="50">
        <f t="array" ref="M4510">_xlfn.SUM(_xlfn.NORM.DIST($S$3:$S$1003,$G4510,$P4510,FALSE)*WindSpeedStep*$T$3:$T$1003)</f>
        <v>688.72841202134759</v>
      </c>
      <c r="N4510" s="50">
        <f t="array" ref="N4510">_xlfn.SUM(_xlfn.NORM.DIST($S$3:$S$1003,$G4510,$Q4510,FALSE)*WindSpeedStep*$T$3:$T$1003)</f>
        <v>693.04600543409833</v>
      </c>
      <c r="P4510" s="42">
        <f t="shared" si="210"/>
        <v>0.73441707288967861</v>
      </c>
      <c r="Q4510" s="42">
        <f t="shared" si="212"/>
        <v>0.81156831722106759</v>
      </c>
    </row>
    <row r="4511" spans="5:17" x14ac:dyDescent="0.2">
      <c r="E4511" s="15">
        <v>41299.305555555555</v>
      </c>
      <c r="F4511" s="21">
        <v>6.7632078614709936</v>
      </c>
      <c r="G4511" s="21">
        <v>6.7550233997312921</v>
      </c>
      <c r="H4511" s="24">
        <v>0.15525177127583148</v>
      </c>
      <c r="I4511" s="3">
        <f t="shared" si="211"/>
        <v>533.75999999997748</v>
      </c>
      <c r="J4511" s="3">
        <f>INDEX(PowerArray,MIN(MaximumPowerIndex,ROUND(G4511*100,0)))</f>
        <v>533.75999999997748</v>
      </c>
      <c r="K4511" s="3">
        <f>MIN(J4511-M4511+N4511,'Power Look Up'!$F$4)</f>
        <v>554.89212788894974</v>
      </c>
      <c r="M4511" s="50">
        <f t="array" ref="M4511">_xlfn.SUM(_xlfn.NORM.DIST($S$3:$S$1003,$G4511,$P4511,FALSE)*WindSpeedStep*$T$3:$T$1003)</f>
        <v>532.36306746122318</v>
      </c>
      <c r="N4511" s="50">
        <f t="array" ref="N4511">_xlfn.SUM(_xlfn.NORM.DIST($S$3:$S$1003,$G4511,$Q4511,FALSE)*WindSpeedStep*$T$3:$T$1003)</f>
        <v>553.49519535019544</v>
      </c>
      <c r="P4511" s="42">
        <f t="shared" si="210"/>
        <v>0.67550233997312925</v>
      </c>
      <c r="Q4511" s="42">
        <f t="shared" si="212"/>
        <v>1.0487293478179722</v>
      </c>
    </row>
    <row r="4512" spans="5:17" x14ac:dyDescent="0.2">
      <c r="E4512" s="15">
        <v>41299.3125</v>
      </c>
      <c r="F4512" s="21">
        <v>6.4976712919060935</v>
      </c>
      <c r="G4512" s="21">
        <v>6.5135261269667311</v>
      </c>
      <c r="H4512" s="24">
        <v>0.14005017476546605</v>
      </c>
      <c r="I4512" s="3">
        <f t="shared" si="211"/>
        <v>474.99999999997874</v>
      </c>
      <c r="J4512" s="3">
        <f>INDEX(PowerArray,MIN(MaximumPowerIndex,ROUND(G4512*100,0)))</f>
        <v>477.25999999997867</v>
      </c>
      <c r="K4512" s="3">
        <f>MIN(J4512-M4512+N4512,'Power Look Up'!$F$4)</f>
        <v>490.11993853756184</v>
      </c>
      <c r="M4512" s="50">
        <f t="array" ref="M4512">_xlfn.SUM(_xlfn.NORM.DIST($S$3:$S$1003,$G4512,$P4512,FALSE)*WindSpeedStep*$T$3:$T$1003)</f>
        <v>475.42536857797791</v>
      </c>
      <c r="N4512" s="50">
        <f t="array" ref="N4512">_xlfn.SUM(_xlfn.NORM.DIST($S$3:$S$1003,$G4512,$Q4512,FALSE)*WindSpeedStep*$T$3:$T$1003)</f>
        <v>488.28530711556107</v>
      </c>
      <c r="P4512" s="42">
        <f t="shared" si="210"/>
        <v>0.65135261269667311</v>
      </c>
      <c r="Q4512" s="42">
        <f t="shared" si="212"/>
        <v>0.91222047242111992</v>
      </c>
    </row>
    <row r="4513" spans="5:17" x14ac:dyDescent="0.2">
      <c r="E4513" s="15">
        <v>41299.319444444445</v>
      </c>
      <c r="F4513" s="21">
        <v>7.5318506942310961</v>
      </c>
      <c r="G4513" s="21">
        <v>7.5487673133578932</v>
      </c>
      <c r="H4513" s="24">
        <v>0.12214793380127141</v>
      </c>
      <c r="I4513" s="3">
        <f t="shared" si="211"/>
        <v>747.52999999996507</v>
      </c>
      <c r="J4513" s="3">
        <f>INDEX(PowerArray,MIN(MaximumPowerIndex,ROUND(G4513*100,0)))</f>
        <v>753.54999999996494</v>
      </c>
      <c r="K4513" s="3">
        <f>MIN(J4513-M4513+N4513,'Power Look Up'!$F$4)</f>
        <v>763.77871350335727</v>
      </c>
      <c r="M4513" s="50">
        <f t="array" ref="M4513">_xlfn.SUM(_xlfn.NORM.DIST($S$3:$S$1003,$G4513,$P4513,FALSE)*WindSpeedStep*$T$3:$T$1003)</f>
        <v>748.98839473578357</v>
      </c>
      <c r="N4513" s="50">
        <f t="array" ref="N4513">_xlfn.SUM(_xlfn.NORM.DIST($S$3:$S$1003,$G4513,$Q4513,FALSE)*WindSpeedStep*$T$3:$T$1003)</f>
        <v>759.2171082391759</v>
      </c>
      <c r="P4513" s="42">
        <f t="shared" si="210"/>
        <v>0.75487673133578936</v>
      </c>
      <c r="Q4513" s="42">
        <f t="shared" si="212"/>
        <v>0.92206633007324135</v>
      </c>
    </row>
    <row r="4514" spans="5:17" x14ac:dyDescent="0.2">
      <c r="E4514" s="15">
        <v>41299.326388888891</v>
      </c>
      <c r="F4514" s="21">
        <v>8.2150889132526963</v>
      </c>
      <c r="G4514" s="21">
        <v>8.191646123245194</v>
      </c>
      <c r="H4514" s="24">
        <v>0.13876903975572752</v>
      </c>
      <c r="I4514" s="3">
        <f t="shared" si="211"/>
        <v>969.73999999995203</v>
      </c>
      <c r="J4514" s="3">
        <f>INDEX(PowerArray,MIN(MaximumPowerIndex,ROUND(G4514*100,0)))</f>
        <v>958.72999999995227</v>
      </c>
      <c r="K4514" s="3">
        <f>MIN(J4514-M4514+N4514,'Power Look Up'!$F$4)</f>
        <v>978.10601028651843</v>
      </c>
      <c r="M4514" s="50">
        <f t="array" ref="M4514">_xlfn.SUM(_xlfn.NORM.DIST($S$3:$S$1003,$G4514,$P4514,FALSE)*WindSpeedStep*$T$3:$T$1003)</f>
        <v>958.81251172435236</v>
      </c>
      <c r="N4514" s="50">
        <f t="array" ref="N4514">_xlfn.SUM(_xlfn.NORM.DIST($S$3:$S$1003,$G4514,$Q4514,FALSE)*WindSpeedStep*$T$3:$T$1003)</f>
        <v>978.18852201091852</v>
      </c>
      <c r="P4514" s="42">
        <f t="shared" si="210"/>
        <v>0.81916461232451943</v>
      </c>
      <c r="Q4514" s="42">
        <f t="shared" si="212"/>
        <v>1.1367468665414635</v>
      </c>
    </row>
    <row r="4515" spans="5:17" x14ac:dyDescent="0.2">
      <c r="E4515" s="15">
        <v>41299.333333333336</v>
      </c>
      <c r="F4515" s="21">
        <v>9.0599799148474531</v>
      </c>
      <c r="G4515" s="21">
        <v>8.9957815925297506</v>
      </c>
      <c r="H4515" s="24">
        <v>0.15452572888221158</v>
      </c>
      <c r="I4515" s="3">
        <f t="shared" si="211"/>
        <v>1278.8599999999433</v>
      </c>
      <c r="J4515" s="3">
        <f>INDEX(PowerArray,MIN(MaximumPowerIndex,ROUND(G4515*100,0)))</f>
        <v>1255.9999999999459</v>
      </c>
      <c r="K4515" s="3">
        <f>MIN(J4515-M4515+N4515,'Power Look Up'!$F$4)</f>
        <v>1257.8187172881976</v>
      </c>
      <c r="M4515" s="50">
        <f t="array" ref="M4515">_xlfn.SUM(_xlfn.NORM.DIST($S$3:$S$1003,$G4515,$P4515,FALSE)*WindSpeedStep*$T$3:$T$1003)</f>
        <v>1258.1704458781064</v>
      </c>
      <c r="N4515" s="50">
        <f t="array" ref="N4515">_xlfn.SUM(_xlfn.NORM.DIST($S$3:$S$1003,$G4515,$Q4515,FALSE)*WindSpeedStep*$T$3:$T$1003)</f>
        <v>1259.9891631663581</v>
      </c>
      <c r="P4515" s="42">
        <f t="shared" si="210"/>
        <v>0.89957815925297513</v>
      </c>
      <c r="Q4515" s="42">
        <f t="shared" si="212"/>
        <v>1.3900797074508418</v>
      </c>
    </row>
    <row r="4516" spans="5:17" x14ac:dyDescent="0.2">
      <c r="E4516" s="15">
        <v>41299.340277777781</v>
      </c>
      <c r="F4516" s="21">
        <v>9.677220913277182</v>
      </c>
      <c r="G4516" s="21">
        <v>9.5907224517461422</v>
      </c>
      <c r="H4516" s="24">
        <v>0.13123602441043331</v>
      </c>
      <c r="I4516" s="3">
        <f t="shared" si="211"/>
        <v>1515.0799999999383</v>
      </c>
      <c r="J4516" s="3">
        <f>INDEX(PowerArray,MIN(MaximumPowerIndex,ROUND(G4516*100,0)))</f>
        <v>1480.789999999939</v>
      </c>
      <c r="K4516" s="3">
        <f>MIN(J4516-M4516+N4516,'Power Look Up'!$F$4)</f>
        <v>1462.4548166044676</v>
      </c>
      <c r="M4516" s="50">
        <f t="array" ref="M4516">_xlfn.SUM(_xlfn.NORM.DIST($S$3:$S$1003,$G4516,$P4516,FALSE)*WindSpeedStep*$T$3:$T$1003)</f>
        <v>1483.6028341091437</v>
      </c>
      <c r="N4516" s="50">
        <f t="array" ref="N4516">_xlfn.SUM(_xlfn.NORM.DIST($S$3:$S$1003,$G4516,$Q4516,FALSE)*WindSpeedStep*$T$3:$T$1003)</f>
        <v>1465.2676507136723</v>
      </c>
      <c r="P4516" s="42">
        <f t="shared" si="210"/>
        <v>0.95907224517461431</v>
      </c>
      <c r="Q4516" s="42">
        <f t="shared" si="212"/>
        <v>1.2586482857910475</v>
      </c>
    </row>
    <row r="4517" spans="5:17" x14ac:dyDescent="0.2">
      <c r="E4517" s="15">
        <v>41299.347222222219</v>
      </c>
      <c r="F4517" s="21">
        <v>9.9842434936816318</v>
      </c>
      <c r="G4517" s="21">
        <v>9.8911011132797935</v>
      </c>
      <c r="H4517" s="24">
        <v>0.11217675136917225</v>
      </c>
      <c r="I4517" s="3">
        <f t="shared" si="211"/>
        <v>1629.379999999936</v>
      </c>
      <c r="J4517" s="3">
        <f>INDEX(PowerArray,MIN(MaximumPowerIndex,ROUND(G4517*100,0)))</f>
        <v>1595.0899999999365</v>
      </c>
      <c r="K4517" s="3">
        <f>MIN(J4517-M4517+N4517,'Power Look Up'!$F$4)</f>
        <v>1583.5997085783822</v>
      </c>
      <c r="M4517" s="50">
        <f t="array" ref="M4517">_xlfn.SUM(_xlfn.NORM.DIST($S$3:$S$1003,$G4517,$P4517,FALSE)*WindSpeedStep*$T$3:$T$1003)</f>
        <v>1588.5781818861367</v>
      </c>
      <c r="N4517" s="50">
        <f t="array" ref="N4517">_xlfn.SUM(_xlfn.NORM.DIST($S$3:$S$1003,$G4517,$Q4517,FALSE)*WindSpeedStep*$T$3:$T$1003)</f>
        <v>1577.0878904645824</v>
      </c>
      <c r="P4517" s="42">
        <f t="shared" si="210"/>
        <v>0.98911011132797944</v>
      </c>
      <c r="Q4517" s="42">
        <f t="shared" si="212"/>
        <v>1.1095515903517303</v>
      </c>
    </row>
    <row r="4518" spans="5:17" x14ac:dyDescent="0.2">
      <c r="E4518" s="15">
        <v>41299.354166666664</v>
      </c>
      <c r="F4518" s="21">
        <v>8.5675768293716885</v>
      </c>
      <c r="G4518" s="21">
        <v>8.4877722358774701</v>
      </c>
      <c r="H4518" s="24">
        <v>0.14239732240480765</v>
      </c>
      <c r="I4518" s="3">
        <f t="shared" si="211"/>
        <v>1098.1899999999494</v>
      </c>
      <c r="J4518" s="3">
        <f>INDEX(PowerArray,MIN(MaximumPowerIndex,ROUND(G4518*100,0)))</f>
        <v>1068.8299999999499</v>
      </c>
      <c r="K4518" s="3">
        <f>MIN(J4518-M4518+N4518,'Power Look Up'!$F$4)</f>
        <v>1086.324322170371</v>
      </c>
      <c r="M4518" s="50">
        <f t="array" ref="M4518">_xlfn.SUM(_xlfn.NORM.DIST($S$3:$S$1003,$G4518,$P4518,FALSE)*WindSpeedStep*$T$3:$T$1003)</f>
        <v>1065.3866164915005</v>
      </c>
      <c r="N4518" s="50">
        <f t="array" ref="N4518">_xlfn.SUM(_xlfn.NORM.DIST($S$3:$S$1003,$G4518,$Q4518,FALSE)*WindSpeedStep*$T$3:$T$1003)</f>
        <v>1082.8809386619216</v>
      </c>
      <c r="P4518" s="42">
        <f t="shared" si="210"/>
        <v>0.8487772235877471</v>
      </c>
      <c r="Q4518" s="42">
        <f t="shared" si="212"/>
        <v>1.2086360395708191</v>
      </c>
    </row>
    <row r="4519" spans="5:17" x14ac:dyDescent="0.2">
      <c r="E4519" s="15">
        <v>41299.361111111109</v>
      </c>
      <c r="F4519" s="21">
        <v>8.1654813645618027</v>
      </c>
      <c r="G4519" s="21">
        <v>8.0948132027414577</v>
      </c>
      <c r="H4519" s="24">
        <v>0.16655478584549852</v>
      </c>
      <c r="I4519" s="3">
        <f t="shared" si="211"/>
        <v>951.38999999995235</v>
      </c>
      <c r="J4519" s="3">
        <f>INDEX(PowerArray,MIN(MaximumPowerIndex,ROUND(G4519*100,0)))</f>
        <v>922.02999999995302</v>
      </c>
      <c r="K4519" s="3">
        <f>MIN(J4519-M4519+N4519,'Power Look Up'!$F$4)</f>
        <v>955.6513339315967</v>
      </c>
      <c r="M4519" s="50">
        <f t="array" ref="M4519">_xlfn.SUM(_xlfn.NORM.DIST($S$3:$S$1003,$G4519,$P4519,FALSE)*WindSpeedStep*$T$3:$T$1003)</f>
        <v>925.24393357955819</v>
      </c>
      <c r="N4519" s="50">
        <f t="array" ref="N4519">_xlfn.SUM(_xlfn.NORM.DIST($S$3:$S$1003,$G4519,$Q4519,FALSE)*WindSpeedStep*$T$3:$T$1003)</f>
        <v>958.86526751120186</v>
      </c>
      <c r="P4519" s="42">
        <f t="shared" si="210"/>
        <v>0.80948132027414577</v>
      </c>
      <c r="Q4519" s="42">
        <f t="shared" si="212"/>
        <v>1.3482298794419174</v>
      </c>
    </row>
    <row r="4520" spans="5:17" x14ac:dyDescent="0.2">
      <c r="E4520" s="15">
        <v>41299.368055555555</v>
      </c>
      <c r="F4520" s="21">
        <v>9.0575287539588984</v>
      </c>
      <c r="G4520" s="21">
        <v>8.9683303762862501</v>
      </c>
      <c r="H4520" s="24">
        <v>0.14463106169300544</v>
      </c>
      <c r="I4520" s="3">
        <f t="shared" si="211"/>
        <v>1278.8599999999433</v>
      </c>
      <c r="J4520" s="3">
        <f>INDEX(PowerArray,MIN(MaximumPowerIndex,ROUND(G4520*100,0)))</f>
        <v>1244.9899999999461</v>
      </c>
      <c r="K4520" s="3">
        <f>MIN(J4520-M4520+N4520,'Power Look Up'!$F$4)</f>
        <v>1248.8024284047256</v>
      </c>
      <c r="M4520" s="50">
        <f t="array" ref="M4520">_xlfn.SUM(_xlfn.NORM.DIST($S$3:$S$1003,$G4520,$P4520,FALSE)*WindSpeedStep*$T$3:$T$1003)</f>
        <v>1247.5852166228728</v>
      </c>
      <c r="N4520" s="50">
        <f t="array" ref="N4520">_xlfn.SUM(_xlfn.NORM.DIST($S$3:$S$1003,$G4520,$Q4520,FALSE)*WindSpeedStep*$T$3:$T$1003)</f>
        <v>1251.3976450276523</v>
      </c>
      <c r="P4520" s="42">
        <f t="shared" si="210"/>
        <v>0.8968330376286251</v>
      </c>
      <c r="Q4520" s="42">
        <f t="shared" si="212"/>
        <v>1.2970991439359112</v>
      </c>
    </row>
    <row r="4521" spans="5:17" x14ac:dyDescent="0.2">
      <c r="E4521" s="15">
        <v>41299.375</v>
      </c>
      <c r="F4521" s="21">
        <v>9.4808877186417533</v>
      </c>
      <c r="G4521" s="21">
        <v>9.3463728044998948</v>
      </c>
      <c r="H4521" s="24">
        <v>0.13711796179632851</v>
      </c>
      <c r="I4521" s="3">
        <f t="shared" si="211"/>
        <v>1438.8799999999399</v>
      </c>
      <c r="J4521" s="3">
        <f>INDEX(PowerArray,MIN(MaximumPowerIndex,ROUND(G4521*100,0)))</f>
        <v>1389.349999999941</v>
      </c>
      <c r="K4521" s="3">
        <f>MIN(J4521-M4521+N4521,'Power Look Up'!$F$4)</f>
        <v>1378.3718016023777</v>
      </c>
      <c r="M4521" s="50">
        <f t="array" ref="M4521">_xlfn.SUM(_xlfn.NORM.DIST($S$3:$S$1003,$G4521,$P4521,FALSE)*WindSpeedStep*$T$3:$T$1003)</f>
        <v>1392.7079184969095</v>
      </c>
      <c r="N4521" s="50">
        <f t="array" ref="N4521">_xlfn.SUM(_xlfn.NORM.DIST($S$3:$S$1003,$G4521,$Q4521,FALSE)*WindSpeedStep*$T$3:$T$1003)</f>
        <v>1381.7297200993462</v>
      </c>
      <c r="P4521" s="42">
        <f t="shared" si="210"/>
        <v>0.9346372804499895</v>
      </c>
      <c r="Q4521" s="42">
        <f t="shared" si="212"/>
        <v>1.2815555891416603</v>
      </c>
    </row>
    <row r="4522" spans="5:17" x14ac:dyDescent="0.2">
      <c r="E4522" s="15">
        <v>41299.381944444445</v>
      </c>
      <c r="F4522" s="21">
        <v>9.0440610180756842</v>
      </c>
      <c r="G4522" s="21">
        <v>9.015422954424988</v>
      </c>
      <c r="H4522" s="24">
        <v>0.14374073741893026</v>
      </c>
      <c r="I4522" s="3">
        <f t="shared" si="211"/>
        <v>1271.2399999999434</v>
      </c>
      <c r="J4522" s="3">
        <f>INDEX(PowerArray,MIN(MaximumPowerIndex,ROUND(G4522*100,0)))</f>
        <v>1263.6199999999437</v>
      </c>
      <c r="K4522" s="3">
        <f>MIN(J4522-M4522+N4522,'Power Look Up'!$F$4)</f>
        <v>1265.5441082745094</v>
      </c>
      <c r="M4522" s="50">
        <f t="array" ref="M4522">_xlfn.SUM(_xlfn.NORM.DIST($S$3:$S$1003,$G4522,$P4522,FALSE)*WindSpeedStep*$T$3:$T$1003)</f>
        <v>1265.7465709944197</v>
      </c>
      <c r="N4522" s="50">
        <f t="array" ref="N4522">_xlfn.SUM(_xlfn.NORM.DIST($S$3:$S$1003,$G4522,$Q4522,FALSE)*WindSpeedStep*$T$3:$T$1003)</f>
        <v>1267.6706792689854</v>
      </c>
      <c r="P4522" s="42">
        <f t="shared" si="210"/>
        <v>0.90154229544249886</v>
      </c>
      <c r="Q4522" s="42">
        <f t="shared" si="212"/>
        <v>1.2958835436125986</v>
      </c>
    </row>
    <row r="4523" spans="5:17" x14ac:dyDescent="0.2">
      <c r="E4523" s="15">
        <v>41299.388888888891</v>
      </c>
      <c r="F4523" s="21">
        <v>9.5041411689854094</v>
      </c>
      <c r="G4523" s="21">
        <v>9.4626240953713001</v>
      </c>
      <c r="H4523" s="24">
        <v>0.137834652990518</v>
      </c>
      <c r="I4523" s="3">
        <f t="shared" si="211"/>
        <v>1446.4999999999397</v>
      </c>
      <c r="J4523" s="3">
        <f>INDEX(PowerArray,MIN(MaximumPowerIndex,ROUND(G4523*100,0)))</f>
        <v>1431.2599999999402</v>
      </c>
      <c r="K4523" s="3">
        <f>MIN(J4523-M4523+N4523,'Power Look Up'!$F$4)</f>
        <v>1414.6025088939064</v>
      </c>
      <c r="M4523" s="50">
        <f t="array" ref="M4523">_xlfn.SUM(_xlfn.NORM.DIST($S$3:$S$1003,$G4523,$P4523,FALSE)*WindSpeedStep*$T$3:$T$1003)</f>
        <v>1436.4161808910653</v>
      </c>
      <c r="N4523" s="50">
        <f t="array" ref="N4523">_xlfn.SUM(_xlfn.NORM.DIST($S$3:$S$1003,$G4523,$Q4523,FALSE)*WindSpeedStep*$T$3:$T$1003)</f>
        <v>1419.7586897850315</v>
      </c>
      <c r="P4523" s="42">
        <f t="shared" si="210"/>
        <v>0.94626240953713003</v>
      </c>
      <c r="Q4523" s="42">
        <f t="shared" si="212"/>
        <v>1.3042775085652174</v>
      </c>
    </row>
    <row r="4524" spans="5:17" x14ac:dyDescent="0.2">
      <c r="E4524" s="15">
        <v>41299.395833333336</v>
      </c>
      <c r="F4524" s="21">
        <v>9.6799983607947055</v>
      </c>
      <c r="G4524" s="21">
        <v>9.5318784502261558</v>
      </c>
      <c r="H4524" s="24">
        <v>0.19421490892129203</v>
      </c>
      <c r="I4524" s="3">
        <f t="shared" si="211"/>
        <v>1515.0799999999383</v>
      </c>
      <c r="J4524" s="3">
        <f>INDEX(PowerArray,MIN(MaximumPowerIndex,ROUND(G4524*100,0)))</f>
        <v>1457.9299999999396</v>
      </c>
      <c r="K4524" s="3">
        <f>MIN(J4524-M4524+N4524,'Power Look Up'!$F$4)</f>
        <v>1399.315685632025</v>
      </c>
      <c r="M4524" s="50">
        <f t="array" ref="M4524">_xlfn.SUM(_xlfn.NORM.DIST($S$3:$S$1003,$G4524,$P4524,FALSE)*WindSpeedStep*$T$3:$T$1003)</f>
        <v>1462.0724227726034</v>
      </c>
      <c r="N4524" s="50">
        <f t="array" ref="N4524">_xlfn.SUM(_xlfn.NORM.DIST($S$3:$S$1003,$G4524,$Q4524,FALSE)*WindSpeedStep*$T$3:$T$1003)</f>
        <v>1403.4581084046888</v>
      </c>
      <c r="P4524" s="42">
        <f t="shared" si="210"/>
        <v>0.95318784502261567</v>
      </c>
      <c r="Q4524" s="42">
        <f t="shared" si="212"/>
        <v>1.8512329050594991</v>
      </c>
    </row>
    <row r="4525" spans="5:17" x14ac:dyDescent="0.2">
      <c r="E4525" s="15">
        <v>41299.402777777781</v>
      </c>
      <c r="F4525" s="21">
        <v>10.248939284361803</v>
      </c>
      <c r="G4525" s="21">
        <v>10.135752363111342</v>
      </c>
      <c r="H4525" s="24">
        <v>0.15806513777204767</v>
      </c>
      <c r="I4525" s="3">
        <f t="shared" si="211"/>
        <v>1703.7499999999536</v>
      </c>
      <c r="J4525" s="3">
        <f>INDEX(PowerArray,MIN(MaximumPowerIndex,ROUND(G4525*100,0)))</f>
        <v>1674.3799999999542</v>
      </c>
      <c r="K4525" s="3">
        <f>MIN(J4525-M4525+N4525,'Power Look Up'!$F$4)</f>
        <v>1600.9023683274313</v>
      </c>
      <c r="M4525" s="50">
        <f t="array" ref="M4525">_xlfn.SUM(_xlfn.NORM.DIST($S$3:$S$1003,$G4525,$P4525,FALSE)*WindSpeedStep*$T$3:$T$1003)</f>
        <v>1666.3144635992767</v>
      </c>
      <c r="N4525" s="50">
        <f t="array" ref="N4525">_xlfn.SUM(_xlfn.NORM.DIST($S$3:$S$1003,$G4525,$Q4525,FALSE)*WindSpeedStep*$T$3:$T$1003)</f>
        <v>1592.8368319267538</v>
      </c>
      <c r="P4525" s="42">
        <f t="shared" si="210"/>
        <v>1.0135752363111343</v>
      </c>
      <c r="Q4525" s="42">
        <f t="shared" si="212"/>
        <v>1.602109093698552</v>
      </c>
    </row>
    <row r="4526" spans="5:17" x14ac:dyDescent="0.2">
      <c r="E4526" s="15">
        <v>41299.409722222219</v>
      </c>
      <c r="F4526" s="21">
        <v>10.308959831896905</v>
      </c>
      <c r="G4526" s="21">
        <v>10.141037878347602</v>
      </c>
      <c r="H4526" s="24">
        <v>0.15714485519553248</v>
      </c>
      <c r="I4526" s="3">
        <f t="shared" si="211"/>
        <v>1719.7699999999531</v>
      </c>
      <c r="J4526" s="3">
        <f>INDEX(PowerArray,MIN(MaximumPowerIndex,ROUND(G4526*100,0)))</f>
        <v>1674.3799999999542</v>
      </c>
      <c r="K4526" s="3">
        <f>MIN(J4526-M4526+N4526,'Power Look Up'!$F$4)</f>
        <v>1601.7474086855991</v>
      </c>
      <c r="M4526" s="50">
        <f t="array" ref="M4526">_xlfn.SUM(_xlfn.NORM.DIST($S$3:$S$1003,$G4526,$P4526,FALSE)*WindSpeedStep*$T$3:$T$1003)</f>
        <v>1667.9041286522668</v>
      </c>
      <c r="N4526" s="50">
        <f t="array" ref="N4526">_xlfn.SUM(_xlfn.NORM.DIST($S$3:$S$1003,$G4526,$Q4526,FALSE)*WindSpeedStep*$T$3:$T$1003)</f>
        <v>1595.2715373379117</v>
      </c>
      <c r="P4526" s="42">
        <f t="shared" si="210"/>
        <v>1.0141037878347603</v>
      </c>
      <c r="Q4526" s="42">
        <f t="shared" si="212"/>
        <v>1.5936119289253439</v>
      </c>
    </row>
    <row r="4527" spans="5:17" x14ac:dyDescent="0.2">
      <c r="E4527" s="15">
        <v>41299.416666666664</v>
      </c>
      <c r="F4527" s="21">
        <v>10.335410313029017</v>
      </c>
      <c r="G4527" s="21">
        <v>10.179577320582412</v>
      </c>
      <c r="H4527" s="24">
        <v>0.19060684968806513</v>
      </c>
      <c r="I4527" s="3">
        <f t="shared" si="211"/>
        <v>1727.7799999999529</v>
      </c>
      <c r="J4527" s="3">
        <f>INDEX(PowerArray,MIN(MaximumPowerIndex,ROUND(G4527*100,0)))</f>
        <v>1685.059999999954</v>
      </c>
      <c r="K4527" s="3">
        <f>MIN(J4527-M4527+N4527,'Power Look Up'!$F$4)</f>
        <v>1568.5649373815613</v>
      </c>
      <c r="M4527" s="50">
        <f t="array" ref="M4527">_xlfn.SUM(_xlfn.NORM.DIST($S$3:$S$1003,$G4527,$P4527,FALSE)*WindSpeedStep*$T$3:$T$1003)</f>
        <v>1679.3735434829105</v>
      </c>
      <c r="N4527" s="50">
        <f t="array" ref="N4527">_xlfn.SUM(_xlfn.NORM.DIST($S$3:$S$1003,$G4527,$Q4527,FALSE)*WindSpeedStep*$T$3:$T$1003)</f>
        <v>1562.8784808645178</v>
      </c>
      <c r="P4527" s="42">
        <f t="shared" si="210"/>
        <v>1.0179577320582414</v>
      </c>
      <c r="Q4527" s="42">
        <f t="shared" si="212"/>
        <v>1.9402971642322886</v>
      </c>
    </row>
    <row r="4528" spans="5:17" x14ac:dyDescent="0.2">
      <c r="E4528" s="15">
        <v>41299.423611111109</v>
      </c>
      <c r="F4528" s="21">
        <v>11.945540110369693</v>
      </c>
      <c r="G4528" s="21">
        <v>11.714389329293278</v>
      </c>
      <c r="H4528" s="24">
        <v>0.16324083984341925</v>
      </c>
      <c r="I4528" s="3">
        <f t="shared" si="211"/>
        <v>1983.7999999999824</v>
      </c>
      <c r="J4528" s="3">
        <f>INDEX(PowerArray,MIN(MaximumPowerIndex,ROUND(G4528*100,0)))</f>
        <v>1963.6399999999828</v>
      </c>
      <c r="K4528" s="3">
        <f>MIN(J4528-M4528+N4528,'Power Look Up'!$F$4)</f>
        <v>1860.1649856090573</v>
      </c>
      <c r="M4528" s="50">
        <f t="array" ref="M4528">_xlfn.SUM(_xlfn.NORM.DIST($S$3:$S$1003,$G4528,$P4528,FALSE)*WindSpeedStep*$T$3:$T$1003)</f>
        <v>1954.1967001066864</v>
      </c>
      <c r="N4528" s="50">
        <f t="array" ref="N4528">_xlfn.SUM(_xlfn.NORM.DIST($S$3:$S$1003,$G4528,$Q4528,FALSE)*WindSpeedStep*$T$3:$T$1003)</f>
        <v>1850.7216857157609</v>
      </c>
      <c r="P4528" s="42">
        <f t="shared" si="210"/>
        <v>1.1714389329293278</v>
      </c>
      <c r="Q4528" s="42">
        <f t="shared" si="212"/>
        <v>1.9122667523666235</v>
      </c>
    </row>
    <row r="4529" spans="5:17" x14ac:dyDescent="0.2">
      <c r="E4529" s="15">
        <v>41299.430555555555</v>
      </c>
      <c r="F4529" s="21">
        <v>11.085033813231641</v>
      </c>
      <c r="G4529" s="21">
        <v>10.920180142501861</v>
      </c>
      <c r="H4529" s="24">
        <v>0.17501074265414696</v>
      </c>
      <c r="I4529" s="3">
        <f t="shared" si="211"/>
        <v>1911.5599999999838</v>
      </c>
      <c r="J4529" s="3">
        <f>INDEX(PowerArray,MIN(MaximumPowerIndex,ROUND(G4529*100,0)))</f>
        <v>1882.6399999999496</v>
      </c>
      <c r="K4529" s="3">
        <f>MIN(J4529-M4529+N4529,'Power Look Up'!$F$4)</f>
        <v>1753.3159519354597</v>
      </c>
      <c r="M4529" s="50">
        <f t="array" ref="M4529">_xlfn.SUM(_xlfn.NORM.DIST($S$3:$S$1003,$G4529,$P4529,FALSE)*WindSpeedStep*$T$3:$T$1003)</f>
        <v>1855.0645784423155</v>
      </c>
      <c r="N4529" s="50">
        <f t="array" ref="N4529">_xlfn.SUM(_xlfn.NORM.DIST($S$3:$S$1003,$G4529,$Q4529,FALSE)*WindSpeedStep*$T$3:$T$1003)</f>
        <v>1725.7405303778255</v>
      </c>
      <c r="P4529" s="42">
        <f t="shared" si="210"/>
        <v>1.0920180142501861</v>
      </c>
      <c r="Q4529" s="42">
        <f t="shared" si="212"/>
        <v>1.911148836656319</v>
      </c>
    </row>
    <row r="4530" spans="5:17" x14ac:dyDescent="0.2">
      <c r="E4530" s="15">
        <v>41299.4375</v>
      </c>
      <c r="F4530" s="21">
        <v>10.480703458818217</v>
      </c>
      <c r="G4530" s="21">
        <v>10.313123044851785</v>
      </c>
      <c r="H4530" s="24">
        <v>0.18223967575315481</v>
      </c>
      <c r="I4530" s="3">
        <f t="shared" si="211"/>
        <v>1765.1599999999521</v>
      </c>
      <c r="J4530" s="3">
        <f>INDEX(PowerArray,MIN(MaximumPowerIndex,ROUND(G4530*100,0)))</f>
        <v>1719.7699999999531</v>
      </c>
      <c r="K4530" s="3">
        <f>MIN(J4530-M4530+N4530,'Power Look Up'!$F$4)</f>
        <v>1604.2672663114533</v>
      </c>
      <c r="M4530" s="50">
        <f t="array" ref="M4530">_xlfn.SUM(_xlfn.NORM.DIST($S$3:$S$1003,$G4530,$P4530,FALSE)*WindSpeedStep*$T$3:$T$1003)</f>
        <v>1717.4157777726559</v>
      </c>
      <c r="N4530" s="50">
        <f t="array" ref="N4530">_xlfn.SUM(_xlfn.NORM.DIST($S$3:$S$1003,$G4530,$Q4530,FALSE)*WindSpeedStep*$T$3:$T$1003)</f>
        <v>1601.9130440841561</v>
      </c>
      <c r="P4530" s="42">
        <f t="shared" si="210"/>
        <v>1.0313123044851786</v>
      </c>
      <c r="Q4530" s="42">
        <f t="shared" si="212"/>
        <v>1.8794601996961779</v>
      </c>
    </row>
    <row r="4531" spans="5:17" x14ac:dyDescent="0.2">
      <c r="E4531" s="15">
        <v>41299.444444444445</v>
      </c>
      <c r="F4531" s="21">
        <v>10.729857826451157</v>
      </c>
      <c r="G4531" s="21">
        <v>10.616746254269611</v>
      </c>
      <c r="H4531" s="24">
        <v>0.14445671369279031</v>
      </c>
      <c r="I4531" s="3">
        <f t="shared" si="211"/>
        <v>1831.9099999999507</v>
      </c>
      <c r="J4531" s="3">
        <f>INDEX(PowerArray,MIN(MaximumPowerIndex,ROUND(G4531*100,0)))</f>
        <v>1802.5399999999513</v>
      </c>
      <c r="K4531" s="3">
        <f>MIN(J4531-M4531+N4531,'Power Look Up'!$F$4)</f>
        <v>1728.7235961127064</v>
      </c>
      <c r="M4531" s="50">
        <f t="array" ref="M4531">_xlfn.SUM(_xlfn.NORM.DIST($S$3:$S$1003,$G4531,$P4531,FALSE)*WindSpeedStep*$T$3:$T$1003)</f>
        <v>1793.5870072014118</v>
      </c>
      <c r="N4531" s="50">
        <f t="array" ref="N4531">_xlfn.SUM(_xlfn.NORM.DIST($S$3:$S$1003,$G4531,$Q4531,FALSE)*WindSpeedStep*$T$3:$T$1003)</f>
        <v>1719.7706033141669</v>
      </c>
      <c r="P4531" s="42">
        <f t="shared" si="210"/>
        <v>1.0616746254269611</v>
      </c>
      <c r="Q4531" s="42">
        <f t="shared" si="212"/>
        <v>1.5336602740020291</v>
      </c>
    </row>
    <row r="4532" spans="5:17" x14ac:dyDescent="0.2">
      <c r="E4532" s="15">
        <v>41299.451388888891</v>
      </c>
      <c r="F4532" s="21">
        <v>9.5830805793932026</v>
      </c>
      <c r="G4532" s="21">
        <v>9.4674866543236522</v>
      </c>
      <c r="H4532" s="24">
        <v>0.15652586739440519</v>
      </c>
      <c r="I4532" s="3">
        <f t="shared" si="211"/>
        <v>1476.9799999999391</v>
      </c>
      <c r="J4532" s="3">
        <f>INDEX(PowerArray,MIN(MaximumPowerIndex,ROUND(G4532*100,0)))</f>
        <v>1435.0699999999401</v>
      </c>
      <c r="K4532" s="3">
        <f>MIN(J4532-M4532+N4532,'Power Look Up'!$F$4)</f>
        <v>1407.3818256009802</v>
      </c>
      <c r="M4532" s="50">
        <f t="array" ref="M4532">_xlfn.SUM(_xlfn.NORM.DIST($S$3:$S$1003,$G4532,$P4532,FALSE)*WindSpeedStep*$T$3:$T$1003)</f>
        <v>1438.2278271596319</v>
      </c>
      <c r="N4532" s="50">
        <f t="array" ref="N4532">_xlfn.SUM(_xlfn.NORM.DIST($S$3:$S$1003,$G4532,$Q4532,FALSE)*WindSpeedStep*$T$3:$T$1003)</f>
        <v>1410.539652760672</v>
      </c>
      <c r="P4532" s="42">
        <f t="shared" si="210"/>
        <v>0.94674866543236524</v>
      </c>
      <c r="Q4532" s="42">
        <f t="shared" si="212"/>
        <v>1.4819065606129649</v>
      </c>
    </row>
    <row r="4533" spans="5:17" x14ac:dyDescent="0.2">
      <c r="E4533" s="15">
        <v>41299.458333333336</v>
      </c>
      <c r="F4533" s="21">
        <v>12.275915210497756</v>
      </c>
      <c r="G4533" s="21">
        <v>12.074908366525152</v>
      </c>
      <c r="H4533" s="24">
        <v>0.12789270478647602</v>
      </c>
      <c r="I4533" s="3">
        <f t="shared" si="211"/>
        <v>1991.0799999999977</v>
      </c>
      <c r="J4533" s="3">
        <f>INDEX(PowerArray,MIN(MaximumPowerIndex,ROUND(G4533*100,0)))</f>
        <v>1988.7699999999977</v>
      </c>
      <c r="K4533" s="3">
        <f>MIN(J4533-M4533+N4533,'Power Look Up'!$F$4)</f>
        <v>1950.5327308665283</v>
      </c>
      <c r="M4533" s="50">
        <f t="array" ref="M4533">_xlfn.SUM(_xlfn.NORM.DIST($S$3:$S$1003,$G4533,$P4533,FALSE)*WindSpeedStep*$T$3:$T$1003)</f>
        <v>1976.7834971795471</v>
      </c>
      <c r="N4533" s="50">
        <f t="array" ref="N4533">_xlfn.SUM(_xlfn.NORM.DIST($S$3:$S$1003,$G4533,$Q4533,FALSE)*WindSpeedStep*$T$3:$T$1003)</f>
        <v>1938.5462280460777</v>
      </c>
      <c r="P4533" s="42">
        <f t="shared" si="210"/>
        <v>1.2074908366525152</v>
      </c>
      <c r="Q4533" s="42">
        <f t="shared" si="212"/>
        <v>1.5442926910437507</v>
      </c>
    </row>
    <row r="4534" spans="5:17" x14ac:dyDescent="0.2">
      <c r="E4534" s="15">
        <v>41299.465277777781</v>
      </c>
      <c r="F4534" s="21">
        <v>11.556880239012431</v>
      </c>
      <c r="G4534" s="21">
        <v>11.441222073090966</v>
      </c>
      <c r="H4534" s="24">
        <v>0.15661666146630154</v>
      </c>
      <c r="I4534" s="3">
        <f t="shared" si="211"/>
        <v>1951.0399999999831</v>
      </c>
      <c r="J4534" s="3">
        <f>INDEX(PowerArray,MIN(MaximumPowerIndex,ROUND(G4534*100,0)))</f>
        <v>1940.9599999999832</v>
      </c>
      <c r="K4534" s="3">
        <f>MIN(J4534-M4534+N4534,'Power Look Up'!$F$4)</f>
        <v>1842.9720888017359</v>
      </c>
      <c r="M4534" s="50">
        <f t="array" ref="M4534">_xlfn.SUM(_xlfn.NORM.DIST($S$3:$S$1003,$G4534,$P4534,FALSE)*WindSpeedStep*$T$3:$T$1003)</f>
        <v>1928.9357884181447</v>
      </c>
      <c r="N4534" s="50">
        <f t="array" ref="N4534">_xlfn.SUM(_xlfn.NORM.DIST($S$3:$S$1003,$G4534,$Q4534,FALSE)*WindSpeedStep*$T$3:$T$1003)</f>
        <v>1830.9478772198975</v>
      </c>
      <c r="P4534" s="42">
        <f t="shared" si="210"/>
        <v>1.1441222073090966</v>
      </c>
      <c r="Q4534" s="42">
        <f t="shared" si="212"/>
        <v>1.7918860041820646</v>
      </c>
    </row>
    <row r="4535" spans="5:17" x14ac:dyDescent="0.2">
      <c r="E4535" s="15">
        <v>41299.472222222219</v>
      </c>
      <c r="F4535" s="21">
        <v>12.202020623197999</v>
      </c>
      <c r="G4535" s="21">
        <v>12.081536966404546</v>
      </c>
      <c r="H4535" s="24">
        <v>0.15899006073729696</v>
      </c>
      <c r="I4535" s="3">
        <f t="shared" si="211"/>
        <v>1990.1999999999975</v>
      </c>
      <c r="J4535" s="3">
        <f>INDEX(PowerArray,MIN(MaximumPowerIndex,ROUND(G4535*100,0)))</f>
        <v>1988.8799999999976</v>
      </c>
      <c r="K4535" s="3">
        <f>MIN(J4535-M4535+N4535,'Power Look Up'!$F$4)</f>
        <v>1903.2600167459748</v>
      </c>
      <c r="M4535" s="50">
        <f t="array" ref="M4535">_xlfn.SUM(_xlfn.NORM.DIST($S$3:$S$1003,$G4535,$P4535,FALSE)*WindSpeedStep*$T$3:$T$1003)</f>
        <v>1977.1043944568357</v>
      </c>
      <c r="N4535" s="50">
        <f t="array" ref="N4535">_xlfn.SUM(_xlfn.NORM.DIST($S$3:$S$1003,$G4535,$Q4535,FALSE)*WindSpeedStep*$T$3:$T$1003)</f>
        <v>1891.4844112028129</v>
      </c>
      <c r="P4535" s="42">
        <f t="shared" si="210"/>
        <v>1.2081536966404547</v>
      </c>
      <c r="Q4535" s="42">
        <f t="shared" si="212"/>
        <v>1.9208442960885572</v>
      </c>
    </row>
    <row r="4536" spans="5:17" x14ac:dyDescent="0.2">
      <c r="E4536" s="15">
        <v>41299.479166666664</v>
      </c>
      <c r="F4536" s="21">
        <v>12.17775035533219</v>
      </c>
      <c r="G4536" s="21">
        <v>12.056927722522811</v>
      </c>
      <c r="H4536" s="24">
        <v>0.13713534530363961</v>
      </c>
      <c r="I4536" s="3">
        <f t="shared" si="211"/>
        <v>1989.9799999999977</v>
      </c>
      <c r="J4536" s="3">
        <f>INDEX(PowerArray,MIN(MaximumPowerIndex,ROUND(G4536*100,0)))</f>
        <v>1988.6599999999976</v>
      </c>
      <c r="K4536" s="3">
        <f>MIN(J4536-M4536+N4536,'Power Look Up'!$F$4)</f>
        <v>1936.1856812991223</v>
      </c>
      <c r="M4536" s="50">
        <f t="array" ref="M4536">_xlfn.SUM(_xlfn.NORM.DIST($S$3:$S$1003,$G4536,$P4536,FALSE)*WindSpeedStep*$T$3:$T$1003)</f>
        <v>1975.8977388606133</v>
      </c>
      <c r="N4536" s="50">
        <f t="array" ref="N4536">_xlfn.SUM(_xlfn.NORM.DIST($S$3:$S$1003,$G4536,$Q4536,FALSE)*WindSpeedStep*$T$3:$T$1003)</f>
        <v>1923.423420159738</v>
      </c>
      <c r="P4536" s="42">
        <f t="shared" si="210"/>
        <v>1.2056927722522812</v>
      </c>
      <c r="Q4536" s="42">
        <f t="shared" si="212"/>
        <v>1.6534309465291908</v>
      </c>
    </row>
    <row r="4537" spans="5:17" x14ac:dyDescent="0.2">
      <c r="E4537" s="15">
        <v>41299.486111111109</v>
      </c>
      <c r="F4537" s="21">
        <v>12.417959914188485</v>
      </c>
      <c r="G4537" s="21">
        <v>12.255860180824186</v>
      </c>
      <c r="H4537" s="24">
        <v>0.12804035533914887</v>
      </c>
      <c r="I4537" s="3">
        <f t="shared" si="211"/>
        <v>1992.6199999999976</v>
      </c>
      <c r="J4537" s="3">
        <f>INDEX(PowerArray,MIN(MaximumPowerIndex,ROUND(G4537*100,0)))</f>
        <v>1990.8599999999976</v>
      </c>
      <c r="K4537" s="3">
        <f>MIN(J4537-M4537+N4537,'Power Look Up'!$F$4)</f>
        <v>1955.9762854604278</v>
      </c>
      <c r="M4537" s="50">
        <f t="array" ref="M4537">_xlfn.SUM(_xlfn.NORM.DIST($S$3:$S$1003,$G4537,$P4537,FALSE)*WindSpeedStep*$T$3:$T$1003)</f>
        <v>1984.5253523740857</v>
      </c>
      <c r="N4537" s="50">
        <f t="array" ref="N4537">_xlfn.SUM(_xlfn.NORM.DIST($S$3:$S$1003,$G4537,$Q4537,FALSE)*WindSpeedStep*$T$3:$T$1003)</f>
        <v>1949.6416378345159</v>
      </c>
      <c r="P4537" s="42">
        <f t="shared" si="210"/>
        <v>1.2255860180824187</v>
      </c>
      <c r="Q4537" s="42">
        <f t="shared" si="212"/>
        <v>1.5692446925396542</v>
      </c>
    </row>
    <row r="4538" spans="5:17" x14ac:dyDescent="0.2">
      <c r="E4538" s="15">
        <v>41299.493055555555</v>
      </c>
      <c r="F4538" s="21">
        <v>12.568760052974332</v>
      </c>
      <c r="G4538" s="21">
        <v>12.441959216482308</v>
      </c>
      <c r="H4538" s="24">
        <v>0.1177522678261143</v>
      </c>
      <c r="I4538" s="3">
        <f t="shared" si="211"/>
        <v>1994.2699999999975</v>
      </c>
      <c r="J4538" s="3">
        <f>INDEX(PowerArray,MIN(MaximumPowerIndex,ROUND(G4538*100,0)))</f>
        <v>1992.8399999999976</v>
      </c>
      <c r="K4538" s="3">
        <f>MIN(J4538-M4538+N4538,'Power Look Up'!$F$4)</f>
        <v>1974.1124646515427</v>
      </c>
      <c r="M4538" s="50">
        <f t="array" ref="M4538">_xlfn.SUM(_xlfn.NORM.DIST($S$3:$S$1003,$G4538,$P4538,FALSE)*WindSpeedStep*$T$3:$T$1003)</f>
        <v>1990.5501252307633</v>
      </c>
      <c r="N4538" s="50">
        <f t="array" ref="N4538">_xlfn.SUM(_xlfn.NORM.DIST($S$3:$S$1003,$G4538,$Q4538,FALSE)*WindSpeedStep*$T$3:$T$1003)</f>
        <v>1971.8225898823084</v>
      </c>
      <c r="P4538" s="42">
        <f t="shared" si="210"/>
        <v>1.244195921648231</v>
      </c>
      <c r="Q4538" s="42">
        <f t="shared" si="212"/>
        <v>1.465068913940816</v>
      </c>
    </row>
    <row r="4539" spans="5:17" x14ac:dyDescent="0.2">
      <c r="E4539" s="15">
        <v>41299.569444444445</v>
      </c>
      <c r="F4539" s="21">
        <v>9.9514022848976715</v>
      </c>
      <c r="G4539" s="21">
        <v>9.7981331517356214</v>
      </c>
      <c r="H4539" s="24">
        <v>0.16781554520556419</v>
      </c>
      <c r="I4539" s="3">
        <f t="shared" si="211"/>
        <v>1617.9499999999362</v>
      </c>
      <c r="J4539" s="3">
        <f>INDEX(PowerArray,MIN(MaximumPowerIndex,ROUND(G4539*100,0)))</f>
        <v>1560.7999999999374</v>
      </c>
      <c r="K4539" s="3">
        <f>MIN(J4539-M4539+N4539,'Power Look Up'!$F$4)</f>
        <v>1499.7499143268062</v>
      </c>
      <c r="M4539" s="50">
        <f t="array" ref="M4539">_xlfn.SUM(_xlfn.NORM.DIST($S$3:$S$1003,$G4539,$P4539,FALSE)*WindSpeedStep*$T$3:$T$1003)</f>
        <v>1557.0833317321672</v>
      </c>
      <c r="N4539" s="50">
        <f t="array" ref="N4539">_xlfn.SUM(_xlfn.NORM.DIST($S$3:$S$1003,$G4539,$Q4539,FALSE)*WindSpeedStep*$T$3:$T$1003)</f>
        <v>1496.0332460590359</v>
      </c>
      <c r="P4539" s="42">
        <f t="shared" si="210"/>
        <v>0.97981331517356218</v>
      </c>
      <c r="Q4539" s="42">
        <f t="shared" si="212"/>
        <v>1.6442790568552264</v>
      </c>
    </row>
    <row r="4540" spans="5:17" x14ac:dyDescent="0.2">
      <c r="E4540" s="15">
        <v>41299.590277777781</v>
      </c>
      <c r="F4540" s="21">
        <v>8.8968163823683728</v>
      </c>
      <c r="G4540" s="21">
        <v>8.7507584669599243</v>
      </c>
      <c r="H4540" s="24">
        <v>0.17421962344550299</v>
      </c>
      <c r="I4540" s="3">
        <f t="shared" si="211"/>
        <v>1219.2999999999467</v>
      </c>
      <c r="J4540" s="3">
        <f>INDEX(PowerArray,MIN(MaximumPowerIndex,ROUND(G4540*100,0)))</f>
        <v>1164.2499999999477</v>
      </c>
      <c r="K4540" s="3">
        <f>MIN(J4540-M4540+N4540,'Power Look Up'!$F$4)</f>
        <v>1178.5530925941152</v>
      </c>
      <c r="M4540" s="50">
        <f t="array" ref="M4540">_xlfn.SUM(_xlfn.NORM.DIST($S$3:$S$1003,$G4540,$P4540,FALSE)*WindSpeedStep*$T$3:$T$1003)</f>
        <v>1164.1155477443556</v>
      </c>
      <c r="N4540" s="50">
        <f t="array" ref="N4540">_xlfn.SUM(_xlfn.NORM.DIST($S$3:$S$1003,$G4540,$Q4540,FALSE)*WindSpeedStep*$T$3:$T$1003)</f>
        <v>1178.4186403385231</v>
      </c>
      <c r="P4540" s="42">
        <f t="shared" si="210"/>
        <v>0.87507584669599248</v>
      </c>
      <c r="Q4540" s="42">
        <f t="shared" si="212"/>
        <v>1.524553844976305</v>
      </c>
    </row>
    <row r="4541" spans="5:17" x14ac:dyDescent="0.2">
      <c r="E4541" s="15">
        <v>41299.597222222219</v>
      </c>
      <c r="F4541" s="21">
        <v>8.4541832194366453</v>
      </c>
      <c r="G4541" s="21">
        <v>8.4220770691454572</v>
      </c>
      <c r="H4541" s="24">
        <v>0.16323280016303668</v>
      </c>
      <c r="I4541" s="3">
        <f t="shared" si="211"/>
        <v>1054.1499999999501</v>
      </c>
      <c r="J4541" s="3">
        <f>INDEX(PowerArray,MIN(MaximumPowerIndex,ROUND(G4541*100,0)))</f>
        <v>1043.1399999999503</v>
      </c>
      <c r="K4541" s="3">
        <f>MIN(J4541-M4541+N4541,'Power Look Up'!$F$4)</f>
        <v>1069.073563344878</v>
      </c>
      <c r="M4541" s="50">
        <f t="array" ref="M4541">_xlfn.SUM(_xlfn.NORM.DIST($S$3:$S$1003,$G4541,$P4541,FALSE)*WindSpeedStep*$T$3:$T$1003)</f>
        <v>1041.2697452856091</v>
      </c>
      <c r="N4541" s="50">
        <f t="array" ref="N4541">_xlfn.SUM(_xlfn.NORM.DIST($S$3:$S$1003,$G4541,$Q4541,FALSE)*WindSpeedStep*$T$3:$T$1003)</f>
        <v>1067.2033086305369</v>
      </c>
      <c r="P4541" s="42">
        <f t="shared" si="210"/>
        <v>0.84220770691454572</v>
      </c>
      <c r="Q4541" s="42">
        <f t="shared" si="212"/>
        <v>1.3747592231855141</v>
      </c>
    </row>
    <row r="4542" spans="5:17" x14ac:dyDescent="0.2">
      <c r="E4542" s="15">
        <v>41299.604166666664</v>
      </c>
      <c r="F4542" s="21">
        <v>10.305150157323986</v>
      </c>
      <c r="G4542" s="21">
        <v>10.173300743763162</v>
      </c>
      <c r="H4542" s="24">
        <v>0.16981800102701611</v>
      </c>
      <c r="I4542" s="3">
        <f t="shared" si="211"/>
        <v>1719.7699999999531</v>
      </c>
      <c r="J4542" s="3">
        <f>INDEX(PowerArray,MIN(MaximumPowerIndex,ROUND(G4542*100,0)))</f>
        <v>1682.3899999999539</v>
      </c>
      <c r="K4542" s="3">
        <f>MIN(J4542-M4542+N4542,'Power Look Up'!$F$4)</f>
        <v>1591.9155948560995</v>
      </c>
      <c r="M4542" s="50">
        <f t="array" ref="M4542">_xlfn.SUM(_xlfn.NORM.DIST($S$3:$S$1003,$G4542,$P4542,FALSE)*WindSpeedStep*$T$3:$T$1003)</f>
        <v>1677.5203011306921</v>
      </c>
      <c r="N4542" s="50">
        <f t="array" ref="N4542">_xlfn.SUM(_xlfn.NORM.DIST($S$3:$S$1003,$G4542,$Q4542,FALSE)*WindSpeedStep*$T$3:$T$1003)</f>
        <v>1587.0458959868376</v>
      </c>
      <c r="P4542" s="42">
        <f t="shared" si="210"/>
        <v>1.0173300743763163</v>
      </c>
      <c r="Q4542" s="42">
        <f t="shared" si="212"/>
        <v>1.7276095961525164</v>
      </c>
    </row>
    <row r="4543" spans="5:17" x14ac:dyDescent="0.2">
      <c r="E4543" s="15">
        <v>41300.201388888891</v>
      </c>
      <c r="F4543" s="21">
        <v>23.975396861224688</v>
      </c>
      <c r="G4543" s="21">
        <v>23.839425399572676</v>
      </c>
      <c r="H4543" s="24">
        <v>9.1343639176287336E-2</v>
      </c>
      <c r="I4543" s="3">
        <f t="shared" si="211"/>
        <v>2000</v>
      </c>
      <c r="J4543" s="3">
        <f>INDEX(PowerArray,MIN(MaximumPowerIndex,ROUND(G4543*100,0)))</f>
        <v>2000</v>
      </c>
      <c r="K4543" s="3">
        <f>MIN(J4543-M4543+N4543,'Power Look Up'!$F$4)</f>
        <v>1999.9997354702614</v>
      </c>
      <c r="M4543" s="50">
        <f t="array" ref="M4543">_xlfn.SUM(_xlfn.NORM.DIST($S$3:$S$1003,$G4543,$P4543,FALSE)*WindSpeedStep*$T$3:$T$1003)</f>
        <v>2000.0004284117563</v>
      </c>
      <c r="N4543" s="50">
        <f t="array" ref="N4543">_xlfn.SUM(_xlfn.NORM.DIST($S$3:$S$1003,$G4543,$Q4543,FALSE)*WindSpeedStep*$T$3:$T$1003)</f>
        <v>2000.0001638820177</v>
      </c>
      <c r="P4543" s="42">
        <f t="shared" si="210"/>
        <v>2.3839425399572676</v>
      </c>
      <c r="Q4543" s="42">
        <f t="shared" si="212"/>
        <v>2.1775798718685859</v>
      </c>
    </row>
    <row r="4544" spans="5:17" x14ac:dyDescent="0.2">
      <c r="E4544" s="15">
        <v>41300.208333333336</v>
      </c>
      <c r="F4544" s="21">
        <v>23.50755060341401</v>
      </c>
      <c r="G4544" s="21">
        <v>23.442331658434693</v>
      </c>
      <c r="H4544" s="24">
        <v>0.11740908470485921</v>
      </c>
      <c r="I4544" s="3">
        <f t="shared" si="211"/>
        <v>2000</v>
      </c>
      <c r="J4544" s="3">
        <f>INDEX(PowerArray,MIN(MaximumPowerIndex,ROUND(G4544*100,0)))</f>
        <v>2000</v>
      </c>
      <c r="K4544" s="3">
        <f>MIN(J4544-M4544+N4544,'Power Look Up'!$F$4)</f>
        <v>2000</v>
      </c>
      <c r="M4544" s="50">
        <f t="array" ref="M4544">_xlfn.SUM(_xlfn.NORM.DIST($S$3:$S$1003,$G4544,$P4544,FALSE)*WindSpeedStep*$T$3:$T$1003)</f>
        <v>2000.0006243083969</v>
      </c>
      <c r="N4544" s="50">
        <f t="array" ref="N4544">_xlfn.SUM(_xlfn.NORM.DIST($S$3:$S$1003,$G4544,$Q4544,FALSE)*WindSpeedStep*$T$3:$T$1003)</f>
        <v>2000.0033086828146</v>
      </c>
      <c r="P4544" s="42">
        <f t="shared" si="210"/>
        <v>2.3442331658434692</v>
      </c>
      <c r="Q4544" s="42">
        <f t="shared" si="212"/>
        <v>2.7523427033645613</v>
      </c>
    </row>
    <row r="4545" spans="5:17" x14ac:dyDescent="0.2">
      <c r="E4545" s="15">
        <v>41300.215277777781</v>
      </c>
      <c r="F4545" s="21">
        <v>22.667054569566552</v>
      </c>
      <c r="G4545" s="21">
        <v>22.52090095357865</v>
      </c>
      <c r="H4545" s="24">
        <v>9.8821838237751869E-2</v>
      </c>
      <c r="I4545" s="3">
        <f t="shared" si="211"/>
        <v>2000</v>
      </c>
      <c r="J4545" s="3">
        <f>INDEX(PowerArray,MIN(MaximumPowerIndex,ROUND(G4545*100,0)))</f>
        <v>2000</v>
      </c>
      <c r="K4545" s="3">
        <f>MIN(J4545-M4545+N4545,'Power Look Up'!$F$4)</f>
        <v>1999.999834694926</v>
      </c>
      <c r="M4545" s="50">
        <f t="array" ref="M4545">_xlfn.SUM(_xlfn.NORM.DIST($S$3:$S$1003,$G4545,$P4545,FALSE)*WindSpeedStep*$T$3:$T$1003)</f>
        <v>2000.001515742631</v>
      </c>
      <c r="N4545" s="50">
        <f t="array" ref="N4545">_xlfn.SUM(_xlfn.NORM.DIST($S$3:$S$1003,$G4545,$Q4545,FALSE)*WindSpeedStep*$T$3:$T$1003)</f>
        <v>2000.001350437557</v>
      </c>
      <c r="P4545" s="42">
        <f t="shared" si="210"/>
        <v>2.2520900953578651</v>
      </c>
      <c r="Q4545" s="42">
        <f t="shared" si="212"/>
        <v>2.2255568310029812</v>
      </c>
    </row>
    <row r="4546" spans="5:17" x14ac:dyDescent="0.2">
      <c r="E4546" s="15">
        <v>41300.222222222219</v>
      </c>
      <c r="F4546" s="21">
        <v>20.641056672161561</v>
      </c>
      <c r="G4546" s="21">
        <v>20.649836667606337</v>
      </c>
      <c r="H4546" s="24">
        <v>0.11578864580239127</v>
      </c>
      <c r="I4546" s="3">
        <f t="shared" si="211"/>
        <v>2000</v>
      </c>
      <c r="J4546" s="3">
        <f>INDEX(PowerArray,MIN(MaximumPowerIndex,ROUND(G4546*100,0)))</f>
        <v>2000</v>
      </c>
      <c r="K4546" s="3">
        <f>MIN(J4546-M4546+N4546,'Power Look Up'!$F$4)</f>
        <v>2000</v>
      </c>
      <c r="M4546" s="50">
        <f t="array" ref="M4546">_xlfn.SUM(_xlfn.NORM.DIST($S$3:$S$1003,$G4546,$P4546,FALSE)*WindSpeedStep*$T$3:$T$1003)</f>
        <v>2000.0096319732577</v>
      </c>
      <c r="N4546" s="50">
        <f t="array" ref="N4546">_xlfn.SUM(_xlfn.NORM.DIST($S$3:$S$1003,$G4546,$Q4546,FALSE)*WindSpeedStep*$T$3:$T$1003)</f>
        <v>2000.0271455503268</v>
      </c>
      <c r="P4546" s="42">
        <f t="shared" si="210"/>
        <v>2.0649836667606336</v>
      </c>
      <c r="Q4546" s="42">
        <f t="shared" si="212"/>
        <v>2.391016623782702</v>
      </c>
    </row>
    <row r="4547" spans="5:17" x14ac:dyDescent="0.2">
      <c r="E4547" s="15">
        <v>41300.229166666664</v>
      </c>
      <c r="F4547" s="21">
        <v>19.095979333763371</v>
      </c>
      <c r="G4547" s="21">
        <v>18.970326489845572</v>
      </c>
      <c r="H4547" s="24">
        <v>0.10839978216461817</v>
      </c>
      <c r="I4547" s="3">
        <f t="shared" si="211"/>
        <v>2000</v>
      </c>
      <c r="J4547" s="3">
        <f>INDEX(PowerArray,MIN(MaximumPowerIndex,ROUND(G4547*100,0)))</f>
        <v>2000</v>
      </c>
      <c r="K4547" s="3">
        <f>MIN(J4547-M4547+N4547,'Power Look Up'!$F$4)</f>
        <v>2000</v>
      </c>
      <c r="M4547" s="50">
        <f t="array" ref="M4547">_xlfn.SUM(_xlfn.NORM.DIST($S$3:$S$1003,$G4547,$P4547,FALSE)*WindSpeedStep*$T$3:$T$1003)</f>
        <v>2000.0522800604153</v>
      </c>
      <c r="N4547" s="50">
        <f t="array" ref="N4547">_xlfn.SUM(_xlfn.NORM.DIST($S$3:$S$1003,$G4547,$Q4547,FALSE)*WindSpeedStep*$T$3:$T$1003)</f>
        <v>2000.0802292114038</v>
      </c>
      <c r="P4547" s="42">
        <f t="shared" ref="P4547:P4610" si="213">ReferenceTurbulence*G4547</f>
        <v>1.8970326489845573</v>
      </c>
      <c r="Q4547" s="42">
        <f t="shared" si="212"/>
        <v>2.0563792590909458</v>
      </c>
    </row>
    <row r="4548" spans="5:17" x14ac:dyDescent="0.2">
      <c r="E4548" s="15">
        <v>41300.236111111109</v>
      </c>
      <c r="F4548" s="21">
        <v>16.654740647142546</v>
      </c>
      <c r="G4548" s="21">
        <v>16.69985831208044</v>
      </c>
      <c r="H4548" s="24">
        <v>0.10627604701269719</v>
      </c>
      <c r="I4548" s="3">
        <f t="shared" ref="I4548:I4611" si="214">INDEX(PowerArray,MIN(MaximumPowerIndex,ROUND(F4548*100,0)))</f>
        <v>2000</v>
      </c>
      <c r="J4548" s="3">
        <f>INDEX(PowerArray,MIN(MaximumPowerIndex,ROUND(G4548*100,0)))</f>
        <v>2000</v>
      </c>
      <c r="K4548" s="3">
        <f>MIN(J4548-M4548+N4548,'Power Look Up'!$F$4)</f>
        <v>2000</v>
      </c>
      <c r="M4548" s="50">
        <f t="array" ref="M4548">_xlfn.SUM(_xlfn.NORM.DIST($S$3:$S$1003,$G4548,$P4548,FALSE)*WindSpeedStep*$T$3:$T$1003)</f>
        <v>2000.4892286169054</v>
      </c>
      <c r="N4548" s="50">
        <f t="array" ref="N4548">_xlfn.SUM(_xlfn.NORM.DIST($S$3:$S$1003,$G4548,$Q4548,FALSE)*WindSpeedStep*$T$3:$T$1003)</f>
        <v>2000.557943793021</v>
      </c>
      <c r="P4548" s="42">
        <f t="shared" si="213"/>
        <v>1.6699858312080442</v>
      </c>
      <c r="Q4548" s="42">
        <f t="shared" ref="Q4548:Q4611" si="215">G4548*H4548</f>
        <v>1.7747949270800427</v>
      </c>
    </row>
    <row r="4549" spans="5:17" x14ac:dyDescent="0.2">
      <c r="E4549" s="15">
        <v>41300.243055555555</v>
      </c>
      <c r="F4549" s="21">
        <v>16.354702145633258</v>
      </c>
      <c r="G4549" s="21">
        <v>16.325185461452701</v>
      </c>
      <c r="H4549" s="24">
        <v>9.844263659854384E-2</v>
      </c>
      <c r="I4549" s="3">
        <f t="shared" si="214"/>
        <v>2000</v>
      </c>
      <c r="J4549" s="3">
        <f>INDEX(PowerArray,MIN(MaximumPowerIndex,ROUND(G4549*100,0)))</f>
        <v>2000</v>
      </c>
      <c r="K4549" s="3">
        <f>MIN(J4549-M4549+N4549,'Power Look Up'!$F$4)</f>
        <v>1999.9778959793787</v>
      </c>
      <c r="M4549" s="50">
        <f t="array" ref="M4549">_xlfn.SUM(_xlfn.NORM.DIST($S$3:$S$1003,$G4549,$P4549,FALSE)*WindSpeedStep*$T$3:$T$1003)</f>
        <v>2000.6919970477263</v>
      </c>
      <c r="N4549" s="50">
        <f t="array" ref="N4549">_xlfn.SUM(_xlfn.NORM.DIST($S$3:$S$1003,$G4549,$Q4549,FALSE)*WindSpeedStep*$T$3:$T$1003)</f>
        <v>2000.669893027105</v>
      </c>
      <c r="P4549" s="42">
        <f t="shared" si="213"/>
        <v>1.6325185461452703</v>
      </c>
      <c r="Q4549" s="42">
        <f t="shared" si="215"/>
        <v>1.6070942997856195</v>
      </c>
    </row>
    <row r="4550" spans="5:17" x14ac:dyDescent="0.2">
      <c r="E4550" s="15">
        <v>41300.25</v>
      </c>
      <c r="F4550" s="21">
        <v>15.698137648695967</v>
      </c>
      <c r="G4550" s="21">
        <v>15.628661634687706</v>
      </c>
      <c r="H4550" s="24">
        <v>9.4915717605761549E-2</v>
      </c>
      <c r="I4550" s="3">
        <f t="shared" si="214"/>
        <v>2000</v>
      </c>
      <c r="J4550" s="3">
        <f>INDEX(PowerArray,MIN(MaximumPowerIndex,ROUND(G4550*100,0)))</f>
        <v>2000</v>
      </c>
      <c r="K4550" s="3">
        <f>MIN(J4550-M4550+N4550,'Power Look Up'!$F$4)</f>
        <v>1999.9268106876723</v>
      </c>
      <c r="M4550" s="50">
        <f t="array" ref="M4550">_xlfn.SUM(_xlfn.NORM.DIST($S$3:$S$1003,$G4550,$P4550,FALSE)*WindSpeedStep*$T$3:$T$1003)</f>
        <v>2001.2711498263047</v>
      </c>
      <c r="N4550" s="50">
        <f t="array" ref="N4550">_xlfn.SUM(_xlfn.NORM.DIST($S$3:$S$1003,$G4550,$Q4550,FALSE)*WindSpeedStep*$T$3:$T$1003)</f>
        <v>2001.197960513977</v>
      </c>
      <c r="P4550" s="42">
        <f t="shared" si="213"/>
        <v>1.5628661634687706</v>
      </c>
      <c r="Q4550" s="42">
        <f t="shared" si="215"/>
        <v>1.4834056342740181</v>
      </c>
    </row>
    <row r="4551" spans="5:17" x14ac:dyDescent="0.2">
      <c r="E4551" s="15">
        <v>41300.256944444445</v>
      </c>
      <c r="F4551" s="21">
        <v>13.061592388812626</v>
      </c>
      <c r="G4551" s="21">
        <v>13.003121645082315</v>
      </c>
      <c r="H4551" s="24">
        <v>0.11790292899654595</v>
      </c>
      <c r="I4551" s="3">
        <f t="shared" si="214"/>
        <v>1999.0599999999997</v>
      </c>
      <c r="J4551" s="3">
        <f>INDEX(PowerArray,MIN(MaximumPowerIndex,ROUND(G4551*100,0)))</f>
        <v>1998.9999999999975</v>
      </c>
      <c r="K4551" s="3">
        <f>MIN(J4551-M4551+N4551,'Power Look Up'!$F$4)</f>
        <v>1986.9360693643259</v>
      </c>
      <c r="M4551" s="50">
        <f t="array" ref="M4551">_xlfn.SUM(_xlfn.NORM.DIST($S$3:$S$1003,$G4551,$P4551,FALSE)*WindSpeedStep*$T$3:$T$1003)</f>
        <v>2000.4096442653415</v>
      </c>
      <c r="N4551" s="50">
        <f t="array" ref="N4551">_xlfn.SUM(_xlfn.NORM.DIST($S$3:$S$1003,$G4551,$Q4551,FALSE)*WindSpeedStep*$T$3:$T$1003)</f>
        <v>1988.3457136296699</v>
      </c>
      <c r="P4551" s="42">
        <f t="shared" si="213"/>
        <v>1.3003121645082316</v>
      </c>
      <c r="Q4551" s="42">
        <f t="shared" si="215"/>
        <v>1.5331061280535898</v>
      </c>
    </row>
    <row r="4552" spans="5:17" x14ac:dyDescent="0.2">
      <c r="E4552" s="15">
        <v>41300.263888888891</v>
      </c>
      <c r="F4552" s="21">
        <v>11.439765693824951</v>
      </c>
      <c r="G4552" s="21">
        <v>11.45394032503313</v>
      </c>
      <c r="H4552" s="24">
        <v>0.12325427266059313</v>
      </c>
      <c r="I4552" s="3">
        <f t="shared" si="214"/>
        <v>1940.9599999999832</v>
      </c>
      <c r="J4552" s="3">
        <f>INDEX(PowerArray,MIN(MaximumPowerIndex,ROUND(G4552*100,0)))</f>
        <v>1941.7999999999831</v>
      </c>
      <c r="K4552" s="3">
        <f>MIN(J4552-M4552+N4552,'Power Look Up'!$F$4)</f>
        <v>1901.657083831996</v>
      </c>
      <c r="M4552" s="50">
        <f t="array" ref="M4552">_xlfn.SUM(_xlfn.NORM.DIST($S$3:$S$1003,$G4552,$P4552,FALSE)*WindSpeedStep*$T$3:$T$1003)</f>
        <v>1930.29514059741</v>
      </c>
      <c r="N4552" s="50">
        <f t="array" ref="N4552">_xlfn.SUM(_xlfn.NORM.DIST($S$3:$S$1003,$G4552,$Q4552,FALSE)*WindSpeedStep*$T$3:$T$1003)</f>
        <v>1890.1522244294229</v>
      </c>
      <c r="P4552" s="42">
        <f t="shared" si="213"/>
        <v>1.1453940325033132</v>
      </c>
      <c r="Q4552" s="42">
        <f t="shared" si="215"/>
        <v>1.4117470838597963</v>
      </c>
    </row>
    <row r="4553" spans="5:17" x14ac:dyDescent="0.2">
      <c r="E4553" s="15">
        <v>41300.270833333336</v>
      </c>
      <c r="F4553" s="21">
        <v>10.948233786555754</v>
      </c>
      <c r="G4553" s="21">
        <v>10.978544178366301</v>
      </c>
      <c r="H4553" s="24">
        <v>0.11234688845523368</v>
      </c>
      <c r="I4553" s="3">
        <f t="shared" si="214"/>
        <v>1890.6499999999496</v>
      </c>
      <c r="J4553" s="3">
        <f>INDEX(PowerArray,MIN(MaximumPowerIndex,ROUND(G4553*100,0)))</f>
        <v>1898.6599999999494</v>
      </c>
      <c r="K4553" s="3">
        <f>MIN(J4553-M4553+N4553,'Power Look Up'!$F$4)</f>
        <v>1876.1853153888328</v>
      </c>
      <c r="M4553" s="50">
        <f t="array" ref="M4553">_xlfn.SUM(_xlfn.NORM.DIST($S$3:$S$1003,$G4553,$P4553,FALSE)*WindSpeedStep*$T$3:$T$1003)</f>
        <v>1865.2493421452702</v>
      </c>
      <c r="N4553" s="50">
        <f t="array" ref="N4553">_xlfn.SUM(_xlfn.NORM.DIST($S$3:$S$1003,$G4553,$Q4553,FALSE)*WindSpeedStep*$T$3:$T$1003)</f>
        <v>1842.7746575341537</v>
      </c>
      <c r="P4553" s="42">
        <f t="shared" si="213"/>
        <v>1.0978544178366301</v>
      </c>
      <c r="Q4553" s="42">
        <f t="shared" si="215"/>
        <v>1.2334052782077738</v>
      </c>
    </row>
    <row r="4554" spans="5:17" x14ac:dyDescent="0.2">
      <c r="E4554" s="15">
        <v>41300.277777777781</v>
      </c>
      <c r="F4554" s="21">
        <v>11.304191159338385</v>
      </c>
      <c r="G4554" s="21">
        <v>11.332770707373029</v>
      </c>
      <c r="H4554" s="24">
        <v>0.1326941466980458</v>
      </c>
      <c r="I4554" s="3">
        <f t="shared" si="214"/>
        <v>1929.1999999999834</v>
      </c>
      <c r="J4554" s="3">
        <f>INDEX(PowerArray,MIN(MaximumPowerIndex,ROUND(G4554*100,0)))</f>
        <v>1931.7199999999834</v>
      </c>
      <c r="K4554" s="3">
        <f>MIN(J4554-M4554+N4554,'Power Look Up'!$F$4)</f>
        <v>1873.8901795017821</v>
      </c>
      <c r="M4554" s="50">
        <f t="array" ref="M4554">_xlfn.SUM(_xlfn.NORM.DIST($S$3:$S$1003,$G4554,$P4554,FALSE)*WindSpeedStep*$T$3:$T$1003)</f>
        <v>1916.5509588675404</v>
      </c>
      <c r="N4554" s="50">
        <f t="array" ref="N4554">_xlfn.SUM(_xlfn.NORM.DIST($S$3:$S$1003,$G4554,$Q4554,FALSE)*WindSpeedStep*$T$3:$T$1003)</f>
        <v>1858.7211383693391</v>
      </c>
      <c r="P4554" s="42">
        <f t="shared" si="213"/>
        <v>1.133277070737303</v>
      </c>
      <c r="Q4554" s="42">
        <f t="shared" si="215"/>
        <v>1.5037923387394732</v>
      </c>
    </row>
    <row r="4555" spans="5:17" x14ac:dyDescent="0.2">
      <c r="E4555" s="15">
        <v>41300.284722222219</v>
      </c>
      <c r="F4555" s="21">
        <v>11.184617565292823</v>
      </c>
      <c r="G4555" s="21">
        <v>11.186568396659919</v>
      </c>
      <c r="H4555" s="24">
        <v>9.1196680981313061E-2</v>
      </c>
      <c r="I4555" s="3">
        <f t="shared" si="214"/>
        <v>1919.1199999999837</v>
      </c>
      <c r="J4555" s="3">
        <f>INDEX(PowerArray,MIN(MaximumPowerIndex,ROUND(G4555*100,0)))</f>
        <v>1919.9599999999837</v>
      </c>
      <c r="K4555" s="3">
        <f>MIN(J4555-M4555+N4555,'Power Look Up'!$F$4)</f>
        <v>1935.8366231619161</v>
      </c>
      <c r="M4555" s="50">
        <f t="array" ref="M4555">_xlfn.SUM(_xlfn.NORM.DIST($S$3:$S$1003,$G4555,$P4555,FALSE)*WindSpeedStep*$T$3:$T$1003)</f>
        <v>1897.4811633163799</v>
      </c>
      <c r="N4555" s="50">
        <f t="array" ref="N4555">_xlfn.SUM(_xlfn.NORM.DIST($S$3:$S$1003,$G4555,$Q4555,FALSE)*WindSpeedStep*$T$3:$T$1003)</f>
        <v>1913.3577864783124</v>
      </c>
      <c r="P4555" s="42">
        <f t="shared" si="213"/>
        <v>1.1186568396659919</v>
      </c>
      <c r="Q4555" s="42">
        <f t="shared" si="215"/>
        <v>1.0201779093458334</v>
      </c>
    </row>
    <row r="4556" spans="5:17" x14ac:dyDescent="0.2">
      <c r="E4556" s="15">
        <v>41300.291666666664</v>
      </c>
      <c r="F4556" s="21">
        <v>11.983278261965015</v>
      </c>
      <c r="G4556" s="21">
        <v>12.008779313883579</v>
      </c>
      <c r="H4556" s="24">
        <v>0.12016745071927162</v>
      </c>
      <c r="I4556" s="3">
        <f t="shared" si="214"/>
        <v>1986.3199999999822</v>
      </c>
      <c r="J4556" s="3">
        <f>INDEX(PowerArray,MIN(MaximumPowerIndex,ROUND(G4556*100,0)))</f>
        <v>1988.1099999999976</v>
      </c>
      <c r="K4556" s="3">
        <f>MIN(J4556-M4556+N4556,'Power Look Up'!$F$4)</f>
        <v>1960.0942828992418</v>
      </c>
      <c r="M4556" s="50">
        <f t="array" ref="M4556">_xlfn.SUM(_xlfn.NORM.DIST($S$3:$S$1003,$G4556,$P4556,FALSE)*WindSpeedStep*$T$3:$T$1003)</f>
        <v>1973.4130326223287</v>
      </c>
      <c r="N4556" s="50">
        <f t="array" ref="N4556">_xlfn.SUM(_xlfn.NORM.DIST($S$3:$S$1003,$G4556,$Q4556,FALSE)*WindSpeedStep*$T$3:$T$1003)</f>
        <v>1945.3973155215729</v>
      </c>
      <c r="P4556" s="42">
        <f t="shared" si="213"/>
        <v>1.200877931388358</v>
      </c>
      <c r="Q4556" s="42">
        <f t="shared" si="215"/>
        <v>1.4430643963997134</v>
      </c>
    </row>
    <row r="4557" spans="5:17" x14ac:dyDescent="0.2">
      <c r="E4557" s="15">
        <v>41300.298611111109</v>
      </c>
      <c r="F4557" s="21">
        <v>12.545780914165961</v>
      </c>
      <c r="G4557" s="21">
        <v>12.589062904953979</v>
      </c>
      <c r="H4557" s="24">
        <v>0.1115912998623467</v>
      </c>
      <c r="I4557" s="3">
        <f t="shared" si="214"/>
        <v>1994.0499999999975</v>
      </c>
      <c r="J4557" s="3">
        <f>INDEX(PowerArray,MIN(MaximumPowerIndex,ROUND(G4557*100,0)))</f>
        <v>1994.4899999999975</v>
      </c>
      <c r="K4557" s="3">
        <f>MIN(J4557-M4557+N4557,'Power Look Up'!$F$4)</f>
        <v>1983.9766712786341</v>
      </c>
      <c r="M4557" s="50">
        <f t="array" ref="M4557">_xlfn.SUM(_xlfn.NORM.DIST($S$3:$S$1003,$G4557,$P4557,FALSE)*WindSpeedStep*$T$3:$T$1003)</f>
        <v>1994.1734745569447</v>
      </c>
      <c r="N4557" s="50">
        <f t="array" ref="N4557">_xlfn.SUM(_xlfn.NORM.DIST($S$3:$S$1003,$G4557,$Q4557,FALSE)*WindSpeedStep*$T$3:$T$1003)</f>
        <v>1983.6601458355813</v>
      </c>
      <c r="P4557" s="42">
        <f t="shared" si="213"/>
        <v>1.258906290495398</v>
      </c>
      <c r="Q4557" s="42">
        <f t="shared" si="215"/>
        <v>1.4048298936126649</v>
      </c>
    </row>
    <row r="4558" spans="5:17" x14ac:dyDescent="0.2">
      <c r="E4558" s="15">
        <v>41300.305555555555</v>
      </c>
      <c r="F4558" s="21">
        <v>12.399294371605265</v>
      </c>
      <c r="G4558" s="21">
        <v>12.409987925854004</v>
      </c>
      <c r="H4558" s="24">
        <v>9.5973203340113736E-2</v>
      </c>
      <c r="I4558" s="3">
        <f t="shared" si="214"/>
        <v>1992.3999999999976</v>
      </c>
      <c r="J4558" s="3">
        <f>INDEX(PowerArray,MIN(MaximumPowerIndex,ROUND(G4558*100,0)))</f>
        <v>1992.5099999999975</v>
      </c>
      <c r="K4558" s="3">
        <f>MIN(J4558-M4558+N4558,'Power Look Up'!$F$4)</f>
        <v>1996.2761054415264</v>
      </c>
      <c r="M4558" s="50">
        <f t="array" ref="M4558">_xlfn.SUM(_xlfn.NORM.DIST($S$3:$S$1003,$G4558,$P4558,FALSE)*WindSpeedStep*$T$3:$T$1003)</f>
        <v>1989.6378483175679</v>
      </c>
      <c r="N4558" s="50">
        <f t="array" ref="N4558">_xlfn.SUM(_xlfn.NORM.DIST($S$3:$S$1003,$G4558,$Q4558,FALSE)*WindSpeedStep*$T$3:$T$1003)</f>
        <v>1993.4039537590968</v>
      </c>
      <c r="P4558" s="42">
        <f t="shared" si="213"/>
        <v>1.2409987925854005</v>
      </c>
      <c r="Q4558" s="42">
        <f t="shared" si="215"/>
        <v>1.1910262946563426</v>
      </c>
    </row>
    <row r="4559" spans="5:17" x14ac:dyDescent="0.2">
      <c r="E4559" s="15">
        <v>41300.3125</v>
      </c>
      <c r="F4559" s="21">
        <v>11.942551115626744</v>
      </c>
      <c r="G4559" s="21">
        <v>12.005421202905472</v>
      </c>
      <c r="H4559" s="24">
        <v>0.12057725238586336</v>
      </c>
      <c r="I4559" s="3">
        <f t="shared" si="214"/>
        <v>1982.9599999999823</v>
      </c>
      <c r="J4559" s="3">
        <f>INDEX(PowerArray,MIN(MaximumPowerIndex,ROUND(G4559*100,0)))</f>
        <v>1988.1099999999976</v>
      </c>
      <c r="K4559" s="3">
        <f>MIN(J4559-M4559+N4559,'Power Look Up'!$F$4)</f>
        <v>1959.4438128833253</v>
      </c>
      <c r="M4559" s="50">
        <f t="array" ref="M4559">_xlfn.SUM(_xlfn.NORM.DIST($S$3:$S$1003,$G4559,$P4559,FALSE)*WindSpeedStep*$T$3:$T$1003)</f>
        <v>1973.2334630315409</v>
      </c>
      <c r="N4559" s="50">
        <f t="array" ref="N4559">_xlfn.SUM(_xlfn.NORM.DIST($S$3:$S$1003,$G4559,$Q4559,FALSE)*WindSpeedStep*$T$3:$T$1003)</f>
        <v>1944.5672759148686</v>
      </c>
      <c r="P4559" s="42">
        <f t="shared" si="213"/>
        <v>1.2005421202905473</v>
      </c>
      <c r="Q4559" s="42">
        <f t="shared" si="215"/>
        <v>1.4475807023813285</v>
      </c>
    </row>
    <row r="4560" spans="5:17" x14ac:dyDescent="0.2">
      <c r="E4560" s="15">
        <v>41300.319444444445</v>
      </c>
      <c r="F4560" s="21">
        <v>12.266842213216655</v>
      </c>
      <c r="G4560" s="21">
        <v>12.292999672794561</v>
      </c>
      <c r="H4560" s="24">
        <v>0.10271592135117211</v>
      </c>
      <c r="I4560" s="3">
        <f t="shared" si="214"/>
        <v>1990.9699999999975</v>
      </c>
      <c r="J4560" s="3">
        <f>INDEX(PowerArray,MIN(MaximumPowerIndex,ROUND(G4560*100,0)))</f>
        <v>1991.1899999999976</v>
      </c>
      <c r="K4560" s="3">
        <f>MIN(J4560-M4560+N4560,'Power Look Up'!$F$4)</f>
        <v>1988.2618903787127</v>
      </c>
      <c r="M4560" s="50">
        <f t="array" ref="M4560">_xlfn.SUM(_xlfn.NORM.DIST($S$3:$S$1003,$G4560,$P4560,FALSE)*WindSpeedStep*$T$3:$T$1003)</f>
        <v>1985.8719394842969</v>
      </c>
      <c r="N4560" s="50">
        <f t="array" ref="N4560">_xlfn.SUM(_xlfn.NORM.DIST($S$3:$S$1003,$G4560,$Q4560,FALSE)*WindSpeedStep*$T$3:$T$1003)</f>
        <v>1982.9438298630121</v>
      </c>
      <c r="P4560" s="42">
        <f t="shared" si="213"/>
        <v>1.2292999672794562</v>
      </c>
      <c r="Q4560" s="42">
        <f t="shared" si="215"/>
        <v>1.2626867875607506</v>
      </c>
    </row>
    <row r="4561" spans="5:17" x14ac:dyDescent="0.2">
      <c r="E4561" s="15">
        <v>41300.326388888891</v>
      </c>
      <c r="F4561" s="21">
        <v>12.2907298738946</v>
      </c>
      <c r="G4561" s="21">
        <v>12.331447535637762</v>
      </c>
      <c r="H4561" s="24">
        <v>0.11227974368968173</v>
      </c>
      <c r="I4561" s="3">
        <f t="shared" si="214"/>
        <v>1991.1899999999976</v>
      </c>
      <c r="J4561" s="3">
        <f>INDEX(PowerArray,MIN(MaximumPowerIndex,ROUND(G4561*100,0)))</f>
        <v>1991.6299999999976</v>
      </c>
      <c r="K4561" s="3">
        <f>MIN(J4561-M4561+N4561,'Power Look Up'!$F$4)</f>
        <v>1978.041361476199</v>
      </c>
      <c r="M4561" s="50">
        <f t="array" ref="M4561">_xlfn.SUM(_xlfn.NORM.DIST($S$3:$S$1003,$G4561,$P4561,FALSE)*WindSpeedStep*$T$3:$T$1003)</f>
        <v>1987.1869720606032</v>
      </c>
      <c r="N4561" s="50">
        <f t="array" ref="N4561">_xlfn.SUM(_xlfn.NORM.DIST($S$3:$S$1003,$G4561,$Q4561,FALSE)*WindSpeedStep*$T$3:$T$1003)</f>
        <v>1973.5983335368046</v>
      </c>
      <c r="P4561" s="42">
        <f t="shared" si="213"/>
        <v>1.2331447535637763</v>
      </c>
      <c r="Q4561" s="42">
        <f t="shared" si="215"/>
        <v>1.3845717686241654</v>
      </c>
    </row>
    <row r="4562" spans="5:17" x14ac:dyDescent="0.2">
      <c r="E4562" s="15">
        <v>41300.333333333336</v>
      </c>
      <c r="F4562" s="21">
        <v>10.448216962073236</v>
      </c>
      <c r="G4562" s="21">
        <v>10.508259520158887</v>
      </c>
      <c r="H4562" s="24">
        <v>9.8581413818154245E-2</v>
      </c>
      <c r="I4562" s="3">
        <f t="shared" si="214"/>
        <v>1757.1499999999523</v>
      </c>
      <c r="J4562" s="3">
        <f>INDEX(PowerArray,MIN(MaximumPowerIndex,ROUND(G4562*100,0)))</f>
        <v>1773.1699999999521</v>
      </c>
      <c r="K4562" s="3">
        <f>MIN(J4562-M4562+N4562,'Power Look Up'!$F$4)</f>
        <v>1775.4814504126571</v>
      </c>
      <c r="M4562" s="50">
        <f t="array" ref="M4562">_xlfn.SUM(_xlfn.NORM.DIST($S$3:$S$1003,$G4562,$P4562,FALSE)*WindSpeedStep*$T$3:$T$1003)</f>
        <v>1768.0525209107427</v>
      </c>
      <c r="N4562" s="50">
        <f t="array" ref="N4562">_xlfn.SUM(_xlfn.NORM.DIST($S$3:$S$1003,$G4562,$Q4562,FALSE)*WindSpeedStep*$T$3:$T$1003)</f>
        <v>1770.3639713234477</v>
      </c>
      <c r="P4562" s="42">
        <f t="shared" si="213"/>
        <v>1.0508259520158887</v>
      </c>
      <c r="Q4562" s="42">
        <f t="shared" si="215"/>
        <v>1.0359190802653422</v>
      </c>
    </row>
    <row r="4563" spans="5:17" x14ac:dyDescent="0.2">
      <c r="E4563" s="15">
        <v>41300.340277777781</v>
      </c>
      <c r="F4563" s="21">
        <v>12.233449993507346</v>
      </c>
      <c r="G4563" s="21">
        <v>12.18106433154189</v>
      </c>
      <c r="H4563" s="24">
        <v>9.9726569418070135E-2</v>
      </c>
      <c r="I4563" s="3">
        <f t="shared" si="214"/>
        <v>1990.5299999999977</v>
      </c>
      <c r="J4563" s="3">
        <f>INDEX(PowerArray,MIN(MaximumPowerIndex,ROUND(G4563*100,0)))</f>
        <v>1989.9799999999977</v>
      </c>
      <c r="K4563" s="3">
        <f>MIN(J4563-M4563+N4563,'Power Look Up'!$F$4)</f>
        <v>1990.294998996734</v>
      </c>
      <c r="M4563" s="50">
        <f t="array" ref="M4563">_xlfn.SUM(_xlfn.NORM.DIST($S$3:$S$1003,$G4563,$P4563,FALSE)*WindSpeedStep*$T$3:$T$1003)</f>
        <v>1981.5726328302821</v>
      </c>
      <c r="N4563" s="50">
        <f t="array" ref="N4563">_xlfn.SUM(_xlfn.NORM.DIST($S$3:$S$1003,$G4563,$Q4563,FALSE)*WindSpeedStep*$T$3:$T$1003)</f>
        <v>1981.8876318270184</v>
      </c>
      <c r="P4563" s="42">
        <f t="shared" si="213"/>
        <v>1.2181064331541891</v>
      </c>
      <c r="Q4563" s="42">
        <f t="shared" si="215"/>
        <v>1.2147757576454903</v>
      </c>
    </row>
    <row r="4564" spans="5:17" x14ac:dyDescent="0.2">
      <c r="E4564" s="15">
        <v>41300.347222222219</v>
      </c>
      <c r="F4564" s="21">
        <v>12.724805547407106</v>
      </c>
      <c r="G4564" s="21">
        <v>12.615178198457594</v>
      </c>
      <c r="H4564" s="24">
        <v>8.6445328842305463E-2</v>
      </c>
      <c r="I4564" s="3">
        <f t="shared" si="214"/>
        <v>1995.9199999999976</v>
      </c>
      <c r="J4564" s="3">
        <f>INDEX(PowerArray,MIN(MaximumPowerIndex,ROUND(G4564*100,0)))</f>
        <v>1994.8199999999974</v>
      </c>
      <c r="K4564" s="3">
        <f>MIN(J4564-M4564+N4564,'Power Look Up'!$F$4)</f>
        <v>2000</v>
      </c>
      <c r="M4564" s="50">
        <f t="array" ref="M4564">_xlfn.SUM(_xlfn.NORM.DIST($S$3:$S$1003,$G4564,$P4564,FALSE)*WindSpeedStep*$T$3:$T$1003)</f>
        <v>1994.7262020084313</v>
      </c>
      <c r="N4564" s="50">
        <f t="array" ref="N4564">_xlfn.SUM(_xlfn.NORM.DIST($S$3:$S$1003,$G4564,$Q4564,FALSE)*WindSpeedStep*$T$3:$T$1003)</f>
        <v>2004.1746418857758</v>
      </c>
      <c r="P4564" s="42">
        <f t="shared" si="213"/>
        <v>1.2615178198457595</v>
      </c>
      <c r="Q4564" s="42">
        <f t="shared" si="215"/>
        <v>1.0905232277699493</v>
      </c>
    </row>
    <row r="4565" spans="5:17" x14ac:dyDescent="0.2">
      <c r="E4565" s="15">
        <v>41300.354166666664</v>
      </c>
      <c r="F4565" s="21">
        <v>12.461577859037135</v>
      </c>
      <c r="G4565" s="21">
        <v>12.409027333788847</v>
      </c>
      <c r="H4565" s="24">
        <v>7.3024460489172174E-2</v>
      </c>
      <c r="I4565" s="3">
        <f t="shared" si="214"/>
        <v>1993.0599999999977</v>
      </c>
      <c r="J4565" s="3">
        <f>INDEX(PowerArray,MIN(MaximumPowerIndex,ROUND(G4565*100,0)))</f>
        <v>1992.5099999999975</v>
      </c>
      <c r="K4565" s="3">
        <f>MIN(J4565-M4565+N4565,'Power Look Up'!$F$4)</f>
        <v>2000</v>
      </c>
      <c r="M4565" s="50">
        <f t="array" ref="M4565">_xlfn.SUM(_xlfn.NORM.DIST($S$3:$S$1003,$G4565,$P4565,FALSE)*WindSpeedStep*$T$3:$T$1003)</f>
        <v>1989.609697386647</v>
      </c>
      <c r="N4565" s="50">
        <f t="array" ref="N4565">_xlfn.SUM(_xlfn.NORM.DIST($S$3:$S$1003,$G4565,$Q4565,FALSE)*WindSpeedStep*$T$3:$T$1003)</f>
        <v>2009.8146481379777</v>
      </c>
      <c r="P4565" s="42">
        <f t="shared" si="213"/>
        <v>1.2409027333788849</v>
      </c>
      <c r="Q4565" s="42">
        <f t="shared" si="215"/>
        <v>0.90616252624532123</v>
      </c>
    </row>
    <row r="4566" spans="5:17" x14ac:dyDescent="0.2">
      <c r="E4566" s="15">
        <v>41300.361111111109</v>
      </c>
      <c r="F4566" s="21">
        <v>11.619373413268958</v>
      </c>
      <c r="G4566" s="21">
        <v>11.508439110446218</v>
      </c>
      <c r="H4566" s="24">
        <v>5.9383580805832586E-2</v>
      </c>
      <c r="I4566" s="3">
        <f t="shared" si="214"/>
        <v>1956.0799999999829</v>
      </c>
      <c r="J4566" s="3">
        <f>INDEX(PowerArray,MIN(MaximumPowerIndex,ROUND(G4566*100,0)))</f>
        <v>1946.8399999999831</v>
      </c>
      <c r="K4566" s="3">
        <f>MIN(J4566-M4566+N4566,'Power Look Up'!$F$4)</f>
        <v>2000</v>
      </c>
      <c r="M4566" s="50">
        <f t="array" ref="M4566">_xlfn.SUM(_xlfn.NORM.DIST($S$3:$S$1003,$G4566,$P4566,FALSE)*WindSpeedStep*$T$3:$T$1003)</f>
        <v>1935.9073582682352</v>
      </c>
      <c r="N4566" s="50">
        <f t="array" ref="N4566">_xlfn.SUM(_xlfn.NORM.DIST($S$3:$S$1003,$G4566,$Q4566,FALSE)*WindSpeedStep*$T$3:$T$1003)</f>
        <v>1997.7129568590135</v>
      </c>
      <c r="P4566" s="42">
        <f t="shared" si="213"/>
        <v>1.1508439110446218</v>
      </c>
      <c r="Q4566" s="42">
        <f t="shared" si="215"/>
        <v>0.68341232386418715</v>
      </c>
    </row>
    <row r="4567" spans="5:17" x14ac:dyDescent="0.2">
      <c r="E4567" s="15">
        <v>41300.368055555555</v>
      </c>
      <c r="F4567" s="21">
        <v>11.167894602786934</v>
      </c>
      <c r="G4567" s="21">
        <v>11.048302591019075</v>
      </c>
      <c r="H4567" s="24">
        <v>5.8202555013170822E-2</v>
      </c>
      <c r="I4567" s="3">
        <f t="shared" si="214"/>
        <v>1918.2799999999838</v>
      </c>
      <c r="J4567" s="3">
        <f>INDEX(PowerArray,MIN(MaximumPowerIndex,ROUND(G4567*100,0)))</f>
        <v>1908.1999999999839</v>
      </c>
      <c r="K4567" s="3">
        <f>MIN(J4567-M4567+N4567,'Power Look Up'!$F$4)</f>
        <v>1983.2806491086037</v>
      </c>
      <c r="M4567" s="50">
        <f t="array" ref="M4567">_xlfn.SUM(_xlfn.NORM.DIST($S$3:$S$1003,$G4567,$P4567,FALSE)*WindSpeedStep*$T$3:$T$1003)</f>
        <v>1876.754626120364</v>
      </c>
      <c r="N4567" s="50">
        <f t="array" ref="N4567">_xlfn.SUM(_xlfn.NORM.DIST($S$3:$S$1003,$G4567,$Q4567,FALSE)*WindSpeedStep*$T$3:$T$1003)</f>
        <v>1951.8352752289838</v>
      </c>
      <c r="P4567" s="42">
        <f t="shared" si="213"/>
        <v>1.1048302591019075</v>
      </c>
      <c r="Q4567" s="42">
        <f t="shared" si="215"/>
        <v>0.64303943935594543</v>
      </c>
    </row>
    <row r="4568" spans="5:17" x14ac:dyDescent="0.2">
      <c r="E4568" s="15">
        <v>41300.375</v>
      </c>
      <c r="F4568" s="21">
        <v>11.354788352106631</v>
      </c>
      <c r="G4568" s="21">
        <v>11.261272534277301</v>
      </c>
      <c r="H4568" s="24">
        <v>6.164800067542698E-2</v>
      </c>
      <c r="I4568" s="3">
        <f t="shared" si="214"/>
        <v>1933.3999999999835</v>
      </c>
      <c r="J4568" s="3">
        <f>INDEX(PowerArray,MIN(MaximumPowerIndex,ROUND(G4568*100,0)))</f>
        <v>1925.8399999999835</v>
      </c>
      <c r="K4568" s="3">
        <f>MIN(J4568-M4568+N4568,'Power Look Up'!$F$4)</f>
        <v>1991.790281587412</v>
      </c>
      <c r="M4568" s="50">
        <f t="array" ref="M4568">_xlfn.SUM(_xlfn.NORM.DIST($S$3:$S$1003,$G4568,$P4568,FALSE)*WindSpeedStep*$T$3:$T$1003)</f>
        <v>1907.5776021388515</v>
      </c>
      <c r="N4568" s="50">
        <f t="array" ref="N4568">_xlfn.SUM(_xlfn.NORM.DIST($S$3:$S$1003,$G4568,$Q4568,FALSE)*WindSpeedStep*$T$3:$T$1003)</f>
        <v>1973.5278837262799</v>
      </c>
      <c r="P4568" s="42">
        <f t="shared" si="213"/>
        <v>1.1261272534277302</v>
      </c>
      <c r="Q4568" s="42">
        <f t="shared" si="215"/>
        <v>0.69423493679929438</v>
      </c>
    </row>
    <row r="4569" spans="5:17" x14ac:dyDescent="0.2">
      <c r="E4569" s="15">
        <v>41300.381944444445</v>
      </c>
      <c r="F4569" s="21">
        <v>11.708557317674734</v>
      </c>
      <c r="G4569" s="21">
        <v>11.631529411183653</v>
      </c>
      <c r="H4569" s="24">
        <v>4.6120114148037634E-2</v>
      </c>
      <c r="I4569" s="3">
        <f t="shared" si="214"/>
        <v>1963.6399999999828</v>
      </c>
      <c r="J4569" s="3">
        <f>INDEX(PowerArray,MIN(MaximumPowerIndex,ROUND(G4569*100,0)))</f>
        <v>1956.9199999999828</v>
      </c>
      <c r="K4569" s="3">
        <f>MIN(J4569-M4569+N4569,'Power Look Up'!$F$4)</f>
        <v>2000</v>
      </c>
      <c r="M4569" s="50">
        <f t="array" ref="M4569">_xlfn.SUM(_xlfn.NORM.DIST($S$3:$S$1003,$G4569,$P4569,FALSE)*WindSpeedStep*$T$3:$T$1003)</f>
        <v>1947.3691185573362</v>
      </c>
      <c r="N4569" s="50">
        <f t="array" ref="N4569">_xlfn.SUM(_xlfn.NORM.DIST($S$3:$S$1003,$G4569,$Q4569,FALSE)*WindSpeedStep*$T$3:$T$1003)</f>
        <v>2017.5778615273309</v>
      </c>
      <c r="P4569" s="42">
        <f t="shared" si="213"/>
        <v>1.1631529411183654</v>
      </c>
      <c r="Q4569" s="42">
        <f t="shared" si="215"/>
        <v>0.53644746416004707</v>
      </c>
    </row>
    <row r="4570" spans="5:17" x14ac:dyDescent="0.2">
      <c r="E4570" s="15">
        <v>41300.388888888891</v>
      </c>
      <c r="F4570" s="21">
        <v>11.469436027748921</v>
      </c>
      <c r="G4570" s="21">
        <v>11.44018564594014</v>
      </c>
      <c r="H4570" s="24">
        <v>4.5337887472576902E-2</v>
      </c>
      <c r="I4570" s="3">
        <f t="shared" si="214"/>
        <v>1943.4799999999832</v>
      </c>
      <c r="J4570" s="3">
        <f>INDEX(PowerArray,MIN(MaximumPowerIndex,ROUND(G4570*100,0)))</f>
        <v>1940.9599999999832</v>
      </c>
      <c r="K4570" s="3">
        <f>MIN(J4570-M4570+N4570,'Power Look Up'!$F$4)</f>
        <v>2000</v>
      </c>
      <c r="M4570" s="50">
        <f t="array" ref="M4570">_xlfn.SUM(_xlfn.NORM.DIST($S$3:$S$1003,$G4570,$P4570,FALSE)*WindSpeedStep*$T$3:$T$1003)</f>
        <v>1928.8241723468416</v>
      </c>
      <c r="N4570" s="50">
        <f t="array" ref="N4570">_xlfn.SUM(_xlfn.NORM.DIST($S$3:$S$1003,$G4570,$Q4570,FALSE)*WindSpeedStep*$T$3:$T$1003)</f>
        <v>2011.0613299087606</v>
      </c>
      <c r="P4570" s="42">
        <f t="shared" si="213"/>
        <v>1.144018564594014</v>
      </c>
      <c r="Q4570" s="42">
        <f t="shared" si="215"/>
        <v>0.51867384948102357</v>
      </c>
    </row>
    <row r="4571" spans="5:17" x14ac:dyDescent="0.2">
      <c r="E4571" s="15">
        <v>41300.395833333336</v>
      </c>
      <c r="F4571" s="21">
        <v>11.040417501702869</v>
      </c>
      <c r="G4571" s="21">
        <v>10.968472613256358</v>
      </c>
      <c r="H4571" s="24">
        <v>6.4309162211527771E-2</v>
      </c>
      <c r="I4571" s="3">
        <f t="shared" si="214"/>
        <v>1907.359999999984</v>
      </c>
      <c r="J4571" s="3">
        <f>INDEX(PowerArray,MIN(MaximumPowerIndex,ROUND(G4571*100,0)))</f>
        <v>1895.9899999999493</v>
      </c>
      <c r="K4571" s="3">
        <f>MIN(J4571-M4571+N4571,'Power Look Up'!$F$4)</f>
        <v>1960.7543095455164</v>
      </c>
      <c r="M4571" s="50">
        <f t="array" ref="M4571">_xlfn.SUM(_xlfn.NORM.DIST($S$3:$S$1003,$G4571,$P4571,FALSE)*WindSpeedStep*$T$3:$T$1003)</f>
        <v>1863.5284861558139</v>
      </c>
      <c r="N4571" s="50">
        <f t="array" ref="N4571">_xlfn.SUM(_xlfn.NORM.DIST($S$3:$S$1003,$G4571,$Q4571,FALSE)*WindSpeedStep*$T$3:$T$1003)</f>
        <v>1928.292795701381</v>
      </c>
      <c r="P4571" s="42">
        <f t="shared" si="213"/>
        <v>1.0968472613256359</v>
      </c>
      <c r="Q4571" s="42">
        <f t="shared" si="215"/>
        <v>0.70537328449860304</v>
      </c>
    </row>
    <row r="4572" spans="5:17" x14ac:dyDescent="0.2">
      <c r="E4572" s="15">
        <v>41300.402777777781</v>
      </c>
      <c r="F4572" s="21">
        <v>10.279852643173113</v>
      </c>
      <c r="G4572" s="21">
        <v>10.140681993800079</v>
      </c>
      <c r="H4572" s="24">
        <v>5.0584382680362049E-2</v>
      </c>
      <c r="I4572" s="3">
        <f t="shared" si="214"/>
        <v>1711.7599999999534</v>
      </c>
      <c r="J4572" s="3">
        <f>INDEX(PowerArray,MIN(MaximumPowerIndex,ROUND(G4572*100,0)))</f>
        <v>1674.3799999999542</v>
      </c>
      <c r="K4572" s="3">
        <f>MIN(J4572-M4572+N4572,'Power Look Up'!$F$4)</f>
        <v>1727.8524311087128</v>
      </c>
      <c r="M4572" s="50">
        <f t="array" ref="M4572">_xlfn.SUM(_xlfn.NORM.DIST($S$3:$S$1003,$G4572,$P4572,FALSE)*WindSpeedStep*$T$3:$T$1003)</f>
        <v>1667.7972187742589</v>
      </c>
      <c r="N4572" s="50">
        <f t="array" ref="N4572">_xlfn.SUM(_xlfn.NORM.DIST($S$3:$S$1003,$G4572,$Q4572,FALSE)*WindSpeedStep*$T$3:$T$1003)</f>
        <v>1721.2696498830176</v>
      </c>
      <c r="P4572" s="42">
        <f t="shared" si="213"/>
        <v>1.014068199380008</v>
      </c>
      <c r="Q4572" s="42">
        <f t="shared" si="215"/>
        <v>0.51296013861424006</v>
      </c>
    </row>
    <row r="4573" spans="5:17" x14ac:dyDescent="0.2">
      <c r="E4573" s="15">
        <v>41300.409722222219</v>
      </c>
      <c r="F4573" s="21">
        <v>9.348383856695115</v>
      </c>
      <c r="G4573" s="21">
        <v>9.2714505318997151</v>
      </c>
      <c r="H4573" s="24">
        <v>4.5997255417795355E-2</v>
      </c>
      <c r="I4573" s="3">
        <f t="shared" si="214"/>
        <v>1389.349999999941</v>
      </c>
      <c r="J4573" s="3">
        <f>INDEX(PowerArray,MIN(MaximumPowerIndex,ROUND(G4573*100,0)))</f>
        <v>1358.8699999999417</v>
      </c>
      <c r="K4573" s="3">
        <f>MIN(J4573-M4573+N4573,'Power Look Up'!$F$4)</f>
        <v>1354.6200101842801</v>
      </c>
      <c r="M4573" s="50">
        <f t="array" ref="M4573">_xlfn.SUM(_xlfn.NORM.DIST($S$3:$S$1003,$G4573,$P4573,FALSE)*WindSpeedStep*$T$3:$T$1003)</f>
        <v>1364.2045226273472</v>
      </c>
      <c r="N4573" s="50">
        <f t="array" ref="N4573">_xlfn.SUM(_xlfn.NORM.DIST($S$3:$S$1003,$G4573,$Q4573,FALSE)*WindSpeedStep*$T$3:$T$1003)</f>
        <v>1359.9545328116856</v>
      </c>
      <c r="P4573" s="42">
        <f t="shared" si="213"/>
        <v>0.92714505318997154</v>
      </c>
      <c r="Q4573" s="42">
        <f t="shared" si="215"/>
        <v>0.42646127820924579</v>
      </c>
    </row>
    <row r="4574" spans="5:17" x14ac:dyDescent="0.2">
      <c r="E4574" s="15">
        <v>41300.416666666664</v>
      </c>
      <c r="F4574" s="21">
        <v>9.392270619625771</v>
      </c>
      <c r="G4574" s="21">
        <v>9.2797914161871784</v>
      </c>
      <c r="H4574" s="24">
        <v>5.7494084430620464E-2</v>
      </c>
      <c r="I4574" s="3">
        <f t="shared" si="214"/>
        <v>1404.5899999999406</v>
      </c>
      <c r="J4574" s="3">
        <f>INDEX(PowerArray,MIN(MaximumPowerIndex,ROUND(G4574*100,0)))</f>
        <v>1362.6799999999416</v>
      </c>
      <c r="K4574" s="3">
        <f>MIN(J4574-M4574+N4574,'Power Look Up'!$F$4)</f>
        <v>1360.9092384985499</v>
      </c>
      <c r="M4574" s="50">
        <f t="array" ref="M4574">_xlfn.SUM(_xlfn.NORM.DIST($S$3:$S$1003,$G4574,$P4574,FALSE)*WindSpeedStep*$T$3:$T$1003)</f>
        <v>1367.388176441819</v>
      </c>
      <c r="N4574" s="50">
        <f t="array" ref="N4574">_xlfn.SUM(_xlfn.NORM.DIST($S$3:$S$1003,$G4574,$Q4574,FALSE)*WindSpeedStep*$T$3:$T$1003)</f>
        <v>1365.6174149404274</v>
      </c>
      <c r="P4574" s="42">
        <f t="shared" si="213"/>
        <v>0.92797914161871786</v>
      </c>
      <c r="Q4574" s="42">
        <f t="shared" si="215"/>
        <v>0.5335331111808127</v>
      </c>
    </row>
    <row r="4575" spans="5:17" x14ac:dyDescent="0.2">
      <c r="E4575" s="15">
        <v>41300.423611111109</v>
      </c>
      <c r="F4575" s="21">
        <v>8.6568099970611261</v>
      </c>
      <c r="G4575" s="21">
        <v>8.5335674275875064</v>
      </c>
      <c r="H4575" s="24">
        <v>7.0464755516996103E-2</v>
      </c>
      <c r="I4575" s="3">
        <f t="shared" si="214"/>
        <v>1131.2199999999486</v>
      </c>
      <c r="J4575" s="3">
        <f>INDEX(PowerArray,MIN(MaximumPowerIndex,ROUND(G4575*100,0)))</f>
        <v>1083.5099999999495</v>
      </c>
      <c r="K4575" s="3">
        <f>MIN(J4575-M4575+N4575,'Power Look Up'!$F$4)</f>
        <v>1070.7172740150322</v>
      </c>
      <c r="M4575" s="50">
        <f t="array" ref="M4575">_xlfn.SUM(_xlfn.NORM.DIST($S$3:$S$1003,$G4575,$P4575,FALSE)*WindSpeedStep*$T$3:$T$1003)</f>
        <v>1082.3412293836984</v>
      </c>
      <c r="N4575" s="50">
        <f t="array" ref="N4575">_xlfn.SUM(_xlfn.NORM.DIST($S$3:$S$1003,$G4575,$Q4575,FALSE)*WindSpeedStep*$T$3:$T$1003)</f>
        <v>1069.5485033987811</v>
      </c>
      <c r="P4575" s="42">
        <f t="shared" si="213"/>
        <v>0.85335674275875073</v>
      </c>
      <c r="Q4575" s="42">
        <f t="shared" si="215"/>
        <v>0.60131574247275499</v>
      </c>
    </row>
    <row r="4576" spans="5:17" x14ac:dyDescent="0.2">
      <c r="E4576" s="15">
        <v>41300.430555555555</v>
      </c>
      <c r="F4576" s="21">
        <v>7.8014450947181775</v>
      </c>
      <c r="G4576" s="21">
        <v>7.8171928276723675</v>
      </c>
      <c r="H4576" s="24">
        <v>8.9726966158349547E-2</v>
      </c>
      <c r="I4576" s="3">
        <f t="shared" si="214"/>
        <v>828.79999999996335</v>
      </c>
      <c r="J4576" s="3">
        <f>INDEX(PowerArray,MIN(MaximumPowerIndex,ROUND(G4576*100,0)))</f>
        <v>834.81999999996322</v>
      </c>
      <c r="K4576" s="3">
        <f>MIN(J4576-M4576+N4576,'Power Look Up'!$F$4)</f>
        <v>830.35329448907578</v>
      </c>
      <c r="M4576" s="50">
        <f t="array" ref="M4576">_xlfn.SUM(_xlfn.NORM.DIST($S$3:$S$1003,$G4576,$P4576,FALSE)*WindSpeedStep*$T$3:$T$1003)</f>
        <v>832.82330255850991</v>
      </c>
      <c r="N4576" s="50">
        <f t="array" ref="N4576">_xlfn.SUM(_xlfn.NORM.DIST($S$3:$S$1003,$G4576,$Q4576,FALSE)*WindSpeedStep*$T$3:$T$1003)</f>
        <v>828.35659704762247</v>
      </c>
      <c r="P4576" s="42">
        <f t="shared" si="213"/>
        <v>0.78171928276723679</v>
      </c>
      <c r="Q4576" s="42">
        <f t="shared" si="215"/>
        <v>0.70141299630185128</v>
      </c>
    </row>
    <row r="4577" spans="5:17" x14ac:dyDescent="0.2">
      <c r="E4577" s="15">
        <v>41300.4375</v>
      </c>
      <c r="F4577" s="21">
        <v>7.389519101683053</v>
      </c>
      <c r="G4577" s="21">
        <v>7.5469078409223602</v>
      </c>
      <c r="H4577" s="24">
        <v>8.2549350181808867E-2</v>
      </c>
      <c r="I4577" s="3">
        <f t="shared" si="214"/>
        <v>705.38999999996599</v>
      </c>
      <c r="J4577" s="3">
        <f>INDEX(PowerArray,MIN(MaximumPowerIndex,ROUND(G4577*100,0)))</f>
        <v>753.54999999996494</v>
      </c>
      <c r="K4577" s="3">
        <f>MIN(J4577-M4577+N4577,'Power Look Up'!$F$4)</f>
        <v>746.87749702638382</v>
      </c>
      <c r="M4577" s="50">
        <f t="array" ref="M4577">_xlfn.SUM(_xlfn.NORM.DIST($S$3:$S$1003,$G4577,$P4577,FALSE)*WindSpeedStep*$T$3:$T$1003)</f>
        <v>748.42661730792668</v>
      </c>
      <c r="N4577" s="50">
        <f t="array" ref="N4577">_xlfn.SUM(_xlfn.NORM.DIST($S$3:$S$1003,$G4577,$Q4577,FALSE)*WindSpeedStep*$T$3:$T$1003)</f>
        <v>741.75411433434556</v>
      </c>
      <c r="P4577" s="42">
        <f t="shared" si="213"/>
        <v>0.75469078409223611</v>
      </c>
      <c r="Q4577" s="42">
        <f t="shared" si="215"/>
        <v>0.62299233815013899</v>
      </c>
    </row>
    <row r="4578" spans="5:17" x14ac:dyDescent="0.2">
      <c r="E4578" s="15">
        <v>41300.444444444445</v>
      </c>
      <c r="F4578" s="21">
        <v>8.1428414111910872</v>
      </c>
      <c r="G4578" s="21">
        <v>8.1829627259598556</v>
      </c>
      <c r="H4578" s="24">
        <v>8.9649296005780837E-2</v>
      </c>
      <c r="I4578" s="3">
        <f t="shared" si="214"/>
        <v>940.37999999995259</v>
      </c>
      <c r="J4578" s="3">
        <f>INDEX(PowerArray,MIN(MaximumPowerIndex,ROUND(G4578*100,0)))</f>
        <v>955.05999999995231</v>
      </c>
      <c r="K4578" s="3">
        <f>MIN(J4578-M4578+N4578,'Power Look Up'!$F$4)</f>
        <v>950.19999700205926</v>
      </c>
      <c r="M4578" s="50">
        <f t="array" ref="M4578">_xlfn.SUM(_xlfn.NORM.DIST($S$3:$S$1003,$G4578,$P4578,FALSE)*WindSpeedStep*$T$3:$T$1003)</f>
        <v>955.77508348281197</v>
      </c>
      <c r="N4578" s="50">
        <f t="array" ref="N4578">_xlfn.SUM(_xlfn.NORM.DIST($S$3:$S$1003,$G4578,$Q4578,FALSE)*WindSpeedStep*$T$3:$T$1003)</f>
        <v>950.91508048491892</v>
      </c>
      <c r="P4578" s="42">
        <f t="shared" si="213"/>
        <v>0.81829627259598559</v>
      </c>
      <c r="Q4578" s="42">
        <f t="shared" si="215"/>
        <v>0.73359684762384636</v>
      </c>
    </row>
    <row r="4579" spans="5:17" x14ac:dyDescent="0.2">
      <c r="E4579" s="15">
        <v>41300.451388888891</v>
      </c>
      <c r="F4579" s="21">
        <v>8.6381968502318855</v>
      </c>
      <c r="G4579" s="21">
        <v>8.6734625062451567</v>
      </c>
      <c r="H4579" s="24">
        <v>5.9040099321921502E-2</v>
      </c>
      <c r="I4579" s="3">
        <f t="shared" si="214"/>
        <v>1123.8799999999487</v>
      </c>
      <c r="J4579" s="3">
        <f>INDEX(PowerArray,MIN(MaximumPowerIndex,ROUND(G4579*100,0)))</f>
        <v>1134.8899999999485</v>
      </c>
      <c r="K4579" s="3">
        <f>MIN(J4579-M4579+N4579,'Power Look Up'!$F$4)</f>
        <v>1118.40684982109</v>
      </c>
      <c r="M4579" s="50">
        <f t="array" ref="M4579">_xlfn.SUM(_xlfn.NORM.DIST($S$3:$S$1003,$G4579,$P4579,FALSE)*WindSpeedStep*$T$3:$T$1003)</f>
        <v>1134.7827204239979</v>
      </c>
      <c r="N4579" s="50">
        <f t="array" ref="N4579">_xlfn.SUM(_xlfn.NORM.DIST($S$3:$S$1003,$G4579,$Q4579,FALSE)*WindSpeedStep*$T$3:$T$1003)</f>
        <v>1118.2995702451394</v>
      </c>
      <c r="P4579" s="42">
        <f t="shared" si="213"/>
        <v>0.86734625062451576</v>
      </c>
      <c r="Q4579" s="42">
        <f t="shared" si="215"/>
        <v>0.51208208783367626</v>
      </c>
    </row>
    <row r="4580" spans="5:17" x14ac:dyDescent="0.2">
      <c r="E4580" s="15">
        <v>41300.458333333336</v>
      </c>
      <c r="F4580" s="21">
        <v>9.4497454637263623</v>
      </c>
      <c r="G4580" s="21">
        <v>9.4141413895650174</v>
      </c>
      <c r="H4580" s="24">
        <v>6.0319085015357564E-2</v>
      </c>
      <c r="I4580" s="3">
        <f t="shared" si="214"/>
        <v>1427.4499999999402</v>
      </c>
      <c r="J4580" s="3">
        <f>INDEX(PowerArray,MIN(MaximumPowerIndex,ROUND(G4580*100,0)))</f>
        <v>1412.2099999999405</v>
      </c>
      <c r="K4580" s="3">
        <f>MIN(J4580-M4580+N4580,'Power Look Up'!$F$4)</f>
        <v>1416.7723542797778</v>
      </c>
      <c r="M4580" s="50">
        <f t="array" ref="M4580">_xlfn.SUM(_xlfn.NORM.DIST($S$3:$S$1003,$G4580,$P4580,FALSE)*WindSpeedStep*$T$3:$T$1003)</f>
        <v>1418.2758062148462</v>
      </c>
      <c r="N4580" s="50">
        <f t="array" ref="N4580">_xlfn.SUM(_xlfn.NORM.DIST($S$3:$S$1003,$G4580,$Q4580,FALSE)*WindSpeedStep*$T$3:$T$1003)</f>
        <v>1422.8381604946835</v>
      </c>
      <c r="P4580" s="42">
        <f t="shared" si="213"/>
        <v>0.94141413895650183</v>
      </c>
      <c r="Q4580" s="42">
        <f t="shared" si="215"/>
        <v>0.5678523948237687</v>
      </c>
    </row>
    <row r="4581" spans="5:17" x14ac:dyDescent="0.2">
      <c r="E4581" s="15">
        <v>41300.465277777781</v>
      </c>
      <c r="F4581" s="21">
        <v>8.3920500549088146</v>
      </c>
      <c r="G4581" s="21">
        <v>8.3858222655809769</v>
      </c>
      <c r="H4581" s="24">
        <v>5.7196989634163413E-2</v>
      </c>
      <c r="I4581" s="3">
        <f t="shared" si="214"/>
        <v>1032.1299999999505</v>
      </c>
      <c r="J4581" s="3">
        <f>INDEX(PowerArray,MIN(MaximumPowerIndex,ROUND(G4581*100,0)))</f>
        <v>1032.1299999999505</v>
      </c>
      <c r="K4581" s="3">
        <f>MIN(J4581-M4581+N4581,'Power Look Up'!$F$4)</f>
        <v>1014.2136341555887</v>
      </c>
      <c r="M4581" s="50">
        <f t="array" ref="M4581">_xlfn.SUM(_xlfn.NORM.DIST($S$3:$S$1003,$G4581,$P4581,FALSE)*WindSpeedStep*$T$3:$T$1003)</f>
        <v>1028.0698575940812</v>
      </c>
      <c r="N4581" s="50">
        <f t="array" ref="N4581">_xlfn.SUM(_xlfn.NORM.DIST($S$3:$S$1003,$G4581,$Q4581,FALSE)*WindSpeedStep*$T$3:$T$1003)</f>
        <v>1010.1534917497194</v>
      </c>
      <c r="P4581" s="42">
        <f t="shared" si="213"/>
        <v>0.83858222655809778</v>
      </c>
      <c r="Q4581" s="42">
        <f t="shared" si="215"/>
        <v>0.47964378919837186</v>
      </c>
    </row>
    <row r="4582" spans="5:17" x14ac:dyDescent="0.2">
      <c r="E4582" s="15">
        <v>41300.472222222219</v>
      </c>
      <c r="F4582" s="21">
        <v>8.3124293507649867</v>
      </c>
      <c r="G4582" s="21">
        <v>8.4142662983411345</v>
      </c>
      <c r="H4582" s="24">
        <v>6.1353904915061333E-2</v>
      </c>
      <c r="I4582" s="3">
        <f t="shared" si="214"/>
        <v>1002.7699999999513</v>
      </c>
      <c r="J4582" s="3">
        <f>INDEX(PowerArray,MIN(MaximumPowerIndex,ROUND(G4582*100,0)))</f>
        <v>1039.4699999999505</v>
      </c>
      <c r="K4582" s="3">
        <f>MIN(J4582-M4582+N4582,'Power Look Up'!$F$4)</f>
        <v>1022.9455685247228</v>
      </c>
      <c r="M4582" s="50">
        <f t="array" ref="M4582">_xlfn.SUM(_xlfn.NORM.DIST($S$3:$S$1003,$G4582,$P4582,FALSE)*WindSpeedStep*$T$3:$T$1003)</f>
        <v>1038.419213777235</v>
      </c>
      <c r="N4582" s="50">
        <f t="array" ref="N4582">_xlfn.SUM(_xlfn.NORM.DIST($S$3:$S$1003,$G4582,$Q4582,FALSE)*WindSpeedStep*$T$3:$T$1003)</f>
        <v>1021.8947823020073</v>
      </c>
      <c r="P4582" s="42">
        <f t="shared" si="213"/>
        <v>0.84142662983411354</v>
      </c>
      <c r="Q4582" s="42">
        <f t="shared" si="215"/>
        <v>0.51624809439842712</v>
      </c>
    </row>
    <row r="4583" spans="5:17" x14ac:dyDescent="0.2">
      <c r="E4583" s="15">
        <v>41300.479166666664</v>
      </c>
      <c r="F4583" s="21">
        <v>7.6830992540815659</v>
      </c>
      <c r="G4583" s="21">
        <v>7.7490174777456335</v>
      </c>
      <c r="H4583" s="24">
        <v>4.8157649376121409E-2</v>
      </c>
      <c r="I4583" s="3">
        <f t="shared" si="214"/>
        <v>792.67999999996414</v>
      </c>
      <c r="J4583" s="3">
        <f>INDEX(PowerArray,MIN(MaximumPowerIndex,ROUND(G4583*100,0)))</f>
        <v>813.74999999996362</v>
      </c>
      <c r="K4583" s="3">
        <f>MIN(J4583-M4583+N4583,'Power Look Up'!$F$4)</f>
        <v>796.70228074441741</v>
      </c>
      <c r="M4583" s="50">
        <f t="array" ref="M4583">_xlfn.SUM(_xlfn.NORM.DIST($S$3:$S$1003,$G4583,$P4583,FALSE)*WindSpeedStep*$T$3:$T$1003)</f>
        <v>811.01414235843924</v>
      </c>
      <c r="N4583" s="50">
        <f t="array" ref="N4583">_xlfn.SUM(_xlfn.NORM.DIST($S$3:$S$1003,$G4583,$Q4583,FALSE)*WindSpeedStep*$T$3:$T$1003)</f>
        <v>793.96642310289303</v>
      </c>
      <c r="P4583" s="42">
        <f t="shared" si="213"/>
        <v>0.77490174777456344</v>
      </c>
      <c r="Q4583" s="42">
        <f t="shared" si="215"/>
        <v>0.37317446670271093</v>
      </c>
    </row>
    <row r="4584" spans="5:17" x14ac:dyDescent="0.2">
      <c r="E4584" s="15">
        <v>41300.486111111109</v>
      </c>
      <c r="F4584" s="21">
        <v>7.905347232564381</v>
      </c>
      <c r="G4584" s="21">
        <v>7.8744933087059703</v>
      </c>
      <c r="H4584" s="24">
        <v>5.4393562654491294E-2</v>
      </c>
      <c r="I4584" s="3">
        <f t="shared" si="214"/>
        <v>861.90999999996257</v>
      </c>
      <c r="J4584" s="3">
        <f>INDEX(PowerArray,MIN(MaximumPowerIndex,ROUND(G4584*100,0)))</f>
        <v>849.86999999996283</v>
      </c>
      <c r="K4584" s="3">
        <f>MIN(J4584-M4584+N4584,'Power Look Up'!$F$4)</f>
        <v>833.45731254219584</v>
      </c>
      <c r="M4584" s="50">
        <f t="array" ref="M4584">_xlfn.SUM(_xlfn.NORM.DIST($S$3:$S$1003,$G4584,$P4584,FALSE)*WindSpeedStep*$T$3:$T$1003)</f>
        <v>851.42567352717424</v>
      </c>
      <c r="N4584" s="50">
        <f t="array" ref="N4584">_xlfn.SUM(_xlfn.NORM.DIST($S$3:$S$1003,$G4584,$Q4584,FALSE)*WindSpeedStep*$T$3:$T$1003)</f>
        <v>835.01298606940725</v>
      </c>
      <c r="P4584" s="42">
        <f t="shared" si="213"/>
        <v>0.7874493308705971</v>
      </c>
      <c r="Q4584" s="42">
        <f t="shared" si="215"/>
        <v>0.42832174515947063</v>
      </c>
    </row>
    <row r="4585" spans="5:17" x14ac:dyDescent="0.2">
      <c r="E4585" s="15">
        <v>41300.493055555555</v>
      </c>
      <c r="F4585" s="21">
        <v>7.8950689203622719</v>
      </c>
      <c r="G4585" s="21">
        <v>7.9585897949391686</v>
      </c>
      <c r="H4585" s="24">
        <v>3.9265015052683719E-2</v>
      </c>
      <c r="I4585" s="3">
        <f t="shared" si="214"/>
        <v>858.89999999996269</v>
      </c>
      <c r="J4585" s="3">
        <f>INDEX(PowerArray,MIN(MaximumPowerIndex,ROUND(G4585*100,0)))</f>
        <v>876.95999999996229</v>
      </c>
      <c r="K4585" s="3">
        <f>MIN(J4585-M4585+N4585,'Power Look Up'!$F$4)</f>
        <v>856.35582327858413</v>
      </c>
      <c r="M4585" s="50">
        <f t="array" ref="M4585">_xlfn.SUM(_xlfn.NORM.DIST($S$3:$S$1003,$G4585,$P4585,FALSE)*WindSpeedStep*$T$3:$T$1003)</f>
        <v>879.17543536895391</v>
      </c>
      <c r="N4585" s="50">
        <f t="array" ref="N4585">_xlfn.SUM(_xlfn.NORM.DIST($S$3:$S$1003,$G4585,$Q4585,FALSE)*WindSpeedStep*$T$3:$T$1003)</f>
        <v>858.57125864757575</v>
      </c>
      <c r="P4585" s="42">
        <f t="shared" si="213"/>
        <v>0.79585897949391693</v>
      </c>
      <c r="Q4585" s="42">
        <f t="shared" si="215"/>
        <v>0.31249414809642151</v>
      </c>
    </row>
    <row r="4586" spans="5:17" x14ac:dyDescent="0.2">
      <c r="E4586" s="15">
        <v>41300.5</v>
      </c>
      <c r="F4586" s="21">
        <v>7.3059180403271222</v>
      </c>
      <c r="G4586" s="21">
        <v>7.5860671627676792</v>
      </c>
      <c r="H4586" s="24">
        <v>8.76002162175014E-2</v>
      </c>
      <c r="I4586" s="3">
        <f t="shared" si="214"/>
        <v>681.30999999996652</v>
      </c>
      <c r="J4586" s="3">
        <f>INDEX(PowerArray,MIN(MaximumPowerIndex,ROUND(G4586*100,0)))</f>
        <v>765.58999999996468</v>
      </c>
      <c r="K4586" s="3">
        <f>MIN(J4586-M4586+N4586,'Power Look Up'!$F$4)</f>
        <v>760.6477188679836</v>
      </c>
      <c r="M4586" s="50">
        <f t="array" ref="M4586">_xlfn.SUM(_xlfn.NORM.DIST($S$3:$S$1003,$G4586,$P4586,FALSE)*WindSpeedStep*$T$3:$T$1003)</f>
        <v>760.31224987156122</v>
      </c>
      <c r="N4586" s="50">
        <f t="array" ref="N4586">_xlfn.SUM(_xlfn.NORM.DIST($S$3:$S$1003,$G4586,$Q4586,FALSE)*WindSpeedStep*$T$3:$T$1003)</f>
        <v>755.36996873958014</v>
      </c>
      <c r="P4586" s="42">
        <f t="shared" si="213"/>
        <v>0.75860671627676801</v>
      </c>
      <c r="Q4586" s="42">
        <f t="shared" si="215"/>
        <v>0.66454112369893614</v>
      </c>
    </row>
    <row r="4587" spans="5:17" x14ac:dyDescent="0.2">
      <c r="E4587" s="15">
        <v>41300.506944444445</v>
      </c>
      <c r="F4587" s="21">
        <v>7.2588354811892977</v>
      </c>
      <c r="G4587" s="21">
        <v>7.5358697216719648</v>
      </c>
      <c r="H4587" s="24">
        <v>7.5769729376741202E-2</v>
      </c>
      <c r="I4587" s="3">
        <f t="shared" si="214"/>
        <v>666.25999999996679</v>
      </c>
      <c r="J4587" s="3">
        <f>INDEX(PowerArray,MIN(MaximumPowerIndex,ROUND(G4587*100,0)))</f>
        <v>750.53999999996495</v>
      </c>
      <c r="K4587" s="3">
        <f>MIN(J4587-M4587+N4587,'Power Look Up'!$F$4)</f>
        <v>741.66798827436787</v>
      </c>
      <c r="M4587" s="50">
        <f t="array" ref="M4587">_xlfn.SUM(_xlfn.NORM.DIST($S$3:$S$1003,$G4587,$P4587,FALSE)*WindSpeedStep*$T$3:$T$1003)</f>
        <v>745.09716917862761</v>
      </c>
      <c r="N4587" s="50">
        <f t="array" ref="N4587">_xlfn.SUM(_xlfn.NORM.DIST($S$3:$S$1003,$G4587,$Q4587,FALSE)*WindSpeedStep*$T$3:$T$1003)</f>
        <v>736.22515745303053</v>
      </c>
      <c r="P4587" s="42">
        <f t="shared" si="213"/>
        <v>0.7535869721671965</v>
      </c>
      <c r="Q4587" s="42">
        <f t="shared" si="215"/>
        <v>0.57099080942946279</v>
      </c>
    </row>
    <row r="4588" spans="5:17" x14ac:dyDescent="0.2">
      <c r="E4588" s="15">
        <v>41300.618055555555</v>
      </c>
      <c r="F4588" s="21">
        <v>8.5367297263566613</v>
      </c>
      <c r="G4588" s="21">
        <v>8.6398943252461873</v>
      </c>
      <c r="H4588" s="24">
        <v>0.11714087619671941</v>
      </c>
      <c r="I4588" s="3">
        <f t="shared" si="214"/>
        <v>1087.1799999999496</v>
      </c>
      <c r="J4588" s="3">
        <f>INDEX(PowerArray,MIN(MaximumPowerIndex,ROUND(G4588*100,0)))</f>
        <v>1123.8799999999487</v>
      </c>
      <c r="K4588" s="3">
        <f>MIN(J4588-M4588+N4588,'Power Look Up'!$F$4)</f>
        <v>1130.4025716064275</v>
      </c>
      <c r="M4588" s="50">
        <f t="array" ref="M4588">_xlfn.SUM(_xlfn.NORM.DIST($S$3:$S$1003,$G4588,$P4588,FALSE)*WindSpeedStep*$T$3:$T$1003)</f>
        <v>1122.1173962029702</v>
      </c>
      <c r="N4588" s="50">
        <f t="array" ref="N4588">_xlfn.SUM(_xlfn.NORM.DIST($S$3:$S$1003,$G4588,$Q4588,FALSE)*WindSpeedStep*$T$3:$T$1003)</f>
        <v>1128.639967809449</v>
      </c>
      <c r="P4588" s="42">
        <f t="shared" si="213"/>
        <v>0.86398943252461879</v>
      </c>
      <c r="Q4588" s="42">
        <f t="shared" si="215"/>
        <v>1.0120847915064022</v>
      </c>
    </row>
    <row r="4589" spans="5:17" x14ac:dyDescent="0.2">
      <c r="E4589" s="15">
        <v>41300.625</v>
      </c>
      <c r="F4589" s="21">
        <v>8.709559449097485</v>
      </c>
      <c r="G4589" s="21">
        <v>8.7220295051045937</v>
      </c>
      <c r="H4589" s="24">
        <v>0.13777964396630282</v>
      </c>
      <c r="I4589" s="3">
        <f t="shared" si="214"/>
        <v>1149.5699999999481</v>
      </c>
      <c r="J4589" s="3">
        <f>INDEX(PowerArray,MIN(MaximumPowerIndex,ROUND(G4589*100,0)))</f>
        <v>1153.2399999999479</v>
      </c>
      <c r="K4589" s="3">
        <f>MIN(J4589-M4589+N4589,'Power Look Up'!$F$4)</f>
        <v>1164.4033602919637</v>
      </c>
      <c r="M4589" s="50">
        <f t="array" ref="M4589">_xlfn.SUM(_xlfn.NORM.DIST($S$3:$S$1003,$G4589,$P4589,FALSE)*WindSpeedStep*$T$3:$T$1003)</f>
        <v>1153.1875822603276</v>
      </c>
      <c r="N4589" s="50">
        <f t="array" ref="N4589">_xlfn.SUM(_xlfn.NORM.DIST($S$3:$S$1003,$G4589,$Q4589,FALSE)*WindSpeedStep*$T$3:$T$1003)</f>
        <v>1164.3509425523434</v>
      </c>
      <c r="P4589" s="42">
        <f t="shared" si="213"/>
        <v>0.87220295051045937</v>
      </c>
      <c r="Q4589" s="42">
        <f t="shared" si="215"/>
        <v>1.2017181198768994</v>
      </c>
    </row>
    <row r="4590" spans="5:17" x14ac:dyDescent="0.2">
      <c r="E4590" s="15">
        <v>41300.631944444445</v>
      </c>
      <c r="F4590" s="21">
        <v>8.4830719601170603</v>
      </c>
      <c r="G4590" s="21">
        <v>8.4892310914356237</v>
      </c>
      <c r="H4590" s="24">
        <v>0.16503455429613978</v>
      </c>
      <c r="I4590" s="3">
        <f t="shared" si="214"/>
        <v>1065.1599999999498</v>
      </c>
      <c r="J4590" s="3">
        <f>INDEX(PowerArray,MIN(MaximumPowerIndex,ROUND(G4590*100,0)))</f>
        <v>1068.8299999999499</v>
      </c>
      <c r="K4590" s="3">
        <f>MIN(J4590-M4590+N4590,'Power Look Up'!$F$4)</f>
        <v>1093.273707707835</v>
      </c>
      <c r="M4590" s="50">
        <f t="array" ref="M4590">_xlfn.SUM(_xlfn.NORM.DIST($S$3:$S$1003,$G4590,$P4590,FALSE)*WindSpeedStep*$T$3:$T$1003)</f>
        <v>1065.9249599473658</v>
      </c>
      <c r="N4590" s="50">
        <f t="array" ref="N4590">_xlfn.SUM(_xlfn.NORM.DIST($S$3:$S$1003,$G4590,$Q4590,FALSE)*WindSpeedStep*$T$3:$T$1003)</f>
        <v>1090.3686676552509</v>
      </c>
      <c r="P4590" s="42">
        <f t="shared" si="213"/>
        <v>0.84892310914356239</v>
      </c>
      <c r="Q4590" s="42">
        <f t="shared" si="215"/>
        <v>1.4010164694920104</v>
      </c>
    </row>
    <row r="4591" spans="5:17" x14ac:dyDescent="0.2">
      <c r="E4591" s="15">
        <v>41300.638888888891</v>
      </c>
      <c r="F4591" s="21">
        <v>8.6515860481765969</v>
      </c>
      <c r="G4591" s="21">
        <v>8.5948313378435852</v>
      </c>
      <c r="H4591" s="24">
        <v>0.18031375880828057</v>
      </c>
      <c r="I4591" s="3">
        <f t="shared" si="214"/>
        <v>1127.5499999999486</v>
      </c>
      <c r="J4591" s="3">
        <f>INDEX(PowerArray,MIN(MaximumPowerIndex,ROUND(G4591*100,0)))</f>
        <v>1105.529999999949</v>
      </c>
      <c r="K4591" s="3">
        <f>MIN(J4591-M4591+N4591,'Power Look Up'!$F$4)</f>
        <v>1128.5996482134785</v>
      </c>
      <c r="M4591" s="50">
        <f t="array" ref="M4591">_xlfn.SUM(_xlfn.NORM.DIST($S$3:$S$1003,$G4591,$P4591,FALSE)*WindSpeedStep*$T$3:$T$1003)</f>
        <v>1105.1932960451581</v>
      </c>
      <c r="N4591" s="50">
        <f t="array" ref="N4591">_xlfn.SUM(_xlfn.NORM.DIST($S$3:$S$1003,$G4591,$Q4591,FALSE)*WindSpeedStep*$T$3:$T$1003)</f>
        <v>1128.2629442586876</v>
      </c>
      <c r="P4591" s="42">
        <f t="shared" si="213"/>
        <v>0.85948313378435859</v>
      </c>
      <c r="Q4591" s="42">
        <f t="shared" si="215"/>
        <v>1.5497663448497796</v>
      </c>
    </row>
    <row r="4592" spans="5:17" x14ac:dyDescent="0.2">
      <c r="E4592" s="15">
        <v>41300.645833333336</v>
      </c>
      <c r="F4592" s="21">
        <v>7.7212114051197984</v>
      </c>
      <c r="G4592" s="21">
        <v>7.6788262647098735</v>
      </c>
      <c r="H4592" s="24">
        <v>0.15541602697269774</v>
      </c>
      <c r="I4592" s="3">
        <f t="shared" si="214"/>
        <v>804.71999999996387</v>
      </c>
      <c r="J4592" s="3">
        <f>INDEX(PowerArray,MIN(MaximumPowerIndex,ROUND(G4592*100,0)))</f>
        <v>792.67999999996414</v>
      </c>
      <c r="K4592" s="3">
        <f>MIN(J4592-M4592+N4592,'Power Look Up'!$F$4)</f>
        <v>821.49710463294605</v>
      </c>
      <c r="M4592" s="50">
        <f t="array" ref="M4592">_xlfn.SUM(_xlfn.NORM.DIST($S$3:$S$1003,$G4592,$P4592,FALSE)*WindSpeedStep*$T$3:$T$1003)</f>
        <v>788.92795219245352</v>
      </c>
      <c r="N4592" s="50">
        <f t="array" ref="N4592">_xlfn.SUM(_xlfn.NORM.DIST($S$3:$S$1003,$G4592,$Q4592,FALSE)*WindSpeedStep*$T$3:$T$1003)</f>
        <v>817.74505682543543</v>
      </c>
      <c r="P4592" s="42">
        <f t="shared" si="213"/>
        <v>0.76788262647098737</v>
      </c>
      <c r="Q4592" s="42">
        <f t="shared" si="215"/>
        <v>1.1934126698748095</v>
      </c>
    </row>
    <row r="4593" spans="5:17" x14ac:dyDescent="0.2">
      <c r="E4593" s="15">
        <v>41300.652777777781</v>
      </c>
      <c r="F4593" s="21">
        <v>7.3104279412845985</v>
      </c>
      <c r="G4593" s="21">
        <v>7.3179951707977553</v>
      </c>
      <c r="H4593" s="24">
        <v>0.19150725665370419</v>
      </c>
      <c r="I4593" s="3">
        <f t="shared" si="214"/>
        <v>681.30999999996652</v>
      </c>
      <c r="J4593" s="3">
        <f>INDEX(PowerArray,MIN(MaximumPowerIndex,ROUND(G4593*100,0)))</f>
        <v>684.3199999999664</v>
      </c>
      <c r="K4593" s="3">
        <f>MIN(J4593-M4593+N4593,'Power Look Up'!$F$4)</f>
        <v>731.46645155603221</v>
      </c>
      <c r="M4593" s="50">
        <f t="array" ref="M4593">_xlfn.SUM(_xlfn.NORM.DIST($S$3:$S$1003,$G4593,$P4593,FALSE)*WindSpeedStep*$T$3:$T$1003)</f>
        <v>681.24366328283304</v>
      </c>
      <c r="N4593" s="50">
        <f t="array" ref="N4593">_xlfn.SUM(_xlfn.NORM.DIST($S$3:$S$1003,$G4593,$Q4593,FALSE)*WindSpeedStep*$T$3:$T$1003)</f>
        <v>728.39011483889885</v>
      </c>
      <c r="P4593" s="42">
        <f t="shared" si="213"/>
        <v>0.73179951707977553</v>
      </c>
      <c r="Q4593" s="42">
        <f t="shared" si="215"/>
        <v>1.4014491793645336</v>
      </c>
    </row>
    <row r="4594" spans="5:17" x14ac:dyDescent="0.2">
      <c r="E4594" s="15">
        <v>41300.659722222219</v>
      </c>
      <c r="F4594" s="21">
        <v>8.6403483174253584</v>
      </c>
      <c r="G4594" s="21">
        <v>8.6760267192114728</v>
      </c>
      <c r="H4594" s="24">
        <v>0.14119801137409865</v>
      </c>
      <c r="I4594" s="3">
        <f t="shared" si="214"/>
        <v>1123.8799999999487</v>
      </c>
      <c r="J4594" s="3">
        <f>INDEX(PowerArray,MIN(MaximumPowerIndex,ROUND(G4594*100,0)))</f>
        <v>1138.5599999999483</v>
      </c>
      <c r="K4594" s="3">
        <f>MIN(J4594-M4594+N4594,'Power Look Up'!$F$4)</f>
        <v>1151.6302480657364</v>
      </c>
      <c r="M4594" s="50">
        <f t="array" ref="M4594">_xlfn.SUM(_xlfn.NORM.DIST($S$3:$S$1003,$G4594,$P4594,FALSE)*WindSpeedStep*$T$3:$T$1003)</f>
        <v>1135.7521364044458</v>
      </c>
      <c r="N4594" s="50">
        <f t="array" ref="N4594">_xlfn.SUM(_xlfn.NORM.DIST($S$3:$S$1003,$G4594,$Q4594,FALSE)*WindSpeedStep*$T$3:$T$1003)</f>
        <v>1148.8223844702338</v>
      </c>
      <c r="P4594" s="42">
        <f t="shared" si="213"/>
        <v>0.86760267192114737</v>
      </c>
      <c r="Q4594" s="42">
        <f t="shared" si="215"/>
        <v>1.2250377193812054</v>
      </c>
    </row>
    <row r="4595" spans="5:17" x14ac:dyDescent="0.2">
      <c r="E4595" s="15">
        <v>41300.666666666664</v>
      </c>
      <c r="F4595" s="21">
        <v>9.5634164321967337</v>
      </c>
      <c r="G4595" s="21">
        <v>9.4835713107436757</v>
      </c>
      <c r="H4595" s="24">
        <v>0.1547564105874705</v>
      </c>
      <c r="I4595" s="3">
        <f t="shared" si="214"/>
        <v>1469.3599999999392</v>
      </c>
      <c r="J4595" s="3">
        <f>INDEX(PowerArray,MIN(MaximumPowerIndex,ROUND(G4595*100,0)))</f>
        <v>1438.8799999999399</v>
      </c>
      <c r="K4595" s="3">
        <f>MIN(J4595-M4595+N4595,'Power Look Up'!$F$4)</f>
        <v>1411.1945845614118</v>
      </c>
      <c r="M4595" s="50">
        <f t="array" ref="M4595">_xlfn.SUM(_xlfn.NORM.DIST($S$3:$S$1003,$G4595,$P4595,FALSE)*WindSpeedStep*$T$3:$T$1003)</f>
        <v>1444.2098716361459</v>
      </c>
      <c r="N4595" s="50">
        <f t="array" ref="N4595">_xlfn.SUM(_xlfn.NORM.DIST($S$3:$S$1003,$G4595,$Q4595,FALSE)*WindSpeedStep*$T$3:$T$1003)</f>
        <v>1416.5244561976178</v>
      </c>
      <c r="P4595" s="42">
        <f t="shared" si="213"/>
        <v>0.94835713107436759</v>
      </c>
      <c r="Q4595" s="42">
        <f t="shared" si="215"/>
        <v>1.4676434556010041</v>
      </c>
    </row>
    <row r="4596" spans="5:17" x14ac:dyDescent="0.2">
      <c r="E4596" s="15">
        <v>41300.673611111109</v>
      </c>
      <c r="F4596" s="21">
        <v>10.140810002464674</v>
      </c>
      <c r="G4596" s="21">
        <v>10.115126498253129</v>
      </c>
      <c r="H4596" s="24">
        <v>0.13411157488104589</v>
      </c>
      <c r="I4596" s="3">
        <f t="shared" si="214"/>
        <v>1674.3799999999542</v>
      </c>
      <c r="J4596" s="3">
        <f>INDEX(PowerArray,MIN(MaximumPowerIndex,ROUND(G4596*100,0)))</f>
        <v>1669.0399999999543</v>
      </c>
      <c r="K4596" s="3">
        <f>MIN(J4596-M4596+N4596,'Power Look Up'!$F$4)</f>
        <v>1626.5658707403354</v>
      </c>
      <c r="M4596" s="50">
        <f t="array" ref="M4596">_xlfn.SUM(_xlfn.NORM.DIST($S$3:$S$1003,$G4596,$P4596,FALSE)*WindSpeedStep*$T$3:$T$1003)</f>
        <v>1660.0729923403089</v>
      </c>
      <c r="N4596" s="50">
        <f t="array" ref="N4596">_xlfn.SUM(_xlfn.NORM.DIST($S$3:$S$1003,$G4596,$Q4596,FALSE)*WindSpeedStep*$T$3:$T$1003)</f>
        <v>1617.5988630806901</v>
      </c>
      <c r="P4596" s="42">
        <f t="shared" si="213"/>
        <v>1.0115126498253131</v>
      </c>
      <c r="Q4596" s="42">
        <f t="shared" si="215"/>
        <v>1.3565555448017261</v>
      </c>
    </row>
    <row r="4597" spans="5:17" x14ac:dyDescent="0.2">
      <c r="E4597" s="15">
        <v>41300.680555555555</v>
      </c>
      <c r="F4597" s="21">
        <v>10.899963476799661</v>
      </c>
      <c r="G4597" s="21">
        <v>10.779297137107848</v>
      </c>
      <c r="H4597" s="24">
        <v>0.14128487708035509</v>
      </c>
      <c r="I4597" s="3">
        <f t="shared" si="214"/>
        <v>1877.2999999999497</v>
      </c>
      <c r="J4597" s="3">
        <f>INDEX(PowerArray,MIN(MaximumPowerIndex,ROUND(G4597*100,0)))</f>
        <v>1845.2599999999504</v>
      </c>
      <c r="K4597" s="3">
        <f>MIN(J4597-M4597+N4597,'Power Look Up'!$F$4)</f>
        <v>1773.4536738657259</v>
      </c>
      <c r="M4597" s="50">
        <f t="array" ref="M4597">_xlfn.SUM(_xlfn.NORM.DIST($S$3:$S$1003,$G4597,$P4597,FALSE)*WindSpeedStep*$T$3:$T$1003)</f>
        <v>1828.32468716528</v>
      </c>
      <c r="N4597" s="50">
        <f t="array" ref="N4597">_xlfn.SUM(_xlfn.NORM.DIST($S$3:$S$1003,$G4597,$Q4597,FALSE)*WindSpeedStep*$T$3:$T$1003)</f>
        <v>1756.5183610310555</v>
      </c>
      <c r="P4597" s="42">
        <f t="shared" si="213"/>
        <v>1.0779297137107848</v>
      </c>
      <c r="Q4597" s="42">
        <f t="shared" si="215"/>
        <v>1.5229516710289059</v>
      </c>
    </row>
    <row r="4598" spans="5:17" x14ac:dyDescent="0.2">
      <c r="E4598" s="15">
        <v>41300.6875</v>
      </c>
      <c r="F4598" s="21">
        <v>11.492057074933028</v>
      </c>
      <c r="G4598" s="21">
        <v>11.456380961811837</v>
      </c>
      <c r="H4598" s="24">
        <v>0.17664374504612612</v>
      </c>
      <c r="I4598" s="3">
        <f t="shared" si="214"/>
        <v>1945.1599999999833</v>
      </c>
      <c r="J4598" s="3">
        <f>INDEX(PowerArray,MIN(MaximumPowerIndex,ROUND(G4598*100,0)))</f>
        <v>1942.6399999999833</v>
      </c>
      <c r="K4598" s="3">
        <f>MIN(J4598-M4598+N4598,'Power Look Up'!$F$4)</f>
        <v>1811.2568713878916</v>
      </c>
      <c r="M4598" s="50">
        <f t="array" ref="M4598">_xlfn.SUM(_xlfn.NORM.DIST($S$3:$S$1003,$G4598,$P4598,FALSE)*WindSpeedStep*$T$3:$T$1003)</f>
        <v>1930.5538268697239</v>
      </c>
      <c r="N4598" s="50">
        <f t="array" ref="N4598">_xlfn.SUM(_xlfn.NORM.DIST($S$3:$S$1003,$G4598,$Q4598,FALSE)*WindSpeedStep*$T$3:$T$1003)</f>
        <v>1799.1706982576322</v>
      </c>
      <c r="P4598" s="42">
        <f t="shared" si="213"/>
        <v>1.1456380961811836</v>
      </c>
      <c r="Q4598" s="42">
        <f t="shared" si="215"/>
        <v>2.023698037769583</v>
      </c>
    </row>
    <row r="4599" spans="5:17" x14ac:dyDescent="0.2">
      <c r="E4599" s="15">
        <v>41300.694444444445</v>
      </c>
      <c r="F4599" s="21">
        <v>10.93977326624683</v>
      </c>
      <c r="G4599" s="21">
        <v>10.841522694421725</v>
      </c>
      <c r="H4599" s="24">
        <v>0.1681936138180366</v>
      </c>
      <c r="I4599" s="3">
        <f t="shared" si="214"/>
        <v>1887.9799999999495</v>
      </c>
      <c r="J4599" s="3">
        <f>INDEX(PowerArray,MIN(MaximumPowerIndex,ROUND(G4599*100,0)))</f>
        <v>1861.2799999999502</v>
      </c>
      <c r="K4599" s="3">
        <f>MIN(J4599-M4599+N4599,'Power Look Up'!$F$4)</f>
        <v>1744.2731594240788</v>
      </c>
      <c r="M4599" s="50">
        <f t="array" ref="M4599">_xlfn.SUM(_xlfn.NORM.DIST($S$3:$S$1003,$G4599,$P4599,FALSE)*WindSpeedStep*$T$3:$T$1003)</f>
        <v>1840.5155050800654</v>
      </c>
      <c r="N4599" s="50">
        <f t="array" ref="N4599">_xlfn.SUM(_xlfn.NORM.DIST($S$3:$S$1003,$G4599,$Q4599,FALSE)*WindSpeedStep*$T$3:$T$1003)</f>
        <v>1723.508664504194</v>
      </c>
      <c r="P4599" s="42">
        <f t="shared" si="213"/>
        <v>1.0841522694421726</v>
      </c>
      <c r="Q4599" s="42">
        <f t="shared" si="215"/>
        <v>1.8234748812650472</v>
      </c>
    </row>
    <row r="4600" spans="5:17" x14ac:dyDescent="0.2">
      <c r="E4600" s="15">
        <v>41300.701388888891</v>
      </c>
      <c r="F4600" s="21">
        <v>12.815147019580976</v>
      </c>
      <c r="G4600" s="21">
        <v>12.755709340297221</v>
      </c>
      <c r="H4600" s="24">
        <v>0.17479315661204506</v>
      </c>
      <c r="I4600" s="3">
        <f t="shared" si="214"/>
        <v>1997.0199999999975</v>
      </c>
      <c r="J4600" s="3">
        <f>INDEX(PowerArray,MIN(MaximumPowerIndex,ROUND(G4600*100,0)))</f>
        <v>1996.3599999999974</v>
      </c>
      <c r="K4600" s="3">
        <f>MIN(J4600-M4600+N4600,'Power Look Up'!$F$4)</f>
        <v>1912.6587989784086</v>
      </c>
      <c r="M4600" s="50">
        <f t="array" ref="M4600">_xlfn.SUM(_xlfn.NORM.DIST($S$3:$S$1003,$G4600,$P4600,FALSE)*WindSpeedStep*$T$3:$T$1003)</f>
        <v>1997.2911119299815</v>
      </c>
      <c r="N4600" s="50">
        <f t="array" ref="N4600">_xlfn.SUM(_xlfn.NORM.DIST($S$3:$S$1003,$G4600,$Q4600,FALSE)*WindSpeedStep*$T$3:$T$1003)</f>
        <v>1913.5899109083928</v>
      </c>
      <c r="P4600" s="42">
        <f t="shared" si="213"/>
        <v>1.2755709340297221</v>
      </c>
      <c r="Q4600" s="42">
        <f t="shared" si="215"/>
        <v>2.2296107004162979</v>
      </c>
    </row>
    <row r="4601" spans="5:17" x14ac:dyDescent="0.2">
      <c r="E4601" s="15">
        <v>41300.708333333336</v>
      </c>
      <c r="F4601" s="21">
        <v>13.318927337818533</v>
      </c>
      <c r="G4601" s="21">
        <v>13.193136276293453</v>
      </c>
      <c r="H4601" s="24">
        <v>0.13664764089764098</v>
      </c>
      <c r="I4601" s="3">
        <f t="shared" si="214"/>
        <v>1999.3199999999997</v>
      </c>
      <c r="J4601" s="3">
        <f>INDEX(PowerArray,MIN(MaximumPowerIndex,ROUND(G4601*100,0)))</f>
        <v>1999.1899999999998</v>
      </c>
      <c r="K4601" s="3">
        <f>MIN(J4601-M4601+N4601,'Power Look Up'!$F$4)</f>
        <v>1973.884220353905</v>
      </c>
      <c r="M4601" s="50">
        <f t="array" ref="M4601">_xlfn.SUM(_xlfn.NORM.DIST($S$3:$S$1003,$G4601,$P4601,FALSE)*WindSpeedStep*$T$3:$T$1003)</f>
        <v>2001.886079165346</v>
      </c>
      <c r="N4601" s="50">
        <f t="array" ref="N4601">_xlfn.SUM(_xlfn.NORM.DIST($S$3:$S$1003,$G4601,$Q4601,FALSE)*WindSpeedStep*$T$3:$T$1003)</f>
        <v>1976.5802995192512</v>
      </c>
      <c r="P4601" s="42">
        <f t="shared" si="213"/>
        <v>1.3193136276293453</v>
      </c>
      <c r="Q4601" s="42">
        <f t="shared" si="215"/>
        <v>1.8028109481965879</v>
      </c>
    </row>
    <row r="4602" spans="5:17" x14ac:dyDescent="0.2">
      <c r="E4602" s="15">
        <v>41300.715277777781</v>
      </c>
      <c r="F4602" s="21">
        <v>12.945529698605823</v>
      </c>
      <c r="G4602" s="21">
        <v>12.862575940605518</v>
      </c>
      <c r="H4602" s="24">
        <v>0.13749920176628216</v>
      </c>
      <c r="I4602" s="3">
        <f t="shared" si="214"/>
        <v>1998.4499999999975</v>
      </c>
      <c r="J4602" s="3">
        <f>INDEX(PowerArray,MIN(MaximumPowerIndex,ROUND(G4602*100,0)))</f>
        <v>1997.4599999999975</v>
      </c>
      <c r="K4602" s="3">
        <f>MIN(J4602-M4602+N4602,'Power Look Up'!$F$4)</f>
        <v>1964.2499234942179</v>
      </c>
      <c r="M4602" s="50">
        <f t="array" ref="M4602">_xlfn.SUM(_xlfn.NORM.DIST($S$3:$S$1003,$G4602,$P4602,FALSE)*WindSpeedStep*$T$3:$T$1003)</f>
        <v>1998.8322359551016</v>
      </c>
      <c r="N4602" s="50">
        <f t="array" ref="N4602">_xlfn.SUM(_xlfn.NORM.DIST($S$3:$S$1003,$G4602,$Q4602,FALSE)*WindSpeedStep*$T$3:$T$1003)</f>
        <v>1965.622159449322</v>
      </c>
      <c r="P4602" s="42">
        <f t="shared" si="213"/>
        <v>1.2862575940605518</v>
      </c>
      <c r="Q4602" s="42">
        <f t="shared" si="215"/>
        <v>1.7685939244914448</v>
      </c>
    </row>
    <row r="4603" spans="5:17" x14ac:dyDescent="0.2">
      <c r="E4603" s="15">
        <v>41300.722222222219</v>
      </c>
      <c r="F4603" s="21">
        <v>12.533556249522569</v>
      </c>
      <c r="G4603" s="21">
        <v>12.453625447103333</v>
      </c>
      <c r="H4603" s="24">
        <v>0.14760375771804357</v>
      </c>
      <c r="I4603" s="3">
        <f t="shared" si="214"/>
        <v>1993.8299999999977</v>
      </c>
      <c r="J4603" s="3">
        <f>INDEX(PowerArray,MIN(MaximumPowerIndex,ROUND(G4603*100,0)))</f>
        <v>1992.9499999999975</v>
      </c>
      <c r="K4603" s="3">
        <f>MIN(J4603-M4603+N4603,'Power Look Up'!$F$4)</f>
        <v>1936.1359525472367</v>
      </c>
      <c r="M4603" s="50">
        <f t="array" ref="M4603">_xlfn.SUM(_xlfn.NORM.DIST($S$3:$S$1003,$G4603,$P4603,FALSE)*WindSpeedStep*$T$3:$T$1003)</f>
        <v>1990.8712967854178</v>
      </c>
      <c r="N4603" s="50">
        <f t="array" ref="N4603">_xlfn.SUM(_xlfn.NORM.DIST($S$3:$S$1003,$G4603,$Q4603,FALSE)*WindSpeedStep*$T$3:$T$1003)</f>
        <v>1934.057249332657</v>
      </c>
      <c r="P4603" s="42">
        <f t="shared" si="213"/>
        <v>1.2453625447103334</v>
      </c>
      <c r="Q4603" s="42">
        <f t="shared" si="215"/>
        <v>1.8382019132055023</v>
      </c>
    </row>
    <row r="4604" spans="5:17" x14ac:dyDescent="0.2">
      <c r="E4604" s="15">
        <v>41300.729166666664</v>
      </c>
      <c r="F4604" s="21">
        <v>11.394164997252838</v>
      </c>
      <c r="G4604" s="21">
        <v>11.355628260445156</v>
      </c>
      <c r="H4604" s="24">
        <v>0.14042275150357786</v>
      </c>
      <c r="I4604" s="3">
        <f t="shared" si="214"/>
        <v>1936.7599999999834</v>
      </c>
      <c r="J4604" s="3">
        <f>INDEX(PowerArray,MIN(MaximumPowerIndex,ROUND(G4604*100,0)))</f>
        <v>1934.2399999999834</v>
      </c>
      <c r="K4604" s="3">
        <f>MIN(J4604-M4604+N4604,'Power Look Up'!$F$4)</f>
        <v>1863.0845900254337</v>
      </c>
      <c r="M4604" s="50">
        <f t="array" ref="M4604">_xlfn.SUM(_xlfn.NORM.DIST($S$3:$S$1003,$G4604,$P4604,FALSE)*WindSpeedStep*$T$3:$T$1003)</f>
        <v>1919.2818260035801</v>
      </c>
      <c r="N4604" s="50">
        <f t="array" ref="N4604">_xlfn.SUM(_xlfn.NORM.DIST($S$3:$S$1003,$G4604,$Q4604,FALSE)*WindSpeedStep*$T$3:$T$1003)</f>
        <v>1848.1264160290305</v>
      </c>
      <c r="P4604" s="42">
        <f t="shared" si="213"/>
        <v>1.1355628260445156</v>
      </c>
      <c r="Q4604" s="42">
        <f t="shared" si="215"/>
        <v>1.5945885653834964</v>
      </c>
    </row>
    <row r="4605" spans="5:17" x14ac:dyDescent="0.2">
      <c r="E4605" s="15">
        <v>41300.736111111109</v>
      </c>
      <c r="F4605" s="21">
        <v>10.439104478932608</v>
      </c>
      <c r="G4605" s="21">
        <v>10.430860420655268</v>
      </c>
      <c r="H4605" s="24">
        <v>0.15997540817512312</v>
      </c>
      <c r="I4605" s="3">
        <f t="shared" si="214"/>
        <v>1754.4799999999525</v>
      </c>
      <c r="J4605" s="3">
        <f>INDEX(PowerArray,MIN(MaximumPowerIndex,ROUND(G4605*100,0)))</f>
        <v>1751.8099999999524</v>
      </c>
      <c r="K4605" s="3">
        <f>MIN(J4605-M4605+N4605,'Power Look Up'!$F$4)</f>
        <v>1660.6397164885821</v>
      </c>
      <c r="M4605" s="50">
        <f t="array" ref="M4605">_xlfn.SUM(_xlfn.NORM.DIST($S$3:$S$1003,$G4605,$P4605,FALSE)*WindSpeedStep*$T$3:$T$1003)</f>
        <v>1748.6861997701094</v>
      </c>
      <c r="N4605" s="50">
        <f t="array" ref="N4605">_xlfn.SUM(_xlfn.NORM.DIST($S$3:$S$1003,$G4605,$Q4605,FALSE)*WindSpeedStep*$T$3:$T$1003)</f>
        <v>1657.515916258739</v>
      </c>
      <c r="P4605" s="42">
        <f t="shared" si="213"/>
        <v>1.0430860420655268</v>
      </c>
      <c r="Q4605" s="42">
        <f t="shared" si="215"/>
        <v>1.6686811534120629</v>
      </c>
    </row>
    <row r="4606" spans="5:17" x14ac:dyDescent="0.2">
      <c r="E4606" s="15">
        <v>41300.743055555555</v>
      </c>
      <c r="F4606" s="21">
        <v>10.689881531665518</v>
      </c>
      <c r="G4606" s="21">
        <v>10.660103910078304</v>
      </c>
      <c r="H4606" s="24">
        <v>0.17025445928552196</v>
      </c>
      <c r="I4606" s="3">
        <f t="shared" si="214"/>
        <v>1821.2299999999509</v>
      </c>
      <c r="J4606" s="3">
        <f>INDEX(PowerArray,MIN(MaximumPowerIndex,ROUND(G4606*100,0)))</f>
        <v>1813.2199999999511</v>
      </c>
      <c r="K4606" s="3">
        <f>MIN(J4606-M4606+N4606,'Power Look Up'!$F$4)</f>
        <v>1697.8232070188062</v>
      </c>
      <c r="M4606" s="50">
        <f t="array" ref="M4606">_xlfn.SUM(_xlfn.NORM.DIST($S$3:$S$1003,$G4606,$P4606,FALSE)*WindSpeedStep*$T$3:$T$1003)</f>
        <v>1803.2648097410051</v>
      </c>
      <c r="N4606" s="50">
        <f t="array" ref="N4606">_xlfn.SUM(_xlfn.NORM.DIST($S$3:$S$1003,$G4606,$Q4606,FALSE)*WindSpeedStep*$T$3:$T$1003)</f>
        <v>1687.8680167598602</v>
      </c>
      <c r="P4606" s="42">
        <f t="shared" si="213"/>
        <v>1.0660103910078305</v>
      </c>
      <c r="Q4606" s="42">
        <f t="shared" si="215"/>
        <v>1.81493022713786</v>
      </c>
    </row>
    <row r="4607" spans="5:17" x14ac:dyDescent="0.2">
      <c r="E4607" s="15">
        <v>41300.75</v>
      </c>
      <c r="F4607" s="21">
        <v>10.381530175451715</v>
      </c>
      <c r="G4607" s="21">
        <v>10.404328781970406</v>
      </c>
      <c r="H4607" s="24">
        <v>0.17338484496787387</v>
      </c>
      <c r="I4607" s="3">
        <f t="shared" si="214"/>
        <v>1738.4599999999527</v>
      </c>
      <c r="J4607" s="3">
        <f>INDEX(PowerArray,MIN(MaximumPowerIndex,ROUND(G4607*100,0)))</f>
        <v>1743.7999999999527</v>
      </c>
      <c r="K4607" s="3">
        <f>MIN(J4607-M4607+N4607,'Power Look Up'!$F$4)</f>
        <v>1634.8989224017989</v>
      </c>
      <c r="M4607" s="50">
        <f t="array" ref="M4607">_xlfn.SUM(_xlfn.NORM.DIST($S$3:$S$1003,$G4607,$P4607,FALSE)*WindSpeedStep*$T$3:$T$1003)</f>
        <v>1741.8290388905414</v>
      </c>
      <c r="N4607" s="50">
        <f t="array" ref="N4607">_xlfn.SUM(_xlfn.NORM.DIST($S$3:$S$1003,$G4607,$Q4607,FALSE)*WindSpeedStep*$T$3:$T$1003)</f>
        <v>1632.9279612923876</v>
      </c>
      <c r="P4607" s="42">
        <f t="shared" si="213"/>
        <v>1.0404328781970407</v>
      </c>
      <c r="Q4607" s="42">
        <f t="shared" si="215"/>
        <v>1.803952932856727</v>
      </c>
    </row>
    <row r="4608" spans="5:17" x14ac:dyDescent="0.2">
      <c r="E4608" s="15">
        <v>41300.756944444445</v>
      </c>
      <c r="F4608" s="21">
        <v>11.727305197641698</v>
      </c>
      <c r="G4608" s="21">
        <v>11.628687962421463</v>
      </c>
      <c r="H4608" s="24">
        <v>0.16542589855938294</v>
      </c>
      <c r="I4608" s="3">
        <f t="shared" si="214"/>
        <v>1965.3199999999827</v>
      </c>
      <c r="J4608" s="3">
        <f>INDEX(PowerArray,MIN(MaximumPowerIndex,ROUND(G4608*100,0)))</f>
        <v>1956.9199999999828</v>
      </c>
      <c r="K4608" s="3">
        <f>MIN(J4608-M4608+N4608,'Power Look Up'!$F$4)</f>
        <v>1847.6973398145944</v>
      </c>
      <c r="M4608" s="50">
        <f t="array" ref="M4608">_xlfn.SUM(_xlfn.NORM.DIST($S$3:$S$1003,$G4608,$P4608,FALSE)*WindSpeedStep*$T$3:$T$1003)</f>
        <v>1947.1227066663312</v>
      </c>
      <c r="N4608" s="50">
        <f t="array" ref="N4608">_xlfn.SUM(_xlfn.NORM.DIST($S$3:$S$1003,$G4608,$Q4608,FALSE)*WindSpeedStep*$T$3:$T$1003)</f>
        <v>1837.9000464809428</v>
      </c>
      <c r="P4608" s="42">
        <f t="shared" si="213"/>
        <v>1.1628687962421462</v>
      </c>
      <c r="Q4608" s="42">
        <f t="shared" si="215"/>
        <v>1.9236861552502504</v>
      </c>
    </row>
    <row r="4609" spans="5:17" x14ac:dyDescent="0.2">
      <c r="E4609" s="15">
        <v>41300.763888888891</v>
      </c>
      <c r="F4609" s="21">
        <v>11.865978704960163</v>
      </c>
      <c r="G4609" s="21">
        <v>11.856358198134359</v>
      </c>
      <c r="H4609" s="24">
        <v>0.19467420744943562</v>
      </c>
      <c r="I4609" s="3">
        <f t="shared" si="214"/>
        <v>1977.0799999999824</v>
      </c>
      <c r="J4609" s="3">
        <f>INDEX(PowerArray,MIN(MaximumPowerIndex,ROUND(G4609*100,0)))</f>
        <v>1976.2399999999825</v>
      </c>
      <c r="K4609" s="3">
        <f>MIN(J4609-M4609+N4609,'Power Look Up'!$F$4)</f>
        <v>1825.9749901722641</v>
      </c>
      <c r="M4609" s="50">
        <f t="array" ref="M4609">_xlfn.SUM(_xlfn.NORM.DIST($S$3:$S$1003,$G4609,$P4609,FALSE)*WindSpeedStep*$T$3:$T$1003)</f>
        <v>1964.3822957065372</v>
      </c>
      <c r="N4609" s="50">
        <f t="array" ref="N4609">_xlfn.SUM(_xlfn.NORM.DIST($S$3:$S$1003,$G4609,$Q4609,FALSE)*WindSpeedStep*$T$3:$T$1003)</f>
        <v>1814.1172858788188</v>
      </c>
      <c r="P4609" s="42">
        <f t="shared" si="213"/>
        <v>1.185635819813436</v>
      </c>
      <c r="Q4609" s="42">
        <f t="shared" si="215"/>
        <v>2.3081271354584247</v>
      </c>
    </row>
    <row r="4610" spans="5:17" x14ac:dyDescent="0.2">
      <c r="E4610" s="15">
        <v>41300.770833333336</v>
      </c>
      <c r="F4610" s="21">
        <v>11.465091154079317</v>
      </c>
      <c r="G4610" s="21">
        <v>11.466295323711124</v>
      </c>
      <c r="H4610" s="24">
        <v>0.15787052851786496</v>
      </c>
      <c r="I4610" s="3">
        <f t="shared" si="214"/>
        <v>1943.4799999999832</v>
      </c>
      <c r="J4610" s="3">
        <f>INDEX(PowerArray,MIN(MaximumPowerIndex,ROUND(G4610*100,0)))</f>
        <v>1943.4799999999832</v>
      </c>
      <c r="K4610" s="3">
        <f>MIN(J4610-M4610+N4610,'Power Look Up'!$F$4)</f>
        <v>1843.753335190451</v>
      </c>
      <c r="M4610" s="50">
        <f t="array" ref="M4610">_xlfn.SUM(_xlfn.NORM.DIST($S$3:$S$1003,$G4610,$P4610,FALSE)*WindSpeedStep*$T$3:$T$1003)</f>
        <v>1931.5975062118446</v>
      </c>
      <c r="N4610" s="50">
        <f t="array" ref="N4610">_xlfn.SUM(_xlfn.NORM.DIST($S$3:$S$1003,$G4610,$Q4610,FALSE)*WindSpeedStep*$T$3:$T$1003)</f>
        <v>1831.8708414023124</v>
      </c>
      <c r="P4610" s="42">
        <f t="shared" si="213"/>
        <v>1.1466295323711124</v>
      </c>
      <c r="Q4610" s="42">
        <f t="shared" si="215"/>
        <v>1.8101901028961986</v>
      </c>
    </row>
    <row r="4611" spans="5:17" x14ac:dyDescent="0.2">
      <c r="E4611" s="15">
        <v>41300.777777777781</v>
      </c>
      <c r="F4611" s="21">
        <v>11.417367055660854</v>
      </c>
      <c r="G4611" s="21">
        <v>11.529944194259008</v>
      </c>
      <c r="H4611" s="24">
        <v>0.19706820224233973</v>
      </c>
      <c r="I4611" s="3">
        <f t="shared" si="214"/>
        <v>1939.2799999999834</v>
      </c>
      <c r="J4611" s="3">
        <f>INDEX(PowerArray,MIN(MaximumPowerIndex,ROUND(G4611*100,0)))</f>
        <v>1948.5199999999832</v>
      </c>
      <c r="K4611" s="3">
        <f>MIN(J4611-M4611+N4611,'Power Look Up'!$F$4)</f>
        <v>1785.3258431274653</v>
      </c>
      <c r="M4611" s="50">
        <f t="array" ref="M4611">_xlfn.SUM(_xlfn.NORM.DIST($S$3:$S$1003,$G4611,$P4611,FALSE)*WindSpeedStep*$T$3:$T$1003)</f>
        <v>1938.0289378061034</v>
      </c>
      <c r="N4611" s="50">
        <f t="array" ref="N4611">_xlfn.SUM(_xlfn.NORM.DIST($S$3:$S$1003,$G4611,$Q4611,FALSE)*WindSpeedStep*$T$3:$T$1003)</f>
        <v>1774.8347809335855</v>
      </c>
      <c r="P4611" s="42">
        <f t="shared" ref="P4611:P4674" si="216">ReferenceTurbulence*G4611</f>
        <v>1.1529944194259008</v>
      </c>
      <c r="Q4611" s="42">
        <f t="shared" si="215"/>
        <v>2.2721853743171248</v>
      </c>
    </row>
    <row r="4612" spans="5:17" x14ac:dyDescent="0.2">
      <c r="E4612" s="15">
        <v>41300.784722222219</v>
      </c>
      <c r="F4612" s="21">
        <v>15.669656439184093</v>
      </c>
      <c r="G4612" s="21">
        <v>15.522033278594501</v>
      </c>
      <c r="H4612" s="24">
        <v>0.15571496474539481</v>
      </c>
      <c r="I4612" s="3">
        <f t="shared" ref="I4612:I4675" si="217">INDEX(PowerArray,MIN(MaximumPowerIndex,ROUND(F4612*100,0)))</f>
        <v>2000</v>
      </c>
      <c r="J4612" s="3">
        <f>INDEX(PowerArray,MIN(MaximumPowerIndex,ROUND(G4612*100,0)))</f>
        <v>2000</v>
      </c>
      <c r="K4612" s="3">
        <f>MIN(J4612-M4612+N4612,'Power Look Up'!$F$4)</f>
        <v>1992.1666946234841</v>
      </c>
      <c r="M4612" s="50">
        <f t="array" ref="M4612">_xlfn.SUM(_xlfn.NORM.DIST($S$3:$S$1003,$G4612,$P4612,FALSE)*WindSpeedStep*$T$3:$T$1003)</f>
        <v>2001.3873324704316</v>
      </c>
      <c r="N4612" s="50">
        <f t="array" ref="N4612">_xlfn.SUM(_xlfn.NORM.DIST($S$3:$S$1003,$G4612,$Q4612,FALSE)*WindSpeedStep*$T$3:$T$1003)</f>
        <v>1993.5540270939157</v>
      </c>
      <c r="P4612" s="42">
        <f t="shared" si="216"/>
        <v>1.5522033278594503</v>
      </c>
      <c r="Q4612" s="42">
        <f t="shared" ref="Q4612:Q4675" si="218">G4612*H4612</f>
        <v>2.4170128647531879</v>
      </c>
    </row>
    <row r="4613" spans="5:17" x14ac:dyDescent="0.2">
      <c r="E4613" s="15">
        <v>41300.791666666664</v>
      </c>
      <c r="F4613" s="21">
        <v>17.945744965499227</v>
      </c>
      <c r="G4613" s="21">
        <v>17.859134965837281</v>
      </c>
      <c r="H4613" s="24">
        <v>0.1081036203138771</v>
      </c>
      <c r="I4613" s="3">
        <f t="shared" si="217"/>
        <v>2000</v>
      </c>
      <c r="J4613" s="3">
        <f>INDEX(PowerArray,MIN(MaximumPowerIndex,ROUND(G4613*100,0)))</f>
        <v>2000</v>
      </c>
      <c r="K4613" s="3">
        <f>MIN(J4613-M4613+N4613,'Power Look Up'!$F$4)</f>
        <v>2000</v>
      </c>
      <c r="M4613" s="50">
        <f t="array" ref="M4613">_xlfn.SUM(_xlfn.NORM.DIST($S$3:$S$1003,$G4613,$P4613,FALSE)*WindSpeedStep*$T$3:$T$1003)</f>
        <v>2000.1590723197169</v>
      </c>
      <c r="N4613" s="50">
        <f t="array" ref="N4613">_xlfn.SUM(_xlfn.NORM.DIST($S$3:$S$1003,$G4613,$Q4613,FALSE)*WindSpeedStep*$T$3:$T$1003)</f>
        <v>2000.2137384699524</v>
      </c>
      <c r="P4613" s="42">
        <f t="shared" si="216"/>
        <v>1.7859134965837282</v>
      </c>
      <c r="Q4613" s="42">
        <f t="shared" si="218"/>
        <v>1.9306371454811599</v>
      </c>
    </row>
    <row r="4614" spans="5:17" x14ac:dyDescent="0.2">
      <c r="E4614" s="15">
        <v>41300.798611111109</v>
      </c>
      <c r="F4614" s="21">
        <v>15.892185936388364</v>
      </c>
      <c r="G4614" s="21">
        <v>15.807162604302658</v>
      </c>
      <c r="H4614" s="24">
        <v>0.13088193205929088</v>
      </c>
      <c r="I4614" s="3">
        <f t="shared" si="217"/>
        <v>2000</v>
      </c>
      <c r="J4614" s="3">
        <f>INDEX(PowerArray,MIN(MaximumPowerIndex,ROUND(G4614*100,0)))</f>
        <v>2000</v>
      </c>
      <c r="K4614" s="3">
        <f>MIN(J4614-M4614+N4614,'Power Look Up'!$F$4)</f>
        <v>1998.8459098823078</v>
      </c>
      <c r="M4614" s="50">
        <f t="array" ref="M4614">_xlfn.SUM(_xlfn.NORM.DIST($S$3:$S$1003,$G4614,$P4614,FALSE)*WindSpeedStep*$T$3:$T$1003)</f>
        <v>2001.0938550825742</v>
      </c>
      <c r="N4614" s="50">
        <f t="array" ref="N4614">_xlfn.SUM(_xlfn.NORM.DIST($S$3:$S$1003,$G4614,$Q4614,FALSE)*WindSpeedStep*$T$3:$T$1003)</f>
        <v>1999.939764964882</v>
      </c>
      <c r="P4614" s="42">
        <f t="shared" si="216"/>
        <v>1.5807162604302658</v>
      </c>
      <c r="Q4614" s="42">
        <f t="shared" si="218"/>
        <v>2.0688719820265038</v>
      </c>
    </row>
    <row r="4615" spans="5:17" x14ac:dyDescent="0.2">
      <c r="E4615" s="15">
        <v>41300.805555555555</v>
      </c>
      <c r="F4615" s="21">
        <v>14.862863143165763</v>
      </c>
      <c r="G4615" s="21">
        <v>14.815416436013624</v>
      </c>
      <c r="H4615" s="24">
        <v>0.11976158179310688</v>
      </c>
      <c r="I4615" s="3">
        <f t="shared" si="217"/>
        <v>2000</v>
      </c>
      <c r="J4615" s="3">
        <f>INDEX(PowerArray,MIN(MaximumPowerIndex,ROUND(G4615*100,0)))</f>
        <v>2000</v>
      </c>
      <c r="K4615" s="3">
        <f>MIN(J4615-M4615+N4615,'Power Look Up'!$F$4)</f>
        <v>1998.302832047427</v>
      </c>
      <c r="M4615" s="50">
        <f t="array" ref="M4615">_xlfn.SUM(_xlfn.NORM.DIST($S$3:$S$1003,$G4615,$P4615,FALSE)*WindSpeedStep*$T$3:$T$1003)</f>
        <v>2002.3383139319074</v>
      </c>
      <c r="N4615" s="50">
        <f t="array" ref="N4615">_xlfn.SUM(_xlfn.NORM.DIST($S$3:$S$1003,$G4615,$Q4615,FALSE)*WindSpeedStep*$T$3:$T$1003)</f>
        <v>2000.6411459793344</v>
      </c>
      <c r="P4615" s="42">
        <f t="shared" si="216"/>
        <v>1.4815416436013624</v>
      </c>
      <c r="Q4615" s="42">
        <f t="shared" si="218"/>
        <v>1.7743177073005856</v>
      </c>
    </row>
    <row r="4616" spans="5:17" x14ac:dyDescent="0.2">
      <c r="E4616" s="15">
        <v>41300.8125</v>
      </c>
      <c r="F4616" s="21">
        <v>14.093386390854787</v>
      </c>
      <c r="G4616" s="21">
        <v>14.143523613039418</v>
      </c>
      <c r="H4616" s="24">
        <v>0.12630037598025723</v>
      </c>
      <c r="I4616" s="3">
        <f t="shared" si="217"/>
        <v>2000</v>
      </c>
      <c r="J4616" s="3">
        <f>INDEX(PowerArray,MIN(MaximumPowerIndex,ROUND(G4616*100,0)))</f>
        <v>2000</v>
      </c>
      <c r="K4616" s="3">
        <f>MIN(J4616-M4616+N4616,'Power Look Up'!$F$4)</f>
        <v>1993.5386929893939</v>
      </c>
      <c r="M4616" s="50">
        <f t="array" ref="M4616">_xlfn.SUM(_xlfn.NORM.DIST($S$3:$S$1003,$G4616,$P4616,FALSE)*WindSpeedStep*$T$3:$T$1003)</f>
        <v>2003.2851219440927</v>
      </c>
      <c r="N4616" s="50">
        <f t="array" ref="N4616">_xlfn.SUM(_xlfn.NORM.DIST($S$3:$S$1003,$G4616,$Q4616,FALSE)*WindSpeedStep*$T$3:$T$1003)</f>
        <v>1996.8238149334866</v>
      </c>
      <c r="P4616" s="42">
        <f t="shared" si="216"/>
        <v>1.4143523613039419</v>
      </c>
      <c r="Q4616" s="42">
        <f t="shared" si="218"/>
        <v>1.7863323500125248</v>
      </c>
    </row>
    <row r="4617" spans="5:17" x14ac:dyDescent="0.2">
      <c r="E4617" s="15">
        <v>41300.819444444445</v>
      </c>
      <c r="F4617" s="21">
        <v>14.058207559251533</v>
      </c>
      <c r="G4617" s="21">
        <v>14.152645626383496</v>
      </c>
      <c r="H4617" s="24">
        <v>0.13870900623577215</v>
      </c>
      <c r="I4617" s="3">
        <f t="shared" si="217"/>
        <v>2000</v>
      </c>
      <c r="J4617" s="3">
        <f>INDEX(PowerArray,MIN(MaximumPowerIndex,ROUND(G4617*100,0)))</f>
        <v>2000</v>
      </c>
      <c r="K4617" s="3">
        <f>MIN(J4617-M4617+N4617,'Power Look Up'!$F$4)</f>
        <v>1987.8636669766465</v>
      </c>
      <c r="M4617" s="50">
        <f t="array" ref="M4617">_xlfn.SUM(_xlfn.NORM.DIST($S$3:$S$1003,$G4617,$P4617,FALSE)*WindSpeedStep*$T$3:$T$1003)</f>
        <v>2003.2755659715988</v>
      </c>
      <c r="N4617" s="50">
        <f t="array" ref="N4617">_xlfn.SUM(_xlfn.NORM.DIST($S$3:$S$1003,$G4617,$Q4617,FALSE)*WindSpeedStep*$T$3:$T$1003)</f>
        <v>1991.1392329482453</v>
      </c>
      <c r="P4617" s="42">
        <f t="shared" si="216"/>
        <v>1.4152645626383498</v>
      </c>
      <c r="Q4617" s="42">
        <f t="shared" si="218"/>
        <v>1.9630994104427018</v>
      </c>
    </row>
    <row r="4618" spans="5:17" x14ac:dyDescent="0.2">
      <c r="E4618" s="15">
        <v>41300.826388888891</v>
      </c>
      <c r="F4618" s="21">
        <v>13.105391627095941</v>
      </c>
      <c r="G4618" s="21">
        <v>13.110858509417222</v>
      </c>
      <c r="H4618" s="24">
        <v>0.13734805118516455</v>
      </c>
      <c r="I4618" s="3">
        <f t="shared" si="217"/>
        <v>1999.1099999999997</v>
      </c>
      <c r="J4618" s="3">
        <f>INDEX(PowerArray,MIN(MaximumPowerIndex,ROUND(G4618*100,0)))</f>
        <v>1999.1099999999997</v>
      </c>
      <c r="K4618" s="3">
        <f>MIN(J4618-M4618+N4618,'Power Look Up'!$F$4)</f>
        <v>1971.4861470991329</v>
      </c>
      <c r="M4618" s="50">
        <f t="array" ref="M4618">_xlfn.SUM(_xlfn.NORM.DIST($S$3:$S$1003,$G4618,$P4618,FALSE)*WindSpeedStep*$T$3:$T$1003)</f>
        <v>2001.3281052436914</v>
      </c>
      <c r="N4618" s="50">
        <f t="array" ref="N4618">_xlfn.SUM(_xlfn.NORM.DIST($S$3:$S$1003,$G4618,$Q4618,FALSE)*WindSpeedStep*$T$3:$T$1003)</f>
        <v>1973.7042523428247</v>
      </c>
      <c r="P4618" s="42">
        <f t="shared" si="216"/>
        <v>1.3110858509417223</v>
      </c>
      <c r="Q4618" s="42">
        <f t="shared" si="218"/>
        <v>1.8007508656328868</v>
      </c>
    </row>
    <row r="4619" spans="5:17" x14ac:dyDescent="0.2">
      <c r="E4619" s="15">
        <v>41300.833333333336</v>
      </c>
      <c r="F4619" s="21">
        <v>13.406083625633201</v>
      </c>
      <c r="G4619" s="21">
        <v>13.43162991872944</v>
      </c>
      <c r="H4619" s="24">
        <v>0.13575926055839721</v>
      </c>
      <c r="I4619" s="3">
        <f t="shared" si="217"/>
        <v>1999.4099999999999</v>
      </c>
      <c r="J4619" s="3">
        <f>INDEX(PowerArray,MIN(MaximumPowerIndex,ROUND(G4619*100,0)))</f>
        <v>1999.4299999999998</v>
      </c>
      <c r="K4619" s="3">
        <f>MIN(J4619-M4619+N4619,'Power Look Up'!$F$4)</f>
        <v>1979.2147098715322</v>
      </c>
      <c r="M4619" s="50">
        <f t="array" ref="M4619">_xlfn.SUM(_xlfn.NORM.DIST($S$3:$S$1003,$G4619,$P4619,FALSE)*WindSpeedStep*$T$3:$T$1003)</f>
        <v>2002.9435615384432</v>
      </c>
      <c r="N4619" s="50">
        <f t="array" ref="N4619">_xlfn.SUM(_xlfn.NORM.DIST($S$3:$S$1003,$G4619,$Q4619,FALSE)*WindSpeedStep*$T$3:$T$1003)</f>
        <v>1982.7282714099756</v>
      </c>
      <c r="P4619" s="42">
        <f t="shared" si="216"/>
        <v>1.3431629918729442</v>
      </c>
      <c r="Q4619" s="42">
        <f t="shared" si="218"/>
        <v>1.8234681458607536</v>
      </c>
    </row>
    <row r="4620" spans="5:17" x14ac:dyDescent="0.2">
      <c r="E4620" s="15">
        <v>41300.840277777781</v>
      </c>
      <c r="F4620" s="21">
        <v>13.205842175385296</v>
      </c>
      <c r="G4620" s="21">
        <v>13.248232136501423</v>
      </c>
      <c r="H4620" s="24">
        <v>0.13024538512249917</v>
      </c>
      <c r="I4620" s="3">
        <f t="shared" si="217"/>
        <v>1999.2099999999998</v>
      </c>
      <c r="J4620" s="3">
        <f>INDEX(PowerArray,MIN(MaximumPowerIndex,ROUND(G4620*100,0)))</f>
        <v>1999.2499999999998</v>
      </c>
      <c r="K4620" s="3">
        <f>MIN(J4620-M4620+N4620,'Power Look Up'!$F$4)</f>
        <v>1980.4898689577662</v>
      </c>
      <c r="M4620" s="50">
        <f t="array" ref="M4620">_xlfn.SUM(_xlfn.NORM.DIST($S$3:$S$1003,$G4620,$P4620,FALSE)*WindSpeedStep*$T$3:$T$1003)</f>
        <v>2002.1987533743106</v>
      </c>
      <c r="N4620" s="50">
        <f t="array" ref="N4620">_xlfn.SUM(_xlfn.NORM.DIST($S$3:$S$1003,$G4620,$Q4620,FALSE)*WindSpeedStep*$T$3:$T$1003)</f>
        <v>1983.4386223320771</v>
      </c>
      <c r="P4620" s="42">
        <f t="shared" si="216"/>
        <v>1.3248232136501423</v>
      </c>
      <c r="Q4620" s="42">
        <f t="shared" si="218"/>
        <v>1.7255210968108978</v>
      </c>
    </row>
    <row r="4621" spans="5:17" x14ac:dyDescent="0.2">
      <c r="E4621" s="15">
        <v>41300.847222222219</v>
      </c>
      <c r="F4621" s="21">
        <v>14.882392715420492</v>
      </c>
      <c r="G4621" s="21">
        <v>14.787635584700482</v>
      </c>
      <c r="H4621" s="24">
        <v>0.11960442343089367</v>
      </c>
      <c r="I4621" s="3">
        <f t="shared" si="217"/>
        <v>2000</v>
      </c>
      <c r="J4621" s="3">
        <f>INDEX(PowerArray,MIN(MaximumPowerIndex,ROUND(G4621*100,0)))</f>
        <v>2000</v>
      </c>
      <c r="K4621" s="3">
        <f>MIN(J4621-M4621+N4621,'Power Look Up'!$F$4)</f>
        <v>1998.2586168900391</v>
      </c>
      <c r="M4621" s="50">
        <f t="array" ref="M4621">_xlfn.SUM(_xlfn.NORM.DIST($S$3:$S$1003,$G4621,$P4621,FALSE)*WindSpeedStep*$T$3:$T$1003)</f>
        <v>2002.3805044038893</v>
      </c>
      <c r="N4621" s="50">
        <f t="array" ref="N4621">_xlfn.SUM(_xlfn.NORM.DIST($S$3:$S$1003,$G4621,$Q4621,FALSE)*WindSpeedStep*$T$3:$T$1003)</f>
        <v>2000.6391212939284</v>
      </c>
      <c r="P4621" s="42">
        <f t="shared" si="216"/>
        <v>1.4787635584700483</v>
      </c>
      <c r="Q4621" s="42">
        <f t="shared" si="218"/>
        <v>1.7686666280142673</v>
      </c>
    </row>
    <row r="4622" spans="5:17" x14ac:dyDescent="0.2">
      <c r="E4622" s="15">
        <v>41300.854166666664</v>
      </c>
      <c r="F4622" s="21">
        <v>15.122091774426615</v>
      </c>
      <c r="G4622" s="21">
        <v>15.231188117400107</v>
      </c>
      <c r="H4622" s="24">
        <v>0.12630527763560154</v>
      </c>
      <c r="I4622" s="3">
        <f t="shared" si="217"/>
        <v>2000</v>
      </c>
      <c r="J4622" s="3">
        <f>INDEX(PowerArray,MIN(MaximumPowerIndex,ROUND(G4622*100,0)))</f>
        <v>2000</v>
      </c>
      <c r="K4622" s="3">
        <f>MIN(J4622-M4622+N4622,'Power Look Up'!$F$4)</f>
        <v>1998.3046278698587</v>
      </c>
      <c r="M4622" s="50">
        <f t="array" ref="M4622">_xlfn.SUM(_xlfn.NORM.DIST($S$3:$S$1003,$G4622,$P4622,FALSE)*WindSpeedStep*$T$3:$T$1003)</f>
        <v>2001.7433632306761</v>
      </c>
      <c r="N4622" s="50">
        <f t="array" ref="N4622">_xlfn.SUM(_xlfn.NORM.DIST($S$3:$S$1003,$G4622,$Q4622,FALSE)*WindSpeedStep*$T$3:$T$1003)</f>
        <v>2000.0479911005348</v>
      </c>
      <c r="P4622" s="42">
        <f t="shared" si="216"/>
        <v>1.5231188117400107</v>
      </c>
      <c r="Q4622" s="42">
        <f t="shared" si="218"/>
        <v>1.9237794438882956</v>
      </c>
    </row>
    <row r="4623" spans="5:17" x14ac:dyDescent="0.2">
      <c r="E4623" s="15">
        <v>41300.861111111109</v>
      </c>
      <c r="F4623" s="21">
        <v>15.557219926307845</v>
      </c>
      <c r="G4623" s="21">
        <v>15.505286062700787</v>
      </c>
      <c r="H4623" s="24">
        <v>9.8346620234680396E-2</v>
      </c>
      <c r="I4623" s="3">
        <f t="shared" si="217"/>
        <v>2000</v>
      </c>
      <c r="J4623" s="3">
        <f>INDEX(PowerArray,MIN(MaximumPowerIndex,ROUND(G4623*100,0)))</f>
        <v>2000</v>
      </c>
      <c r="K4623" s="3">
        <f>MIN(J4623-M4623+N4623,'Power Look Up'!$F$4)</f>
        <v>1999.984085677444</v>
      </c>
      <c r="M4623" s="50">
        <f t="array" ref="M4623">_xlfn.SUM(_xlfn.NORM.DIST($S$3:$S$1003,$G4623,$P4623,FALSE)*WindSpeedStep*$T$3:$T$1003)</f>
        <v>2001.4062861602104</v>
      </c>
      <c r="N4623" s="50">
        <f t="array" ref="N4623">_xlfn.SUM(_xlfn.NORM.DIST($S$3:$S$1003,$G4623,$Q4623,FALSE)*WindSpeedStep*$T$3:$T$1003)</f>
        <v>2001.3903718376544</v>
      </c>
      <c r="P4623" s="42">
        <f t="shared" si="216"/>
        <v>1.5505286062700787</v>
      </c>
      <c r="Q4623" s="42">
        <f t="shared" si="218"/>
        <v>1.5248924800385171</v>
      </c>
    </row>
    <row r="4624" spans="5:17" x14ac:dyDescent="0.2">
      <c r="E4624" s="15">
        <v>41300.875</v>
      </c>
      <c r="F4624" s="21">
        <v>14.007825591602712</v>
      </c>
      <c r="G4624" s="21">
        <v>14.057336999772611</v>
      </c>
      <c r="H4624" s="24">
        <v>0.1185051876284869</v>
      </c>
      <c r="I4624" s="3">
        <f t="shared" si="217"/>
        <v>2000</v>
      </c>
      <c r="J4624" s="3">
        <f>INDEX(PowerArray,MIN(MaximumPowerIndex,ROUND(G4624*100,0)))</f>
        <v>2000</v>
      </c>
      <c r="K4624" s="3">
        <f>MIN(J4624-M4624+N4624,'Power Look Up'!$F$4)</f>
        <v>1995.832741013433</v>
      </c>
      <c r="M4624" s="50">
        <f t="array" ref="M4624">_xlfn.SUM(_xlfn.NORM.DIST($S$3:$S$1003,$G4624,$P4624,FALSE)*WindSpeedStep*$T$3:$T$1003)</f>
        <v>2003.3657402114109</v>
      </c>
      <c r="N4624" s="50">
        <f t="array" ref="N4624">_xlfn.SUM(_xlfn.NORM.DIST($S$3:$S$1003,$G4624,$Q4624,FALSE)*WindSpeedStep*$T$3:$T$1003)</f>
        <v>1999.1984812248438</v>
      </c>
      <c r="P4624" s="42">
        <f t="shared" si="216"/>
        <v>1.4057336999772612</v>
      </c>
      <c r="Q4624" s="42">
        <f t="shared" si="218"/>
        <v>1.6658673587149244</v>
      </c>
    </row>
    <row r="4625" spans="5:17" x14ac:dyDescent="0.2">
      <c r="E4625" s="15">
        <v>41301.263888888891</v>
      </c>
      <c r="F4625" s="21">
        <v>14.572344318148032</v>
      </c>
      <c r="G4625" s="21">
        <v>14.441119175749392</v>
      </c>
      <c r="H4625" s="24">
        <v>0.18459624211939196</v>
      </c>
      <c r="I4625" s="3">
        <f t="shared" si="217"/>
        <v>2000</v>
      </c>
      <c r="J4625" s="3">
        <f>INDEX(PowerArray,MIN(MaximumPowerIndex,ROUND(G4625*100,0)))</f>
        <v>2000</v>
      </c>
      <c r="K4625" s="3">
        <f>MIN(J4625-M4625+N4625,'Power Look Up'!$F$4)</f>
        <v>1959.5843320325612</v>
      </c>
      <c r="M4625" s="50">
        <f t="array" ref="M4625">_xlfn.SUM(_xlfn.NORM.DIST($S$3:$S$1003,$G4625,$P4625,FALSE)*WindSpeedStep*$T$3:$T$1003)</f>
        <v>2002.9042498925353</v>
      </c>
      <c r="N4625" s="50">
        <f t="array" ref="N4625">_xlfn.SUM(_xlfn.NORM.DIST($S$3:$S$1003,$G4625,$Q4625,FALSE)*WindSpeedStep*$T$3:$T$1003)</f>
        <v>1962.4885819250965</v>
      </c>
      <c r="P4625" s="42">
        <f t="shared" si="216"/>
        <v>1.4441119175749393</v>
      </c>
      <c r="Q4625" s="42">
        <f t="shared" si="218"/>
        <v>2.665776331841629</v>
      </c>
    </row>
    <row r="4626" spans="5:17" x14ac:dyDescent="0.2">
      <c r="E4626" s="15">
        <v>41301.277777777781</v>
      </c>
      <c r="F4626" s="21">
        <v>15.238756727601739</v>
      </c>
      <c r="G4626" s="21">
        <v>15.033999268791732</v>
      </c>
      <c r="H4626" s="24">
        <v>0.17258625798759022</v>
      </c>
      <c r="I4626" s="3">
        <f t="shared" si="217"/>
        <v>2000</v>
      </c>
      <c r="J4626" s="3">
        <f>INDEX(PowerArray,MIN(MaximumPowerIndex,ROUND(G4626*100,0)))</f>
        <v>2000</v>
      </c>
      <c r="K4626" s="3">
        <f>MIN(J4626-M4626+N4626,'Power Look Up'!$F$4)</f>
        <v>1979.2608030328086</v>
      </c>
      <c r="M4626" s="50">
        <f t="array" ref="M4626">_xlfn.SUM(_xlfn.NORM.DIST($S$3:$S$1003,$G4626,$P4626,FALSE)*WindSpeedStep*$T$3:$T$1003)</f>
        <v>2002.0150774569011</v>
      </c>
      <c r="N4626" s="50">
        <f t="array" ref="N4626">_xlfn.SUM(_xlfn.NORM.DIST($S$3:$S$1003,$G4626,$Q4626,FALSE)*WindSpeedStep*$T$3:$T$1003)</f>
        <v>1981.2758804897096</v>
      </c>
      <c r="P4626" s="42">
        <f t="shared" si="216"/>
        <v>1.5033999268791733</v>
      </c>
      <c r="Q4626" s="42">
        <f t="shared" si="218"/>
        <v>2.5946616763889327</v>
      </c>
    </row>
    <row r="4627" spans="5:17" x14ac:dyDescent="0.2">
      <c r="E4627" s="15">
        <v>41301.284722222219</v>
      </c>
      <c r="F4627" s="21">
        <v>15.891985747026768</v>
      </c>
      <c r="G4627" s="21">
        <v>15.771303458968763</v>
      </c>
      <c r="H4627" s="24">
        <v>0.18122341951752752</v>
      </c>
      <c r="I4627" s="3">
        <f t="shared" si="217"/>
        <v>2000</v>
      </c>
      <c r="J4627" s="3">
        <f>INDEX(PowerArray,MIN(MaximumPowerIndex,ROUND(G4627*100,0)))</f>
        <v>2000</v>
      </c>
      <c r="K4627" s="3">
        <f>MIN(J4627-M4627+N4627,'Power Look Up'!$F$4)</f>
        <v>1982.7541941089048</v>
      </c>
      <c r="M4627" s="50">
        <f t="array" ref="M4627">_xlfn.SUM(_xlfn.NORM.DIST($S$3:$S$1003,$G4627,$P4627,FALSE)*WindSpeedStep*$T$3:$T$1003)</f>
        <v>2001.1277694477817</v>
      </c>
      <c r="N4627" s="50">
        <f t="array" ref="N4627">_xlfn.SUM(_xlfn.NORM.DIST($S$3:$S$1003,$G4627,$Q4627,FALSE)*WindSpeedStep*$T$3:$T$1003)</f>
        <v>1983.8819635566865</v>
      </c>
      <c r="P4627" s="42">
        <f t="shared" si="216"/>
        <v>1.5771303458968764</v>
      </c>
      <c r="Q4627" s="42">
        <f t="shared" si="218"/>
        <v>2.8581295430829288</v>
      </c>
    </row>
    <row r="4628" spans="5:17" x14ac:dyDescent="0.2">
      <c r="E4628" s="15">
        <v>41301.291666666664</v>
      </c>
      <c r="F4628" s="21">
        <v>11.379484671477675</v>
      </c>
      <c r="G4628" s="21">
        <v>11.402828661323992</v>
      </c>
      <c r="H4628" s="24">
        <v>0.22584502498971901</v>
      </c>
      <c r="I4628" s="3">
        <f t="shared" si="217"/>
        <v>1935.9199999999832</v>
      </c>
      <c r="J4628" s="3">
        <f>INDEX(PowerArray,MIN(MaximumPowerIndex,ROUND(G4628*100,0)))</f>
        <v>1937.5999999999833</v>
      </c>
      <c r="K4628" s="3">
        <f>MIN(J4628-M4628+N4628,'Power Look Up'!$F$4)</f>
        <v>1727.9512649878227</v>
      </c>
      <c r="M4628" s="50">
        <f t="array" ref="M4628">_xlfn.SUM(_xlfn.NORM.DIST($S$3:$S$1003,$G4628,$P4628,FALSE)*WindSpeedStep*$T$3:$T$1003)</f>
        <v>1924.7155418610564</v>
      </c>
      <c r="N4628" s="50">
        <f t="array" ref="N4628">_xlfn.SUM(_xlfn.NORM.DIST($S$3:$S$1003,$G4628,$Q4628,FALSE)*WindSpeedStep*$T$3:$T$1003)</f>
        <v>1715.0668068488958</v>
      </c>
      <c r="P4628" s="42">
        <f t="shared" si="216"/>
        <v>1.1402828661323994</v>
      </c>
      <c r="Q4628" s="42">
        <f t="shared" si="218"/>
        <v>2.5752721239702012</v>
      </c>
    </row>
    <row r="4629" spans="5:17" x14ac:dyDescent="0.2">
      <c r="E4629" s="15">
        <v>41301.305555555555</v>
      </c>
      <c r="F4629" s="21">
        <v>11.694416981570118</v>
      </c>
      <c r="G4629" s="21">
        <v>11.67313325652527</v>
      </c>
      <c r="H4629" s="24">
        <v>0.21719765970402177</v>
      </c>
      <c r="I4629" s="3">
        <f t="shared" si="217"/>
        <v>1961.9599999999828</v>
      </c>
      <c r="J4629" s="3">
        <f>INDEX(PowerArray,MIN(MaximumPowerIndex,ROUND(G4629*100,0)))</f>
        <v>1960.2799999999829</v>
      </c>
      <c r="K4629" s="3">
        <f>MIN(J4629-M4629+N4629,'Power Look Up'!$F$4)</f>
        <v>1768.9653804942013</v>
      </c>
      <c r="M4629" s="50">
        <f t="array" ref="M4629">_xlfn.SUM(_xlfn.NORM.DIST($S$3:$S$1003,$G4629,$P4629,FALSE)*WindSpeedStep*$T$3:$T$1003)</f>
        <v>1950.8827624458718</v>
      </c>
      <c r="N4629" s="50">
        <f t="array" ref="N4629">_xlfn.SUM(_xlfn.NORM.DIST($S$3:$S$1003,$G4629,$Q4629,FALSE)*WindSpeedStep*$T$3:$T$1003)</f>
        <v>1759.5681429400902</v>
      </c>
      <c r="P4629" s="42">
        <f t="shared" si="216"/>
        <v>1.167313325652527</v>
      </c>
      <c r="Q4629" s="42">
        <f t="shared" si="218"/>
        <v>2.5353772247304751</v>
      </c>
    </row>
    <row r="4630" spans="5:17" x14ac:dyDescent="0.2">
      <c r="E4630" s="15">
        <v>41301.3125</v>
      </c>
      <c r="F4630" s="21">
        <v>10.404670429256941</v>
      </c>
      <c r="G4630" s="21">
        <v>10.322494404663605</v>
      </c>
      <c r="H4630" s="24">
        <v>0.20375465176088253</v>
      </c>
      <c r="I4630" s="3">
        <f t="shared" si="217"/>
        <v>1743.7999999999527</v>
      </c>
      <c r="J4630" s="3">
        <f>INDEX(PowerArray,MIN(MaximumPowerIndex,ROUND(G4630*100,0)))</f>
        <v>1722.4399999999532</v>
      </c>
      <c r="K4630" s="3">
        <f>MIN(J4630-M4630+N4630,'Power Look Up'!$F$4)</f>
        <v>1578.7052492542066</v>
      </c>
      <c r="M4630" s="50">
        <f t="array" ref="M4630">_xlfn.SUM(_xlfn.NORM.DIST($S$3:$S$1003,$G4630,$P4630,FALSE)*WindSpeedStep*$T$3:$T$1003)</f>
        <v>1719.983771588275</v>
      </c>
      <c r="N4630" s="50">
        <f t="array" ref="N4630">_xlfn.SUM(_xlfn.NORM.DIST($S$3:$S$1003,$G4630,$Q4630,FALSE)*WindSpeedStep*$T$3:$T$1003)</f>
        <v>1576.2490208425284</v>
      </c>
      <c r="P4630" s="42">
        <f t="shared" si="216"/>
        <v>1.0322494404663605</v>
      </c>
      <c r="Q4630" s="42">
        <f t="shared" si="218"/>
        <v>2.1032562527258913</v>
      </c>
    </row>
    <row r="4631" spans="5:17" x14ac:dyDescent="0.2">
      <c r="E4631" s="15">
        <v>41301.319444444445</v>
      </c>
      <c r="F4631" s="21">
        <v>11.834742689273817</v>
      </c>
      <c r="G4631" s="21">
        <v>11.806143004912201</v>
      </c>
      <c r="H4631" s="24">
        <v>0.25433590564905589</v>
      </c>
      <c r="I4631" s="3">
        <f t="shared" si="217"/>
        <v>1973.7199999999825</v>
      </c>
      <c r="J4631" s="3">
        <f>INDEX(PowerArray,MIN(MaximumPowerIndex,ROUND(G4631*100,0)))</f>
        <v>1972.0399999999827</v>
      </c>
      <c r="K4631" s="3">
        <f>MIN(J4631-M4631+N4631,'Power Look Up'!$F$4)</f>
        <v>1729.5904591254782</v>
      </c>
      <c r="M4631" s="50">
        <f t="array" ref="M4631">_xlfn.SUM(_xlfn.NORM.DIST($S$3:$S$1003,$G4631,$P4631,FALSE)*WindSpeedStep*$T$3:$T$1003)</f>
        <v>1960.9872615293568</v>
      </c>
      <c r="N4631" s="50">
        <f t="array" ref="N4631">_xlfn.SUM(_xlfn.NORM.DIST($S$3:$S$1003,$G4631,$Q4631,FALSE)*WindSpeedStep*$T$3:$T$1003)</f>
        <v>1718.5377206548524</v>
      </c>
      <c r="P4631" s="42">
        <f t="shared" si="216"/>
        <v>1.1806143004912202</v>
      </c>
      <c r="Q4631" s="42">
        <f t="shared" si="218"/>
        <v>3.0027260733766106</v>
      </c>
    </row>
    <row r="4632" spans="5:17" x14ac:dyDescent="0.2">
      <c r="E4632" s="15">
        <v>41301.326388888891</v>
      </c>
      <c r="F4632" s="21">
        <v>14.173045539905564</v>
      </c>
      <c r="G4632" s="21">
        <v>14.064893139863752</v>
      </c>
      <c r="H4632" s="24">
        <v>0.17004108208178792</v>
      </c>
      <c r="I4632" s="3">
        <f t="shared" si="217"/>
        <v>2000</v>
      </c>
      <c r="J4632" s="3">
        <f>INDEX(PowerArray,MIN(MaximumPowerIndex,ROUND(G4632*100,0)))</f>
        <v>2000</v>
      </c>
      <c r="K4632" s="3">
        <f>MIN(J4632-M4632+N4632,'Power Look Up'!$F$4)</f>
        <v>1963.8702146606697</v>
      </c>
      <c r="M4632" s="50">
        <f t="array" ref="M4632">_xlfn.SUM(_xlfn.NORM.DIST($S$3:$S$1003,$G4632,$P4632,FALSE)*WindSpeedStep*$T$3:$T$1003)</f>
        <v>2003.3594308220238</v>
      </c>
      <c r="N4632" s="50">
        <f t="array" ref="N4632">_xlfn.SUM(_xlfn.NORM.DIST($S$3:$S$1003,$G4632,$Q4632,FALSE)*WindSpeedStep*$T$3:$T$1003)</f>
        <v>1967.2296454826935</v>
      </c>
      <c r="P4632" s="42">
        <f t="shared" si="216"/>
        <v>1.4064893139863752</v>
      </c>
      <c r="Q4632" s="42">
        <f t="shared" si="218"/>
        <v>2.3916096488671483</v>
      </c>
    </row>
    <row r="4633" spans="5:17" x14ac:dyDescent="0.2">
      <c r="E4633" s="15">
        <v>41301.333333333336</v>
      </c>
      <c r="F4633" s="21">
        <v>12.678195071781339</v>
      </c>
      <c r="G4633" s="21">
        <v>12.587440375211658</v>
      </c>
      <c r="H4633" s="24">
        <v>0.22952794017793363</v>
      </c>
      <c r="I4633" s="3">
        <f t="shared" si="217"/>
        <v>1995.4799999999975</v>
      </c>
      <c r="J4633" s="3">
        <f>INDEX(PowerArray,MIN(MaximumPowerIndex,ROUND(G4633*100,0)))</f>
        <v>1994.4899999999975</v>
      </c>
      <c r="K4633" s="3">
        <f>MIN(J4633-M4633+N4633,'Power Look Up'!$F$4)</f>
        <v>1823.6713444590303</v>
      </c>
      <c r="M4633" s="50">
        <f t="array" ref="M4633">_xlfn.SUM(_xlfn.NORM.DIST($S$3:$S$1003,$G4633,$P4633,FALSE)*WindSpeedStep*$T$3:$T$1003)</f>
        <v>1994.1382880431588</v>
      </c>
      <c r="N4633" s="50">
        <f t="array" ref="N4633">_xlfn.SUM(_xlfn.NORM.DIST($S$3:$S$1003,$G4633,$Q4633,FALSE)*WindSpeedStep*$T$3:$T$1003)</f>
        <v>1823.3196325021916</v>
      </c>
      <c r="P4633" s="42">
        <f t="shared" si="216"/>
        <v>1.2587440375211658</v>
      </c>
      <c r="Q4633" s="42">
        <f t="shared" si="218"/>
        <v>2.8891692614348878</v>
      </c>
    </row>
    <row r="4634" spans="5:17" x14ac:dyDescent="0.2">
      <c r="E4634" s="15">
        <v>41301.340277777781</v>
      </c>
      <c r="F4634" s="21">
        <v>14.133070394243694</v>
      </c>
      <c r="G4634" s="21">
        <v>14.108734766450041</v>
      </c>
      <c r="H4634" s="24">
        <v>0.17972032468150201</v>
      </c>
      <c r="I4634" s="3">
        <f t="shared" si="217"/>
        <v>2000</v>
      </c>
      <c r="J4634" s="3">
        <f>INDEX(PowerArray,MIN(MaximumPowerIndex,ROUND(G4634*100,0)))</f>
        <v>2000</v>
      </c>
      <c r="K4634" s="3">
        <f>MIN(J4634-M4634+N4634,'Power Look Up'!$F$4)</f>
        <v>1956.0345604492745</v>
      </c>
      <c r="M4634" s="50">
        <f t="array" ref="M4634">_xlfn.SUM(_xlfn.NORM.DIST($S$3:$S$1003,$G4634,$P4634,FALSE)*WindSpeedStep*$T$3:$T$1003)</f>
        <v>2003.3198553016005</v>
      </c>
      <c r="N4634" s="50">
        <f t="array" ref="N4634">_xlfn.SUM(_xlfn.NORM.DIST($S$3:$S$1003,$G4634,$Q4634,FALSE)*WindSpeedStep*$T$3:$T$1003)</f>
        <v>1959.354415750875</v>
      </c>
      <c r="P4634" s="42">
        <f t="shared" si="216"/>
        <v>1.4108734766450042</v>
      </c>
      <c r="Q4634" s="42">
        <f t="shared" si="218"/>
        <v>2.5356263930715968</v>
      </c>
    </row>
    <row r="4635" spans="5:17" x14ac:dyDescent="0.2">
      <c r="E4635" s="15">
        <v>41301.347222222219</v>
      </c>
      <c r="F4635" s="21">
        <v>14.048501173732904</v>
      </c>
      <c r="G4635" s="21">
        <v>14.064572910800878</v>
      </c>
      <c r="H4635" s="24">
        <v>0.17012491015544687</v>
      </c>
      <c r="I4635" s="3">
        <f t="shared" si="217"/>
        <v>2000</v>
      </c>
      <c r="J4635" s="3">
        <f>INDEX(PowerArray,MIN(MaximumPowerIndex,ROUND(G4635*100,0)))</f>
        <v>2000</v>
      </c>
      <c r="K4635" s="3">
        <f>MIN(J4635-M4635+N4635,'Power Look Up'!$F$4)</f>
        <v>1963.788501031549</v>
      </c>
      <c r="M4635" s="50">
        <f t="array" ref="M4635">_xlfn.SUM(_xlfn.NORM.DIST($S$3:$S$1003,$G4635,$P4635,FALSE)*WindSpeedStep*$T$3:$T$1003)</f>
        <v>2003.3597013879776</v>
      </c>
      <c r="N4635" s="50">
        <f t="array" ref="N4635">_xlfn.SUM(_xlfn.NORM.DIST($S$3:$S$1003,$G4635,$Q4635,FALSE)*WindSpeedStep*$T$3:$T$1003)</f>
        <v>1967.1482024195266</v>
      </c>
      <c r="P4635" s="42">
        <f t="shared" si="216"/>
        <v>1.4064572910800879</v>
      </c>
      <c r="Q4635" s="42">
        <f t="shared" si="218"/>
        <v>2.3927342028247311</v>
      </c>
    </row>
    <row r="4636" spans="5:17" x14ac:dyDescent="0.2">
      <c r="E4636" s="15">
        <v>41301.354166666664</v>
      </c>
      <c r="F4636" s="21">
        <v>14.534021825709374</v>
      </c>
      <c r="G4636" s="21">
        <v>14.373613144558798</v>
      </c>
      <c r="H4636" s="24">
        <v>0.1527450575361749</v>
      </c>
      <c r="I4636" s="3">
        <f t="shared" si="217"/>
        <v>2000</v>
      </c>
      <c r="J4636" s="3">
        <f>INDEX(PowerArray,MIN(MaximumPowerIndex,ROUND(G4636*100,0)))</f>
        <v>2000</v>
      </c>
      <c r="K4636" s="3">
        <f>MIN(J4636-M4636+N4636,'Power Look Up'!$F$4)</f>
        <v>1982.5467520927216</v>
      </c>
      <c r="M4636" s="50">
        <f t="array" ref="M4636">_xlfn.SUM(_xlfn.NORM.DIST($S$3:$S$1003,$G4636,$P4636,FALSE)*WindSpeedStep*$T$3:$T$1003)</f>
        <v>2003.0002694826489</v>
      </c>
      <c r="N4636" s="50">
        <f t="array" ref="N4636">_xlfn.SUM(_xlfn.NORM.DIST($S$3:$S$1003,$G4636,$Q4636,FALSE)*WindSpeedStep*$T$3:$T$1003)</f>
        <v>1985.5470215753705</v>
      </c>
      <c r="P4636" s="42">
        <f t="shared" si="216"/>
        <v>1.4373613144558799</v>
      </c>
      <c r="Q4636" s="42">
        <f t="shared" si="218"/>
        <v>2.1954983667683532</v>
      </c>
    </row>
    <row r="4637" spans="5:17" x14ac:dyDescent="0.2">
      <c r="E4637" s="15">
        <v>41301.361111111109</v>
      </c>
      <c r="F4637" s="21">
        <v>14.211619706451321</v>
      </c>
      <c r="G4637" s="21">
        <v>14.125120537394849</v>
      </c>
      <c r="H4637" s="24">
        <v>0.17239414300453243</v>
      </c>
      <c r="I4637" s="3">
        <f t="shared" si="217"/>
        <v>2000</v>
      </c>
      <c r="J4637" s="3">
        <f>INDEX(PowerArray,MIN(MaximumPowerIndex,ROUND(G4637*100,0)))</f>
        <v>2000</v>
      </c>
      <c r="K4637" s="3">
        <f>MIN(J4637-M4637+N4637,'Power Look Up'!$F$4)</f>
        <v>1963.1700487577793</v>
      </c>
      <c r="M4637" s="50">
        <f t="array" ref="M4637">_xlfn.SUM(_xlfn.NORM.DIST($S$3:$S$1003,$G4637,$P4637,FALSE)*WindSpeedStep*$T$3:$T$1003)</f>
        <v>2003.303842301849</v>
      </c>
      <c r="N4637" s="50">
        <f t="array" ref="N4637">_xlfn.SUM(_xlfn.NORM.DIST($S$3:$S$1003,$G4637,$Q4637,FALSE)*WindSpeedStep*$T$3:$T$1003)</f>
        <v>1966.4738910596284</v>
      </c>
      <c r="P4637" s="42">
        <f t="shared" si="216"/>
        <v>1.4125120537394851</v>
      </c>
      <c r="Q4637" s="42">
        <f t="shared" si="218"/>
        <v>2.4350880498799055</v>
      </c>
    </row>
    <row r="4638" spans="5:17" x14ac:dyDescent="0.2">
      <c r="E4638" s="15">
        <v>41301.368055555555</v>
      </c>
      <c r="F4638" s="21">
        <v>11.827853121315643</v>
      </c>
      <c r="G4638" s="21">
        <v>11.819554833419334</v>
      </c>
      <c r="H4638" s="24">
        <v>0.1521831545875488</v>
      </c>
      <c r="I4638" s="3">
        <f t="shared" si="217"/>
        <v>1973.7199999999825</v>
      </c>
      <c r="J4638" s="3">
        <f>INDEX(PowerArray,MIN(MaximumPowerIndex,ROUND(G4638*100,0)))</f>
        <v>1972.8799999999826</v>
      </c>
      <c r="K4638" s="3">
        <f>MIN(J4638-M4638+N4638,'Power Look Up'!$F$4)</f>
        <v>1890.4194081534156</v>
      </c>
      <c r="M4638" s="50">
        <f t="array" ref="M4638">_xlfn.SUM(_xlfn.NORM.DIST($S$3:$S$1003,$G4638,$P4638,FALSE)*WindSpeedStep*$T$3:$T$1003)</f>
        <v>1961.9155978351669</v>
      </c>
      <c r="N4638" s="50">
        <f t="array" ref="N4638">_xlfn.SUM(_xlfn.NORM.DIST($S$3:$S$1003,$G4638,$Q4638,FALSE)*WindSpeedStep*$T$3:$T$1003)</f>
        <v>1879.4550059885999</v>
      </c>
      <c r="P4638" s="42">
        <f t="shared" si="216"/>
        <v>1.1819554833419335</v>
      </c>
      <c r="Q4638" s="42">
        <f t="shared" si="218"/>
        <v>1.7987371403702641</v>
      </c>
    </row>
    <row r="4639" spans="5:17" x14ac:dyDescent="0.2">
      <c r="E4639" s="15">
        <v>41301.395833333336</v>
      </c>
      <c r="F4639" s="21">
        <v>16.774406660235559</v>
      </c>
      <c r="G4639" s="21">
        <v>16.611934959297709</v>
      </c>
      <c r="H4639" s="24">
        <v>0.14426739788875587</v>
      </c>
      <c r="I4639" s="3">
        <f t="shared" si="217"/>
        <v>2000</v>
      </c>
      <c r="J4639" s="3">
        <f>INDEX(PowerArray,MIN(MaximumPowerIndex,ROUND(G4639*100,0)))</f>
        <v>2000</v>
      </c>
      <c r="K4639" s="3">
        <f>MIN(J4639-M4639+N4639,'Power Look Up'!$F$4)</f>
        <v>1998.531946430604</v>
      </c>
      <c r="M4639" s="50">
        <f t="array" ref="M4639">_xlfn.SUM(_xlfn.NORM.DIST($S$3:$S$1003,$G4639,$P4639,FALSE)*WindSpeedStep*$T$3:$T$1003)</f>
        <v>2000.5312090406408</v>
      </c>
      <c r="N4639" s="50">
        <f t="array" ref="N4639">_xlfn.SUM(_xlfn.NORM.DIST($S$3:$S$1003,$G4639,$Q4639,FALSE)*WindSpeedStep*$T$3:$T$1003)</f>
        <v>1999.0631554712447</v>
      </c>
      <c r="P4639" s="42">
        <f t="shared" si="216"/>
        <v>1.6611934959297709</v>
      </c>
      <c r="Q4639" s="42">
        <f t="shared" si="218"/>
        <v>2.3965606304751361</v>
      </c>
    </row>
    <row r="4640" spans="5:17" x14ac:dyDescent="0.2">
      <c r="E4640" s="15">
        <v>41301.402777777781</v>
      </c>
      <c r="F4640" s="21">
        <v>15.67743980769853</v>
      </c>
      <c r="G4640" s="21">
        <v>15.673001695751404</v>
      </c>
      <c r="H4640" s="24">
        <v>0.17285985679047119</v>
      </c>
      <c r="I4640" s="3">
        <f t="shared" si="217"/>
        <v>2000</v>
      </c>
      <c r="J4640" s="3">
        <f>INDEX(PowerArray,MIN(MaximumPowerIndex,ROUND(G4640*100,0)))</f>
        <v>2000</v>
      </c>
      <c r="K4640" s="3">
        <f>MIN(J4640-M4640+N4640,'Power Look Up'!$F$4)</f>
        <v>1986.1028060826734</v>
      </c>
      <c r="M4640" s="50">
        <f t="array" ref="M4640">_xlfn.SUM(_xlfn.NORM.DIST($S$3:$S$1003,$G4640,$P4640,FALSE)*WindSpeedStep*$T$3:$T$1003)</f>
        <v>2001.2251148910323</v>
      </c>
      <c r="N4640" s="50">
        <f t="array" ref="N4640">_xlfn.SUM(_xlfn.NORM.DIST($S$3:$S$1003,$G4640,$Q4640,FALSE)*WindSpeedStep*$T$3:$T$1003)</f>
        <v>1987.3279209737057</v>
      </c>
      <c r="P4640" s="42">
        <f t="shared" si="216"/>
        <v>1.5673001695751405</v>
      </c>
      <c r="Q4640" s="42">
        <f t="shared" si="218"/>
        <v>2.7092328286043998</v>
      </c>
    </row>
    <row r="4641" spans="5:17" x14ac:dyDescent="0.2">
      <c r="E4641" s="15">
        <v>41301.409722222219</v>
      </c>
      <c r="F4641" s="21">
        <v>14.775915438867663</v>
      </c>
      <c r="G4641" s="21">
        <v>14.71681745488381</v>
      </c>
      <c r="H4641" s="24">
        <v>0.14144639691848188</v>
      </c>
      <c r="I4641" s="3">
        <f t="shared" si="217"/>
        <v>2000</v>
      </c>
      <c r="J4641" s="3">
        <f>INDEX(PowerArray,MIN(MaximumPowerIndex,ROUND(G4641*100,0)))</f>
        <v>2000</v>
      </c>
      <c r="K4641" s="3">
        <f>MIN(J4641-M4641+N4641,'Power Look Up'!$F$4)</f>
        <v>1991.8769167619491</v>
      </c>
      <c r="M4641" s="50">
        <f t="array" ref="M4641">_xlfn.SUM(_xlfn.NORM.DIST($S$3:$S$1003,$G4641,$P4641,FALSE)*WindSpeedStep*$T$3:$T$1003)</f>
        <v>2002.4886221429858</v>
      </c>
      <c r="N4641" s="50">
        <f t="array" ref="N4641">_xlfn.SUM(_xlfn.NORM.DIST($S$3:$S$1003,$G4641,$Q4641,FALSE)*WindSpeedStep*$T$3:$T$1003)</f>
        <v>1994.365538904935</v>
      </c>
      <c r="P4641" s="42">
        <f t="shared" si="216"/>
        <v>1.471681745488381</v>
      </c>
      <c r="Q4641" s="42">
        <f t="shared" si="218"/>
        <v>2.0816408031003375</v>
      </c>
    </row>
    <row r="4642" spans="5:17" x14ac:dyDescent="0.2">
      <c r="E4642" s="15">
        <v>41301.416666666664</v>
      </c>
      <c r="F4642" s="21">
        <v>13.616260773528749</v>
      </c>
      <c r="G4642" s="21">
        <v>13.66064023683553</v>
      </c>
      <c r="H4642" s="24">
        <v>0.14908645139541574</v>
      </c>
      <c r="I4642" s="3">
        <f t="shared" si="217"/>
        <v>1999.6199999999997</v>
      </c>
      <c r="J4642" s="3">
        <f>INDEX(PowerArray,MIN(MaximumPowerIndex,ROUND(G4642*100,0)))</f>
        <v>1999.6599999999999</v>
      </c>
      <c r="K4642" s="3">
        <f>MIN(J4642-M4642+N4642,'Power Look Up'!$F$4)</f>
        <v>1972.8135698554063</v>
      </c>
      <c r="M4642" s="50">
        <f t="array" ref="M4642">_xlfn.SUM(_xlfn.NORM.DIST($S$3:$S$1003,$G4642,$P4642,FALSE)*WindSpeedStep*$T$3:$T$1003)</f>
        <v>2003.3834239675709</v>
      </c>
      <c r="N4642" s="50">
        <f t="array" ref="N4642">_xlfn.SUM(_xlfn.NORM.DIST($S$3:$S$1003,$G4642,$Q4642,FALSE)*WindSpeedStep*$T$3:$T$1003)</f>
        <v>1976.5369938229774</v>
      </c>
      <c r="P4642" s="42">
        <f t="shared" si="216"/>
        <v>1.3660640236835531</v>
      </c>
      <c r="Q4642" s="42">
        <f t="shared" si="218"/>
        <v>2.0366163766992407</v>
      </c>
    </row>
    <row r="4643" spans="5:17" x14ac:dyDescent="0.2">
      <c r="E4643" s="15">
        <v>41301.423611111109</v>
      </c>
      <c r="F4643" s="21">
        <v>14.025775138403837</v>
      </c>
      <c r="G4643" s="21">
        <v>13.903687192416553</v>
      </c>
      <c r="H4643" s="24">
        <v>0.1896508373869962</v>
      </c>
      <c r="I4643" s="3">
        <f t="shared" si="217"/>
        <v>2000</v>
      </c>
      <c r="J4643" s="3">
        <f>INDEX(PowerArray,MIN(MaximumPowerIndex,ROUND(G4643*100,0)))</f>
        <v>1999.8999999999996</v>
      </c>
      <c r="K4643" s="3">
        <f>MIN(J4643-M4643+N4643,'Power Look Up'!$F$4)</f>
        <v>1939.9708596771986</v>
      </c>
      <c r="M4643" s="50">
        <f t="array" ref="M4643">_xlfn.SUM(_xlfn.NORM.DIST($S$3:$S$1003,$G4643,$P4643,FALSE)*WindSpeedStep*$T$3:$T$1003)</f>
        <v>2003.4549069062168</v>
      </c>
      <c r="N4643" s="50">
        <f t="array" ref="N4643">_xlfn.SUM(_xlfn.NORM.DIST($S$3:$S$1003,$G4643,$Q4643,FALSE)*WindSpeedStep*$T$3:$T$1003)</f>
        <v>1943.5257665834158</v>
      </c>
      <c r="P4643" s="42">
        <f t="shared" si="216"/>
        <v>1.3903687192416554</v>
      </c>
      <c r="Q4643" s="42">
        <f t="shared" si="218"/>
        <v>2.6368459188086537</v>
      </c>
    </row>
    <row r="4644" spans="5:17" x14ac:dyDescent="0.2">
      <c r="E4644" s="15">
        <v>41301.430555555555</v>
      </c>
      <c r="F4644" s="21">
        <v>14.267440093759708</v>
      </c>
      <c r="G4644" s="21">
        <v>14.216504131872396</v>
      </c>
      <c r="H4644" s="24">
        <v>0.15980442076621904</v>
      </c>
      <c r="I4644" s="3">
        <f t="shared" si="217"/>
        <v>2000</v>
      </c>
      <c r="J4644" s="3">
        <f>INDEX(PowerArray,MIN(MaximumPowerIndex,ROUND(G4644*100,0)))</f>
        <v>2000</v>
      </c>
      <c r="K4644" s="3">
        <f>MIN(J4644-M4644+N4644,'Power Look Up'!$F$4)</f>
        <v>1975.2900807126157</v>
      </c>
      <c r="M4644" s="50">
        <f t="array" ref="M4644">_xlfn.SUM(_xlfn.NORM.DIST($S$3:$S$1003,$G4644,$P4644,FALSE)*WindSpeedStep*$T$3:$T$1003)</f>
        <v>2003.2039739570009</v>
      </c>
      <c r="N4644" s="50">
        <f t="array" ref="N4644">_xlfn.SUM(_xlfn.NORM.DIST($S$3:$S$1003,$G4644,$Q4644,FALSE)*WindSpeedStep*$T$3:$T$1003)</f>
        <v>1978.4940546696166</v>
      </c>
      <c r="P4644" s="42">
        <f t="shared" si="216"/>
        <v>1.4216504131872396</v>
      </c>
      <c r="Q4644" s="42">
        <f t="shared" si="218"/>
        <v>2.2718602081144277</v>
      </c>
    </row>
    <row r="4645" spans="5:17" x14ac:dyDescent="0.2">
      <c r="E4645" s="15">
        <v>41301.4375</v>
      </c>
      <c r="F4645" s="21">
        <v>14.885028673462932</v>
      </c>
      <c r="G4645" s="21">
        <v>14.902573581680327</v>
      </c>
      <c r="H4645" s="24">
        <v>0.16123583317502949</v>
      </c>
      <c r="I4645" s="3">
        <f t="shared" si="217"/>
        <v>2000</v>
      </c>
      <c r="J4645" s="3">
        <f>INDEX(PowerArray,MIN(MaximumPowerIndex,ROUND(G4645*100,0)))</f>
        <v>2000</v>
      </c>
      <c r="K4645" s="3">
        <f>MIN(J4645-M4645+N4645,'Power Look Up'!$F$4)</f>
        <v>1984.2954124343464</v>
      </c>
      <c r="M4645" s="50">
        <f t="array" ref="M4645">_xlfn.SUM(_xlfn.NORM.DIST($S$3:$S$1003,$G4645,$P4645,FALSE)*WindSpeedStep*$T$3:$T$1003)</f>
        <v>2002.2072754213546</v>
      </c>
      <c r="N4645" s="50">
        <f t="array" ref="N4645">_xlfn.SUM(_xlfn.NORM.DIST($S$3:$S$1003,$G4645,$Q4645,FALSE)*WindSpeedStep*$T$3:$T$1003)</f>
        <v>1986.502687855701</v>
      </c>
      <c r="P4645" s="42">
        <f t="shared" si="216"/>
        <v>1.4902573581680327</v>
      </c>
      <c r="Q4645" s="42">
        <f t="shared" si="218"/>
        <v>2.402828867894411</v>
      </c>
    </row>
    <row r="4646" spans="5:17" x14ac:dyDescent="0.2">
      <c r="E4646" s="15">
        <v>41301.444444444445</v>
      </c>
      <c r="F4646" s="21">
        <v>13.190823051098114</v>
      </c>
      <c r="G4646" s="21">
        <v>13.148259238625485</v>
      </c>
      <c r="H4646" s="24">
        <v>0.14707194482746838</v>
      </c>
      <c r="I4646" s="3">
        <f t="shared" si="217"/>
        <v>1999.1899999999998</v>
      </c>
      <c r="J4646" s="3">
        <f>INDEX(PowerArray,MIN(MaximumPowerIndex,ROUND(G4646*100,0)))</f>
        <v>1999.1499999999999</v>
      </c>
      <c r="K4646" s="3">
        <f>MIN(J4646-M4646+N4646,'Power Look Up'!$F$4)</f>
        <v>1962.5693809463462</v>
      </c>
      <c r="M4646" s="50">
        <f t="array" ref="M4646">_xlfn.SUM(_xlfn.NORM.DIST($S$3:$S$1003,$G4646,$P4646,FALSE)*WindSpeedStep*$T$3:$T$1003)</f>
        <v>2001.5959947438871</v>
      </c>
      <c r="N4646" s="50">
        <f t="array" ref="N4646">_xlfn.SUM(_xlfn.NORM.DIST($S$3:$S$1003,$G4646,$Q4646,FALSE)*WindSpeedStep*$T$3:$T$1003)</f>
        <v>1965.0153756902334</v>
      </c>
      <c r="P4646" s="42">
        <f t="shared" si="216"/>
        <v>1.3148259238625486</v>
      </c>
      <c r="Q4646" s="42">
        <f t="shared" si="218"/>
        <v>1.9337400573203787</v>
      </c>
    </row>
    <row r="4647" spans="5:17" x14ac:dyDescent="0.2">
      <c r="E4647" s="15">
        <v>41301.451388888891</v>
      </c>
      <c r="F4647" s="21">
        <v>12.074032283759658</v>
      </c>
      <c r="G4647" s="21">
        <v>12.001322244822473</v>
      </c>
      <c r="H4647" s="24">
        <v>0.13748513843488769</v>
      </c>
      <c r="I4647" s="3">
        <f t="shared" si="217"/>
        <v>1988.7699999999977</v>
      </c>
      <c r="J4647" s="3">
        <f>INDEX(PowerArray,MIN(MaximumPowerIndex,ROUND(G4647*100,0)))</f>
        <v>1987.9999999999823</v>
      </c>
      <c r="K4647" s="3">
        <f>MIN(J4647-M4647+N4647,'Power Look Up'!$F$4)</f>
        <v>1933.6654334863626</v>
      </c>
      <c r="M4647" s="50">
        <f t="array" ref="M4647">_xlfn.SUM(_xlfn.NORM.DIST($S$3:$S$1003,$G4647,$P4647,FALSE)*WindSpeedStep*$T$3:$T$1003)</f>
        <v>1973.013148528536</v>
      </c>
      <c r="N4647" s="50">
        <f t="array" ref="N4647">_xlfn.SUM(_xlfn.NORM.DIST($S$3:$S$1003,$G4647,$Q4647,FALSE)*WindSpeedStep*$T$3:$T$1003)</f>
        <v>1918.6785820149164</v>
      </c>
      <c r="P4647" s="42">
        <f t="shared" si="216"/>
        <v>1.2001322244822474</v>
      </c>
      <c r="Q4647" s="42">
        <f t="shared" si="218"/>
        <v>1.6500034502311149</v>
      </c>
    </row>
    <row r="4648" spans="5:17" x14ac:dyDescent="0.2">
      <c r="E4648" s="15">
        <v>41301.458333333336</v>
      </c>
      <c r="F4648" s="21">
        <v>12.81913078186477</v>
      </c>
      <c r="G4648" s="21">
        <v>12.827839844424172</v>
      </c>
      <c r="H4648" s="24">
        <v>0.14275538889024378</v>
      </c>
      <c r="I4648" s="3">
        <f t="shared" si="217"/>
        <v>1997.0199999999975</v>
      </c>
      <c r="J4648" s="3">
        <f>INDEX(PowerArray,MIN(MaximumPowerIndex,ROUND(G4648*100,0)))</f>
        <v>1997.1299999999974</v>
      </c>
      <c r="K4648" s="3">
        <f>MIN(J4648-M4648+N4648,'Power Look Up'!$F$4)</f>
        <v>1957.1042416094772</v>
      </c>
      <c r="M4648" s="50">
        <f t="array" ref="M4648">_xlfn.SUM(_xlfn.NORM.DIST($S$3:$S$1003,$G4648,$P4648,FALSE)*WindSpeedStep*$T$3:$T$1003)</f>
        <v>1998.3664281570748</v>
      </c>
      <c r="N4648" s="50">
        <f t="array" ref="N4648">_xlfn.SUM(_xlfn.NORM.DIST($S$3:$S$1003,$G4648,$Q4648,FALSE)*WindSpeedStep*$T$3:$T$1003)</f>
        <v>1958.3406697665546</v>
      </c>
      <c r="P4648" s="42">
        <f t="shared" si="216"/>
        <v>1.2827839844424174</v>
      </c>
      <c r="Q4648" s="42">
        <f t="shared" si="218"/>
        <v>1.831243265612537</v>
      </c>
    </row>
    <row r="4649" spans="5:17" x14ac:dyDescent="0.2">
      <c r="E4649" s="15">
        <v>41301.465277777781</v>
      </c>
      <c r="F4649" s="21">
        <v>13.134877915359558</v>
      </c>
      <c r="G4649" s="21">
        <v>13.030442438845226</v>
      </c>
      <c r="H4649" s="24">
        <v>0.15150502447175013</v>
      </c>
      <c r="I4649" s="3">
        <f t="shared" si="217"/>
        <v>1999.1299999999997</v>
      </c>
      <c r="J4649" s="3">
        <f>INDEX(PowerArray,MIN(MaximumPowerIndex,ROUND(G4649*100,0)))</f>
        <v>1999.0299999999997</v>
      </c>
      <c r="K4649" s="3">
        <f>MIN(J4649-M4649+N4649,'Power Look Up'!$F$4)</f>
        <v>1954.4454283965911</v>
      </c>
      <c r="M4649" s="50">
        <f t="array" ref="M4649">_xlfn.SUM(_xlfn.NORM.DIST($S$3:$S$1003,$G4649,$P4649,FALSE)*WindSpeedStep*$T$3:$T$1003)</f>
        <v>2000.6644561197691</v>
      </c>
      <c r="N4649" s="50">
        <f t="array" ref="N4649">_xlfn.SUM(_xlfn.NORM.DIST($S$3:$S$1003,$G4649,$Q4649,FALSE)*WindSpeedStep*$T$3:$T$1003)</f>
        <v>1956.0798845163604</v>
      </c>
      <c r="P4649" s="42">
        <f t="shared" si="216"/>
        <v>1.3030442438845227</v>
      </c>
      <c r="Q4649" s="42">
        <f t="shared" si="218"/>
        <v>1.9741775005749773</v>
      </c>
    </row>
    <row r="4650" spans="5:17" x14ac:dyDescent="0.2">
      <c r="E4650" s="15">
        <v>41301.472222222219</v>
      </c>
      <c r="F4650" s="21">
        <v>12.536895245385615</v>
      </c>
      <c r="G4650" s="21">
        <v>12.504839390298628</v>
      </c>
      <c r="H4650" s="24">
        <v>0.1419809263106952</v>
      </c>
      <c r="I4650" s="3">
        <f t="shared" si="217"/>
        <v>1993.9399999999976</v>
      </c>
      <c r="J4650" s="3">
        <f>INDEX(PowerArray,MIN(MaximumPowerIndex,ROUND(G4650*100,0)))</f>
        <v>1993.4999999999975</v>
      </c>
      <c r="K4650" s="3">
        <f>MIN(J4650-M4650+N4650,'Power Look Up'!$F$4)</f>
        <v>1945.7817383913398</v>
      </c>
      <c r="M4650" s="50">
        <f t="array" ref="M4650">_xlfn.SUM(_xlfn.NORM.DIST($S$3:$S$1003,$G4650,$P4650,FALSE)*WindSpeedStep*$T$3:$T$1003)</f>
        <v>1992.2099016523421</v>
      </c>
      <c r="N4650" s="50">
        <f t="array" ref="N4650">_xlfn.SUM(_xlfn.NORM.DIST($S$3:$S$1003,$G4650,$Q4650,FALSE)*WindSpeedStep*$T$3:$T$1003)</f>
        <v>1944.4916400436844</v>
      </c>
      <c r="P4650" s="42">
        <f t="shared" si="216"/>
        <v>1.2504839390298628</v>
      </c>
      <c r="Q4650" s="42">
        <f t="shared" si="218"/>
        <v>1.775448680001068</v>
      </c>
    </row>
    <row r="4651" spans="5:17" x14ac:dyDescent="0.2">
      <c r="E4651" s="15">
        <v>41301.479166666664</v>
      </c>
      <c r="F4651" s="21">
        <v>12.286406457397822</v>
      </c>
      <c r="G4651" s="21">
        <v>12.306563774648204</v>
      </c>
      <c r="H4651" s="24">
        <v>0.13266694420796679</v>
      </c>
      <c r="I4651" s="3">
        <f t="shared" si="217"/>
        <v>1991.1899999999976</v>
      </c>
      <c r="J4651" s="3">
        <f>INDEX(PowerArray,MIN(MaximumPowerIndex,ROUND(G4651*100,0)))</f>
        <v>1991.4099999999976</v>
      </c>
      <c r="K4651" s="3">
        <f>MIN(J4651-M4651+N4651,'Power Look Up'!$F$4)</f>
        <v>1951.2699413782527</v>
      </c>
      <c r="M4651" s="50">
        <f t="array" ref="M4651">_xlfn.SUM(_xlfn.NORM.DIST($S$3:$S$1003,$G4651,$P4651,FALSE)*WindSpeedStep*$T$3:$T$1003)</f>
        <v>1986.3448707917437</v>
      </c>
      <c r="N4651" s="50">
        <f t="array" ref="N4651">_xlfn.SUM(_xlfn.NORM.DIST($S$3:$S$1003,$G4651,$Q4651,FALSE)*WindSpeedStep*$T$3:$T$1003)</f>
        <v>1946.2048121699988</v>
      </c>
      <c r="P4651" s="42">
        <f t="shared" si="216"/>
        <v>1.2306563774648205</v>
      </c>
      <c r="Q4651" s="42">
        <f t="shared" si="218"/>
        <v>1.6326742096830384</v>
      </c>
    </row>
    <row r="4652" spans="5:17" x14ac:dyDescent="0.2">
      <c r="E4652" s="15">
        <v>41301.486111111109</v>
      </c>
      <c r="F4652" s="21">
        <v>11.834138023206064</v>
      </c>
      <c r="G4652" s="21">
        <v>11.756928877145217</v>
      </c>
      <c r="H4652" s="24">
        <v>0.16562254015937219</v>
      </c>
      <c r="I4652" s="3">
        <f t="shared" si="217"/>
        <v>1973.7199999999825</v>
      </c>
      <c r="J4652" s="3">
        <f>INDEX(PowerArray,MIN(MaximumPowerIndex,ROUND(G4652*100,0)))</f>
        <v>1967.8399999999826</v>
      </c>
      <c r="K4652" s="3">
        <f>MIN(J4652-M4652+N4652,'Power Look Up'!$F$4)</f>
        <v>1861.5647702436127</v>
      </c>
      <c r="M4652" s="50">
        <f t="array" ref="M4652">_xlfn.SUM(_xlfn.NORM.DIST($S$3:$S$1003,$G4652,$P4652,FALSE)*WindSpeedStep*$T$3:$T$1003)</f>
        <v>1957.4420960912405</v>
      </c>
      <c r="N4652" s="50">
        <f t="array" ref="N4652">_xlfn.SUM(_xlfn.NORM.DIST($S$3:$S$1003,$G4652,$Q4652,FALSE)*WindSpeedStep*$T$3:$T$1003)</f>
        <v>1851.1668663348705</v>
      </c>
      <c r="P4652" s="42">
        <f t="shared" si="216"/>
        <v>1.1756928877145219</v>
      </c>
      <c r="Q4652" s="42">
        <f t="shared" si="218"/>
        <v>1.9472124251058665</v>
      </c>
    </row>
    <row r="4653" spans="5:17" x14ac:dyDescent="0.2">
      <c r="E4653" s="15">
        <v>41301.493055555555</v>
      </c>
      <c r="F4653" s="21">
        <v>11.350770977890893</v>
      </c>
      <c r="G4653" s="21">
        <v>11.401435028130814</v>
      </c>
      <c r="H4653" s="24">
        <v>0.19293843601158869</v>
      </c>
      <c r="I4653" s="3">
        <f t="shared" si="217"/>
        <v>1933.3999999999835</v>
      </c>
      <c r="J4653" s="3">
        <f>INDEX(PowerArray,MIN(MaximumPowerIndex,ROUND(G4653*100,0)))</f>
        <v>1937.5999999999833</v>
      </c>
      <c r="K4653" s="3">
        <f>MIN(J4653-M4653+N4653,'Power Look Up'!$F$4)</f>
        <v>1778.8471699627037</v>
      </c>
      <c r="M4653" s="50">
        <f t="array" ref="M4653">_xlfn.SUM(_xlfn.NORM.DIST($S$3:$S$1003,$G4653,$P4653,FALSE)*WindSpeedStep*$T$3:$T$1003)</f>
        <v>1924.5590171020917</v>
      </c>
      <c r="N4653" s="50">
        <f t="array" ref="N4653">_xlfn.SUM(_xlfn.NORM.DIST($S$3:$S$1003,$G4653,$Q4653,FALSE)*WindSpeedStep*$T$3:$T$1003)</f>
        <v>1765.8061870648121</v>
      </c>
      <c r="P4653" s="42">
        <f t="shared" si="216"/>
        <v>1.1401435028130815</v>
      </c>
      <c r="Q4653" s="42">
        <f t="shared" si="218"/>
        <v>2.1997750426153031</v>
      </c>
    </row>
    <row r="4654" spans="5:17" x14ac:dyDescent="0.2">
      <c r="E4654" s="15">
        <v>41301.5</v>
      </c>
      <c r="F4654" s="21">
        <v>11.487348852077055</v>
      </c>
      <c r="G4654" s="21">
        <v>11.485967302353234</v>
      </c>
      <c r="H4654" s="24">
        <v>0.15930568694003869</v>
      </c>
      <c r="I4654" s="3">
        <f t="shared" si="217"/>
        <v>1945.1599999999833</v>
      </c>
      <c r="J4654" s="3">
        <f>INDEX(PowerArray,MIN(MaximumPowerIndex,ROUND(G4654*100,0)))</f>
        <v>1945.1599999999833</v>
      </c>
      <c r="K4654" s="3">
        <f>MIN(J4654-M4654+N4654,'Power Look Up'!$F$4)</f>
        <v>1843.327840435812</v>
      </c>
      <c r="M4654" s="50">
        <f t="array" ref="M4654">_xlfn.SUM(_xlfn.NORM.DIST($S$3:$S$1003,$G4654,$P4654,FALSE)*WindSpeedStep*$T$3:$T$1003)</f>
        <v>1933.634605309554</v>
      </c>
      <c r="N4654" s="50">
        <f t="array" ref="N4654">_xlfn.SUM(_xlfn.NORM.DIST($S$3:$S$1003,$G4654,$Q4654,FALSE)*WindSpeedStep*$T$3:$T$1003)</f>
        <v>1831.8024457453828</v>
      </c>
      <c r="P4654" s="42">
        <f t="shared" si="216"/>
        <v>1.1485967302353235</v>
      </c>
      <c r="Q4654" s="42">
        <f t="shared" si="218"/>
        <v>1.8297799112722051</v>
      </c>
    </row>
    <row r="4655" spans="5:17" x14ac:dyDescent="0.2">
      <c r="E4655" s="15">
        <v>41301.506944444445</v>
      </c>
      <c r="F4655" s="21">
        <v>11.981995890005189</v>
      </c>
      <c r="G4655" s="21">
        <v>11.882541417791854</v>
      </c>
      <c r="H4655" s="24">
        <v>0.15439831702355883</v>
      </c>
      <c r="I4655" s="3">
        <f t="shared" si="217"/>
        <v>1986.3199999999822</v>
      </c>
      <c r="J4655" s="3">
        <f>INDEX(PowerArray,MIN(MaximumPowerIndex,ROUND(G4655*100,0)))</f>
        <v>1977.9199999999823</v>
      </c>
      <c r="K4655" s="3">
        <f>MIN(J4655-M4655+N4655,'Power Look Up'!$F$4)</f>
        <v>1893.5545727937472</v>
      </c>
      <c r="M4655" s="50">
        <f t="array" ref="M4655">_xlfn.SUM(_xlfn.NORM.DIST($S$3:$S$1003,$G4655,$P4655,FALSE)*WindSpeedStep*$T$3:$T$1003)</f>
        <v>1966.0667702215519</v>
      </c>
      <c r="N4655" s="50">
        <f t="array" ref="N4655">_xlfn.SUM(_xlfn.NORM.DIST($S$3:$S$1003,$G4655,$Q4655,FALSE)*WindSpeedStep*$T$3:$T$1003)</f>
        <v>1881.7013430153168</v>
      </c>
      <c r="P4655" s="42">
        <f t="shared" si="216"/>
        <v>1.1882541417791854</v>
      </c>
      <c r="Q4655" s="42">
        <f t="shared" si="218"/>
        <v>1.834644396869795</v>
      </c>
    </row>
    <row r="4656" spans="5:17" x14ac:dyDescent="0.2">
      <c r="E4656" s="15">
        <v>41301.513888888891</v>
      </c>
      <c r="F4656" s="21">
        <v>11.706768846275482</v>
      </c>
      <c r="G4656" s="21">
        <v>11.690372632683985</v>
      </c>
      <c r="H4656" s="24">
        <v>0.14094410009000466</v>
      </c>
      <c r="I4656" s="3">
        <f t="shared" si="217"/>
        <v>1963.6399999999828</v>
      </c>
      <c r="J4656" s="3">
        <f>INDEX(PowerArray,MIN(MaximumPowerIndex,ROUND(G4656*100,0)))</f>
        <v>1961.9599999999828</v>
      </c>
      <c r="K4656" s="3">
        <f>MIN(J4656-M4656+N4656,'Power Look Up'!$F$4)</f>
        <v>1895.1281942006506</v>
      </c>
      <c r="M4656" s="50">
        <f t="array" ref="M4656">_xlfn.SUM(_xlfn.NORM.DIST($S$3:$S$1003,$G4656,$P4656,FALSE)*WindSpeedStep*$T$3:$T$1003)</f>
        <v>1952.2878373988412</v>
      </c>
      <c r="N4656" s="50">
        <f t="array" ref="N4656">_xlfn.SUM(_xlfn.NORM.DIST($S$3:$S$1003,$G4656,$Q4656,FALSE)*WindSpeedStep*$T$3:$T$1003)</f>
        <v>1885.4560315995091</v>
      </c>
      <c r="P4656" s="42">
        <f t="shared" si="216"/>
        <v>1.1690372632683985</v>
      </c>
      <c r="Q4656" s="42">
        <f t="shared" si="218"/>
        <v>1.6476890504304629</v>
      </c>
    </row>
    <row r="4657" spans="5:17" x14ac:dyDescent="0.2">
      <c r="E4657" s="15">
        <v>41301.520833333336</v>
      </c>
      <c r="F4657" s="21">
        <v>9.7897220125727387</v>
      </c>
      <c r="G4657" s="21">
        <v>9.7590330314584985</v>
      </c>
      <c r="H4657" s="24">
        <v>0.16445819380083623</v>
      </c>
      <c r="I4657" s="3">
        <f t="shared" si="217"/>
        <v>1556.9899999999375</v>
      </c>
      <c r="J4657" s="3">
        <f>INDEX(PowerArray,MIN(MaximumPowerIndex,ROUND(G4657*100,0)))</f>
        <v>1545.5599999999376</v>
      </c>
      <c r="K4657" s="3">
        <f>MIN(J4657-M4657+N4657,'Power Look Up'!$F$4)</f>
        <v>1490.6361153949601</v>
      </c>
      <c r="M4657" s="50">
        <f t="array" ref="M4657">_xlfn.SUM(_xlfn.NORM.DIST($S$3:$S$1003,$G4657,$P4657,FALSE)*WindSpeedStep*$T$3:$T$1003)</f>
        <v>1543.552198463123</v>
      </c>
      <c r="N4657" s="50">
        <f t="array" ref="N4657">_xlfn.SUM(_xlfn.NORM.DIST($S$3:$S$1003,$G4657,$Q4657,FALSE)*WindSpeedStep*$T$3:$T$1003)</f>
        <v>1488.6283138581455</v>
      </c>
      <c r="P4657" s="42">
        <f t="shared" si="216"/>
        <v>0.97590330314584994</v>
      </c>
      <c r="Q4657" s="42">
        <f t="shared" si="218"/>
        <v>1.604952945596364</v>
      </c>
    </row>
    <row r="4658" spans="5:17" x14ac:dyDescent="0.2">
      <c r="E4658" s="15">
        <v>41301.527777777781</v>
      </c>
      <c r="F4658" s="21">
        <v>9.6120374108092115</v>
      </c>
      <c r="G4658" s="21">
        <v>9.6333589079498783</v>
      </c>
      <c r="H4658" s="24">
        <v>0.1518928753188328</v>
      </c>
      <c r="I4658" s="3">
        <f t="shared" si="217"/>
        <v>1488.4099999999389</v>
      </c>
      <c r="J4658" s="3">
        <f>INDEX(PowerArray,MIN(MaximumPowerIndex,ROUND(G4658*100,0)))</f>
        <v>1496.0299999999388</v>
      </c>
      <c r="K4658" s="3">
        <f>MIN(J4658-M4658+N4658,'Power Look Up'!$F$4)</f>
        <v>1460.5356685573825</v>
      </c>
      <c r="M4658" s="50">
        <f t="array" ref="M4658">_xlfn.SUM(_xlfn.NORM.DIST($S$3:$S$1003,$G4658,$P4658,FALSE)*WindSpeedStep*$T$3:$T$1003)</f>
        <v>1499.0308382493351</v>
      </c>
      <c r="N4658" s="50">
        <f t="array" ref="N4658">_xlfn.SUM(_xlfn.NORM.DIST($S$3:$S$1003,$G4658,$Q4658,FALSE)*WindSpeedStep*$T$3:$T$1003)</f>
        <v>1463.5365068067788</v>
      </c>
      <c r="P4658" s="42">
        <f t="shared" si="216"/>
        <v>0.96333589079498783</v>
      </c>
      <c r="Q4658" s="42">
        <f t="shared" si="218"/>
        <v>1.4632385835067983</v>
      </c>
    </row>
    <row r="4659" spans="5:17" x14ac:dyDescent="0.2">
      <c r="E4659" s="15">
        <v>41301.534722222219</v>
      </c>
      <c r="F4659" s="21">
        <v>9.3650927374713859</v>
      </c>
      <c r="G4659" s="21">
        <v>9.3598383498751634</v>
      </c>
      <c r="H4659" s="24">
        <v>0.18793193504191688</v>
      </c>
      <c r="I4659" s="3">
        <f t="shared" si="217"/>
        <v>1396.9699999999409</v>
      </c>
      <c r="J4659" s="3">
        <f>INDEX(PowerArray,MIN(MaximumPowerIndex,ROUND(G4659*100,0)))</f>
        <v>1393.159999999941</v>
      </c>
      <c r="K4659" s="3">
        <f>MIN(J4659-M4659+N4659,'Power Look Up'!$F$4)</f>
        <v>1355.9435798798843</v>
      </c>
      <c r="M4659" s="50">
        <f t="array" ref="M4659">_xlfn.SUM(_xlfn.NORM.DIST($S$3:$S$1003,$G4659,$P4659,FALSE)*WindSpeedStep*$T$3:$T$1003)</f>
        <v>1397.8060034050857</v>
      </c>
      <c r="N4659" s="50">
        <f t="array" ref="N4659">_xlfn.SUM(_xlfn.NORM.DIST($S$3:$S$1003,$G4659,$Q4659,FALSE)*WindSpeedStep*$T$3:$T$1003)</f>
        <v>1360.589583285029</v>
      </c>
      <c r="P4659" s="42">
        <f t="shared" si="216"/>
        <v>0.93598383498751636</v>
      </c>
      <c r="Q4659" s="42">
        <f t="shared" si="218"/>
        <v>1.7590125327715818</v>
      </c>
    </row>
    <row r="4660" spans="5:17" x14ac:dyDescent="0.2">
      <c r="E4660" s="15">
        <v>41301.541666666664</v>
      </c>
      <c r="F4660" s="21">
        <v>11.967661377983246</v>
      </c>
      <c r="G4660" s="21">
        <v>11.942223770596152</v>
      </c>
      <c r="H4660" s="24">
        <v>0.2030471888576694</v>
      </c>
      <c r="I4660" s="3">
        <f t="shared" si="217"/>
        <v>1985.4799999999823</v>
      </c>
      <c r="J4660" s="3">
        <f>INDEX(PowerArray,MIN(MaximumPowerIndex,ROUND(G4660*100,0)))</f>
        <v>1982.9599999999823</v>
      </c>
      <c r="K4660" s="3">
        <f>MIN(J4660-M4660+N4660,'Power Look Up'!$F$4)</f>
        <v>1822.5755360133553</v>
      </c>
      <c r="M4660" s="50">
        <f t="array" ref="M4660">_xlfn.SUM(_xlfn.NORM.DIST($S$3:$S$1003,$G4660,$P4660,FALSE)*WindSpeedStep*$T$3:$T$1003)</f>
        <v>1969.6956272005018</v>
      </c>
      <c r="N4660" s="50">
        <f t="array" ref="N4660">_xlfn.SUM(_xlfn.NORM.DIST($S$3:$S$1003,$G4660,$Q4660,FALSE)*WindSpeedStep*$T$3:$T$1003)</f>
        <v>1809.3111632138748</v>
      </c>
      <c r="P4660" s="42">
        <f t="shared" si="216"/>
        <v>1.1942223770596152</v>
      </c>
      <c r="Q4660" s="42">
        <f t="shared" si="218"/>
        <v>2.4248349653287855</v>
      </c>
    </row>
    <row r="4661" spans="5:17" x14ac:dyDescent="0.2">
      <c r="E4661" s="15">
        <v>41301.548611111109</v>
      </c>
      <c r="F4661" s="21">
        <v>11.253545557865287</v>
      </c>
      <c r="G4661" s="21">
        <v>11.237134482468901</v>
      </c>
      <c r="H4661" s="24">
        <v>0.18838507287317083</v>
      </c>
      <c r="I4661" s="3">
        <f t="shared" si="217"/>
        <v>1924.9999999999836</v>
      </c>
      <c r="J4661" s="3">
        <f>INDEX(PowerArray,MIN(MaximumPowerIndex,ROUND(G4661*100,0)))</f>
        <v>1924.1599999999837</v>
      </c>
      <c r="K4661" s="3">
        <f>MIN(J4661-M4661+N4661,'Power Look Up'!$F$4)</f>
        <v>1771.337661059961</v>
      </c>
      <c r="M4661" s="50">
        <f t="array" ref="M4661">_xlfn.SUM(_xlfn.NORM.DIST($S$3:$S$1003,$G4661,$P4661,FALSE)*WindSpeedStep*$T$3:$T$1003)</f>
        <v>1904.3972297482273</v>
      </c>
      <c r="N4661" s="50">
        <f t="array" ref="N4661">_xlfn.SUM(_xlfn.NORM.DIST($S$3:$S$1003,$G4661,$Q4661,FALSE)*WindSpeedStep*$T$3:$T$1003)</f>
        <v>1751.5748908082046</v>
      </c>
      <c r="P4661" s="42">
        <f t="shared" si="216"/>
        <v>1.1237134482468902</v>
      </c>
      <c r="Q4661" s="42">
        <f t="shared" si="218"/>
        <v>2.1169083983655246</v>
      </c>
    </row>
    <row r="4662" spans="5:17" x14ac:dyDescent="0.2">
      <c r="E4662" s="15">
        <v>41301.555555555555</v>
      </c>
      <c r="F4662" s="21">
        <v>13.568583833976385</v>
      </c>
      <c r="G4662" s="21">
        <v>13.489921187393429</v>
      </c>
      <c r="H4662" s="24">
        <v>0.17909017106967076</v>
      </c>
      <c r="I4662" s="3">
        <f t="shared" si="217"/>
        <v>1999.5699999999997</v>
      </c>
      <c r="J4662" s="3">
        <f>INDEX(PowerArray,MIN(MaximumPowerIndex,ROUND(G4662*100,0)))</f>
        <v>1999.4899999999998</v>
      </c>
      <c r="K4662" s="3">
        <f>MIN(J4662-M4662+N4662,'Power Look Up'!$F$4)</f>
        <v>1937.8136667597448</v>
      </c>
      <c r="M4662" s="50">
        <f t="array" ref="M4662">_xlfn.SUM(_xlfn.NORM.DIST($S$3:$S$1003,$G4662,$P4662,FALSE)*WindSpeedStep*$T$3:$T$1003)</f>
        <v>2003.0998324514937</v>
      </c>
      <c r="N4662" s="50">
        <f t="array" ref="N4662">_xlfn.SUM(_xlfn.NORM.DIST($S$3:$S$1003,$G4662,$Q4662,FALSE)*WindSpeedStep*$T$3:$T$1003)</f>
        <v>1941.4234992112388</v>
      </c>
      <c r="P4662" s="42">
        <f t="shared" si="216"/>
        <v>1.348992118739343</v>
      </c>
      <c r="Q4662" s="42">
        <f t="shared" si="218"/>
        <v>2.4159122931666652</v>
      </c>
    </row>
    <row r="4663" spans="5:17" x14ac:dyDescent="0.2">
      <c r="E4663" s="15">
        <v>41301.5625</v>
      </c>
      <c r="F4663" s="21">
        <v>11.044430430663226</v>
      </c>
      <c r="G4663" s="21">
        <v>11.110867873488042</v>
      </c>
      <c r="H4663" s="24">
        <v>0.18470848386497524</v>
      </c>
      <c r="I4663" s="3">
        <f t="shared" si="217"/>
        <v>1907.359999999984</v>
      </c>
      <c r="J4663" s="3">
        <f>INDEX(PowerArray,MIN(MaximumPowerIndex,ROUND(G4663*100,0)))</f>
        <v>1913.2399999999839</v>
      </c>
      <c r="K4663" s="3">
        <f>MIN(J4663-M4663+N4663,'Power Look Up'!$F$4)</f>
        <v>1766.3956461654168</v>
      </c>
      <c r="M4663" s="50">
        <f t="array" ref="M4663">_xlfn.SUM(_xlfn.NORM.DIST($S$3:$S$1003,$G4663,$P4663,FALSE)*WindSpeedStep*$T$3:$T$1003)</f>
        <v>1886.4692221606729</v>
      </c>
      <c r="N4663" s="50">
        <f t="array" ref="N4663">_xlfn.SUM(_xlfn.NORM.DIST($S$3:$S$1003,$G4663,$Q4663,FALSE)*WindSpeedStep*$T$3:$T$1003)</f>
        <v>1739.6248683261058</v>
      </c>
      <c r="P4663" s="42">
        <f t="shared" si="216"/>
        <v>1.1110867873488042</v>
      </c>
      <c r="Q4663" s="42">
        <f t="shared" si="218"/>
        <v>2.0522715593360377</v>
      </c>
    </row>
    <row r="4664" spans="5:17" x14ac:dyDescent="0.2">
      <c r="E4664" s="15">
        <v>41301.569444444445</v>
      </c>
      <c r="F4664" s="21">
        <v>12.155006688194398</v>
      </c>
      <c r="G4664" s="21">
        <v>12.137110692559018</v>
      </c>
      <c r="H4664" s="24">
        <v>0.23940751944022787</v>
      </c>
      <c r="I4664" s="3">
        <f t="shared" si="217"/>
        <v>1989.7599999999977</v>
      </c>
      <c r="J4664" s="3">
        <f>INDEX(PowerArray,MIN(MaximumPowerIndex,ROUND(G4664*100,0)))</f>
        <v>1989.5399999999977</v>
      </c>
      <c r="K4664" s="3">
        <f>MIN(J4664-M4664+N4664,'Power Look Up'!$F$4)</f>
        <v>1781.908904467251</v>
      </c>
      <c r="M4664" s="50">
        <f t="array" ref="M4664">_xlfn.SUM(_xlfn.NORM.DIST($S$3:$S$1003,$G4664,$P4664,FALSE)*WindSpeedStep*$T$3:$T$1003)</f>
        <v>1979.6785178916416</v>
      </c>
      <c r="N4664" s="50">
        <f t="array" ref="N4664">_xlfn.SUM(_xlfn.NORM.DIST($S$3:$S$1003,$G4664,$Q4664,FALSE)*WindSpeedStep*$T$3:$T$1003)</f>
        <v>1772.0474223588949</v>
      </c>
      <c r="P4664" s="42">
        <f t="shared" si="216"/>
        <v>1.2137110692559019</v>
      </c>
      <c r="Q4664" s="42">
        <f t="shared" si="218"/>
        <v>2.9057155640770205</v>
      </c>
    </row>
    <row r="4665" spans="5:17" x14ac:dyDescent="0.2">
      <c r="E4665" s="15">
        <v>41301.576388888891</v>
      </c>
      <c r="F4665" s="21">
        <v>11.417113178960989</v>
      </c>
      <c r="G4665" s="21">
        <v>11.341403527814661</v>
      </c>
      <c r="H4665" s="24">
        <v>0.17692738683911596</v>
      </c>
      <c r="I4665" s="3">
        <f t="shared" si="217"/>
        <v>1939.2799999999834</v>
      </c>
      <c r="J4665" s="3">
        <f>INDEX(PowerArray,MIN(MaximumPowerIndex,ROUND(G4665*100,0)))</f>
        <v>1932.5599999999833</v>
      </c>
      <c r="K4665" s="3">
        <f>MIN(J4665-M4665+N4665,'Power Look Up'!$F$4)</f>
        <v>1799.1315217089834</v>
      </c>
      <c r="M4665" s="50">
        <f t="array" ref="M4665">_xlfn.SUM(_xlfn.NORM.DIST($S$3:$S$1003,$G4665,$P4665,FALSE)*WindSpeedStep*$T$3:$T$1003)</f>
        <v>1917.5900768090448</v>
      </c>
      <c r="N4665" s="50">
        <f t="array" ref="N4665">_xlfn.SUM(_xlfn.NORM.DIST($S$3:$S$1003,$G4665,$Q4665,FALSE)*WindSpeedStep*$T$3:$T$1003)</f>
        <v>1784.1615985180449</v>
      </c>
      <c r="P4665" s="42">
        <f t="shared" si="216"/>
        <v>1.1341403527814662</v>
      </c>
      <c r="Q4665" s="42">
        <f t="shared" si="218"/>
        <v>2.006604889264179</v>
      </c>
    </row>
    <row r="4666" spans="5:17" x14ac:dyDescent="0.2">
      <c r="E4666" s="15">
        <v>41301.583333333336</v>
      </c>
      <c r="F4666" s="21">
        <v>12.186189628366206</v>
      </c>
      <c r="G4666" s="21">
        <v>12.122774218921487</v>
      </c>
      <c r="H4666" s="24">
        <v>0.1780704277692198</v>
      </c>
      <c r="I4666" s="3">
        <f t="shared" si="217"/>
        <v>1990.0899999999976</v>
      </c>
      <c r="J4666" s="3">
        <f>INDEX(PowerArray,MIN(MaximumPowerIndex,ROUND(G4666*100,0)))</f>
        <v>1989.3199999999977</v>
      </c>
      <c r="K4666" s="3">
        <f>MIN(J4666-M4666+N4666,'Power Look Up'!$F$4)</f>
        <v>1875.2271049204551</v>
      </c>
      <c r="M4666" s="50">
        <f t="array" ref="M4666">_xlfn.SUM(_xlfn.NORM.DIST($S$3:$S$1003,$G4666,$P4666,FALSE)*WindSpeedStep*$T$3:$T$1003)</f>
        <v>1979.0340200196388</v>
      </c>
      <c r="N4666" s="50">
        <f t="array" ref="N4666">_xlfn.SUM(_xlfn.NORM.DIST($S$3:$S$1003,$G4666,$Q4666,FALSE)*WindSpeedStep*$T$3:$T$1003)</f>
        <v>1864.9411249400962</v>
      </c>
      <c r="P4666" s="42">
        <f t="shared" si="216"/>
        <v>1.2122774218921488</v>
      </c>
      <c r="Q4666" s="42">
        <f t="shared" si="218"/>
        <v>2.1587075909130187</v>
      </c>
    </row>
    <row r="4667" spans="5:17" x14ac:dyDescent="0.2">
      <c r="E4667" s="15">
        <v>41301.590277777781</v>
      </c>
      <c r="F4667" s="21">
        <v>10.1674780068857</v>
      </c>
      <c r="G4667" s="21">
        <v>10.222109067426571</v>
      </c>
      <c r="H4667" s="24">
        <v>0.22129381528794428</v>
      </c>
      <c r="I4667" s="3">
        <f t="shared" si="217"/>
        <v>1682.3899999999539</v>
      </c>
      <c r="J4667" s="3">
        <f>INDEX(PowerArray,MIN(MaximumPowerIndex,ROUND(G4667*100,0)))</f>
        <v>1695.7399999999536</v>
      </c>
      <c r="K4667" s="3">
        <f>MIN(J4667-M4667+N4667,'Power Look Up'!$F$4)</f>
        <v>1539.3913126351524</v>
      </c>
      <c r="M4667" s="50">
        <f t="array" ref="M4667">_xlfn.SUM(_xlfn.NORM.DIST($S$3:$S$1003,$G4667,$P4667,FALSE)*WindSpeedStep*$T$3:$T$1003)</f>
        <v>1691.7791628830903</v>
      </c>
      <c r="N4667" s="50">
        <f t="array" ref="N4667">_xlfn.SUM(_xlfn.NORM.DIST($S$3:$S$1003,$G4667,$Q4667,FALSE)*WindSpeedStep*$T$3:$T$1003)</f>
        <v>1535.4304755182891</v>
      </c>
      <c r="P4667" s="42">
        <f t="shared" si="216"/>
        <v>1.022210906742657</v>
      </c>
      <c r="Q4667" s="42">
        <f t="shared" si="218"/>
        <v>2.2620895158203158</v>
      </c>
    </row>
    <row r="4668" spans="5:17" x14ac:dyDescent="0.2">
      <c r="E4668" s="15">
        <v>41301.597222222219</v>
      </c>
      <c r="F4668" s="21">
        <v>11.95382497677647</v>
      </c>
      <c r="G4668" s="21">
        <v>11.870435188614259</v>
      </c>
      <c r="H4668" s="24">
        <v>0.21164773659604413</v>
      </c>
      <c r="I4668" s="3">
        <f t="shared" si="217"/>
        <v>1983.7999999999824</v>
      </c>
      <c r="J4668" s="3">
        <f>INDEX(PowerArray,MIN(MaximumPowerIndex,ROUND(G4668*100,0)))</f>
        <v>1977.0799999999824</v>
      </c>
      <c r="K4668" s="3">
        <f>MIN(J4668-M4668+N4668,'Power Look Up'!$F$4)</f>
        <v>1800.6237872487523</v>
      </c>
      <c r="M4668" s="50">
        <f t="array" ref="M4668">_xlfn.SUM(_xlfn.NORM.DIST($S$3:$S$1003,$G4668,$P4668,FALSE)*WindSpeedStep*$T$3:$T$1003)</f>
        <v>1965.2950916128937</v>
      </c>
      <c r="N4668" s="50">
        <f t="array" ref="N4668">_xlfn.SUM(_xlfn.NORM.DIST($S$3:$S$1003,$G4668,$Q4668,FALSE)*WindSpeedStep*$T$3:$T$1003)</f>
        <v>1788.8388788616635</v>
      </c>
      <c r="P4668" s="42">
        <f t="shared" si="216"/>
        <v>1.1870435188614259</v>
      </c>
      <c r="Q4668" s="42">
        <f t="shared" si="218"/>
        <v>2.5123507400802443</v>
      </c>
    </row>
    <row r="4669" spans="5:17" x14ac:dyDescent="0.2">
      <c r="E4669" s="15">
        <v>41301.604166666664</v>
      </c>
      <c r="F4669" s="21">
        <v>14.800813429005501</v>
      </c>
      <c r="G4669" s="21">
        <v>14.517650276561087</v>
      </c>
      <c r="H4669" s="24">
        <v>0.18850315311267768</v>
      </c>
      <c r="I4669" s="3">
        <f t="shared" si="217"/>
        <v>2000</v>
      </c>
      <c r="J4669" s="3">
        <f>INDEX(PowerArray,MIN(MaximumPowerIndex,ROUND(G4669*100,0)))</f>
        <v>2000</v>
      </c>
      <c r="K4669" s="3">
        <f>MIN(J4669-M4669+N4669,'Power Look Up'!$F$4)</f>
        <v>1957.8427000013157</v>
      </c>
      <c r="M4669" s="50">
        <f t="array" ref="M4669">_xlfn.SUM(_xlfn.NORM.DIST($S$3:$S$1003,$G4669,$P4669,FALSE)*WindSpeedStep*$T$3:$T$1003)</f>
        <v>2002.7914863637732</v>
      </c>
      <c r="N4669" s="50">
        <f t="array" ref="N4669">_xlfn.SUM(_xlfn.NORM.DIST($S$3:$S$1003,$G4669,$Q4669,FALSE)*WindSpeedStep*$T$3:$T$1003)</f>
        <v>1960.6341863650889</v>
      </c>
      <c r="P4669" s="42">
        <f t="shared" si="216"/>
        <v>1.4517650276561087</v>
      </c>
      <c r="Q4669" s="42">
        <f t="shared" si="218"/>
        <v>2.7366228529189018</v>
      </c>
    </row>
    <row r="4670" spans="5:17" x14ac:dyDescent="0.2">
      <c r="E4670" s="15">
        <v>41301.611111111109</v>
      </c>
      <c r="F4670" s="21">
        <v>16.233240093193576</v>
      </c>
      <c r="G4670" s="21">
        <v>16.07632469530094</v>
      </c>
      <c r="H4670" s="24">
        <v>0.20328658857104284</v>
      </c>
      <c r="I4670" s="3">
        <f t="shared" si="217"/>
        <v>2000</v>
      </c>
      <c r="J4670" s="3">
        <f>INDEX(PowerArray,MIN(MaximumPowerIndex,ROUND(G4670*100,0)))</f>
        <v>2000</v>
      </c>
      <c r="K4670" s="3">
        <f>MIN(J4670-M4670+N4670,'Power Look Up'!$F$4)</f>
        <v>1972.8971013704027</v>
      </c>
      <c r="M4670" s="50">
        <f t="array" ref="M4670">_xlfn.SUM(_xlfn.NORM.DIST($S$3:$S$1003,$G4670,$P4670,FALSE)*WindSpeedStep*$T$3:$T$1003)</f>
        <v>2000.8653835531904</v>
      </c>
      <c r="N4670" s="50">
        <f t="array" ref="N4670">_xlfn.SUM(_xlfn.NORM.DIST($S$3:$S$1003,$G4670,$Q4670,FALSE)*WindSpeedStep*$T$3:$T$1003)</f>
        <v>1973.7624849235931</v>
      </c>
      <c r="P4670" s="42">
        <f t="shared" si="216"/>
        <v>1.6076324695300941</v>
      </c>
      <c r="Q4670" s="42">
        <f t="shared" si="218"/>
        <v>3.2681012040681381</v>
      </c>
    </row>
    <row r="4671" spans="5:17" x14ac:dyDescent="0.2">
      <c r="E4671" s="15">
        <v>41301.618055555555</v>
      </c>
      <c r="F4671" s="21">
        <v>14.005511143575912</v>
      </c>
      <c r="G4671" s="21">
        <v>14.037348027388948</v>
      </c>
      <c r="H4671" s="24">
        <v>0.23347951863219879</v>
      </c>
      <c r="I4671" s="3">
        <f t="shared" si="217"/>
        <v>2000</v>
      </c>
      <c r="J4671" s="3">
        <f>INDEX(PowerArray,MIN(MaximumPowerIndex,ROUND(G4671*100,0)))</f>
        <v>2000</v>
      </c>
      <c r="K4671" s="3">
        <f>MIN(J4671-M4671+N4671,'Power Look Up'!$F$4)</f>
        <v>1893.5801785784197</v>
      </c>
      <c r="M4671" s="50">
        <f t="array" ref="M4671">_xlfn.SUM(_xlfn.NORM.DIST($S$3:$S$1003,$G4671,$P4671,FALSE)*WindSpeedStep*$T$3:$T$1003)</f>
        <v>2003.3816583108203</v>
      </c>
      <c r="N4671" s="50">
        <f t="array" ref="N4671">_xlfn.SUM(_xlfn.NORM.DIST($S$3:$S$1003,$G4671,$Q4671,FALSE)*WindSpeedStep*$T$3:$T$1003)</f>
        <v>1896.96183688924</v>
      </c>
      <c r="P4671" s="42">
        <f t="shared" si="216"/>
        <v>1.4037348027388949</v>
      </c>
      <c r="Q4671" s="42">
        <f t="shared" si="218"/>
        <v>3.2774332603074168</v>
      </c>
    </row>
    <row r="4672" spans="5:17" x14ac:dyDescent="0.2">
      <c r="E4672" s="15">
        <v>41301.625</v>
      </c>
      <c r="F4672" s="21">
        <v>13.902966242597023</v>
      </c>
      <c r="G4672" s="21">
        <v>13.837737049507028</v>
      </c>
      <c r="H4672" s="24">
        <v>0.19492243257391251</v>
      </c>
      <c r="I4672" s="3">
        <f t="shared" si="217"/>
        <v>1999.8999999999996</v>
      </c>
      <c r="J4672" s="3">
        <f>INDEX(PowerArray,MIN(MaximumPowerIndex,ROUND(G4672*100,0)))</f>
        <v>1999.8399999999997</v>
      </c>
      <c r="K4672" s="3">
        <f>MIN(J4672-M4672+N4672,'Power Look Up'!$F$4)</f>
        <v>1931.912212259062</v>
      </c>
      <c r="M4672" s="50">
        <f t="array" ref="M4672">_xlfn.SUM(_xlfn.NORM.DIST($S$3:$S$1003,$G4672,$P4672,FALSE)*WindSpeedStep*$T$3:$T$1003)</f>
        <v>2003.4655828923926</v>
      </c>
      <c r="N4672" s="50">
        <f t="array" ref="N4672">_xlfn.SUM(_xlfn.NORM.DIST($S$3:$S$1003,$G4672,$Q4672,FALSE)*WindSpeedStep*$T$3:$T$1003)</f>
        <v>1935.5377951514549</v>
      </c>
      <c r="P4672" s="42">
        <f t="shared" si="216"/>
        <v>1.3837737049507028</v>
      </c>
      <c r="Q4672" s="42">
        <f t="shared" si="218"/>
        <v>2.6972853670080648</v>
      </c>
    </row>
    <row r="4673" spans="5:17" x14ac:dyDescent="0.2">
      <c r="E4673" s="15">
        <v>41301.631944444445</v>
      </c>
      <c r="F4673" s="21">
        <v>11.280302924215126</v>
      </c>
      <c r="G4673" s="21">
        <v>11.205138095068046</v>
      </c>
      <c r="H4673" s="24">
        <v>0.16843519298770962</v>
      </c>
      <c r="I4673" s="3">
        <f t="shared" si="217"/>
        <v>1927.5199999999836</v>
      </c>
      <c r="J4673" s="3">
        <f>INDEX(PowerArray,MIN(MaximumPowerIndex,ROUND(G4673*100,0)))</f>
        <v>1921.6399999999837</v>
      </c>
      <c r="K4673" s="3">
        <f>MIN(J4673-M4673+N4673,'Power Look Up'!$F$4)</f>
        <v>1801.3536245348912</v>
      </c>
      <c r="M4673" s="50">
        <f t="array" ref="M4673">_xlfn.SUM(_xlfn.NORM.DIST($S$3:$S$1003,$G4673,$P4673,FALSE)*WindSpeedStep*$T$3:$T$1003)</f>
        <v>1900.0612721901857</v>
      </c>
      <c r="N4673" s="50">
        <f t="array" ref="N4673">_xlfn.SUM(_xlfn.NORM.DIST($S$3:$S$1003,$G4673,$Q4673,FALSE)*WindSpeedStep*$T$3:$T$1003)</f>
        <v>1779.7748967250932</v>
      </c>
      <c r="P4673" s="42">
        <f t="shared" si="216"/>
        <v>1.1205138095068046</v>
      </c>
      <c r="Q4673" s="42">
        <f t="shared" si="218"/>
        <v>1.8873395974967233</v>
      </c>
    </row>
    <row r="4674" spans="5:17" x14ac:dyDescent="0.2">
      <c r="E4674" s="15">
        <v>41301.638888888891</v>
      </c>
      <c r="F4674" s="21">
        <v>10.675753271303096</v>
      </c>
      <c r="G4674" s="21">
        <v>10.635650459725479</v>
      </c>
      <c r="H4674" s="24">
        <v>0.19015051663443094</v>
      </c>
      <c r="I4674" s="3">
        <f t="shared" si="217"/>
        <v>1818.5599999999511</v>
      </c>
      <c r="J4674" s="3">
        <f>INDEX(PowerArray,MIN(MaximumPowerIndex,ROUND(G4674*100,0)))</f>
        <v>1807.8799999999512</v>
      </c>
      <c r="K4674" s="3">
        <f>MIN(J4674-M4674+N4674,'Power Look Up'!$F$4)</f>
        <v>1663.8918800540475</v>
      </c>
      <c r="M4674" s="50">
        <f t="array" ref="M4674">_xlfn.SUM(_xlfn.NORM.DIST($S$3:$S$1003,$G4674,$P4674,FALSE)*WindSpeedStep*$T$3:$T$1003)</f>
        <v>1797.8435910634221</v>
      </c>
      <c r="N4674" s="50">
        <f t="array" ref="N4674">_xlfn.SUM(_xlfn.NORM.DIST($S$3:$S$1003,$G4674,$Q4674,FALSE)*WindSpeedStep*$T$3:$T$1003)</f>
        <v>1653.8554711175184</v>
      </c>
      <c r="P4674" s="42">
        <f t="shared" si="216"/>
        <v>1.0635650459725479</v>
      </c>
      <c r="Q4674" s="42">
        <f t="shared" si="218"/>
        <v>2.0223744296600228</v>
      </c>
    </row>
    <row r="4675" spans="5:17" x14ac:dyDescent="0.2">
      <c r="E4675" s="15">
        <v>41301.645833333336</v>
      </c>
      <c r="F4675" s="21">
        <v>11.010001496431624</v>
      </c>
      <c r="G4675" s="21">
        <v>11.084973419428147</v>
      </c>
      <c r="H4675" s="24">
        <v>0.2170753565087713</v>
      </c>
      <c r="I4675" s="3">
        <f t="shared" si="217"/>
        <v>1904.839999999984</v>
      </c>
      <c r="J4675" s="3">
        <f>INDEX(PowerArray,MIN(MaximumPowerIndex,ROUND(G4675*100,0)))</f>
        <v>1910.7199999999839</v>
      </c>
      <c r="K4675" s="3">
        <f>MIN(J4675-M4675+N4675,'Power Look Up'!$F$4)</f>
        <v>1714.3849097988291</v>
      </c>
      <c r="M4675" s="50">
        <f t="array" ref="M4675">_xlfn.SUM(_xlfn.NORM.DIST($S$3:$S$1003,$G4675,$P4675,FALSE)*WindSpeedStep*$T$3:$T$1003)</f>
        <v>1882.5168908681837</v>
      </c>
      <c r="N4675" s="50">
        <f t="array" ref="N4675">_xlfn.SUM(_xlfn.NORM.DIST($S$3:$S$1003,$G4675,$Q4675,FALSE)*WindSpeedStep*$T$3:$T$1003)</f>
        <v>1686.1818006670289</v>
      </c>
      <c r="P4675" s="42">
        <f t="shared" ref="P4675:P4738" si="219">ReferenceTurbulence*G4675</f>
        <v>1.1084973419428148</v>
      </c>
      <c r="Q4675" s="42">
        <f t="shared" si="218"/>
        <v>2.4062745569126185</v>
      </c>
    </row>
    <row r="4676" spans="5:17" x14ac:dyDescent="0.2">
      <c r="E4676" s="15">
        <v>41301.652777777781</v>
      </c>
      <c r="F4676" s="21">
        <v>10.924615200330969</v>
      </c>
      <c r="G4676" s="21">
        <v>10.844644161459591</v>
      </c>
      <c r="H4676" s="24">
        <v>0.20138009070867316</v>
      </c>
      <c r="I4676" s="3">
        <f t="shared" ref="I4676:I4739" si="220">INDEX(PowerArray,MIN(MaximumPowerIndex,ROUND(F4676*100,0)))</f>
        <v>1882.6399999999496</v>
      </c>
      <c r="J4676" s="3">
        <f>INDEX(PowerArray,MIN(MaximumPowerIndex,ROUND(G4676*100,0)))</f>
        <v>1861.2799999999502</v>
      </c>
      <c r="K4676" s="3">
        <f>MIN(J4676-M4676+N4676,'Power Look Up'!$F$4)</f>
        <v>1693.2220098351672</v>
      </c>
      <c r="M4676" s="50">
        <f t="array" ref="M4676">_xlfn.SUM(_xlfn.NORM.DIST($S$3:$S$1003,$G4676,$P4676,FALSE)*WindSpeedStep*$T$3:$T$1003)</f>
        <v>1841.1111014172247</v>
      </c>
      <c r="N4676" s="50">
        <f t="array" ref="N4676">_xlfn.SUM(_xlfn.NORM.DIST($S$3:$S$1003,$G4676,$Q4676,FALSE)*WindSpeedStep*$T$3:$T$1003)</f>
        <v>1673.0531112524418</v>
      </c>
      <c r="P4676" s="42">
        <f t="shared" si="219"/>
        <v>1.0844644161459591</v>
      </c>
      <c r="Q4676" s="42">
        <f t="shared" ref="Q4676:Q4739" si="221">G4676*H4676</f>
        <v>2.1838954249380151</v>
      </c>
    </row>
    <row r="4677" spans="5:17" x14ac:dyDescent="0.2">
      <c r="E4677" s="15">
        <v>41301.659722222219</v>
      </c>
      <c r="F4677" s="21">
        <v>12.02459481844611</v>
      </c>
      <c r="G4677" s="21">
        <v>12.033606128775846</v>
      </c>
      <c r="H4677" s="24">
        <v>0.22703467694496396</v>
      </c>
      <c r="I4677" s="3">
        <f t="shared" si="220"/>
        <v>1988.2199999999978</v>
      </c>
      <c r="J4677" s="3">
        <f>INDEX(PowerArray,MIN(MaximumPowerIndex,ROUND(G4677*100,0)))</f>
        <v>1988.3299999999977</v>
      </c>
      <c r="K4677" s="3">
        <f>MIN(J4677-M4677+N4677,'Power Look Up'!$F$4)</f>
        <v>1794.6703500469282</v>
      </c>
      <c r="M4677" s="50">
        <f t="array" ref="M4677">_xlfn.SUM(_xlfn.NORM.DIST($S$3:$S$1003,$G4677,$P4677,FALSE)*WindSpeedStep*$T$3:$T$1003)</f>
        <v>1974.7150286137244</v>
      </c>
      <c r="N4677" s="50">
        <f t="array" ref="N4677">_xlfn.SUM(_xlfn.NORM.DIST($S$3:$S$1003,$G4677,$Q4677,FALSE)*WindSpeedStep*$T$3:$T$1003)</f>
        <v>1781.0553786606549</v>
      </c>
      <c r="P4677" s="42">
        <f t="shared" si="219"/>
        <v>1.2033606128775847</v>
      </c>
      <c r="Q4677" s="42">
        <f t="shared" si="221"/>
        <v>2.7320458799295624</v>
      </c>
    </row>
    <row r="4678" spans="5:17" x14ac:dyDescent="0.2">
      <c r="E4678" s="15">
        <v>41301.666666666664</v>
      </c>
      <c r="F4678" s="21">
        <v>10.821034226767447</v>
      </c>
      <c r="G4678" s="21">
        <v>10.851136668405086</v>
      </c>
      <c r="H4678" s="24">
        <v>0.24858991697354424</v>
      </c>
      <c r="I4678" s="3">
        <f t="shared" si="220"/>
        <v>1855.9399999999503</v>
      </c>
      <c r="J4678" s="3">
        <f>INDEX(PowerArray,MIN(MaximumPowerIndex,ROUND(G4678*100,0)))</f>
        <v>1863.94999999995</v>
      </c>
      <c r="K4678" s="3">
        <f>MIN(J4678-M4678+N4678,'Power Look Up'!$F$4)</f>
        <v>1630.2554767077731</v>
      </c>
      <c r="M4678" s="50">
        <f t="array" ref="M4678">_xlfn.SUM(_xlfn.NORM.DIST($S$3:$S$1003,$G4678,$P4678,FALSE)*WindSpeedStep*$T$3:$T$1003)</f>
        <v>1842.3450616573462</v>
      </c>
      <c r="N4678" s="50">
        <f t="array" ref="N4678">_xlfn.SUM(_xlfn.NORM.DIST($S$3:$S$1003,$G4678,$Q4678,FALSE)*WindSpeedStep*$T$3:$T$1003)</f>
        <v>1608.6505383651693</v>
      </c>
      <c r="P4678" s="42">
        <f t="shared" si="219"/>
        <v>1.0851136668405086</v>
      </c>
      <c r="Q4678" s="42">
        <f t="shared" si="221"/>
        <v>2.6974831634674019</v>
      </c>
    </row>
    <row r="4679" spans="5:17" x14ac:dyDescent="0.2">
      <c r="E4679" s="15">
        <v>41301.673611111109</v>
      </c>
      <c r="F4679" s="21">
        <v>11.783963115631</v>
      </c>
      <c r="G4679" s="21">
        <v>11.808830340967067</v>
      </c>
      <c r="H4679" s="24">
        <v>0.28343605349287038</v>
      </c>
      <c r="I4679" s="3">
        <f t="shared" si="220"/>
        <v>1969.5199999999827</v>
      </c>
      <c r="J4679" s="3">
        <f>INDEX(PowerArray,MIN(MaximumPowerIndex,ROUND(G4679*100,0)))</f>
        <v>1972.0399999999827</v>
      </c>
      <c r="K4679" s="3">
        <f>MIN(J4679-M4679+N4679,'Power Look Up'!$F$4)</f>
        <v>1689.4464469814816</v>
      </c>
      <c r="M4679" s="50">
        <f t="array" ref="M4679">_xlfn.SUM(_xlfn.NORM.DIST($S$3:$S$1003,$G4679,$P4679,FALSE)*WindSpeedStep*$T$3:$T$1003)</f>
        <v>1961.1745499280914</v>
      </c>
      <c r="N4679" s="50">
        <f t="array" ref="N4679">_xlfn.SUM(_xlfn.NORM.DIST($S$3:$S$1003,$G4679,$Q4679,FALSE)*WindSpeedStep*$T$3:$T$1003)</f>
        <v>1678.5809969095903</v>
      </c>
      <c r="P4679" s="42">
        <f t="shared" si="219"/>
        <v>1.1808830340967067</v>
      </c>
      <c r="Q4679" s="42">
        <f t="shared" si="221"/>
        <v>3.347048268210572</v>
      </c>
    </row>
    <row r="4680" spans="5:17" x14ac:dyDescent="0.2">
      <c r="E4680" s="15">
        <v>41301.6875</v>
      </c>
      <c r="F4680" s="21">
        <v>14.228193514849993</v>
      </c>
      <c r="G4680" s="21">
        <v>14.211105503877057</v>
      </c>
      <c r="H4680" s="24">
        <v>0.15462258070245222</v>
      </c>
      <c r="I4680" s="3">
        <f t="shared" si="220"/>
        <v>2000</v>
      </c>
      <c r="J4680" s="3">
        <f>INDEX(PowerArray,MIN(MaximumPowerIndex,ROUND(G4680*100,0)))</f>
        <v>2000</v>
      </c>
      <c r="K4680" s="3">
        <f>MIN(J4680-M4680+N4680,'Power Look Up'!$F$4)</f>
        <v>1978.901794639077</v>
      </c>
      <c r="M4680" s="50">
        <f t="array" ref="M4680">_xlfn.SUM(_xlfn.NORM.DIST($S$3:$S$1003,$G4680,$P4680,FALSE)*WindSpeedStep*$T$3:$T$1003)</f>
        <v>2003.2103231384772</v>
      </c>
      <c r="N4680" s="50">
        <f t="array" ref="N4680">_xlfn.SUM(_xlfn.NORM.DIST($S$3:$S$1003,$G4680,$Q4680,FALSE)*WindSpeedStep*$T$3:$T$1003)</f>
        <v>1982.1121177775542</v>
      </c>
      <c r="P4680" s="42">
        <f t="shared" si="219"/>
        <v>1.4211105503877057</v>
      </c>
      <c r="Q4680" s="42">
        <f t="shared" si="221"/>
        <v>2.197357807644293</v>
      </c>
    </row>
    <row r="4681" spans="5:17" x14ac:dyDescent="0.2">
      <c r="E4681" s="15">
        <v>41301.694444444445</v>
      </c>
      <c r="F4681" s="21">
        <v>13.718418969015586</v>
      </c>
      <c r="G4681" s="21">
        <v>13.830881665025689</v>
      </c>
      <c r="H4681" s="24">
        <v>0.16692885712064873</v>
      </c>
      <c r="I4681" s="3">
        <f t="shared" si="220"/>
        <v>1999.7199999999998</v>
      </c>
      <c r="J4681" s="3">
        <f>INDEX(PowerArray,MIN(MaximumPowerIndex,ROUND(G4681*100,0)))</f>
        <v>1999.8299999999997</v>
      </c>
      <c r="K4681" s="3">
        <f>MIN(J4681-M4681+N4681,'Power Look Up'!$F$4)</f>
        <v>1960.9319273390588</v>
      </c>
      <c r="M4681" s="50">
        <f t="array" ref="M4681">_xlfn.SUM(_xlfn.NORM.DIST($S$3:$S$1003,$G4681,$P4681,FALSE)*WindSpeedStep*$T$3:$T$1003)</f>
        <v>2003.4655636604618</v>
      </c>
      <c r="N4681" s="50">
        <f t="array" ref="N4681">_xlfn.SUM(_xlfn.NORM.DIST($S$3:$S$1003,$G4681,$Q4681,FALSE)*WindSpeedStep*$T$3:$T$1003)</f>
        <v>1964.5674909995209</v>
      </c>
      <c r="P4681" s="42">
        <f t="shared" si="219"/>
        <v>1.3830881665025689</v>
      </c>
      <c r="Q4681" s="42">
        <f t="shared" si="221"/>
        <v>2.3087732693136735</v>
      </c>
    </row>
    <row r="4682" spans="5:17" x14ac:dyDescent="0.2">
      <c r="E4682" s="15">
        <v>41301.701388888891</v>
      </c>
      <c r="F4682" s="21">
        <v>12.988700605508583</v>
      </c>
      <c r="G4682" s="21">
        <v>13.025270503714305</v>
      </c>
      <c r="H4682" s="24">
        <v>0.18246628912170548</v>
      </c>
      <c r="I4682" s="3">
        <f t="shared" si="220"/>
        <v>1998.8899999999974</v>
      </c>
      <c r="J4682" s="3">
        <f>INDEX(PowerArray,MIN(MaximumPowerIndex,ROUND(G4682*100,0)))</f>
        <v>1999.0299999999997</v>
      </c>
      <c r="K4682" s="3">
        <f>MIN(J4682-M4682+N4682,'Power Look Up'!$F$4)</f>
        <v>1915.8401210490192</v>
      </c>
      <c r="M4682" s="50">
        <f t="array" ref="M4682">_xlfn.SUM(_xlfn.NORM.DIST($S$3:$S$1003,$G4682,$P4682,FALSE)*WindSpeedStep*$T$3:$T$1003)</f>
        <v>2000.6174112904296</v>
      </c>
      <c r="N4682" s="50">
        <f t="array" ref="N4682">_xlfn.SUM(_xlfn.NORM.DIST($S$3:$S$1003,$G4682,$Q4682,FALSE)*WindSpeedStep*$T$3:$T$1003)</f>
        <v>1917.427532339449</v>
      </c>
      <c r="P4682" s="42">
        <f t="shared" si="219"/>
        <v>1.3025270503714306</v>
      </c>
      <c r="Q4682" s="42">
        <f t="shared" si="221"/>
        <v>2.3766727736191569</v>
      </c>
    </row>
    <row r="4683" spans="5:17" x14ac:dyDescent="0.2">
      <c r="E4683" s="15">
        <v>41301.708333333336</v>
      </c>
      <c r="F4683" s="21">
        <v>12.247770984155279</v>
      </c>
      <c r="G4683" s="21">
        <v>12.231372967657306</v>
      </c>
      <c r="H4683" s="24">
        <v>0.1861563220727751</v>
      </c>
      <c r="I4683" s="3">
        <f t="shared" si="220"/>
        <v>1990.7499999999977</v>
      </c>
      <c r="J4683" s="3">
        <f>INDEX(PowerArray,MIN(MaximumPowerIndex,ROUND(G4683*100,0)))</f>
        <v>1990.5299999999977</v>
      </c>
      <c r="K4683" s="3">
        <f>MIN(J4683-M4683+N4683,'Power Look Up'!$F$4)</f>
        <v>1868.2039596660543</v>
      </c>
      <c r="M4683" s="50">
        <f t="array" ref="M4683">_xlfn.SUM(_xlfn.NORM.DIST($S$3:$S$1003,$G4683,$P4683,FALSE)*WindSpeedStep*$T$3:$T$1003)</f>
        <v>1983.5949136293723</v>
      </c>
      <c r="N4683" s="50">
        <f t="array" ref="N4683">_xlfn.SUM(_xlfn.NORM.DIST($S$3:$S$1003,$G4683,$Q4683,FALSE)*WindSpeedStep*$T$3:$T$1003)</f>
        <v>1861.2688732954289</v>
      </c>
      <c r="P4683" s="42">
        <f t="shared" si="219"/>
        <v>1.2231372967657306</v>
      </c>
      <c r="Q4683" s="42">
        <f t="shared" si="221"/>
        <v>2.2769474055594485</v>
      </c>
    </row>
    <row r="4684" spans="5:17" x14ac:dyDescent="0.2">
      <c r="E4684" s="15">
        <v>41301.715277777781</v>
      </c>
      <c r="F4684" s="21">
        <v>11.985822247441272</v>
      </c>
      <c r="G4684" s="21">
        <v>11.974020545162039</v>
      </c>
      <c r="H4684" s="24">
        <v>0.15768630311562282</v>
      </c>
      <c r="I4684" s="3">
        <f t="shared" si="220"/>
        <v>1987.1599999999823</v>
      </c>
      <c r="J4684" s="3">
        <f>INDEX(PowerArray,MIN(MaximumPowerIndex,ROUND(G4684*100,0)))</f>
        <v>1985.4799999999823</v>
      </c>
      <c r="K4684" s="3">
        <f>MIN(J4684-M4684+N4684,'Power Look Up'!$F$4)</f>
        <v>1898.5099973330869</v>
      </c>
      <c r="M4684" s="50">
        <f t="array" ref="M4684">_xlfn.SUM(_xlfn.NORM.DIST($S$3:$S$1003,$G4684,$P4684,FALSE)*WindSpeedStep*$T$3:$T$1003)</f>
        <v>1971.5136736831337</v>
      </c>
      <c r="N4684" s="50">
        <f t="array" ref="N4684">_xlfn.SUM(_xlfn.NORM.DIST($S$3:$S$1003,$G4684,$Q4684,FALSE)*WindSpeedStep*$T$3:$T$1003)</f>
        <v>1884.5436710162382</v>
      </c>
      <c r="P4684" s="42">
        <f t="shared" si="219"/>
        <v>1.1974020545162041</v>
      </c>
      <c r="Q4684" s="42">
        <f t="shared" si="221"/>
        <v>1.8881390331971164</v>
      </c>
    </row>
    <row r="4685" spans="5:17" x14ac:dyDescent="0.2">
      <c r="E4685" s="15">
        <v>41301.722222222219</v>
      </c>
      <c r="F4685" s="21">
        <v>13.322817235229103</v>
      </c>
      <c r="G4685" s="21">
        <v>13.309512522784091</v>
      </c>
      <c r="H4685" s="24">
        <v>0.22217523123960342</v>
      </c>
      <c r="I4685" s="3">
        <f t="shared" si="220"/>
        <v>1999.3199999999997</v>
      </c>
      <c r="J4685" s="3">
        <f>INDEX(PowerArray,MIN(MaximumPowerIndex,ROUND(G4685*100,0)))</f>
        <v>1999.3099999999997</v>
      </c>
      <c r="K4685" s="3">
        <f>MIN(J4685-M4685+N4685,'Power Look Up'!$F$4)</f>
        <v>1875.4734968800021</v>
      </c>
      <c r="M4685" s="50">
        <f t="array" ref="M4685">_xlfn.SUM(_xlfn.NORM.DIST($S$3:$S$1003,$G4685,$P4685,FALSE)*WindSpeedStep*$T$3:$T$1003)</f>
        <v>2002.4949834798269</v>
      </c>
      <c r="N4685" s="50">
        <f t="array" ref="N4685">_xlfn.SUM(_xlfn.NORM.DIST($S$3:$S$1003,$G4685,$Q4685,FALSE)*WindSpeedStep*$T$3:$T$1003)</f>
        <v>1878.6584803598294</v>
      </c>
      <c r="P4685" s="42">
        <f t="shared" si="219"/>
        <v>1.3309512522784093</v>
      </c>
      <c r="Q4685" s="42">
        <f t="shared" si="221"/>
        <v>2.9570440224359529</v>
      </c>
    </row>
    <row r="4686" spans="5:17" x14ac:dyDescent="0.2">
      <c r="E4686" s="15">
        <v>41301.729166666664</v>
      </c>
      <c r="F4686" s="21">
        <v>11.614046773983709</v>
      </c>
      <c r="G4686" s="21">
        <v>11.390877002570175</v>
      </c>
      <c r="H4686" s="24">
        <v>0.19114784391715711</v>
      </c>
      <c r="I4686" s="3">
        <f t="shared" si="220"/>
        <v>1955.239999999983</v>
      </c>
      <c r="J4686" s="3">
        <f>INDEX(PowerArray,MIN(MaximumPowerIndex,ROUND(G4686*100,0)))</f>
        <v>1936.7599999999834</v>
      </c>
      <c r="K4686" s="3">
        <f>MIN(J4686-M4686+N4686,'Power Look Up'!$F$4)</f>
        <v>1780.74396070138</v>
      </c>
      <c r="M4686" s="50">
        <f t="array" ref="M4686">_xlfn.SUM(_xlfn.NORM.DIST($S$3:$S$1003,$G4686,$P4686,FALSE)*WindSpeedStep*$T$3:$T$1003)</f>
        <v>1923.3655289133515</v>
      </c>
      <c r="N4686" s="50">
        <f t="array" ref="N4686">_xlfn.SUM(_xlfn.NORM.DIST($S$3:$S$1003,$G4686,$Q4686,FALSE)*WindSpeedStep*$T$3:$T$1003)</f>
        <v>1767.3494896147481</v>
      </c>
      <c r="P4686" s="42">
        <f t="shared" si="219"/>
        <v>1.1390877002570174</v>
      </c>
      <c r="Q4686" s="42">
        <f t="shared" si="221"/>
        <v>2.1773415793668183</v>
      </c>
    </row>
    <row r="4687" spans="5:17" x14ac:dyDescent="0.2">
      <c r="E4687" s="15">
        <v>41301.736111111109</v>
      </c>
      <c r="F4687" s="21">
        <v>11.833898015337486</v>
      </c>
      <c r="G4687" s="21">
        <v>11.66204602342264</v>
      </c>
      <c r="H4687" s="24">
        <v>0.18928674195914291</v>
      </c>
      <c r="I4687" s="3">
        <f t="shared" si="220"/>
        <v>1973.7199999999825</v>
      </c>
      <c r="J4687" s="3">
        <f>INDEX(PowerArray,MIN(MaximumPowerIndex,ROUND(G4687*100,0)))</f>
        <v>1959.4399999999828</v>
      </c>
      <c r="K4687" s="3">
        <f>MIN(J4687-M4687+N4687,'Power Look Up'!$F$4)</f>
        <v>1811.8611737201181</v>
      </c>
      <c r="M4687" s="50">
        <f t="array" ref="M4687">_xlfn.SUM(_xlfn.NORM.DIST($S$3:$S$1003,$G4687,$P4687,FALSE)*WindSpeedStep*$T$3:$T$1003)</f>
        <v>1949.9634890289158</v>
      </c>
      <c r="N4687" s="50">
        <f t="array" ref="N4687">_xlfn.SUM(_xlfn.NORM.DIST($S$3:$S$1003,$G4687,$Q4687,FALSE)*WindSpeedStep*$T$3:$T$1003)</f>
        <v>1802.3846627490511</v>
      </c>
      <c r="P4687" s="42">
        <f t="shared" si="219"/>
        <v>1.1662046023422641</v>
      </c>
      <c r="Q4687" s="42">
        <f t="shared" si="221"/>
        <v>2.2074706963512498</v>
      </c>
    </row>
    <row r="4688" spans="5:17" x14ac:dyDescent="0.2">
      <c r="E4688" s="15">
        <v>41301.743055555555</v>
      </c>
      <c r="F4688" s="21">
        <v>13.251020121636602</v>
      </c>
      <c r="G4688" s="21">
        <v>13.138878246370341</v>
      </c>
      <c r="H4688" s="24">
        <v>0.1818727900099473</v>
      </c>
      <c r="I4688" s="3">
        <f t="shared" si="220"/>
        <v>1999.2499999999998</v>
      </c>
      <c r="J4688" s="3">
        <f>INDEX(PowerArray,MIN(MaximumPowerIndex,ROUND(G4688*100,0)))</f>
        <v>1999.1399999999999</v>
      </c>
      <c r="K4688" s="3">
        <f>MIN(J4688-M4688+N4688,'Power Look Up'!$F$4)</f>
        <v>1921.2462641089721</v>
      </c>
      <c r="M4688" s="50">
        <f t="array" ref="M4688">_xlfn.SUM(_xlfn.NORM.DIST($S$3:$S$1003,$G4688,$P4688,FALSE)*WindSpeedStep*$T$3:$T$1003)</f>
        <v>2001.531098287132</v>
      </c>
      <c r="N4688" s="50">
        <f t="array" ref="N4688">_xlfn.SUM(_xlfn.NORM.DIST($S$3:$S$1003,$G4688,$Q4688,FALSE)*WindSpeedStep*$T$3:$T$1003)</f>
        <v>1923.6373623961042</v>
      </c>
      <c r="P4688" s="42">
        <f t="shared" si="219"/>
        <v>1.3138878246370342</v>
      </c>
      <c r="Q4688" s="42">
        <f t="shared" si="221"/>
        <v>2.3896044442683775</v>
      </c>
    </row>
    <row r="4689" spans="5:17" x14ac:dyDescent="0.2">
      <c r="E4689" s="15">
        <v>41301.75</v>
      </c>
      <c r="F4689" s="21">
        <v>12.131851372498257</v>
      </c>
      <c r="G4689" s="21">
        <v>12.074309558802902</v>
      </c>
      <c r="H4689" s="24">
        <v>0.15661253519039292</v>
      </c>
      <c r="I4689" s="3">
        <f t="shared" si="220"/>
        <v>1989.4299999999976</v>
      </c>
      <c r="J4689" s="3">
        <f>INDEX(PowerArray,MIN(MaximumPowerIndex,ROUND(G4689*100,0)))</f>
        <v>1988.7699999999977</v>
      </c>
      <c r="K4689" s="3">
        <f>MIN(J4689-M4689+N4689,'Power Look Up'!$F$4)</f>
        <v>1906.6411024876295</v>
      </c>
      <c r="M4689" s="50">
        <f t="array" ref="M4689">_xlfn.SUM(_xlfn.NORM.DIST($S$3:$S$1003,$G4689,$P4689,FALSE)*WindSpeedStep*$T$3:$T$1003)</f>
        <v>1976.754359561264</v>
      </c>
      <c r="N4689" s="50">
        <f t="array" ref="N4689">_xlfn.SUM(_xlfn.NORM.DIST($S$3:$S$1003,$G4689,$Q4689,FALSE)*WindSpeedStep*$T$3:$T$1003)</f>
        <v>1894.6254620488958</v>
      </c>
      <c r="P4689" s="42">
        <f t="shared" si="219"/>
        <v>1.2074309558802903</v>
      </c>
      <c r="Q4689" s="42">
        <f t="shared" si="221"/>
        <v>1.890988230677717</v>
      </c>
    </row>
    <row r="4690" spans="5:17" x14ac:dyDescent="0.2">
      <c r="E4690" s="15">
        <v>41301.756944444445</v>
      </c>
      <c r="F4690" s="21">
        <v>12.132720462280018</v>
      </c>
      <c r="G4690" s="21">
        <v>12.134601380320609</v>
      </c>
      <c r="H4690" s="24">
        <v>0.22253871325842844</v>
      </c>
      <c r="I4690" s="3">
        <f t="shared" si="220"/>
        <v>1989.4299999999976</v>
      </c>
      <c r="J4690" s="3">
        <f>INDEX(PowerArray,MIN(MaximumPowerIndex,ROUND(G4690*100,0)))</f>
        <v>1989.4299999999976</v>
      </c>
      <c r="K4690" s="3">
        <f>MIN(J4690-M4690+N4690,'Power Look Up'!$F$4)</f>
        <v>1806.9453723463248</v>
      </c>
      <c r="M4690" s="50">
        <f t="array" ref="M4690">_xlfn.SUM(_xlfn.NORM.DIST($S$3:$S$1003,$G4690,$P4690,FALSE)*WindSpeedStep*$T$3:$T$1003)</f>
        <v>1979.5666749575785</v>
      </c>
      <c r="N4690" s="50">
        <f t="array" ref="N4690">_xlfn.SUM(_xlfn.NORM.DIST($S$3:$S$1003,$G4690,$Q4690,FALSE)*WindSpeedStep*$T$3:$T$1003)</f>
        <v>1797.0820473039057</v>
      </c>
      <c r="P4690" s="42">
        <f t="shared" si="219"/>
        <v>1.2134601380320609</v>
      </c>
      <c r="Q4690" s="42">
        <f t="shared" si="221"/>
        <v>2.700418577080498</v>
      </c>
    </row>
    <row r="4691" spans="5:17" x14ac:dyDescent="0.2">
      <c r="E4691" s="15">
        <v>41301.763888888891</v>
      </c>
      <c r="F4691" s="21">
        <v>12.301207522285068</v>
      </c>
      <c r="G4691" s="21">
        <v>12.219770073614411</v>
      </c>
      <c r="H4691" s="24">
        <v>0.15933395127667199</v>
      </c>
      <c r="I4691" s="3">
        <f t="shared" si="220"/>
        <v>1991.2999999999977</v>
      </c>
      <c r="J4691" s="3">
        <f>INDEX(PowerArray,MIN(MaximumPowerIndex,ROUND(G4691*100,0)))</f>
        <v>1990.4199999999976</v>
      </c>
      <c r="K4691" s="3">
        <f>MIN(J4691-M4691+N4691,'Power Look Up'!$F$4)</f>
        <v>1908.9052577689783</v>
      </c>
      <c r="M4691" s="50">
        <f t="array" ref="M4691">_xlfn.SUM(_xlfn.NORM.DIST($S$3:$S$1003,$G4691,$P4691,FALSE)*WindSpeedStep*$T$3:$T$1003)</f>
        <v>1983.1418947026082</v>
      </c>
      <c r="N4691" s="50">
        <f t="array" ref="N4691">_xlfn.SUM(_xlfn.NORM.DIST($S$3:$S$1003,$G4691,$Q4691,FALSE)*WindSpeedStep*$T$3:$T$1003)</f>
        <v>1901.6271524715889</v>
      </c>
      <c r="P4691" s="42">
        <f t="shared" si="219"/>
        <v>1.2219770073614411</v>
      </c>
      <c r="Q4691" s="42">
        <f t="shared" si="221"/>
        <v>1.9470242495214132</v>
      </c>
    </row>
    <row r="4692" spans="5:17" x14ac:dyDescent="0.2">
      <c r="E4692" s="15">
        <v>41301.770833333336</v>
      </c>
      <c r="F4692" s="21">
        <v>12.21900319645623</v>
      </c>
      <c r="G4692" s="21">
        <v>12.109380415987312</v>
      </c>
      <c r="H4692" s="24">
        <v>0.17350024105197429</v>
      </c>
      <c r="I4692" s="3">
        <f t="shared" si="220"/>
        <v>1990.4199999999976</v>
      </c>
      <c r="J4692" s="3">
        <f>INDEX(PowerArray,MIN(MaximumPowerIndex,ROUND(G4692*100,0)))</f>
        <v>1989.2099999999978</v>
      </c>
      <c r="K4692" s="3">
        <f>MIN(J4692-M4692+N4692,'Power Look Up'!$F$4)</f>
        <v>1881.7841725618512</v>
      </c>
      <c r="M4692" s="50">
        <f t="array" ref="M4692">_xlfn.SUM(_xlfn.NORM.DIST($S$3:$S$1003,$G4692,$P4692,FALSE)*WindSpeedStep*$T$3:$T$1003)</f>
        <v>1978.419734687928</v>
      </c>
      <c r="N4692" s="50">
        <f t="array" ref="N4692">_xlfn.SUM(_xlfn.NORM.DIST($S$3:$S$1003,$G4692,$Q4692,FALSE)*WindSpeedStep*$T$3:$T$1003)</f>
        <v>1870.9939072497814</v>
      </c>
      <c r="P4692" s="42">
        <f t="shared" si="219"/>
        <v>1.2109380415987312</v>
      </c>
      <c r="Q4692" s="42">
        <f t="shared" si="221"/>
        <v>2.1009804211638552</v>
      </c>
    </row>
    <row r="4693" spans="5:17" x14ac:dyDescent="0.2">
      <c r="E4693" s="15">
        <v>41301.777777777781</v>
      </c>
      <c r="F4693" s="21">
        <v>11.488403597681035</v>
      </c>
      <c r="G4693" s="21">
        <v>11.41199037343128</v>
      </c>
      <c r="H4693" s="24">
        <v>0.15842061819340783</v>
      </c>
      <c r="I4693" s="3">
        <f t="shared" si="220"/>
        <v>1945.1599999999833</v>
      </c>
      <c r="J4693" s="3">
        <f>INDEX(PowerArray,MIN(MaximumPowerIndex,ROUND(G4693*100,0)))</f>
        <v>1938.4399999999832</v>
      </c>
      <c r="K4693" s="3">
        <f>MIN(J4693-M4693+N4693,'Power Look Up'!$F$4)</f>
        <v>1836.9515655124044</v>
      </c>
      <c r="M4693" s="50">
        <f t="array" ref="M4693">_xlfn.SUM(_xlfn.NORM.DIST($S$3:$S$1003,$G4693,$P4693,FALSE)*WindSpeedStep*$T$3:$T$1003)</f>
        <v>1925.7386786568156</v>
      </c>
      <c r="N4693" s="50">
        <f t="array" ref="N4693">_xlfn.SUM(_xlfn.NORM.DIST($S$3:$S$1003,$G4693,$Q4693,FALSE)*WindSpeedStep*$T$3:$T$1003)</f>
        <v>1824.2502441692368</v>
      </c>
      <c r="P4693" s="42">
        <f t="shared" si="219"/>
        <v>1.141199037343128</v>
      </c>
      <c r="Q4693" s="42">
        <f t="shared" si="221"/>
        <v>1.8078945697762026</v>
      </c>
    </row>
    <row r="4694" spans="5:17" x14ac:dyDescent="0.2">
      <c r="E4694" s="15">
        <v>41301.784722222219</v>
      </c>
      <c r="F4694" s="21">
        <v>10.730159179768599</v>
      </c>
      <c r="G4694" s="21">
        <v>10.673448291147229</v>
      </c>
      <c r="H4694" s="24">
        <v>0.16681951963722894</v>
      </c>
      <c r="I4694" s="3">
        <f t="shared" si="220"/>
        <v>1831.9099999999507</v>
      </c>
      <c r="J4694" s="3">
        <f>INDEX(PowerArray,MIN(MaximumPowerIndex,ROUND(G4694*100,0)))</f>
        <v>1815.8899999999512</v>
      </c>
      <c r="K4694" s="3">
        <f>MIN(J4694-M4694+N4694,'Power Look Up'!$F$4)</f>
        <v>1705.3348817523586</v>
      </c>
      <c r="M4694" s="50">
        <f t="array" ref="M4694">_xlfn.SUM(_xlfn.NORM.DIST($S$3:$S$1003,$G4694,$P4694,FALSE)*WindSpeedStep*$T$3:$T$1003)</f>
        <v>1806.1828655432935</v>
      </c>
      <c r="N4694" s="50">
        <f t="array" ref="N4694">_xlfn.SUM(_xlfn.NORM.DIST($S$3:$S$1003,$G4694,$Q4694,FALSE)*WindSpeedStep*$T$3:$T$1003)</f>
        <v>1695.6277472957008</v>
      </c>
      <c r="P4694" s="42">
        <f t="shared" si="219"/>
        <v>1.0673448291147229</v>
      </c>
      <c r="Q4694" s="42">
        <f t="shared" si="221"/>
        <v>1.7805395168019829</v>
      </c>
    </row>
    <row r="4695" spans="5:17" x14ac:dyDescent="0.2">
      <c r="E4695" s="15">
        <v>41301.791666666664</v>
      </c>
      <c r="F4695" s="21">
        <v>11.758992531859255</v>
      </c>
      <c r="G4695" s="21">
        <v>11.700801001857231</v>
      </c>
      <c r="H4695" s="24">
        <v>0.18028755390873608</v>
      </c>
      <c r="I4695" s="3">
        <f t="shared" si="220"/>
        <v>1967.8399999999826</v>
      </c>
      <c r="J4695" s="3">
        <f>INDEX(PowerArray,MIN(MaximumPowerIndex,ROUND(G4695*100,0)))</f>
        <v>1962.7999999999827</v>
      </c>
      <c r="K4695" s="3">
        <f>MIN(J4695-M4695+N4695,'Power Look Up'!$F$4)</f>
        <v>1830.8896841466831</v>
      </c>
      <c r="M4695" s="50">
        <f t="array" ref="M4695">_xlfn.SUM(_xlfn.NORM.DIST($S$3:$S$1003,$G4695,$P4695,FALSE)*WindSpeedStep*$T$3:$T$1003)</f>
        <v>1953.1235875806217</v>
      </c>
      <c r="N4695" s="50">
        <f t="array" ref="N4695">_xlfn.SUM(_xlfn.NORM.DIST($S$3:$S$1003,$G4695,$Q4695,FALSE)*WindSpeedStep*$T$3:$T$1003)</f>
        <v>1821.2132717273221</v>
      </c>
      <c r="P4695" s="42">
        <f t="shared" si="219"/>
        <v>1.1700801001857231</v>
      </c>
      <c r="Q4695" s="42">
        <f t="shared" si="221"/>
        <v>2.1095087913977286</v>
      </c>
    </row>
    <row r="4696" spans="5:17" x14ac:dyDescent="0.2">
      <c r="E4696" s="15">
        <v>41301.798611111109</v>
      </c>
      <c r="F4696" s="21">
        <v>10.746096894032188</v>
      </c>
      <c r="G4696" s="21">
        <v>10.63985382421502</v>
      </c>
      <c r="H4696" s="24">
        <v>0.15075240954691765</v>
      </c>
      <c r="I4696" s="3">
        <f t="shared" si="220"/>
        <v>1837.2499999999507</v>
      </c>
      <c r="J4696" s="3">
        <f>INDEX(PowerArray,MIN(MaximumPowerIndex,ROUND(G4696*100,0)))</f>
        <v>1807.8799999999512</v>
      </c>
      <c r="K4696" s="3">
        <f>MIN(J4696-M4696+N4696,'Power Look Up'!$F$4)</f>
        <v>1723.451267103768</v>
      </c>
      <c r="M4696" s="50">
        <f t="array" ref="M4696">_xlfn.SUM(_xlfn.NORM.DIST($S$3:$S$1003,$G4696,$P4696,FALSE)*WindSpeedStep*$T$3:$T$1003)</f>
        <v>1798.7822687077926</v>
      </c>
      <c r="N4696" s="50">
        <f t="array" ref="N4696">_xlfn.SUM(_xlfn.NORM.DIST($S$3:$S$1003,$G4696,$Q4696,FALSE)*WindSpeedStep*$T$3:$T$1003)</f>
        <v>1714.3535358116094</v>
      </c>
      <c r="P4696" s="42">
        <f t="shared" si="219"/>
        <v>1.063985382421502</v>
      </c>
      <c r="Q4696" s="42">
        <f t="shared" si="221"/>
        <v>1.6039836012274007</v>
      </c>
    </row>
    <row r="4697" spans="5:17" x14ac:dyDescent="0.2">
      <c r="E4697" s="15">
        <v>41301.805555555555</v>
      </c>
      <c r="F4697" s="21">
        <v>10.209558563281767</v>
      </c>
      <c r="G4697" s="21">
        <v>10.159342165968088</v>
      </c>
      <c r="H4697" s="24">
        <v>0.17532589571870982</v>
      </c>
      <c r="I4697" s="3">
        <f t="shared" si="220"/>
        <v>1693.0699999999538</v>
      </c>
      <c r="J4697" s="3">
        <f>INDEX(PowerArray,MIN(MaximumPowerIndex,ROUND(G4697*100,0)))</f>
        <v>1679.7199999999541</v>
      </c>
      <c r="K4697" s="3">
        <f>MIN(J4697-M4697+N4697,'Power Look Up'!$F$4)</f>
        <v>1583.3523178498833</v>
      </c>
      <c r="M4697" s="50">
        <f t="array" ref="M4697">_xlfn.SUM(_xlfn.NORM.DIST($S$3:$S$1003,$G4697,$P4697,FALSE)*WindSpeedStep*$T$3:$T$1003)</f>
        <v>1673.3783086145086</v>
      </c>
      <c r="N4697" s="50">
        <f t="array" ref="N4697">_xlfn.SUM(_xlfn.NORM.DIST($S$3:$S$1003,$G4697,$Q4697,FALSE)*WindSpeedStep*$T$3:$T$1003)</f>
        <v>1577.0106264644378</v>
      </c>
      <c r="P4697" s="42">
        <f t="shared" si="219"/>
        <v>1.0159342165968088</v>
      </c>
      <c r="Q4697" s="42">
        <f t="shared" si="221"/>
        <v>1.7811957651612125</v>
      </c>
    </row>
    <row r="4698" spans="5:17" x14ac:dyDescent="0.2">
      <c r="E4698" s="15">
        <v>41301.826388888891</v>
      </c>
      <c r="F4698" s="21">
        <v>10.566656488397026</v>
      </c>
      <c r="G4698" s="21">
        <v>10.654997156896243</v>
      </c>
      <c r="H4698" s="24">
        <v>0.12208213652223066</v>
      </c>
      <c r="I4698" s="3">
        <f t="shared" si="220"/>
        <v>1789.1899999999516</v>
      </c>
      <c r="J4698" s="3">
        <f>INDEX(PowerArray,MIN(MaximumPowerIndex,ROUND(G4698*100,0)))</f>
        <v>1810.5499999999513</v>
      </c>
      <c r="K4698" s="3">
        <f>MIN(J4698-M4698+N4698,'Power Look Up'!$F$4)</f>
        <v>1772.7891554149671</v>
      </c>
      <c r="M4698" s="50">
        <f t="array" ref="M4698">_xlfn.SUM(_xlfn.NORM.DIST($S$3:$S$1003,$G4698,$P4698,FALSE)*WindSpeedStep*$T$3:$T$1003)</f>
        <v>1802.1405691387006</v>
      </c>
      <c r="N4698" s="50">
        <f t="array" ref="N4698">_xlfn.SUM(_xlfn.NORM.DIST($S$3:$S$1003,$G4698,$Q4698,FALSE)*WindSpeedStep*$T$3:$T$1003)</f>
        <v>1764.3797245537164</v>
      </c>
      <c r="P4698" s="42">
        <f t="shared" si="219"/>
        <v>1.0654997156896244</v>
      </c>
      <c r="Q4698" s="42">
        <f t="shared" si="221"/>
        <v>1.3007848175521868</v>
      </c>
    </row>
    <row r="4699" spans="5:17" x14ac:dyDescent="0.2">
      <c r="E4699" s="15">
        <v>41301.833333333336</v>
      </c>
      <c r="F4699" s="21">
        <v>10.15565017474867</v>
      </c>
      <c r="G4699" s="21">
        <v>10.199463473887324</v>
      </c>
      <c r="H4699" s="24">
        <v>0.14671635733424365</v>
      </c>
      <c r="I4699" s="3">
        <f t="shared" si="220"/>
        <v>1679.7199999999541</v>
      </c>
      <c r="J4699" s="3">
        <f>INDEX(PowerArray,MIN(MaximumPowerIndex,ROUND(G4699*100,0)))</f>
        <v>1690.3999999999537</v>
      </c>
      <c r="K4699" s="3">
        <f>MIN(J4699-M4699+N4699,'Power Look Up'!$F$4)</f>
        <v>1628.1398070481841</v>
      </c>
      <c r="M4699" s="50">
        <f t="array" ref="M4699">_xlfn.SUM(_xlfn.NORM.DIST($S$3:$S$1003,$G4699,$P4699,FALSE)*WindSpeedStep*$T$3:$T$1003)</f>
        <v>1685.2071197007272</v>
      </c>
      <c r="N4699" s="50">
        <f t="array" ref="N4699">_xlfn.SUM(_xlfn.NORM.DIST($S$3:$S$1003,$G4699,$Q4699,FALSE)*WindSpeedStep*$T$3:$T$1003)</f>
        <v>1622.9469267489576</v>
      </c>
      <c r="P4699" s="42">
        <f t="shared" si="219"/>
        <v>1.0199463473887325</v>
      </c>
      <c r="Q4699" s="42">
        <f t="shared" si="221"/>
        <v>1.4964281276524187</v>
      </c>
    </row>
    <row r="4700" spans="5:17" x14ac:dyDescent="0.2">
      <c r="E4700" s="15">
        <v>41301.840277777781</v>
      </c>
      <c r="F4700" s="21">
        <v>9.0964091307033161</v>
      </c>
      <c r="G4700" s="21">
        <v>9.1083438265196222</v>
      </c>
      <c r="H4700" s="24">
        <v>0.12312550852837507</v>
      </c>
      <c r="I4700" s="3">
        <f t="shared" si="220"/>
        <v>1294.0999999999431</v>
      </c>
      <c r="J4700" s="3">
        <f>INDEX(PowerArray,MIN(MaximumPowerIndex,ROUND(G4700*100,0)))</f>
        <v>1297.909999999943</v>
      </c>
      <c r="K4700" s="3">
        <f>MIN(J4700-M4700+N4700,'Power Look Up'!$F$4)</f>
        <v>1298.2126844611821</v>
      </c>
      <c r="M4700" s="50">
        <f t="array" ref="M4700">_xlfn.SUM(_xlfn.NORM.DIST($S$3:$S$1003,$G4700,$P4700,FALSE)*WindSpeedStep*$T$3:$T$1003)</f>
        <v>1301.583196363792</v>
      </c>
      <c r="N4700" s="50">
        <f t="array" ref="N4700">_xlfn.SUM(_xlfn.NORM.DIST($S$3:$S$1003,$G4700,$Q4700,FALSE)*WindSpeedStep*$T$3:$T$1003)</f>
        <v>1301.8858808250311</v>
      </c>
      <c r="P4700" s="42">
        <f t="shared" si="219"/>
        <v>0.91083438265196226</v>
      </c>
      <c r="Q4700" s="42">
        <f t="shared" si="221"/>
        <v>1.1214694654915143</v>
      </c>
    </row>
    <row r="4701" spans="5:17" x14ac:dyDescent="0.2">
      <c r="E4701" s="15">
        <v>41301.847222222219</v>
      </c>
      <c r="F4701" s="21">
        <v>10.350170463265632</v>
      </c>
      <c r="G4701" s="21">
        <v>10.290922411505571</v>
      </c>
      <c r="H4701" s="24">
        <v>0.14782365231859787</v>
      </c>
      <c r="I4701" s="3">
        <f t="shared" si="220"/>
        <v>1730.449999999953</v>
      </c>
      <c r="J4701" s="3">
        <f>INDEX(PowerArray,MIN(MaximumPowerIndex,ROUND(G4701*100,0)))</f>
        <v>1714.4299999999532</v>
      </c>
      <c r="K4701" s="3">
        <f>MIN(J4701-M4701+N4701,'Power Look Up'!$F$4)</f>
        <v>1646.5952510057821</v>
      </c>
      <c r="M4701" s="50">
        <f t="array" ref="M4701">_xlfn.SUM(_xlfn.NORM.DIST($S$3:$S$1003,$G4701,$P4701,FALSE)*WindSpeedStep*$T$3:$T$1003)</f>
        <v>1711.2783916242367</v>
      </c>
      <c r="N4701" s="50">
        <f t="array" ref="N4701">_xlfn.SUM(_xlfn.NORM.DIST($S$3:$S$1003,$G4701,$Q4701,FALSE)*WindSpeedStep*$T$3:$T$1003)</f>
        <v>1643.4436426300656</v>
      </c>
      <c r="P4701" s="42">
        <f t="shared" si="219"/>
        <v>1.0290922411505572</v>
      </c>
      <c r="Q4701" s="42">
        <f t="shared" si="221"/>
        <v>1.5212417365960662</v>
      </c>
    </row>
    <row r="4702" spans="5:17" x14ac:dyDescent="0.2">
      <c r="E4702" s="15">
        <v>41301.881944444445</v>
      </c>
      <c r="F4702" s="21">
        <v>11.938245997286218</v>
      </c>
      <c r="G4702" s="21">
        <v>11.898258534559954</v>
      </c>
      <c r="H4702" s="24">
        <v>0.18260638962336292</v>
      </c>
      <c r="I4702" s="3">
        <f t="shared" si="220"/>
        <v>1982.9599999999823</v>
      </c>
      <c r="J4702" s="3">
        <f>INDEX(PowerArray,MIN(MaximumPowerIndex,ROUND(G4702*100,0)))</f>
        <v>1979.5999999999824</v>
      </c>
      <c r="K4702" s="3">
        <f>MIN(J4702-M4702+N4702,'Power Look Up'!$F$4)</f>
        <v>1850.0768625595683</v>
      </c>
      <c r="M4702" s="50">
        <f t="array" ref="M4702">_xlfn.SUM(_xlfn.NORM.DIST($S$3:$S$1003,$G4702,$P4702,FALSE)*WindSpeedStep*$T$3:$T$1003)</f>
        <v>1967.0504644173961</v>
      </c>
      <c r="N4702" s="50">
        <f t="array" ref="N4702">_xlfn.SUM(_xlfn.NORM.DIST($S$3:$S$1003,$G4702,$Q4702,FALSE)*WindSpeedStep*$T$3:$T$1003)</f>
        <v>1837.5273269769821</v>
      </c>
      <c r="P4702" s="42">
        <f t="shared" si="219"/>
        <v>1.1898258534559953</v>
      </c>
      <c r="Q4702" s="42">
        <f t="shared" si="221"/>
        <v>2.1726980338013582</v>
      </c>
    </row>
    <row r="4703" spans="5:17" x14ac:dyDescent="0.2">
      <c r="E4703" s="15">
        <v>41301.888888888891</v>
      </c>
      <c r="F4703" s="21">
        <v>11.426939516395123</v>
      </c>
      <c r="G4703" s="21">
        <v>11.398878027853428</v>
      </c>
      <c r="H4703" s="24">
        <v>0.14702099346807365</v>
      </c>
      <c r="I4703" s="3">
        <f t="shared" si="220"/>
        <v>1940.1199999999833</v>
      </c>
      <c r="J4703" s="3">
        <f>INDEX(PowerArray,MIN(MaximumPowerIndex,ROUND(G4703*100,0)))</f>
        <v>1937.5999999999833</v>
      </c>
      <c r="K4703" s="3">
        <f>MIN(J4703-M4703+N4703,'Power Look Up'!$F$4)</f>
        <v>1855.488009497107</v>
      </c>
      <c r="M4703" s="50">
        <f t="array" ref="M4703">_xlfn.SUM(_xlfn.NORM.DIST($S$3:$S$1003,$G4703,$P4703,FALSE)*WindSpeedStep*$T$3:$T$1003)</f>
        <v>1924.2712165767546</v>
      </c>
      <c r="N4703" s="50">
        <f t="array" ref="N4703">_xlfn.SUM(_xlfn.NORM.DIST($S$3:$S$1003,$G4703,$Q4703,FALSE)*WindSpeedStep*$T$3:$T$1003)</f>
        <v>1842.1592260738782</v>
      </c>
      <c r="P4703" s="42">
        <f t="shared" si="219"/>
        <v>1.1398878027853427</v>
      </c>
      <c r="Q4703" s="42">
        <f t="shared" si="221"/>
        <v>1.6758743720764071</v>
      </c>
    </row>
    <row r="4704" spans="5:17" x14ac:dyDescent="0.2">
      <c r="E4704" s="15">
        <v>41301.902777777781</v>
      </c>
      <c r="F4704" s="21">
        <v>12.04987227633368</v>
      </c>
      <c r="G4704" s="21">
        <v>12.020673134828906</v>
      </c>
      <c r="H4704" s="24">
        <v>0.14605963944171377</v>
      </c>
      <c r="I4704" s="3">
        <f t="shared" si="220"/>
        <v>1988.5499999999977</v>
      </c>
      <c r="J4704" s="3">
        <f>INDEX(PowerArray,MIN(MaximumPowerIndex,ROUND(G4704*100,0)))</f>
        <v>1988.2199999999978</v>
      </c>
      <c r="K4704" s="3">
        <f>MIN(J4704-M4704+N4704,'Power Look Up'!$F$4)</f>
        <v>1921.023571896422</v>
      </c>
      <c r="M4704" s="50">
        <f t="array" ref="M4704">_xlfn.SUM(_xlfn.NORM.DIST($S$3:$S$1003,$G4704,$P4704,FALSE)*WindSpeedStep*$T$3:$T$1003)</f>
        <v>1974.0423761771779</v>
      </c>
      <c r="N4704" s="50">
        <f t="array" ref="N4704">_xlfn.SUM(_xlfn.NORM.DIST($S$3:$S$1003,$G4704,$Q4704,FALSE)*WindSpeedStep*$T$3:$T$1003)</f>
        <v>1906.8459480736021</v>
      </c>
      <c r="P4704" s="42">
        <f t="shared" si="219"/>
        <v>1.2020673134828908</v>
      </c>
      <c r="Q4704" s="42">
        <f t="shared" si="221"/>
        <v>1.7557351839198052</v>
      </c>
    </row>
    <row r="4705" spans="5:17" x14ac:dyDescent="0.2">
      <c r="E4705" s="15">
        <v>41301.909722222219</v>
      </c>
      <c r="F4705" s="21">
        <v>12.525701049230923</v>
      </c>
      <c r="G4705" s="21">
        <v>12.475042472299403</v>
      </c>
      <c r="H4705" s="24">
        <v>0.13252751231053242</v>
      </c>
      <c r="I4705" s="3">
        <f t="shared" si="220"/>
        <v>1993.8299999999977</v>
      </c>
      <c r="J4705" s="3">
        <f>INDEX(PowerArray,MIN(MaximumPowerIndex,ROUND(G4705*100,0)))</f>
        <v>1993.2799999999975</v>
      </c>
      <c r="K4705" s="3">
        <f>MIN(J4705-M4705+N4705,'Power Look Up'!$F$4)</f>
        <v>1957.119135285827</v>
      </c>
      <c r="M4705" s="50">
        <f t="array" ref="M4705">_xlfn.SUM(_xlfn.NORM.DIST($S$3:$S$1003,$G4705,$P4705,FALSE)*WindSpeedStep*$T$3:$T$1003)</f>
        <v>1991.445026263721</v>
      </c>
      <c r="N4705" s="50">
        <f t="array" ref="N4705">_xlfn.SUM(_xlfn.NORM.DIST($S$3:$S$1003,$G4705,$Q4705,FALSE)*WindSpeedStep*$T$3:$T$1003)</f>
        <v>1955.2841615495506</v>
      </c>
      <c r="P4705" s="42">
        <f t="shared" si="219"/>
        <v>1.2475042472299405</v>
      </c>
      <c r="Q4705" s="42">
        <f t="shared" si="221"/>
        <v>1.653286344822074</v>
      </c>
    </row>
    <row r="4706" spans="5:17" x14ac:dyDescent="0.2">
      <c r="E4706" s="15">
        <v>41301.916666666664</v>
      </c>
      <c r="F4706" s="21">
        <v>11.441894783755464</v>
      </c>
      <c r="G4706" s="21">
        <v>11.47855693583811</v>
      </c>
      <c r="H4706" s="24">
        <v>0.15032475236898313</v>
      </c>
      <c r="I4706" s="3">
        <f t="shared" si="220"/>
        <v>1940.9599999999832</v>
      </c>
      <c r="J4706" s="3">
        <f>INDEX(PowerArray,MIN(MaximumPowerIndex,ROUND(G4706*100,0)))</f>
        <v>1944.3199999999831</v>
      </c>
      <c r="K4706" s="3">
        <f>MIN(J4706-M4706+N4706,'Power Look Up'!$F$4)</f>
        <v>1857.6664057922108</v>
      </c>
      <c r="M4706" s="50">
        <f t="array" ref="M4706">_xlfn.SUM(_xlfn.NORM.DIST($S$3:$S$1003,$G4706,$P4706,FALSE)*WindSpeedStep*$T$3:$T$1003)</f>
        <v>1932.872480766222</v>
      </c>
      <c r="N4706" s="50">
        <f t="array" ref="N4706">_xlfn.SUM(_xlfn.NORM.DIST($S$3:$S$1003,$G4706,$Q4706,FALSE)*WindSpeedStep*$T$3:$T$1003)</f>
        <v>1846.2188865584496</v>
      </c>
      <c r="P4706" s="42">
        <f t="shared" si="219"/>
        <v>1.1478556935838111</v>
      </c>
      <c r="Q4706" s="42">
        <f t="shared" si="221"/>
        <v>1.7255112289331378</v>
      </c>
    </row>
    <row r="4707" spans="5:17" x14ac:dyDescent="0.2">
      <c r="E4707" s="15">
        <v>41301.923611111109</v>
      </c>
      <c r="F4707" s="21">
        <v>11.825668700443737</v>
      </c>
      <c r="G4707" s="21">
        <v>11.848549376014953</v>
      </c>
      <c r="H4707" s="24">
        <v>0.14037261165093451</v>
      </c>
      <c r="I4707" s="3">
        <f t="shared" si="220"/>
        <v>1973.7199999999825</v>
      </c>
      <c r="J4707" s="3">
        <f>INDEX(PowerArray,MIN(MaximumPowerIndex,ROUND(G4707*100,0)))</f>
        <v>1975.3999999999826</v>
      </c>
      <c r="K4707" s="3">
        <f>MIN(J4707-M4707+N4707,'Power Look Up'!$F$4)</f>
        <v>1912.9198974851804</v>
      </c>
      <c r="M4707" s="50">
        <f t="array" ref="M4707">_xlfn.SUM(_xlfn.NORM.DIST($S$3:$S$1003,$G4707,$P4707,FALSE)*WindSpeedStep*$T$3:$T$1003)</f>
        <v>1963.8686871291416</v>
      </c>
      <c r="N4707" s="50">
        <f t="array" ref="N4707">_xlfn.SUM(_xlfn.NORM.DIST($S$3:$S$1003,$G4707,$Q4707,FALSE)*WindSpeedStep*$T$3:$T$1003)</f>
        <v>1901.3885846143394</v>
      </c>
      <c r="P4707" s="42">
        <f t="shared" si="219"/>
        <v>1.1848549376014954</v>
      </c>
      <c r="Q4707" s="42">
        <f t="shared" si="221"/>
        <v>1.6632118201862693</v>
      </c>
    </row>
    <row r="4708" spans="5:17" x14ac:dyDescent="0.2">
      <c r="E4708" s="15">
        <v>41301.930555555555</v>
      </c>
      <c r="F4708" s="21">
        <v>11.635342563194158</v>
      </c>
      <c r="G4708" s="21">
        <v>11.608537043836046</v>
      </c>
      <c r="H4708" s="24">
        <v>0.11172855401028446</v>
      </c>
      <c r="I4708" s="3">
        <f t="shared" si="220"/>
        <v>1957.7599999999829</v>
      </c>
      <c r="J4708" s="3">
        <f>INDEX(PowerArray,MIN(MaximumPowerIndex,ROUND(G4708*100,0)))</f>
        <v>1955.239999999983</v>
      </c>
      <c r="K4708" s="3">
        <f>MIN(J4708-M4708+N4708,'Power Look Up'!$F$4)</f>
        <v>1936.0802659331014</v>
      </c>
      <c r="M4708" s="50">
        <f t="array" ref="M4708">_xlfn.SUM(_xlfn.NORM.DIST($S$3:$S$1003,$G4708,$P4708,FALSE)*WindSpeedStep*$T$3:$T$1003)</f>
        <v>1945.3511875599177</v>
      </c>
      <c r="N4708" s="50">
        <f t="array" ref="N4708">_xlfn.SUM(_xlfn.NORM.DIST($S$3:$S$1003,$G4708,$Q4708,FALSE)*WindSpeedStep*$T$3:$T$1003)</f>
        <v>1926.1914534930361</v>
      </c>
      <c r="P4708" s="42">
        <f t="shared" si="219"/>
        <v>1.1608537043836047</v>
      </c>
      <c r="Q4708" s="42">
        <f t="shared" si="221"/>
        <v>1.2970050580826236</v>
      </c>
    </row>
    <row r="4709" spans="5:17" x14ac:dyDescent="0.2">
      <c r="E4709" s="15">
        <v>41301.9375</v>
      </c>
      <c r="F4709" s="21">
        <v>11.541935639365541</v>
      </c>
      <c r="G4709" s="21">
        <v>11.618790248582892</v>
      </c>
      <c r="H4709" s="24">
        <v>0.11349916001368474</v>
      </c>
      <c r="I4709" s="3">
        <f t="shared" si="220"/>
        <v>1949.3599999999831</v>
      </c>
      <c r="J4709" s="3">
        <f>INDEX(PowerArray,MIN(MaximumPowerIndex,ROUND(G4709*100,0)))</f>
        <v>1956.0799999999829</v>
      </c>
      <c r="K4709" s="3">
        <f>MIN(J4709-M4709+N4709,'Power Look Up'!$F$4)</f>
        <v>1934.0626874632685</v>
      </c>
      <c r="M4709" s="50">
        <f t="array" ref="M4709">_xlfn.SUM(_xlfn.NORM.DIST($S$3:$S$1003,$G4709,$P4709,FALSE)*WindSpeedStep*$T$3:$T$1003)</f>
        <v>1946.2578520537641</v>
      </c>
      <c r="N4709" s="50">
        <f t="array" ref="N4709">_xlfn.SUM(_xlfn.NORM.DIST($S$3:$S$1003,$G4709,$Q4709,FALSE)*WindSpeedStep*$T$3:$T$1003)</f>
        <v>1924.2405395170497</v>
      </c>
      <c r="P4709" s="42">
        <f t="shared" si="219"/>
        <v>1.1618790248582893</v>
      </c>
      <c r="Q4709" s="42">
        <f t="shared" si="221"/>
        <v>1.3187229335893496</v>
      </c>
    </row>
    <row r="4710" spans="5:17" x14ac:dyDescent="0.2">
      <c r="E4710" s="15">
        <v>41301.944444444445</v>
      </c>
      <c r="F4710" s="21">
        <v>11.248107039223488</v>
      </c>
      <c r="G4710" s="21">
        <v>11.349847931679536</v>
      </c>
      <c r="H4710" s="24">
        <v>0.13957904156897008</v>
      </c>
      <c r="I4710" s="3">
        <f t="shared" si="220"/>
        <v>1924.9999999999836</v>
      </c>
      <c r="J4710" s="3">
        <f>INDEX(PowerArray,MIN(MaximumPowerIndex,ROUND(G4710*100,0)))</f>
        <v>1933.3999999999835</v>
      </c>
      <c r="K4710" s="3">
        <f>MIN(J4710-M4710+N4710,'Power Look Up'!$F$4)</f>
        <v>1863.658082251492</v>
      </c>
      <c r="M4710" s="50">
        <f t="array" ref="M4710">_xlfn.SUM(_xlfn.NORM.DIST($S$3:$S$1003,$G4710,$P4710,FALSE)*WindSpeedStep*$T$3:$T$1003)</f>
        <v>1918.5974314195321</v>
      </c>
      <c r="N4710" s="50">
        <f t="array" ref="N4710">_xlfn.SUM(_xlfn.NORM.DIST($S$3:$S$1003,$G4710,$Q4710,FALSE)*WindSpeedStep*$T$3:$T$1003)</f>
        <v>1848.8555136710406</v>
      </c>
      <c r="P4710" s="42">
        <f t="shared" si="219"/>
        <v>1.1349847931679535</v>
      </c>
      <c r="Q4710" s="42">
        <f t="shared" si="221"/>
        <v>1.584200896257387</v>
      </c>
    </row>
    <row r="4711" spans="5:17" x14ac:dyDescent="0.2">
      <c r="E4711" s="15">
        <v>41301.951388888891</v>
      </c>
      <c r="F4711" s="21">
        <v>11.663214093118176</v>
      </c>
      <c r="G4711" s="21">
        <v>11.800387357862144</v>
      </c>
      <c r="H4711" s="24">
        <v>0.13289647155791903</v>
      </c>
      <c r="I4711" s="3">
        <f t="shared" si="220"/>
        <v>1959.4399999999828</v>
      </c>
      <c r="J4711" s="3">
        <f>INDEX(PowerArray,MIN(MaximumPowerIndex,ROUND(G4711*100,0)))</f>
        <v>1971.1999999999825</v>
      </c>
      <c r="K4711" s="3">
        <f>MIN(J4711-M4711+N4711,'Power Look Up'!$F$4)</f>
        <v>1919.8323146751657</v>
      </c>
      <c r="M4711" s="50">
        <f t="array" ref="M4711">_xlfn.SUM(_xlfn.NORM.DIST($S$3:$S$1003,$G4711,$P4711,FALSE)*WindSpeedStep*$T$3:$T$1003)</f>
        <v>1960.5839679034809</v>
      </c>
      <c r="N4711" s="50">
        <f t="array" ref="N4711">_xlfn.SUM(_xlfn.NORM.DIST($S$3:$S$1003,$G4711,$Q4711,FALSE)*WindSpeedStep*$T$3:$T$1003)</f>
        <v>1909.216282578664</v>
      </c>
      <c r="P4711" s="42">
        <f t="shared" si="219"/>
        <v>1.1800387357862145</v>
      </c>
      <c r="Q4711" s="42">
        <f t="shared" si="221"/>
        <v>1.5682298428765538</v>
      </c>
    </row>
    <row r="4712" spans="5:17" x14ac:dyDescent="0.2">
      <c r="E4712" s="15">
        <v>41301.958333333336</v>
      </c>
      <c r="F4712" s="21">
        <v>10.739060810719998</v>
      </c>
      <c r="G4712" s="21">
        <v>10.867429794033987</v>
      </c>
      <c r="H4712" s="24">
        <v>0.12105341639394644</v>
      </c>
      <c r="I4712" s="3">
        <f t="shared" si="220"/>
        <v>1834.5799999999508</v>
      </c>
      <c r="J4712" s="3">
        <f>INDEX(PowerArray,MIN(MaximumPowerIndex,ROUND(G4712*100,0)))</f>
        <v>1869.2899999999499</v>
      </c>
      <c r="K4712" s="3">
        <f>MIN(J4712-M4712+N4712,'Power Look Up'!$F$4)</f>
        <v>1831.5303838611592</v>
      </c>
      <c r="M4712" s="50">
        <f t="array" ref="M4712">_xlfn.SUM(_xlfn.NORM.DIST($S$3:$S$1003,$G4712,$P4712,FALSE)*WindSpeedStep*$T$3:$T$1003)</f>
        <v>1845.4129161699898</v>
      </c>
      <c r="N4712" s="50">
        <f t="array" ref="N4712">_xlfn.SUM(_xlfn.NORM.DIST($S$3:$S$1003,$G4712,$Q4712,FALSE)*WindSpeedStep*$T$3:$T$1003)</f>
        <v>1807.653300031199</v>
      </c>
      <c r="P4712" s="42">
        <f t="shared" si="219"/>
        <v>1.0867429794033987</v>
      </c>
      <c r="Q4712" s="42">
        <f t="shared" si="221"/>
        <v>1.3155395039891757</v>
      </c>
    </row>
    <row r="4713" spans="5:17" x14ac:dyDescent="0.2">
      <c r="E4713" s="15">
        <v>41301.965277777781</v>
      </c>
      <c r="F4713" s="21">
        <v>9.6838870466893141</v>
      </c>
      <c r="G4713" s="21">
        <v>9.7817759063930936</v>
      </c>
      <c r="H4713" s="24">
        <v>0.14250476005622023</v>
      </c>
      <c r="I4713" s="3">
        <f t="shared" si="220"/>
        <v>1515.0799999999383</v>
      </c>
      <c r="J4713" s="3">
        <f>INDEX(PowerArray,MIN(MaximumPowerIndex,ROUND(G4713*100,0)))</f>
        <v>1553.1799999999375</v>
      </c>
      <c r="K4713" s="3">
        <f>MIN(J4713-M4713+N4713,'Power Look Up'!$F$4)</f>
        <v>1516.8743404279512</v>
      </c>
      <c r="M4713" s="50">
        <f t="array" ref="M4713">_xlfn.SUM(_xlfn.NORM.DIST($S$3:$S$1003,$G4713,$P4713,FALSE)*WindSpeedStep*$T$3:$T$1003)</f>
        <v>1551.4423869228449</v>
      </c>
      <c r="N4713" s="50">
        <f t="array" ref="N4713">_xlfn.SUM(_xlfn.NORM.DIST($S$3:$S$1003,$G4713,$Q4713,FALSE)*WindSpeedStep*$T$3:$T$1003)</f>
        <v>1515.1367273508586</v>
      </c>
      <c r="P4713" s="42">
        <f t="shared" si="219"/>
        <v>0.97817759063930942</v>
      </c>
      <c r="Q4713" s="42">
        <f t="shared" si="221"/>
        <v>1.3939496284642641</v>
      </c>
    </row>
    <row r="4714" spans="5:17" x14ac:dyDescent="0.2">
      <c r="E4714" s="15">
        <v>41301.972222222219</v>
      </c>
      <c r="F4714" s="21">
        <v>9.7803350601657364</v>
      </c>
      <c r="G4714" s="21">
        <v>9.8404889787407583</v>
      </c>
      <c r="H4714" s="24">
        <v>0.13905454073236564</v>
      </c>
      <c r="I4714" s="3">
        <f t="shared" si="220"/>
        <v>1553.1799999999375</v>
      </c>
      <c r="J4714" s="3">
        <f>INDEX(PowerArray,MIN(MaximumPowerIndex,ROUND(G4714*100,0)))</f>
        <v>1576.039999999937</v>
      </c>
      <c r="K4714" s="3">
        <f>MIN(J4714-M4714+N4714,'Power Look Up'!$F$4)</f>
        <v>1540.0007727457623</v>
      </c>
      <c r="M4714" s="50">
        <f t="array" ref="M4714">_xlfn.SUM(_xlfn.NORM.DIST($S$3:$S$1003,$G4714,$P4714,FALSE)*WindSpeedStep*$T$3:$T$1003)</f>
        <v>1571.5541812611077</v>
      </c>
      <c r="N4714" s="50">
        <f t="array" ref="N4714">_xlfn.SUM(_xlfn.NORM.DIST($S$3:$S$1003,$G4714,$Q4714,FALSE)*WindSpeedStep*$T$3:$T$1003)</f>
        <v>1535.5149540069331</v>
      </c>
      <c r="P4714" s="42">
        <f t="shared" si="219"/>
        <v>0.9840488978740759</v>
      </c>
      <c r="Q4714" s="42">
        <f t="shared" si="221"/>
        <v>1.368364675520702</v>
      </c>
    </row>
    <row r="4715" spans="5:17" x14ac:dyDescent="0.2">
      <c r="E4715" s="15">
        <v>41301.979166666664</v>
      </c>
      <c r="F4715" s="21">
        <v>9.8779648306182271</v>
      </c>
      <c r="G4715" s="21">
        <v>9.9239348074007161</v>
      </c>
      <c r="H4715" s="24">
        <v>0.15286549667797253</v>
      </c>
      <c r="I4715" s="3">
        <f t="shared" si="220"/>
        <v>1591.2799999999368</v>
      </c>
      <c r="J4715" s="3">
        <f>INDEX(PowerArray,MIN(MaximumPowerIndex,ROUND(G4715*100,0)))</f>
        <v>1606.5199999999363</v>
      </c>
      <c r="K4715" s="3">
        <f>MIN(J4715-M4715+N4715,'Power Look Up'!$F$4)</f>
        <v>1551.7621054919921</v>
      </c>
      <c r="M4715" s="50">
        <f t="array" ref="M4715">_xlfn.SUM(_xlfn.NORM.DIST($S$3:$S$1003,$G4715,$P4715,FALSE)*WindSpeedStep*$T$3:$T$1003)</f>
        <v>1599.4596418444885</v>
      </c>
      <c r="N4715" s="50">
        <f t="array" ref="N4715">_xlfn.SUM(_xlfn.NORM.DIST($S$3:$S$1003,$G4715,$Q4715,FALSE)*WindSpeedStep*$T$3:$T$1003)</f>
        <v>1544.7017473365443</v>
      </c>
      <c r="P4715" s="42">
        <f t="shared" si="219"/>
        <v>0.99239348074007161</v>
      </c>
      <c r="Q4715" s="42">
        <f t="shared" si="221"/>
        <v>1.5170272233331301</v>
      </c>
    </row>
    <row r="4716" spans="5:17" x14ac:dyDescent="0.2">
      <c r="E4716" s="15">
        <v>41301.986111111109</v>
      </c>
      <c r="F4716" s="21">
        <v>11.253125212318938</v>
      </c>
      <c r="G4716" s="21">
        <v>11.263688737642738</v>
      </c>
      <c r="H4716" s="24">
        <v>0.19994445609979497</v>
      </c>
      <c r="I4716" s="3">
        <f t="shared" si="220"/>
        <v>1924.9999999999836</v>
      </c>
      <c r="J4716" s="3">
        <f>INDEX(PowerArray,MIN(MaximumPowerIndex,ROUND(G4716*100,0)))</f>
        <v>1925.8399999999835</v>
      </c>
      <c r="K4716" s="3">
        <f>MIN(J4716-M4716+N4716,'Power Look Up'!$F$4)</f>
        <v>1754.7945956841847</v>
      </c>
      <c r="M4716" s="50">
        <f t="array" ref="M4716">_xlfn.SUM(_xlfn.NORM.DIST($S$3:$S$1003,$G4716,$P4716,FALSE)*WindSpeedStep*$T$3:$T$1003)</f>
        <v>1907.89170654636</v>
      </c>
      <c r="N4716" s="50">
        <f t="array" ref="N4716">_xlfn.SUM(_xlfn.NORM.DIST($S$3:$S$1003,$G4716,$Q4716,FALSE)*WindSpeedStep*$T$3:$T$1003)</f>
        <v>1736.8463022305612</v>
      </c>
      <c r="P4716" s="42">
        <f t="shared" si="219"/>
        <v>1.1263688737642739</v>
      </c>
      <c r="Q4716" s="42">
        <f t="shared" si="221"/>
        <v>2.2521121183253636</v>
      </c>
    </row>
    <row r="4717" spans="5:17" x14ac:dyDescent="0.2">
      <c r="E4717" s="15">
        <v>41301.993055555555</v>
      </c>
      <c r="F4717" s="21">
        <v>12.031301494864779</v>
      </c>
      <c r="G4717" s="21">
        <v>12.066761788536535</v>
      </c>
      <c r="H4717" s="24">
        <v>0.15625907145643592</v>
      </c>
      <c r="I4717" s="3">
        <f t="shared" si="220"/>
        <v>1988.3299999999977</v>
      </c>
      <c r="J4717" s="3">
        <f>INDEX(PowerArray,MIN(MaximumPowerIndex,ROUND(G4717*100,0)))</f>
        <v>1988.7699999999977</v>
      </c>
      <c r="K4717" s="3">
        <f>MIN(J4717-M4717+N4717,'Power Look Up'!$F$4)</f>
        <v>1906.9553169524449</v>
      </c>
      <c r="M4717" s="50">
        <f t="array" ref="M4717">_xlfn.SUM(_xlfn.NORM.DIST($S$3:$S$1003,$G4717,$P4717,FALSE)*WindSpeedStep*$T$3:$T$1003)</f>
        <v>1976.3849658973347</v>
      </c>
      <c r="N4717" s="50">
        <f t="array" ref="N4717">_xlfn.SUM(_xlfn.NORM.DIST($S$3:$S$1003,$G4717,$Q4717,FALSE)*WindSpeedStep*$T$3:$T$1003)</f>
        <v>1894.570282849782</v>
      </c>
      <c r="P4717" s="42">
        <f t="shared" si="219"/>
        <v>1.2066761788536535</v>
      </c>
      <c r="Q4717" s="42">
        <f t="shared" si="221"/>
        <v>1.8855409925627209</v>
      </c>
    </row>
    <row r="4718" spans="5:17" x14ac:dyDescent="0.2">
      <c r="E4718" s="15">
        <v>41302</v>
      </c>
      <c r="F4718" s="21">
        <v>14.517759749031466</v>
      </c>
      <c r="G4718" s="21">
        <v>14.408168852650947</v>
      </c>
      <c r="H4718" s="24">
        <v>0.15291615499754393</v>
      </c>
      <c r="I4718" s="3">
        <f t="shared" si="220"/>
        <v>2000</v>
      </c>
      <c r="J4718" s="3">
        <f>INDEX(PowerArray,MIN(MaximumPowerIndex,ROUND(G4718*100,0)))</f>
        <v>2000</v>
      </c>
      <c r="K4718" s="3">
        <f>MIN(J4718-M4718+N4718,'Power Look Up'!$F$4)</f>
        <v>1982.9135379782249</v>
      </c>
      <c r="M4718" s="50">
        <f t="array" ref="M4718">_xlfn.SUM(_xlfn.NORM.DIST($S$3:$S$1003,$G4718,$P4718,FALSE)*WindSpeedStep*$T$3:$T$1003)</f>
        <v>2002.9515988394721</v>
      </c>
      <c r="N4718" s="50">
        <f t="array" ref="N4718">_xlfn.SUM(_xlfn.NORM.DIST($S$3:$S$1003,$G4718,$Q4718,FALSE)*WindSpeedStep*$T$3:$T$1003)</f>
        <v>1985.865136817697</v>
      </c>
      <c r="P4718" s="42">
        <f t="shared" si="219"/>
        <v>1.4408168852650949</v>
      </c>
      <c r="Q4718" s="42">
        <f t="shared" si="221"/>
        <v>2.203241781502757</v>
      </c>
    </row>
    <row r="4719" spans="5:17" x14ac:dyDescent="0.2">
      <c r="E4719" s="15">
        <v>41302.006944444445</v>
      </c>
      <c r="F4719" s="21">
        <v>12.719381839705756</v>
      </c>
      <c r="G4719" s="21">
        <v>12.619993476876306</v>
      </c>
      <c r="H4719" s="24">
        <v>0.14859212686736373</v>
      </c>
      <c r="I4719" s="3">
        <f t="shared" si="220"/>
        <v>1995.9199999999976</v>
      </c>
      <c r="J4719" s="3">
        <f>INDEX(PowerArray,MIN(MaximumPowerIndex,ROUND(G4719*100,0)))</f>
        <v>1994.8199999999974</v>
      </c>
      <c r="K4719" s="3">
        <f>MIN(J4719-M4719+N4719,'Power Look Up'!$F$4)</f>
        <v>1941.7018821916022</v>
      </c>
      <c r="M4719" s="50">
        <f t="array" ref="M4719">_xlfn.SUM(_xlfn.NORM.DIST($S$3:$S$1003,$G4719,$P4719,FALSE)*WindSpeedStep*$T$3:$T$1003)</f>
        <v>1994.8253566637661</v>
      </c>
      <c r="N4719" s="50">
        <f t="array" ref="N4719">_xlfn.SUM(_xlfn.NORM.DIST($S$3:$S$1003,$G4719,$Q4719,FALSE)*WindSpeedStep*$T$3:$T$1003)</f>
        <v>1941.7072388553709</v>
      </c>
      <c r="P4719" s="42">
        <f t="shared" si="219"/>
        <v>1.2619993476876308</v>
      </c>
      <c r="Q4719" s="42">
        <f t="shared" si="221"/>
        <v>1.8752316717813069</v>
      </c>
    </row>
    <row r="4720" spans="5:17" x14ac:dyDescent="0.2">
      <c r="E4720" s="15">
        <v>41302.027777777781</v>
      </c>
      <c r="F4720" s="21">
        <v>10.400016217937649</v>
      </c>
      <c r="G4720" s="21">
        <v>10.536965810715403</v>
      </c>
      <c r="H4720" s="24">
        <v>0.13653824861838434</v>
      </c>
      <c r="I4720" s="3">
        <f t="shared" si="220"/>
        <v>1743.7999999999527</v>
      </c>
      <c r="J4720" s="3">
        <f>INDEX(PowerArray,MIN(MaximumPowerIndex,ROUND(G4720*100,0)))</f>
        <v>1781.1799999999519</v>
      </c>
      <c r="K4720" s="3">
        <f>MIN(J4720-M4720+N4720,'Power Look Up'!$F$4)</f>
        <v>1721.8972672902648</v>
      </c>
      <c r="M4720" s="50">
        <f t="array" ref="M4720">_xlfn.SUM(_xlfn.NORM.DIST($S$3:$S$1003,$G4720,$P4720,FALSE)*WindSpeedStep*$T$3:$T$1003)</f>
        <v>1774.9924461529527</v>
      </c>
      <c r="N4720" s="50">
        <f t="array" ref="N4720">_xlfn.SUM(_xlfn.NORM.DIST($S$3:$S$1003,$G4720,$Q4720,FALSE)*WindSpeedStep*$T$3:$T$1003)</f>
        <v>1715.7097134432656</v>
      </c>
      <c r="P4720" s="42">
        <f t="shared" si="219"/>
        <v>1.0536965810715404</v>
      </c>
      <c r="Q4720" s="42">
        <f t="shared" si="221"/>
        <v>1.4386988575468753</v>
      </c>
    </row>
    <row r="4721" spans="5:17" x14ac:dyDescent="0.2">
      <c r="E4721" s="15">
        <v>41302.034722222219</v>
      </c>
      <c r="F4721" s="21">
        <v>9.7745222849280609</v>
      </c>
      <c r="G4721" s="21">
        <v>9.8251780315272992</v>
      </c>
      <c r="H4721" s="24">
        <v>0.15141404938859296</v>
      </c>
      <c r="I4721" s="3">
        <f t="shared" si="220"/>
        <v>1549.3699999999376</v>
      </c>
      <c r="J4721" s="3">
        <f>INDEX(PowerArray,MIN(MaximumPowerIndex,ROUND(G4721*100,0)))</f>
        <v>1572.229999999937</v>
      </c>
      <c r="K4721" s="3">
        <f>MIN(J4721-M4721+N4721,'Power Look Up'!$F$4)</f>
        <v>1525.0245203031275</v>
      </c>
      <c r="M4721" s="50">
        <f t="array" ref="M4721">_xlfn.SUM(_xlfn.NORM.DIST($S$3:$S$1003,$G4721,$P4721,FALSE)*WindSpeedStep*$T$3:$T$1003)</f>
        <v>1566.3462076982737</v>
      </c>
      <c r="N4721" s="50">
        <f t="array" ref="N4721">_xlfn.SUM(_xlfn.NORM.DIST($S$3:$S$1003,$G4721,$Q4721,FALSE)*WindSpeedStep*$T$3:$T$1003)</f>
        <v>1519.1407280014641</v>
      </c>
      <c r="P4721" s="42">
        <f t="shared" si="219"/>
        <v>0.98251780315272996</v>
      </c>
      <c r="Q4721" s="42">
        <f t="shared" si="221"/>
        <v>1.487669991717393</v>
      </c>
    </row>
    <row r="4722" spans="5:17" x14ac:dyDescent="0.2">
      <c r="E4722" s="15">
        <v>41302.041666666664</v>
      </c>
      <c r="F4722" s="21">
        <v>8.941392641652989</v>
      </c>
      <c r="G4722" s="21">
        <v>8.9754052712396142</v>
      </c>
      <c r="H4722" s="24">
        <v>0.1509831917805621</v>
      </c>
      <c r="I4722" s="3">
        <f t="shared" si="220"/>
        <v>1233.9799999999464</v>
      </c>
      <c r="J4722" s="3">
        <f>INDEX(PowerArray,MIN(MaximumPowerIndex,ROUND(G4722*100,0)))</f>
        <v>1248.659999999946</v>
      </c>
      <c r="K4722" s="3">
        <f>MIN(J4722-M4722+N4722,'Power Look Up'!$F$4)</f>
        <v>1251.8106253910848</v>
      </c>
      <c r="M4722" s="50">
        <f t="array" ref="M4722">_xlfn.SUM(_xlfn.NORM.DIST($S$3:$S$1003,$G4722,$P4722,FALSE)*WindSpeedStep*$T$3:$T$1003)</f>
        <v>1250.3128108898661</v>
      </c>
      <c r="N4722" s="50">
        <f t="array" ref="N4722">_xlfn.SUM(_xlfn.NORM.DIST($S$3:$S$1003,$G4722,$Q4722,FALSE)*WindSpeedStep*$T$3:$T$1003)</f>
        <v>1253.463436281005</v>
      </c>
      <c r="P4722" s="42">
        <f t="shared" si="219"/>
        <v>0.89754052712396148</v>
      </c>
      <c r="Q4722" s="42">
        <f t="shared" si="221"/>
        <v>1.3551353353758386</v>
      </c>
    </row>
    <row r="4723" spans="5:17" x14ac:dyDescent="0.2">
      <c r="E4723" s="15">
        <v>41302.048611111109</v>
      </c>
      <c r="F4723" s="21">
        <v>9.2992765695926458</v>
      </c>
      <c r="G4723" s="21">
        <v>9.4390142972200106</v>
      </c>
      <c r="H4723" s="24">
        <v>0.13119300096840136</v>
      </c>
      <c r="I4723" s="3">
        <f t="shared" si="220"/>
        <v>1370.2999999999413</v>
      </c>
      <c r="J4723" s="3">
        <f>INDEX(PowerArray,MIN(MaximumPowerIndex,ROUND(G4723*100,0)))</f>
        <v>1423.6399999999403</v>
      </c>
      <c r="K4723" s="3">
        <f>MIN(J4723-M4723+N4723,'Power Look Up'!$F$4)</f>
        <v>1411.3947294100817</v>
      </c>
      <c r="M4723" s="50">
        <f t="array" ref="M4723">_xlfn.SUM(_xlfn.NORM.DIST($S$3:$S$1003,$G4723,$P4723,FALSE)*WindSpeedStep*$T$3:$T$1003)</f>
        <v>1427.5994024406962</v>
      </c>
      <c r="N4723" s="50">
        <f t="array" ref="N4723">_xlfn.SUM(_xlfn.NORM.DIST($S$3:$S$1003,$G4723,$Q4723,FALSE)*WindSpeedStep*$T$3:$T$1003)</f>
        <v>1415.3541318508376</v>
      </c>
      <c r="P4723" s="42">
        <f t="shared" si="219"/>
        <v>0.94390142972200108</v>
      </c>
      <c r="Q4723" s="42">
        <f t="shared" si="221"/>
        <v>1.2383326118359392</v>
      </c>
    </row>
    <row r="4724" spans="5:17" x14ac:dyDescent="0.2">
      <c r="E4724" s="15">
        <v>41302.055555555555</v>
      </c>
      <c r="F4724" s="21">
        <v>9.6770375457686715</v>
      </c>
      <c r="G4724" s="21">
        <v>9.7439540155291215</v>
      </c>
      <c r="H4724" s="24">
        <v>0.11573789961058126</v>
      </c>
      <c r="I4724" s="3">
        <f t="shared" si="220"/>
        <v>1515.0799999999383</v>
      </c>
      <c r="J4724" s="3">
        <f>INDEX(PowerArray,MIN(MaximumPowerIndex,ROUND(G4724*100,0)))</f>
        <v>1537.9399999999378</v>
      </c>
      <c r="K4724" s="3">
        <f>MIN(J4724-M4724+N4724,'Power Look Up'!$F$4)</f>
        <v>1526.1005963049834</v>
      </c>
      <c r="M4724" s="50">
        <f t="array" ref="M4724">_xlfn.SUM(_xlfn.NORM.DIST($S$3:$S$1003,$G4724,$P4724,FALSE)*WindSpeedStep*$T$3:$T$1003)</f>
        <v>1538.2912825211008</v>
      </c>
      <c r="N4724" s="50">
        <f t="array" ref="N4724">_xlfn.SUM(_xlfn.NORM.DIST($S$3:$S$1003,$G4724,$Q4724,FALSE)*WindSpeedStep*$T$3:$T$1003)</f>
        <v>1526.4518788261464</v>
      </c>
      <c r="P4724" s="42">
        <f t="shared" si="219"/>
        <v>0.97439540155291215</v>
      </c>
      <c r="Q4724" s="42">
        <f t="shared" si="221"/>
        <v>1.1277447716594295</v>
      </c>
    </row>
    <row r="4725" spans="5:17" x14ac:dyDescent="0.2">
      <c r="E4725" s="15">
        <v>41302.0625</v>
      </c>
      <c r="F4725" s="21">
        <v>9.4511705872796856</v>
      </c>
      <c r="G4725" s="21">
        <v>9.5835723623122533</v>
      </c>
      <c r="H4725" s="24">
        <v>9.8400509377291889E-2</v>
      </c>
      <c r="I4725" s="3">
        <f t="shared" si="220"/>
        <v>1427.4499999999402</v>
      </c>
      <c r="J4725" s="3">
        <f>INDEX(PowerArray,MIN(MaximumPowerIndex,ROUND(G4725*100,0)))</f>
        <v>1476.9799999999391</v>
      </c>
      <c r="K4725" s="3">
        <f>MIN(J4725-M4725+N4725,'Power Look Up'!$F$4)</f>
        <v>1477.7427633163795</v>
      </c>
      <c r="M4725" s="50">
        <f t="array" ref="M4725">_xlfn.SUM(_xlfn.NORM.DIST($S$3:$S$1003,$G4725,$P4725,FALSE)*WindSpeedStep*$T$3:$T$1003)</f>
        <v>1481.0009664772906</v>
      </c>
      <c r="N4725" s="50">
        <f t="array" ref="N4725">_xlfn.SUM(_xlfn.NORM.DIST($S$3:$S$1003,$G4725,$Q4725,FALSE)*WindSpeedStep*$T$3:$T$1003)</f>
        <v>1481.763729793731</v>
      </c>
      <c r="P4725" s="42">
        <f t="shared" si="219"/>
        <v>0.95835723623122537</v>
      </c>
      <c r="Q4725" s="42">
        <f t="shared" si="221"/>
        <v>0.9430284021056623</v>
      </c>
    </row>
    <row r="4726" spans="5:17" x14ac:dyDescent="0.2">
      <c r="E4726" s="15">
        <v>41302.069444444445</v>
      </c>
      <c r="F4726" s="21">
        <v>8.613000581561165</v>
      </c>
      <c r="G4726" s="21">
        <v>8.7266010462994323</v>
      </c>
      <c r="H4726" s="24">
        <v>9.056077410116925E-2</v>
      </c>
      <c r="I4726" s="3">
        <f t="shared" si="220"/>
        <v>1112.869999999949</v>
      </c>
      <c r="J4726" s="3">
        <f>INDEX(PowerArray,MIN(MaximumPowerIndex,ROUND(G4726*100,0)))</f>
        <v>1156.909999999948</v>
      </c>
      <c r="K4726" s="3">
        <f>MIN(J4726-M4726+N4726,'Power Look Up'!$F$4)</f>
        <v>1153.3694863025723</v>
      </c>
      <c r="M4726" s="50">
        <f t="array" ref="M4726">_xlfn.SUM(_xlfn.NORM.DIST($S$3:$S$1003,$G4726,$P4726,FALSE)*WindSpeedStep*$T$3:$T$1003)</f>
        <v>1154.9245741132224</v>
      </c>
      <c r="N4726" s="50">
        <f t="array" ref="N4726">_xlfn.SUM(_xlfn.NORM.DIST($S$3:$S$1003,$G4726,$Q4726,FALSE)*WindSpeedStep*$T$3:$T$1003)</f>
        <v>1151.3840604158468</v>
      </c>
      <c r="P4726" s="42">
        <f t="shared" si="219"/>
        <v>0.87266010462994326</v>
      </c>
      <c r="Q4726" s="42">
        <f t="shared" si="221"/>
        <v>0.79028774602495011</v>
      </c>
    </row>
    <row r="4727" spans="5:17" x14ac:dyDescent="0.2">
      <c r="E4727" s="15">
        <v>41302.076388888891</v>
      </c>
      <c r="F4727" s="21">
        <v>8.6664152496094058</v>
      </c>
      <c r="G4727" s="21">
        <v>8.7858809840647201</v>
      </c>
      <c r="H4727" s="24">
        <v>0.1165418423777375</v>
      </c>
      <c r="I4727" s="3">
        <f t="shared" si="220"/>
        <v>1134.8899999999485</v>
      </c>
      <c r="J4727" s="3">
        <f>INDEX(PowerArray,MIN(MaximumPowerIndex,ROUND(G4727*100,0)))</f>
        <v>1178.9299999999475</v>
      </c>
      <c r="K4727" s="3">
        <f>MIN(J4727-M4727+N4727,'Power Look Up'!$F$4)</f>
        <v>1183.8899078926524</v>
      </c>
      <c r="M4727" s="50">
        <f t="array" ref="M4727">_xlfn.SUM(_xlfn.NORM.DIST($S$3:$S$1003,$G4727,$P4727,FALSE)*WindSpeedStep*$T$3:$T$1003)</f>
        <v>1177.5126068741024</v>
      </c>
      <c r="N4727" s="50">
        <f t="array" ref="N4727">_xlfn.SUM(_xlfn.NORM.DIST($S$3:$S$1003,$G4727,$Q4727,FALSE)*WindSpeedStep*$T$3:$T$1003)</f>
        <v>1182.4725147668073</v>
      </c>
      <c r="P4727" s="42">
        <f t="shared" si="219"/>
        <v>0.87858809840647201</v>
      </c>
      <c r="Q4727" s="42">
        <f t="shared" si="221"/>
        <v>1.0239227567944318</v>
      </c>
    </row>
    <row r="4728" spans="5:17" x14ac:dyDescent="0.2">
      <c r="E4728" s="15">
        <v>41302.083333333336</v>
      </c>
      <c r="F4728" s="21">
        <v>8.5639581927910164</v>
      </c>
      <c r="G4728" s="21">
        <v>8.6350931608483155</v>
      </c>
      <c r="H4728" s="24">
        <v>0.13194833213352364</v>
      </c>
      <c r="I4728" s="3">
        <f t="shared" si="220"/>
        <v>1094.5199999999493</v>
      </c>
      <c r="J4728" s="3">
        <f>INDEX(PowerArray,MIN(MaximumPowerIndex,ROUND(G4728*100,0)))</f>
        <v>1123.8799999999487</v>
      </c>
      <c r="K4728" s="3">
        <f>MIN(J4728-M4728+N4728,'Power Look Up'!$F$4)</f>
        <v>1135.3367296949561</v>
      </c>
      <c r="M4728" s="50">
        <f t="array" ref="M4728">_xlfn.SUM(_xlfn.NORM.DIST($S$3:$S$1003,$G4728,$P4728,FALSE)*WindSpeedStep*$T$3:$T$1003)</f>
        <v>1120.3098693035865</v>
      </c>
      <c r="N4728" s="50">
        <f t="array" ref="N4728">_xlfn.SUM(_xlfn.NORM.DIST($S$3:$S$1003,$G4728,$Q4728,FALSE)*WindSpeedStep*$T$3:$T$1003)</f>
        <v>1131.766598998594</v>
      </c>
      <c r="P4728" s="42">
        <f t="shared" si="219"/>
        <v>0.86350931608483161</v>
      </c>
      <c r="Q4728" s="42">
        <f t="shared" si="221"/>
        <v>1.139386140391532</v>
      </c>
    </row>
    <row r="4729" spans="5:17" x14ac:dyDescent="0.2">
      <c r="E4729" s="15">
        <v>41302.090277777781</v>
      </c>
      <c r="F4729" s="21">
        <v>9.6525243893910435</v>
      </c>
      <c r="G4729" s="21">
        <v>9.753618153881197</v>
      </c>
      <c r="H4729" s="24">
        <v>0.12224781335926192</v>
      </c>
      <c r="I4729" s="3">
        <f t="shared" si="220"/>
        <v>1503.6499999999385</v>
      </c>
      <c r="J4729" s="3">
        <f>INDEX(PowerArray,MIN(MaximumPowerIndex,ROUND(G4729*100,0)))</f>
        <v>1541.7499999999377</v>
      </c>
      <c r="K4729" s="3">
        <f>MIN(J4729-M4729+N4729,'Power Look Up'!$F$4)</f>
        <v>1524.3770181966897</v>
      </c>
      <c r="M4729" s="50">
        <f t="array" ref="M4729">_xlfn.SUM(_xlfn.NORM.DIST($S$3:$S$1003,$G4729,$P4729,FALSE)*WindSpeedStep*$T$3:$T$1003)</f>
        <v>1541.6656823909452</v>
      </c>
      <c r="N4729" s="50">
        <f t="array" ref="N4729">_xlfn.SUM(_xlfn.NORM.DIST($S$3:$S$1003,$G4729,$Q4729,FALSE)*WindSpeedStep*$T$3:$T$1003)</f>
        <v>1524.2927005876973</v>
      </c>
      <c r="P4729" s="42">
        <f t="shared" si="219"/>
        <v>0.97536181538811972</v>
      </c>
      <c r="Q4729" s="42">
        <f t="shared" si="221"/>
        <v>1.1923584916531773</v>
      </c>
    </row>
    <row r="4730" spans="5:17" x14ac:dyDescent="0.2">
      <c r="E4730" s="15">
        <v>41302.097222222219</v>
      </c>
      <c r="F4730" s="21">
        <v>10.095808030564989</v>
      </c>
      <c r="G4730" s="21">
        <v>10.264556973616989</v>
      </c>
      <c r="H4730" s="24">
        <v>0.11985172423413097</v>
      </c>
      <c r="I4730" s="3">
        <f t="shared" si="220"/>
        <v>1663.6999999999543</v>
      </c>
      <c r="J4730" s="3">
        <f>INDEX(PowerArray,MIN(MaximumPowerIndex,ROUND(G4730*100,0)))</f>
        <v>1706.4199999999535</v>
      </c>
      <c r="K4730" s="3">
        <f>MIN(J4730-M4730+N4730,'Power Look Up'!$F$4)</f>
        <v>1678.5660288447502</v>
      </c>
      <c r="M4730" s="50">
        <f t="array" ref="M4730">_xlfn.SUM(_xlfn.NORM.DIST($S$3:$S$1003,$G4730,$P4730,FALSE)*WindSpeedStep*$T$3:$T$1003)</f>
        <v>1703.8918939651276</v>
      </c>
      <c r="N4730" s="50">
        <f t="array" ref="N4730">_xlfn.SUM(_xlfn.NORM.DIST($S$3:$S$1003,$G4730,$Q4730,FALSE)*WindSpeedStep*$T$3:$T$1003)</f>
        <v>1676.0379228099243</v>
      </c>
      <c r="P4730" s="42">
        <f t="shared" si="219"/>
        <v>1.0264556973616989</v>
      </c>
      <c r="Q4730" s="42">
        <f t="shared" si="221"/>
        <v>1.2302248517874692</v>
      </c>
    </row>
    <row r="4731" spans="5:17" x14ac:dyDescent="0.2">
      <c r="E4731" s="15">
        <v>41302.104166666664</v>
      </c>
      <c r="F4731" s="21">
        <v>10.12392349870195</v>
      </c>
      <c r="G4731" s="21">
        <v>10.234068909307629</v>
      </c>
      <c r="H4731" s="24">
        <v>0.10667800879159878</v>
      </c>
      <c r="I4731" s="3">
        <f t="shared" si="220"/>
        <v>1669.0399999999543</v>
      </c>
      <c r="J4731" s="3">
        <f>INDEX(PowerArray,MIN(MaximumPowerIndex,ROUND(G4731*100,0)))</f>
        <v>1698.4099999999537</v>
      </c>
      <c r="K4731" s="3">
        <f>MIN(J4731-M4731+N4731,'Power Look Up'!$F$4)</f>
        <v>1689.2902279467826</v>
      </c>
      <c r="M4731" s="50">
        <f t="array" ref="M4731">_xlfn.SUM(_xlfn.NORM.DIST($S$3:$S$1003,$G4731,$P4731,FALSE)*WindSpeedStep*$T$3:$T$1003)</f>
        <v>1695.2193057704387</v>
      </c>
      <c r="N4731" s="50">
        <f t="array" ref="N4731">_xlfn.SUM(_xlfn.NORM.DIST($S$3:$S$1003,$G4731,$Q4731,FALSE)*WindSpeedStep*$T$3:$T$1003)</f>
        <v>1686.0995337172676</v>
      </c>
      <c r="P4731" s="42">
        <f t="shared" si="219"/>
        <v>1.023406890930763</v>
      </c>
      <c r="Q4731" s="42">
        <f t="shared" si="221"/>
        <v>1.0917500930809469</v>
      </c>
    </row>
    <row r="4732" spans="5:17" x14ac:dyDescent="0.2">
      <c r="E4732" s="15">
        <v>41302.111111111109</v>
      </c>
      <c r="F4732" s="21">
        <v>10.419169113623166</v>
      </c>
      <c r="G4732" s="21">
        <v>10.513697662775654</v>
      </c>
      <c r="H4732" s="24">
        <v>0.13724702847276574</v>
      </c>
      <c r="I4732" s="3">
        <f t="shared" si="220"/>
        <v>1749.1399999999526</v>
      </c>
      <c r="J4732" s="3">
        <f>INDEX(PowerArray,MIN(MaximumPowerIndex,ROUND(G4732*100,0)))</f>
        <v>1773.1699999999521</v>
      </c>
      <c r="K4732" s="3">
        <f>MIN(J4732-M4732+N4732,'Power Look Up'!$F$4)</f>
        <v>1713.3512004455902</v>
      </c>
      <c r="M4732" s="50">
        <f t="array" ref="M4732">_xlfn.SUM(_xlfn.NORM.DIST($S$3:$S$1003,$G4732,$P4732,FALSE)*WindSpeedStep*$T$3:$T$1003)</f>
        <v>1769.3773386472192</v>
      </c>
      <c r="N4732" s="50">
        <f t="array" ref="N4732">_xlfn.SUM(_xlfn.NORM.DIST($S$3:$S$1003,$G4732,$Q4732,FALSE)*WindSpeedStep*$T$3:$T$1003)</f>
        <v>1709.5585390928572</v>
      </c>
      <c r="P4732" s="42">
        <f t="shared" si="219"/>
        <v>1.0513697662775654</v>
      </c>
      <c r="Q4732" s="42">
        <f t="shared" si="221"/>
        <v>1.4429737624770207</v>
      </c>
    </row>
    <row r="4733" spans="5:17" x14ac:dyDescent="0.2">
      <c r="E4733" s="15">
        <v>41302.118055555555</v>
      </c>
      <c r="F4733" s="21">
        <v>10.329737917089464</v>
      </c>
      <c r="G4733" s="21">
        <v>10.39255839612513</v>
      </c>
      <c r="H4733" s="24">
        <v>0.12875447670358173</v>
      </c>
      <c r="I4733" s="3">
        <f t="shared" si="220"/>
        <v>1725.1099999999531</v>
      </c>
      <c r="J4733" s="3">
        <f>INDEX(PowerArray,MIN(MaximumPowerIndex,ROUND(G4733*100,0)))</f>
        <v>1741.1299999999528</v>
      </c>
      <c r="K4733" s="3">
        <f>MIN(J4733-M4733+N4733,'Power Look Up'!$F$4)</f>
        <v>1697.4038674655787</v>
      </c>
      <c r="M4733" s="50">
        <f t="array" ref="M4733">_xlfn.SUM(_xlfn.NORM.DIST($S$3:$S$1003,$G4733,$P4733,FALSE)*WindSpeedStep*$T$3:$T$1003)</f>
        <v>1738.7514461569772</v>
      </c>
      <c r="N4733" s="50">
        <f t="array" ref="N4733">_xlfn.SUM(_xlfn.NORM.DIST($S$3:$S$1003,$G4733,$Q4733,FALSE)*WindSpeedStep*$T$3:$T$1003)</f>
        <v>1695.0253136226031</v>
      </c>
      <c r="P4733" s="42">
        <f t="shared" si="219"/>
        <v>1.0392558396125131</v>
      </c>
      <c r="Q4733" s="42">
        <f t="shared" si="221"/>
        <v>1.3380884179045058</v>
      </c>
    </row>
    <row r="4734" spans="5:17" x14ac:dyDescent="0.2">
      <c r="E4734" s="15">
        <v>41302.125</v>
      </c>
      <c r="F4734" s="21">
        <v>9.9898787181232755</v>
      </c>
      <c r="G4734" s="21">
        <v>10.117587770256389</v>
      </c>
      <c r="H4734" s="24">
        <v>0.1221236047427403</v>
      </c>
      <c r="I4734" s="3">
        <f t="shared" si="220"/>
        <v>1633.1899999999357</v>
      </c>
      <c r="J4734" s="3">
        <f>INDEX(PowerArray,MIN(MaximumPowerIndex,ROUND(G4734*100,0)))</f>
        <v>1669.0399999999543</v>
      </c>
      <c r="K4734" s="3">
        <f>MIN(J4734-M4734+N4734,'Power Look Up'!$F$4)</f>
        <v>1641.5479555458071</v>
      </c>
      <c r="M4734" s="50">
        <f t="array" ref="M4734">_xlfn.SUM(_xlfn.NORM.DIST($S$3:$S$1003,$G4734,$P4734,FALSE)*WindSpeedStep*$T$3:$T$1003)</f>
        <v>1660.8209536135148</v>
      </c>
      <c r="N4734" s="50">
        <f t="array" ref="N4734">_xlfn.SUM(_xlfn.NORM.DIST($S$3:$S$1003,$G4734,$Q4734,FALSE)*WindSpeedStep*$T$3:$T$1003)</f>
        <v>1633.3289091593676</v>
      </c>
      <c r="P4734" s="42">
        <f t="shared" si="219"/>
        <v>1.0117587770256389</v>
      </c>
      <c r="Q4734" s="42">
        <f t="shared" si="221"/>
        <v>1.2355962898047743</v>
      </c>
    </row>
    <row r="4735" spans="5:17" x14ac:dyDescent="0.2">
      <c r="E4735" s="15">
        <v>41302.131944444445</v>
      </c>
      <c r="F4735" s="21">
        <v>10.149123135331692</v>
      </c>
      <c r="G4735" s="21">
        <v>10.343635907928709</v>
      </c>
      <c r="H4735" s="24">
        <v>0.13695764466203533</v>
      </c>
      <c r="I4735" s="3">
        <f t="shared" si="220"/>
        <v>1677.049999999954</v>
      </c>
      <c r="J4735" s="3">
        <f>INDEX(PowerArray,MIN(MaximumPowerIndex,ROUND(G4735*100,0)))</f>
        <v>1727.7799999999529</v>
      </c>
      <c r="K4735" s="3">
        <f>MIN(J4735-M4735+N4735,'Power Look Up'!$F$4)</f>
        <v>1673.3488014109821</v>
      </c>
      <c r="M4735" s="50">
        <f t="array" ref="M4735">_xlfn.SUM(_xlfn.NORM.DIST($S$3:$S$1003,$G4735,$P4735,FALSE)*WindSpeedStep*$T$3:$T$1003)</f>
        <v>1725.7272740913704</v>
      </c>
      <c r="N4735" s="50">
        <f t="array" ref="N4735">_xlfn.SUM(_xlfn.NORM.DIST($S$3:$S$1003,$G4735,$Q4735,FALSE)*WindSpeedStep*$T$3:$T$1003)</f>
        <v>1671.2960755023996</v>
      </c>
      <c r="P4735" s="42">
        <f t="shared" si="219"/>
        <v>1.034363590792871</v>
      </c>
      <c r="Q4735" s="42">
        <f t="shared" si="221"/>
        <v>1.4166400111915693</v>
      </c>
    </row>
    <row r="4736" spans="5:17" x14ac:dyDescent="0.2">
      <c r="E4736" s="15">
        <v>41302.138888888891</v>
      </c>
      <c r="F4736" s="21">
        <v>9.9965209283487528</v>
      </c>
      <c r="G4736" s="21">
        <v>10.167615424419553</v>
      </c>
      <c r="H4736" s="24">
        <v>0.12004176338959745</v>
      </c>
      <c r="I4736" s="3">
        <f t="shared" si="220"/>
        <v>1636.9999999999357</v>
      </c>
      <c r="J4736" s="3">
        <f>INDEX(PowerArray,MIN(MaximumPowerIndex,ROUND(G4736*100,0)))</f>
        <v>1682.3899999999539</v>
      </c>
      <c r="K4736" s="3">
        <f>MIN(J4736-M4736+N4736,'Power Look Up'!$F$4)</f>
        <v>1656.36275562981</v>
      </c>
      <c r="M4736" s="50">
        <f t="array" ref="M4736">_xlfn.SUM(_xlfn.NORM.DIST($S$3:$S$1003,$G4736,$P4736,FALSE)*WindSpeedStep*$T$3:$T$1003)</f>
        <v>1675.836683758502</v>
      </c>
      <c r="N4736" s="50">
        <f t="array" ref="N4736">_xlfn.SUM(_xlfn.NORM.DIST($S$3:$S$1003,$G4736,$Q4736,FALSE)*WindSpeedStep*$T$3:$T$1003)</f>
        <v>1649.809439388358</v>
      </c>
      <c r="P4736" s="42">
        <f t="shared" si="219"/>
        <v>1.0167615424419554</v>
      </c>
      <c r="Q4736" s="42">
        <f t="shared" si="221"/>
        <v>1.2205384850145935</v>
      </c>
    </row>
    <row r="4737" spans="5:17" x14ac:dyDescent="0.2">
      <c r="E4737" s="15">
        <v>41302.145833333336</v>
      </c>
      <c r="F4737" s="21">
        <v>10.378016580304346</v>
      </c>
      <c r="G4737" s="21">
        <v>10.485850591254971</v>
      </c>
      <c r="H4737" s="24">
        <v>0.12237405771833484</v>
      </c>
      <c r="I4737" s="3">
        <f t="shared" si="220"/>
        <v>1738.4599999999527</v>
      </c>
      <c r="J4737" s="3">
        <f>INDEX(PowerArray,MIN(MaximumPowerIndex,ROUND(G4737*100,0)))</f>
        <v>1767.8299999999522</v>
      </c>
      <c r="K4737" s="3">
        <f>MIN(J4737-M4737+N4737,'Power Look Up'!$F$4)</f>
        <v>1732.0204024020888</v>
      </c>
      <c r="M4737" s="50">
        <f t="array" ref="M4737">_xlfn.SUM(_xlfn.NORM.DIST($S$3:$S$1003,$G4737,$P4737,FALSE)*WindSpeedStep*$T$3:$T$1003)</f>
        <v>1762.5435478230031</v>
      </c>
      <c r="N4737" s="50">
        <f t="array" ref="N4737">_xlfn.SUM(_xlfn.NORM.DIST($S$3:$S$1003,$G4737,$Q4737,FALSE)*WindSpeedStep*$T$3:$T$1003)</f>
        <v>1726.7339502251398</v>
      </c>
      <c r="P4737" s="42">
        <f t="shared" si="219"/>
        <v>1.0485850591254973</v>
      </c>
      <c r="Q4737" s="42">
        <f t="shared" si="221"/>
        <v>1.2831960854800715</v>
      </c>
    </row>
    <row r="4738" spans="5:17" x14ac:dyDescent="0.2">
      <c r="E4738" s="15">
        <v>41302.152777777781</v>
      </c>
      <c r="F4738" s="21">
        <v>10.509039389027981</v>
      </c>
      <c r="G4738" s="21">
        <v>10.565377147308443</v>
      </c>
      <c r="H4738" s="24">
        <v>0.11609053452342633</v>
      </c>
      <c r="I4738" s="3">
        <f t="shared" si="220"/>
        <v>1773.1699999999521</v>
      </c>
      <c r="J4738" s="3">
        <f>INDEX(PowerArray,MIN(MaximumPowerIndex,ROUND(G4738*100,0)))</f>
        <v>1789.1899999999516</v>
      </c>
      <c r="K4738" s="3">
        <f>MIN(J4738-M4738+N4738,'Power Look Up'!$F$4)</f>
        <v>1762.4424222996304</v>
      </c>
      <c r="M4738" s="50">
        <f t="array" ref="M4738">_xlfn.SUM(_xlfn.NORM.DIST($S$3:$S$1003,$G4738,$P4738,FALSE)*WindSpeedStep*$T$3:$T$1003)</f>
        <v>1781.7312343512453</v>
      </c>
      <c r="N4738" s="50">
        <f t="array" ref="N4738">_xlfn.SUM(_xlfn.NORM.DIST($S$3:$S$1003,$G4738,$Q4738,FALSE)*WindSpeedStep*$T$3:$T$1003)</f>
        <v>1754.9836566509241</v>
      </c>
      <c r="P4738" s="42">
        <f t="shared" si="219"/>
        <v>1.0565377147308443</v>
      </c>
      <c r="Q4738" s="42">
        <f t="shared" si="221"/>
        <v>1.2265402804726302</v>
      </c>
    </row>
    <row r="4739" spans="5:17" x14ac:dyDescent="0.2">
      <c r="E4739" s="15">
        <v>41302.159722222219</v>
      </c>
      <c r="F4739" s="21">
        <v>10.321760231526415</v>
      </c>
      <c r="G4739" s="21">
        <v>10.334960057399192</v>
      </c>
      <c r="H4739" s="24">
        <v>0.10366448900177223</v>
      </c>
      <c r="I4739" s="3">
        <f t="shared" si="220"/>
        <v>1722.4399999999532</v>
      </c>
      <c r="J4739" s="3">
        <f>INDEX(PowerArray,MIN(MaximumPowerIndex,ROUND(G4739*100,0)))</f>
        <v>1725.1099999999531</v>
      </c>
      <c r="K4739" s="3">
        <f>MIN(J4739-M4739+N4739,'Power Look Up'!$F$4)</f>
        <v>1719.7155937677117</v>
      </c>
      <c r="M4739" s="50">
        <f t="array" ref="M4739">_xlfn.SUM(_xlfn.NORM.DIST($S$3:$S$1003,$G4739,$P4739,FALSE)*WindSpeedStep*$T$3:$T$1003)</f>
        <v>1723.3786784752347</v>
      </c>
      <c r="N4739" s="50">
        <f t="array" ref="N4739">_xlfn.SUM(_xlfn.NORM.DIST($S$3:$S$1003,$G4739,$Q4739,FALSE)*WindSpeedStep*$T$3:$T$1003)</f>
        <v>1717.9842722429933</v>
      </c>
      <c r="P4739" s="42">
        <f t="shared" ref="P4739:P4802" si="222">ReferenceTurbulence*G4739</f>
        <v>1.0334960057399192</v>
      </c>
      <c r="Q4739" s="42">
        <f t="shared" si="221"/>
        <v>1.0713683532040139</v>
      </c>
    </row>
    <row r="4740" spans="5:17" x14ac:dyDescent="0.2">
      <c r="E4740" s="15">
        <v>41302.166666666664</v>
      </c>
      <c r="F4740" s="21">
        <v>10.020503539788821</v>
      </c>
      <c r="G4740" s="21">
        <v>10.039455386285491</v>
      </c>
      <c r="H4740" s="24">
        <v>8.1832214992389615E-2</v>
      </c>
      <c r="I4740" s="3">
        <f t="shared" ref="I4740:I4803" si="223">INDEX(PowerArray,MIN(MaximumPowerIndex,ROUND(F4740*100,0)))</f>
        <v>1642.3399999999549</v>
      </c>
      <c r="J4740" s="3">
        <f>INDEX(PowerArray,MIN(MaximumPowerIndex,ROUND(G4740*100,0)))</f>
        <v>1647.6799999999548</v>
      </c>
      <c r="K4740" s="3">
        <f>MIN(J4740-M4740+N4740,'Power Look Up'!$F$4)</f>
        <v>1667.1477625931991</v>
      </c>
      <c r="M4740" s="50">
        <f t="array" ref="M4740">_xlfn.SUM(_xlfn.NORM.DIST($S$3:$S$1003,$G4740,$P4740,FALSE)*WindSpeedStep*$T$3:$T$1003)</f>
        <v>1636.665712564092</v>
      </c>
      <c r="N4740" s="50">
        <f t="array" ref="N4740">_xlfn.SUM(_xlfn.NORM.DIST($S$3:$S$1003,$G4740,$Q4740,FALSE)*WindSpeedStep*$T$3:$T$1003)</f>
        <v>1656.1334751573363</v>
      </c>
      <c r="P4740" s="42">
        <f t="shared" si="222"/>
        <v>1.0039455386285492</v>
      </c>
      <c r="Q4740" s="42">
        <f t="shared" ref="Q4740:Q4803" si="224">G4740*H4740</f>
        <v>0.82155087157701823</v>
      </c>
    </row>
    <row r="4741" spans="5:17" x14ac:dyDescent="0.2">
      <c r="E4741" s="15">
        <v>41302.173611111109</v>
      </c>
      <c r="F4741" s="21">
        <v>10.432321829449217</v>
      </c>
      <c r="G4741" s="21">
        <v>10.497442868746665</v>
      </c>
      <c r="H4741" s="24">
        <v>7.7643310208611982E-2</v>
      </c>
      <c r="I4741" s="3">
        <f t="shared" si="223"/>
        <v>1751.8099999999524</v>
      </c>
      <c r="J4741" s="3">
        <f>INDEX(PowerArray,MIN(MaximumPowerIndex,ROUND(G4741*100,0)))</f>
        <v>1770.499999999952</v>
      </c>
      <c r="K4741" s="3">
        <f>MIN(J4741-M4741+N4741,'Power Look Up'!$F$4)</f>
        <v>1806.490222427846</v>
      </c>
      <c r="M4741" s="50">
        <f t="array" ref="M4741">_xlfn.SUM(_xlfn.NORM.DIST($S$3:$S$1003,$G4741,$P4741,FALSE)*WindSpeedStep*$T$3:$T$1003)</f>
        <v>1765.4033759381332</v>
      </c>
      <c r="N4741" s="50">
        <f t="array" ref="N4741">_xlfn.SUM(_xlfn.NORM.DIST($S$3:$S$1003,$G4741,$Q4741,FALSE)*WindSpeedStep*$T$3:$T$1003)</f>
        <v>1801.3935983660272</v>
      </c>
      <c r="P4741" s="42">
        <f t="shared" si="222"/>
        <v>1.0497442868746665</v>
      </c>
      <c r="Q4741" s="42">
        <f t="shared" si="224"/>
        <v>0.81505621305527898</v>
      </c>
    </row>
    <row r="4742" spans="5:17" x14ac:dyDescent="0.2">
      <c r="E4742" s="15">
        <v>41302.180555555555</v>
      </c>
      <c r="F4742" s="21">
        <v>10.460078879489162</v>
      </c>
      <c r="G4742" s="21">
        <v>10.525733761988946</v>
      </c>
      <c r="H4742" s="24">
        <v>7.9349306019816046E-2</v>
      </c>
      <c r="I4742" s="3">
        <f t="shared" si="223"/>
        <v>1759.8199999999524</v>
      </c>
      <c r="J4742" s="3">
        <f>INDEX(PowerArray,MIN(MaximumPowerIndex,ROUND(G4742*100,0)))</f>
        <v>1778.509999999952</v>
      </c>
      <c r="K4742" s="3">
        <f>MIN(J4742-M4742+N4742,'Power Look Up'!$F$4)</f>
        <v>1812.2994518880059</v>
      </c>
      <c r="M4742" s="50">
        <f t="array" ref="M4742">_xlfn.SUM(_xlfn.NORM.DIST($S$3:$S$1003,$G4742,$P4742,FALSE)*WindSpeedStep*$T$3:$T$1003)</f>
        <v>1772.2927186989971</v>
      </c>
      <c r="N4742" s="50">
        <f t="array" ref="N4742">_xlfn.SUM(_xlfn.NORM.DIST($S$3:$S$1003,$G4742,$Q4742,FALSE)*WindSpeedStep*$T$3:$T$1003)</f>
        <v>1806.082170587051</v>
      </c>
      <c r="P4742" s="42">
        <f t="shared" si="222"/>
        <v>1.0525733761988947</v>
      </c>
      <c r="Q4742" s="42">
        <f t="shared" si="224"/>
        <v>0.83520966936317043</v>
      </c>
    </row>
    <row r="4743" spans="5:17" x14ac:dyDescent="0.2">
      <c r="E4743" s="15">
        <v>41302.1875</v>
      </c>
      <c r="F4743" s="21">
        <v>11.10421168794401</v>
      </c>
      <c r="G4743" s="21">
        <v>11.112472044164779</v>
      </c>
      <c r="H4743" s="24">
        <v>8.465256484803603E-2</v>
      </c>
      <c r="I4743" s="3">
        <f t="shared" si="223"/>
        <v>1912.3999999999839</v>
      </c>
      <c r="J4743" s="3">
        <f>INDEX(PowerArray,MIN(MaximumPowerIndex,ROUND(G4743*100,0)))</f>
        <v>1913.2399999999839</v>
      </c>
      <c r="K4743" s="3">
        <f>MIN(J4743-M4743+N4743,'Power Look Up'!$F$4)</f>
        <v>1941.1315883897248</v>
      </c>
      <c r="M4743" s="50">
        <f t="array" ref="M4743">_xlfn.SUM(_xlfn.NORM.DIST($S$3:$S$1003,$G4743,$P4743,FALSE)*WindSpeedStep*$T$3:$T$1003)</f>
        <v>1886.7109247136598</v>
      </c>
      <c r="N4743" s="50">
        <f t="array" ref="N4743">_xlfn.SUM(_xlfn.NORM.DIST($S$3:$S$1003,$G4743,$Q4743,FALSE)*WindSpeedStep*$T$3:$T$1003)</f>
        <v>1914.6025131034007</v>
      </c>
      <c r="P4743" s="42">
        <f t="shared" si="222"/>
        <v>1.1112472044164778</v>
      </c>
      <c r="Q4743" s="42">
        <f t="shared" si="224"/>
        <v>0.94069926034064644</v>
      </c>
    </row>
    <row r="4744" spans="5:17" x14ac:dyDescent="0.2">
      <c r="E4744" s="15">
        <v>41302.194444444445</v>
      </c>
      <c r="F4744" s="21">
        <v>11.226931450738009</v>
      </c>
      <c r="G4744" s="21">
        <v>11.237219781196677</v>
      </c>
      <c r="H4744" s="24">
        <v>6.769436540471982E-2</v>
      </c>
      <c r="I4744" s="3">
        <f t="shared" si="223"/>
        <v>1923.3199999999836</v>
      </c>
      <c r="J4744" s="3">
        <f>INDEX(PowerArray,MIN(MaximumPowerIndex,ROUND(G4744*100,0)))</f>
        <v>1924.1599999999837</v>
      </c>
      <c r="K4744" s="3">
        <f>MIN(J4744-M4744+N4744,'Power Look Up'!$F$4)</f>
        <v>1980.6561902168719</v>
      </c>
      <c r="M4744" s="50">
        <f t="array" ref="M4744">_xlfn.SUM(_xlfn.NORM.DIST($S$3:$S$1003,$G4744,$P4744,FALSE)*WindSpeedStep*$T$3:$T$1003)</f>
        <v>1904.4086050197984</v>
      </c>
      <c r="N4744" s="50">
        <f t="array" ref="N4744">_xlfn.SUM(_xlfn.NORM.DIST($S$3:$S$1003,$G4744,$Q4744,FALSE)*WindSpeedStep*$T$3:$T$1003)</f>
        <v>1960.9047952366866</v>
      </c>
      <c r="P4744" s="42">
        <f t="shared" si="222"/>
        <v>1.1237219781196677</v>
      </c>
      <c r="Q4744" s="42">
        <f t="shared" si="224"/>
        <v>0.76069646200147356</v>
      </c>
    </row>
    <row r="4745" spans="5:17" x14ac:dyDescent="0.2">
      <c r="E4745" s="15">
        <v>41302.201388888891</v>
      </c>
      <c r="F4745" s="21">
        <v>11.623847290073011</v>
      </c>
      <c r="G4745" s="21">
        <v>11.595012429361043</v>
      </c>
      <c r="H4745" s="24">
        <v>8.4309435210572561E-2</v>
      </c>
      <c r="I4745" s="3">
        <f t="shared" si="223"/>
        <v>1956.0799999999829</v>
      </c>
      <c r="J4745" s="3">
        <f>INDEX(PowerArray,MIN(MaximumPowerIndex,ROUND(G4745*100,0)))</f>
        <v>1954.399999999983</v>
      </c>
      <c r="K4745" s="3">
        <f>MIN(J4745-M4745+N4745,'Power Look Up'!$F$4)</f>
        <v>1978.9435956555496</v>
      </c>
      <c r="M4745" s="50">
        <f t="array" ref="M4745">_xlfn.SUM(_xlfn.NORM.DIST($S$3:$S$1003,$G4745,$P4745,FALSE)*WindSpeedStep*$T$3:$T$1003)</f>
        <v>1944.1383671074047</v>
      </c>
      <c r="N4745" s="50">
        <f t="array" ref="N4745">_xlfn.SUM(_xlfn.NORM.DIST($S$3:$S$1003,$G4745,$Q4745,FALSE)*WindSpeedStep*$T$3:$T$1003)</f>
        <v>1968.6819627629714</v>
      </c>
      <c r="P4745" s="42">
        <f t="shared" si="222"/>
        <v>1.1595012429361045</v>
      </c>
      <c r="Q4745" s="42">
        <f t="shared" si="224"/>
        <v>0.97756894917899839</v>
      </c>
    </row>
    <row r="4746" spans="5:17" x14ac:dyDescent="0.2">
      <c r="E4746" s="15">
        <v>41302.208333333336</v>
      </c>
      <c r="F4746" s="21">
        <v>11.822318210601939</v>
      </c>
      <c r="G4746" s="21">
        <v>11.661437020717724</v>
      </c>
      <c r="H4746" s="24">
        <v>8.9660926149781731E-2</v>
      </c>
      <c r="I4746" s="3">
        <f t="shared" si="223"/>
        <v>1972.8799999999826</v>
      </c>
      <c r="J4746" s="3">
        <f>INDEX(PowerArray,MIN(MaximumPowerIndex,ROUND(G4746*100,0)))</f>
        <v>1959.4399999999828</v>
      </c>
      <c r="K4746" s="3">
        <f>MIN(J4746-M4746+N4746,'Power Look Up'!$F$4)</f>
        <v>1975.2952011772484</v>
      </c>
      <c r="M4746" s="50">
        <f t="array" ref="M4746">_xlfn.SUM(_xlfn.NORM.DIST($S$3:$S$1003,$G4746,$P4746,FALSE)*WindSpeedStep*$T$3:$T$1003)</f>
        <v>1949.9126378505832</v>
      </c>
      <c r="N4746" s="50">
        <f t="array" ref="N4746">_xlfn.SUM(_xlfn.NORM.DIST($S$3:$S$1003,$G4746,$Q4746,FALSE)*WindSpeedStep*$T$3:$T$1003)</f>
        <v>1965.7678390278488</v>
      </c>
      <c r="P4746" s="42">
        <f t="shared" si="222"/>
        <v>1.1661437020717724</v>
      </c>
      <c r="Q4746" s="42">
        <f t="shared" si="224"/>
        <v>1.0455752435149026</v>
      </c>
    </row>
    <row r="4747" spans="5:17" x14ac:dyDescent="0.2">
      <c r="E4747" s="15">
        <v>41302.215277777781</v>
      </c>
      <c r="F4747" s="21">
        <v>11.605049226740611</v>
      </c>
      <c r="G4747" s="21">
        <v>11.64467478100026</v>
      </c>
      <c r="H4747" s="24">
        <v>8.7031082787028216E-2</v>
      </c>
      <c r="I4747" s="3">
        <f t="shared" si="223"/>
        <v>1955.239999999983</v>
      </c>
      <c r="J4747" s="3">
        <f>INDEX(PowerArray,MIN(MaximumPowerIndex,ROUND(G4747*100,0)))</f>
        <v>1957.7599999999829</v>
      </c>
      <c r="K4747" s="3">
        <f>MIN(J4747-M4747+N4747,'Power Look Up'!$F$4)</f>
        <v>1977.6831683430594</v>
      </c>
      <c r="M4747" s="50">
        <f t="array" ref="M4747">_xlfn.SUM(_xlfn.NORM.DIST($S$3:$S$1003,$G4747,$P4747,FALSE)*WindSpeedStep*$T$3:$T$1003)</f>
        <v>1948.4982982811293</v>
      </c>
      <c r="N4747" s="50">
        <f t="array" ref="N4747">_xlfn.SUM(_xlfn.NORM.DIST($S$3:$S$1003,$G4747,$Q4747,FALSE)*WindSpeedStep*$T$3:$T$1003)</f>
        <v>1968.4214666242058</v>
      </c>
      <c r="P4747" s="42">
        <f t="shared" si="222"/>
        <v>1.1644674781000262</v>
      </c>
      <c r="Q4747" s="42">
        <f t="shared" si="224"/>
        <v>1.0134486548932533</v>
      </c>
    </row>
    <row r="4748" spans="5:17" x14ac:dyDescent="0.2">
      <c r="E4748" s="15">
        <v>41302.222222222219</v>
      </c>
      <c r="F4748" s="21">
        <v>10.49033537896427</v>
      </c>
      <c r="G4748" s="21">
        <v>10.632500864275828</v>
      </c>
      <c r="H4748" s="24">
        <v>0.122970329679523</v>
      </c>
      <c r="I4748" s="3">
        <f t="shared" si="223"/>
        <v>1767.8299999999522</v>
      </c>
      <c r="J4748" s="3">
        <f>INDEX(PowerArray,MIN(MaximumPowerIndex,ROUND(G4748*100,0)))</f>
        <v>1805.2099999999514</v>
      </c>
      <c r="K4748" s="3">
        <f>MIN(J4748-M4748+N4748,'Power Look Up'!$F$4)</f>
        <v>1766.2359850747007</v>
      </c>
      <c r="M4748" s="50">
        <f t="array" ref="M4748">_xlfn.SUM(_xlfn.NORM.DIST($S$3:$S$1003,$G4748,$P4748,FALSE)*WindSpeedStep*$T$3:$T$1003)</f>
        <v>1797.1383827607224</v>
      </c>
      <c r="N4748" s="50">
        <f t="array" ref="N4748">_xlfn.SUM(_xlfn.NORM.DIST($S$3:$S$1003,$G4748,$Q4748,FALSE)*WindSpeedStep*$T$3:$T$1003)</f>
        <v>1758.1643678354717</v>
      </c>
      <c r="P4748" s="42">
        <f t="shared" si="222"/>
        <v>1.0632500864275829</v>
      </c>
      <c r="Q4748" s="42">
        <f t="shared" si="224"/>
        <v>1.3074821365978118</v>
      </c>
    </row>
    <row r="4749" spans="5:17" x14ac:dyDescent="0.2">
      <c r="E4749" s="15">
        <v>41302.229166666664</v>
      </c>
      <c r="F4749" s="21">
        <v>11.520031770751148</v>
      </c>
      <c r="G4749" s="21">
        <v>11.541288864605859</v>
      </c>
      <c r="H4749" s="24">
        <v>0.11284691100424242</v>
      </c>
      <c r="I4749" s="3">
        <f t="shared" si="223"/>
        <v>1947.679999999983</v>
      </c>
      <c r="J4749" s="3">
        <f>INDEX(PowerArray,MIN(MaximumPowerIndex,ROUND(G4749*100,0)))</f>
        <v>1949.3599999999831</v>
      </c>
      <c r="K4749" s="3">
        <f>MIN(J4749-M4749+N4749,'Power Look Up'!$F$4)</f>
        <v>1927.8574332629812</v>
      </c>
      <c r="M4749" s="50">
        <f t="array" ref="M4749">_xlfn.SUM(_xlfn.NORM.DIST($S$3:$S$1003,$G4749,$P4749,FALSE)*WindSpeedStep*$T$3:$T$1003)</f>
        <v>1939.1273762135982</v>
      </c>
      <c r="N4749" s="50">
        <f t="array" ref="N4749">_xlfn.SUM(_xlfn.NORM.DIST($S$3:$S$1003,$G4749,$Q4749,FALSE)*WindSpeedStep*$T$3:$T$1003)</f>
        <v>1917.6248094765963</v>
      </c>
      <c r="P4749" s="42">
        <f t="shared" si="222"/>
        <v>1.1541288864605859</v>
      </c>
      <c r="Q4749" s="42">
        <f t="shared" si="224"/>
        <v>1.3023987973784314</v>
      </c>
    </row>
    <row r="4750" spans="5:17" x14ac:dyDescent="0.2">
      <c r="E4750" s="15">
        <v>41302.236111111109</v>
      </c>
      <c r="F4750" s="21">
        <v>11.411648028997593</v>
      </c>
      <c r="G4750" s="21">
        <v>11.389535693730402</v>
      </c>
      <c r="H4750" s="24">
        <v>9.8145333360617301E-2</v>
      </c>
      <c r="I4750" s="3">
        <f t="shared" si="223"/>
        <v>1938.4399999999832</v>
      </c>
      <c r="J4750" s="3">
        <f>INDEX(PowerArray,MIN(MaximumPowerIndex,ROUND(G4750*100,0)))</f>
        <v>1936.7599999999834</v>
      </c>
      <c r="K4750" s="3">
        <f>MIN(J4750-M4750+N4750,'Power Look Up'!$F$4)</f>
        <v>1939.9696882334806</v>
      </c>
      <c r="M4750" s="50">
        <f t="array" ref="M4750">_xlfn.SUM(_xlfn.NORM.DIST($S$3:$S$1003,$G4750,$P4750,FALSE)*WindSpeedStep*$T$3:$T$1003)</f>
        <v>1923.2129330426628</v>
      </c>
      <c r="N4750" s="50">
        <f t="array" ref="N4750">_xlfn.SUM(_xlfn.NORM.DIST($S$3:$S$1003,$G4750,$Q4750,FALSE)*WindSpeedStep*$T$3:$T$1003)</f>
        <v>1926.42262127616</v>
      </c>
      <c r="P4750" s="42">
        <f t="shared" si="222"/>
        <v>1.1389535693730402</v>
      </c>
      <c r="Q4750" s="42">
        <f t="shared" si="224"/>
        <v>1.11782977748382</v>
      </c>
    </row>
    <row r="4751" spans="5:17" x14ac:dyDescent="0.2">
      <c r="E4751" s="15">
        <v>41302.243055555555</v>
      </c>
      <c r="F4751" s="21">
        <v>11.76369155785814</v>
      </c>
      <c r="G4751" s="21">
        <v>11.722902234134789</v>
      </c>
      <c r="H4751" s="24">
        <v>9.0107768873956967E-2</v>
      </c>
      <c r="I4751" s="3">
        <f t="shared" si="223"/>
        <v>1967.8399999999826</v>
      </c>
      <c r="J4751" s="3">
        <f>INDEX(PowerArray,MIN(MaximumPowerIndex,ROUND(G4751*100,0)))</f>
        <v>1964.4799999999827</v>
      </c>
      <c r="K4751" s="3">
        <f>MIN(J4751-M4751+N4751,'Power Look Up'!$F$4)</f>
        <v>1979.1863602434341</v>
      </c>
      <c r="M4751" s="50">
        <f t="array" ref="M4751">_xlfn.SUM(_xlfn.NORM.DIST($S$3:$S$1003,$G4751,$P4751,FALSE)*WindSpeedStep*$T$3:$T$1003)</f>
        <v>1954.859915600174</v>
      </c>
      <c r="N4751" s="50">
        <f t="array" ref="N4751">_xlfn.SUM(_xlfn.NORM.DIST($S$3:$S$1003,$G4751,$Q4751,FALSE)*WindSpeedStep*$T$3:$T$1003)</f>
        <v>1969.5662758436254</v>
      </c>
      <c r="P4751" s="42">
        <f t="shared" si="222"/>
        <v>1.1722902234134789</v>
      </c>
      <c r="Q4751" s="42">
        <f t="shared" si="224"/>
        <v>1.0563245650454114</v>
      </c>
    </row>
    <row r="4752" spans="5:17" x14ac:dyDescent="0.2">
      <c r="E4752" s="15">
        <v>41302.25</v>
      </c>
      <c r="F4752" s="21">
        <v>10.351797608779359</v>
      </c>
      <c r="G4752" s="21">
        <v>10.40981376732053</v>
      </c>
      <c r="H4752" s="24">
        <v>0.17001877997569659</v>
      </c>
      <c r="I4752" s="3">
        <f t="shared" si="223"/>
        <v>1730.449999999953</v>
      </c>
      <c r="J4752" s="3">
        <f>INDEX(PowerArray,MIN(MaximumPowerIndex,ROUND(G4752*100,0)))</f>
        <v>1746.4699999999525</v>
      </c>
      <c r="K4752" s="3">
        <f>MIN(J4752-M4752+N4752,'Power Look Up'!$F$4)</f>
        <v>1641.9844072624446</v>
      </c>
      <c r="M4752" s="50">
        <f t="array" ref="M4752">_xlfn.SUM(_xlfn.NORM.DIST($S$3:$S$1003,$G4752,$P4752,FALSE)*WindSpeedStep*$T$3:$T$1003)</f>
        <v>1743.2557484391859</v>
      </c>
      <c r="N4752" s="50">
        <f t="array" ref="N4752">_xlfn.SUM(_xlfn.NORM.DIST($S$3:$S$1003,$G4752,$Q4752,FALSE)*WindSpeedStep*$T$3:$T$1003)</f>
        <v>1638.770155701678</v>
      </c>
      <c r="P4752" s="42">
        <f t="shared" si="222"/>
        <v>1.040981376732053</v>
      </c>
      <c r="Q4752" s="42">
        <f t="shared" si="224"/>
        <v>1.7698638364940464</v>
      </c>
    </row>
    <row r="4753" spans="5:17" x14ac:dyDescent="0.2">
      <c r="E4753" s="15">
        <v>41302.256944444445</v>
      </c>
      <c r="F4753" s="21">
        <v>8.3103667557606684</v>
      </c>
      <c r="G4753" s="21">
        <v>8.4161117846032738</v>
      </c>
      <c r="H4753" s="24">
        <v>0.11672168371240717</v>
      </c>
      <c r="I4753" s="3">
        <f t="shared" si="223"/>
        <v>1002.7699999999513</v>
      </c>
      <c r="J4753" s="3">
        <f>INDEX(PowerArray,MIN(MaximumPowerIndex,ROUND(G4753*100,0)))</f>
        <v>1043.1399999999503</v>
      </c>
      <c r="K4753" s="3">
        <f>MIN(J4753-M4753+N4753,'Power Look Up'!$F$4)</f>
        <v>1050.8617500797673</v>
      </c>
      <c r="M4753" s="50">
        <f t="array" ref="M4753">_xlfn.SUM(_xlfn.NORM.DIST($S$3:$S$1003,$G4753,$P4753,FALSE)*WindSpeedStep*$T$3:$T$1003)</f>
        <v>1039.092391259112</v>
      </c>
      <c r="N4753" s="50">
        <f t="array" ref="N4753">_xlfn.SUM(_xlfn.NORM.DIST($S$3:$S$1003,$G4753,$Q4753,FALSE)*WindSpeedStep*$T$3:$T$1003)</f>
        <v>1046.8141413389289</v>
      </c>
      <c r="P4753" s="42">
        <f t="shared" si="222"/>
        <v>0.8416111784603274</v>
      </c>
      <c r="Q4753" s="42">
        <f t="shared" si="224"/>
        <v>0.98234273781072601</v>
      </c>
    </row>
    <row r="4754" spans="5:17" x14ac:dyDescent="0.2">
      <c r="E4754" s="15">
        <v>41302.263888888891</v>
      </c>
      <c r="F4754" s="21">
        <v>9.266013575715256</v>
      </c>
      <c r="G4754" s="21">
        <v>9.4319208456546058</v>
      </c>
      <c r="H4754" s="24">
        <v>0.15216899786283339</v>
      </c>
      <c r="I4754" s="3">
        <f t="shared" si="223"/>
        <v>1358.8699999999417</v>
      </c>
      <c r="J4754" s="3">
        <f>INDEX(PowerArray,MIN(MaximumPowerIndex,ROUND(G4754*100,0)))</f>
        <v>1419.8299999999404</v>
      </c>
      <c r="K4754" s="3">
        <f>MIN(J4754-M4754+N4754,'Power Look Up'!$F$4)</f>
        <v>1397.0065300202093</v>
      </c>
      <c r="M4754" s="50">
        <f t="array" ref="M4754">_xlfn.SUM(_xlfn.NORM.DIST($S$3:$S$1003,$G4754,$P4754,FALSE)*WindSpeedStep*$T$3:$T$1003)</f>
        <v>1424.9440040737018</v>
      </c>
      <c r="N4754" s="50">
        <f t="array" ref="N4754">_xlfn.SUM(_xlfn.NORM.DIST($S$3:$S$1003,$G4754,$Q4754,FALSE)*WindSpeedStep*$T$3:$T$1003)</f>
        <v>1402.1205340939707</v>
      </c>
      <c r="P4754" s="42">
        <f t="shared" si="222"/>
        <v>0.94319208456546066</v>
      </c>
      <c r="Q4754" s="42">
        <f t="shared" si="224"/>
        <v>1.4352459430048294</v>
      </c>
    </row>
    <row r="4755" spans="5:17" x14ac:dyDescent="0.2">
      <c r="E4755" s="15">
        <v>41302.270833333336</v>
      </c>
      <c r="F4755" s="21">
        <v>9.1845749406016175</v>
      </c>
      <c r="G4755" s="21">
        <v>9.3510460046484241</v>
      </c>
      <c r="H4755" s="24">
        <v>0.12194358554895048</v>
      </c>
      <c r="I4755" s="3">
        <f t="shared" si="223"/>
        <v>1324.5799999999424</v>
      </c>
      <c r="J4755" s="3">
        <f>INDEX(PowerArray,MIN(MaximumPowerIndex,ROUND(G4755*100,0)))</f>
        <v>1389.349999999941</v>
      </c>
      <c r="K4755" s="3">
        <f>MIN(J4755-M4755+N4755,'Power Look Up'!$F$4)</f>
        <v>1383.7451766835845</v>
      </c>
      <c r="M4755" s="50">
        <f t="array" ref="M4755">_xlfn.SUM(_xlfn.NORM.DIST($S$3:$S$1003,$G4755,$P4755,FALSE)*WindSpeedStep*$T$3:$T$1003)</f>
        <v>1394.4781369724064</v>
      </c>
      <c r="N4755" s="50">
        <f t="array" ref="N4755">_xlfn.SUM(_xlfn.NORM.DIST($S$3:$S$1003,$G4755,$Q4755,FALSE)*WindSpeedStep*$T$3:$T$1003)</f>
        <v>1388.87331365605</v>
      </c>
      <c r="P4755" s="42">
        <f t="shared" si="222"/>
        <v>0.93510460046484245</v>
      </c>
      <c r="Q4755" s="42">
        <f t="shared" si="224"/>
        <v>1.1403000784400166</v>
      </c>
    </row>
    <row r="4756" spans="5:17" x14ac:dyDescent="0.2">
      <c r="E4756" s="15">
        <v>41302.277777777781</v>
      </c>
      <c r="F4756" s="21">
        <v>8.9847765395642973</v>
      </c>
      <c r="G4756" s="21">
        <v>9.109344649162221</v>
      </c>
      <c r="H4756" s="24">
        <v>0.11352536098237379</v>
      </c>
      <c r="I4756" s="3">
        <f t="shared" si="223"/>
        <v>1248.659999999946</v>
      </c>
      <c r="J4756" s="3">
        <f>INDEX(PowerArray,MIN(MaximumPowerIndex,ROUND(G4756*100,0)))</f>
        <v>1297.909999999943</v>
      </c>
      <c r="K4756" s="3">
        <f>MIN(J4756-M4756+N4756,'Power Look Up'!$F$4)</f>
        <v>1298.4787062480377</v>
      </c>
      <c r="M4756" s="50">
        <f t="array" ref="M4756">_xlfn.SUM(_xlfn.NORM.DIST($S$3:$S$1003,$G4756,$P4756,FALSE)*WindSpeedStep*$T$3:$T$1003)</f>
        <v>1301.9688969236674</v>
      </c>
      <c r="N4756" s="50">
        <f t="array" ref="N4756">_xlfn.SUM(_xlfn.NORM.DIST($S$3:$S$1003,$G4756,$Q4756,FALSE)*WindSpeedStep*$T$3:$T$1003)</f>
        <v>1302.5376031717622</v>
      </c>
      <c r="P4756" s="42">
        <f t="shared" si="222"/>
        <v>0.9109344649162221</v>
      </c>
      <c r="Q4756" s="42">
        <f t="shared" si="224"/>
        <v>1.0341416396089962</v>
      </c>
    </row>
    <row r="4757" spans="5:17" x14ac:dyDescent="0.2">
      <c r="E4757" s="15">
        <v>41302.284722222219</v>
      </c>
      <c r="F4757" s="21">
        <v>8.9191755919675391</v>
      </c>
      <c r="G4757" s="21">
        <v>9.028503113260582</v>
      </c>
      <c r="H4757" s="24">
        <v>9.305792799364597E-2</v>
      </c>
      <c r="I4757" s="3">
        <f t="shared" si="223"/>
        <v>1226.6399999999464</v>
      </c>
      <c r="J4757" s="3">
        <f>INDEX(PowerArray,MIN(MaximumPowerIndex,ROUND(G4757*100,0)))</f>
        <v>1267.4299999999437</v>
      </c>
      <c r="K4757" s="3">
        <f>MIN(J4757-M4757+N4757,'Power Look Up'!$F$4)</f>
        <v>1266.2002038758819</v>
      </c>
      <c r="M4757" s="50">
        <f t="array" ref="M4757">_xlfn.SUM(_xlfn.NORM.DIST($S$3:$S$1003,$G4757,$P4757,FALSE)*WindSpeedStep*$T$3:$T$1003)</f>
        <v>1270.7924369265813</v>
      </c>
      <c r="N4757" s="50">
        <f t="array" ref="N4757">_xlfn.SUM(_xlfn.NORM.DIST($S$3:$S$1003,$G4757,$Q4757,FALSE)*WindSpeedStep*$T$3:$T$1003)</f>
        <v>1269.5626408025196</v>
      </c>
      <c r="P4757" s="42">
        <f t="shared" si="222"/>
        <v>0.9028503113260582</v>
      </c>
      <c r="Q4757" s="42">
        <f t="shared" si="224"/>
        <v>0.84017379260421166</v>
      </c>
    </row>
    <row r="4758" spans="5:17" x14ac:dyDescent="0.2">
      <c r="E4758" s="15">
        <v>41302.291666666664</v>
      </c>
      <c r="F4758" s="21">
        <v>9.0241064672182052</v>
      </c>
      <c r="G4758" s="21">
        <v>9.1747718199527952</v>
      </c>
      <c r="H4758" s="24">
        <v>9.4192151110781747E-2</v>
      </c>
      <c r="I4758" s="3">
        <f t="shared" si="223"/>
        <v>1263.6199999999437</v>
      </c>
      <c r="J4758" s="3">
        <f>INDEX(PowerArray,MIN(MaximumPowerIndex,ROUND(G4758*100,0)))</f>
        <v>1320.7699999999425</v>
      </c>
      <c r="K4758" s="3">
        <f>MIN(J4758-M4758+N4758,'Power Look Up'!$F$4)</f>
        <v>1320.5493723833181</v>
      </c>
      <c r="M4758" s="50">
        <f t="array" ref="M4758">_xlfn.SUM(_xlfn.NORM.DIST($S$3:$S$1003,$G4758,$P4758,FALSE)*WindSpeedStep*$T$3:$T$1003)</f>
        <v>1327.1543740654508</v>
      </c>
      <c r="N4758" s="50">
        <f t="array" ref="N4758">_xlfn.SUM(_xlfn.NORM.DIST($S$3:$S$1003,$G4758,$Q4758,FALSE)*WindSpeedStep*$T$3:$T$1003)</f>
        <v>1326.9337464488265</v>
      </c>
      <c r="P4758" s="42">
        <f t="shared" si="222"/>
        <v>0.91747718199527961</v>
      </c>
      <c r="Q4758" s="42">
        <f t="shared" si="224"/>
        <v>0.86419149367193571</v>
      </c>
    </row>
    <row r="4759" spans="5:17" x14ac:dyDescent="0.2">
      <c r="E4759" s="15">
        <v>41302.298611111109</v>
      </c>
      <c r="F4759" s="21">
        <v>10.039159095117704</v>
      </c>
      <c r="G4759" s="21">
        <v>10.119878221237609</v>
      </c>
      <c r="H4759" s="24">
        <v>9.1641141582009519E-2</v>
      </c>
      <c r="I4759" s="3">
        <f t="shared" si="223"/>
        <v>1647.6799999999548</v>
      </c>
      <c r="J4759" s="3">
        <f>INDEX(PowerArray,MIN(MaximumPowerIndex,ROUND(G4759*100,0)))</f>
        <v>1669.0399999999543</v>
      </c>
      <c r="K4759" s="3">
        <f>MIN(J4759-M4759+N4759,'Power Look Up'!$F$4)</f>
        <v>1679.1247534996112</v>
      </c>
      <c r="M4759" s="50">
        <f t="array" ref="M4759">_xlfn.SUM(_xlfn.NORM.DIST($S$3:$S$1003,$G4759,$P4759,FALSE)*WindSpeedStep*$T$3:$T$1003)</f>
        <v>1661.5162342357817</v>
      </c>
      <c r="N4759" s="50">
        <f t="array" ref="N4759">_xlfn.SUM(_xlfn.NORM.DIST($S$3:$S$1003,$G4759,$Q4759,FALSE)*WindSpeedStep*$T$3:$T$1003)</f>
        <v>1671.6009877354386</v>
      </c>
      <c r="P4759" s="42">
        <f t="shared" si="222"/>
        <v>1.011987822123761</v>
      </c>
      <c r="Q4759" s="42">
        <f t="shared" si="224"/>
        <v>0.92739719286513045</v>
      </c>
    </row>
    <row r="4760" spans="5:17" x14ac:dyDescent="0.2">
      <c r="E4760" s="15">
        <v>41302.305555555555</v>
      </c>
      <c r="F4760" s="21">
        <v>10.017945672334836</v>
      </c>
      <c r="G4760" s="21">
        <v>10.133168324038666</v>
      </c>
      <c r="H4760" s="24">
        <v>9.1835195567154637E-2</v>
      </c>
      <c r="I4760" s="3">
        <f t="shared" si="223"/>
        <v>1642.3399999999549</v>
      </c>
      <c r="J4760" s="3">
        <f>INDEX(PowerArray,MIN(MaximumPowerIndex,ROUND(G4760*100,0)))</f>
        <v>1671.7099999999541</v>
      </c>
      <c r="K4760" s="3">
        <f>MIN(J4760-M4760+N4760,'Power Look Up'!$F$4)</f>
        <v>1681.705004761591</v>
      </c>
      <c r="M4760" s="50">
        <f t="array" ref="M4760">_xlfn.SUM(_xlfn.NORM.DIST($S$3:$S$1003,$G4760,$P4760,FALSE)*WindSpeedStep*$T$3:$T$1003)</f>
        <v>1665.5358382222155</v>
      </c>
      <c r="N4760" s="50">
        <f t="array" ref="N4760">_xlfn.SUM(_xlfn.NORM.DIST($S$3:$S$1003,$G4760,$Q4760,FALSE)*WindSpeedStep*$T$3:$T$1003)</f>
        <v>1675.5308429838524</v>
      </c>
      <c r="P4760" s="42">
        <f t="shared" si="222"/>
        <v>1.0133168324038666</v>
      </c>
      <c r="Q4760" s="42">
        <f t="shared" si="224"/>
        <v>0.93058149475298746</v>
      </c>
    </row>
    <row r="4761" spans="5:17" x14ac:dyDescent="0.2">
      <c r="E4761" s="15">
        <v>41302.3125</v>
      </c>
      <c r="F4761" s="21">
        <v>10.001144712917915</v>
      </c>
      <c r="G4761" s="21">
        <v>10.096479938529846</v>
      </c>
      <c r="H4761" s="24">
        <v>8.6990042137503526E-2</v>
      </c>
      <c r="I4761" s="3">
        <f t="shared" si="223"/>
        <v>1636.9999999999357</v>
      </c>
      <c r="J4761" s="3">
        <f>INDEX(PowerArray,MIN(MaximumPowerIndex,ROUND(G4761*100,0)))</f>
        <v>1663.6999999999543</v>
      </c>
      <c r="K4761" s="3">
        <f>MIN(J4761-M4761+N4761,'Power Look Up'!$F$4)</f>
        <v>1678.8537926364866</v>
      </c>
      <c r="M4761" s="50">
        <f t="array" ref="M4761">_xlfn.SUM(_xlfn.NORM.DIST($S$3:$S$1003,$G4761,$P4761,FALSE)*WindSpeedStep*$T$3:$T$1003)</f>
        <v>1654.378745940483</v>
      </c>
      <c r="N4761" s="50">
        <f t="array" ref="N4761">_xlfn.SUM(_xlfn.NORM.DIST($S$3:$S$1003,$G4761,$Q4761,FALSE)*WindSpeedStep*$T$3:$T$1003)</f>
        <v>1669.5325385770152</v>
      </c>
      <c r="P4761" s="42">
        <f t="shared" si="222"/>
        <v>1.0096479938529848</v>
      </c>
      <c r="Q4761" s="42">
        <f t="shared" si="224"/>
        <v>0.87829321529317028</v>
      </c>
    </row>
    <row r="4762" spans="5:17" x14ac:dyDescent="0.2">
      <c r="E4762" s="15">
        <v>41302.319444444445</v>
      </c>
      <c r="F4762" s="21">
        <v>10.109822958997222</v>
      </c>
      <c r="G4762" s="21">
        <v>10.040557322297282</v>
      </c>
      <c r="H4762" s="24">
        <v>5.3413398255350041E-2</v>
      </c>
      <c r="I4762" s="3">
        <f t="shared" si="223"/>
        <v>1666.3699999999544</v>
      </c>
      <c r="J4762" s="3">
        <f>INDEX(PowerArray,MIN(MaximumPowerIndex,ROUND(G4762*100,0)))</f>
        <v>1647.6799999999548</v>
      </c>
      <c r="K4762" s="3">
        <f>MIN(J4762-M4762+N4762,'Power Look Up'!$F$4)</f>
        <v>1692.1660823850468</v>
      </c>
      <c r="M4762" s="50">
        <f t="array" ref="M4762">_xlfn.SUM(_xlfn.NORM.DIST($S$3:$S$1003,$G4762,$P4762,FALSE)*WindSpeedStep*$T$3:$T$1003)</f>
        <v>1637.0122004042594</v>
      </c>
      <c r="N4762" s="50">
        <f t="array" ref="N4762">_xlfn.SUM(_xlfn.NORM.DIST($S$3:$S$1003,$G4762,$Q4762,FALSE)*WindSpeedStep*$T$3:$T$1003)</f>
        <v>1681.4982827893514</v>
      </c>
      <c r="P4762" s="42">
        <f t="shared" si="222"/>
        <v>1.0040557322297283</v>
      </c>
      <c r="Q4762" s="42">
        <f t="shared" si="224"/>
        <v>0.53630028696153575</v>
      </c>
    </row>
    <row r="4763" spans="5:17" x14ac:dyDescent="0.2">
      <c r="E4763" s="15">
        <v>41302.326388888891</v>
      </c>
      <c r="F4763" s="21">
        <v>10.024908036331205</v>
      </c>
      <c r="G4763" s="21">
        <v>10.046632541749549</v>
      </c>
      <c r="H4763" s="24">
        <v>5.5860861563069471E-2</v>
      </c>
      <c r="I4763" s="3">
        <f t="shared" si="223"/>
        <v>1642.3399999999549</v>
      </c>
      <c r="J4763" s="3">
        <f>INDEX(PowerArray,MIN(MaximumPowerIndex,ROUND(G4763*100,0)))</f>
        <v>1650.3499999999547</v>
      </c>
      <c r="K4763" s="3">
        <f>MIN(J4763-M4763+N4763,'Power Look Up'!$F$4)</f>
        <v>1693.4382051942443</v>
      </c>
      <c r="M4763" s="50">
        <f t="array" ref="M4763">_xlfn.SUM(_xlfn.NORM.DIST($S$3:$S$1003,$G4763,$P4763,FALSE)*WindSpeedStep*$T$3:$T$1003)</f>
        <v>1638.9195237797323</v>
      </c>
      <c r="N4763" s="50">
        <f t="array" ref="N4763">_xlfn.SUM(_xlfn.NORM.DIST($S$3:$S$1003,$G4763,$Q4763,FALSE)*WindSpeedStep*$T$3:$T$1003)</f>
        <v>1682.007728974022</v>
      </c>
      <c r="P4763" s="42">
        <f t="shared" si="222"/>
        <v>1.0046632541749549</v>
      </c>
      <c r="Q4763" s="42">
        <f t="shared" si="224"/>
        <v>0.56121354958970027</v>
      </c>
    </row>
    <row r="4764" spans="5:17" x14ac:dyDescent="0.2">
      <c r="E4764" s="15">
        <v>41302.333333333336</v>
      </c>
      <c r="F4764" s="21">
        <v>10.094749280342187</v>
      </c>
      <c r="G4764" s="21">
        <v>10.169458800399818</v>
      </c>
      <c r="H4764" s="24">
        <v>5.7455612209156265E-2</v>
      </c>
      <c r="I4764" s="3">
        <f t="shared" si="223"/>
        <v>1661.0299999999545</v>
      </c>
      <c r="J4764" s="3">
        <f>INDEX(PowerArray,MIN(MaximumPowerIndex,ROUND(G4764*100,0)))</f>
        <v>1682.3899999999539</v>
      </c>
      <c r="K4764" s="3">
        <f>MIN(J4764-M4764+N4764,'Power Look Up'!$F$4)</f>
        <v>1731.7275028947911</v>
      </c>
      <c r="M4764" s="50">
        <f t="array" ref="M4764">_xlfn.SUM(_xlfn.NORM.DIST($S$3:$S$1003,$G4764,$P4764,FALSE)*WindSpeedStep*$T$3:$T$1003)</f>
        <v>1676.3830851949558</v>
      </c>
      <c r="N4764" s="50">
        <f t="array" ref="N4764">_xlfn.SUM(_xlfn.NORM.DIST($S$3:$S$1003,$G4764,$Q4764,FALSE)*WindSpeedStep*$T$3:$T$1003)</f>
        <v>1725.720588089793</v>
      </c>
      <c r="P4764" s="42">
        <f t="shared" si="222"/>
        <v>1.0169458800399818</v>
      </c>
      <c r="Q4764" s="42">
        <f t="shared" si="224"/>
        <v>0.58429248121276345</v>
      </c>
    </row>
    <row r="4765" spans="5:17" x14ac:dyDescent="0.2">
      <c r="E4765" s="15">
        <v>41302.340277777781</v>
      </c>
      <c r="F4765" s="21">
        <v>10.951121200360667</v>
      </c>
      <c r="G4765" s="21">
        <v>10.963588564468948</v>
      </c>
      <c r="H4765" s="24">
        <v>7.21387322399447E-2</v>
      </c>
      <c r="I4765" s="3">
        <f t="shared" si="223"/>
        <v>1890.6499999999496</v>
      </c>
      <c r="J4765" s="3">
        <f>INDEX(PowerArray,MIN(MaximumPowerIndex,ROUND(G4765*100,0)))</f>
        <v>1893.3199999999495</v>
      </c>
      <c r="K4765" s="3">
        <f>MIN(J4765-M4765+N4765,'Power Look Up'!$F$4)</f>
        <v>1944.1226293952475</v>
      </c>
      <c r="M4765" s="50">
        <f t="array" ref="M4765">_xlfn.SUM(_xlfn.NORM.DIST($S$3:$S$1003,$G4765,$P4765,FALSE)*WindSpeedStep*$T$3:$T$1003)</f>
        <v>1862.6885020449947</v>
      </c>
      <c r="N4765" s="50">
        <f t="array" ref="N4765">_xlfn.SUM(_xlfn.NORM.DIST($S$3:$S$1003,$G4765,$Q4765,FALSE)*WindSpeedStep*$T$3:$T$1003)</f>
        <v>1913.4911314402927</v>
      </c>
      <c r="P4765" s="42">
        <f t="shared" si="222"/>
        <v>1.0963588564468949</v>
      </c>
      <c r="Q4765" s="42">
        <f t="shared" si="224"/>
        <v>0.79089937984114511</v>
      </c>
    </row>
    <row r="4766" spans="5:17" x14ac:dyDescent="0.2">
      <c r="E4766" s="15">
        <v>41302.347222222219</v>
      </c>
      <c r="F4766" s="21">
        <v>11.11065446625453</v>
      </c>
      <c r="G4766" s="21">
        <v>11.064283191894958</v>
      </c>
      <c r="H4766" s="24">
        <v>6.1202515303244075E-2</v>
      </c>
      <c r="I4766" s="3">
        <f t="shared" si="223"/>
        <v>1913.2399999999839</v>
      </c>
      <c r="J4766" s="3">
        <f>INDEX(PowerArray,MIN(MaximumPowerIndex,ROUND(G4766*100,0)))</f>
        <v>1909.0399999999838</v>
      </c>
      <c r="K4766" s="3">
        <f>MIN(J4766-M4766+N4766,'Power Look Up'!$F$4)</f>
        <v>1978.8239834758613</v>
      </c>
      <c r="M4766" s="50">
        <f t="array" ref="M4766">_xlfn.SUM(_xlfn.NORM.DIST($S$3:$S$1003,$G4766,$P4766,FALSE)*WindSpeedStep*$T$3:$T$1003)</f>
        <v>1879.2896838276799</v>
      </c>
      <c r="N4766" s="50">
        <f t="array" ref="N4766">_xlfn.SUM(_xlfn.NORM.DIST($S$3:$S$1003,$G4766,$Q4766,FALSE)*WindSpeedStep*$T$3:$T$1003)</f>
        <v>1949.0736673035574</v>
      </c>
      <c r="P4766" s="42">
        <f t="shared" si="222"/>
        <v>1.1064283191894959</v>
      </c>
      <c r="Q4766" s="42">
        <f t="shared" si="224"/>
        <v>0.67716196137137741</v>
      </c>
    </row>
    <row r="4767" spans="5:17" x14ac:dyDescent="0.2">
      <c r="E4767" s="15">
        <v>41302.354166666664</v>
      </c>
      <c r="F4767" s="21">
        <v>10.390493735347658</v>
      </c>
      <c r="G4767" s="21">
        <v>10.414936139007523</v>
      </c>
      <c r="H4767" s="24">
        <v>7.6993453860470726E-2</v>
      </c>
      <c r="I4767" s="3">
        <f t="shared" si="223"/>
        <v>1741.1299999999528</v>
      </c>
      <c r="J4767" s="3">
        <f>INDEX(PowerArray,MIN(MaximumPowerIndex,ROUND(G4767*100,0)))</f>
        <v>1746.4699999999525</v>
      </c>
      <c r="K4767" s="3">
        <f>MIN(J4767-M4767+N4767,'Power Look Up'!$F$4)</f>
        <v>1781.6556051524215</v>
      </c>
      <c r="M4767" s="50">
        <f t="array" ref="M4767">_xlfn.SUM(_xlfn.NORM.DIST($S$3:$S$1003,$G4767,$P4767,FALSE)*WindSpeedStep*$T$3:$T$1003)</f>
        <v>1744.5838576041594</v>
      </c>
      <c r="N4767" s="50">
        <f t="array" ref="N4767">_xlfn.SUM(_xlfn.NORM.DIST($S$3:$S$1003,$G4767,$Q4767,FALSE)*WindSpeedStep*$T$3:$T$1003)</f>
        <v>1779.7694627566284</v>
      </c>
      <c r="P4767" s="42">
        <f t="shared" si="222"/>
        <v>1.0414936139007522</v>
      </c>
      <c r="Q4767" s="42">
        <f t="shared" si="224"/>
        <v>0.80188190507842483</v>
      </c>
    </row>
    <row r="4768" spans="5:17" x14ac:dyDescent="0.2">
      <c r="E4768" s="15">
        <v>41302.361111111109</v>
      </c>
      <c r="F4768" s="21">
        <v>10.687649360558494</v>
      </c>
      <c r="G4768" s="21">
        <v>10.673299574411844</v>
      </c>
      <c r="H4768" s="24">
        <v>8.3273690029955494E-2</v>
      </c>
      <c r="I4768" s="3">
        <f t="shared" si="223"/>
        <v>1821.2299999999509</v>
      </c>
      <c r="J4768" s="3">
        <f>INDEX(PowerArray,MIN(MaximumPowerIndex,ROUND(G4768*100,0)))</f>
        <v>1815.8899999999512</v>
      </c>
      <c r="K4768" s="3">
        <f>MIN(J4768-M4768+N4768,'Power Look Up'!$F$4)</f>
        <v>1845.031235368205</v>
      </c>
      <c r="M4768" s="50">
        <f t="array" ref="M4768">_xlfn.SUM(_xlfn.NORM.DIST($S$3:$S$1003,$G4768,$P4768,FALSE)*WindSpeedStep*$T$3:$T$1003)</f>
        <v>1806.1505019998278</v>
      </c>
      <c r="N4768" s="50">
        <f t="array" ref="N4768">_xlfn.SUM(_xlfn.NORM.DIST($S$3:$S$1003,$G4768,$Q4768,FALSE)*WindSpeedStep*$T$3:$T$1003)</f>
        <v>1835.2917373680816</v>
      </c>
      <c r="P4768" s="42">
        <f t="shared" si="222"/>
        <v>1.0673299574411845</v>
      </c>
      <c r="Q4768" s="42">
        <f t="shared" si="224"/>
        <v>0.88880504035642782</v>
      </c>
    </row>
    <row r="4769" spans="5:17" x14ac:dyDescent="0.2">
      <c r="E4769" s="15">
        <v>41302.368055555555</v>
      </c>
      <c r="F4769" s="21">
        <v>11.018237430248933</v>
      </c>
      <c r="G4769" s="21">
        <v>11.018875430592825</v>
      </c>
      <c r="H4769" s="24">
        <v>0.10437241049488059</v>
      </c>
      <c r="I4769" s="3">
        <f t="shared" si="223"/>
        <v>1905.6799999999839</v>
      </c>
      <c r="J4769" s="3">
        <f>INDEX(PowerArray,MIN(MaximumPowerIndex,ROUND(G4769*100,0)))</f>
        <v>1905.6799999999839</v>
      </c>
      <c r="K4769" s="3">
        <f>MIN(J4769-M4769+N4769,'Power Look Up'!$F$4)</f>
        <v>1897.6905369126048</v>
      </c>
      <c r="M4769" s="50">
        <f t="array" ref="M4769">_xlfn.SUM(_xlfn.NORM.DIST($S$3:$S$1003,$G4769,$P4769,FALSE)*WindSpeedStep*$T$3:$T$1003)</f>
        <v>1871.9888572795066</v>
      </c>
      <c r="N4769" s="50">
        <f t="array" ref="N4769">_xlfn.SUM(_xlfn.NORM.DIST($S$3:$S$1003,$G4769,$Q4769,FALSE)*WindSpeedStep*$T$3:$T$1003)</f>
        <v>1863.9993941921275</v>
      </c>
      <c r="P4769" s="42">
        <f t="shared" si="222"/>
        <v>1.1018875430592825</v>
      </c>
      <c r="Q4769" s="42">
        <f t="shared" si="224"/>
        <v>1.1500665896337885</v>
      </c>
    </row>
    <row r="4770" spans="5:17" x14ac:dyDescent="0.2">
      <c r="E4770" s="15">
        <v>41302.375</v>
      </c>
      <c r="F4770" s="21">
        <v>10.682444405108315</v>
      </c>
      <c r="G4770" s="21">
        <v>10.610820436550327</v>
      </c>
      <c r="H4770" s="24">
        <v>0.10858937861125598</v>
      </c>
      <c r="I4770" s="3">
        <f t="shared" si="223"/>
        <v>1818.5599999999511</v>
      </c>
      <c r="J4770" s="3">
        <f>INDEX(PowerArray,MIN(MaximumPowerIndex,ROUND(G4770*100,0)))</f>
        <v>1799.8699999999515</v>
      </c>
      <c r="K4770" s="3">
        <f>MIN(J4770-M4770+N4770,'Power Look Up'!$F$4)</f>
        <v>1785.2902970938028</v>
      </c>
      <c r="M4770" s="50">
        <f t="array" ref="M4770">_xlfn.SUM(_xlfn.NORM.DIST($S$3:$S$1003,$G4770,$P4770,FALSE)*WindSpeedStep*$T$3:$T$1003)</f>
        <v>1792.2409297280376</v>
      </c>
      <c r="N4770" s="50">
        <f t="array" ref="N4770">_xlfn.SUM(_xlfn.NORM.DIST($S$3:$S$1003,$G4770,$Q4770,FALSE)*WindSpeedStep*$T$3:$T$1003)</f>
        <v>1777.6612268218889</v>
      </c>
      <c r="P4770" s="42">
        <f t="shared" si="222"/>
        <v>1.0610820436550328</v>
      </c>
      <c r="Q4770" s="42">
        <f t="shared" si="224"/>
        <v>1.1522223977606159</v>
      </c>
    </row>
    <row r="4771" spans="5:17" x14ac:dyDescent="0.2">
      <c r="E4771" s="15">
        <v>41302.381944444445</v>
      </c>
      <c r="F4771" s="21">
        <v>9.9533953422460097</v>
      </c>
      <c r="G4771" s="21">
        <v>9.9949710191674139</v>
      </c>
      <c r="H4771" s="24">
        <v>9.042140586740853E-2</v>
      </c>
      <c r="I4771" s="3">
        <f t="shared" si="223"/>
        <v>1617.9499999999362</v>
      </c>
      <c r="J4771" s="3">
        <f>INDEX(PowerArray,MIN(MaximumPowerIndex,ROUND(G4771*100,0)))</f>
        <v>1633.1899999999357</v>
      </c>
      <c r="K4771" s="3">
        <f>MIN(J4771-M4771+N4771,'Power Look Up'!$F$4)</f>
        <v>1643.0958976351096</v>
      </c>
      <c r="M4771" s="50">
        <f t="array" ref="M4771">_xlfn.SUM(_xlfn.NORM.DIST($S$3:$S$1003,$G4771,$P4771,FALSE)*WindSpeedStep*$T$3:$T$1003)</f>
        <v>1622.5430803863483</v>
      </c>
      <c r="N4771" s="50">
        <f t="array" ref="N4771">_xlfn.SUM(_xlfn.NORM.DIST($S$3:$S$1003,$G4771,$Q4771,FALSE)*WindSpeedStep*$T$3:$T$1003)</f>
        <v>1632.4489780215222</v>
      </c>
      <c r="P4771" s="42">
        <f t="shared" si="222"/>
        <v>0.99949710191674146</v>
      </c>
      <c r="Q4771" s="42">
        <f t="shared" si="224"/>
        <v>0.90375933115712259</v>
      </c>
    </row>
    <row r="4772" spans="5:17" x14ac:dyDescent="0.2">
      <c r="E4772" s="15">
        <v>41302.388888888891</v>
      </c>
      <c r="F4772" s="21">
        <v>10.404196065253096</v>
      </c>
      <c r="G4772" s="21">
        <v>10.470252569209435</v>
      </c>
      <c r="H4772" s="24">
        <v>6.7280546772642114E-2</v>
      </c>
      <c r="I4772" s="3">
        <f t="shared" si="223"/>
        <v>1743.7999999999527</v>
      </c>
      <c r="J4772" s="3">
        <f>INDEX(PowerArray,MIN(MaximumPowerIndex,ROUND(G4772*100,0)))</f>
        <v>1762.4899999999523</v>
      </c>
      <c r="K4772" s="3">
        <f>MIN(J4772-M4772+N4772,'Power Look Up'!$F$4)</f>
        <v>1813.7095861403247</v>
      </c>
      <c r="M4772" s="50">
        <f t="array" ref="M4772">_xlfn.SUM(_xlfn.NORM.DIST($S$3:$S$1003,$G4772,$P4772,FALSE)*WindSpeedStep*$T$3:$T$1003)</f>
        <v>1758.6617107771967</v>
      </c>
      <c r="N4772" s="50">
        <f t="array" ref="N4772">_xlfn.SUM(_xlfn.NORM.DIST($S$3:$S$1003,$G4772,$Q4772,FALSE)*WindSpeedStep*$T$3:$T$1003)</f>
        <v>1809.8812969175692</v>
      </c>
      <c r="P4772" s="42">
        <f t="shared" si="222"/>
        <v>1.0470252569209435</v>
      </c>
      <c r="Q4772" s="42">
        <f t="shared" si="224"/>
        <v>0.70444431770407168</v>
      </c>
    </row>
    <row r="4773" spans="5:17" x14ac:dyDescent="0.2">
      <c r="E4773" s="15">
        <v>41302.395833333336</v>
      </c>
      <c r="F4773" s="21">
        <v>9.9755300276797598</v>
      </c>
      <c r="G4773" s="21">
        <v>10.018445069710369</v>
      </c>
      <c r="H4773" s="24">
        <v>8.3203598976389653E-2</v>
      </c>
      <c r="I4773" s="3">
        <f t="shared" si="223"/>
        <v>1629.379999999936</v>
      </c>
      <c r="J4773" s="3">
        <f>INDEX(PowerArray,MIN(MaximumPowerIndex,ROUND(G4773*100,0)))</f>
        <v>1642.3399999999549</v>
      </c>
      <c r="K4773" s="3">
        <f>MIN(J4773-M4773+N4773,'Power Look Up'!$F$4)</f>
        <v>1659.9109393036624</v>
      </c>
      <c r="M4773" s="50">
        <f t="array" ref="M4773">_xlfn.SUM(_xlfn.NORM.DIST($S$3:$S$1003,$G4773,$P4773,FALSE)*WindSpeedStep*$T$3:$T$1003)</f>
        <v>1630.0281835106043</v>
      </c>
      <c r="N4773" s="50">
        <f t="array" ref="N4773">_xlfn.SUM(_xlfn.NORM.DIST($S$3:$S$1003,$G4773,$Q4773,FALSE)*WindSpeedStep*$T$3:$T$1003)</f>
        <v>1647.5991228143118</v>
      </c>
      <c r="P4773" s="42">
        <f t="shared" si="222"/>
        <v>1.0018445069710369</v>
      </c>
      <c r="Q4773" s="42">
        <f t="shared" si="224"/>
        <v>0.83357068594716965</v>
      </c>
    </row>
    <row r="4774" spans="5:17" x14ac:dyDescent="0.2">
      <c r="E4774" s="15">
        <v>41302.402777777781</v>
      </c>
      <c r="F4774" s="21">
        <v>9.5327547272429118</v>
      </c>
      <c r="G4774" s="21">
        <v>9.5771533827136501</v>
      </c>
      <c r="H4774" s="24">
        <v>0.10175442752428247</v>
      </c>
      <c r="I4774" s="3">
        <f t="shared" si="223"/>
        <v>1457.9299999999396</v>
      </c>
      <c r="J4774" s="3">
        <f>INDEX(PowerArray,MIN(MaximumPowerIndex,ROUND(G4774*100,0)))</f>
        <v>1476.9799999999391</v>
      </c>
      <c r="K4774" s="3">
        <f>MIN(J4774-M4774+N4774,'Power Look Up'!$F$4)</f>
        <v>1476.1377333046764</v>
      </c>
      <c r="M4774" s="50">
        <f t="array" ref="M4774">_xlfn.SUM(_xlfn.NORM.DIST($S$3:$S$1003,$G4774,$P4774,FALSE)*WindSpeedStep*$T$3:$T$1003)</f>
        <v>1478.6616862903761</v>
      </c>
      <c r="N4774" s="50">
        <f t="array" ref="N4774">_xlfn.SUM(_xlfn.NORM.DIST($S$3:$S$1003,$G4774,$Q4774,FALSE)*WindSpeedStep*$T$3:$T$1003)</f>
        <v>1477.8194195951135</v>
      </c>
      <c r="P4774" s="42">
        <f t="shared" si="222"/>
        <v>0.95771533827136501</v>
      </c>
      <c r="Q4774" s="42">
        <f t="shared" si="224"/>
        <v>0.97451775977027288</v>
      </c>
    </row>
    <row r="4775" spans="5:17" x14ac:dyDescent="0.2">
      <c r="E4775" s="15">
        <v>41302.409722222219</v>
      </c>
      <c r="F4775" s="21">
        <v>10.503286111675154</v>
      </c>
      <c r="G4775" s="21">
        <v>10.489778569147253</v>
      </c>
      <c r="H4775" s="24">
        <v>0.10853746036041124</v>
      </c>
      <c r="I4775" s="3">
        <f t="shared" si="223"/>
        <v>1770.499999999952</v>
      </c>
      <c r="J4775" s="3">
        <f>INDEX(PowerArray,MIN(MaximumPowerIndex,ROUND(G4775*100,0)))</f>
        <v>1767.8299999999522</v>
      </c>
      <c r="K4775" s="3">
        <f>MIN(J4775-M4775+N4775,'Power Look Up'!$F$4)</f>
        <v>1754.0669292206796</v>
      </c>
      <c r="M4775" s="50">
        <f t="array" ref="M4775">_xlfn.SUM(_xlfn.NORM.DIST($S$3:$S$1003,$G4775,$P4775,FALSE)*WindSpeedStep*$T$3:$T$1003)</f>
        <v>1763.5149844863242</v>
      </c>
      <c r="N4775" s="50">
        <f t="array" ref="N4775">_xlfn.SUM(_xlfn.NORM.DIST($S$3:$S$1003,$G4775,$Q4775,FALSE)*WindSpeedStep*$T$3:$T$1003)</f>
        <v>1749.7519137070517</v>
      </c>
      <c r="P4775" s="42">
        <f t="shared" si="222"/>
        <v>1.0489778569147254</v>
      </c>
      <c r="Q4775" s="42">
        <f t="shared" si="224"/>
        <v>1.1385339256383114</v>
      </c>
    </row>
    <row r="4776" spans="5:17" x14ac:dyDescent="0.2">
      <c r="E4776" s="15">
        <v>41302.416666666664</v>
      </c>
      <c r="F4776" s="21">
        <v>10.752558478388686</v>
      </c>
      <c r="G4776" s="21">
        <v>10.835305014430242</v>
      </c>
      <c r="H4776" s="24">
        <v>0.10044121147266176</v>
      </c>
      <c r="I4776" s="3">
        <f t="shared" si="223"/>
        <v>1837.2499999999507</v>
      </c>
      <c r="J4776" s="3">
        <f>INDEX(PowerArray,MIN(MaximumPowerIndex,ROUND(G4776*100,0)))</f>
        <v>1861.2799999999502</v>
      </c>
      <c r="K4776" s="3">
        <f>MIN(J4776-M4776+N4776,'Power Look Up'!$F$4)</f>
        <v>1860.483822696737</v>
      </c>
      <c r="M4776" s="50">
        <f t="array" ref="M4776">_xlfn.SUM(_xlfn.NORM.DIST($S$3:$S$1003,$G4776,$P4776,FALSE)*WindSpeedStep*$T$3:$T$1003)</f>
        <v>1839.3246112548393</v>
      </c>
      <c r="N4776" s="50">
        <f t="array" ref="N4776">_xlfn.SUM(_xlfn.NORM.DIST($S$3:$S$1003,$G4776,$Q4776,FALSE)*WindSpeedStep*$T$3:$T$1003)</f>
        <v>1838.5284339516261</v>
      </c>
      <c r="P4776" s="42">
        <f t="shared" si="222"/>
        <v>1.0835305014430243</v>
      </c>
      <c r="Q4776" s="42">
        <f t="shared" si="224"/>
        <v>1.0883111623251802</v>
      </c>
    </row>
    <row r="4777" spans="5:17" x14ac:dyDescent="0.2">
      <c r="E4777" s="15">
        <v>41302.423611111109</v>
      </c>
      <c r="F4777" s="21">
        <v>10.561922132445046</v>
      </c>
      <c r="G4777" s="21">
        <v>10.588325040188899</v>
      </c>
      <c r="H4777" s="24">
        <v>0.10320091232746753</v>
      </c>
      <c r="I4777" s="3">
        <f t="shared" si="223"/>
        <v>1786.5199999999518</v>
      </c>
      <c r="J4777" s="3">
        <f>INDEX(PowerArray,MIN(MaximumPowerIndex,ROUND(G4777*100,0)))</f>
        <v>1794.5299999999515</v>
      </c>
      <c r="K4777" s="3">
        <f>MIN(J4777-M4777+N4777,'Power Look Up'!$F$4)</f>
        <v>1789.1320765278024</v>
      </c>
      <c r="M4777" s="50">
        <f t="array" ref="M4777">_xlfn.SUM(_xlfn.NORM.DIST($S$3:$S$1003,$G4777,$P4777,FALSE)*WindSpeedStep*$T$3:$T$1003)</f>
        <v>1787.0797692972005</v>
      </c>
      <c r="N4777" s="50">
        <f t="array" ref="N4777">_xlfn.SUM(_xlfn.NORM.DIST($S$3:$S$1003,$G4777,$Q4777,FALSE)*WindSpeedStep*$T$3:$T$1003)</f>
        <v>1781.6818458250514</v>
      </c>
      <c r="P4777" s="42">
        <f t="shared" si="222"/>
        <v>1.05883250401889</v>
      </c>
      <c r="Q4777" s="42">
        <f t="shared" si="224"/>
        <v>1.0927248041672637</v>
      </c>
    </row>
    <row r="4778" spans="5:17" x14ac:dyDescent="0.2">
      <c r="E4778" s="15">
        <v>41302.430555555555</v>
      </c>
      <c r="F4778" s="21">
        <v>10.598948106947535</v>
      </c>
      <c r="G4778" s="21">
        <v>10.649818431288679</v>
      </c>
      <c r="H4778" s="24">
        <v>0.11887972158049145</v>
      </c>
      <c r="I4778" s="3">
        <f t="shared" si="223"/>
        <v>1797.1999999999516</v>
      </c>
      <c r="J4778" s="3">
        <f>INDEX(PowerArray,MIN(MaximumPowerIndex,ROUND(G4778*100,0)))</f>
        <v>1810.5499999999513</v>
      </c>
      <c r="K4778" s="3">
        <f>MIN(J4778-M4778+N4778,'Power Look Up'!$F$4)</f>
        <v>1778.2518111840691</v>
      </c>
      <c r="M4778" s="50">
        <f t="array" ref="M4778">_xlfn.SUM(_xlfn.NORM.DIST($S$3:$S$1003,$G4778,$P4778,FALSE)*WindSpeedStep*$T$3:$T$1003)</f>
        <v>1800.9962241544067</v>
      </c>
      <c r="N4778" s="50">
        <f t="array" ref="N4778">_xlfn.SUM(_xlfn.NORM.DIST($S$3:$S$1003,$G4778,$Q4778,FALSE)*WindSpeedStep*$T$3:$T$1003)</f>
        <v>1768.6980353385245</v>
      </c>
      <c r="P4778" s="42">
        <f t="shared" si="222"/>
        <v>1.064981843128868</v>
      </c>
      <c r="Q4778" s="42">
        <f t="shared" si="224"/>
        <v>1.2660474499943843</v>
      </c>
    </row>
    <row r="4779" spans="5:17" x14ac:dyDescent="0.2">
      <c r="E4779" s="15">
        <v>41302.4375</v>
      </c>
      <c r="F4779" s="21">
        <v>11.72875409138412</v>
      </c>
      <c r="G4779" s="21">
        <v>11.745398606048674</v>
      </c>
      <c r="H4779" s="24">
        <v>0.11339652870521098</v>
      </c>
      <c r="I4779" s="3">
        <f t="shared" si="223"/>
        <v>1965.3199999999827</v>
      </c>
      <c r="J4779" s="3">
        <f>INDEX(PowerArray,MIN(MaximumPowerIndex,ROUND(G4779*100,0)))</f>
        <v>1966.9999999999827</v>
      </c>
      <c r="K4779" s="3">
        <f>MIN(J4779-M4779+N4779,'Power Look Up'!$F$4)</f>
        <v>1946.2218009268131</v>
      </c>
      <c r="M4779" s="50">
        <f t="array" ref="M4779">_xlfn.SUM(_xlfn.NORM.DIST($S$3:$S$1003,$G4779,$P4779,FALSE)*WindSpeedStep*$T$3:$T$1003)</f>
        <v>1956.5793086793492</v>
      </c>
      <c r="N4779" s="50">
        <f t="array" ref="N4779">_xlfn.SUM(_xlfn.NORM.DIST($S$3:$S$1003,$G4779,$Q4779,FALSE)*WindSpeedStep*$T$3:$T$1003)</f>
        <v>1935.8011096061796</v>
      </c>
      <c r="P4779" s="42">
        <f t="shared" si="222"/>
        <v>1.1745398606048674</v>
      </c>
      <c r="Q4779" s="42">
        <f t="shared" si="224"/>
        <v>1.3318874301849435</v>
      </c>
    </row>
    <row r="4780" spans="5:17" x14ac:dyDescent="0.2">
      <c r="E4780" s="15">
        <v>41302.444444444445</v>
      </c>
      <c r="F4780" s="21">
        <v>12.427758451762509</v>
      </c>
      <c r="G4780" s="21">
        <v>12.438689112225005</v>
      </c>
      <c r="H4780" s="24">
        <v>0.1054091938690855</v>
      </c>
      <c r="I4780" s="3">
        <f t="shared" si="223"/>
        <v>1992.7299999999975</v>
      </c>
      <c r="J4780" s="3">
        <f>INDEX(PowerArray,MIN(MaximumPowerIndex,ROUND(G4780*100,0)))</f>
        <v>1992.8399999999976</v>
      </c>
      <c r="K4780" s="3">
        <f>MIN(J4780-M4780+N4780,'Power Look Up'!$F$4)</f>
        <v>1987.5435349500167</v>
      </c>
      <c r="M4780" s="50">
        <f t="array" ref="M4780">_xlfn.SUM(_xlfn.NORM.DIST($S$3:$S$1003,$G4780,$P4780,FALSE)*WindSpeedStep*$T$3:$T$1003)</f>
        <v>1990.4589881548682</v>
      </c>
      <c r="N4780" s="50">
        <f t="array" ref="N4780">_xlfn.SUM(_xlfn.NORM.DIST($S$3:$S$1003,$G4780,$Q4780,FALSE)*WindSpeedStep*$T$3:$T$1003)</f>
        <v>1985.1625231048872</v>
      </c>
      <c r="P4780" s="42">
        <f t="shared" si="222"/>
        <v>1.2438689112225005</v>
      </c>
      <c r="Q4780" s="42">
        <f t="shared" si="224"/>
        <v>1.3111521921078084</v>
      </c>
    </row>
    <row r="4781" spans="5:17" x14ac:dyDescent="0.2">
      <c r="E4781" s="15">
        <v>41302.451388888891</v>
      </c>
      <c r="F4781" s="21">
        <v>10.897197870364069</v>
      </c>
      <c r="G4781" s="21">
        <v>10.977214858566853</v>
      </c>
      <c r="H4781" s="24">
        <v>0.12113205758976456</v>
      </c>
      <c r="I4781" s="3">
        <f t="shared" si="223"/>
        <v>1877.2999999999497</v>
      </c>
      <c r="J4781" s="3">
        <f>INDEX(PowerArray,MIN(MaximumPowerIndex,ROUND(G4781*100,0)))</f>
        <v>1898.6599999999494</v>
      </c>
      <c r="K4781" s="3">
        <f>MIN(J4781-M4781+N4781,'Power Look Up'!$F$4)</f>
        <v>1860.3696798405449</v>
      </c>
      <c r="M4781" s="50">
        <f t="array" ref="M4781">_xlfn.SUM(_xlfn.NORM.DIST($S$3:$S$1003,$G4781,$P4781,FALSE)*WindSpeedStep*$T$3:$T$1003)</f>
        <v>1865.0230816388303</v>
      </c>
      <c r="N4781" s="50">
        <f t="array" ref="N4781">_xlfn.SUM(_xlfn.NORM.DIST($S$3:$S$1003,$G4781,$Q4781,FALSE)*WindSpeedStep*$T$3:$T$1003)</f>
        <v>1826.7327614794258</v>
      </c>
      <c r="P4781" s="42">
        <f t="shared" si="222"/>
        <v>1.0977214858566853</v>
      </c>
      <c r="Q4781" s="42">
        <f t="shared" si="224"/>
        <v>1.3296926224231393</v>
      </c>
    </row>
    <row r="4782" spans="5:17" x14ac:dyDescent="0.2">
      <c r="E4782" s="15">
        <v>41302.458333333336</v>
      </c>
      <c r="F4782" s="21">
        <v>10.473154432696901</v>
      </c>
      <c r="G4782" s="21">
        <v>10.577901244988483</v>
      </c>
      <c r="H4782" s="24">
        <v>9.7391860929271504E-2</v>
      </c>
      <c r="I4782" s="3">
        <f t="shared" si="223"/>
        <v>1762.4899999999523</v>
      </c>
      <c r="J4782" s="3">
        <f>INDEX(PowerArray,MIN(MaximumPowerIndex,ROUND(G4782*100,0)))</f>
        <v>1791.8599999999517</v>
      </c>
      <c r="K4782" s="3">
        <f>MIN(J4782-M4782+N4782,'Power Look Up'!$F$4)</f>
        <v>1796.245667515836</v>
      </c>
      <c r="M4782" s="50">
        <f t="array" ref="M4782">_xlfn.SUM(_xlfn.NORM.DIST($S$3:$S$1003,$G4782,$P4782,FALSE)*WindSpeedStep*$T$3:$T$1003)</f>
        <v>1784.6607233887753</v>
      </c>
      <c r="N4782" s="50">
        <f t="array" ref="N4782">_xlfn.SUM(_xlfn.NORM.DIST($S$3:$S$1003,$G4782,$Q4782,FALSE)*WindSpeedStep*$T$3:$T$1003)</f>
        <v>1789.0463909046596</v>
      </c>
      <c r="P4782" s="42">
        <f t="shared" si="222"/>
        <v>1.0577901244988483</v>
      </c>
      <c r="Q4782" s="42">
        <f t="shared" si="224"/>
        <v>1.0302014869754863</v>
      </c>
    </row>
    <row r="4783" spans="5:17" x14ac:dyDescent="0.2">
      <c r="E4783" s="15">
        <v>41302.465277777781</v>
      </c>
      <c r="F4783" s="21">
        <v>10.939165410136757</v>
      </c>
      <c r="G4783" s="21">
        <v>10.995214405923479</v>
      </c>
      <c r="H4783" s="24">
        <v>0.10329855684903416</v>
      </c>
      <c r="I4783" s="3">
        <f t="shared" si="223"/>
        <v>1887.9799999999495</v>
      </c>
      <c r="J4783" s="3">
        <f>INDEX(PowerArray,MIN(MaximumPowerIndex,ROUND(G4783*100,0)))</f>
        <v>1903.9999999999493</v>
      </c>
      <c r="K4783" s="3">
        <f>MIN(J4783-M4783+N4783,'Power Look Up'!$F$4)</f>
        <v>1897.9724303642995</v>
      </c>
      <c r="M4783" s="50">
        <f t="array" ref="M4783">_xlfn.SUM(_xlfn.NORM.DIST($S$3:$S$1003,$G4783,$P4783,FALSE)*WindSpeedStep*$T$3:$T$1003)</f>
        <v>1868.0643277765046</v>
      </c>
      <c r="N4783" s="50">
        <f t="array" ref="N4783">_xlfn.SUM(_xlfn.NORM.DIST($S$3:$S$1003,$G4783,$Q4783,FALSE)*WindSpeedStep*$T$3:$T$1003)</f>
        <v>1862.0367581408548</v>
      </c>
      <c r="P4783" s="42">
        <f t="shared" si="222"/>
        <v>1.0995214405923479</v>
      </c>
      <c r="Q4783" s="42">
        <f t="shared" si="224"/>
        <v>1.1357897803776058</v>
      </c>
    </row>
    <row r="4784" spans="5:17" x14ac:dyDescent="0.2">
      <c r="E4784" s="15">
        <v>41302.472222222219</v>
      </c>
      <c r="F4784" s="21">
        <v>11.922540786225824</v>
      </c>
      <c r="G4784" s="21">
        <v>12.115309539832866</v>
      </c>
      <c r="H4784" s="24">
        <v>8.4713486672812102E-2</v>
      </c>
      <c r="I4784" s="3">
        <f t="shared" si="223"/>
        <v>1981.2799999999825</v>
      </c>
      <c r="J4784" s="3">
        <f>INDEX(PowerArray,MIN(MaximumPowerIndex,ROUND(G4784*100,0)))</f>
        <v>1989.3199999999977</v>
      </c>
      <c r="K4784" s="3">
        <f>MIN(J4784-M4784+N4784,'Power Look Up'!$F$4)</f>
        <v>2000</v>
      </c>
      <c r="M4784" s="50">
        <f t="array" ref="M4784">_xlfn.SUM(_xlfn.NORM.DIST($S$3:$S$1003,$G4784,$P4784,FALSE)*WindSpeedStep*$T$3:$T$1003)</f>
        <v>1978.6931252211539</v>
      </c>
      <c r="N4784" s="50">
        <f t="array" ref="N4784">_xlfn.SUM(_xlfn.NORM.DIST($S$3:$S$1003,$G4784,$Q4784,FALSE)*WindSpeedStep*$T$3:$T$1003)</f>
        <v>1995.6426354424696</v>
      </c>
      <c r="P4784" s="42">
        <f t="shared" si="222"/>
        <v>1.2115309539832868</v>
      </c>
      <c r="Q4784" s="42">
        <f t="shared" si="224"/>
        <v>1.0263301132396248</v>
      </c>
    </row>
    <row r="4785" spans="5:17" x14ac:dyDescent="0.2">
      <c r="E4785" s="15">
        <v>41302.479166666664</v>
      </c>
      <c r="F4785" s="21">
        <v>12.254911665699334</v>
      </c>
      <c r="G4785" s="21">
        <v>12.279371461193042</v>
      </c>
      <c r="H4785" s="24">
        <v>9.547192439377189E-2</v>
      </c>
      <c r="I4785" s="3">
        <f t="shared" si="223"/>
        <v>1990.7499999999977</v>
      </c>
      <c r="J4785" s="3">
        <f>INDEX(PowerArray,MIN(MaximumPowerIndex,ROUND(G4785*100,0)))</f>
        <v>1991.0799999999977</v>
      </c>
      <c r="K4785" s="3">
        <f>MIN(J4785-M4785+N4785,'Power Look Up'!$F$4)</f>
        <v>1995.7921773717817</v>
      </c>
      <c r="M4785" s="50">
        <f t="array" ref="M4785">_xlfn.SUM(_xlfn.NORM.DIST($S$3:$S$1003,$G4785,$P4785,FALSE)*WindSpeedStep*$T$3:$T$1003)</f>
        <v>1985.3866956530887</v>
      </c>
      <c r="N4785" s="50">
        <f t="array" ref="N4785">_xlfn.SUM(_xlfn.NORM.DIST($S$3:$S$1003,$G4785,$Q4785,FALSE)*WindSpeedStep*$T$3:$T$1003)</f>
        <v>1990.0988730248728</v>
      </c>
      <c r="P4785" s="42">
        <f t="shared" si="222"/>
        <v>1.2279371461193043</v>
      </c>
      <c r="Q4785" s="42">
        <f t="shared" si="224"/>
        <v>1.1723352237460625</v>
      </c>
    </row>
    <row r="4786" spans="5:17" x14ac:dyDescent="0.2">
      <c r="E4786" s="15">
        <v>41302.486111111109</v>
      </c>
      <c r="F4786" s="21">
        <v>12.070387588185548</v>
      </c>
      <c r="G4786" s="21">
        <v>12.040394580680868</v>
      </c>
      <c r="H4786" s="24">
        <v>0.12675649301415626</v>
      </c>
      <c r="I4786" s="3">
        <f t="shared" si="223"/>
        <v>1988.7699999999977</v>
      </c>
      <c r="J4786" s="3">
        <f>INDEX(PowerArray,MIN(MaximumPowerIndex,ROUND(G4786*100,0)))</f>
        <v>1988.4399999999976</v>
      </c>
      <c r="K4786" s="3">
        <f>MIN(J4786-M4786+N4786,'Power Look Up'!$F$4)</f>
        <v>1951.2284411283938</v>
      </c>
      <c r="M4786" s="50">
        <f t="array" ref="M4786">_xlfn.SUM(_xlfn.NORM.DIST($S$3:$S$1003,$G4786,$P4786,FALSE)*WindSpeedStep*$T$3:$T$1003)</f>
        <v>1975.0632820846274</v>
      </c>
      <c r="N4786" s="50">
        <f t="array" ref="N4786">_xlfn.SUM(_xlfn.NORM.DIST($S$3:$S$1003,$G4786,$Q4786,FALSE)*WindSpeedStep*$T$3:$T$1003)</f>
        <v>1937.8517232130237</v>
      </c>
      <c r="P4786" s="42">
        <f t="shared" si="222"/>
        <v>1.2040394580680869</v>
      </c>
      <c r="Q4786" s="42">
        <f t="shared" si="224"/>
        <v>1.5261981915537592</v>
      </c>
    </row>
    <row r="4787" spans="5:17" x14ac:dyDescent="0.2">
      <c r="E4787" s="15">
        <v>41302.493055555555</v>
      </c>
      <c r="F4787" s="21">
        <v>12.042709887351295</v>
      </c>
      <c r="G4787" s="21">
        <v>12.053290775790611</v>
      </c>
      <c r="H4787" s="24">
        <v>0.10213648020300599</v>
      </c>
      <c r="I4787" s="3">
        <f t="shared" si="223"/>
        <v>1988.4399999999976</v>
      </c>
      <c r="J4787" s="3">
        <f>INDEX(PowerArray,MIN(MaximumPowerIndex,ROUND(G4787*100,0)))</f>
        <v>1988.5499999999977</v>
      </c>
      <c r="K4787" s="3">
        <f>MIN(J4787-M4787+N4787,'Power Look Up'!$F$4)</f>
        <v>1985.830901953286</v>
      </c>
      <c r="M4787" s="50">
        <f t="array" ref="M4787">_xlfn.SUM(_xlfn.NORM.DIST($S$3:$S$1003,$G4787,$P4787,FALSE)*WindSpeedStep*$T$3:$T$1003)</f>
        <v>1975.715832152342</v>
      </c>
      <c r="N4787" s="50">
        <f t="array" ref="N4787">_xlfn.SUM(_xlfn.NORM.DIST($S$3:$S$1003,$G4787,$Q4787,FALSE)*WindSpeedStep*$T$3:$T$1003)</f>
        <v>1972.9967341056304</v>
      </c>
      <c r="P4787" s="42">
        <f t="shared" si="222"/>
        <v>1.2053290775790613</v>
      </c>
      <c r="Q4787" s="42">
        <f t="shared" si="224"/>
        <v>1.2310806947026125</v>
      </c>
    </row>
    <row r="4788" spans="5:17" x14ac:dyDescent="0.2">
      <c r="E4788" s="15">
        <v>41302.5</v>
      </c>
      <c r="F4788" s="21">
        <v>11.57812233110762</v>
      </c>
      <c r="G4788" s="21">
        <v>11.618962503780519</v>
      </c>
      <c r="H4788" s="24">
        <v>0.10796223811192181</v>
      </c>
      <c r="I4788" s="3">
        <f t="shared" si="223"/>
        <v>1952.719999999983</v>
      </c>
      <c r="J4788" s="3">
        <f>INDEX(PowerArray,MIN(MaximumPowerIndex,ROUND(G4788*100,0)))</f>
        <v>1956.0799999999829</v>
      </c>
      <c r="K4788" s="3">
        <f>MIN(J4788-M4788+N4788,'Power Look Up'!$F$4)</f>
        <v>1943.1876847555188</v>
      </c>
      <c r="M4788" s="50">
        <f t="array" ref="M4788">_xlfn.SUM(_xlfn.NORM.DIST($S$3:$S$1003,$G4788,$P4788,FALSE)*WindSpeedStep*$T$3:$T$1003)</f>
        <v>1946.272990487882</v>
      </c>
      <c r="N4788" s="50">
        <f t="array" ref="N4788">_xlfn.SUM(_xlfn.NORM.DIST($S$3:$S$1003,$G4788,$Q4788,FALSE)*WindSpeedStep*$T$3:$T$1003)</f>
        <v>1933.380675243418</v>
      </c>
      <c r="P4788" s="42">
        <f t="shared" si="222"/>
        <v>1.1618962503780519</v>
      </c>
      <c r="Q4788" s="42">
        <f t="shared" si="224"/>
        <v>1.2544091964466435</v>
      </c>
    </row>
    <row r="4789" spans="5:17" x14ac:dyDescent="0.2">
      <c r="E4789" s="15">
        <v>41302.506944444445</v>
      </c>
      <c r="F4789" s="21">
        <v>11.446321512293895</v>
      </c>
      <c r="G4789" s="21">
        <v>11.483434814428156</v>
      </c>
      <c r="H4789" s="24">
        <v>0.12231003632881822</v>
      </c>
      <c r="I4789" s="3">
        <f t="shared" si="223"/>
        <v>1941.7999999999831</v>
      </c>
      <c r="J4789" s="3">
        <f>INDEX(PowerArray,MIN(MaximumPowerIndex,ROUND(G4789*100,0)))</f>
        <v>1944.3199999999831</v>
      </c>
      <c r="K4789" s="3">
        <f>MIN(J4789-M4789+N4789,'Power Look Up'!$F$4)</f>
        <v>1906.103484033187</v>
      </c>
      <c r="M4789" s="50">
        <f t="array" ref="M4789">_xlfn.SUM(_xlfn.NORM.DIST($S$3:$S$1003,$G4789,$P4789,FALSE)*WindSpeedStep*$T$3:$T$1003)</f>
        <v>1933.3748598311749</v>
      </c>
      <c r="N4789" s="50">
        <f t="array" ref="N4789">_xlfn.SUM(_xlfn.NORM.DIST($S$3:$S$1003,$G4789,$Q4789,FALSE)*WindSpeedStep*$T$3:$T$1003)</f>
        <v>1895.1583438643788</v>
      </c>
      <c r="P4789" s="42">
        <f t="shared" si="222"/>
        <v>1.1483434814428157</v>
      </c>
      <c r="Q4789" s="42">
        <f t="shared" si="224"/>
        <v>1.4045393293323236</v>
      </c>
    </row>
    <row r="4790" spans="5:17" x14ac:dyDescent="0.2">
      <c r="E4790" s="15">
        <v>41302.513888888891</v>
      </c>
      <c r="F4790" s="21">
        <v>11.342426818715674</v>
      </c>
      <c r="G4790" s="21">
        <v>11.412941293799719</v>
      </c>
      <c r="H4790" s="24">
        <v>0.13224683076860688</v>
      </c>
      <c r="I4790" s="3">
        <f t="shared" si="223"/>
        <v>1932.5599999999833</v>
      </c>
      <c r="J4790" s="3">
        <f>INDEX(PowerArray,MIN(MaximumPowerIndex,ROUND(G4790*100,0)))</f>
        <v>1938.4399999999832</v>
      </c>
      <c r="K4790" s="3">
        <f>MIN(J4790-M4790+N4790,'Power Look Up'!$F$4)</f>
        <v>1882.1832106205518</v>
      </c>
      <c r="M4790" s="50">
        <f t="array" ref="M4790">_xlfn.SUM(_xlfn.NORM.DIST($S$3:$S$1003,$G4790,$P4790,FALSE)*WindSpeedStep*$T$3:$T$1003)</f>
        <v>1925.8442923449786</v>
      </c>
      <c r="N4790" s="50">
        <f t="array" ref="N4790">_xlfn.SUM(_xlfn.NORM.DIST($S$3:$S$1003,$G4790,$Q4790,FALSE)*WindSpeedStep*$T$3:$T$1003)</f>
        <v>1869.5875029655472</v>
      </c>
      <c r="P4790" s="42">
        <f t="shared" si="222"/>
        <v>1.1412941293799719</v>
      </c>
      <c r="Q4790" s="42">
        <f t="shared" si="224"/>
        <v>1.5093253158531768</v>
      </c>
    </row>
    <row r="4791" spans="5:17" x14ac:dyDescent="0.2">
      <c r="E4791" s="15">
        <v>41302.520833333336</v>
      </c>
      <c r="F4791" s="21">
        <v>10.292422614608125</v>
      </c>
      <c r="G4791" s="21">
        <v>10.411624692600542</v>
      </c>
      <c r="H4791" s="24">
        <v>0.17877229384153659</v>
      </c>
      <c r="I4791" s="3">
        <f t="shared" si="223"/>
        <v>1714.4299999999532</v>
      </c>
      <c r="J4791" s="3">
        <f>INDEX(PowerArray,MIN(MaximumPowerIndex,ROUND(G4791*100,0)))</f>
        <v>1746.4699999999525</v>
      </c>
      <c r="K4791" s="3">
        <f>MIN(J4791-M4791+N4791,'Power Look Up'!$F$4)</f>
        <v>1629.7211593355707</v>
      </c>
      <c r="M4791" s="50">
        <f t="array" ref="M4791">_xlfn.SUM(_xlfn.NORM.DIST($S$3:$S$1003,$G4791,$P4791,FALSE)*WindSpeedStep*$T$3:$T$1003)</f>
        <v>1743.7257509213368</v>
      </c>
      <c r="N4791" s="50">
        <f t="array" ref="N4791">_xlfn.SUM(_xlfn.NORM.DIST($S$3:$S$1003,$G4791,$Q4791,FALSE)*WindSpeedStep*$T$3:$T$1003)</f>
        <v>1626.9769102569551</v>
      </c>
      <c r="P4791" s="42">
        <f t="shared" si="222"/>
        <v>1.0411624692600543</v>
      </c>
      <c r="Q4791" s="42">
        <f t="shared" si="224"/>
        <v>1.8613100289133822</v>
      </c>
    </row>
    <row r="4792" spans="5:17" x14ac:dyDescent="0.2">
      <c r="E4792" s="15">
        <v>41302.527777777781</v>
      </c>
      <c r="F4792" s="21">
        <v>10.615186747034905</v>
      </c>
      <c r="G4792" s="21">
        <v>10.703061164483975</v>
      </c>
      <c r="H4792" s="24">
        <v>0.16580019192706275</v>
      </c>
      <c r="I4792" s="3">
        <f t="shared" si="223"/>
        <v>1802.5399999999513</v>
      </c>
      <c r="J4792" s="3">
        <f>INDEX(PowerArray,MIN(MaximumPowerIndex,ROUND(G4792*100,0)))</f>
        <v>1823.899999999951</v>
      </c>
      <c r="K4792" s="3">
        <f>MIN(J4792-M4792+N4792,'Power Look Up'!$F$4)</f>
        <v>1714.04210449433</v>
      </c>
      <c r="M4792" s="50">
        <f t="array" ref="M4792">_xlfn.SUM(_xlfn.NORM.DIST($S$3:$S$1003,$G4792,$P4792,FALSE)*WindSpeedStep*$T$3:$T$1003)</f>
        <v>1812.5568486529046</v>
      </c>
      <c r="N4792" s="50">
        <f t="array" ref="N4792">_xlfn.SUM(_xlfn.NORM.DIST($S$3:$S$1003,$G4792,$Q4792,FALSE)*WindSpeedStep*$T$3:$T$1003)</f>
        <v>1702.6989531472836</v>
      </c>
      <c r="P4792" s="42">
        <f t="shared" si="222"/>
        <v>1.0703061164483976</v>
      </c>
      <c r="Q4792" s="42">
        <f t="shared" si="224"/>
        <v>1.7745695952785348</v>
      </c>
    </row>
    <row r="4793" spans="5:17" x14ac:dyDescent="0.2">
      <c r="E4793" s="15">
        <v>41302.534722222219</v>
      </c>
      <c r="F4793" s="21">
        <v>12.040136899236774</v>
      </c>
      <c r="G4793" s="21">
        <v>11.999640943946387</v>
      </c>
      <c r="H4793" s="24">
        <v>0.1594666253439119</v>
      </c>
      <c r="I4793" s="3">
        <f t="shared" si="223"/>
        <v>1988.4399999999976</v>
      </c>
      <c r="J4793" s="3">
        <f>INDEX(PowerArray,MIN(MaximumPowerIndex,ROUND(G4793*100,0)))</f>
        <v>1987.9999999999823</v>
      </c>
      <c r="K4793" s="3">
        <f>MIN(J4793-M4793+N4793,'Power Look Up'!$F$4)</f>
        <v>1898.9887125489208</v>
      </c>
      <c r="M4793" s="50">
        <f t="array" ref="M4793">_xlfn.SUM(_xlfn.NORM.DIST($S$3:$S$1003,$G4793,$P4793,FALSE)*WindSpeedStep*$T$3:$T$1003)</f>
        <v>1972.9224203100368</v>
      </c>
      <c r="N4793" s="50">
        <f t="array" ref="N4793">_xlfn.SUM(_xlfn.NORM.DIST($S$3:$S$1003,$G4793,$Q4793,FALSE)*WindSpeedStep*$T$3:$T$1003)</f>
        <v>1883.9111328589754</v>
      </c>
      <c r="P4793" s="42">
        <f t="shared" si="222"/>
        <v>1.1999640943946388</v>
      </c>
      <c r="Q4793" s="42">
        <f t="shared" si="224"/>
        <v>1.9135422466697638</v>
      </c>
    </row>
    <row r="4794" spans="5:17" x14ac:dyDescent="0.2">
      <c r="E4794" s="15">
        <v>41302.541666666664</v>
      </c>
      <c r="F4794" s="21">
        <v>13.83888978262067</v>
      </c>
      <c r="G4794" s="21">
        <v>13.846640039783349</v>
      </c>
      <c r="H4794" s="24">
        <v>0.19799276119974463</v>
      </c>
      <c r="I4794" s="3">
        <f t="shared" si="223"/>
        <v>1999.8399999999997</v>
      </c>
      <c r="J4794" s="3">
        <f>INDEX(PowerArray,MIN(MaximumPowerIndex,ROUND(G4794*100,0)))</f>
        <v>1999.8499999999997</v>
      </c>
      <c r="K4794" s="3">
        <f>MIN(J4794-M4794+N4794,'Power Look Up'!$F$4)</f>
        <v>1928.7279836544756</v>
      </c>
      <c r="M4794" s="50">
        <f t="array" ref="M4794">_xlfn.SUM(_xlfn.NORM.DIST($S$3:$S$1003,$G4794,$P4794,FALSE)*WindSpeedStep*$T$3:$T$1003)</f>
        <v>2003.4652768509343</v>
      </c>
      <c r="N4794" s="50">
        <f t="array" ref="N4794">_xlfn.SUM(_xlfn.NORM.DIST($S$3:$S$1003,$G4794,$Q4794,FALSE)*WindSpeedStep*$T$3:$T$1003)</f>
        <v>1932.3432605054102</v>
      </c>
      <c r="P4794" s="42">
        <f t="shared" si="222"/>
        <v>1.3846640039783349</v>
      </c>
      <c r="Q4794" s="42">
        <f t="shared" si="224"/>
        <v>2.7415344948156468</v>
      </c>
    </row>
    <row r="4795" spans="5:17" x14ac:dyDescent="0.2">
      <c r="E4795" s="15">
        <v>41302.555555555555</v>
      </c>
      <c r="F4795" s="21">
        <v>12.554835244599817</v>
      </c>
      <c r="G4795" s="21">
        <v>12.620870149360458</v>
      </c>
      <c r="H4795" s="24">
        <v>0.18399285653657585</v>
      </c>
      <c r="I4795" s="3">
        <f t="shared" si="223"/>
        <v>1994.0499999999975</v>
      </c>
      <c r="J4795" s="3">
        <f>INDEX(PowerArray,MIN(MaximumPowerIndex,ROUND(G4795*100,0)))</f>
        <v>1994.8199999999974</v>
      </c>
      <c r="K4795" s="3">
        <f>MIN(J4795-M4795+N4795,'Power Look Up'!$F$4)</f>
        <v>1892.4633164573975</v>
      </c>
      <c r="M4795" s="50">
        <f t="array" ref="M4795">_xlfn.SUM(_xlfn.NORM.DIST($S$3:$S$1003,$G4795,$P4795,FALSE)*WindSpeedStep*$T$3:$T$1003)</f>
        <v>1994.8433176102126</v>
      </c>
      <c r="N4795" s="50">
        <f t="array" ref="N4795">_xlfn.SUM(_xlfn.NORM.DIST($S$3:$S$1003,$G4795,$Q4795,FALSE)*WindSpeedStep*$T$3:$T$1003)</f>
        <v>1892.4866340676126</v>
      </c>
      <c r="P4795" s="42">
        <f t="shared" si="222"/>
        <v>1.2620870149360459</v>
      </c>
      <c r="Q4795" s="42">
        <f t="shared" si="224"/>
        <v>2.3221499507580314</v>
      </c>
    </row>
    <row r="4796" spans="5:17" x14ac:dyDescent="0.2">
      <c r="E4796" s="15">
        <v>41302.5625</v>
      </c>
      <c r="F4796" s="21">
        <v>12.555805004178854</v>
      </c>
      <c r="G4796" s="21">
        <v>12.617768951416915</v>
      </c>
      <c r="H4796" s="24">
        <v>0.16645686989439554</v>
      </c>
      <c r="I4796" s="3">
        <f t="shared" si="223"/>
        <v>1994.1599999999976</v>
      </c>
      <c r="J4796" s="3">
        <f>INDEX(PowerArray,MIN(MaximumPowerIndex,ROUND(G4796*100,0)))</f>
        <v>1994.8199999999974</v>
      </c>
      <c r="K4796" s="3">
        <f>MIN(J4796-M4796+N4796,'Power Look Up'!$F$4)</f>
        <v>1917.347168786225</v>
      </c>
      <c r="M4796" s="50">
        <f t="array" ref="M4796">_xlfn.SUM(_xlfn.NORM.DIST($S$3:$S$1003,$G4796,$P4796,FALSE)*WindSpeedStep*$T$3:$T$1003)</f>
        <v>1994.7796554399811</v>
      </c>
      <c r="N4796" s="50">
        <f t="array" ref="N4796">_xlfn.SUM(_xlfn.NORM.DIST($S$3:$S$1003,$G4796,$Q4796,FALSE)*WindSpeedStep*$T$3:$T$1003)</f>
        <v>1917.3068242262086</v>
      </c>
      <c r="P4796" s="42">
        <f t="shared" si="222"/>
        <v>1.2617768951416917</v>
      </c>
      <c r="Q4796" s="42">
        <f t="shared" si="224"/>
        <v>2.100314324703549</v>
      </c>
    </row>
    <row r="4797" spans="5:17" x14ac:dyDescent="0.2">
      <c r="E4797" s="15">
        <v>41302.569444444445</v>
      </c>
      <c r="F4797" s="21">
        <v>14.621500039918331</v>
      </c>
      <c r="G4797" s="21">
        <v>14.692968532390235</v>
      </c>
      <c r="H4797" s="24">
        <v>0.15867045061492599</v>
      </c>
      <c r="I4797" s="3">
        <f t="shared" si="223"/>
        <v>2000</v>
      </c>
      <c r="J4797" s="3">
        <f>INDEX(PowerArray,MIN(MaximumPowerIndex,ROUND(G4797*100,0)))</f>
        <v>2000</v>
      </c>
      <c r="K4797" s="3">
        <f>MIN(J4797-M4797+N4797,'Power Look Up'!$F$4)</f>
        <v>1983.2175168482179</v>
      </c>
      <c r="M4797" s="50">
        <f t="array" ref="M4797">_xlfn.SUM(_xlfn.NORM.DIST($S$3:$S$1003,$G4797,$P4797,FALSE)*WindSpeedStep*$T$3:$T$1003)</f>
        <v>2002.5251291111852</v>
      </c>
      <c r="N4797" s="50">
        <f t="array" ref="N4797">_xlfn.SUM(_xlfn.NORM.DIST($S$3:$S$1003,$G4797,$Q4797,FALSE)*WindSpeedStep*$T$3:$T$1003)</f>
        <v>1985.742645959403</v>
      </c>
      <c r="P4797" s="42">
        <f t="shared" si="222"/>
        <v>1.4692968532390236</v>
      </c>
      <c r="Q4797" s="42">
        <f t="shared" si="224"/>
        <v>2.3313399379052866</v>
      </c>
    </row>
    <row r="4798" spans="5:17" x14ac:dyDescent="0.2">
      <c r="E4798" s="15">
        <v>41302.576388888891</v>
      </c>
      <c r="F4798" s="21">
        <v>15.037858535967418</v>
      </c>
      <c r="G4798" s="21">
        <v>14.938032428814147</v>
      </c>
      <c r="H4798" s="24">
        <v>0.15427728585496692</v>
      </c>
      <c r="I4798" s="3">
        <f t="shared" si="223"/>
        <v>2000</v>
      </c>
      <c r="J4798" s="3">
        <f>INDEX(PowerArray,MIN(MaximumPowerIndex,ROUND(G4798*100,0)))</f>
        <v>2000</v>
      </c>
      <c r="K4798" s="3">
        <f>MIN(J4798-M4798+N4798,'Power Look Up'!$F$4)</f>
        <v>1988.21958282125</v>
      </c>
      <c r="M4798" s="50">
        <f t="array" ref="M4798">_xlfn.SUM(_xlfn.NORM.DIST($S$3:$S$1003,$G4798,$P4798,FALSE)*WindSpeedStep*$T$3:$T$1003)</f>
        <v>2002.1546960098847</v>
      </c>
      <c r="N4798" s="50">
        <f t="array" ref="N4798">_xlfn.SUM(_xlfn.NORM.DIST($S$3:$S$1003,$G4798,$Q4798,FALSE)*WindSpeedStep*$T$3:$T$1003)</f>
        <v>1990.3742788311347</v>
      </c>
      <c r="P4798" s="42">
        <f t="shared" si="222"/>
        <v>1.4938032428814148</v>
      </c>
      <c r="Q4798" s="42">
        <f t="shared" si="224"/>
        <v>2.3045990991309258</v>
      </c>
    </row>
    <row r="4799" spans="5:17" x14ac:dyDescent="0.2">
      <c r="E4799" s="15">
        <v>41302.597222222219</v>
      </c>
      <c r="F4799" s="21">
        <v>13.751332611146838</v>
      </c>
      <c r="G4799" s="21">
        <v>13.733795748295726</v>
      </c>
      <c r="H4799" s="24">
        <v>0.15780288800817724</v>
      </c>
      <c r="I4799" s="3">
        <f t="shared" si="223"/>
        <v>1999.7499999999998</v>
      </c>
      <c r="J4799" s="3">
        <f>INDEX(PowerArray,MIN(MaximumPowerIndex,ROUND(G4799*100,0)))</f>
        <v>1999.7299999999998</v>
      </c>
      <c r="K4799" s="3">
        <f>MIN(J4799-M4799+N4799,'Power Look Up'!$F$4)</f>
        <v>1966.8953466594569</v>
      </c>
      <c r="M4799" s="50">
        <f t="array" ref="M4799">_xlfn.SUM(_xlfn.NORM.DIST($S$3:$S$1003,$G4799,$P4799,FALSE)*WindSpeedStep*$T$3:$T$1003)</f>
        <v>2003.4394045626921</v>
      </c>
      <c r="N4799" s="50">
        <f t="array" ref="N4799">_xlfn.SUM(_xlfn.NORM.DIST($S$3:$S$1003,$G4799,$Q4799,FALSE)*WindSpeedStep*$T$3:$T$1003)</f>
        <v>1970.6047512221492</v>
      </c>
      <c r="P4799" s="42">
        <f t="shared" si="222"/>
        <v>1.3733795748295727</v>
      </c>
      <c r="Q4799" s="42">
        <f t="shared" si="224"/>
        <v>2.1672326323954914</v>
      </c>
    </row>
    <row r="4800" spans="5:17" x14ac:dyDescent="0.2">
      <c r="E4800" s="15">
        <v>41302.604166666664</v>
      </c>
      <c r="F4800" s="21">
        <v>15.468942453255924</v>
      </c>
      <c r="G4800" s="21">
        <v>15.460193702666444</v>
      </c>
      <c r="H4800" s="24">
        <v>0.13317006034671805</v>
      </c>
      <c r="I4800" s="3">
        <f t="shared" si="223"/>
        <v>2000</v>
      </c>
      <c r="J4800" s="3">
        <f>INDEX(PowerArray,MIN(MaximumPowerIndex,ROUND(G4800*100,0)))</f>
        <v>2000</v>
      </c>
      <c r="K4800" s="3">
        <f>MIN(J4800-M4800+N4800,'Power Look Up'!$F$4)</f>
        <v>1997.7872130007697</v>
      </c>
      <c r="M4800" s="50">
        <f t="array" ref="M4800">_xlfn.SUM(_xlfn.NORM.DIST($S$3:$S$1003,$G4800,$P4800,FALSE)*WindSpeedStep*$T$3:$T$1003)</f>
        <v>2001.4582718450304</v>
      </c>
      <c r="N4800" s="50">
        <f t="array" ref="N4800">_xlfn.SUM(_xlfn.NORM.DIST($S$3:$S$1003,$G4800,$Q4800,FALSE)*WindSpeedStep*$T$3:$T$1003)</f>
        <v>1999.2454848458001</v>
      </c>
      <c r="P4800" s="42">
        <f t="shared" si="222"/>
        <v>1.5460193702666445</v>
      </c>
      <c r="Q4800" s="42">
        <f t="shared" si="224"/>
        <v>2.058834928356041</v>
      </c>
    </row>
    <row r="4801" spans="5:17" x14ac:dyDescent="0.2">
      <c r="E4801" s="15">
        <v>41302.611111111109</v>
      </c>
      <c r="F4801" s="21">
        <v>15.824061917170841</v>
      </c>
      <c r="G4801" s="21">
        <v>15.851952519773166</v>
      </c>
      <c r="H4801" s="24">
        <v>0.16177894230950396</v>
      </c>
      <c r="I4801" s="3">
        <f t="shared" si="223"/>
        <v>2000</v>
      </c>
      <c r="J4801" s="3">
        <f>INDEX(PowerArray,MIN(MaximumPowerIndex,ROUND(G4801*100,0)))</f>
        <v>2000</v>
      </c>
      <c r="K4801" s="3">
        <f>MIN(J4801-M4801+N4801,'Power Look Up'!$F$4)</f>
        <v>1992.0201924007056</v>
      </c>
      <c r="M4801" s="50">
        <f t="array" ref="M4801">_xlfn.SUM(_xlfn.NORM.DIST($S$3:$S$1003,$G4801,$P4801,FALSE)*WindSpeedStep*$T$3:$T$1003)</f>
        <v>2001.0526730166032</v>
      </c>
      <c r="N4801" s="50">
        <f t="array" ref="N4801">_xlfn.SUM(_xlfn.NORM.DIST($S$3:$S$1003,$G4801,$Q4801,FALSE)*WindSpeedStep*$T$3:$T$1003)</f>
        <v>1993.0728654173088</v>
      </c>
      <c r="P4801" s="42">
        <f t="shared" si="222"/>
        <v>1.5851952519773167</v>
      </c>
      <c r="Q4801" s="42">
        <f t="shared" si="224"/>
        <v>2.5645121121893788</v>
      </c>
    </row>
    <row r="4802" spans="5:17" x14ac:dyDescent="0.2">
      <c r="E4802" s="15">
        <v>41302.618055555555</v>
      </c>
      <c r="F4802" s="21">
        <v>15.802126014783173</v>
      </c>
      <c r="G4802" s="21">
        <v>15.72543597110586</v>
      </c>
      <c r="H4802" s="24">
        <v>0.16137069136231599</v>
      </c>
      <c r="I4802" s="3">
        <f t="shared" si="223"/>
        <v>2000</v>
      </c>
      <c r="J4802" s="3">
        <f>INDEX(PowerArray,MIN(MaximumPowerIndex,ROUND(G4802*100,0)))</f>
        <v>2000</v>
      </c>
      <c r="K4802" s="3">
        <f>MIN(J4802-M4802+N4802,'Power Look Up'!$F$4)</f>
        <v>1991.3971730978831</v>
      </c>
      <c r="M4802" s="50">
        <f t="array" ref="M4802">_xlfn.SUM(_xlfn.NORM.DIST($S$3:$S$1003,$G4802,$P4802,FALSE)*WindSpeedStep*$T$3:$T$1003)</f>
        <v>2001.172387506773</v>
      </c>
      <c r="N4802" s="50">
        <f t="array" ref="N4802">_xlfn.SUM(_xlfn.NORM.DIST($S$3:$S$1003,$G4802,$Q4802,FALSE)*WindSpeedStep*$T$3:$T$1003)</f>
        <v>1992.5695606046561</v>
      </c>
      <c r="P4802" s="42">
        <f t="shared" si="222"/>
        <v>1.5725435971105861</v>
      </c>
      <c r="Q4802" s="42">
        <f t="shared" si="224"/>
        <v>2.5376244746311856</v>
      </c>
    </row>
    <row r="4803" spans="5:17" x14ac:dyDescent="0.2">
      <c r="E4803" s="15">
        <v>41302.625</v>
      </c>
      <c r="F4803" s="21">
        <v>15.146773232492258</v>
      </c>
      <c r="G4803" s="21">
        <v>15.148627593699125</v>
      </c>
      <c r="H4803" s="24">
        <v>0.18287723447644319</v>
      </c>
      <c r="I4803" s="3">
        <f t="shared" si="223"/>
        <v>2000</v>
      </c>
      <c r="J4803" s="3">
        <f>INDEX(PowerArray,MIN(MaximumPowerIndex,ROUND(G4803*100,0)))</f>
        <v>2000</v>
      </c>
      <c r="K4803" s="3">
        <f>MIN(J4803-M4803+N4803,'Power Look Up'!$F$4)</f>
        <v>1974.1179127252701</v>
      </c>
      <c r="M4803" s="50">
        <f t="array" ref="M4803">_xlfn.SUM(_xlfn.NORM.DIST($S$3:$S$1003,$G4803,$P4803,FALSE)*WindSpeedStep*$T$3:$T$1003)</f>
        <v>2001.8543971268184</v>
      </c>
      <c r="N4803" s="50">
        <f t="array" ref="N4803">_xlfn.SUM(_xlfn.NORM.DIST($S$3:$S$1003,$G4803,$Q4803,FALSE)*WindSpeedStep*$T$3:$T$1003)</f>
        <v>1975.9723098520885</v>
      </c>
      <c r="P4803" s="42">
        <f t="shared" ref="P4803:P4866" si="225">ReferenceTurbulence*G4803</f>
        <v>1.5148627593699127</v>
      </c>
      <c r="Q4803" s="42">
        <f t="shared" si="224"/>
        <v>2.7703391204492323</v>
      </c>
    </row>
    <row r="4804" spans="5:17" x14ac:dyDescent="0.2">
      <c r="E4804" s="15">
        <v>41302.631944444445</v>
      </c>
      <c r="F4804" s="21">
        <v>18.796412584255155</v>
      </c>
      <c r="G4804" s="21">
        <v>18.845360577772002</v>
      </c>
      <c r="H4804" s="24">
        <v>0.16279702237240812</v>
      </c>
      <c r="I4804" s="3">
        <f t="shared" ref="I4804:I4867" si="226">INDEX(PowerArray,MIN(MaximumPowerIndex,ROUND(F4804*100,0)))</f>
        <v>2000</v>
      </c>
      <c r="J4804" s="3">
        <f>INDEX(PowerArray,MIN(MaximumPowerIndex,ROUND(G4804*100,0)))</f>
        <v>2000</v>
      </c>
      <c r="K4804" s="3">
        <f>MIN(J4804-M4804+N4804,'Power Look Up'!$F$4)</f>
        <v>1998.8783294637951</v>
      </c>
      <c r="M4804" s="50">
        <f t="array" ref="M4804">_xlfn.SUM(_xlfn.NORM.DIST($S$3:$S$1003,$G4804,$P4804,FALSE)*WindSpeedStep*$T$3:$T$1003)</f>
        <v>2000.0592946881363</v>
      </c>
      <c r="N4804" s="50">
        <f t="array" ref="N4804">_xlfn.SUM(_xlfn.NORM.DIST($S$3:$S$1003,$G4804,$Q4804,FALSE)*WindSpeedStep*$T$3:$T$1003)</f>
        <v>1998.9376241519315</v>
      </c>
      <c r="P4804" s="42">
        <f t="shared" si="225"/>
        <v>1.8845360577772003</v>
      </c>
      <c r="Q4804" s="42">
        <f t="shared" ref="Q4804:Q4867" si="227">G4804*H4804</f>
        <v>3.0679685875956464</v>
      </c>
    </row>
    <row r="4805" spans="5:17" x14ac:dyDescent="0.2">
      <c r="E4805" s="15">
        <v>41302.638888888891</v>
      </c>
      <c r="F4805" s="21">
        <v>20.27717637390543</v>
      </c>
      <c r="G4805" s="21">
        <v>20.319544295459554</v>
      </c>
      <c r="H4805" s="24">
        <v>0.16027872619298239</v>
      </c>
      <c r="I4805" s="3">
        <f t="shared" si="226"/>
        <v>2000</v>
      </c>
      <c r="J4805" s="3">
        <f>INDEX(PowerArray,MIN(MaximumPowerIndex,ROUND(G4805*100,0)))</f>
        <v>2000</v>
      </c>
      <c r="K4805" s="3">
        <f>MIN(J4805-M4805+N4805,'Power Look Up'!$F$4)</f>
        <v>1999.6148851431608</v>
      </c>
      <c r="M4805" s="50">
        <f t="array" ref="M4805">_xlfn.SUM(_xlfn.NORM.DIST($S$3:$S$1003,$G4805,$P4805,FALSE)*WindSpeedStep*$T$3:$T$1003)</f>
        <v>2000.0134170628783</v>
      </c>
      <c r="N4805" s="50">
        <f t="array" ref="N4805">_xlfn.SUM(_xlfn.NORM.DIST($S$3:$S$1003,$G4805,$Q4805,FALSE)*WindSpeedStep*$T$3:$T$1003)</f>
        <v>1999.6283022060391</v>
      </c>
      <c r="P4805" s="42">
        <f t="shared" si="225"/>
        <v>2.0319544295459555</v>
      </c>
      <c r="Q4805" s="42">
        <f t="shared" si="227"/>
        <v>3.2567906764981394</v>
      </c>
    </row>
    <row r="4806" spans="5:17" x14ac:dyDescent="0.2">
      <c r="E4806" s="15">
        <v>41302.645833333336</v>
      </c>
      <c r="F4806" s="21">
        <v>19.143294144805726</v>
      </c>
      <c r="G4806" s="21">
        <v>19.10423961192587</v>
      </c>
      <c r="H4806" s="24">
        <v>0.13947442795389886</v>
      </c>
      <c r="I4806" s="3">
        <f t="shared" si="226"/>
        <v>2000</v>
      </c>
      <c r="J4806" s="3">
        <f>INDEX(PowerArray,MIN(MaximumPowerIndex,ROUND(G4806*100,0)))</f>
        <v>2000</v>
      </c>
      <c r="K4806" s="3">
        <f>MIN(J4806-M4806+N4806,'Power Look Up'!$F$4)</f>
        <v>1999.9817041398139</v>
      </c>
      <c r="M4806" s="50">
        <f t="array" ref="M4806">_xlfn.SUM(_xlfn.NORM.DIST($S$3:$S$1003,$G4806,$P4806,FALSE)*WindSpeedStep*$T$3:$T$1003)</f>
        <v>2000.0456771247104</v>
      </c>
      <c r="N4806" s="50">
        <f t="array" ref="N4806">_xlfn.SUM(_xlfn.NORM.DIST($S$3:$S$1003,$G4806,$Q4806,FALSE)*WindSpeedStep*$T$3:$T$1003)</f>
        <v>2000.0273812645244</v>
      </c>
      <c r="P4806" s="42">
        <f t="shared" si="225"/>
        <v>1.9104239611925871</v>
      </c>
      <c r="Q4806" s="42">
        <f t="shared" si="227"/>
        <v>2.6645528913675753</v>
      </c>
    </row>
    <row r="4807" spans="5:17" x14ac:dyDescent="0.2">
      <c r="E4807" s="15">
        <v>41302.652777777781</v>
      </c>
      <c r="F4807" s="21">
        <v>18.729787875292342</v>
      </c>
      <c r="G4807" s="21">
        <v>18.672256943932247</v>
      </c>
      <c r="H4807" s="24">
        <v>0.13668067236239548</v>
      </c>
      <c r="I4807" s="3">
        <f t="shared" si="226"/>
        <v>2000</v>
      </c>
      <c r="J4807" s="3">
        <f>INDEX(PowerArray,MIN(MaximumPowerIndex,ROUND(G4807*100,0)))</f>
        <v>2000</v>
      </c>
      <c r="K4807" s="3">
        <f>MIN(J4807-M4807+N4807,'Power Look Up'!$F$4)</f>
        <v>1999.9981349024654</v>
      </c>
      <c r="M4807" s="50">
        <f t="array" ref="M4807">_xlfn.SUM(_xlfn.NORM.DIST($S$3:$S$1003,$G4807,$P4807,FALSE)*WindSpeedStep*$T$3:$T$1003)</f>
        <v>2000.0705783253134</v>
      </c>
      <c r="N4807" s="50">
        <f t="array" ref="N4807">_xlfn.SUM(_xlfn.NORM.DIST($S$3:$S$1003,$G4807,$Q4807,FALSE)*WindSpeedStep*$T$3:$T$1003)</f>
        <v>2000.0687132277787</v>
      </c>
      <c r="P4807" s="42">
        <f t="shared" si="225"/>
        <v>1.8672256943932248</v>
      </c>
      <c r="Q4807" s="42">
        <f t="shared" si="227"/>
        <v>2.5521366336200675</v>
      </c>
    </row>
    <row r="4808" spans="5:17" x14ac:dyDescent="0.2">
      <c r="E4808" s="15">
        <v>41302.659722222219</v>
      </c>
      <c r="F4808" s="21">
        <v>18.136748645977327</v>
      </c>
      <c r="G4808" s="21">
        <v>18.142141756731203</v>
      </c>
      <c r="H4808" s="24">
        <v>0.17698872398013674</v>
      </c>
      <c r="I4808" s="3">
        <f t="shared" si="226"/>
        <v>2000</v>
      </c>
      <c r="J4808" s="3">
        <f>INDEX(PowerArray,MIN(MaximumPowerIndex,ROUND(G4808*100,0)))</f>
        <v>2000</v>
      </c>
      <c r="K4808" s="3">
        <f>MIN(J4808-M4808+N4808,'Power Look Up'!$F$4)</f>
        <v>1996.0485686143502</v>
      </c>
      <c r="M4808" s="50">
        <f t="array" ref="M4808">_xlfn.SUM(_xlfn.NORM.DIST($S$3:$S$1003,$G4808,$P4808,FALSE)*WindSpeedStep*$T$3:$T$1003)</f>
        <v>2000.1200502757058</v>
      </c>
      <c r="N4808" s="50">
        <f t="array" ref="N4808">_xlfn.SUM(_xlfn.NORM.DIST($S$3:$S$1003,$G4808,$Q4808,FALSE)*WindSpeedStep*$T$3:$T$1003)</f>
        <v>1996.168618890056</v>
      </c>
      <c r="P4808" s="42">
        <f t="shared" si="225"/>
        <v>1.8142141756731203</v>
      </c>
      <c r="Q4808" s="42">
        <f t="shared" si="227"/>
        <v>3.210954519790612</v>
      </c>
    </row>
    <row r="4809" spans="5:17" x14ac:dyDescent="0.2">
      <c r="E4809" s="15">
        <v>41302.791666666664</v>
      </c>
      <c r="F4809" s="21">
        <v>16.834744961945649</v>
      </c>
      <c r="G4809" s="21">
        <v>16.677844623217467</v>
      </c>
      <c r="H4809" s="24">
        <v>0.18651901214410199</v>
      </c>
      <c r="I4809" s="3">
        <f t="shared" si="226"/>
        <v>2000</v>
      </c>
      <c r="J4809" s="3">
        <f>INDEX(PowerArray,MIN(MaximumPowerIndex,ROUND(G4809*100,0)))</f>
        <v>2000</v>
      </c>
      <c r="K4809" s="3">
        <f>MIN(J4809-M4809+N4809,'Power Look Up'!$F$4)</f>
        <v>1987.4889079976431</v>
      </c>
      <c r="M4809" s="50">
        <f t="array" ref="M4809">_xlfn.SUM(_xlfn.NORM.DIST($S$3:$S$1003,$G4809,$P4809,FALSE)*WindSpeedStep*$T$3:$T$1003)</f>
        <v>2000.4994424417346</v>
      </c>
      <c r="N4809" s="50">
        <f t="array" ref="N4809">_xlfn.SUM(_xlfn.NORM.DIST($S$3:$S$1003,$G4809,$Q4809,FALSE)*WindSpeedStep*$T$3:$T$1003)</f>
        <v>1987.9883504393777</v>
      </c>
      <c r="P4809" s="42">
        <f t="shared" si="225"/>
        <v>1.6677844623217468</v>
      </c>
      <c r="Q4809" s="42">
        <f t="shared" si="227"/>
        <v>3.1107351038153448</v>
      </c>
    </row>
    <row r="4810" spans="5:17" x14ac:dyDescent="0.2">
      <c r="E4810" s="15">
        <v>41302.798611111109</v>
      </c>
      <c r="F4810" s="21">
        <v>18.259692475071503</v>
      </c>
      <c r="G4810" s="21">
        <v>18.137952649287257</v>
      </c>
      <c r="H4810" s="24">
        <v>0.1916790222386423</v>
      </c>
      <c r="I4810" s="3">
        <f t="shared" si="226"/>
        <v>2000</v>
      </c>
      <c r="J4810" s="3">
        <f>INDEX(PowerArray,MIN(MaximumPowerIndex,ROUND(G4810*100,0)))</f>
        <v>2000</v>
      </c>
      <c r="K4810" s="3">
        <f>MIN(J4810-M4810+N4810,'Power Look Up'!$F$4)</f>
        <v>1992.457330568415</v>
      </c>
      <c r="M4810" s="50">
        <f t="array" ref="M4810">_xlfn.SUM(_xlfn.NORM.DIST($S$3:$S$1003,$G4810,$P4810,FALSE)*WindSpeedStep*$T$3:$T$1003)</f>
        <v>2000.1205530151751</v>
      </c>
      <c r="N4810" s="50">
        <f t="array" ref="N4810">_xlfn.SUM(_xlfn.NORM.DIST($S$3:$S$1003,$G4810,$Q4810,FALSE)*WindSpeedStep*$T$3:$T$1003)</f>
        <v>1992.5778835835902</v>
      </c>
      <c r="P4810" s="42">
        <f t="shared" si="225"/>
        <v>1.8137952649287259</v>
      </c>
      <c r="Q4810" s="42">
        <f t="shared" si="227"/>
        <v>3.4766650292261732</v>
      </c>
    </row>
    <row r="4811" spans="5:17" x14ac:dyDescent="0.2">
      <c r="E4811" s="15">
        <v>41302.805555555555</v>
      </c>
      <c r="F4811" s="21">
        <v>15.294888654568677</v>
      </c>
      <c r="G4811" s="21">
        <v>15.141080320081118</v>
      </c>
      <c r="H4811" s="24">
        <v>0.20398971646439787</v>
      </c>
      <c r="I4811" s="3">
        <f t="shared" si="226"/>
        <v>2000</v>
      </c>
      <c r="J4811" s="3">
        <f>INDEX(PowerArray,MIN(MaximumPowerIndex,ROUND(G4811*100,0)))</f>
        <v>2000</v>
      </c>
      <c r="K4811" s="3">
        <f>MIN(J4811-M4811+N4811,'Power Look Up'!$F$4)</f>
        <v>1957.6233028785525</v>
      </c>
      <c r="M4811" s="50">
        <f t="array" ref="M4811">_xlfn.SUM(_xlfn.NORM.DIST($S$3:$S$1003,$G4811,$P4811,FALSE)*WindSpeedStep*$T$3:$T$1003)</f>
        <v>2001.8647509248783</v>
      </c>
      <c r="N4811" s="50">
        <f t="array" ref="N4811">_xlfn.SUM(_xlfn.NORM.DIST($S$3:$S$1003,$G4811,$Q4811,FALSE)*WindSpeedStep*$T$3:$T$1003)</f>
        <v>1959.4880538034308</v>
      </c>
      <c r="P4811" s="42">
        <f t="shared" si="225"/>
        <v>1.5141080320081119</v>
      </c>
      <c r="Q4811" s="42">
        <f t="shared" si="227"/>
        <v>3.0886246814580218</v>
      </c>
    </row>
    <row r="4812" spans="5:17" x14ac:dyDescent="0.2">
      <c r="E4812" s="15">
        <v>41302.8125</v>
      </c>
      <c r="F4812" s="21">
        <v>15.260235916906792</v>
      </c>
      <c r="G4812" s="21">
        <v>15.190302641673743</v>
      </c>
      <c r="H4812" s="24">
        <v>0.21821418870141437</v>
      </c>
      <c r="I4812" s="3">
        <f t="shared" si="226"/>
        <v>2000</v>
      </c>
      <c r="J4812" s="3">
        <f>INDEX(PowerArray,MIN(MaximumPowerIndex,ROUND(G4812*100,0)))</f>
        <v>2000</v>
      </c>
      <c r="K4812" s="3">
        <f>MIN(J4812-M4812+N4812,'Power Look Up'!$F$4)</f>
        <v>1945.9014427170923</v>
      </c>
      <c r="M4812" s="50">
        <f t="array" ref="M4812">_xlfn.SUM(_xlfn.NORM.DIST($S$3:$S$1003,$G4812,$P4812,FALSE)*WindSpeedStep*$T$3:$T$1003)</f>
        <v>2001.7978316340914</v>
      </c>
      <c r="N4812" s="50">
        <f t="array" ref="N4812">_xlfn.SUM(_xlfn.NORM.DIST($S$3:$S$1003,$G4812,$Q4812,FALSE)*WindSpeedStep*$T$3:$T$1003)</f>
        <v>1947.6992743511837</v>
      </c>
      <c r="P4812" s="42">
        <f t="shared" si="225"/>
        <v>1.5190302641673743</v>
      </c>
      <c r="Q4812" s="42">
        <f t="shared" si="227"/>
        <v>3.3147395670817872</v>
      </c>
    </row>
    <row r="4813" spans="5:17" x14ac:dyDescent="0.2">
      <c r="E4813" s="15">
        <v>41302.819444444445</v>
      </c>
      <c r="F4813" s="21">
        <v>15.632155278378914</v>
      </c>
      <c r="G4813" s="21">
        <v>15.74861143512336</v>
      </c>
      <c r="H4813" s="24">
        <v>0.20662537842542195</v>
      </c>
      <c r="I4813" s="3">
        <f t="shared" si="226"/>
        <v>2000</v>
      </c>
      <c r="J4813" s="3">
        <f>INDEX(PowerArray,MIN(MaximumPowerIndex,ROUND(G4813*100,0)))</f>
        <v>2000</v>
      </c>
      <c r="K4813" s="3">
        <f>MIN(J4813-M4813+N4813,'Power Look Up'!$F$4)</f>
        <v>1966.0823984583988</v>
      </c>
      <c r="M4813" s="50">
        <f t="array" ref="M4813">_xlfn.SUM(_xlfn.NORM.DIST($S$3:$S$1003,$G4813,$P4813,FALSE)*WindSpeedStep*$T$3:$T$1003)</f>
        <v>2001.1496687399156</v>
      </c>
      <c r="N4813" s="50">
        <f t="array" ref="N4813">_xlfn.SUM(_xlfn.NORM.DIST($S$3:$S$1003,$G4813,$Q4813,FALSE)*WindSpeedStep*$T$3:$T$1003)</f>
        <v>1967.2320671983143</v>
      </c>
      <c r="P4813" s="42">
        <f t="shared" si="225"/>
        <v>1.5748611435123361</v>
      </c>
      <c r="Q4813" s="42">
        <f t="shared" si="227"/>
        <v>3.2540627974572915</v>
      </c>
    </row>
    <row r="4814" spans="5:17" x14ac:dyDescent="0.2">
      <c r="E4814" s="15">
        <v>41302.826388888891</v>
      </c>
      <c r="F4814" s="21">
        <v>16.334311779997449</v>
      </c>
      <c r="G4814" s="21">
        <v>16.21598398166887</v>
      </c>
      <c r="H4814" s="24">
        <v>0.21182404539608587</v>
      </c>
      <c r="I4814" s="3">
        <f t="shared" si="226"/>
        <v>2000</v>
      </c>
      <c r="J4814" s="3">
        <f>INDEX(PowerArray,MIN(MaximumPowerIndex,ROUND(G4814*100,0)))</f>
        <v>2000</v>
      </c>
      <c r="K4814" s="3">
        <f>MIN(J4814-M4814+N4814,'Power Look Up'!$F$4)</f>
        <v>1968.8513693926427</v>
      </c>
      <c r="M4814" s="50">
        <f t="array" ref="M4814">_xlfn.SUM(_xlfn.NORM.DIST($S$3:$S$1003,$G4814,$P4814,FALSE)*WindSpeedStep*$T$3:$T$1003)</f>
        <v>2000.7639000801453</v>
      </c>
      <c r="N4814" s="50">
        <f t="array" ref="N4814">_xlfn.SUM(_xlfn.NORM.DIST($S$3:$S$1003,$G4814,$Q4814,FALSE)*WindSpeedStep*$T$3:$T$1003)</f>
        <v>1969.615269472788</v>
      </c>
      <c r="P4814" s="42">
        <f t="shared" si="225"/>
        <v>1.6215983981668871</v>
      </c>
      <c r="Q4814" s="42">
        <f t="shared" si="227"/>
        <v>3.4349353270752281</v>
      </c>
    </row>
    <row r="4815" spans="5:17" x14ac:dyDescent="0.2">
      <c r="E4815" s="15">
        <v>41302.833333333336</v>
      </c>
      <c r="F4815" s="21">
        <v>13.365938689213701</v>
      </c>
      <c r="G4815" s="21">
        <v>13.286616728727413</v>
      </c>
      <c r="H4815" s="24">
        <v>0.20724320711087707</v>
      </c>
      <c r="I4815" s="3">
        <f t="shared" si="226"/>
        <v>1999.3699999999997</v>
      </c>
      <c r="J4815" s="3">
        <f>INDEX(PowerArray,MIN(MaximumPowerIndex,ROUND(G4815*100,0)))</f>
        <v>1999.2899999999997</v>
      </c>
      <c r="K4815" s="3">
        <f>MIN(J4815-M4815+N4815,'Power Look Up'!$F$4)</f>
        <v>1894.4228365235954</v>
      </c>
      <c r="M4815" s="50">
        <f t="array" ref="M4815">_xlfn.SUM(_xlfn.NORM.DIST($S$3:$S$1003,$G4815,$P4815,FALSE)*WindSpeedStep*$T$3:$T$1003)</f>
        <v>2002.3903327699809</v>
      </c>
      <c r="N4815" s="50">
        <f t="array" ref="N4815">_xlfn.SUM(_xlfn.NORM.DIST($S$3:$S$1003,$G4815,$Q4815,FALSE)*WindSpeedStep*$T$3:$T$1003)</f>
        <v>1897.5231692935765</v>
      </c>
      <c r="P4815" s="42">
        <f t="shared" si="225"/>
        <v>1.3286616728727414</v>
      </c>
      <c r="Q4815" s="42">
        <f t="shared" si="227"/>
        <v>2.7535610625144993</v>
      </c>
    </row>
    <row r="4816" spans="5:17" x14ac:dyDescent="0.2">
      <c r="E4816" s="15">
        <v>41302.840277777781</v>
      </c>
      <c r="F4816" s="21">
        <v>15.129974493735016</v>
      </c>
      <c r="G4816" s="21">
        <v>15.17728969505311</v>
      </c>
      <c r="H4816" s="24">
        <v>0.17977558396587459</v>
      </c>
      <c r="I4816" s="3">
        <f t="shared" si="226"/>
        <v>2000</v>
      </c>
      <c r="J4816" s="3">
        <f>INDEX(PowerArray,MIN(MaximumPowerIndex,ROUND(G4816*100,0)))</f>
        <v>2000</v>
      </c>
      <c r="K4816" s="3">
        <f>MIN(J4816-M4816+N4816,'Power Look Up'!$F$4)</f>
        <v>1976.6133313115001</v>
      </c>
      <c r="M4816" s="50">
        <f t="array" ref="M4816">_xlfn.SUM(_xlfn.NORM.DIST($S$3:$S$1003,$G4816,$P4816,FALSE)*WindSpeedStep*$T$3:$T$1003)</f>
        <v>2001.8153825020511</v>
      </c>
      <c r="N4816" s="50">
        <f t="array" ref="N4816">_xlfn.SUM(_xlfn.NORM.DIST($S$3:$S$1003,$G4816,$Q4816,FALSE)*WindSpeedStep*$T$3:$T$1003)</f>
        <v>1978.4287138135512</v>
      </c>
      <c r="P4816" s="42">
        <f t="shared" si="225"/>
        <v>1.5177289695053111</v>
      </c>
      <c r="Q4816" s="42">
        <f t="shared" si="227"/>
        <v>2.7285061179474237</v>
      </c>
    </row>
    <row r="4817" spans="5:17" x14ac:dyDescent="0.2">
      <c r="E4817" s="15">
        <v>41302.847222222219</v>
      </c>
      <c r="F4817" s="21">
        <v>16.449524664422331</v>
      </c>
      <c r="G4817" s="21">
        <v>16.288986393098593</v>
      </c>
      <c r="H4817" s="24">
        <v>0.18845529358698129</v>
      </c>
      <c r="I4817" s="3">
        <f t="shared" si="226"/>
        <v>2000</v>
      </c>
      <c r="J4817" s="3">
        <f>INDEX(PowerArray,MIN(MaximumPowerIndex,ROUND(G4817*100,0)))</f>
        <v>2000</v>
      </c>
      <c r="K4817" s="3">
        <f>MIN(J4817-M4817+N4817,'Power Look Up'!$F$4)</f>
        <v>1983.7178834601227</v>
      </c>
      <c r="M4817" s="50">
        <f t="array" ref="M4817">_xlfn.SUM(_xlfn.NORM.DIST($S$3:$S$1003,$G4817,$P4817,FALSE)*WindSpeedStep*$T$3:$T$1003)</f>
        <v>2000.7151362118886</v>
      </c>
      <c r="N4817" s="50">
        <f t="array" ref="N4817">_xlfn.SUM(_xlfn.NORM.DIST($S$3:$S$1003,$G4817,$Q4817,FALSE)*WindSpeedStep*$T$3:$T$1003)</f>
        <v>1984.4330196720114</v>
      </c>
      <c r="P4817" s="42">
        <f t="shared" si="225"/>
        <v>1.6288986393098595</v>
      </c>
      <c r="Q4817" s="42">
        <f t="shared" si="227"/>
        <v>3.0697457129457391</v>
      </c>
    </row>
    <row r="4818" spans="5:17" x14ac:dyDescent="0.2">
      <c r="E4818" s="15">
        <v>41302.854166666664</v>
      </c>
      <c r="F4818" s="21">
        <v>15.568776016015685</v>
      </c>
      <c r="G4818" s="21">
        <v>15.517735761718182</v>
      </c>
      <c r="H4818" s="24">
        <v>0.22288200411068876</v>
      </c>
      <c r="I4818" s="3">
        <f t="shared" si="226"/>
        <v>2000</v>
      </c>
      <c r="J4818" s="3">
        <f>INDEX(PowerArray,MIN(MaximumPowerIndex,ROUND(G4818*100,0)))</f>
        <v>2000</v>
      </c>
      <c r="K4818" s="3">
        <f>MIN(J4818-M4818+N4818,'Power Look Up'!$F$4)</f>
        <v>1948.5946147368506</v>
      </c>
      <c r="M4818" s="50">
        <f t="array" ref="M4818">_xlfn.SUM(_xlfn.NORM.DIST($S$3:$S$1003,$G4818,$P4818,FALSE)*WindSpeedStep*$T$3:$T$1003)</f>
        <v>2001.3921779038171</v>
      </c>
      <c r="N4818" s="50">
        <f t="array" ref="N4818">_xlfn.SUM(_xlfn.NORM.DIST($S$3:$S$1003,$G4818,$Q4818,FALSE)*WindSpeedStep*$T$3:$T$1003)</f>
        <v>1949.9867926406678</v>
      </c>
      <c r="P4818" s="42">
        <f t="shared" si="225"/>
        <v>1.5517735761718183</v>
      </c>
      <c r="Q4818" s="42">
        <f t="shared" si="227"/>
        <v>3.4586240458318538</v>
      </c>
    </row>
    <row r="4819" spans="5:17" x14ac:dyDescent="0.2">
      <c r="E4819" s="15">
        <v>41302.861111111109</v>
      </c>
      <c r="F4819" s="21">
        <v>13.751854759678992</v>
      </c>
      <c r="G4819" s="21">
        <v>13.68704156983372</v>
      </c>
      <c r="H4819" s="24">
        <v>0.24069480501677906</v>
      </c>
      <c r="I4819" s="3">
        <f t="shared" si="226"/>
        <v>1999.7499999999998</v>
      </c>
      <c r="J4819" s="3">
        <f>INDEX(PowerArray,MIN(MaximumPowerIndex,ROUND(G4819*100,0)))</f>
        <v>1999.6899999999998</v>
      </c>
      <c r="K4819" s="3">
        <f>MIN(J4819-M4819+N4819,'Power Look Up'!$F$4)</f>
        <v>1868.9511748232153</v>
      </c>
      <c r="M4819" s="50">
        <f t="array" ref="M4819">_xlfn.SUM(_xlfn.NORM.DIST($S$3:$S$1003,$G4819,$P4819,FALSE)*WindSpeedStep*$T$3:$T$1003)</f>
        <v>2003.4075897988907</v>
      </c>
      <c r="N4819" s="50">
        <f t="array" ref="N4819">_xlfn.SUM(_xlfn.NORM.DIST($S$3:$S$1003,$G4819,$Q4819,FALSE)*WindSpeedStep*$T$3:$T$1003)</f>
        <v>1872.6687646221062</v>
      </c>
      <c r="P4819" s="42">
        <f t="shared" si="225"/>
        <v>1.3687041569833722</v>
      </c>
      <c r="Q4819" s="42">
        <f t="shared" si="227"/>
        <v>3.294399801907677</v>
      </c>
    </row>
    <row r="4820" spans="5:17" x14ac:dyDescent="0.2">
      <c r="E4820" s="15">
        <v>41302.868055555555</v>
      </c>
      <c r="F4820" s="21">
        <v>15.536515684757125</v>
      </c>
      <c r="G4820" s="21">
        <v>15.463963725373493</v>
      </c>
      <c r="H4820" s="24">
        <v>0.18215152338027199</v>
      </c>
      <c r="I4820" s="3">
        <f t="shared" si="226"/>
        <v>2000</v>
      </c>
      <c r="J4820" s="3">
        <f>INDEX(PowerArray,MIN(MaximumPowerIndex,ROUND(G4820*100,0)))</f>
        <v>2000</v>
      </c>
      <c r="K4820" s="3">
        <f>MIN(J4820-M4820+N4820,'Power Look Up'!$F$4)</f>
        <v>1978.8410548304653</v>
      </c>
      <c r="M4820" s="50">
        <f t="array" ref="M4820">_xlfn.SUM(_xlfn.NORM.DIST($S$3:$S$1003,$G4820,$P4820,FALSE)*WindSpeedStep*$T$3:$T$1003)</f>
        <v>2001.4538723596099</v>
      </c>
      <c r="N4820" s="50">
        <f t="array" ref="N4820">_xlfn.SUM(_xlfn.NORM.DIST($S$3:$S$1003,$G4820,$Q4820,FALSE)*WindSpeedStep*$T$3:$T$1003)</f>
        <v>1980.2949271900752</v>
      </c>
      <c r="P4820" s="42">
        <f t="shared" si="225"/>
        <v>1.5463963725373493</v>
      </c>
      <c r="Q4820" s="42">
        <f t="shared" si="227"/>
        <v>2.8167845500740478</v>
      </c>
    </row>
    <row r="4821" spans="5:17" x14ac:dyDescent="0.2">
      <c r="E4821" s="15">
        <v>41302.875</v>
      </c>
      <c r="F4821" s="21">
        <v>15.357663777322552</v>
      </c>
      <c r="G4821" s="21">
        <v>15.352333328633307</v>
      </c>
      <c r="H4821" s="24">
        <v>0.17190114579134616</v>
      </c>
      <c r="I4821" s="3">
        <f t="shared" si="226"/>
        <v>2000</v>
      </c>
      <c r="J4821" s="3">
        <f>INDEX(PowerArray,MIN(MaximumPowerIndex,ROUND(G4821*100,0)))</f>
        <v>2000</v>
      </c>
      <c r="K4821" s="3">
        <f>MIN(J4821-M4821+N4821,'Power Look Up'!$F$4)</f>
        <v>1983.4732046930815</v>
      </c>
      <c r="M4821" s="50">
        <f t="array" ref="M4821">_xlfn.SUM(_xlfn.NORM.DIST($S$3:$S$1003,$G4821,$P4821,FALSE)*WindSpeedStep*$T$3:$T$1003)</f>
        <v>2001.5882184260706</v>
      </c>
      <c r="N4821" s="50">
        <f t="array" ref="N4821">_xlfn.SUM(_xlfn.NORM.DIST($S$3:$S$1003,$G4821,$Q4821,FALSE)*WindSpeedStep*$T$3:$T$1003)</f>
        <v>1985.0614231191521</v>
      </c>
      <c r="P4821" s="42">
        <f t="shared" si="225"/>
        <v>1.5352333328633307</v>
      </c>
      <c r="Q4821" s="42">
        <f t="shared" si="227"/>
        <v>2.639083689762737</v>
      </c>
    </row>
    <row r="4822" spans="5:17" x14ac:dyDescent="0.2">
      <c r="E4822" s="15">
        <v>41302.881944444445</v>
      </c>
      <c r="F4822" s="21">
        <v>15.241903558411853</v>
      </c>
      <c r="G4822" s="21">
        <v>15.182437277580572</v>
      </c>
      <c r="H4822" s="24">
        <v>0.19420146497163773</v>
      </c>
      <c r="I4822" s="3">
        <f t="shared" si="226"/>
        <v>2000</v>
      </c>
      <c r="J4822" s="3">
        <f>INDEX(PowerArray,MIN(MaximumPowerIndex,ROUND(G4822*100,0)))</f>
        <v>2000</v>
      </c>
      <c r="K4822" s="3">
        <f>MIN(J4822-M4822+N4822,'Power Look Up'!$F$4)</f>
        <v>1966.3735548416789</v>
      </c>
      <c r="M4822" s="50">
        <f t="array" ref="M4822">_xlfn.SUM(_xlfn.NORM.DIST($S$3:$S$1003,$G4822,$P4822,FALSE)*WindSpeedStep*$T$3:$T$1003)</f>
        <v>2001.8084276005077</v>
      </c>
      <c r="N4822" s="50">
        <f t="array" ref="N4822">_xlfn.SUM(_xlfn.NORM.DIST($S$3:$S$1003,$G4822,$Q4822,FALSE)*WindSpeedStep*$T$3:$T$1003)</f>
        <v>1968.1819824421866</v>
      </c>
      <c r="P4822" s="42">
        <f t="shared" si="225"/>
        <v>1.5182437277580574</v>
      </c>
      <c r="Q4822" s="42">
        <f t="shared" si="227"/>
        <v>2.9484515611461504</v>
      </c>
    </row>
    <row r="4823" spans="5:17" x14ac:dyDescent="0.2">
      <c r="E4823" s="15">
        <v>41302.888888888891</v>
      </c>
      <c r="F4823" s="21">
        <v>15.30913775032252</v>
      </c>
      <c r="G4823" s="21">
        <v>15.321222998090347</v>
      </c>
      <c r="H4823" s="24">
        <v>0.19465498636180342</v>
      </c>
      <c r="I4823" s="3">
        <f t="shared" si="226"/>
        <v>2000</v>
      </c>
      <c r="J4823" s="3">
        <f>INDEX(PowerArray,MIN(MaximumPowerIndex,ROUND(G4823*100,0)))</f>
        <v>2000</v>
      </c>
      <c r="K4823" s="3">
        <f>MIN(J4823-M4823+N4823,'Power Look Up'!$F$4)</f>
        <v>1968.3432816208542</v>
      </c>
      <c r="M4823" s="50">
        <f t="array" ref="M4823">_xlfn.SUM(_xlfn.NORM.DIST($S$3:$S$1003,$G4823,$P4823,FALSE)*WindSpeedStep*$T$3:$T$1003)</f>
        <v>2001.6271472359113</v>
      </c>
      <c r="N4823" s="50">
        <f t="array" ref="N4823">_xlfn.SUM(_xlfn.NORM.DIST($S$3:$S$1003,$G4823,$Q4823,FALSE)*WindSpeedStep*$T$3:$T$1003)</f>
        <v>1969.9704288567655</v>
      </c>
      <c r="P4823" s="42">
        <f t="shared" si="225"/>
        <v>1.5321222998090347</v>
      </c>
      <c r="Q4823" s="42">
        <f t="shared" si="227"/>
        <v>2.9823524537394253</v>
      </c>
    </row>
    <row r="4824" spans="5:17" x14ac:dyDescent="0.2">
      <c r="E4824" s="15">
        <v>41302.895833333336</v>
      </c>
      <c r="F4824" s="21">
        <v>14.01808820653911</v>
      </c>
      <c r="G4824" s="21">
        <v>13.994111187126245</v>
      </c>
      <c r="H4824" s="24">
        <v>0.24040368061230874</v>
      </c>
      <c r="I4824" s="3">
        <f t="shared" si="226"/>
        <v>2000</v>
      </c>
      <c r="J4824" s="3">
        <f>INDEX(PowerArray,MIN(MaximumPowerIndex,ROUND(G4824*100,0)))</f>
        <v>1999.9899999999998</v>
      </c>
      <c r="K4824" s="3">
        <f>MIN(J4824-M4824+N4824,'Power Look Up'!$F$4)</f>
        <v>1883.1631886081209</v>
      </c>
      <c r="M4824" s="50">
        <f t="array" ref="M4824">_xlfn.SUM(_xlfn.NORM.DIST($S$3:$S$1003,$G4824,$P4824,FALSE)*WindSpeedStep*$T$3:$T$1003)</f>
        <v>2003.4120074055945</v>
      </c>
      <c r="N4824" s="50">
        <f t="array" ref="N4824">_xlfn.SUM(_xlfn.NORM.DIST($S$3:$S$1003,$G4824,$Q4824,FALSE)*WindSpeedStep*$T$3:$T$1003)</f>
        <v>1886.5851960137156</v>
      </c>
      <c r="P4824" s="42">
        <f t="shared" si="225"/>
        <v>1.3994111187126246</v>
      </c>
      <c r="Q4824" s="42">
        <f t="shared" si="227"/>
        <v>3.3642358362830347</v>
      </c>
    </row>
    <row r="4825" spans="5:17" x14ac:dyDescent="0.2">
      <c r="E4825" s="15">
        <v>41302.902777777781</v>
      </c>
      <c r="F4825" s="21">
        <v>14.250351723744108</v>
      </c>
      <c r="G4825" s="21">
        <v>14.227749255436247</v>
      </c>
      <c r="H4825" s="24">
        <v>0.19859158951737449</v>
      </c>
      <c r="I4825" s="3">
        <f t="shared" si="226"/>
        <v>2000</v>
      </c>
      <c r="J4825" s="3">
        <f>INDEX(PowerArray,MIN(MaximumPowerIndex,ROUND(G4825*100,0)))</f>
        <v>2000</v>
      </c>
      <c r="K4825" s="3">
        <f>MIN(J4825-M4825+N4825,'Power Look Up'!$F$4)</f>
        <v>1940.4309701239968</v>
      </c>
      <c r="M4825" s="50">
        <f t="array" ref="M4825">_xlfn.SUM(_xlfn.NORM.DIST($S$3:$S$1003,$G4825,$P4825,FALSE)*WindSpeedStep*$T$3:$T$1003)</f>
        <v>2003.1905863588099</v>
      </c>
      <c r="N4825" s="50">
        <f t="array" ref="N4825">_xlfn.SUM(_xlfn.NORM.DIST($S$3:$S$1003,$G4825,$Q4825,FALSE)*WindSpeedStep*$T$3:$T$1003)</f>
        <v>1943.6215564828067</v>
      </c>
      <c r="P4825" s="42">
        <f t="shared" si="225"/>
        <v>1.4227749255436248</v>
      </c>
      <c r="Q4825" s="42">
        <f t="shared" si="227"/>
        <v>2.825511339891726</v>
      </c>
    </row>
    <row r="4826" spans="5:17" x14ac:dyDescent="0.2">
      <c r="E4826" s="15">
        <v>41302.909722222219</v>
      </c>
      <c r="F4826" s="21">
        <v>15.585228087378582</v>
      </c>
      <c r="G4826" s="21">
        <v>15.607304282449595</v>
      </c>
      <c r="H4826" s="24">
        <v>0.18350709941268809</v>
      </c>
      <c r="I4826" s="3">
        <f t="shared" si="226"/>
        <v>2000</v>
      </c>
      <c r="J4826" s="3">
        <f>INDEX(PowerArray,MIN(MaximumPowerIndex,ROUND(G4826*100,0)))</f>
        <v>2000</v>
      </c>
      <c r="K4826" s="3">
        <f>MIN(J4826-M4826+N4826,'Power Look Up'!$F$4)</f>
        <v>1979.718445862291</v>
      </c>
      <c r="M4826" s="50">
        <f t="array" ref="M4826">_xlfn.SUM(_xlfn.NORM.DIST($S$3:$S$1003,$G4826,$P4826,FALSE)*WindSpeedStep*$T$3:$T$1003)</f>
        <v>2001.2937997103265</v>
      </c>
      <c r="N4826" s="50">
        <f t="array" ref="N4826">_xlfn.SUM(_xlfn.NORM.DIST($S$3:$S$1003,$G4826,$Q4826,FALSE)*WindSpeedStep*$T$3:$T$1003)</f>
        <v>1981.0122455726175</v>
      </c>
      <c r="P4826" s="42">
        <f t="shared" si="225"/>
        <v>1.5607304282449597</v>
      </c>
      <c r="Q4826" s="42">
        <f t="shared" si="227"/>
        <v>2.8640511385235503</v>
      </c>
    </row>
    <row r="4827" spans="5:17" x14ac:dyDescent="0.2">
      <c r="E4827" s="15">
        <v>41302.916666666664</v>
      </c>
      <c r="F4827" s="21">
        <v>14.36273124813987</v>
      </c>
      <c r="G4827" s="21">
        <v>14.317747542933214</v>
      </c>
      <c r="H4827" s="24">
        <v>0.2172288784143388</v>
      </c>
      <c r="I4827" s="3">
        <f t="shared" si="226"/>
        <v>2000</v>
      </c>
      <c r="J4827" s="3">
        <f>INDEX(PowerArray,MIN(MaximumPowerIndex,ROUND(G4827*100,0)))</f>
        <v>2000</v>
      </c>
      <c r="K4827" s="3">
        <f>MIN(J4827-M4827+N4827,'Power Look Up'!$F$4)</f>
        <v>1923.0124231425175</v>
      </c>
      <c r="M4827" s="50">
        <f t="array" ref="M4827">_xlfn.SUM(_xlfn.NORM.DIST($S$3:$S$1003,$G4827,$P4827,FALSE)*WindSpeedStep*$T$3:$T$1003)</f>
        <v>2003.076394907778</v>
      </c>
      <c r="N4827" s="50">
        <f t="array" ref="N4827">_xlfn.SUM(_xlfn.NORM.DIST($S$3:$S$1003,$G4827,$Q4827,FALSE)*WindSpeedStep*$T$3:$T$1003)</f>
        <v>1926.0888180502955</v>
      </c>
      <c r="P4827" s="42">
        <f t="shared" si="225"/>
        <v>1.4317747542933215</v>
      </c>
      <c r="Q4827" s="42">
        <f t="shared" si="227"/>
        <v>3.1102282401710371</v>
      </c>
    </row>
    <row r="4828" spans="5:17" x14ac:dyDescent="0.2">
      <c r="E4828" s="15">
        <v>41302.923611111109</v>
      </c>
      <c r="F4828" s="21">
        <v>14.249863614130611</v>
      </c>
      <c r="G4828" s="21">
        <v>14.188757813892392</v>
      </c>
      <c r="H4828" s="24">
        <v>0.23579173043229121</v>
      </c>
      <c r="I4828" s="3">
        <f t="shared" si="226"/>
        <v>2000</v>
      </c>
      <c r="J4828" s="3">
        <f>INDEX(PowerArray,MIN(MaximumPowerIndex,ROUND(G4828*100,0)))</f>
        <v>2000</v>
      </c>
      <c r="K4828" s="3">
        <f>MIN(J4828-M4828+N4828,'Power Look Up'!$F$4)</f>
        <v>1896.695224216418</v>
      </c>
      <c r="M4828" s="50">
        <f t="array" ref="M4828">_xlfn.SUM(_xlfn.NORM.DIST($S$3:$S$1003,$G4828,$P4828,FALSE)*WindSpeedStep*$T$3:$T$1003)</f>
        <v>2003.2360444537267</v>
      </c>
      <c r="N4828" s="50">
        <f t="array" ref="N4828">_xlfn.SUM(_xlfn.NORM.DIST($S$3:$S$1003,$G4828,$Q4828,FALSE)*WindSpeedStep*$T$3:$T$1003)</f>
        <v>1899.9312686701446</v>
      </c>
      <c r="P4828" s="42">
        <f t="shared" si="225"/>
        <v>1.4188757813892394</v>
      </c>
      <c r="Q4828" s="42">
        <f t="shared" si="227"/>
        <v>3.3455917576223806</v>
      </c>
    </row>
    <row r="4829" spans="5:17" x14ac:dyDescent="0.2">
      <c r="E4829" s="15">
        <v>41302.930555555555</v>
      </c>
      <c r="F4829" s="21">
        <v>15.617776299342392</v>
      </c>
      <c r="G4829" s="21">
        <v>15.540769723945468</v>
      </c>
      <c r="H4829" s="24">
        <v>0.22794538298963207</v>
      </c>
      <c r="I4829" s="3">
        <f t="shared" si="226"/>
        <v>2000</v>
      </c>
      <c r="J4829" s="3">
        <f>INDEX(PowerArray,MIN(MaximumPowerIndex,ROUND(G4829*100,0)))</f>
        <v>2000</v>
      </c>
      <c r="K4829" s="3">
        <f>MIN(J4829-M4829+N4829,'Power Look Up'!$F$4)</f>
        <v>1944.4512991960451</v>
      </c>
      <c r="M4829" s="50">
        <f t="array" ref="M4829">_xlfn.SUM(_xlfn.NORM.DIST($S$3:$S$1003,$G4829,$P4829,FALSE)*WindSpeedStep*$T$3:$T$1003)</f>
        <v>2001.3663547514723</v>
      </c>
      <c r="N4829" s="50">
        <f t="array" ref="N4829">_xlfn.SUM(_xlfn.NORM.DIST($S$3:$S$1003,$G4829,$Q4829,FALSE)*WindSpeedStep*$T$3:$T$1003)</f>
        <v>1945.8176539475173</v>
      </c>
      <c r="P4829" s="42">
        <f t="shared" si="225"/>
        <v>1.5540769723945469</v>
      </c>
      <c r="Q4829" s="42">
        <f t="shared" si="227"/>
        <v>3.5424467066784282</v>
      </c>
    </row>
    <row r="4830" spans="5:17" x14ac:dyDescent="0.2">
      <c r="E4830" s="15">
        <v>41302.9375</v>
      </c>
      <c r="F4830" s="21">
        <v>14.805981218582957</v>
      </c>
      <c r="G4830" s="21">
        <v>14.828082741033896</v>
      </c>
      <c r="H4830" s="24">
        <v>0.20397162169904715</v>
      </c>
      <c r="I4830" s="3">
        <f t="shared" si="226"/>
        <v>2000</v>
      </c>
      <c r="J4830" s="3">
        <f>INDEX(PowerArray,MIN(MaximumPowerIndex,ROUND(G4830*100,0)))</f>
        <v>2000</v>
      </c>
      <c r="K4830" s="3">
        <f>MIN(J4830-M4830+N4830,'Power Look Up'!$F$4)</f>
        <v>1950.897125232465</v>
      </c>
      <c r="M4830" s="50">
        <f t="array" ref="M4830">_xlfn.SUM(_xlfn.NORM.DIST($S$3:$S$1003,$G4830,$P4830,FALSE)*WindSpeedStep*$T$3:$T$1003)</f>
        <v>2002.3191357786272</v>
      </c>
      <c r="N4830" s="50">
        <f t="array" ref="N4830">_xlfn.SUM(_xlfn.NORM.DIST($S$3:$S$1003,$G4830,$Q4830,FALSE)*WindSpeedStep*$T$3:$T$1003)</f>
        <v>1953.2162610110922</v>
      </c>
      <c r="P4830" s="42">
        <f t="shared" si="225"/>
        <v>1.4828082741033897</v>
      </c>
      <c r="Q4830" s="42">
        <f t="shared" si="227"/>
        <v>3.024508083376336</v>
      </c>
    </row>
    <row r="4831" spans="5:17" x14ac:dyDescent="0.2">
      <c r="E4831" s="15">
        <v>41302.944444444445</v>
      </c>
      <c r="F4831" s="21">
        <v>15.970534597438462</v>
      </c>
      <c r="G4831" s="21">
        <v>15.783208372319304</v>
      </c>
      <c r="H4831" s="24">
        <v>0.22604127482238529</v>
      </c>
      <c r="I4831" s="3">
        <f t="shared" si="226"/>
        <v>2000</v>
      </c>
      <c r="J4831" s="3">
        <f>INDEX(PowerArray,MIN(MaximumPowerIndex,ROUND(G4831*100,0)))</f>
        <v>2000</v>
      </c>
      <c r="K4831" s="3">
        <f>MIN(J4831-M4831+N4831,'Power Look Up'!$F$4)</f>
        <v>1950.9352722390433</v>
      </c>
      <c r="M4831" s="50">
        <f t="array" ref="M4831">_xlfn.SUM(_xlfn.NORM.DIST($S$3:$S$1003,$G4831,$P4831,FALSE)*WindSpeedStep*$T$3:$T$1003)</f>
        <v>2001.1164164872803</v>
      </c>
      <c r="N4831" s="50">
        <f t="array" ref="N4831">_xlfn.SUM(_xlfn.NORM.DIST($S$3:$S$1003,$G4831,$Q4831,FALSE)*WindSpeedStep*$T$3:$T$1003)</f>
        <v>1952.0516887263236</v>
      </c>
      <c r="P4831" s="42">
        <f t="shared" si="225"/>
        <v>1.5783208372319306</v>
      </c>
      <c r="Q4831" s="42">
        <f t="shared" si="227"/>
        <v>3.5676565412664001</v>
      </c>
    </row>
    <row r="4832" spans="5:17" x14ac:dyDescent="0.2">
      <c r="E4832" s="15">
        <v>41302.951388888891</v>
      </c>
      <c r="F4832" s="21">
        <v>14.41535622483539</v>
      </c>
      <c r="G4832" s="21">
        <v>14.381809160130262</v>
      </c>
      <c r="H4832" s="24">
        <v>0.25458961559875765</v>
      </c>
      <c r="I4832" s="3">
        <f t="shared" si="226"/>
        <v>2000</v>
      </c>
      <c r="J4832" s="3">
        <f>INDEX(PowerArray,MIN(MaximumPowerIndex,ROUND(G4832*100,0)))</f>
        <v>2000</v>
      </c>
      <c r="K4832" s="3">
        <f>MIN(J4832-M4832+N4832,'Power Look Up'!$F$4)</f>
        <v>1881.269845927699</v>
      </c>
      <c r="M4832" s="50">
        <f t="array" ref="M4832">_xlfn.SUM(_xlfn.NORM.DIST($S$3:$S$1003,$G4832,$P4832,FALSE)*WindSpeedStep*$T$3:$T$1003)</f>
        <v>2002.9888253847444</v>
      </c>
      <c r="N4832" s="50">
        <f t="array" ref="N4832">_xlfn.SUM(_xlfn.NORM.DIST($S$3:$S$1003,$G4832,$Q4832,FALSE)*WindSpeedStep*$T$3:$T$1003)</f>
        <v>1884.2586713124433</v>
      </c>
      <c r="P4832" s="42">
        <f t="shared" si="225"/>
        <v>1.4381809160130263</v>
      </c>
      <c r="Q4832" s="42">
        <f t="shared" si="227"/>
        <v>3.6614592656922547</v>
      </c>
    </row>
    <row r="4833" spans="5:17" x14ac:dyDescent="0.2">
      <c r="E4833" s="15">
        <v>41302.958333333336</v>
      </c>
      <c r="F4833" s="21">
        <v>14.664285378937812</v>
      </c>
      <c r="G4833" s="21">
        <v>14.536703283503499</v>
      </c>
      <c r="H4833" s="24">
        <v>0.19434973654382304</v>
      </c>
      <c r="I4833" s="3">
        <f t="shared" si="226"/>
        <v>2000</v>
      </c>
      <c r="J4833" s="3">
        <f>INDEX(PowerArray,MIN(MaximumPowerIndex,ROUND(G4833*100,0)))</f>
        <v>2000</v>
      </c>
      <c r="K4833" s="3">
        <f>MIN(J4833-M4833+N4833,'Power Look Up'!$F$4)</f>
        <v>1952.9305135529601</v>
      </c>
      <c r="M4833" s="50">
        <f t="array" ref="M4833">_xlfn.SUM(_xlfn.NORM.DIST($S$3:$S$1003,$G4833,$P4833,FALSE)*WindSpeedStep*$T$3:$T$1003)</f>
        <v>2002.7629405397688</v>
      </c>
      <c r="N4833" s="50">
        <f t="array" ref="N4833">_xlfn.SUM(_xlfn.NORM.DIST($S$3:$S$1003,$G4833,$Q4833,FALSE)*WindSpeedStep*$T$3:$T$1003)</f>
        <v>1955.6934540927289</v>
      </c>
      <c r="P4833" s="42">
        <f t="shared" si="225"/>
        <v>1.45367032835035</v>
      </c>
      <c r="Q4833" s="42">
        <f t="shared" si="227"/>
        <v>2.8252044533646323</v>
      </c>
    </row>
    <row r="4834" spans="5:17" x14ac:dyDescent="0.2">
      <c r="E4834" s="15">
        <v>41302.965277777781</v>
      </c>
      <c r="F4834" s="21">
        <v>16.048537605207692</v>
      </c>
      <c r="G4834" s="21">
        <v>15.923388450801209</v>
      </c>
      <c r="H4834" s="24">
        <v>0.21185730959665211</v>
      </c>
      <c r="I4834" s="3">
        <f t="shared" si="226"/>
        <v>2000</v>
      </c>
      <c r="J4834" s="3">
        <f>INDEX(PowerArray,MIN(MaximumPowerIndex,ROUND(G4834*100,0)))</f>
        <v>2000</v>
      </c>
      <c r="K4834" s="3">
        <f>MIN(J4834-M4834+N4834,'Power Look Up'!$F$4)</f>
        <v>1964.7811425422667</v>
      </c>
      <c r="M4834" s="50">
        <f t="array" ref="M4834">_xlfn.SUM(_xlfn.NORM.DIST($S$3:$S$1003,$G4834,$P4834,FALSE)*WindSpeedStep*$T$3:$T$1003)</f>
        <v>2000.9896558271564</v>
      </c>
      <c r="N4834" s="50">
        <f t="array" ref="N4834">_xlfn.SUM(_xlfn.NORM.DIST($S$3:$S$1003,$G4834,$Q4834,FALSE)*WindSpeedStep*$T$3:$T$1003)</f>
        <v>1965.7707983694231</v>
      </c>
      <c r="P4834" s="42">
        <f t="shared" si="225"/>
        <v>1.592338845080121</v>
      </c>
      <c r="Q4834" s="42">
        <f t="shared" si="227"/>
        <v>3.3734862368491463</v>
      </c>
    </row>
    <row r="4835" spans="5:17" x14ac:dyDescent="0.2">
      <c r="E4835" s="15">
        <v>41302.972222222219</v>
      </c>
      <c r="F4835" s="21">
        <v>15.519796819718117</v>
      </c>
      <c r="G4835" s="21">
        <v>15.399553115261641</v>
      </c>
      <c r="H4835" s="24">
        <v>0.21714201797528485</v>
      </c>
      <c r="I4835" s="3">
        <f t="shared" si="226"/>
        <v>2000</v>
      </c>
      <c r="J4835" s="3">
        <f>INDEX(PowerArray,MIN(MaximumPowerIndex,ROUND(G4835*100,0)))</f>
        <v>2000</v>
      </c>
      <c r="K4835" s="3">
        <f>MIN(J4835-M4835+N4835,'Power Look Up'!$F$4)</f>
        <v>1951.3372038887226</v>
      </c>
      <c r="M4835" s="50">
        <f t="array" ref="M4835">_xlfn.SUM(_xlfn.NORM.DIST($S$3:$S$1003,$G4835,$P4835,FALSE)*WindSpeedStep*$T$3:$T$1003)</f>
        <v>2001.5303639084907</v>
      </c>
      <c r="N4835" s="50">
        <f t="array" ref="N4835">_xlfn.SUM(_xlfn.NORM.DIST($S$3:$S$1003,$G4835,$Q4835,FALSE)*WindSpeedStep*$T$3:$T$1003)</f>
        <v>1952.8675677972133</v>
      </c>
      <c r="P4835" s="42">
        <f t="shared" si="225"/>
        <v>1.5399553115261642</v>
      </c>
      <c r="Q4835" s="42">
        <f t="shared" si="227"/>
        <v>3.3438900393654971</v>
      </c>
    </row>
    <row r="4836" spans="5:17" x14ac:dyDescent="0.2">
      <c r="E4836" s="15">
        <v>41302.979166666664</v>
      </c>
      <c r="F4836" s="21">
        <v>15.99769619930446</v>
      </c>
      <c r="G4836" s="21">
        <v>15.820695494542282</v>
      </c>
      <c r="H4836" s="24">
        <v>0.1812761015005451</v>
      </c>
      <c r="I4836" s="3">
        <f t="shared" si="226"/>
        <v>2000</v>
      </c>
      <c r="J4836" s="3">
        <f>INDEX(PowerArray,MIN(MaximumPowerIndex,ROUND(G4836*100,0)))</f>
        <v>2000</v>
      </c>
      <c r="K4836" s="3">
        <f>MIN(J4836-M4836+N4836,'Power Look Up'!$F$4)</f>
        <v>1983.2082657030728</v>
      </c>
      <c r="M4836" s="50">
        <f t="array" ref="M4836">_xlfn.SUM(_xlfn.NORM.DIST($S$3:$S$1003,$G4836,$P4836,FALSE)*WindSpeedStep*$T$3:$T$1003)</f>
        <v>2001.0812749444672</v>
      </c>
      <c r="N4836" s="50">
        <f t="array" ref="N4836">_xlfn.SUM(_xlfn.NORM.DIST($S$3:$S$1003,$G4836,$Q4836,FALSE)*WindSpeedStep*$T$3:$T$1003)</f>
        <v>1984.28954064754</v>
      </c>
      <c r="P4836" s="42">
        <f t="shared" si="225"/>
        <v>1.5820695494542283</v>
      </c>
      <c r="Q4836" s="42">
        <f t="shared" si="227"/>
        <v>2.8679140022778631</v>
      </c>
    </row>
    <row r="4837" spans="5:17" x14ac:dyDescent="0.2">
      <c r="E4837" s="15">
        <v>41302.986111111109</v>
      </c>
      <c r="F4837" s="21">
        <v>16.522961899770841</v>
      </c>
      <c r="G4837" s="21">
        <v>16.322339981642827</v>
      </c>
      <c r="H4837" s="24">
        <v>0.16340895877980852</v>
      </c>
      <c r="I4837" s="3">
        <f t="shared" si="226"/>
        <v>2000</v>
      </c>
      <c r="J4837" s="3">
        <f>INDEX(PowerArray,MIN(MaximumPowerIndex,ROUND(G4837*100,0)))</f>
        <v>2000</v>
      </c>
      <c r="K4837" s="3">
        <f>MIN(J4837-M4837+N4837,'Power Look Up'!$F$4)</f>
        <v>1993.8686588886071</v>
      </c>
      <c r="M4837" s="50">
        <f t="array" ref="M4837">_xlfn.SUM(_xlfn.NORM.DIST($S$3:$S$1003,$G4837,$P4837,FALSE)*WindSpeedStep*$T$3:$T$1003)</f>
        <v>2000.6937914592629</v>
      </c>
      <c r="N4837" s="50">
        <f t="array" ref="N4837">_xlfn.SUM(_xlfn.NORM.DIST($S$3:$S$1003,$G4837,$Q4837,FALSE)*WindSpeedStep*$T$3:$T$1003)</f>
        <v>1994.56245034787</v>
      </c>
      <c r="P4837" s="42">
        <f t="shared" si="225"/>
        <v>1.6322339981642828</v>
      </c>
      <c r="Q4837" s="42">
        <f t="shared" si="227"/>
        <v>2.667216581250293</v>
      </c>
    </row>
    <row r="4838" spans="5:17" x14ac:dyDescent="0.2">
      <c r="E4838" s="15">
        <v>41302.993055555555</v>
      </c>
      <c r="F4838" s="21">
        <v>15.339559529055984</v>
      </c>
      <c r="G4838" s="21">
        <v>15.366894913986666</v>
      </c>
      <c r="H4838" s="24">
        <v>0.2092628535988704</v>
      </c>
      <c r="I4838" s="3">
        <f t="shared" si="226"/>
        <v>2000</v>
      </c>
      <c r="J4838" s="3">
        <f>INDEX(PowerArray,MIN(MaximumPowerIndex,ROUND(G4838*100,0)))</f>
        <v>2000</v>
      </c>
      <c r="K4838" s="3">
        <f>MIN(J4838-M4838+N4838,'Power Look Up'!$F$4)</f>
        <v>1957.5207001026661</v>
      </c>
      <c r="M4838" s="50">
        <f t="array" ref="M4838">_xlfn.SUM(_xlfn.NORM.DIST($S$3:$S$1003,$G4838,$P4838,FALSE)*WindSpeedStep*$T$3:$T$1003)</f>
        <v>2001.5702181194629</v>
      </c>
      <c r="N4838" s="50">
        <f t="array" ref="N4838">_xlfn.SUM(_xlfn.NORM.DIST($S$3:$S$1003,$G4838,$Q4838,FALSE)*WindSpeedStep*$T$3:$T$1003)</f>
        <v>1959.0909182221289</v>
      </c>
      <c r="P4838" s="42">
        <f t="shared" si="225"/>
        <v>1.5366894913986666</v>
      </c>
      <c r="Q4838" s="42">
        <f t="shared" si="227"/>
        <v>3.2157202806548177</v>
      </c>
    </row>
    <row r="4839" spans="5:17" x14ac:dyDescent="0.2">
      <c r="E4839" s="15">
        <v>41303</v>
      </c>
      <c r="F4839" s="21">
        <v>14.328799109972563</v>
      </c>
      <c r="G4839" s="21">
        <v>14.152579367656354</v>
      </c>
      <c r="H4839" s="24">
        <v>0.24356542186225702</v>
      </c>
      <c r="I4839" s="3">
        <f t="shared" si="226"/>
        <v>2000</v>
      </c>
      <c r="J4839" s="3">
        <f>INDEX(PowerArray,MIN(MaximumPowerIndex,ROUND(G4839*100,0)))</f>
        <v>2000</v>
      </c>
      <c r="K4839" s="3">
        <f>MIN(J4839-M4839+N4839,'Power Look Up'!$F$4)</f>
        <v>1885.7453961334973</v>
      </c>
      <c r="M4839" s="50">
        <f t="array" ref="M4839">_xlfn.SUM(_xlfn.NORM.DIST($S$3:$S$1003,$G4839,$P4839,FALSE)*WindSpeedStep*$T$3:$T$1003)</f>
        <v>2003.2756360261442</v>
      </c>
      <c r="N4839" s="50">
        <f t="array" ref="N4839">_xlfn.SUM(_xlfn.NORM.DIST($S$3:$S$1003,$G4839,$Q4839,FALSE)*WindSpeedStep*$T$3:$T$1003)</f>
        <v>1889.0210321596414</v>
      </c>
      <c r="P4839" s="42">
        <f t="shared" si="225"/>
        <v>1.4152579367656355</v>
      </c>
      <c r="Q4839" s="42">
        <f t="shared" si="227"/>
        <v>3.4470789641222948</v>
      </c>
    </row>
    <row r="4840" spans="5:17" x14ac:dyDescent="0.2">
      <c r="E4840" s="15">
        <v>41303.006944444445</v>
      </c>
      <c r="F4840" s="21">
        <v>15.671336904734831</v>
      </c>
      <c r="G4840" s="21">
        <v>15.55138308861836</v>
      </c>
      <c r="H4840" s="24">
        <v>0.19462283393821325</v>
      </c>
      <c r="I4840" s="3">
        <f t="shared" si="226"/>
        <v>2000</v>
      </c>
      <c r="J4840" s="3">
        <f>INDEX(PowerArray,MIN(MaximumPowerIndex,ROUND(G4840*100,0)))</f>
        <v>2000</v>
      </c>
      <c r="K4840" s="3">
        <f>MIN(J4840-M4840+N4840,'Power Look Up'!$F$4)</f>
        <v>1971.8487126855837</v>
      </c>
      <c r="M4840" s="50">
        <f t="array" ref="M4840">_xlfn.SUM(_xlfn.NORM.DIST($S$3:$S$1003,$G4840,$P4840,FALSE)*WindSpeedStep*$T$3:$T$1003)</f>
        <v>2001.3545783005586</v>
      </c>
      <c r="N4840" s="50">
        <f t="array" ref="N4840">_xlfn.SUM(_xlfn.NORM.DIST($S$3:$S$1003,$G4840,$Q4840,FALSE)*WindSpeedStep*$T$3:$T$1003)</f>
        <v>1973.2032909861423</v>
      </c>
      <c r="P4840" s="42">
        <f t="shared" si="225"/>
        <v>1.555138308861836</v>
      </c>
      <c r="Q4840" s="42">
        <f t="shared" si="227"/>
        <v>3.0266542483657091</v>
      </c>
    </row>
    <row r="4841" spans="5:17" x14ac:dyDescent="0.2">
      <c r="E4841" s="15">
        <v>41303.013888888891</v>
      </c>
      <c r="F4841" s="21">
        <v>16.352253171367618</v>
      </c>
      <c r="G4841" s="21">
        <v>16.313888494887667</v>
      </c>
      <c r="H4841" s="24">
        <v>0.20914548986975895</v>
      </c>
      <c r="I4841" s="3">
        <f t="shared" si="226"/>
        <v>2000</v>
      </c>
      <c r="J4841" s="3">
        <f>INDEX(PowerArray,MIN(MaximumPowerIndex,ROUND(G4841*100,0)))</f>
        <v>2000</v>
      </c>
      <c r="K4841" s="3">
        <f>MIN(J4841-M4841+N4841,'Power Look Up'!$F$4)</f>
        <v>1971.8817231545577</v>
      </c>
      <c r="M4841" s="50">
        <f t="array" ref="M4841">_xlfn.SUM(_xlfn.NORM.DIST($S$3:$S$1003,$G4841,$P4841,FALSE)*WindSpeedStep*$T$3:$T$1003)</f>
        <v>2000.6991456217399</v>
      </c>
      <c r="N4841" s="50">
        <f t="array" ref="N4841">_xlfn.SUM(_xlfn.NORM.DIST($S$3:$S$1003,$G4841,$Q4841,FALSE)*WindSpeedStep*$T$3:$T$1003)</f>
        <v>1972.5808687762976</v>
      </c>
      <c r="P4841" s="42">
        <f t="shared" si="225"/>
        <v>1.6313888494887667</v>
      </c>
      <c r="Q4841" s="42">
        <f t="shared" si="227"/>
        <v>3.4119762009439056</v>
      </c>
    </row>
    <row r="4842" spans="5:17" x14ac:dyDescent="0.2">
      <c r="E4842" s="15">
        <v>41303.020833333336</v>
      </c>
      <c r="F4842" s="21">
        <v>17.452092208184194</v>
      </c>
      <c r="G4842" s="21">
        <v>17.236460746916787</v>
      </c>
      <c r="H4842" s="24">
        <v>0.1713261633237208</v>
      </c>
      <c r="I4842" s="3">
        <f t="shared" si="226"/>
        <v>2000</v>
      </c>
      <c r="J4842" s="3">
        <f>INDEX(PowerArray,MIN(MaximumPowerIndex,ROUND(G4842*100,0)))</f>
        <v>2000</v>
      </c>
      <c r="K4842" s="3">
        <f>MIN(J4842-M4842+N4842,'Power Look Up'!$F$4)</f>
        <v>1995.047752777489</v>
      </c>
      <c r="M4842" s="50">
        <f t="array" ref="M4842">_xlfn.SUM(_xlfn.NORM.DIST($S$3:$S$1003,$G4842,$P4842,FALSE)*WindSpeedStep*$T$3:$T$1003)</f>
        <v>2000.2930179680263</v>
      </c>
      <c r="N4842" s="50">
        <f t="array" ref="N4842">_xlfn.SUM(_xlfn.NORM.DIST($S$3:$S$1003,$G4842,$Q4842,FALSE)*WindSpeedStep*$T$3:$T$1003)</f>
        <v>1995.3407707455153</v>
      </c>
      <c r="P4842" s="42">
        <f t="shared" si="225"/>
        <v>1.7236460746916789</v>
      </c>
      <c r="Q4842" s="42">
        <f t="shared" si="227"/>
        <v>2.9530566890491681</v>
      </c>
    </row>
    <row r="4843" spans="5:17" x14ac:dyDescent="0.2">
      <c r="E4843" s="15">
        <v>41303.027777777781</v>
      </c>
      <c r="F4843" s="21">
        <v>15.901655185680568</v>
      </c>
      <c r="G4843" s="21">
        <v>15.768503823618248</v>
      </c>
      <c r="H4843" s="24">
        <v>0.22513379633736419</v>
      </c>
      <c r="I4843" s="3">
        <f t="shared" si="226"/>
        <v>2000</v>
      </c>
      <c r="J4843" s="3">
        <f>INDEX(PowerArray,MIN(MaximumPowerIndex,ROUND(G4843*100,0)))</f>
        <v>2000</v>
      </c>
      <c r="K4843" s="3">
        <f>MIN(J4843-M4843+N4843,'Power Look Up'!$F$4)</f>
        <v>1951.4509586889476</v>
      </c>
      <c r="M4843" s="50">
        <f t="array" ref="M4843">_xlfn.SUM(_xlfn.NORM.DIST($S$3:$S$1003,$G4843,$P4843,FALSE)*WindSpeedStep*$T$3:$T$1003)</f>
        <v>2001.1304528576777</v>
      </c>
      <c r="N4843" s="50">
        <f t="array" ref="N4843">_xlfn.SUM(_xlfn.NORM.DIST($S$3:$S$1003,$G4843,$Q4843,FALSE)*WindSpeedStep*$T$3:$T$1003)</f>
        <v>1952.5814115466253</v>
      </c>
      <c r="P4843" s="42">
        <f t="shared" si="225"/>
        <v>1.576850382361825</v>
      </c>
      <c r="Q4843" s="42">
        <f t="shared" si="227"/>
        <v>3.5500231283714192</v>
      </c>
    </row>
    <row r="4844" spans="5:17" x14ac:dyDescent="0.2">
      <c r="E4844" s="15">
        <v>41303.034722222219</v>
      </c>
      <c r="F4844" s="21">
        <v>15.082859873207095</v>
      </c>
      <c r="G4844" s="21">
        <v>14.995490505254496</v>
      </c>
      <c r="H4844" s="24">
        <v>0.22078041087654396</v>
      </c>
      <c r="I4844" s="3">
        <f t="shared" si="226"/>
        <v>2000</v>
      </c>
      <c r="J4844" s="3">
        <f>INDEX(PowerArray,MIN(MaximumPowerIndex,ROUND(G4844*100,0)))</f>
        <v>2000</v>
      </c>
      <c r="K4844" s="3">
        <f>MIN(J4844-M4844+N4844,'Power Look Up'!$F$4)</f>
        <v>1938.7986760205588</v>
      </c>
      <c r="M4844" s="50">
        <f t="array" ref="M4844">_xlfn.SUM(_xlfn.NORM.DIST($S$3:$S$1003,$G4844,$P4844,FALSE)*WindSpeedStep*$T$3:$T$1003)</f>
        <v>2002.0705948359503</v>
      </c>
      <c r="N4844" s="50">
        <f t="array" ref="N4844">_xlfn.SUM(_xlfn.NORM.DIST($S$3:$S$1003,$G4844,$Q4844,FALSE)*WindSpeedStep*$T$3:$T$1003)</f>
        <v>1940.869270856509</v>
      </c>
      <c r="P4844" s="42">
        <f t="shared" si="225"/>
        <v>1.4995490505254496</v>
      </c>
      <c r="Q4844" s="42">
        <f t="shared" si="227"/>
        <v>3.3107105550454015</v>
      </c>
    </row>
    <row r="4845" spans="5:17" x14ac:dyDescent="0.2">
      <c r="E4845" s="15">
        <v>41303.041666666664</v>
      </c>
      <c r="F4845" s="21">
        <v>15.27086207139137</v>
      </c>
      <c r="G4845" s="21">
        <v>15.167771939267036</v>
      </c>
      <c r="H4845" s="24">
        <v>0.19383319593628587</v>
      </c>
      <c r="I4845" s="3">
        <f t="shared" si="226"/>
        <v>2000</v>
      </c>
      <c r="J4845" s="3">
        <f>INDEX(PowerArray,MIN(MaximumPowerIndex,ROUND(G4845*100,0)))</f>
        <v>2000</v>
      </c>
      <c r="K4845" s="3">
        <f>MIN(J4845-M4845+N4845,'Power Look Up'!$F$4)</f>
        <v>1966.4051116542403</v>
      </c>
      <c r="M4845" s="50">
        <f t="array" ref="M4845">_xlfn.SUM(_xlfn.NORM.DIST($S$3:$S$1003,$G4845,$P4845,FALSE)*WindSpeedStep*$T$3:$T$1003)</f>
        <v>2001.8282838534669</v>
      </c>
      <c r="N4845" s="50">
        <f t="array" ref="N4845">_xlfn.SUM(_xlfn.NORM.DIST($S$3:$S$1003,$G4845,$Q4845,FALSE)*WindSpeedStep*$T$3:$T$1003)</f>
        <v>1968.2333955077072</v>
      </c>
      <c r="P4845" s="42">
        <f t="shared" si="225"/>
        <v>1.5167771939267036</v>
      </c>
      <c r="Q4845" s="42">
        <f t="shared" si="227"/>
        <v>2.9400177102208462</v>
      </c>
    </row>
    <row r="4846" spans="5:17" x14ac:dyDescent="0.2">
      <c r="E4846" s="15">
        <v>41303.048611111109</v>
      </c>
      <c r="F4846" s="21">
        <v>13.624840456633834</v>
      </c>
      <c r="G4846" s="21">
        <v>13.636982806944427</v>
      </c>
      <c r="H4846" s="24">
        <v>0.17394699097897068</v>
      </c>
      <c r="I4846" s="3">
        <f t="shared" si="226"/>
        <v>1999.6199999999997</v>
      </c>
      <c r="J4846" s="3">
        <f>INDEX(PowerArray,MIN(MaximumPowerIndex,ROUND(G4846*100,0)))</f>
        <v>1999.6399999999996</v>
      </c>
      <c r="K4846" s="3">
        <f>MIN(J4846-M4846+N4846,'Power Look Up'!$F$4)</f>
        <v>1948.3632285596386</v>
      </c>
      <c r="M4846" s="50">
        <f t="array" ref="M4846">_xlfn.SUM(_xlfn.NORM.DIST($S$3:$S$1003,$G4846,$P4846,FALSE)*WindSpeedStep*$T$3:$T$1003)</f>
        <v>2003.3577126024556</v>
      </c>
      <c r="N4846" s="50">
        <f t="array" ref="N4846">_xlfn.SUM(_xlfn.NORM.DIST($S$3:$S$1003,$G4846,$Q4846,FALSE)*WindSpeedStep*$T$3:$T$1003)</f>
        <v>1952.0809411620946</v>
      </c>
      <c r="P4846" s="42">
        <f t="shared" si="225"/>
        <v>1.3636982806944429</v>
      </c>
      <c r="Q4846" s="42">
        <f t="shared" si="227"/>
        <v>2.3721121252999406</v>
      </c>
    </row>
    <row r="4847" spans="5:17" x14ac:dyDescent="0.2">
      <c r="E4847" s="15">
        <v>41303.055555555555</v>
      </c>
      <c r="F4847" s="21">
        <v>13.180637012679313</v>
      </c>
      <c r="G4847" s="21">
        <v>13.104811799151802</v>
      </c>
      <c r="H4847" s="24">
        <v>0.20181118692830802</v>
      </c>
      <c r="I4847" s="3">
        <f t="shared" si="226"/>
        <v>1999.1799999999998</v>
      </c>
      <c r="J4847" s="3">
        <f>INDEX(PowerArray,MIN(MaximumPowerIndex,ROUND(G4847*100,0)))</f>
        <v>1999.0999999999997</v>
      </c>
      <c r="K4847" s="3">
        <f>MIN(J4847-M4847+N4847,'Power Look Up'!$F$4)</f>
        <v>1893.3640771268099</v>
      </c>
      <c r="M4847" s="50">
        <f t="array" ref="M4847">_xlfn.SUM(_xlfn.NORM.DIST($S$3:$S$1003,$G4847,$P4847,FALSE)*WindSpeedStep*$T$3:$T$1003)</f>
        <v>2001.2824576630496</v>
      </c>
      <c r="N4847" s="50">
        <f t="array" ref="N4847">_xlfn.SUM(_xlfn.NORM.DIST($S$3:$S$1003,$G4847,$Q4847,FALSE)*WindSpeedStep*$T$3:$T$1003)</f>
        <v>1895.5465347898598</v>
      </c>
      <c r="P4847" s="42">
        <f t="shared" si="225"/>
        <v>1.3104811799151803</v>
      </c>
      <c r="Q4847" s="42">
        <f t="shared" si="227"/>
        <v>2.6446976236589208</v>
      </c>
    </row>
    <row r="4848" spans="5:17" x14ac:dyDescent="0.2">
      <c r="E4848" s="15">
        <v>41303.0625</v>
      </c>
      <c r="F4848" s="21">
        <v>13.714493810223356</v>
      </c>
      <c r="G4848" s="21">
        <v>13.67980430453856</v>
      </c>
      <c r="H4848" s="24">
        <v>0.19833032393600986</v>
      </c>
      <c r="I4848" s="3">
        <f t="shared" si="226"/>
        <v>1999.7099999999998</v>
      </c>
      <c r="J4848" s="3">
        <f>INDEX(PowerArray,MIN(MaximumPowerIndex,ROUND(G4848*100,0)))</f>
        <v>1999.6799999999998</v>
      </c>
      <c r="K4848" s="3">
        <f>MIN(J4848-M4848+N4848,'Power Look Up'!$F$4)</f>
        <v>1922.1767622925204</v>
      </c>
      <c r="M4848" s="50">
        <f t="array" ref="M4848">_xlfn.SUM(_xlfn.NORM.DIST($S$3:$S$1003,$G4848,$P4848,FALSE)*WindSpeedStep*$T$3:$T$1003)</f>
        <v>2003.4014270105667</v>
      </c>
      <c r="N4848" s="50">
        <f t="array" ref="N4848">_xlfn.SUM(_xlfn.NORM.DIST($S$3:$S$1003,$G4848,$Q4848,FALSE)*WindSpeedStep*$T$3:$T$1003)</f>
        <v>1925.8981893030873</v>
      </c>
      <c r="P4848" s="42">
        <f t="shared" si="225"/>
        <v>1.3679804304538561</v>
      </c>
      <c r="Q4848" s="42">
        <f t="shared" si="227"/>
        <v>2.7131200191003546</v>
      </c>
    </row>
    <row r="4849" spans="5:17" x14ac:dyDescent="0.2">
      <c r="E4849" s="15">
        <v>41303.069444444445</v>
      </c>
      <c r="F4849" s="21">
        <v>13.72636505660371</v>
      </c>
      <c r="G4849" s="21">
        <v>13.701530810003556</v>
      </c>
      <c r="H4849" s="24">
        <v>0.23677062256452486</v>
      </c>
      <c r="I4849" s="3">
        <f t="shared" si="226"/>
        <v>1999.7299999999998</v>
      </c>
      <c r="J4849" s="3">
        <f>INDEX(PowerArray,MIN(MaximumPowerIndex,ROUND(G4849*100,0)))</f>
        <v>1999.6999999999998</v>
      </c>
      <c r="K4849" s="3">
        <f>MIN(J4849-M4849+N4849,'Power Look Up'!$F$4)</f>
        <v>1874.7485503821097</v>
      </c>
      <c r="M4849" s="50">
        <f t="array" ref="M4849">_xlfn.SUM(_xlfn.NORM.DIST($S$3:$S$1003,$G4849,$P4849,FALSE)*WindSpeedStep*$T$3:$T$1003)</f>
        <v>2003.4189085696796</v>
      </c>
      <c r="N4849" s="50">
        <f t="array" ref="N4849">_xlfn.SUM(_xlfn.NORM.DIST($S$3:$S$1003,$G4849,$Q4849,FALSE)*WindSpeedStep*$T$3:$T$1003)</f>
        <v>1878.4674589517895</v>
      </c>
      <c r="P4849" s="42">
        <f t="shared" si="225"/>
        <v>1.3701530810003557</v>
      </c>
      <c r="Q4849" s="42">
        <f t="shared" si="227"/>
        <v>3.2441199799715603</v>
      </c>
    </row>
    <row r="4850" spans="5:17" x14ac:dyDescent="0.2">
      <c r="E4850" s="15">
        <v>41303.076388888891</v>
      </c>
      <c r="F4850" s="21">
        <v>12.876427938685772</v>
      </c>
      <c r="G4850" s="21">
        <v>12.920188191751512</v>
      </c>
      <c r="H4850" s="24">
        <v>0.18328064360999113</v>
      </c>
      <c r="I4850" s="3">
        <f t="shared" si="226"/>
        <v>1997.6799999999976</v>
      </c>
      <c r="J4850" s="3">
        <f>INDEX(PowerArray,MIN(MaximumPowerIndex,ROUND(G4850*100,0)))</f>
        <v>1998.1199999999974</v>
      </c>
      <c r="K4850" s="3">
        <f>MIN(J4850-M4850+N4850,'Power Look Up'!$F$4)</f>
        <v>1909.5223525505135</v>
      </c>
      <c r="M4850" s="50">
        <f t="array" ref="M4850">_xlfn.SUM(_xlfn.NORM.DIST($S$3:$S$1003,$G4850,$P4850,FALSE)*WindSpeedStep*$T$3:$T$1003)</f>
        <v>1999.5358098325917</v>
      </c>
      <c r="N4850" s="50">
        <f t="array" ref="N4850">_xlfn.SUM(_xlfn.NORM.DIST($S$3:$S$1003,$G4850,$Q4850,FALSE)*WindSpeedStep*$T$3:$T$1003)</f>
        <v>1910.9381623831077</v>
      </c>
      <c r="P4850" s="42">
        <f t="shared" si="225"/>
        <v>1.2920188191751514</v>
      </c>
      <c r="Q4850" s="42">
        <f t="shared" si="227"/>
        <v>2.3680204073464246</v>
      </c>
    </row>
    <row r="4851" spans="5:17" x14ac:dyDescent="0.2">
      <c r="E4851" s="15">
        <v>41303.083333333336</v>
      </c>
      <c r="F4851" s="21">
        <v>13.716140521365556</v>
      </c>
      <c r="G4851" s="21">
        <v>13.644548518613005</v>
      </c>
      <c r="H4851" s="24">
        <v>0.1866414240953789</v>
      </c>
      <c r="I4851" s="3">
        <f t="shared" si="226"/>
        <v>1999.7199999999998</v>
      </c>
      <c r="J4851" s="3">
        <f>INDEX(PowerArray,MIN(MaximumPowerIndex,ROUND(G4851*100,0)))</f>
        <v>1999.6399999999996</v>
      </c>
      <c r="K4851" s="3">
        <f>MIN(J4851-M4851+N4851,'Power Look Up'!$F$4)</f>
        <v>1934.5600400350252</v>
      </c>
      <c r="M4851" s="50">
        <f t="array" ref="M4851">_xlfn.SUM(_xlfn.NORM.DIST($S$3:$S$1003,$G4851,$P4851,FALSE)*WindSpeedStep*$T$3:$T$1003)</f>
        <v>2003.3663641421183</v>
      </c>
      <c r="N4851" s="50">
        <f t="array" ref="N4851">_xlfn.SUM(_xlfn.NORM.DIST($S$3:$S$1003,$G4851,$Q4851,FALSE)*WindSpeedStep*$T$3:$T$1003)</f>
        <v>1938.2864041771438</v>
      </c>
      <c r="P4851" s="42">
        <f t="shared" si="225"/>
        <v>1.3644548518613007</v>
      </c>
      <c r="Q4851" s="42">
        <f t="shared" si="227"/>
        <v>2.5466379666524239</v>
      </c>
    </row>
    <row r="4852" spans="5:17" x14ac:dyDescent="0.2">
      <c r="E4852" s="15">
        <v>41303.097222222219</v>
      </c>
      <c r="F4852" s="21">
        <v>14.255588111416673</v>
      </c>
      <c r="G4852" s="21">
        <v>14.206708540532551</v>
      </c>
      <c r="H4852" s="24">
        <v>0.19571272529721956</v>
      </c>
      <c r="I4852" s="3">
        <f t="shared" si="226"/>
        <v>2000</v>
      </c>
      <c r="J4852" s="3">
        <f>INDEX(PowerArray,MIN(MaximumPowerIndex,ROUND(G4852*100,0)))</f>
        <v>2000</v>
      </c>
      <c r="K4852" s="3">
        <f>MIN(J4852-M4852+N4852,'Power Look Up'!$F$4)</f>
        <v>1942.8100641288379</v>
      </c>
      <c r="M4852" s="50">
        <f t="array" ref="M4852">_xlfn.SUM(_xlfn.NORM.DIST($S$3:$S$1003,$G4852,$P4852,FALSE)*WindSpeedStep*$T$3:$T$1003)</f>
        <v>2003.2154560430449</v>
      </c>
      <c r="N4852" s="50">
        <f t="array" ref="N4852">_xlfn.SUM(_xlfn.NORM.DIST($S$3:$S$1003,$G4852,$Q4852,FALSE)*WindSpeedStep*$T$3:$T$1003)</f>
        <v>1946.0255201718828</v>
      </c>
      <c r="P4852" s="42">
        <f t="shared" si="225"/>
        <v>1.4206708540532551</v>
      </c>
      <c r="Q4852" s="42">
        <f t="shared" si="227"/>
        <v>2.78043364597091</v>
      </c>
    </row>
    <row r="4853" spans="5:17" x14ac:dyDescent="0.2">
      <c r="E4853" s="15">
        <v>41303.104166666664</v>
      </c>
      <c r="F4853" s="21">
        <v>12.316317363808128</v>
      </c>
      <c r="G4853" s="21">
        <v>12.26444802974547</v>
      </c>
      <c r="H4853" s="24">
        <v>0.17050551215665435</v>
      </c>
      <c r="I4853" s="3">
        <f t="shared" si="226"/>
        <v>1991.5199999999977</v>
      </c>
      <c r="J4853" s="3">
        <f>INDEX(PowerArray,MIN(MaximumPowerIndex,ROUND(G4853*100,0)))</f>
        <v>1990.8599999999976</v>
      </c>
      <c r="K4853" s="3">
        <f>MIN(J4853-M4853+N4853,'Power Look Up'!$F$4)</f>
        <v>1893.9298369586174</v>
      </c>
      <c r="M4853" s="50">
        <f t="array" ref="M4853">_xlfn.SUM(_xlfn.NORM.DIST($S$3:$S$1003,$G4853,$P4853,FALSE)*WindSpeedStep*$T$3:$T$1003)</f>
        <v>1984.8435617678151</v>
      </c>
      <c r="N4853" s="50">
        <f t="array" ref="N4853">_xlfn.SUM(_xlfn.NORM.DIST($S$3:$S$1003,$G4853,$Q4853,FALSE)*WindSpeedStep*$T$3:$T$1003)</f>
        <v>1887.9133987264349</v>
      </c>
      <c r="P4853" s="42">
        <f t="shared" si="225"/>
        <v>1.2264448029745472</v>
      </c>
      <c r="Q4853" s="42">
        <f t="shared" si="227"/>
        <v>2.091155992630422</v>
      </c>
    </row>
    <row r="4854" spans="5:17" x14ac:dyDescent="0.2">
      <c r="E4854" s="15">
        <v>41303.111111111109</v>
      </c>
      <c r="F4854" s="21">
        <v>12.476218550275416</v>
      </c>
      <c r="G4854" s="21">
        <v>12.359728615517765</v>
      </c>
      <c r="H4854" s="24">
        <v>0.21480867694008443</v>
      </c>
      <c r="I4854" s="3">
        <f t="shared" si="226"/>
        <v>1993.2799999999975</v>
      </c>
      <c r="J4854" s="3">
        <f>INDEX(PowerArray,MIN(MaximumPowerIndex,ROUND(G4854*100,0)))</f>
        <v>1991.9599999999975</v>
      </c>
      <c r="K4854" s="3">
        <f>MIN(J4854-M4854+N4854,'Power Look Up'!$F$4)</f>
        <v>1831.6390702228309</v>
      </c>
      <c r="M4854" s="50">
        <f t="array" ref="M4854">_xlfn.SUM(_xlfn.NORM.DIST($S$3:$S$1003,$G4854,$P4854,FALSE)*WindSpeedStep*$T$3:$T$1003)</f>
        <v>1988.1049729931685</v>
      </c>
      <c r="N4854" s="50">
        <f t="array" ref="N4854">_xlfn.SUM(_xlfn.NORM.DIST($S$3:$S$1003,$G4854,$Q4854,FALSE)*WindSpeedStep*$T$3:$T$1003)</f>
        <v>1827.7840432160019</v>
      </c>
      <c r="P4854" s="42">
        <f t="shared" si="225"/>
        <v>1.2359728615517767</v>
      </c>
      <c r="Q4854" s="42">
        <f t="shared" si="227"/>
        <v>2.6549769512378725</v>
      </c>
    </row>
    <row r="4855" spans="5:17" x14ac:dyDescent="0.2">
      <c r="E4855" s="15">
        <v>41303.118055555555</v>
      </c>
      <c r="F4855" s="21">
        <v>12.133704642358875</v>
      </c>
      <c r="G4855" s="21">
        <v>11.964733502932917</v>
      </c>
      <c r="H4855" s="24">
        <v>0.19532369295740956</v>
      </c>
      <c r="I4855" s="3">
        <f t="shared" si="226"/>
        <v>1989.4299999999976</v>
      </c>
      <c r="J4855" s="3">
        <f>INDEX(PowerArray,MIN(MaximumPowerIndex,ROUND(G4855*100,0)))</f>
        <v>1984.6399999999824</v>
      </c>
      <c r="K4855" s="3">
        <f>MIN(J4855-M4855+N4855,'Power Look Up'!$F$4)</f>
        <v>1837.2610426413528</v>
      </c>
      <c r="M4855" s="50">
        <f t="array" ref="M4855">_xlfn.SUM(_xlfn.NORM.DIST($S$3:$S$1003,$G4855,$P4855,FALSE)*WindSpeedStep*$T$3:$T$1003)</f>
        <v>1970.9907379971635</v>
      </c>
      <c r="N4855" s="50">
        <f t="array" ref="N4855">_xlfn.SUM(_xlfn.NORM.DIST($S$3:$S$1003,$G4855,$Q4855,FALSE)*WindSpeedStep*$T$3:$T$1003)</f>
        <v>1823.6117806385339</v>
      </c>
      <c r="P4855" s="42">
        <f t="shared" si="225"/>
        <v>1.1964733502932918</v>
      </c>
      <c r="Q4855" s="42">
        <f t="shared" si="227"/>
        <v>2.3369959330441006</v>
      </c>
    </row>
    <row r="4856" spans="5:17" x14ac:dyDescent="0.2">
      <c r="E4856" s="15">
        <v>41303.125</v>
      </c>
      <c r="F4856" s="21">
        <v>12.86143664960732</v>
      </c>
      <c r="G4856" s="21">
        <v>12.881688279521098</v>
      </c>
      <c r="H4856" s="24">
        <v>0.20137719218786312</v>
      </c>
      <c r="I4856" s="3">
        <f t="shared" si="226"/>
        <v>1997.4599999999975</v>
      </c>
      <c r="J4856" s="3">
        <f>INDEX(PowerArray,MIN(MaximumPowerIndex,ROUND(G4856*100,0)))</f>
        <v>1997.6799999999976</v>
      </c>
      <c r="K4856" s="3">
        <f>MIN(J4856-M4856+N4856,'Power Look Up'!$F$4)</f>
        <v>1882.2685452149424</v>
      </c>
      <c r="M4856" s="50">
        <f t="array" ref="M4856">_xlfn.SUM(_xlfn.NORM.DIST($S$3:$S$1003,$G4856,$P4856,FALSE)*WindSpeedStep*$T$3:$T$1003)</f>
        <v>1999.0749388373663</v>
      </c>
      <c r="N4856" s="50">
        <f t="array" ref="N4856">_xlfn.SUM(_xlfn.NORM.DIST($S$3:$S$1003,$G4856,$Q4856,FALSE)*WindSpeedStep*$T$3:$T$1003)</f>
        <v>1883.6634840523111</v>
      </c>
      <c r="P4856" s="42">
        <f t="shared" si="225"/>
        <v>1.28816882795211</v>
      </c>
      <c r="Q4856" s="42">
        <f t="shared" si="227"/>
        <v>2.5940782163692639</v>
      </c>
    </row>
    <row r="4857" spans="5:17" x14ac:dyDescent="0.2">
      <c r="E4857" s="15">
        <v>41303.131944444445</v>
      </c>
      <c r="F4857" s="21">
        <v>11.936876124530979</v>
      </c>
      <c r="G4857" s="21">
        <v>11.849207694656467</v>
      </c>
      <c r="H4857" s="24">
        <v>0.2069218088746021</v>
      </c>
      <c r="I4857" s="3">
        <f t="shared" si="226"/>
        <v>1982.9599999999823</v>
      </c>
      <c r="J4857" s="3">
        <f>INDEX(PowerArray,MIN(MaximumPowerIndex,ROUND(G4857*100,0)))</f>
        <v>1975.3999999999826</v>
      </c>
      <c r="K4857" s="3">
        <f>MIN(J4857-M4857+N4857,'Power Look Up'!$F$4)</f>
        <v>1805.5587584824234</v>
      </c>
      <c r="M4857" s="50">
        <f t="array" ref="M4857">_xlfn.SUM(_xlfn.NORM.DIST($S$3:$S$1003,$G4857,$P4857,FALSE)*WindSpeedStep*$T$3:$T$1003)</f>
        <v>1963.9121878959559</v>
      </c>
      <c r="N4857" s="50">
        <f t="array" ref="N4857">_xlfn.SUM(_xlfn.NORM.DIST($S$3:$S$1003,$G4857,$Q4857,FALSE)*WindSpeedStep*$T$3:$T$1003)</f>
        <v>1794.0709463783967</v>
      </c>
      <c r="P4857" s="42">
        <f t="shared" si="225"/>
        <v>1.1849207694656467</v>
      </c>
      <c r="Q4857" s="42">
        <f t="shared" si="227"/>
        <v>2.4518594899091699</v>
      </c>
    </row>
    <row r="4858" spans="5:17" x14ac:dyDescent="0.2">
      <c r="E4858" s="15">
        <v>41303.138888888891</v>
      </c>
      <c r="F4858" s="21">
        <v>11.047603699658673</v>
      </c>
      <c r="G4858" s="21">
        <v>10.975513335636267</v>
      </c>
      <c r="H4858" s="24">
        <v>0.18737094996120784</v>
      </c>
      <c r="I4858" s="3">
        <f t="shared" si="226"/>
        <v>1908.1999999999839</v>
      </c>
      <c r="J4858" s="3">
        <f>INDEX(PowerArray,MIN(MaximumPowerIndex,ROUND(G4858*100,0)))</f>
        <v>1898.6599999999494</v>
      </c>
      <c r="K4858" s="3">
        <f>MIN(J4858-M4858+N4858,'Power Look Up'!$F$4)</f>
        <v>1748.9514747195315</v>
      </c>
      <c r="M4858" s="50">
        <f t="array" ref="M4858">_xlfn.SUM(_xlfn.NORM.DIST($S$3:$S$1003,$G4858,$P4858,FALSE)*WindSpeedStep*$T$3:$T$1003)</f>
        <v>1864.7330831527186</v>
      </c>
      <c r="N4858" s="50">
        <f t="array" ref="N4858">_xlfn.SUM(_xlfn.NORM.DIST($S$3:$S$1003,$G4858,$Q4858,FALSE)*WindSpeedStep*$T$3:$T$1003)</f>
        <v>1715.0245578723006</v>
      </c>
      <c r="P4858" s="42">
        <f t="shared" si="225"/>
        <v>1.0975513335636267</v>
      </c>
      <c r="Q4858" s="42">
        <f t="shared" si="227"/>
        <v>2.0564923600100724</v>
      </c>
    </row>
    <row r="4859" spans="5:17" x14ac:dyDescent="0.2">
      <c r="E4859" s="15">
        <v>41303.145833333336</v>
      </c>
      <c r="F4859" s="21">
        <v>10.739207091629648</v>
      </c>
      <c r="G4859" s="21">
        <v>10.768394129620235</v>
      </c>
      <c r="H4859" s="24">
        <v>0.17040364194357874</v>
      </c>
      <c r="I4859" s="3">
        <f t="shared" si="226"/>
        <v>1834.5799999999508</v>
      </c>
      <c r="J4859" s="3">
        <f>INDEX(PowerArray,MIN(MaximumPowerIndex,ROUND(G4859*100,0)))</f>
        <v>1842.5899999999506</v>
      </c>
      <c r="K4859" s="3">
        <f>MIN(J4859-M4859+N4859,'Power Look Up'!$F$4)</f>
        <v>1723.7545859075069</v>
      </c>
      <c r="M4859" s="50">
        <f t="array" ref="M4859">_xlfn.SUM(_xlfn.NORM.DIST($S$3:$S$1003,$G4859,$P4859,FALSE)*WindSpeedStep*$T$3:$T$1003)</f>
        <v>1826.1260147107132</v>
      </c>
      <c r="N4859" s="50">
        <f t="array" ref="N4859">_xlfn.SUM(_xlfn.NORM.DIST($S$3:$S$1003,$G4859,$Q4859,FALSE)*WindSpeedStep*$T$3:$T$1003)</f>
        <v>1707.2906006182695</v>
      </c>
      <c r="P4859" s="42">
        <f t="shared" si="225"/>
        <v>1.0768394129620236</v>
      </c>
      <c r="Q4859" s="42">
        <f t="shared" si="227"/>
        <v>1.8349735775711418</v>
      </c>
    </row>
    <row r="4860" spans="5:17" x14ac:dyDescent="0.2">
      <c r="E4860" s="15">
        <v>41303.152777777781</v>
      </c>
      <c r="F4860" s="21">
        <v>11.219006659704549</v>
      </c>
      <c r="G4860" s="21">
        <v>11.20572183838398</v>
      </c>
      <c r="H4860" s="24">
        <v>0.17648621308975523</v>
      </c>
      <c r="I4860" s="3">
        <f t="shared" si="226"/>
        <v>1922.4799999999836</v>
      </c>
      <c r="J4860" s="3">
        <f>INDEX(PowerArray,MIN(MaximumPowerIndex,ROUND(G4860*100,0)))</f>
        <v>1921.6399999999837</v>
      </c>
      <c r="K4860" s="3">
        <f>MIN(J4860-M4860+N4860,'Power Look Up'!$F$4)</f>
        <v>1788.0295962629723</v>
      </c>
      <c r="M4860" s="50">
        <f t="array" ref="M4860">_xlfn.SUM(_xlfn.NORM.DIST($S$3:$S$1003,$G4860,$P4860,FALSE)*WindSpeedStep*$T$3:$T$1003)</f>
        <v>1900.1416165781591</v>
      </c>
      <c r="N4860" s="50">
        <f t="array" ref="N4860">_xlfn.SUM(_xlfn.NORM.DIST($S$3:$S$1003,$G4860,$Q4860,FALSE)*WindSpeedStep*$T$3:$T$1003)</f>
        <v>1766.5312128411476</v>
      </c>
      <c r="P4860" s="42">
        <f t="shared" si="225"/>
        <v>1.120572183838398</v>
      </c>
      <c r="Q4860" s="42">
        <f t="shared" si="227"/>
        <v>1.9776554121935588</v>
      </c>
    </row>
    <row r="4861" spans="5:17" x14ac:dyDescent="0.2">
      <c r="E4861" s="15">
        <v>41303.159722222219</v>
      </c>
      <c r="F4861" s="21">
        <v>10.53595693649479</v>
      </c>
      <c r="G4861" s="21">
        <v>10.412894873213652</v>
      </c>
      <c r="H4861" s="24">
        <v>0.17369091493352509</v>
      </c>
      <c r="I4861" s="3">
        <f t="shared" si="226"/>
        <v>1781.1799999999519</v>
      </c>
      <c r="J4861" s="3">
        <f>INDEX(PowerArray,MIN(MaximumPowerIndex,ROUND(G4861*100,0)))</f>
        <v>1746.4699999999525</v>
      </c>
      <c r="K4861" s="3">
        <f>MIN(J4861-M4861+N4861,'Power Look Up'!$F$4)</f>
        <v>1636.6905841054042</v>
      </c>
      <c r="M4861" s="50">
        <f t="array" ref="M4861">_xlfn.SUM(_xlfn.NORM.DIST($S$3:$S$1003,$G4861,$P4861,FALSE)*WindSpeedStep*$T$3:$T$1003)</f>
        <v>1744.0551016466529</v>
      </c>
      <c r="N4861" s="50">
        <f t="array" ref="N4861">_xlfn.SUM(_xlfn.NORM.DIST($S$3:$S$1003,$G4861,$Q4861,FALSE)*WindSpeedStep*$T$3:$T$1003)</f>
        <v>1634.2756857521047</v>
      </c>
      <c r="P4861" s="42">
        <f t="shared" si="225"/>
        <v>1.0412894873213652</v>
      </c>
      <c r="Q4861" s="42">
        <f t="shared" si="227"/>
        <v>1.808625237635092</v>
      </c>
    </row>
    <row r="4862" spans="5:17" x14ac:dyDescent="0.2">
      <c r="E4862" s="15">
        <v>41303.166666666664</v>
      </c>
      <c r="F4862" s="21">
        <v>8.5584473341381972</v>
      </c>
      <c r="G4862" s="21">
        <v>8.5413991049737295</v>
      </c>
      <c r="H4862" s="24">
        <v>0.21382383142096814</v>
      </c>
      <c r="I4862" s="3">
        <f t="shared" si="226"/>
        <v>1094.5199999999493</v>
      </c>
      <c r="J4862" s="3">
        <f>INDEX(PowerArray,MIN(MaximumPowerIndex,ROUND(G4862*100,0)))</f>
        <v>1087.1799999999496</v>
      </c>
      <c r="K4862" s="3">
        <f>MIN(J4862-M4862+N4862,'Power Look Up'!$F$4)</f>
        <v>1116.3561917270772</v>
      </c>
      <c r="M4862" s="50">
        <f t="array" ref="M4862">_xlfn.SUM(_xlfn.NORM.DIST($S$3:$S$1003,$G4862,$P4862,FALSE)*WindSpeedStep*$T$3:$T$1003)</f>
        <v>1085.25192392592</v>
      </c>
      <c r="N4862" s="50">
        <f t="array" ref="N4862">_xlfn.SUM(_xlfn.NORM.DIST($S$3:$S$1003,$G4862,$Q4862,FALSE)*WindSpeedStep*$T$3:$T$1003)</f>
        <v>1114.4281156530476</v>
      </c>
      <c r="P4862" s="42">
        <f t="shared" si="225"/>
        <v>0.85413991049737303</v>
      </c>
      <c r="Q4862" s="42">
        <f t="shared" si="227"/>
        <v>1.826354682321111</v>
      </c>
    </row>
    <row r="4863" spans="5:17" x14ac:dyDescent="0.2">
      <c r="E4863" s="15">
        <v>41303.173611111109</v>
      </c>
      <c r="F4863" s="21">
        <v>7.4703983200410047</v>
      </c>
      <c r="G4863" s="21">
        <v>7.4113521230885668</v>
      </c>
      <c r="H4863" s="24">
        <v>0.16866570509630924</v>
      </c>
      <c r="I4863" s="3">
        <f t="shared" si="226"/>
        <v>729.46999999996547</v>
      </c>
      <c r="J4863" s="3">
        <f>INDEX(PowerArray,MIN(MaximumPowerIndex,ROUND(G4863*100,0)))</f>
        <v>711.40999999996586</v>
      </c>
      <c r="K4863" s="3">
        <f>MIN(J4863-M4863+N4863,'Power Look Up'!$F$4)</f>
        <v>746.1700763449461</v>
      </c>
      <c r="M4863" s="50">
        <f t="array" ref="M4863">_xlfn.SUM(_xlfn.NORM.DIST($S$3:$S$1003,$G4863,$P4863,FALSE)*WindSpeedStep*$T$3:$T$1003)</f>
        <v>708.17109864663473</v>
      </c>
      <c r="N4863" s="50">
        <f t="array" ref="N4863">_xlfn.SUM(_xlfn.NORM.DIST($S$3:$S$1003,$G4863,$Q4863,FALSE)*WindSpeedStep*$T$3:$T$1003)</f>
        <v>742.93117499161497</v>
      </c>
      <c r="P4863" s="42">
        <f t="shared" si="225"/>
        <v>0.74113521230885671</v>
      </c>
      <c r="Q4863" s="42">
        <f t="shared" si="227"/>
        <v>1.2500409315577616</v>
      </c>
    </row>
    <row r="4864" spans="5:17" x14ac:dyDescent="0.2">
      <c r="E4864" s="15">
        <v>41303.180555555555</v>
      </c>
      <c r="F4864" s="21">
        <v>7.2741615547082246</v>
      </c>
      <c r="G4864" s="21">
        <v>7.2628882199344247</v>
      </c>
      <c r="H4864" s="24">
        <v>0.1993356882569487</v>
      </c>
      <c r="I4864" s="3">
        <f t="shared" si="226"/>
        <v>669.26999999996679</v>
      </c>
      <c r="J4864" s="3">
        <f>INDEX(PowerArray,MIN(MaximumPowerIndex,ROUND(G4864*100,0)))</f>
        <v>666.25999999996679</v>
      </c>
      <c r="K4864" s="3">
        <f>MIN(J4864-M4864+N4864,'Power Look Up'!$F$4)</f>
        <v>717.39871846431004</v>
      </c>
      <c r="M4864" s="50">
        <f t="array" ref="M4864">_xlfn.SUM(_xlfn.NORM.DIST($S$3:$S$1003,$G4864,$P4864,FALSE)*WindSpeedStep*$T$3:$T$1003)</f>
        <v>665.65161023245435</v>
      </c>
      <c r="N4864" s="50">
        <f t="array" ref="N4864">_xlfn.SUM(_xlfn.NORM.DIST($S$3:$S$1003,$G4864,$Q4864,FALSE)*WindSpeedStep*$T$3:$T$1003)</f>
        <v>716.79032869679759</v>
      </c>
      <c r="P4864" s="42">
        <f t="shared" si="225"/>
        <v>0.72628882199344247</v>
      </c>
      <c r="Q4864" s="42">
        <f t="shared" si="227"/>
        <v>1.4477528220539135</v>
      </c>
    </row>
    <row r="4865" spans="5:17" x14ac:dyDescent="0.2">
      <c r="E4865" s="15">
        <v>41303.1875</v>
      </c>
      <c r="F4865" s="21">
        <v>8.2046201363138866</v>
      </c>
      <c r="G4865" s="21">
        <v>8.1449379875254575</v>
      </c>
      <c r="H4865" s="24">
        <v>0.18648029702535229</v>
      </c>
      <c r="I4865" s="3">
        <f t="shared" si="226"/>
        <v>962.39999999995212</v>
      </c>
      <c r="J4865" s="3">
        <f>INDEX(PowerArray,MIN(MaximumPowerIndex,ROUND(G4865*100,0)))</f>
        <v>940.37999999995259</v>
      </c>
      <c r="K4865" s="3">
        <f>MIN(J4865-M4865+N4865,'Power Look Up'!$F$4)</f>
        <v>981.70649120886299</v>
      </c>
      <c r="M4865" s="50">
        <f t="array" ref="M4865">_xlfn.SUM(_xlfn.NORM.DIST($S$3:$S$1003,$G4865,$P4865,FALSE)*WindSpeedStep*$T$3:$T$1003)</f>
        <v>942.53683972124702</v>
      </c>
      <c r="N4865" s="50">
        <f t="array" ref="N4865">_xlfn.SUM(_xlfn.NORM.DIST($S$3:$S$1003,$G4865,$Q4865,FALSE)*WindSpeedStep*$T$3:$T$1003)</f>
        <v>983.86333093015742</v>
      </c>
      <c r="P4865" s="42">
        <f t="shared" si="225"/>
        <v>0.81449379875254579</v>
      </c>
      <c r="Q4865" s="42">
        <f t="shared" si="227"/>
        <v>1.5188704551668224</v>
      </c>
    </row>
    <row r="4866" spans="5:17" x14ac:dyDescent="0.2">
      <c r="E4866" s="15">
        <v>41303.194444444445</v>
      </c>
      <c r="F4866" s="21">
        <v>7.664436274019403</v>
      </c>
      <c r="G4866" s="21">
        <v>7.6182469153326258</v>
      </c>
      <c r="H4866" s="24">
        <v>0.21788947553271446</v>
      </c>
      <c r="I4866" s="3">
        <f t="shared" si="226"/>
        <v>786.65999999996416</v>
      </c>
      <c r="J4866" s="3">
        <f>INDEX(PowerArray,MIN(MaximumPowerIndex,ROUND(G4866*100,0)))</f>
        <v>774.61999999996442</v>
      </c>
      <c r="K4866" s="3">
        <f>MIN(J4866-M4866+N4866,'Power Look Up'!$F$4)</f>
        <v>837.92832161588956</v>
      </c>
      <c r="M4866" s="50">
        <f t="array" ref="M4866">_xlfn.SUM(_xlfn.NORM.DIST($S$3:$S$1003,$G4866,$P4866,FALSE)*WindSpeedStep*$T$3:$T$1003)</f>
        <v>770.16593000235764</v>
      </c>
      <c r="N4866" s="50">
        <f t="array" ref="N4866">_xlfn.SUM(_xlfn.NORM.DIST($S$3:$S$1003,$G4866,$Q4866,FALSE)*WindSpeedStep*$T$3:$T$1003)</f>
        <v>833.47425161828278</v>
      </c>
      <c r="P4866" s="42">
        <f t="shared" si="225"/>
        <v>0.7618246915332626</v>
      </c>
      <c r="Q4866" s="42">
        <f t="shared" si="227"/>
        <v>1.6599358248605456</v>
      </c>
    </row>
    <row r="4867" spans="5:17" x14ac:dyDescent="0.2">
      <c r="E4867" s="15">
        <v>41303.201388888891</v>
      </c>
      <c r="F4867" s="21">
        <v>6.040267509064801</v>
      </c>
      <c r="G4867" s="21">
        <v>5.9887339728341358</v>
      </c>
      <c r="H4867" s="24">
        <v>0.20197780945448382</v>
      </c>
      <c r="I4867" s="3">
        <f t="shared" si="226"/>
        <v>371.03999999998092</v>
      </c>
      <c r="J4867" s="3">
        <f>INDEX(PowerArray,MIN(MaximumPowerIndex,ROUND(G4867*100,0)))</f>
        <v>360.37999999998652</v>
      </c>
      <c r="K4867" s="3">
        <f>MIN(J4867-M4867+N4867,'Power Look Up'!$F$4)</f>
        <v>389.12352696858585</v>
      </c>
      <c r="M4867" s="50">
        <f t="array" ref="M4867">_xlfn.SUM(_xlfn.NORM.DIST($S$3:$S$1003,$G4867,$P4867,FALSE)*WindSpeedStep*$T$3:$T$1003)</f>
        <v>365.14907770665684</v>
      </c>
      <c r="N4867" s="50">
        <f t="array" ref="N4867">_xlfn.SUM(_xlfn.NORM.DIST($S$3:$S$1003,$G4867,$Q4867,FALSE)*WindSpeedStep*$T$3:$T$1003)</f>
        <v>393.89260467525617</v>
      </c>
      <c r="P4867" s="42">
        <f t="shared" ref="P4867:P4930" si="228">ReferenceTurbulence*G4867</f>
        <v>0.5988733972834136</v>
      </c>
      <c r="Q4867" s="42">
        <f t="shared" si="227"/>
        <v>1.209591369238687</v>
      </c>
    </row>
    <row r="4868" spans="5:17" x14ac:dyDescent="0.2">
      <c r="E4868" s="15">
        <v>41303.215277777781</v>
      </c>
      <c r="F4868" s="21">
        <v>8.7982381536422096</v>
      </c>
      <c r="G4868" s="21">
        <v>8.8761720005602225</v>
      </c>
      <c r="H4868" s="24">
        <v>0.18640095566418471</v>
      </c>
      <c r="I4868" s="3">
        <f t="shared" ref="I4868:I4931" si="229">INDEX(PowerArray,MIN(MaximumPowerIndex,ROUND(F4868*100,0)))</f>
        <v>1182.5999999999474</v>
      </c>
      <c r="J4868" s="3">
        <f>INDEX(PowerArray,MIN(MaximumPowerIndex,ROUND(G4868*100,0)))</f>
        <v>1211.9599999999468</v>
      </c>
      <c r="K4868" s="3">
        <f>MIN(J4868-M4868+N4868,'Power Look Up'!$F$4)</f>
        <v>1217.4737861701817</v>
      </c>
      <c r="M4868" s="50">
        <f t="array" ref="M4868">_xlfn.SUM(_xlfn.NORM.DIST($S$3:$S$1003,$G4868,$P4868,FALSE)*WindSpeedStep*$T$3:$T$1003)</f>
        <v>1212.109516805991</v>
      </c>
      <c r="N4868" s="50">
        <f t="array" ref="N4868">_xlfn.SUM(_xlfn.NORM.DIST($S$3:$S$1003,$G4868,$Q4868,FALSE)*WindSpeedStep*$T$3:$T$1003)</f>
        <v>1217.6233029762259</v>
      </c>
      <c r="P4868" s="42">
        <f t="shared" si="228"/>
        <v>0.88761720005602229</v>
      </c>
      <c r="Q4868" s="42">
        <f t="shared" ref="Q4868:Q4931" si="230">G4868*H4868</f>
        <v>1.6545269435441037</v>
      </c>
    </row>
    <row r="4869" spans="5:17" x14ac:dyDescent="0.2">
      <c r="E4869" s="15">
        <v>41303.222222222219</v>
      </c>
      <c r="F4869" s="21">
        <v>8.1581723910372705</v>
      </c>
      <c r="G4869" s="21">
        <v>8.1979161586867608</v>
      </c>
      <c r="H4869" s="24">
        <v>0.15567212104947023</v>
      </c>
      <c r="I4869" s="3">
        <f t="shared" si="229"/>
        <v>947.71999999995251</v>
      </c>
      <c r="J4869" s="3">
        <f>INDEX(PowerArray,MIN(MaximumPowerIndex,ROUND(G4869*100,0)))</f>
        <v>962.39999999995212</v>
      </c>
      <c r="K4869" s="3">
        <f>MIN(J4869-M4869+N4869,'Power Look Up'!$F$4)</f>
        <v>989.74783686557419</v>
      </c>
      <c r="M4869" s="50">
        <f t="array" ref="M4869">_xlfn.SUM(_xlfn.NORM.DIST($S$3:$S$1003,$G4869,$P4869,FALSE)*WindSpeedStep*$T$3:$T$1003)</f>
        <v>961.00903801065795</v>
      </c>
      <c r="N4869" s="50">
        <f t="array" ref="N4869">_xlfn.SUM(_xlfn.NORM.DIST($S$3:$S$1003,$G4869,$Q4869,FALSE)*WindSpeedStep*$T$3:$T$1003)</f>
        <v>988.35687487628002</v>
      </c>
      <c r="P4869" s="42">
        <f t="shared" si="228"/>
        <v>0.8197916158686761</v>
      </c>
      <c r="Q4869" s="42">
        <f t="shared" si="230"/>
        <v>1.2761869966084933</v>
      </c>
    </row>
    <row r="4870" spans="5:17" x14ac:dyDescent="0.2">
      <c r="E4870" s="15">
        <v>41303.229166666664</v>
      </c>
      <c r="F4870" s="21">
        <v>6.8423888262103114</v>
      </c>
      <c r="G4870" s="21">
        <v>6.9035097977596482</v>
      </c>
      <c r="H4870" s="24">
        <v>0.16806995761404758</v>
      </c>
      <c r="I4870" s="3">
        <f t="shared" si="229"/>
        <v>551.83999999997707</v>
      </c>
      <c r="J4870" s="3">
        <f>INDEX(PowerArray,MIN(MaximumPowerIndex,ROUND(G4870*100,0)))</f>
        <v>565.39999999997679</v>
      </c>
      <c r="K4870" s="3">
        <f>MIN(J4870-M4870+N4870,'Power Look Up'!$F$4)</f>
        <v>594.35563037118118</v>
      </c>
      <c r="M4870" s="50">
        <f t="array" ref="M4870">_xlfn.SUM(_xlfn.NORM.DIST($S$3:$S$1003,$G4870,$P4870,FALSE)*WindSpeedStep*$T$3:$T$1003)</f>
        <v>569.41083173103243</v>
      </c>
      <c r="N4870" s="50">
        <f t="array" ref="N4870">_xlfn.SUM(_xlfn.NORM.DIST($S$3:$S$1003,$G4870,$Q4870,FALSE)*WindSpeedStep*$T$3:$T$1003)</f>
        <v>598.36646210223682</v>
      </c>
      <c r="P4870" s="42">
        <f t="shared" si="228"/>
        <v>0.69035097977596482</v>
      </c>
      <c r="Q4870" s="42">
        <f t="shared" si="230"/>
        <v>1.1602725990976264</v>
      </c>
    </row>
    <row r="4871" spans="5:17" x14ac:dyDescent="0.2">
      <c r="E4871" s="15">
        <v>41303.236111111109</v>
      </c>
      <c r="F4871" s="21">
        <v>6.3753920443709537</v>
      </c>
      <c r="G4871" s="21">
        <v>6.3578339694004233</v>
      </c>
      <c r="H4871" s="24">
        <v>0.16783281601399536</v>
      </c>
      <c r="I4871" s="3">
        <f t="shared" si="229"/>
        <v>447.8799999999793</v>
      </c>
      <c r="J4871" s="3">
        <f>INDEX(PowerArray,MIN(MaximumPowerIndex,ROUND(G4871*100,0)))</f>
        <v>443.35999999997938</v>
      </c>
      <c r="K4871" s="3">
        <f>MIN(J4871-M4871+N4871,'Power Look Up'!$F$4)</f>
        <v>465.08973834499369</v>
      </c>
      <c r="M4871" s="50">
        <f t="array" ref="M4871">_xlfn.SUM(_xlfn.NORM.DIST($S$3:$S$1003,$G4871,$P4871,FALSE)*WindSpeedStep*$T$3:$T$1003)</f>
        <v>440.84266298833563</v>
      </c>
      <c r="N4871" s="50">
        <f t="array" ref="N4871">_xlfn.SUM(_xlfn.NORM.DIST($S$3:$S$1003,$G4871,$Q4871,FALSE)*WindSpeedStep*$T$3:$T$1003)</f>
        <v>462.57240133334994</v>
      </c>
      <c r="P4871" s="42">
        <f t="shared" si="228"/>
        <v>0.63578339694004238</v>
      </c>
      <c r="Q4871" s="42">
        <f t="shared" si="230"/>
        <v>1.067053178833911</v>
      </c>
    </row>
    <row r="4872" spans="5:17" x14ac:dyDescent="0.2">
      <c r="E4872" s="15">
        <v>41303.930555555555</v>
      </c>
      <c r="F4872" s="21">
        <v>12.6462703677013</v>
      </c>
      <c r="G4872" s="21">
        <v>12.517485260496073</v>
      </c>
      <c r="H4872" s="24">
        <v>0.17317358686188472</v>
      </c>
      <c r="I4872" s="3">
        <f t="shared" si="229"/>
        <v>1995.1499999999976</v>
      </c>
      <c r="J4872" s="3">
        <f>INDEX(PowerArray,MIN(MaximumPowerIndex,ROUND(G4872*100,0)))</f>
        <v>1993.7199999999975</v>
      </c>
      <c r="K4872" s="3">
        <f>MIN(J4872-M4872+N4872,'Power Look Up'!$F$4)</f>
        <v>1902.751533981389</v>
      </c>
      <c r="M4872" s="50">
        <f t="array" ref="M4872">_xlfn.SUM(_xlfn.NORM.DIST($S$3:$S$1003,$G4872,$P4872,FALSE)*WindSpeedStep*$T$3:$T$1003)</f>
        <v>1992.5230951111969</v>
      </c>
      <c r="N4872" s="50">
        <f t="array" ref="N4872">_xlfn.SUM(_xlfn.NORM.DIST($S$3:$S$1003,$G4872,$Q4872,FALSE)*WindSpeedStep*$T$3:$T$1003)</f>
        <v>1901.5546290925884</v>
      </c>
      <c r="P4872" s="42">
        <f t="shared" si="228"/>
        <v>1.2517485260496075</v>
      </c>
      <c r="Q4872" s="42">
        <f t="shared" si="230"/>
        <v>2.1676978210508784</v>
      </c>
    </row>
    <row r="4873" spans="5:17" x14ac:dyDescent="0.2">
      <c r="E4873" s="15">
        <v>41303.9375</v>
      </c>
      <c r="F4873" s="21">
        <v>10.618213123527944</v>
      </c>
      <c r="G4873" s="21">
        <v>10.545839352313671</v>
      </c>
      <c r="H4873" s="24">
        <v>0.20624939191956657</v>
      </c>
      <c r="I4873" s="3">
        <f t="shared" si="229"/>
        <v>1802.5399999999513</v>
      </c>
      <c r="J4873" s="3">
        <f>INDEX(PowerArray,MIN(MaximumPowerIndex,ROUND(G4873*100,0)))</f>
        <v>1783.8499999999517</v>
      </c>
      <c r="K4873" s="3">
        <f>MIN(J4873-M4873+N4873,'Power Look Up'!$F$4)</f>
        <v>1621.9352864270504</v>
      </c>
      <c r="M4873" s="50">
        <f t="array" ref="M4873">_xlfn.SUM(_xlfn.NORM.DIST($S$3:$S$1003,$G4873,$P4873,FALSE)*WindSpeedStep*$T$3:$T$1003)</f>
        <v>1777.1110107467973</v>
      </c>
      <c r="N4873" s="50">
        <f t="array" ref="N4873">_xlfn.SUM(_xlfn.NORM.DIST($S$3:$S$1003,$G4873,$Q4873,FALSE)*WindSpeedStep*$T$3:$T$1003)</f>
        <v>1615.196297173896</v>
      </c>
      <c r="P4873" s="42">
        <f t="shared" si="228"/>
        <v>1.0545839352313671</v>
      </c>
      <c r="Q4873" s="42">
        <f t="shared" si="230"/>
        <v>2.1750729536961302</v>
      </c>
    </row>
    <row r="4874" spans="5:17" x14ac:dyDescent="0.2">
      <c r="E4874" s="15">
        <v>41303.944444444445</v>
      </c>
      <c r="F4874" s="21">
        <v>10.114006707012138</v>
      </c>
      <c r="G4874" s="21">
        <v>10.030055827225658</v>
      </c>
      <c r="H4874" s="24">
        <v>0.16116263783668497</v>
      </c>
      <c r="I4874" s="3">
        <f t="shared" si="229"/>
        <v>1666.3699999999544</v>
      </c>
      <c r="J4874" s="3">
        <f>INDEX(PowerArray,MIN(MaximumPowerIndex,ROUND(G4874*100,0)))</f>
        <v>1645.0099999999547</v>
      </c>
      <c r="K4874" s="3">
        <f>MIN(J4874-M4874+N4874,'Power Look Up'!$F$4)</f>
        <v>1574.3171523729461</v>
      </c>
      <c r="M4874" s="50">
        <f t="array" ref="M4874">_xlfn.SUM(_xlfn.NORM.DIST($S$3:$S$1003,$G4874,$P4874,FALSE)*WindSpeedStep*$T$3:$T$1003)</f>
        <v>1633.7035233011788</v>
      </c>
      <c r="N4874" s="50">
        <f t="array" ref="N4874">_xlfn.SUM(_xlfn.NORM.DIST($S$3:$S$1003,$G4874,$Q4874,FALSE)*WindSpeedStep*$T$3:$T$1003)</f>
        <v>1563.0106756741702</v>
      </c>
      <c r="P4874" s="42">
        <f t="shared" si="228"/>
        <v>1.0030055827225659</v>
      </c>
      <c r="Q4874" s="42">
        <f t="shared" si="230"/>
        <v>1.6164702547649004</v>
      </c>
    </row>
    <row r="4875" spans="5:17" x14ac:dyDescent="0.2">
      <c r="E4875" s="15">
        <v>41303.951388888891</v>
      </c>
      <c r="F4875" s="21">
        <v>9.5818864564130646</v>
      </c>
      <c r="G4875" s="21">
        <v>9.5681790979925037</v>
      </c>
      <c r="H4875" s="24">
        <v>0.16698173238414191</v>
      </c>
      <c r="I4875" s="3">
        <f t="shared" si="229"/>
        <v>1476.9799999999391</v>
      </c>
      <c r="J4875" s="3">
        <f>INDEX(PowerArray,MIN(MaximumPowerIndex,ROUND(G4875*100,0)))</f>
        <v>1473.1699999999391</v>
      </c>
      <c r="K4875" s="3">
        <f>MIN(J4875-M4875+N4875,'Power Look Up'!$F$4)</f>
        <v>1431.0273967589644</v>
      </c>
      <c r="M4875" s="50">
        <f t="array" ref="M4875">_xlfn.SUM(_xlfn.NORM.DIST($S$3:$S$1003,$G4875,$P4875,FALSE)*WindSpeedStep*$T$3:$T$1003)</f>
        <v>1475.3857607845277</v>
      </c>
      <c r="N4875" s="50">
        <f t="array" ref="N4875">_xlfn.SUM(_xlfn.NORM.DIST($S$3:$S$1003,$G4875,$Q4875,FALSE)*WindSpeedStep*$T$3:$T$1003)</f>
        <v>1433.243157543553</v>
      </c>
      <c r="P4875" s="42">
        <f t="shared" si="228"/>
        <v>0.95681790979925041</v>
      </c>
      <c r="Q4875" s="42">
        <f t="shared" si="230"/>
        <v>1.5977111215445245</v>
      </c>
    </row>
    <row r="4876" spans="5:17" x14ac:dyDescent="0.2">
      <c r="E4876" s="15">
        <v>41303.958333333336</v>
      </c>
      <c r="F4876" s="21">
        <v>9.0426798279275218</v>
      </c>
      <c r="G4876" s="21">
        <v>9.0217091463426549</v>
      </c>
      <c r="H4876" s="24">
        <v>0.18025629913003091</v>
      </c>
      <c r="I4876" s="3">
        <f t="shared" si="229"/>
        <v>1271.2399999999434</v>
      </c>
      <c r="J4876" s="3">
        <f>INDEX(PowerArray,MIN(MaximumPowerIndex,ROUND(G4876*100,0)))</f>
        <v>1263.6199999999437</v>
      </c>
      <c r="K4876" s="3">
        <f>MIN(J4876-M4876+N4876,'Power Look Up'!$F$4)</f>
        <v>1259.2146914398299</v>
      </c>
      <c r="M4876" s="50">
        <f t="array" ref="M4876">_xlfn.SUM(_xlfn.NORM.DIST($S$3:$S$1003,$G4876,$P4876,FALSE)*WindSpeedStep*$T$3:$T$1003)</f>
        <v>1268.1715325831656</v>
      </c>
      <c r="N4876" s="50">
        <f t="array" ref="N4876">_xlfn.SUM(_xlfn.NORM.DIST($S$3:$S$1003,$G4876,$Q4876,FALSE)*WindSpeedStep*$T$3:$T$1003)</f>
        <v>1263.7662240230518</v>
      </c>
      <c r="P4876" s="42">
        <f t="shared" si="228"/>
        <v>0.90217091463426557</v>
      </c>
      <c r="Q4876" s="42">
        <f t="shared" si="230"/>
        <v>1.6262199025472774</v>
      </c>
    </row>
    <row r="4877" spans="5:17" x14ac:dyDescent="0.2">
      <c r="E4877" s="15">
        <v>41303.965277777781</v>
      </c>
      <c r="F4877" s="21">
        <v>7.9320265228416948</v>
      </c>
      <c r="G4877" s="21">
        <v>7.9468097020142965</v>
      </c>
      <c r="H4877" s="24">
        <v>0.17397823822525582</v>
      </c>
      <c r="I4877" s="3">
        <f t="shared" si="229"/>
        <v>867.92999999996255</v>
      </c>
      <c r="J4877" s="3">
        <f>INDEX(PowerArray,MIN(MaximumPowerIndex,ROUND(G4877*100,0)))</f>
        <v>873.9499999999623</v>
      </c>
      <c r="K4877" s="3">
        <f>MIN(J4877-M4877+N4877,'Power Look Up'!$F$4)</f>
        <v>912.63818952881002</v>
      </c>
      <c r="M4877" s="50">
        <f t="array" ref="M4877">_xlfn.SUM(_xlfn.NORM.DIST($S$3:$S$1003,$G4877,$P4877,FALSE)*WindSpeedStep*$T$3:$T$1003)</f>
        <v>875.25631579636092</v>
      </c>
      <c r="N4877" s="50">
        <f t="array" ref="N4877">_xlfn.SUM(_xlfn.NORM.DIST($S$3:$S$1003,$G4877,$Q4877,FALSE)*WindSpeedStep*$T$3:$T$1003)</f>
        <v>913.94450532520864</v>
      </c>
      <c r="P4877" s="42">
        <f t="shared" si="228"/>
        <v>0.79468097020142969</v>
      </c>
      <c r="Q4877" s="42">
        <f t="shared" si="230"/>
        <v>1.3825719514678174</v>
      </c>
    </row>
    <row r="4878" spans="5:17" x14ac:dyDescent="0.2">
      <c r="E4878" s="15">
        <v>41303.979166666664</v>
      </c>
      <c r="F4878" s="21">
        <v>7.4565427507803177</v>
      </c>
      <c r="G4878" s="21">
        <v>7.4596111931755136</v>
      </c>
      <c r="H4878" s="24">
        <v>0.17300242795027268</v>
      </c>
      <c r="I4878" s="3">
        <f t="shared" si="229"/>
        <v>726.45999999996548</v>
      </c>
      <c r="J4878" s="3">
        <f>INDEX(PowerArray,MIN(MaximumPowerIndex,ROUND(G4878*100,0)))</f>
        <v>726.45999999996548</v>
      </c>
      <c r="K4878" s="3">
        <f>MIN(J4878-M4878+N4878,'Power Look Up'!$F$4)</f>
        <v>764.10541401463786</v>
      </c>
      <c r="M4878" s="50">
        <f t="array" ref="M4878">_xlfn.SUM(_xlfn.NORM.DIST($S$3:$S$1003,$G4878,$P4878,FALSE)*WindSpeedStep*$T$3:$T$1003)</f>
        <v>722.34487107580912</v>
      </c>
      <c r="N4878" s="50">
        <f t="array" ref="N4878">_xlfn.SUM(_xlfn.NORM.DIST($S$3:$S$1003,$G4878,$Q4878,FALSE)*WindSpeedStep*$T$3:$T$1003)</f>
        <v>759.99028509048151</v>
      </c>
      <c r="P4878" s="42">
        <f t="shared" si="228"/>
        <v>0.74596111931755138</v>
      </c>
      <c r="Q4878" s="42">
        <f t="shared" si="230"/>
        <v>1.2905308479843944</v>
      </c>
    </row>
    <row r="4879" spans="5:17" x14ac:dyDescent="0.2">
      <c r="E4879" s="15">
        <v>41304.256944444445</v>
      </c>
      <c r="F4879" s="21">
        <v>7.6482667834292357</v>
      </c>
      <c r="G4879" s="21">
        <v>7.6729051613418813</v>
      </c>
      <c r="H4879" s="24">
        <v>0.18174052231174509</v>
      </c>
      <c r="I4879" s="3">
        <f t="shared" si="229"/>
        <v>783.64999999996428</v>
      </c>
      <c r="J4879" s="3">
        <f>INDEX(PowerArray,MIN(MaximumPowerIndex,ROUND(G4879*100,0)))</f>
        <v>789.66999999996415</v>
      </c>
      <c r="K4879" s="3">
        <f>MIN(J4879-M4879+N4879,'Power Look Up'!$F$4)</f>
        <v>833.34231654491361</v>
      </c>
      <c r="M4879" s="50">
        <f t="array" ref="M4879">_xlfn.SUM(_xlfn.NORM.DIST($S$3:$S$1003,$G4879,$P4879,FALSE)*WindSpeedStep*$T$3:$T$1003)</f>
        <v>787.08189286262359</v>
      </c>
      <c r="N4879" s="50">
        <f t="array" ref="N4879">_xlfn.SUM(_xlfn.NORM.DIST($S$3:$S$1003,$G4879,$Q4879,FALSE)*WindSpeedStep*$T$3:$T$1003)</f>
        <v>830.75420940757306</v>
      </c>
      <c r="P4879" s="42">
        <f t="shared" si="228"/>
        <v>0.76729051613418819</v>
      </c>
      <c r="Q4879" s="42">
        <f t="shared" si="230"/>
        <v>1.3944777916707582</v>
      </c>
    </row>
    <row r="4880" spans="5:17" x14ac:dyDescent="0.2">
      <c r="E4880" s="15">
        <v>41304.270833333336</v>
      </c>
      <c r="F4880" s="21">
        <v>10.450926437279948</v>
      </c>
      <c r="G4880" s="21">
        <v>10.415536555716834</v>
      </c>
      <c r="H4880" s="24">
        <v>0.16553556379737233</v>
      </c>
      <c r="I4880" s="3">
        <f t="shared" si="229"/>
        <v>1757.1499999999523</v>
      </c>
      <c r="J4880" s="3">
        <f>INDEX(PowerArray,MIN(MaximumPowerIndex,ROUND(G4880*100,0)))</f>
        <v>1749.1399999999526</v>
      </c>
      <c r="K4880" s="3">
        <f>MIN(J4880-M4880+N4880,'Power Look Up'!$F$4)</f>
        <v>1650.7010971435172</v>
      </c>
      <c r="M4880" s="50">
        <f t="array" ref="M4880">_xlfn.SUM(_xlfn.NORM.DIST($S$3:$S$1003,$G4880,$P4880,FALSE)*WindSpeedStep*$T$3:$T$1003)</f>
        <v>1744.739260507552</v>
      </c>
      <c r="N4880" s="50">
        <f t="array" ref="N4880">_xlfn.SUM(_xlfn.NORM.DIST($S$3:$S$1003,$G4880,$Q4880,FALSE)*WindSpeedStep*$T$3:$T$1003)</f>
        <v>1646.3003576511167</v>
      </c>
      <c r="P4880" s="42">
        <f t="shared" si="228"/>
        <v>1.0415536555716833</v>
      </c>
      <c r="Q4880" s="42">
        <f t="shared" si="230"/>
        <v>1.7241417160027277</v>
      </c>
    </row>
    <row r="4881" spans="5:17" x14ac:dyDescent="0.2">
      <c r="E4881" s="15">
        <v>41304.277777777781</v>
      </c>
      <c r="F4881" s="21">
        <v>10.757546962357655</v>
      </c>
      <c r="G4881" s="21">
        <v>10.794339969334525</v>
      </c>
      <c r="H4881" s="24">
        <v>0.16360607173350172</v>
      </c>
      <c r="I4881" s="3">
        <f t="shared" si="229"/>
        <v>1839.9199999999505</v>
      </c>
      <c r="J4881" s="3">
        <f>INDEX(PowerArray,MIN(MaximumPowerIndex,ROUND(G4881*100,0)))</f>
        <v>1847.9299999999505</v>
      </c>
      <c r="K4881" s="3">
        <f>MIN(J4881-M4881+N4881,'Power Look Up'!$F$4)</f>
        <v>1739.2463737320052</v>
      </c>
      <c r="M4881" s="50">
        <f t="array" ref="M4881">_xlfn.SUM(_xlfn.NORM.DIST($S$3:$S$1003,$G4881,$P4881,FALSE)*WindSpeedStep*$T$3:$T$1003)</f>
        <v>1831.3274377866692</v>
      </c>
      <c r="N4881" s="50">
        <f t="array" ref="N4881">_xlfn.SUM(_xlfn.NORM.DIST($S$3:$S$1003,$G4881,$Q4881,FALSE)*WindSpeedStep*$T$3:$T$1003)</f>
        <v>1722.6438115187239</v>
      </c>
      <c r="P4881" s="42">
        <f t="shared" si="228"/>
        <v>1.0794339969334525</v>
      </c>
      <c r="Q4881" s="42">
        <f t="shared" si="230"/>
        <v>1.7660195593387491</v>
      </c>
    </row>
    <row r="4882" spans="5:17" x14ac:dyDescent="0.2">
      <c r="E4882" s="15">
        <v>41304.284722222219</v>
      </c>
      <c r="F4882" s="21">
        <v>12.100455539457997</v>
      </c>
      <c r="G4882" s="21">
        <v>12.108627053178832</v>
      </c>
      <c r="H4882" s="24">
        <v>0.21734718923795185</v>
      </c>
      <c r="I4882" s="3">
        <f t="shared" si="229"/>
        <v>1989.0999999999976</v>
      </c>
      <c r="J4882" s="3">
        <f>INDEX(PowerArray,MIN(MaximumPowerIndex,ROUND(G4882*100,0)))</f>
        <v>1989.2099999999978</v>
      </c>
      <c r="K4882" s="3">
        <f>MIN(J4882-M4882+N4882,'Power Look Up'!$F$4)</f>
        <v>1813.4815302301113</v>
      </c>
      <c r="M4882" s="50">
        <f t="array" ref="M4882">_xlfn.SUM(_xlfn.NORM.DIST($S$3:$S$1003,$G4882,$P4882,FALSE)*WindSpeedStep*$T$3:$T$1003)</f>
        <v>1978.3848303231891</v>
      </c>
      <c r="N4882" s="50">
        <f t="array" ref="N4882">_xlfn.SUM(_xlfn.NORM.DIST($S$3:$S$1003,$G4882,$Q4882,FALSE)*WindSpeedStep*$T$3:$T$1003)</f>
        <v>1802.6563605533026</v>
      </c>
      <c r="P4882" s="42">
        <f t="shared" si="228"/>
        <v>1.2108627053178833</v>
      </c>
      <c r="Q4882" s="42">
        <f t="shared" si="230"/>
        <v>2.631776055539043</v>
      </c>
    </row>
    <row r="4883" spans="5:17" x14ac:dyDescent="0.2">
      <c r="E4883" s="15">
        <v>41304.291666666664</v>
      </c>
      <c r="F4883" s="21">
        <v>11.343898128075425</v>
      </c>
      <c r="G4883" s="21">
        <v>11.276958684337611</v>
      </c>
      <c r="H4883" s="24">
        <v>0.18952920554521616</v>
      </c>
      <c r="I4883" s="3">
        <f t="shared" si="229"/>
        <v>1932.5599999999833</v>
      </c>
      <c r="J4883" s="3">
        <f>INDEX(PowerArray,MIN(MaximumPowerIndex,ROUND(G4883*100,0)))</f>
        <v>1927.5199999999836</v>
      </c>
      <c r="K4883" s="3">
        <f>MIN(J4883-M4883+N4883,'Power Look Up'!$F$4)</f>
        <v>1773.0442558876575</v>
      </c>
      <c r="M4883" s="50">
        <f t="array" ref="M4883">_xlfn.SUM(_xlfn.NORM.DIST($S$3:$S$1003,$G4883,$P4883,FALSE)*WindSpeedStep*$T$3:$T$1003)</f>
        <v>1909.6031039124496</v>
      </c>
      <c r="N4883" s="50">
        <f t="array" ref="N4883">_xlfn.SUM(_xlfn.NORM.DIST($S$3:$S$1003,$G4883,$Q4883,FALSE)*WindSpeedStep*$T$3:$T$1003)</f>
        <v>1755.1273598001235</v>
      </c>
      <c r="P4883" s="42">
        <f t="shared" si="228"/>
        <v>1.1276958684337612</v>
      </c>
      <c r="Q4883" s="42">
        <f t="shared" si="230"/>
        <v>2.1373130204087336</v>
      </c>
    </row>
    <row r="4884" spans="5:17" x14ac:dyDescent="0.2">
      <c r="E4884" s="15">
        <v>41304.298611111109</v>
      </c>
      <c r="F4884" s="21">
        <v>11.606478350731301</v>
      </c>
      <c r="G4884" s="21">
        <v>11.652367514583739</v>
      </c>
      <c r="H4884" s="24">
        <v>0.20850424451509192</v>
      </c>
      <c r="I4884" s="3">
        <f t="shared" si="229"/>
        <v>1955.239999999983</v>
      </c>
      <c r="J4884" s="3">
        <f>INDEX(PowerArray,MIN(MaximumPowerIndex,ROUND(G4884*100,0)))</f>
        <v>1958.5999999999829</v>
      </c>
      <c r="K4884" s="3">
        <f>MIN(J4884-M4884+N4884,'Power Look Up'!$F$4)</f>
        <v>1780.2098101347983</v>
      </c>
      <c r="M4884" s="50">
        <f t="array" ref="M4884">_xlfn.SUM(_xlfn.NORM.DIST($S$3:$S$1003,$G4884,$P4884,FALSE)*WindSpeedStep*$T$3:$T$1003)</f>
        <v>1949.1509175545957</v>
      </c>
      <c r="N4884" s="50">
        <f t="array" ref="N4884">_xlfn.SUM(_xlfn.NORM.DIST($S$3:$S$1003,$G4884,$Q4884,FALSE)*WindSpeedStep*$T$3:$T$1003)</f>
        <v>1770.7607276894112</v>
      </c>
      <c r="P4884" s="42">
        <f t="shared" si="228"/>
        <v>1.1652367514583739</v>
      </c>
      <c r="Q4884" s="42">
        <f t="shared" si="230"/>
        <v>2.429568085440482</v>
      </c>
    </row>
    <row r="4885" spans="5:17" x14ac:dyDescent="0.2">
      <c r="E4885" s="15">
        <v>41304.305555555555</v>
      </c>
      <c r="F4885" s="21">
        <v>11.684075004241743</v>
      </c>
      <c r="G4885" s="21">
        <v>11.71708631996688</v>
      </c>
      <c r="H4885" s="24">
        <v>0.17545248547752179</v>
      </c>
      <c r="I4885" s="3">
        <f t="shared" si="229"/>
        <v>1961.1199999999828</v>
      </c>
      <c r="J4885" s="3">
        <f>INDEX(PowerArray,MIN(MaximumPowerIndex,ROUND(G4885*100,0)))</f>
        <v>1964.4799999999827</v>
      </c>
      <c r="K4885" s="3">
        <f>MIN(J4885-M4885+N4885,'Power Look Up'!$F$4)</f>
        <v>1840.9321698131782</v>
      </c>
      <c r="M4885" s="50">
        <f t="array" ref="M4885">_xlfn.SUM(_xlfn.NORM.DIST($S$3:$S$1003,$G4885,$P4885,FALSE)*WindSpeedStep*$T$3:$T$1003)</f>
        <v>1954.4075679251193</v>
      </c>
      <c r="N4885" s="50">
        <f t="array" ref="N4885">_xlfn.SUM(_xlfn.NORM.DIST($S$3:$S$1003,$G4885,$Q4885,FALSE)*WindSpeedStep*$T$3:$T$1003)</f>
        <v>1830.8597377383148</v>
      </c>
      <c r="P4885" s="42">
        <f t="shared" si="228"/>
        <v>1.1717086319966881</v>
      </c>
      <c r="Q4885" s="42">
        <f t="shared" si="230"/>
        <v>2.0557919173928583</v>
      </c>
    </row>
    <row r="4886" spans="5:17" x14ac:dyDescent="0.2">
      <c r="E4886" s="15">
        <v>41304.3125</v>
      </c>
      <c r="F4886" s="21">
        <v>11.964955040672452</v>
      </c>
      <c r="G4886" s="21">
        <v>11.957355872029162</v>
      </c>
      <c r="H4886" s="24">
        <v>0.18554185890824978</v>
      </c>
      <c r="I4886" s="3">
        <f t="shared" si="229"/>
        <v>1984.6399999999824</v>
      </c>
      <c r="J4886" s="3">
        <f>INDEX(PowerArray,MIN(MaximumPowerIndex,ROUND(G4886*100,0)))</f>
        <v>1984.6399999999824</v>
      </c>
      <c r="K4886" s="3">
        <f>MIN(J4886-M4886+N4886,'Power Look Up'!$F$4)</f>
        <v>1852.5095569808689</v>
      </c>
      <c r="M4886" s="50">
        <f t="array" ref="M4886">_xlfn.SUM(_xlfn.NORM.DIST($S$3:$S$1003,$G4886,$P4886,FALSE)*WindSpeedStep*$T$3:$T$1003)</f>
        <v>1970.5705945390607</v>
      </c>
      <c r="N4886" s="50">
        <f t="array" ref="N4886">_xlfn.SUM(_xlfn.NORM.DIST($S$3:$S$1003,$G4886,$Q4886,FALSE)*WindSpeedStep*$T$3:$T$1003)</f>
        <v>1838.4401515199472</v>
      </c>
      <c r="P4886" s="42">
        <f t="shared" si="228"/>
        <v>1.1957355872029163</v>
      </c>
      <c r="Q4886" s="42">
        <f t="shared" si="230"/>
        <v>2.2185900361237669</v>
      </c>
    </row>
    <row r="4887" spans="5:17" x14ac:dyDescent="0.2">
      <c r="E4887" s="15">
        <v>41304.319444444445</v>
      </c>
      <c r="F4887" s="21">
        <v>11.392396775777991</v>
      </c>
      <c r="G4887" s="21">
        <v>11.443105916411174</v>
      </c>
      <c r="H4887" s="24">
        <v>0.21154459833456954</v>
      </c>
      <c r="I4887" s="3">
        <f t="shared" si="229"/>
        <v>1936.7599999999834</v>
      </c>
      <c r="J4887" s="3">
        <f>INDEX(PowerArray,MIN(MaximumPowerIndex,ROUND(G4887*100,0)))</f>
        <v>1940.9599999999832</v>
      </c>
      <c r="K4887" s="3">
        <f>MIN(J4887-M4887+N4887,'Power Look Up'!$F$4)</f>
        <v>1753.5143228748636</v>
      </c>
      <c r="M4887" s="50">
        <f t="array" ref="M4887">_xlfn.SUM(_xlfn.NORM.DIST($S$3:$S$1003,$G4887,$P4887,FALSE)*WindSpeedStep*$T$3:$T$1003)</f>
        <v>1929.1383401788808</v>
      </c>
      <c r="N4887" s="50">
        <f t="array" ref="N4887">_xlfn.SUM(_xlfn.NORM.DIST($S$3:$S$1003,$G4887,$Q4887,FALSE)*WindSpeedStep*$T$3:$T$1003)</f>
        <v>1741.6926630537612</v>
      </c>
      <c r="P4887" s="42">
        <f t="shared" si="228"/>
        <v>1.1443105916411174</v>
      </c>
      <c r="Q4887" s="42">
        <f t="shared" si="230"/>
        <v>2.420727244787138</v>
      </c>
    </row>
    <row r="4888" spans="5:17" x14ac:dyDescent="0.2">
      <c r="E4888" s="15">
        <v>41304.326388888891</v>
      </c>
      <c r="F4888" s="21">
        <v>11.917893442818915</v>
      </c>
      <c r="G4888" s="21">
        <v>11.874140203492539</v>
      </c>
      <c r="H4888" s="24">
        <v>0.20221694476150373</v>
      </c>
      <c r="I4888" s="3">
        <f t="shared" si="229"/>
        <v>1981.2799999999825</v>
      </c>
      <c r="J4888" s="3">
        <f>INDEX(PowerArray,MIN(MaximumPowerIndex,ROUND(G4888*100,0)))</f>
        <v>1977.0799999999824</v>
      </c>
      <c r="K4888" s="3">
        <f>MIN(J4888-M4888+N4888,'Power Look Up'!$F$4)</f>
        <v>1815.5009822410732</v>
      </c>
      <c r="M4888" s="50">
        <f t="array" ref="M4888">_xlfn.SUM(_xlfn.NORM.DIST($S$3:$S$1003,$G4888,$P4888,FALSE)*WindSpeedStep*$T$3:$T$1003)</f>
        <v>1965.5325592539739</v>
      </c>
      <c r="N4888" s="50">
        <f t="array" ref="N4888">_xlfn.SUM(_xlfn.NORM.DIST($S$3:$S$1003,$G4888,$Q4888,FALSE)*WindSpeedStep*$T$3:$T$1003)</f>
        <v>1803.9535414950647</v>
      </c>
      <c r="P4888" s="42">
        <f t="shared" si="228"/>
        <v>1.187414020349254</v>
      </c>
      <c r="Q4888" s="42">
        <f t="shared" si="230"/>
        <v>2.4011523536200015</v>
      </c>
    </row>
    <row r="4889" spans="5:17" x14ac:dyDescent="0.2">
      <c r="E4889" s="15">
        <v>41304.333333333336</v>
      </c>
      <c r="F4889" s="21">
        <v>12.161195410757287</v>
      </c>
      <c r="G4889" s="21">
        <v>12.208843883294104</v>
      </c>
      <c r="H4889" s="24">
        <v>0.18254784377827535</v>
      </c>
      <c r="I4889" s="3">
        <f t="shared" si="229"/>
        <v>1989.7599999999977</v>
      </c>
      <c r="J4889" s="3">
        <f>INDEX(PowerArray,MIN(MaximumPowerIndex,ROUND(G4889*100,0)))</f>
        <v>1990.3099999999977</v>
      </c>
      <c r="K4889" s="3">
        <f>MIN(J4889-M4889+N4889,'Power Look Up'!$F$4)</f>
        <v>1872.6400549648004</v>
      </c>
      <c r="M4889" s="50">
        <f t="array" ref="M4889">_xlfn.SUM(_xlfn.NORM.DIST($S$3:$S$1003,$G4889,$P4889,FALSE)*WindSpeedStep*$T$3:$T$1003)</f>
        <v>1982.70803298497</v>
      </c>
      <c r="N4889" s="50">
        <f t="array" ref="N4889">_xlfn.SUM(_xlfn.NORM.DIST($S$3:$S$1003,$G4889,$Q4889,FALSE)*WindSpeedStep*$T$3:$T$1003)</f>
        <v>1865.0380879497727</v>
      </c>
      <c r="P4889" s="42">
        <f t="shared" si="228"/>
        <v>1.2208843883294105</v>
      </c>
      <c r="Q4889" s="42">
        <f t="shared" si="230"/>
        <v>2.2286981259209249</v>
      </c>
    </row>
    <row r="4890" spans="5:17" x14ac:dyDescent="0.2">
      <c r="E4890" s="15">
        <v>41304.347222222219</v>
      </c>
      <c r="F4890" s="21">
        <v>10.737469156818893</v>
      </c>
      <c r="G4890" s="21">
        <v>10.7272164228644</v>
      </c>
      <c r="H4890" s="24">
        <v>0.17788176823651625</v>
      </c>
      <c r="I4890" s="3">
        <f t="shared" si="229"/>
        <v>1834.5799999999508</v>
      </c>
      <c r="J4890" s="3">
        <f>INDEX(PowerArray,MIN(MaximumPowerIndex,ROUND(G4890*100,0)))</f>
        <v>1831.9099999999507</v>
      </c>
      <c r="K4890" s="3">
        <f>MIN(J4890-M4890+N4890,'Power Look Up'!$F$4)</f>
        <v>1702.69727509837</v>
      </c>
      <c r="M4890" s="50">
        <f t="array" ref="M4890">_xlfn.SUM(_xlfn.NORM.DIST($S$3:$S$1003,$G4890,$P4890,FALSE)*WindSpeedStep*$T$3:$T$1003)</f>
        <v>1817.6526510241295</v>
      </c>
      <c r="N4890" s="50">
        <f t="array" ref="N4890">_xlfn.SUM(_xlfn.NORM.DIST($S$3:$S$1003,$G4890,$Q4890,FALSE)*WindSpeedStep*$T$3:$T$1003)</f>
        <v>1688.4399261225487</v>
      </c>
      <c r="P4890" s="42">
        <f t="shared" si="228"/>
        <v>1.0727216422864401</v>
      </c>
      <c r="Q4890" s="42">
        <f t="shared" si="230"/>
        <v>1.908176225554916</v>
      </c>
    </row>
    <row r="4891" spans="5:17" x14ac:dyDescent="0.2">
      <c r="E4891" s="15">
        <v>41304.354166666664</v>
      </c>
      <c r="F4891" s="21">
        <v>12.144130176731739</v>
      </c>
      <c r="G4891" s="21">
        <v>12.091640035179891</v>
      </c>
      <c r="H4891" s="24">
        <v>0.1465728688754091</v>
      </c>
      <c r="I4891" s="3">
        <f t="shared" si="229"/>
        <v>1989.5399999999977</v>
      </c>
      <c r="J4891" s="3">
        <f>INDEX(PowerArray,MIN(MaximumPowerIndex,ROUND(G4891*100,0)))</f>
        <v>1988.9899999999977</v>
      </c>
      <c r="K4891" s="3">
        <f>MIN(J4891-M4891+N4891,'Power Look Up'!$F$4)</f>
        <v>1922.9775098646769</v>
      </c>
      <c r="M4891" s="50">
        <f t="array" ref="M4891">_xlfn.SUM(_xlfn.NORM.DIST($S$3:$S$1003,$G4891,$P4891,FALSE)*WindSpeedStep*$T$3:$T$1003)</f>
        <v>1977.5877196407314</v>
      </c>
      <c r="N4891" s="50">
        <f t="array" ref="N4891">_xlfn.SUM(_xlfn.NORM.DIST($S$3:$S$1003,$G4891,$Q4891,FALSE)*WindSpeedStep*$T$3:$T$1003)</f>
        <v>1911.5752295054106</v>
      </c>
      <c r="P4891" s="42">
        <f t="shared" si="228"/>
        <v>1.2091640035179891</v>
      </c>
      <c r="Q4891" s="42">
        <f t="shared" si="230"/>
        <v>1.7723063693650694</v>
      </c>
    </row>
    <row r="4892" spans="5:17" x14ac:dyDescent="0.2">
      <c r="E4892" s="15">
        <v>41304.361111111109</v>
      </c>
      <c r="F4892" s="21">
        <v>11.127711958231263</v>
      </c>
      <c r="G4892" s="21">
        <v>11.088145840247163</v>
      </c>
      <c r="H4892" s="24">
        <v>0.19321132754605735</v>
      </c>
      <c r="I4892" s="3">
        <f t="shared" si="229"/>
        <v>1914.9199999999837</v>
      </c>
      <c r="J4892" s="3">
        <f>INDEX(PowerArray,MIN(MaximumPowerIndex,ROUND(G4892*100,0)))</f>
        <v>1911.5599999999838</v>
      </c>
      <c r="K4892" s="3">
        <f>MIN(J4892-M4892+N4892,'Power Look Up'!$F$4)</f>
        <v>1751.4167991210229</v>
      </c>
      <c r="M4892" s="50">
        <f t="array" ref="M4892">_xlfn.SUM(_xlfn.NORM.DIST($S$3:$S$1003,$G4892,$P4892,FALSE)*WindSpeedStep*$T$3:$T$1003)</f>
        <v>1883.0062634513638</v>
      </c>
      <c r="N4892" s="50">
        <f t="array" ref="N4892">_xlfn.SUM(_xlfn.NORM.DIST($S$3:$S$1003,$G4892,$Q4892,FALSE)*WindSpeedStep*$T$3:$T$1003)</f>
        <v>1722.8630625724029</v>
      </c>
      <c r="P4892" s="42">
        <f t="shared" si="228"/>
        <v>1.1088145840247163</v>
      </c>
      <c r="Q4892" s="42">
        <f t="shared" si="230"/>
        <v>2.1423553778184479</v>
      </c>
    </row>
    <row r="4893" spans="5:17" x14ac:dyDescent="0.2">
      <c r="E4893" s="15">
        <v>41304.368055555555</v>
      </c>
      <c r="F4893" s="21">
        <v>11.411311115586978</v>
      </c>
      <c r="G4893" s="21">
        <v>11.374321871181126</v>
      </c>
      <c r="H4893" s="24">
        <v>0.20155440305701383</v>
      </c>
      <c r="I4893" s="3">
        <f t="shared" si="229"/>
        <v>1938.4399999999832</v>
      </c>
      <c r="J4893" s="3">
        <f>INDEX(PowerArray,MIN(MaximumPowerIndex,ROUND(G4893*100,0)))</f>
        <v>1935.0799999999833</v>
      </c>
      <c r="K4893" s="3">
        <f>MIN(J4893-M4893+N4893,'Power Look Up'!$F$4)</f>
        <v>1762.3235365677883</v>
      </c>
      <c r="M4893" s="50">
        <f t="array" ref="M4893">_xlfn.SUM(_xlfn.NORM.DIST($S$3:$S$1003,$G4893,$P4893,FALSE)*WindSpeedStep*$T$3:$T$1003)</f>
        <v>1921.4666659451004</v>
      </c>
      <c r="N4893" s="50">
        <f t="array" ref="N4893">_xlfn.SUM(_xlfn.NORM.DIST($S$3:$S$1003,$G4893,$Q4893,FALSE)*WindSpeedStep*$T$3:$T$1003)</f>
        <v>1748.7102025129054</v>
      </c>
      <c r="P4893" s="42">
        <f t="shared" si="228"/>
        <v>1.1374321871181126</v>
      </c>
      <c r="Q4893" s="42">
        <f t="shared" si="230"/>
        <v>2.2925446549242485</v>
      </c>
    </row>
    <row r="4894" spans="5:17" x14ac:dyDescent="0.2">
      <c r="E4894" s="15">
        <v>41304.375</v>
      </c>
      <c r="F4894" s="21">
        <v>11.64808301071036</v>
      </c>
      <c r="G4894" s="21">
        <v>11.683217134442188</v>
      </c>
      <c r="H4894" s="24">
        <v>0.13822016880542595</v>
      </c>
      <c r="I4894" s="3">
        <f t="shared" si="229"/>
        <v>1958.5999999999829</v>
      </c>
      <c r="J4894" s="3">
        <f>INDEX(PowerArray,MIN(MaximumPowerIndex,ROUND(G4894*100,0)))</f>
        <v>1961.1199999999828</v>
      </c>
      <c r="K4894" s="3">
        <f>MIN(J4894-M4894+N4894,'Power Look Up'!$F$4)</f>
        <v>1898.7082031767316</v>
      </c>
      <c r="M4894" s="50">
        <f t="array" ref="M4894">_xlfn.SUM(_xlfn.NORM.DIST($S$3:$S$1003,$G4894,$P4894,FALSE)*WindSpeedStep*$T$3:$T$1003)</f>
        <v>1951.7082055216526</v>
      </c>
      <c r="N4894" s="50">
        <f t="array" ref="N4894">_xlfn.SUM(_xlfn.NORM.DIST($S$3:$S$1003,$G4894,$Q4894,FALSE)*WindSpeedStep*$T$3:$T$1003)</f>
        <v>1889.2964086984014</v>
      </c>
      <c r="P4894" s="42">
        <f t="shared" si="228"/>
        <v>1.1683217134442188</v>
      </c>
      <c r="Q4894" s="42">
        <f t="shared" si="230"/>
        <v>1.6148562445130441</v>
      </c>
    </row>
    <row r="4895" spans="5:17" x14ac:dyDescent="0.2">
      <c r="E4895" s="15">
        <v>41304.381944444445</v>
      </c>
      <c r="F4895" s="21">
        <v>12.066352645238792</v>
      </c>
      <c r="G4895" s="21">
        <v>11.950844105707437</v>
      </c>
      <c r="H4895" s="24">
        <v>0.16657892066440777</v>
      </c>
      <c r="I4895" s="3">
        <f t="shared" si="229"/>
        <v>1988.7699999999977</v>
      </c>
      <c r="J4895" s="3">
        <f>INDEX(PowerArray,MIN(MaximumPowerIndex,ROUND(G4895*100,0)))</f>
        <v>1983.7999999999824</v>
      </c>
      <c r="K4895" s="3">
        <f>MIN(J4895-M4895+N4895,'Power Look Up'!$F$4)</f>
        <v>1881.8318923428146</v>
      </c>
      <c r="M4895" s="50">
        <f t="array" ref="M4895">_xlfn.SUM(_xlfn.NORM.DIST($S$3:$S$1003,$G4895,$P4895,FALSE)*WindSpeedStep*$T$3:$T$1003)</f>
        <v>1970.1962600018867</v>
      </c>
      <c r="N4895" s="50">
        <f t="array" ref="N4895">_xlfn.SUM(_xlfn.NORM.DIST($S$3:$S$1003,$G4895,$Q4895,FALSE)*WindSpeedStep*$T$3:$T$1003)</f>
        <v>1868.2281523447189</v>
      </c>
      <c r="P4895" s="42">
        <f t="shared" si="228"/>
        <v>1.1950844105707439</v>
      </c>
      <c r="Q4895" s="42">
        <f t="shared" si="230"/>
        <v>1.9907587121573445</v>
      </c>
    </row>
    <row r="4896" spans="5:17" x14ac:dyDescent="0.2">
      <c r="E4896" s="15">
        <v>41304.388888888891</v>
      </c>
      <c r="F4896" s="21">
        <v>11.928185623868194</v>
      </c>
      <c r="G4896" s="21">
        <v>11.918280913182311</v>
      </c>
      <c r="H4896" s="24">
        <v>0.13413607487784349</v>
      </c>
      <c r="I4896" s="3">
        <f t="shared" si="229"/>
        <v>1982.1199999999824</v>
      </c>
      <c r="J4896" s="3">
        <f>INDEX(PowerArray,MIN(MaximumPowerIndex,ROUND(G4896*100,0)))</f>
        <v>1981.2799999999825</v>
      </c>
      <c r="K4896" s="3">
        <f>MIN(J4896-M4896+N4896,'Power Look Up'!$F$4)</f>
        <v>1930.3152360590857</v>
      </c>
      <c r="M4896" s="50">
        <f t="array" ref="M4896">_xlfn.SUM(_xlfn.NORM.DIST($S$3:$S$1003,$G4896,$P4896,FALSE)*WindSpeedStep*$T$3:$T$1003)</f>
        <v>1968.2743499919843</v>
      </c>
      <c r="N4896" s="50">
        <f t="array" ref="N4896">_xlfn.SUM(_xlfn.NORM.DIST($S$3:$S$1003,$G4896,$Q4896,FALSE)*WindSpeedStep*$T$3:$T$1003)</f>
        <v>1917.3095860510875</v>
      </c>
      <c r="P4896" s="42">
        <f t="shared" si="228"/>
        <v>1.1918280913182311</v>
      </c>
      <c r="Q4896" s="42">
        <f t="shared" si="230"/>
        <v>1.5986714209857953</v>
      </c>
    </row>
    <row r="4897" spans="5:17" x14ac:dyDescent="0.2">
      <c r="E4897" s="15">
        <v>41304.395833333336</v>
      </c>
      <c r="F4897" s="21">
        <v>12.830259128538506</v>
      </c>
      <c r="G4897" s="21">
        <v>12.751561765275206</v>
      </c>
      <c r="H4897" s="24">
        <v>0.14029334731020651</v>
      </c>
      <c r="I4897" s="3">
        <f t="shared" si="229"/>
        <v>1997.1299999999974</v>
      </c>
      <c r="J4897" s="3">
        <f>INDEX(PowerArray,MIN(MaximumPowerIndex,ROUND(G4897*100,0)))</f>
        <v>1996.2499999999975</v>
      </c>
      <c r="K4897" s="3">
        <f>MIN(J4897-M4897+N4897,'Power Look Up'!$F$4)</f>
        <v>1957.1641348642725</v>
      </c>
      <c r="M4897" s="50">
        <f t="array" ref="M4897">_xlfn.SUM(_xlfn.NORM.DIST($S$3:$S$1003,$G4897,$P4897,FALSE)*WindSpeedStep*$T$3:$T$1003)</f>
        <v>1997.2246116285021</v>
      </c>
      <c r="N4897" s="50">
        <f t="array" ref="N4897">_xlfn.SUM(_xlfn.NORM.DIST($S$3:$S$1003,$G4897,$Q4897,FALSE)*WindSpeedStep*$T$3:$T$1003)</f>
        <v>1958.138746492777</v>
      </c>
      <c r="P4897" s="42">
        <f t="shared" si="228"/>
        <v>1.2751561765275206</v>
      </c>
      <c r="Q4897" s="42">
        <f t="shared" si="230"/>
        <v>1.7889592834833046</v>
      </c>
    </row>
    <row r="4898" spans="5:17" x14ac:dyDescent="0.2">
      <c r="E4898" s="15">
        <v>41304.402777777781</v>
      </c>
      <c r="F4898" s="21">
        <v>11.724148065689004</v>
      </c>
      <c r="G4898" s="21">
        <v>11.632379385688932</v>
      </c>
      <c r="H4898" s="24">
        <v>0.1782645517857655</v>
      </c>
      <c r="I4898" s="3">
        <f t="shared" si="229"/>
        <v>1964.4799999999827</v>
      </c>
      <c r="J4898" s="3">
        <f>INDEX(PowerArray,MIN(MaximumPowerIndex,ROUND(G4898*100,0)))</f>
        <v>1956.9199999999828</v>
      </c>
      <c r="K4898" s="3">
        <f>MIN(J4898-M4898+N4898,'Power Look Up'!$F$4)</f>
        <v>1826.5314683756637</v>
      </c>
      <c r="M4898" s="50">
        <f t="array" ref="M4898">_xlfn.SUM(_xlfn.NORM.DIST($S$3:$S$1003,$G4898,$P4898,FALSE)*WindSpeedStep*$T$3:$T$1003)</f>
        <v>1947.442667114494</v>
      </c>
      <c r="N4898" s="50">
        <f t="array" ref="N4898">_xlfn.SUM(_xlfn.NORM.DIST($S$3:$S$1003,$G4898,$Q4898,FALSE)*WindSpeedStep*$T$3:$T$1003)</f>
        <v>1817.054135490175</v>
      </c>
      <c r="P4898" s="42">
        <f t="shared" si="228"/>
        <v>1.1632379385688931</v>
      </c>
      <c r="Q4898" s="42">
        <f t="shared" si="230"/>
        <v>2.0736408973918157</v>
      </c>
    </row>
    <row r="4899" spans="5:17" x14ac:dyDescent="0.2">
      <c r="E4899" s="15">
        <v>41304.409722222219</v>
      </c>
      <c r="F4899" s="21">
        <v>10.893612158873507</v>
      </c>
      <c r="G4899" s="21">
        <v>10.89127621743741</v>
      </c>
      <c r="H4899" s="24">
        <v>0.1973633693438126</v>
      </c>
      <c r="I4899" s="3">
        <f t="shared" si="229"/>
        <v>1874.6299999999499</v>
      </c>
      <c r="J4899" s="3">
        <f>INDEX(PowerArray,MIN(MaximumPowerIndex,ROUND(G4899*100,0)))</f>
        <v>1874.6299999999499</v>
      </c>
      <c r="K4899" s="3">
        <f>MIN(J4899-M4899+N4899,'Power Look Up'!$F$4)</f>
        <v>1711.2838805726878</v>
      </c>
      <c r="M4899" s="50">
        <f t="array" ref="M4899">_xlfn.SUM(_xlfn.NORM.DIST($S$3:$S$1003,$G4899,$P4899,FALSE)*WindSpeedStep*$T$3:$T$1003)</f>
        <v>1849.8290140128313</v>
      </c>
      <c r="N4899" s="50">
        <f t="array" ref="N4899">_xlfn.SUM(_xlfn.NORM.DIST($S$3:$S$1003,$G4899,$Q4899,FALSE)*WindSpeedStep*$T$3:$T$1003)</f>
        <v>1686.4828945855693</v>
      </c>
      <c r="P4899" s="42">
        <f t="shared" si="228"/>
        <v>1.0891276217437411</v>
      </c>
      <c r="Q4899" s="42">
        <f t="shared" si="230"/>
        <v>2.1495389707275816</v>
      </c>
    </row>
    <row r="4900" spans="5:17" x14ac:dyDescent="0.2">
      <c r="E4900" s="15">
        <v>41304.416666666664</v>
      </c>
      <c r="F4900" s="21">
        <v>10.993971792411672</v>
      </c>
      <c r="G4900" s="21">
        <v>10.995215938724536</v>
      </c>
      <c r="H4900" s="24">
        <v>0.14735347976044169</v>
      </c>
      <c r="I4900" s="3">
        <f t="shared" si="229"/>
        <v>1901.3299999999495</v>
      </c>
      <c r="J4900" s="3">
        <f>INDEX(PowerArray,MIN(MaximumPowerIndex,ROUND(G4900*100,0)))</f>
        <v>1903.9999999999493</v>
      </c>
      <c r="K4900" s="3">
        <f>MIN(J4900-M4900+N4900,'Power Look Up'!$F$4)</f>
        <v>1819.6654215726576</v>
      </c>
      <c r="M4900" s="50">
        <f t="array" ref="M4900">_xlfn.SUM(_xlfn.NORM.DIST($S$3:$S$1003,$G4900,$P4900,FALSE)*WindSpeedStep*$T$3:$T$1003)</f>
        <v>1868.0645847048775</v>
      </c>
      <c r="N4900" s="50">
        <f t="array" ref="N4900">_xlfn.SUM(_xlfn.NORM.DIST($S$3:$S$1003,$G4900,$Q4900,FALSE)*WindSpeedStep*$T$3:$T$1003)</f>
        <v>1783.7300062775857</v>
      </c>
      <c r="P4900" s="42">
        <f t="shared" si="228"/>
        <v>1.0995215938724536</v>
      </c>
      <c r="Q4900" s="42">
        <f t="shared" si="230"/>
        <v>1.6201833292885319</v>
      </c>
    </row>
    <row r="4901" spans="5:17" x14ac:dyDescent="0.2">
      <c r="E4901" s="15">
        <v>41304.423611111109</v>
      </c>
      <c r="F4901" s="21">
        <v>12.116150144563385</v>
      </c>
      <c r="G4901" s="21">
        <v>12.137474584378053</v>
      </c>
      <c r="H4901" s="24">
        <v>0.15681548819800203</v>
      </c>
      <c r="I4901" s="3">
        <f t="shared" si="229"/>
        <v>1989.3199999999977</v>
      </c>
      <c r="J4901" s="3">
        <f>INDEX(PowerArray,MIN(MaximumPowerIndex,ROUND(G4901*100,0)))</f>
        <v>1989.5399999999977</v>
      </c>
      <c r="K4901" s="3">
        <f>MIN(J4901-M4901+N4901,'Power Look Up'!$F$4)</f>
        <v>1909.13307933801</v>
      </c>
      <c r="M4901" s="50">
        <f t="array" ref="M4901">_xlfn.SUM(_xlfn.NORM.DIST($S$3:$S$1003,$G4901,$P4901,FALSE)*WindSpeedStep*$T$3:$T$1003)</f>
        <v>1979.6947032010848</v>
      </c>
      <c r="N4901" s="50">
        <f t="array" ref="N4901">_xlfn.SUM(_xlfn.NORM.DIST($S$3:$S$1003,$G4901,$Q4901,FALSE)*WindSpeedStep*$T$3:$T$1003)</f>
        <v>1899.2877825390972</v>
      </c>
      <c r="P4901" s="42">
        <f t="shared" si="228"/>
        <v>1.2137474584378054</v>
      </c>
      <c r="Q4901" s="42">
        <f t="shared" si="230"/>
        <v>1.9033440024400863</v>
      </c>
    </row>
    <row r="4902" spans="5:17" x14ac:dyDescent="0.2">
      <c r="E4902" s="15">
        <v>41304.430555555555</v>
      </c>
      <c r="F4902" s="21">
        <v>12.034669363782223</v>
      </c>
      <c r="G4902" s="21">
        <v>11.928694354300076</v>
      </c>
      <c r="H4902" s="24">
        <v>0.19610011115904105</v>
      </c>
      <c r="I4902" s="3">
        <f t="shared" si="229"/>
        <v>1988.3299999999977</v>
      </c>
      <c r="J4902" s="3">
        <f>INDEX(PowerArray,MIN(MaximumPowerIndex,ROUND(G4902*100,0)))</f>
        <v>1982.1199999999824</v>
      </c>
      <c r="K4902" s="3">
        <f>MIN(J4902-M4902+N4902,'Power Look Up'!$F$4)</f>
        <v>1832.1697055222837</v>
      </c>
      <c r="M4902" s="50">
        <f t="array" ref="M4902">_xlfn.SUM(_xlfn.NORM.DIST($S$3:$S$1003,$G4902,$P4902,FALSE)*WindSpeedStep*$T$3:$T$1003)</f>
        <v>1968.8981052957724</v>
      </c>
      <c r="N4902" s="50">
        <f t="array" ref="N4902">_xlfn.SUM(_xlfn.NORM.DIST($S$3:$S$1003,$G4902,$Q4902,FALSE)*WindSpeedStep*$T$3:$T$1003)</f>
        <v>1818.9478108180738</v>
      </c>
      <c r="P4902" s="42">
        <f t="shared" si="228"/>
        <v>1.1928694354300076</v>
      </c>
      <c r="Q4902" s="42">
        <f t="shared" si="230"/>
        <v>2.3392182888604705</v>
      </c>
    </row>
    <row r="4903" spans="5:17" x14ac:dyDescent="0.2">
      <c r="E4903" s="15">
        <v>41304.4375</v>
      </c>
      <c r="F4903" s="21">
        <v>11.180382658838171</v>
      </c>
      <c r="G4903" s="21">
        <v>11.200764934353568</v>
      </c>
      <c r="H4903" s="24">
        <v>0.23433902755813743</v>
      </c>
      <c r="I4903" s="3">
        <f t="shared" si="229"/>
        <v>1919.1199999999837</v>
      </c>
      <c r="J4903" s="3">
        <f>INDEX(PowerArray,MIN(MaximumPowerIndex,ROUND(G4903*100,0)))</f>
        <v>1920.7999999999836</v>
      </c>
      <c r="K4903" s="3">
        <f>MIN(J4903-M4903+N4903,'Power Look Up'!$F$4)</f>
        <v>1698.2786891308469</v>
      </c>
      <c r="M4903" s="50">
        <f t="array" ref="M4903">_xlfn.SUM(_xlfn.NORM.DIST($S$3:$S$1003,$G4903,$P4903,FALSE)*WindSpeedStep*$T$3:$T$1003)</f>
        <v>1899.4578917823826</v>
      </c>
      <c r="N4903" s="50">
        <f t="array" ref="N4903">_xlfn.SUM(_xlfn.NORM.DIST($S$3:$S$1003,$G4903,$Q4903,FALSE)*WindSpeedStep*$T$3:$T$1003)</f>
        <v>1676.936580913246</v>
      </c>
      <c r="P4903" s="42">
        <f t="shared" si="228"/>
        <v>1.1200764934353569</v>
      </c>
      <c r="Q4903" s="42">
        <f t="shared" si="230"/>
        <v>2.6247763626237002</v>
      </c>
    </row>
    <row r="4904" spans="5:17" x14ac:dyDescent="0.2">
      <c r="E4904" s="15">
        <v>41304.444444444445</v>
      </c>
      <c r="F4904" s="21">
        <v>12.619543836049319</v>
      </c>
      <c r="G4904" s="21">
        <v>12.52174839718206</v>
      </c>
      <c r="H4904" s="24">
        <v>0.16720097234992906</v>
      </c>
      <c r="I4904" s="3">
        <f t="shared" si="229"/>
        <v>1994.8199999999974</v>
      </c>
      <c r="J4904" s="3">
        <f>INDEX(PowerArray,MIN(MaximumPowerIndex,ROUND(G4904*100,0)))</f>
        <v>1993.7199999999975</v>
      </c>
      <c r="K4904" s="3">
        <f>MIN(J4904-M4904+N4904,'Power Look Up'!$F$4)</f>
        <v>1911.5546057693612</v>
      </c>
      <c r="M4904" s="50">
        <f t="array" ref="M4904">_xlfn.SUM(_xlfn.NORM.DIST($S$3:$S$1003,$G4904,$P4904,FALSE)*WindSpeedStep*$T$3:$T$1003)</f>
        <v>1992.6271734938557</v>
      </c>
      <c r="N4904" s="50">
        <f t="array" ref="N4904">_xlfn.SUM(_xlfn.NORM.DIST($S$3:$S$1003,$G4904,$Q4904,FALSE)*WindSpeedStep*$T$3:$T$1003)</f>
        <v>1910.4617792632193</v>
      </c>
      <c r="P4904" s="42">
        <f t="shared" si="228"/>
        <v>1.2521748397182062</v>
      </c>
      <c r="Q4904" s="42">
        <f t="shared" si="230"/>
        <v>2.093648507530006</v>
      </c>
    </row>
    <row r="4905" spans="5:17" x14ac:dyDescent="0.2">
      <c r="E4905" s="15">
        <v>41304.451388888891</v>
      </c>
      <c r="F4905" s="21">
        <v>12.037437946420042</v>
      </c>
      <c r="G4905" s="21">
        <v>11.978640573115921</v>
      </c>
      <c r="H4905" s="24">
        <v>0.13541087457773895</v>
      </c>
      <c r="I4905" s="3">
        <f t="shared" si="229"/>
        <v>1988.4399999999976</v>
      </c>
      <c r="J4905" s="3">
        <f>INDEX(PowerArray,MIN(MaximumPowerIndex,ROUND(G4905*100,0)))</f>
        <v>1986.3199999999822</v>
      </c>
      <c r="K4905" s="3">
        <f>MIN(J4905-M4905+N4905,'Power Look Up'!$F$4)</f>
        <v>1934.6800250662695</v>
      </c>
      <c r="M4905" s="50">
        <f t="array" ref="M4905">_xlfn.SUM(_xlfn.NORM.DIST($S$3:$S$1003,$G4905,$P4905,FALSE)*WindSpeedStep*$T$3:$T$1003)</f>
        <v>1971.7713673542676</v>
      </c>
      <c r="N4905" s="50">
        <f t="array" ref="N4905">_xlfn.SUM(_xlfn.NORM.DIST($S$3:$S$1003,$G4905,$Q4905,FALSE)*WindSpeedStep*$T$3:$T$1003)</f>
        <v>1920.1313924205549</v>
      </c>
      <c r="P4905" s="42">
        <f t="shared" si="228"/>
        <v>1.1978640573115922</v>
      </c>
      <c r="Q4905" s="42">
        <f t="shared" si="230"/>
        <v>1.622038196258015</v>
      </c>
    </row>
    <row r="4906" spans="5:17" x14ac:dyDescent="0.2">
      <c r="E4906" s="15">
        <v>41304.458333333336</v>
      </c>
      <c r="F4906" s="21">
        <v>12.702527221104416</v>
      </c>
      <c r="G4906" s="21">
        <v>12.599299356117863</v>
      </c>
      <c r="H4906" s="24">
        <v>0.13540612588826675</v>
      </c>
      <c r="I4906" s="3">
        <f t="shared" si="229"/>
        <v>1995.6999999999975</v>
      </c>
      <c r="J4906" s="3">
        <f>INDEX(PowerArray,MIN(MaximumPowerIndex,ROUND(G4906*100,0)))</f>
        <v>1994.5999999999976</v>
      </c>
      <c r="K4906" s="3">
        <f>MIN(J4906-M4906+N4906,'Power Look Up'!$F$4)</f>
        <v>1957.689878715139</v>
      </c>
      <c r="M4906" s="50">
        <f t="array" ref="M4906">_xlfn.SUM(_xlfn.NORM.DIST($S$3:$S$1003,$G4906,$P4906,FALSE)*WindSpeedStep*$T$3:$T$1003)</f>
        <v>1994.3931672674489</v>
      </c>
      <c r="N4906" s="50">
        <f t="array" ref="N4906">_xlfn.SUM(_xlfn.NORM.DIST($S$3:$S$1003,$G4906,$Q4906,FALSE)*WindSpeedStep*$T$3:$T$1003)</f>
        <v>1957.4830459825903</v>
      </c>
      <c r="P4906" s="42">
        <f t="shared" si="228"/>
        <v>1.2599299356117863</v>
      </c>
      <c r="Q4906" s="42">
        <f t="shared" si="230"/>
        <v>1.7060223147184534</v>
      </c>
    </row>
    <row r="4907" spans="5:17" x14ac:dyDescent="0.2">
      <c r="E4907" s="15">
        <v>41304.465277777781</v>
      </c>
      <c r="F4907" s="21">
        <v>11.748644411102466</v>
      </c>
      <c r="G4907" s="21">
        <v>11.633928254549051</v>
      </c>
      <c r="H4907" s="24">
        <v>0.14129289660271788</v>
      </c>
      <c r="I4907" s="3">
        <f t="shared" si="229"/>
        <v>1966.9999999999827</v>
      </c>
      <c r="J4907" s="3">
        <f>INDEX(PowerArray,MIN(MaximumPowerIndex,ROUND(G4907*100,0)))</f>
        <v>1956.9199999999828</v>
      </c>
      <c r="K4907" s="3">
        <f>MIN(J4907-M4907+N4907,'Power Look Up'!$F$4)</f>
        <v>1888.4024183169854</v>
      </c>
      <c r="M4907" s="50">
        <f t="array" ref="M4907">_xlfn.SUM(_xlfn.NORM.DIST($S$3:$S$1003,$G4907,$P4907,FALSE)*WindSpeedStep*$T$3:$T$1003)</f>
        <v>1947.5765000359172</v>
      </c>
      <c r="N4907" s="50">
        <f t="array" ref="N4907">_xlfn.SUM(_xlfn.NORM.DIST($S$3:$S$1003,$G4907,$Q4907,FALSE)*WindSpeedStep*$T$3:$T$1003)</f>
        <v>1879.0589183529198</v>
      </c>
      <c r="P4907" s="42">
        <f t="shared" si="228"/>
        <v>1.1633928254549051</v>
      </c>
      <c r="Q4907" s="42">
        <f t="shared" si="230"/>
        <v>1.6437914219534371</v>
      </c>
    </row>
    <row r="4908" spans="5:17" x14ac:dyDescent="0.2">
      <c r="E4908" s="15">
        <v>41304.472222222219</v>
      </c>
      <c r="F4908" s="21">
        <v>12.008939220123757</v>
      </c>
      <c r="G4908" s="21">
        <v>11.966569354078699</v>
      </c>
      <c r="H4908" s="24">
        <v>0.19152399373841592</v>
      </c>
      <c r="I4908" s="3">
        <f t="shared" si="229"/>
        <v>1988.1099999999976</v>
      </c>
      <c r="J4908" s="3">
        <f>INDEX(PowerArray,MIN(MaximumPowerIndex,ROUND(G4908*100,0)))</f>
        <v>1985.4799999999823</v>
      </c>
      <c r="K4908" s="3">
        <f>MIN(J4908-M4908+N4908,'Power Look Up'!$F$4)</f>
        <v>1844.1812975518822</v>
      </c>
      <c r="M4908" s="50">
        <f t="array" ref="M4908">_xlfn.SUM(_xlfn.NORM.DIST($S$3:$S$1003,$G4908,$P4908,FALSE)*WindSpeedStep*$T$3:$T$1003)</f>
        <v>1971.0946352230626</v>
      </c>
      <c r="N4908" s="50">
        <f t="array" ref="N4908">_xlfn.SUM(_xlfn.NORM.DIST($S$3:$S$1003,$G4908,$Q4908,FALSE)*WindSpeedStep*$T$3:$T$1003)</f>
        <v>1829.7959327749625</v>
      </c>
      <c r="P4908" s="42">
        <f t="shared" si="228"/>
        <v>1.19665693540787</v>
      </c>
      <c r="Q4908" s="42">
        <f t="shared" si="230"/>
        <v>2.2918851540408887</v>
      </c>
    </row>
    <row r="4909" spans="5:17" x14ac:dyDescent="0.2">
      <c r="E4909" s="15">
        <v>41304.479166666664</v>
      </c>
      <c r="F4909" s="21">
        <v>13.406920507270595</v>
      </c>
      <c r="G4909" s="21">
        <v>13.298518300968768</v>
      </c>
      <c r="H4909" s="24">
        <v>0.19467557807809724</v>
      </c>
      <c r="I4909" s="3">
        <f t="shared" si="229"/>
        <v>1999.4099999999999</v>
      </c>
      <c r="J4909" s="3">
        <f>INDEX(PowerArray,MIN(MaximumPowerIndex,ROUND(G4909*100,0)))</f>
        <v>1999.2999999999997</v>
      </c>
      <c r="K4909" s="3">
        <f>MIN(J4909-M4909+N4909,'Power Look Up'!$F$4)</f>
        <v>1911.3823714555131</v>
      </c>
      <c r="M4909" s="50">
        <f t="array" ref="M4909">_xlfn.SUM(_xlfn.NORM.DIST($S$3:$S$1003,$G4909,$P4909,FALSE)*WindSpeedStep*$T$3:$T$1003)</f>
        <v>2002.4456041365952</v>
      </c>
      <c r="N4909" s="50">
        <f t="array" ref="N4909">_xlfn.SUM(_xlfn.NORM.DIST($S$3:$S$1003,$G4909,$Q4909,FALSE)*WindSpeedStep*$T$3:$T$1003)</f>
        <v>1914.5279755921085</v>
      </c>
      <c r="P4909" s="42">
        <f t="shared" si="228"/>
        <v>1.3298518300968769</v>
      </c>
      <c r="Q4909" s="42">
        <f t="shared" si="230"/>
        <v>2.5888967378232506</v>
      </c>
    </row>
    <row r="4910" spans="5:17" x14ac:dyDescent="0.2">
      <c r="E4910" s="15">
        <v>41304.486111111109</v>
      </c>
      <c r="F4910" s="21">
        <v>12.169483008600393</v>
      </c>
      <c r="G4910" s="21">
        <v>12.159429233036153</v>
      </c>
      <c r="H4910" s="24">
        <v>0.13969369107944679</v>
      </c>
      <c r="I4910" s="3">
        <f t="shared" si="229"/>
        <v>1989.8699999999976</v>
      </c>
      <c r="J4910" s="3">
        <f>INDEX(PowerArray,MIN(MaximumPowerIndex,ROUND(G4910*100,0)))</f>
        <v>1989.7599999999977</v>
      </c>
      <c r="K4910" s="3">
        <f>MIN(J4910-M4910+N4910,'Power Look Up'!$F$4)</f>
        <v>1935.992843984083</v>
      </c>
      <c r="M4910" s="50">
        <f t="array" ref="M4910">_xlfn.SUM(_xlfn.NORM.DIST($S$3:$S$1003,$G4910,$P4910,FALSE)*WindSpeedStep*$T$3:$T$1003)</f>
        <v>1980.6555226633491</v>
      </c>
      <c r="N4910" s="50">
        <f t="array" ref="N4910">_xlfn.SUM(_xlfn.NORM.DIST($S$3:$S$1003,$G4910,$Q4910,FALSE)*WindSpeedStep*$T$3:$T$1003)</f>
        <v>1926.8883666474344</v>
      </c>
      <c r="P4910" s="42">
        <f t="shared" si="228"/>
        <v>1.2159429233036154</v>
      </c>
      <c r="Q4910" s="42">
        <f t="shared" si="230"/>
        <v>1.6985955509821471</v>
      </c>
    </row>
    <row r="4911" spans="5:17" x14ac:dyDescent="0.2">
      <c r="E4911" s="15">
        <v>41304.493055555555</v>
      </c>
      <c r="F4911" s="21">
        <v>12.216282532117797</v>
      </c>
      <c r="G4911" s="21">
        <v>12.181106581888882</v>
      </c>
      <c r="H4911" s="24">
        <v>0.19072905312022731</v>
      </c>
      <c r="I4911" s="3">
        <f t="shared" si="229"/>
        <v>1990.4199999999976</v>
      </c>
      <c r="J4911" s="3">
        <f>INDEX(PowerArray,MIN(MaximumPowerIndex,ROUND(G4911*100,0)))</f>
        <v>1989.9799999999977</v>
      </c>
      <c r="K4911" s="3">
        <f>MIN(J4911-M4911+N4911,'Power Look Up'!$F$4)</f>
        <v>1858.4684986726265</v>
      </c>
      <c r="M4911" s="50">
        <f t="array" ref="M4911">_xlfn.SUM(_xlfn.NORM.DIST($S$3:$S$1003,$G4911,$P4911,FALSE)*WindSpeedStep*$T$3:$T$1003)</f>
        <v>1981.5743953997828</v>
      </c>
      <c r="N4911" s="50">
        <f t="array" ref="N4911">_xlfn.SUM(_xlfn.NORM.DIST($S$3:$S$1003,$G4911,$Q4911,FALSE)*WindSpeedStep*$T$3:$T$1003)</f>
        <v>1850.0628940724116</v>
      </c>
      <c r="P4911" s="42">
        <f t="shared" si="228"/>
        <v>1.2181106581888883</v>
      </c>
      <c r="Q4911" s="42">
        <f t="shared" si="230"/>
        <v>2.3232909243202351</v>
      </c>
    </row>
    <row r="4912" spans="5:17" x14ac:dyDescent="0.2">
      <c r="E4912" s="15">
        <v>41304.5</v>
      </c>
      <c r="F4912" s="21">
        <v>15.162385960447791</v>
      </c>
      <c r="G4912" s="21">
        <v>15.037564979419757</v>
      </c>
      <c r="H4912" s="24">
        <v>0.14773400478283605</v>
      </c>
      <c r="I4912" s="3">
        <f t="shared" si="229"/>
        <v>2000</v>
      </c>
      <c r="J4912" s="3">
        <f>INDEX(PowerArray,MIN(MaximumPowerIndex,ROUND(G4912*100,0)))</f>
        <v>2000</v>
      </c>
      <c r="K4912" s="3">
        <f>MIN(J4912-M4912+N4912,'Power Look Up'!$F$4)</f>
        <v>1991.8370546299254</v>
      </c>
      <c r="M4912" s="50">
        <f t="array" ref="M4912">_xlfn.SUM(_xlfn.NORM.DIST($S$3:$S$1003,$G4912,$P4912,FALSE)*WindSpeedStep*$T$3:$T$1003)</f>
        <v>2002.0099736672421</v>
      </c>
      <c r="N4912" s="50">
        <f t="array" ref="N4912">_xlfn.SUM(_xlfn.NORM.DIST($S$3:$S$1003,$G4912,$Q4912,FALSE)*WindSpeedStep*$T$3:$T$1003)</f>
        <v>1993.8470282971675</v>
      </c>
      <c r="P4912" s="42">
        <f t="shared" si="228"/>
        <v>1.5037564979419757</v>
      </c>
      <c r="Q4912" s="42">
        <f t="shared" si="230"/>
        <v>2.2215596965918065</v>
      </c>
    </row>
    <row r="4913" spans="5:17" x14ac:dyDescent="0.2">
      <c r="E4913" s="15">
        <v>41304.506944444445</v>
      </c>
      <c r="F4913" s="21">
        <v>13.242991373550156</v>
      </c>
      <c r="G4913" s="21">
        <v>13.367551852956559</v>
      </c>
      <c r="H4913" s="24">
        <v>0.1721665396953877</v>
      </c>
      <c r="I4913" s="3">
        <f t="shared" si="229"/>
        <v>1999.2399999999998</v>
      </c>
      <c r="J4913" s="3">
        <f>INDEX(PowerArray,MIN(MaximumPowerIndex,ROUND(G4913*100,0)))</f>
        <v>1999.3699999999997</v>
      </c>
      <c r="K4913" s="3">
        <f>MIN(J4913-M4913+N4913,'Power Look Up'!$F$4)</f>
        <v>1941.5655477871662</v>
      </c>
      <c r="M4913" s="50">
        <f t="array" ref="M4913">_xlfn.SUM(_xlfn.NORM.DIST($S$3:$S$1003,$G4913,$P4913,FALSE)*WindSpeedStep*$T$3:$T$1003)</f>
        <v>2002.7301380239264</v>
      </c>
      <c r="N4913" s="50">
        <f t="array" ref="N4913">_xlfn.SUM(_xlfn.NORM.DIST($S$3:$S$1003,$G4913,$Q4913,FALSE)*WindSpeedStep*$T$3:$T$1003)</f>
        <v>1944.925685811093</v>
      </c>
      <c r="P4913" s="42">
        <f t="shared" si="228"/>
        <v>1.3367551852956561</v>
      </c>
      <c r="Q4913" s="42">
        <f t="shared" si="230"/>
        <v>2.301445146722199</v>
      </c>
    </row>
    <row r="4914" spans="5:17" x14ac:dyDescent="0.2">
      <c r="E4914" s="15">
        <v>41304.513888888891</v>
      </c>
      <c r="F4914" s="21">
        <v>14.066231080454038</v>
      </c>
      <c r="G4914" s="21">
        <v>14.01841203940797</v>
      </c>
      <c r="H4914" s="24">
        <v>0.13578619525553448</v>
      </c>
      <c r="I4914" s="3">
        <f t="shared" si="229"/>
        <v>2000</v>
      </c>
      <c r="J4914" s="3">
        <f>INDEX(PowerArray,MIN(MaximumPowerIndex,ROUND(G4914*100,0)))</f>
        <v>2000</v>
      </c>
      <c r="K4914" s="3">
        <f>MIN(J4914-M4914+N4914,'Power Look Up'!$F$4)</f>
        <v>1987.9420389192999</v>
      </c>
      <c r="M4914" s="50">
        <f t="array" ref="M4914">_xlfn.SUM(_xlfn.NORM.DIST($S$3:$S$1003,$G4914,$P4914,FALSE)*WindSpeedStep*$T$3:$T$1003)</f>
        <v>2003.3956603555287</v>
      </c>
      <c r="N4914" s="50">
        <f t="array" ref="N4914">_xlfn.SUM(_xlfn.NORM.DIST($S$3:$S$1003,$G4914,$Q4914,FALSE)*WindSpeedStep*$T$3:$T$1003)</f>
        <v>1991.3376992748285</v>
      </c>
      <c r="P4914" s="42">
        <f t="shared" si="228"/>
        <v>1.401841203940797</v>
      </c>
      <c r="Q4914" s="42">
        <f t="shared" si="230"/>
        <v>1.9035068343555859</v>
      </c>
    </row>
    <row r="4915" spans="5:17" x14ac:dyDescent="0.2">
      <c r="E4915" s="15">
        <v>41304.520833333336</v>
      </c>
      <c r="F4915" s="21">
        <v>13.573474645761541</v>
      </c>
      <c r="G4915" s="21">
        <v>13.46879160417733</v>
      </c>
      <c r="H4915" s="24">
        <v>0.22396623409535538</v>
      </c>
      <c r="I4915" s="3">
        <f t="shared" si="229"/>
        <v>1999.5699999999997</v>
      </c>
      <c r="J4915" s="3">
        <f>INDEX(PowerArray,MIN(MaximumPowerIndex,ROUND(G4915*100,0)))</f>
        <v>1999.4699999999998</v>
      </c>
      <c r="K4915" s="3">
        <f>MIN(J4915-M4915+N4915,'Power Look Up'!$F$4)</f>
        <v>1880.6880611429804</v>
      </c>
      <c r="M4915" s="50">
        <f t="array" ref="M4915">_xlfn.SUM(_xlfn.NORM.DIST($S$3:$S$1003,$G4915,$P4915,FALSE)*WindSpeedStep*$T$3:$T$1003)</f>
        <v>2003.0471087036442</v>
      </c>
      <c r="N4915" s="50">
        <f t="array" ref="N4915">_xlfn.SUM(_xlfn.NORM.DIST($S$3:$S$1003,$G4915,$Q4915,FALSE)*WindSpeedStep*$T$3:$T$1003)</f>
        <v>1884.2651698466248</v>
      </c>
      <c r="P4915" s="42">
        <f t="shared" si="228"/>
        <v>1.346879160417733</v>
      </c>
      <c r="Q4915" s="42">
        <f t="shared" si="230"/>
        <v>3.0165545334027368</v>
      </c>
    </row>
    <row r="4916" spans="5:17" x14ac:dyDescent="0.2">
      <c r="E4916" s="15">
        <v>41304.527777777781</v>
      </c>
      <c r="F4916" s="21">
        <v>15.008614295984207</v>
      </c>
      <c r="G4916" s="21">
        <v>14.916655104093778</v>
      </c>
      <c r="H4916" s="24">
        <v>0.13392308979102802</v>
      </c>
      <c r="I4916" s="3">
        <f t="shared" si="229"/>
        <v>2000</v>
      </c>
      <c r="J4916" s="3">
        <f>INDEX(PowerArray,MIN(MaximumPowerIndex,ROUND(G4916*100,0)))</f>
        <v>2000</v>
      </c>
      <c r="K4916" s="3">
        <f>MIN(J4916-M4916+N4916,'Power Look Up'!$F$4)</f>
        <v>1995.6195203626864</v>
      </c>
      <c r="M4916" s="50">
        <f t="array" ref="M4916">_xlfn.SUM(_xlfn.NORM.DIST($S$3:$S$1003,$G4916,$P4916,FALSE)*WindSpeedStep*$T$3:$T$1003)</f>
        <v>2002.186337551256</v>
      </c>
      <c r="N4916" s="50">
        <f t="array" ref="N4916">_xlfn.SUM(_xlfn.NORM.DIST($S$3:$S$1003,$G4916,$Q4916,FALSE)*WindSpeedStep*$T$3:$T$1003)</f>
        <v>1997.8058579139424</v>
      </c>
      <c r="P4916" s="42">
        <f t="shared" si="228"/>
        <v>1.4916655104093779</v>
      </c>
      <c r="Q4916" s="42">
        <f t="shared" si="230"/>
        <v>1.9976845408873474</v>
      </c>
    </row>
    <row r="4917" spans="5:17" x14ac:dyDescent="0.2">
      <c r="E4917" s="15">
        <v>41304.534722222219</v>
      </c>
      <c r="F4917" s="21">
        <v>14.692023822588476</v>
      </c>
      <c r="G4917" s="21">
        <v>14.515667544794319</v>
      </c>
      <c r="H4917" s="24">
        <v>0.16743779003528672</v>
      </c>
      <c r="I4917" s="3">
        <f t="shared" si="229"/>
        <v>2000</v>
      </c>
      <c r="J4917" s="3">
        <f>INDEX(PowerArray,MIN(MaximumPowerIndex,ROUND(G4917*100,0)))</f>
        <v>2000</v>
      </c>
      <c r="K4917" s="3">
        <f>MIN(J4917-M4917+N4917,'Power Look Up'!$F$4)</f>
        <v>1974.9088911299809</v>
      </c>
      <c r="M4917" s="50">
        <f t="array" ref="M4917">_xlfn.SUM(_xlfn.NORM.DIST($S$3:$S$1003,$G4917,$P4917,FALSE)*WindSpeedStep*$T$3:$T$1003)</f>
        <v>2002.7944478191862</v>
      </c>
      <c r="N4917" s="50">
        <f t="array" ref="N4917">_xlfn.SUM(_xlfn.NORM.DIST($S$3:$S$1003,$G4917,$Q4917,FALSE)*WindSpeedStep*$T$3:$T$1003)</f>
        <v>1977.7033389491671</v>
      </c>
      <c r="P4917" s="42">
        <f t="shared" si="228"/>
        <v>1.451566754479432</v>
      </c>
      <c r="Q4917" s="42">
        <f t="shared" si="230"/>
        <v>2.430471294587297</v>
      </c>
    </row>
    <row r="4918" spans="5:17" x14ac:dyDescent="0.2">
      <c r="E4918" s="15">
        <v>41304.541666666664</v>
      </c>
      <c r="F4918" s="21">
        <v>16.211741703783442</v>
      </c>
      <c r="G4918" s="21">
        <v>16.053215844785878</v>
      </c>
      <c r="H4918" s="24">
        <v>0.14865768552416317</v>
      </c>
      <c r="I4918" s="3">
        <f t="shared" si="229"/>
        <v>2000</v>
      </c>
      <c r="J4918" s="3">
        <f>INDEX(PowerArray,MIN(MaximumPowerIndex,ROUND(G4918*100,0)))</f>
        <v>2000</v>
      </c>
      <c r="K4918" s="3">
        <f>MIN(J4918-M4918+N4918,'Power Look Up'!$F$4)</f>
        <v>1996.5674629776306</v>
      </c>
      <c r="M4918" s="50">
        <f t="array" ref="M4918">_xlfn.SUM(_xlfn.NORM.DIST($S$3:$S$1003,$G4918,$P4918,FALSE)*WindSpeedStep*$T$3:$T$1003)</f>
        <v>2000.8832572226499</v>
      </c>
      <c r="N4918" s="50">
        <f t="array" ref="N4918">_xlfn.SUM(_xlfn.NORM.DIST($S$3:$S$1003,$G4918,$Q4918,FALSE)*WindSpeedStep*$T$3:$T$1003)</f>
        <v>1997.4507202002806</v>
      </c>
      <c r="P4918" s="42">
        <f t="shared" si="228"/>
        <v>1.605321584478588</v>
      </c>
      <c r="Q4918" s="42">
        <f t="shared" si="230"/>
        <v>2.3864339127056926</v>
      </c>
    </row>
    <row r="4919" spans="5:17" x14ac:dyDescent="0.2">
      <c r="E4919" s="15">
        <v>41304.548611111109</v>
      </c>
      <c r="F4919" s="21">
        <v>14.762995156351504</v>
      </c>
      <c r="G4919" s="21">
        <v>14.580524870847865</v>
      </c>
      <c r="H4919" s="24">
        <v>0.17205180744824752</v>
      </c>
      <c r="I4919" s="3">
        <f t="shared" si="229"/>
        <v>2000</v>
      </c>
      <c r="J4919" s="3">
        <f>INDEX(PowerArray,MIN(MaximumPowerIndex,ROUND(G4919*100,0)))</f>
        <v>2000</v>
      </c>
      <c r="K4919" s="3">
        <f>MIN(J4919-M4919+N4919,'Power Look Up'!$F$4)</f>
        <v>1972.653749178919</v>
      </c>
      <c r="M4919" s="50">
        <f t="array" ref="M4919">_xlfn.SUM(_xlfn.NORM.DIST($S$3:$S$1003,$G4919,$P4919,FALSE)*WindSpeedStep*$T$3:$T$1003)</f>
        <v>2002.6967721235735</v>
      </c>
      <c r="N4919" s="50">
        <f t="array" ref="N4919">_xlfn.SUM(_xlfn.NORM.DIST($S$3:$S$1003,$G4919,$Q4919,FALSE)*WindSpeedStep*$T$3:$T$1003)</f>
        <v>1975.3505213024926</v>
      </c>
      <c r="P4919" s="42">
        <f t="shared" si="228"/>
        <v>1.4580524870847866</v>
      </c>
      <c r="Q4919" s="42">
        <f t="shared" si="230"/>
        <v>2.5086056575735012</v>
      </c>
    </row>
    <row r="4920" spans="5:17" x14ac:dyDescent="0.2">
      <c r="E4920" s="15">
        <v>41304.555555555555</v>
      </c>
      <c r="F4920" s="21">
        <v>14.322778292622255</v>
      </c>
      <c r="G4920" s="21">
        <v>14.216768891361987</v>
      </c>
      <c r="H4920" s="24">
        <v>0.17175438659601119</v>
      </c>
      <c r="I4920" s="3">
        <f t="shared" si="229"/>
        <v>2000</v>
      </c>
      <c r="J4920" s="3">
        <f>INDEX(PowerArray,MIN(MaximumPowerIndex,ROUND(G4920*100,0)))</f>
        <v>2000</v>
      </c>
      <c r="K4920" s="3">
        <f>MIN(J4920-M4920+N4920,'Power Look Up'!$F$4)</f>
        <v>1965.7732587665962</v>
      </c>
      <c r="M4920" s="50">
        <f t="array" ref="M4920">_xlfn.SUM(_xlfn.NORM.DIST($S$3:$S$1003,$G4920,$P4920,FALSE)*WindSpeedStep*$T$3:$T$1003)</f>
        <v>2003.2036612631916</v>
      </c>
      <c r="N4920" s="50">
        <f t="array" ref="N4920">_xlfn.SUM(_xlfn.NORM.DIST($S$3:$S$1003,$G4920,$Q4920,FALSE)*WindSpeedStep*$T$3:$T$1003)</f>
        <v>1968.9769200297878</v>
      </c>
      <c r="P4920" s="42">
        <f t="shared" si="228"/>
        <v>1.4216768891361988</v>
      </c>
      <c r="Q4920" s="42">
        <f t="shared" si="230"/>
        <v>2.4417924203131323</v>
      </c>
    </row>
    <row r="4921" spans="5:17" x14ac:dyDescent="0.2">
      <c r="E4921" s="15">
        <v>41304.5625</v>
      </c>
      <c r="F4921" s="21">
        <v>15.491381957747503</v>
      </c>
      <c r="G4921" s="21">
        <v>15.340059410986541</v>
      </c>
      <c r="H4921" s="24">
        <v>0.17880909576402743</v>
      </c>
      <c r="I4921" s="3">
        <f t="shared" si="229"/>
        <v>2000</v>
      </c>
      <c r="J4921" s="3">
        <f>INDEX(PowerArray,MIN(MaximumPowerIndex,ROUND(G4921*100,0)))</f>
        <v>2000</v>
      </c>
      <c r="K4921" s="3">
        <f>MIN(J4921-M4921+N4921,'Power Look Up'!$F$4)</f>
        <v>1979.3569628446332</v>
      </c>
      <c r="M4921" s="50">
        <f t="array" ref="M4921">_xlfn.SUM(_xlfn.NORM.DIST($S$3:$S$1003,$G4921,$P4921,FALSE)*WindSpeedStep*$T$3:$T$1003)</f>
        <v>2001.6035004327969</v>
      </c>
      <c r="N4921" s="50">
        <f t="array" ref="N4921">_xlfn.SUM(_xlfn.NORM.DIST($S$3:$S$1003,$G4921,$Q4921,FALSE)*WindSpeedStep*$T$3:$T$1003)</f>
        <v>1980.9604632774301</v>
      </c>
      <c r="P4921" s="42">
        <f t="shared" si="228"/>
        <v>1.5340059410986542</v>
      </c>
      <c r="Q4921" s="42">
        <f t="shared" si="230"/>
        <v>2.7429421522449626</v>
      </c>
    </row>
    <row r="4922" spans="5:17" x14ac:dyDescent="0.2">
      <c r="E4922" s="15">
        <v>41304.569444444445</v>
      </c>
      <c r="F4922" s="21">
        <v>14.412001752991985</v>
      </c>
      <c r="G4922" s="21">
        <v>14.313503202584142</v>
      </c>
      <c r="H4922" s="24">
        <v>0.21579236897846979</v>
      </c>
      <c r="I4922" s="3">
        <f t="shared" si="229"/>
        <v>2000</v>
      </c>
      <c r="J4922" s="3">
        <f>INDEX(PowerArray,MIN(MaximumPowerIndex,ROUND(G4922*100,0)))</f>
        <v>2000</v>
      </c>
      <c r="K4922" s="3">
        <f>MIN(J4922-M4922+N4922,'Power Look Up'!$F$4)</f>
        <v>1924.4795163352751</v>
      </c>
      <c r="M4922" s="50">
        <f t="array" ref="M4922">_xlfn.SUM(_xlfn.NORM.DIST($S$3:$S$1003,$G4922,$P4922,FALSE)*WindSpeedStep*$T$3:$T$1003)</f>
        <v>2003.0820316511385</v>
      </c>
      <c r="N4922" s="50">
        <f t="array" ref="N4922">_xlfn.SUM(_xlfn.NORM.DIST($S$3:$S$1003,$G4922,$Q4922,FALSE)*WindSpeedStep*$T$3:$T$1003)</f>
        <v>1927.5615479864136</v>
      </c>
      <c r="P4922" s="42">
        <f t="shared" si="228"/>
        <v>1.4313503202584144</v>
      </c>
      <c r="Q4922" s="42">
        <f t="shared" si="230"/>
        <v>3.0887447644665462</v>
      </c>
    </row>
    <row r="4923" spans="5:17" x14ac:dyDescent="0.2">
      <c r="E4923" s="15">
        <v>41304.576388888891</v>
      </c>
      <c r="F4923" s="21">
        <v>16.921455523969271</v>
      </c>
      <c r="G4923" s="21">
        <v>16.836796400402456</v>
      </c>
      <c r="H4923" s="24">
        <v>0.15424205065001237</v>
      </c>
      <c r="I4923" s="3">
        <f t="shared" si="229"/>
        <v>2000</v>
      </c>
      <c r="J4923" s="3">
        <f>INDEX(PowerArray,MIN(MaximumPowerIndex,ROUND(G4923*100,0)))</f>
        <v>2000</v>
      </c>
      <c r="K4923" s="3">
        <f>MIN(J4923-M4923+N4923,'Power Look Up'!$F$4)</f>
        <v>1997.5020317232779</v>
      </c>
      <c r="M4923" s="50">
        <f t="array" ref="M4923">_xlfn.SUM(_xlfn.NORM.DIST($S$3:$S$1003,$G4923,$P4923,FALSE)*WindSpeedStep*$T$3:$T$1003)</f>
        <v>2000.4299133606892</v>
      </c>
      <c r="N4923" s="50">
        <f t="array" ref="N4923">_xlfn.SUM(_xlfn.NORM.DIST($S$3:$S$1003,$G4923,$Q4923,FALSE)*WindSpeedStep*$T$3:$T$1003)</f>
        <v>1997.9319450839671</v>
      </c>
      <c r="P4923" s="42">
        <f t="shared" si="228"/>
        <v>1.6836796400402456</v>
      </c>
      <c r="Q4923" s="42">
        <f t="shared" si="230"/>
        <v>2.5969420031748216</v>
      </c>
    </row>
    <row r="4924" spans="5:17" x14ac:dyDescent="0.2">
      <c r="E4924" s="15">
        <v>41304.583333333336</v>
      </c>
      <c r="F4924" s="21">
        <v>17.225458749133992</v>
      </c>
      <c r="G4924" s="21">
        <v>17.039805295637116</v>
      </c>
      <c r="H4924" s="24">
        <v>0.19099636462021102</v>
      </c>
      <c r="I4924" s="3">
        <f t="shared" si="229"/>
        <v>2000</v>
      </c>
      <c r="J4924" s="3">
        <f>INDEX(PowerArray,MIN(MaximumPowerIndex,ROUND(G4924*100,0)))</f>
        <v>2000</v>
      </c>
      <c r="K4924" s="3">
        <f>MIN(J4924-M4924+N4924,'Power Look Up'!$F$4)</f>
        <v>1987.8322236930721</v>
      </c>
      <c r="M4924" s="50">
        <f t="array" ref="M4924">_xlfn.SUM(_xlfn.NORM.DIST($S$3:$S$1003,$G4924,$P4924,FALSE)*WindSpeedStep*$T$3:$T$1003)</f>
        <v>2000.3542165006625</v>
      </c>
      <c r="N4924" s="50">
        <f t="array" ref="N4924">_xlfn.SUM(_xlfn.NORM.DIST($S$3:$S$1003,$G4924,$Q4924,FALSE)*WindSpeedStep*$T$3:$T$1003)</f>
        <v>1988.1864401937346</v>
      </c>
      <c r="P4924" s="42">
        <f t="shared" si="228"/>
        <v>1.7039805295637116</v>
      </c>
      <c r="Q4924" s="42">
        <f t="shared" si="230"/>
        <v>3.2545408653029093</v>
      </c>
    </row>
    <row r="4925" spans="5:17" x14ac:dyDescent="0.2">
      <c r="E4925" s="15">
        <v>41304.590277777781</v>
      </c>
      <c r="F4925" s="21">
        <v>16.049997723107278</v>
      </c>
      <c r="G4925" s="21">
        <v>16.001618496530146</v>
      </c>
      <c r="H4925" s="24">
        <v>0.17881622474425923</v>
      </c>
      <c r="I4925" s="3">
        <f t="shared" si="229"/>
        <v>2000</v>
      </c>
      <c r="J4925" s="3">
        <f>INDEX(PowerArray,MIN(MaximumPowerIndex,ROUND(G4925*100,0)))</f>
        <v>2000</v>
      </c>
      <c r="K4925" s="3">
        <f>MIN(J4925-M4925+N4925,'Power Look Up'!$F$4)</f>
        <v>1986.0444152401451</v>
      </c>
      <c r="M4925" s="50">
        <f t="array" ref="M4925">_xlfn.SUM(_xlfn.NORM.DIST($S$3:$S$1003,$G4925,$P4925,FALSE)*WindSpeedStep*$T$3:$T$1003)</f>
        <v>2000.9243133368852</v>
      </c>
      <c r="N4925" s="50">
        <f t="array" ref="N4925">_xlfn.SUM(_xlfn.NORM.DIST($S$3:$S$1003,$G4925,$Q4925,FALSE)*WindSpeedStep*$T$3:$T$1003)</f>
        <v>1986.9687285770303</v>
      </c>
      <c r="P4925" s="42">
        <f t="shared" si="228"/>
        <v>1.6001618496530146</v>
      </c>
      <c r="Q4925" s="42">
        <f t="shared" si="230"/>
        <v>2.8613490093474301</v>
      </c>
    </row>
    <row r="4926" spans="5:17" x14ac:dyDescent="0.2">
      <c r="E4926" s="15">
        <v>41304.597222222219</v>
      </c>
      <c r="F4926" s="21">
        <v>18.594934225309736</v>
      </c>
      <c r="G4926" s="21">
        <v>18.436657174527266</v>
      </c>
      <c r="H4926" s="24">
        <v>0.16509872865381769</v>
      </c>
      <c r="I4926" s="3">
        <f t="shared" si="229"/>
        <v>2000</v>
      </c>
      <c r="J4926" s="3">
        <f>INDEX(PowerArray,MIN(MaximumPowerIndex,ROUND(G4926*100,0)))</f>
        <v>2000</v>
      </c>
      <c r="K4926" s="3">
        <f>MIN(J4926-M4926+N4926,'Power Look Up'!$F$4)</f>
        <v>1998.3105914812688</v>
      </c>
      <c r="M4926" s="50">
        <f t="array" ref="M4926">_xlfn.SUM(_xlfn.NORM.DIST($S$3:$S$1003,$G4926,$P4926,FALSE)*WindSpeedStep*$T$3:$T$1003)</f>
        <v>2000.0894168846962</v>
      </c>
      <c r="N4926" s="50">
        <f t="array" ref="N4926">_xlfn.SUM(_xlfn.NORM.DIST($S$3:$S$1003,$G4926,$Q4926,FALSE)*WindSpeedStep*$T$3:$T$1003)</f>
        <v>1998.400008365965</v>
      </c>
      <c r="P4926" s="42">
        <f t="shared" si="228"/>
        <v>1.8436657174527267</v>
      </c>
      <c r="Q4926" s="42">
        <f t="shared" si="230"/>
        <v>3.0438686601407383</v>
      </c>
    </row>
    <row r="4927" spans="5:17" x14ac:dyDescent="0.2">
      <c r="E4927" s="15">
        <v>41304.604166666664</v>
      </c>
      <c r="F4927" s="21">
        <v>18.124570541450698</v>
      </c>
      <c r="G4927" s="21">
        <v>17.872212537296186</v>
      </c>
      <c r="H4927" s="24">
        <v>0.20138408199259061</v>
      </c>
      <c r="I4927" s="3">
        <f t="shared" si="229"/>
        <v>2000</v>
      </c>
      <c r="J4927" s="3">
        <f>INDEX(PowerArray,MIN(MaximumPowerIndex,ROUND(G4927*100,0)))</f>
        <v>2000</v>
      </c>
      <c r="K4927" s="3">
        <f>MIN(J4927-M4927+N4927,'Power Look Up'!$F$4)</f>
        <v>1988.0973947305283</v>
      </c>
      <c r="M4927" s="50">
        <f t="array" ref="M4927">_xlfn.SUM(_xlfn.NORM.DIST($S$3:$S$1003,$G4927,$P4927,FALSE)*WindSpeedStep*$T$3:$T$1003)</f>
        <v>2000.1570235999982</v>
      </c>
      <c r="N4927" s="50">
        <f t="array" ref="N4927">_xlfn.SUM(_xlfn.NORM.DIST($S$3:$S$1003,$G4927,$Q4927,FALSE)*WindSpeedStep*$T$3:$T$1003)</f>
        <v>1988.2544183305265</v>
      </c>
      <c r="P4927" s="42">
        <f t="shared" si="228"/>
        <v>1.7872212537296186</v>
      </c>
      <c r="Q4927" s="42">
        <f t="shared" si="230"/>
        <v>3.5991791149998611</v>
      </c>
    </row>
    <row r="4928" spans="5:17" x14ac:dyDescent="0.2">
      <c r="E4928" s="15">
        <v>41304.611111111109</v>
      </c>
      <c r="F4928" s="21">
        <v>18.974208206127855</v>
      </c>
      <c r="G4928" s="21">
        <v>18.792685881968062</v>
      </c>
      <c r="H4928" s="24">
        <v>0.18182576909247777</v>
      </c>
      <c r="I4928" s="3">
        <f t="shared" si="229"/>
        <v>2000</v>
      </c>
      <c r="J4928" s="3">
        <f>INDEX(PowerArray,MIN(MaximumPowerIndex,ROUND(G4928*100,0)))</f>
        <v>2000</v>
      </c>
      <c r="K4928" s="3">
        <f>MIN(J4928-M4928+N4928,'Power Look Up'!$F$4)</f>
        <v>1996.351738129348</v>
      </c>
      <c r="M4928" s="50">
        <f t="array" ref="M4928">_xlfn.SUM(_xlfn.NORM.DIST($S$3:$S$1003,$G4928,$P4928,FALSE)*WindSpeedStep*$T$3:$T$1003)</f>
        <v>2000.0625243814159</v>
      </c>
      <c r="N4928" s="50">
        <f t="array" ref="N4928">_xlfn.SUM(_xlfn.NORM.DIST($S$3:$S$1003,$G4928,$Q4928,FALSE)*WindSpeedStep*$T$3:$T$1003)</f>
        <v>1996.4142625107638</v>
      </c>
      <c r="P4928" s="42">
        <f t="shared" si="228"/>
        <v>1.8792685881968063</v>
      </c>
      <c r="Q4928" s="42">
        <f t="shared" si="230"/>
        <v>3.4169945638021919</v>
      </c>
    </row>
    <row r="4929" spans="5:17" x14ac:dyDescent="0.2">
      <c r="E4929" s="15">
        <v>41304.618055555555</v>
      </c>
      <c r="F4929" s="21">
        <v>16.952519356574889</v>
      </c>
      <c r="G4929" s="21">
        <v>16.805569299842748</v>
      </c>
      <c r="H4929" s="24">
        <v>0.19761074619866051</v>
      </c>
      <c r="I4929" s="3">
        <f t="shared" si="229"/>
        <v>2000</v>
      </c>
      <c r="J4929" s="3">
        <f>INDEX(PowerArray,MIN(MaximumPowerIndex,ROUND(G4929*100,0)))</f>
        <v>2000</v>
      </c>
      <c r="K4929" s="3">
        <f>MIN(J4929-M4929+N4929,'Power Look Up'!$F$4)</f>
        <v>1983.2746109303962</v>
      </c>
      <c r="M4929" s="50">
        <f t="array" ref="M4929">_xlfn.SUM(_xlfn.NORM.DIST($S$3:$S$1003,$G4929,$P4929,FALSE)*WindSpeedStep*$T$3:$T$1003)</f>
        <v>2000.4428192128698</v>
      </c>
      <c r="N4929" s="50">
        <f t="array" ref="N4929">_xlfn.SUM(_xlfn.NORM.DIST($S$3:$S$1003,$G4929,$Q4929,FALSE)*WindSpeedStep*$T$3:$T$1003)</f>
        <v>1983.717430143266</v>
      </c>
      <c r="P4929" s="42">
        <f t="shared" si="228"/>
        <v>1.6805569299842749</v>
      </c>
      <c r="Q4929" s="42">
        <f t="shared" si="230"/>
        <v>3.320961089635226</v>
      </c>
    </row>
    <row r="4930" spans="5:17" x14ac:dyDescent="0.2">
      <c r="E4930" s="15">
        <v>41304.625</v>
      </c>
      <c r="F4930" s="21">
        <v>19.540236065376586</v>
      </c>
      <c r="G4930" s="21">
        <v>19.362412887304657</v>
      </c>
      <c r="H4930" s="24">
        <v>0.18474700039046979</v>
      </c>
      <c r="I4930" s="3">
        <f t="shared" si="229"/>
        <v>2000</v>
      </c>
      <c r="J4930" s="3">
        <f>INDEX(PowerArray,MIN(MaximumPowerIndex,ROUND(G4930*100,0)))</f>
        <v>2000</v>
      </c>
      <c r="K4930" s="3">
        <f>MIN(J4930-M4930+N4930,'Power Look Up'!$F$4)</f>
        <v>1996.7337480134868</v>
      </c>
      <c r="M4930" s="50">
        <f t="array" ref="M4930">_xlfn.SUM(_xlfn.NORM.DIST($S$3:$S$1003,$G4930,$P4930,FALSE)*WindSpeedStep*$T$3:$T$1003)</f>
        <v>2000.0352028123805</v>
      </c>
      <c r="N4930" s="50">
        <f t="array" ref="N4930">_xlfn.SUM(_xlfn.NORM.DIST($S$3:$S$1003,$G4930,$Q4930,FALSE)*WindSpeedStep*$T$3:$T$1003)</f>
        <v>1996.7689508258673</v>
      </c>
      <c r="P4930" s="42">
        <f t="shared" si="228"/>
        <v>1.9362412887304659</v>
      </c>
      <c r="Q4930" s="42">
        <f t="shared" si="230"/>
        <v>3.5771477012513109</v>
      </c>
    </row>
    <row r="4931" spans="5:17" x14ac:dyDescent="0.2">
      <c r="E4931" s="15">
        <v>41304.631944444445</v>
      </c>
      <c r="F4931" s="21">
        <v>17.819316504663885</v>
      </c>
      <c r="G4931" s="21">
        <v>17.763437488567874</v>
      </c>
      <c r="H4931" s="24">
        <v>0.18912060959902494</v>
      </c>
      <c r="I4931" s="3">
        <f t="shared" si="229"/>
        <v>2000</v>
      </c>
      <c r="J4931" s="3">
        <f>INDEX(PowerArray,MIN(MaximumPowerIndex,ROUND(G4931*100,0)))</f>
        <v>2000</v>
      </c>
      <c r="K4931" s="3">
        <f>MIN(J4931-M4931+N4931,'Power Look Up'!$F$4)</f>
        <v>1991.911254127195</v>
      </c>
      <c r="M4931" s="50">
        <f t="array" ref="M4931">_xlfn.SUM(_xlfn.NORM.DIST($S$3:$S$1003,$G4931,$P4931,FALSE)*WindSpeedStep*$T$3:$T$1003)</f>
        <v>2000.1748756254292</v>
      </c>
      <c r="N4931" s="50">
        <f t="array" ref="N4931">_xlfn.SUM(_xlfn.NORM.DIST($S$3:$S$1003,$G4931,$Q4931,FALSE)*WindSpeedStep*$T$3:$T$1003)</f>
        <v>1992.0861297526242</v>
      </c>
      <c r="P4931" s="42">
        <f t="shared" ref="P4931:P4994" si="231">ReferenceTurbulence*G4931</f>
        <v>1.7763437488567875</v>
      </c>
      <c r="Q4931" s="42">
        <f t="shared" si="230"/>
        <v>3.3594321264121287</v>
      </c>
    </row>
    <row r="4932" spans="5:17" x14ac:dyDescent="0.2">
      <c r="E4932" s="15">
        <v>41304.638888888891</v>
      </c>
      <c r="F4932" s="21">
        <v>17.939790197710803</v>
      </c>
      <c r="G4932" s="21">
        <v>17.761496082163347</v>
      </c>
      <c r="H4932" s="24">
        <v>0.14381439089121675</v>
      </c>
      <c r="I4932" s="3">
        <f t="shared" ref="I4932:I4995" si="232">INDEX(PowerArray,MIN(MaximumPowerIndex,ROUND(F4932*100,0)))</f>
        <v>2000</v>
      </c>
      <c r="J4932" s="3">
        <f>INDEX(PowerArray,MIN(MaximumPowerIndex,ROUND(G4932*100,0)))</f>
        <v>2000</v>
      </c>
      <c r="K4932" s="3">
        <f>MIN(J4932-M4932+N4932,'Power Look Up'!$F$4)</f>
        <v>1999.5798847777633</v>
      </c>
      <c r="M4932" s="50">
        <f t="array" ref="M4932">_xlfn.SUM(_xlfn.NORM.DIST($S$3:$S$1003,$G4932,$P4932,FALSE)*WindSpeedStep*$T$3:$T$1003)</f>
        <v>2000.1752115036916</v>
      </c>
      <c r="N4932" s="50">
        <f t="array" ref="N4932">_xlfn.SUM(_xlfn.NORM.DIST($S$3:$S$1003,$G4932,$Q4932,FALSE)*WindSpeedStep*$T$3:$T$1003)</f>
        <v>1999.7550962814548</v>
      </c>
      <c r="P4932" s="42">
        <f t="shared" si="231"/>
        <v>1.7761496082163348</v>
      </c>
      <c r="Q4932" s="42">
        <f t="shared" ref="Q4932:Q4995" si="233">G4932*H4932</f>
        <v>2.5543587403730545</v>
      </c>
    </row>
    <row r="4933" spans="5:17" x14ac:dyDescent="0.2">
      <c r="E4933" s="15">
        <v>41304.645833333336</v>
      </c>
      <c r="F4933" s="21">
        <v>16.453349338284582</v>
      </c>
      <c r="G4933" s="21">
        <v>16.335623363204114</v>
      </c>
      <c r="H4933" s="24">
        <v>0.20421373976311086</v>
      </c>
      <c r="I4933" s="3">
        <f t="shared" si="232"/>
        <v>2000</v>
      </c>
      <c r="J4933" s="3">
        <f>INDEX(PowerArray,MIN(MaximumPowerIndex,ROUND(G4933*100,0)))</f>
        <v>2000</v>
      </c>
      <c r="K4933" s="3">
        <f>MIN(J4933-M4933+N4933,'Power Look Up'!$F$4)</f>
        <v>1975.2923235961791</v>
      </c>
      <c r="M4933" s="50">
        <f t="array" ref="M4933">_xlfn.SUM(_xlfn.NORM.DIST($S$3:$S$1003,$G4933,$P4933,FALSE)*WindSpeedStep*$T$3:$T$1003)</f>
        <v>2000.6854501413395</v>
      </c>
      <c r="N4933" s="50">
        <f t="array" ref="N4933">_xlfn.SUM(_xlfn.NORM.DIST($S$3:$S$1003,$G4933,$Q4933,FALSE)*WindSpeedStep*$T$3:$T$1003)</f>
        <v>1975.9777737375186</v>
      </c>
      <c r="P4933" s="42">
        <f t="shared" si="231"/>
        <v>1.6335623363204115</v>
      </c>
      <c r="Q4933" s="42">
        <f t="shared" si="233"/>
        <v>3.3359587383615588</v>
      </c>
    </row>
    <row r="4934" spans="5:17" x14ac:dyDescent="0.2">
      <c r="E4934" s="15">
        <v>41304.652777777781</v>
      </c>
      <c r="F4934" s="21">
        <v>16.880578386785697</v>
      </c>
      <c r="G4934" s="21">
        <v>16.67139757376145</v>
      </c>
      <c r="H4934" s="24">
        <v>0.19312134485581156</v>
      </c>
      <c r="I4934" s="3">
        <f t="shared" si="232"/>
        <v>2000</v>
      </c>
      <c r="J4934" s="3">
        <f>INDEX(PowerArray,MIN(MaximumPowerIndex,ROUND(G4934*100,0)))</f>
        <v>2000</v>
      </c>
      <c r="K4934" s="3">
        <f>MIN(J4934-M4934+N4934,'Power Look Up'!$F$4)</f>
        <v>1984.4528447520049</v>
      </c>
      <c r="M4934" s="50">
        <f t="array" ref="M4934">_xlfn.SUM(_xlfn.NORM.DIST($S$3:$S$1003,$G4934,$P4934,FALSE)*WindSpeedStep*$T$3:$T$1003)</f>
        <v>2000.5024707436341</v>
      </c>
      <c r="N4934" s="50">
        <f t="array" ref="N4934">_xlfn.SUM(_xlfn.NORM.DIST($S$3:$S$1003,$G4934,$Q4934,FALSE)*WindSpeedStep*$T$3:$T$1003)</f>
        <v>1984.9553154956391</v>
      </c>
      <c r="P4934" s="42">
        <f t="shared" si="231"/>
        <v>1.6671397573761451</v>
      </c>
      <c r="Q4934" s="42">
        <f t="shared" si="233"/>
        <v>3.2196027200707249</v>
      </c>
    </row>
    <row r="4935" spans="5:17" x14ac:dyDescent="0.2">
      <c r="E4935" s="15">
        <v>41304.659722222219</v>
      </c>
      <c r="F4935" s="21">
        <v>17.779293304157118</v>
      </c>
      <c r="G4935" s="21">
        <v>17.640569990548812</v>
      </c>
      <c r="H4935" s="24">
        <v>0.15467431426855424</v>
      </c>
      <c r="I4935" s="3">
        <f t="shared" si="232"/>
        <v>2000</v>
      </c>
      <c r="J4935" s="3">
        <f>INDEX(PowerArray,MIN(MaximumPowerIndex,ROUND(G4935*100,0)))</f>
        <v>2000</v>
      </c>
      <c r="K4935" s="3">
        <f>MIN(J4935-M4935+N4935,'Power Look Up'!$F$4)</f>
        <v>1998.635593509096</v>
      </c>
      <c r="M4935" s="50">
        <f t="array" ref="M4935">_xlfn.SUM(_xlfn.NORM.DIST($S$3:$S$1003,$G4935,$P4935,FALSE)*WindSpeedStep*$T$3:$T$1003)</f>
        <v>2000.1974114632974</v>
      </c>
      <c r="N4935" s="50">
        <f t="array" ref="N4935">_xlfn.SUM(_xlfn.NORM.DIST($S$3:$S$1003,$G4935,$Q4935,FALSE)*WindSpeedStep*$T$3:$T$1003)</f>
        <v>1998.8330049723934</v>
      </c>
      <c r="P4935" s="42">
        <f t="shared" si="231"/>
        <v>1.7640569990548813</v>
      </c>
      <c r="Q4935" s="42">
        <f t="shared" si="233"/>
        <v>2.728543066594574</v>
      </c>
    </row>
    <row r="4936" spans="5:17" x14ac:dyDescent="0.2">
      <c r="E4936" s="15">
        <v>41304.666666666664</v>
      </c>
      <c r="F4936" s="21">
        <v>17.30963917645111</v>
      </c>
      <c r="G4936" s="21">
        <v>17.078612793234793</v>
      </c>
      <c r="H4936" s="24">
        <v>0.19180064738245337</v>
      </c>
      <c r="I4936" s="3">
        <f t="shared" si="232"/>
        <v>2000</v>
      </c>
      <c r="J4936" s="3">
        <f>INDEX(PowerArray,MIN(MaximumPowerIndex,ROUND(G4936*100,0)))</f>
        <v>2000</v>
      </c>
      <c r="K4936" s="3">
        <f>MIN(J4936-M4936+N4936,'Power Look Up'!$F$4)</f>
        <v>1987.7272482434264</v>
      </c>
      <c r="M4936" s="50">
        <f t="array" ref="M4936">_xlfn.SUM(_xlfn.NORM.DIST($S$3:$S$1003,$G4936,$P4936,FALSE)*WindSpeedStep*$T$3:$T$1003)</f>
        <v>2000.3412547383455</v>
      </c>
      <c r="N4936" s="50">
        <f t="array" ref="N4936">_xlfn.SUM(_xlfn.NORM.DIST($S$3:$S$1003,$G4936,$Q4936,FALSE)*WindSpeedStep*$T$3:$T$1003)</f>
        <v>1988.0685029817719</v>
      </c>
      <c r="P4936" s="42">
        <f t="shared" si="231"/>
        <v>1.7078612793234793</v>
      </c>
      <c r="Q4936" s="42">
        <f t="shared" si="233"/>
        <v>3.2756889901366835</v>
      </c>
    </row>
    <row r="4937" spans="5:17" x14ac:dyDescent="0.2">
      <c r="E4937" s="15">
        <v>41304.673611111109</v>
      </c>
      <c r="F4937" s="21">
        <v>15.925325330840172</v>
      </c>
      <c r="G4937" s="21">
        <v>15.818715722949689</v>
      </c>
      <c r="H4937" s="24">
        <v>0.19654229568162113</v>
      </c>
      <c r="I4937" s="3">
        <f t="shared" si="232"/>
        <v>2000</v>
      </c>
      <c r="J4937" s="3">
        <f>INDEX(PowerArray,MIN(MaximumPowerIndex,ROUND(G4937*100,0)))</f>
        <v>2000</v>
      </c>
      <c r="K4937" s="3">
        <f>MIN(J4937-M4937+N4937,'Power Look Up'!$F$4)</f>
        <v>1974.1332077590014</v>
      </c>
      <c r="M4937" s="50">
        <f t="array" ref="M4937">_xlfn.SUM(_xlfn.NORM.DIST($S$3:$S$1003,$G4937,$P4937,FALSE)*WindSpeedStep*$T$3:$T$1003)</f>
        <v>2001.0831078828926</v>
      </c>
      <c r="N4937" s="50">
        <f t="array" ref="N4937">_xlfn.SUM(_xlfn.NORM.DIST($S$3:$S$1003,$G4937,$Q4937,FALSE)*WindSpeedStep*$T$3:$T$1003)</f>
        <v>1975.216315641894</v>
      </c>
      <c r="P4937" s="42">
        <f t="shared" si="231"/>
        <v>1.581871572294969</v>
      </c>
      <c r="Q4937" s="42">
        <f t="shared" si="233"/>
        <v>3.1090467029234867</v>
      </c>
    </row>
    <row r="4938" spans="5:17" x14ac:dyDescent="0.2">
      <c r="E4938" s="15">
        <v>41304.680555555555</v>
      </c>
      <c r="F4938" s="21">
        <v>17.093591681028222</v>
      </c>
      <c r="G4938" s="21">
        <v>17.113493219598098</v>
      </c>
      <c r="H4938" s="24">
        <v>0.22055048876499342</v>
      </c>
      <c r="I4938" s="3">
        <f t="shared" si="232"/>
        <v>2000</v>
      </c>
      <c r="J4938" s="3">
        <f>INDEX(PowerArray,MIN(MaximumPowerIndex,ROUND(G4938*100,0)))</f>
        <v>2000</v>
      </c>
      <c r="K4938" s="3">
        <f>MIN(J4938-M4938+N4938,'Power Look Up'!$F$4)</f>
        <v>1973.1212041463777</v>
      </c>
      <c r="M4938" s="50">
        <f t="array" ref="M4938">_xlfn.SUM(_xlfn.NORM.DIST($S$3:$S$1003,$G4938,$P4938,FALSE)*WindSpeedStep*$T$3:$T$1003)</f>
        <v>2000.3299883302923</v>
      </c>
      <c r="N4938" s="50">
        <f t="array" ref="N4938">_xlfn.SUM(_xlfn.NORM.DIST($S$3:$S$1003,$G4938,$Q4938,FALSE)*WindSpeedStep*$T$3:$T$1003)</f>
        <v>1973.45119247667</v>
      </c>
      <c r="P4938" s="42">
        <f t="shared" si="231"/>
        <v>1.7113493219598099</v>
      </c>
      <c r="Q4938" s="42">
        <f t="shared" si="233"/>
        <v>3.7743892940587616</v>
      </c>
    </row>
    <row r="4939" spans="5:17" x14ac:dyDescent="0.2">
      <c r="E4939" s="15">
        <v>41304.6875</v>
      </c>
      <c r="F4939" s="21">
        <v>18.707269560812861</v>
      </c>
      <c r="G4939" s="21">
        <v>18.399877197985461</v>
      </c>
      <c r="H4939" s="24">
        <v>0.1689182908135041</v>
      </c>
      <c r="I4939" s="3">
        <f t="shared" si="232"/>
        <v>2000</v>
      </c>
      <c r="J4939" s="3">
        <f>INDEX(PowerArray,MIN(MaximumPowerIndex,ROUND(G4939*100,0)))</f>
        <v>2000</v>
      </c>
      <c r="K4939" s="3">
        <f>MIN(J4939-M4939+N4939,'Power Look Up'!$F$4)</f>
        <v>1997.7967417253803</v>
      </c>
      <c r="M4939" s="50">
        <f t="array" ref="M4939">_xlfn.SUM(_xlfn.NORM.DIST($S$3:$S$1003,$G4939,$P4939,FALSE)*WindSpeedStep*$T$3:$T$1003)</f>
        <v>2000.0927750598576</v>
      </c>
      <c r="N4939" s="50">
        <f t="array" ref="N4939">_xlfn.SUM(_xlfn.NORM.DIST($S$3:$S$1003,$G4939,$Q4939,FALSE)*WindSpeedStep*$T$3:$T$1003)</f>
        <v>1997.8895167852379</v>
      </c>
      <c r="P4939" s="42">
        <f t="shared" si="231"/>
        <v>1.8399877197985461</v>
      </c>
      <c r="Q4939" s="42">
        <f t="shared" si="233"/>
        <v>3.1080758074620709</v>
      </c>
    </row>
    <row r="4940" spans="5:17" x14ac:dyDescent="0.2">
      <c r="E4940" s="15">
        <v>41304.694444444445</v>
      </c>
      <c r="F4940" s="21">
        <v>17.844796006643431</v>
      </c>
      <c r="G4940" s="21">
        <v>17.850218726252145</v>
      </c>
      <c r="H4940" s="24">
        <v>0.20342064984371852</v>
      </c>
      <c r="I4940" s="3">
        <f t="shared" si="232"/>
        <v>2000</v>
      </c>
      <c r="J4940" s="3">
        <f>INDEX(PowerArray,MIN(MaximumPowerIndex,ROUND(G4940*100,0)))</f>
        <v>2000</v>
      </c>
      <c r="K4940" s="3">
        <f>MIN(J4940-M4940+N4940,'Power Look Up'!$F$4)</f>
        <v>1987.1834327685731</v>
      </c>
      <c r="M4940" s="50">
        <f t="array" ref="M4940">_xlfn.SUM(_xlfn.NORM.DIST($S$3:$S$1003,$G4940,$P4940,FALSE)*WindSpeedStep*$T$3:$T$1003)</f>
        <v>2000.1604840157988</v>
      </c>
      <c r="N4940" s="50">
        <f t="array" ref="N4940">_xlfn.SUM(_xlfn.NORM.DIST($S$3:$S$1003,$G4940,$Q4940,FALSE)*WindSpeedStep*$T$3:$T$1003)</f>
        <v>1987.3439167843719</v>
      </c>
      <c r="P4940" s="42">
        <f t="shared" si="231"/>
        <v>1.7850218726252145</v>
      </c>
      <c r="Q4940" s="42">
        <f t="shared" si="233"/>
        <v>3.6311030931467245</v>
      </c>
    </row>
    <row r="4941" spans="5:17" x14ac:dyDescent="0.2">
      <c r="E4941" s="15">
        <v>41304.701388888891</v>
      </c>
      <c r="F4941" s="21">
        <v>19.912469488005264</v>
      </c>
      <c r="G4941" s="21">
        <v>19.814479805245846</v>
      </c>
      <c r="H4941" s="24">
        <v>0.14814837515643153</v>
      </c>
      <c r="I4941" s="3">
        <f t="shared" si="232"/>
        <v>2000</v>
      </c>
      <c r="J4941" s="3">
        <f>INDEX(PowerArray,MIN(MaximumPowerIndex,ROUND(G4941*100,0)))</f>
        <v>2000</v>
      </c>
      <c r="K4941" s="3">
        <f>MIN(J4941-M4941+N4941,'Power Look Up'!$F$4)</f>
        <v>1999.8839125595302</v>
      </c>
      <c r="M4941" s="50">
        <f t="array" ref="M4941">_xlfn.SUM(_xlfn.NORM.DIST($S$3:$S$1003,$G4941,$P4941,FALSE)*WindSpeedStep*$T$3:$T$1003)</f>
        <v>2000.0223101950721</v>
      </c>
      <c r="N4941" s="50">
        <f t="array" ref="N4941">_xlfn.SUM(_xlfn.NORM.DIST($S$3:$S$1003,$G4941,$Q4941,FALSE)*WindSpeedStep*$T$3:$T$1003)</f>
        <v>1999.9062227546024</v>
      </c>
      <c r="P4941" s="42">
        <f t="shared" si="231"/>
        <v>1.9814479805245846</v>
      </c>
      <c r="Q4941" s="42">
        <f t="shared" si="233"/>
        <v>2.9354829877170978</v>
      </c>
    </row>
    <row r="4942" spans="5:17" x14ac:dyDescent="0.2">
      <c r="E4942" s="15">
        <v>41304.708333333336</v>
      </c>
      <c r="F4942" s="21">
        <v>18.458129342919086</v>
      </c>
      <c r="G4942" s="21">
        <v>18.2340931578258</v>
      </c>
      <c r="H4942" s="24">
        <v>0.17878301417721654</v>
      </c>
      <c r="I4942" s="3">
        <f t="shared" si="232"/>
        <v>2000</v>
      </c>
      <c r="J4942" s="3">
        <f>INDEX(PowerArray,MIN(MaximumPowerIndex,ROUND(G4942*100,0)))</f>
        <v>2000</v>
      </c>
      <c r="K4942" s="3">
        <f>MIN(J4942-M4942+N4942,'Power Look Up'!$F$4)</f>
        <v>1995.8814111082049</v>
      </c>
      <c r="M4942" s="50">
        <f t="array" ref="M4942">_xlfn.SUM(_xlfn.NORM.DIST($S$3:$S$1003,$G4942,$P4942,FALSE)*WindSpeedStep*$T$3:$T$1003)</f>
        <v>2000.1095186751229</v>
      </c>
      <c r="N4942" s="50">
        <f t="array" ref="N4942">_xlfn.SUM(_xlfn.NORM.DIST($S$3:$S$1003,$G4942,$Q4942,FALSE)*WindSpeedStep*$T$3:$T$1003)</f>
        <v>1995.9909297833278</v>
      </c>
      <c r="P4942" s="42">
        <f t="shared" si="231"/>
        <v>1.8234093157825801</v>
      </c>
      <c r="Q4942" s="42">
        <f t="shared" si="233"/>
        <v>3.2599461355442569</v>
      </c>
    </row>
    <row r="4943" spans="5:17" x14ac:dyDescent="0.2">
      <c r="E4943" s="15">
        <v>41304.715277777781</v>
      </c>
      <c r="F4943" s="21">
        <v>17.33155124457274</v>
      </c>
      <c r="G4943" s="21">
        <v>17.083308173458224</v>
      </c>
      <c r="H4943" s="24">
        <v>0.18521134979219994</v>
      </c>
      <c r="I4943" s="3">
        <f t="shared" si="232"/>
        <v>2000</v>
      </c>
      <c r="J4943" s="3">
        <f>INDEX(PowerArray,MIN(MaximumPowerIndex,ROUND(G4943*100,0)))</f>
        <v>2000</v>
      </c>
      <c r="K4943" s="3">
        <f>MIN(J4943-M4943+N4943,'Power Look Up'!$F$4)</f>
        <v>1990.2948852810648</v>
      </c>
      <c r="M4943" s="50">
        <f t="array" ref="M4943">_xlfn.SUM(_xlfn.NORM.DIST($S$3:$S$1003,$G4943,$P4943,FALSE)*WindSpeedStep*$T$3:$T$1003)</f>
        <v>2000.3397172148557</v>
      </c>
      <c r="N4943" s="50">
        <f t="array" ref="N4943">_xlfn.SUM(_xlfn.NORM.DIST($S$3:$S$1003,$G4943,$Q4943,FALSE)*WindSpeedStep*$T$3:$T$1003)</f>
        <v>1990.6346024959205</v>
      </c>
      <c r="P4943" s="42">
        <f t="shared" si="231"/>
        <v>1.7083308173458225</v>
      </c>
      <c r="Q4943" s="42">
        <f t="shared" si="233"/>
        <v>3.1640225657223193</v>
      </c>
    </row>
    <row r="4944" spans="5:17" x14ac:dyDescent="0.2">
      <c r="E4944" s="15">
        <v>41304.722222222219</v>
      </c>
      <c r="F4944" s="21">
        <v>18.335805238607641</v>
      </c>
      <c r="G4944" s="21">
        <v>18.031724381288214</v>
      </c>
      <c r="H4944" s="24">
        <v>0.18761106781156134</v>
      </c>
      <c r="I4944" s="3">
        <f t="shared" si="232"/>
        <v>2000</v>
      </c>
      <c r="J4944" s="3">
        <f>INDEX(PowerArray,MIN(MaximumPowerIndex,ROUND(G4944*100,0)))</f>
        <v>2000</v>
      </c>
      <c r="K4944" s="3">
        <f>MIN(J4944-M4944+N4944,'Power Look Up'!$F$4)</f>
        <v>1993.2695438195954</v>
      </c>
      <c r="M4944" s="50">
        <f t="array" ref="M4944">_xlfn.SUM(_xlfn.NORM.DIST($S$3:$S$1003,$G4944,$P4944,FALSE)*WindSpeedStep*$T$3:$T$1003)</f>
        <v>2000.1340132800865</v>
      </c>
      <c r="N4944" s="50">
        <f t="array" ref="N4944">_xlfn.SUM(_xlfn.NORM.DIST($S$3:$S$1003,$G4944,$Q4944,FALSE)*WindSpeedStep*$T$3:$T$1003)</f>
        <v>1993.4035570996818</v>
      </c>
      <c r="P4944" s="42">
        <f t="shared" si="231"/>
        <v>1.8031724381288214</v>
      </c>
      <c r="Q4944" s="42">
        <f t="shared" si="233"/>
        <v>3.382951065657247</v>
      </c>
    </row>
    <row r="4945" spans="5:17" x14ac:dyDescent="0.2">
      <c r="E4945" s="15">
        <v>41304.729166666664</v>
      </c>
      <c r="F4945" s="21">
        <v>17.386125555540737</v>
      </c>
      <c r="G4945" s="21">
        <v>17.231198874882448</v>
      </c>
      <c r="H4945" s="24">
        <v>0.15702175802647322</v>
      </c>
      <c r="I4945" s="3">
        <f t="shared" si="232"/>
        <v>2000</v>
      </c>
      <c r="J4945" s="3">
        <f>INDEX(PowerArray,MIN(MaximumPowerIndex,ROUND(G4945*100,0)))</f>
        <v>2000</v>
      </c>
      <c r="K4945" s="3">
        <f>MIN(J4945-M4945+N4945,'Power Look Up'!$F$4)</f>
        <v>1997.7918204277121</v>
      </c>
      <c r="M4945" s="50">
        <f t="array" ref="M4945">_xlfn.SUM(_xlfn.NORM.DIST($S$3:$S$1003,$G4945,$P4945,FALSE)*WindSpeedStep*$T$3:$T$1003)</f>
        <v>2000.2945158583188</v>
      </c>
      <c r="N4945" s="50">
        <f t="array" ref="N4945">_xlfn.SUM(_xlfn.NORM.DIST($S$3:$S$1003,$G4945,$Q4945,FALSE)*WindSpeedStep*$T$3:$T$1003)</f>
        <v>1998.0863362860309</v>
      </c>
      <c r="P4945" s="42">
        <f t="shared" si="231"/>
        <v>1.723119887488245</v>
      </c>
      <c r="Q4945" s="42">
        <f t="shared" si="233"/>
        <v>2.7056731402378293</v>
      </c>
    </row>
    <row r="4946" spans="5:17" x14ac:dyDescent="0.2">
      <c r="E4946" s="15">
        <v>41304.736111111109</v>
      </c>
      <c r="F4946" s="21">
        <v>16.826362448384295</v>
      </c>
      <c r="G4946" s="21">
        <v>16.867132954128632</v>
      </c>
      <c r="H4946" s="24">
        <v>0.18423470964145724</v>
      </c>
      <c r="I4946" s="3">
        <f t="shared" si="232"/>
        <v>2000</v>
      </c>
      <c r="J4946" s="3">
        <f>INDEX(PowerArray,MIN(MaximumPowerIndex,ROUND(G4946*100,0)))</f>
        <v>2000</v>
      </c>
      <c r="K4946" s="3">
        <f>MIN(J4946-M4946+N4946,'Power Look Up'!$F$4)</f>
        <v>1989.534864309134</v>
      </c>
      <c r="M4946" s="50">
        <f t="array" ref="M4946">_xlfn.SUM(_xlfn.NORM.DIST($S$3:$S$1003,$G4946,$P4946,FALSE)*WindSpeedStep*$T$3:$T$1003)</f>
        <v>2000.4177121018856</v>
      </c>
      <c r="N4946" s="50">
        <f t="array" ref="N4946">_xlfn.SUM(_xlfn.NORM.DIST($S$3:$S$1003,$G4946,$Q4946,FALSE)*WindSpeedStep*$T$3:$T$1003)</f>
        <v>1989.9525764110197</v>
      </c>
      <c r="P4946" s="42">
        <f t="shared" si="231"/>
        <v>1.6867132954128632</v>
      </c>
      <c r="Q4946" s="42">
        <f t="shared" si="233"/>
        <v>3.1075113422877436</v>
      </c>
    </row>
    <row r="4947" spans="5:17" x14ac:dyDescent="0.2">
      <c r="E4947" s="15">
        <v>41304.743055555555</v>
      </c>
      <c r="F4947" s="21">
        <v>15.825116067866958</v>
      </c>
      <c r="G4947" s="21">
        <v>15.879791346877607</v>
      </c>
      <c r="H4947" s="24">
        <v>0.16492770029659554</v>
      </c>
      <c r="I4947" s="3">
        <f t="shared" si="232"/>
        <v>2000</v>
      </c>
      <c r="J4947" s="3">
        <f>INDEX(PowerArray,MIN(MaximumPowerIndex,ROUND(G4947*100,0)))</f>
        <v>2000</v>
      </c>
      <c r="K4947" s="3">
        <f>MIN(J4947-M4947+N4947,'Power Look Up'!$F$4)</f>
        <v>1991.048288824745</v>
      </c>
      <c r="M4947" s="50">
        <f t="array" ref="M4947">_xlfn.SUM(_xlfn.NORM.DIST($S$3:$S$1003,$G4947,$P4947,FALSE)*WindSpeedStep*$T$3:$T$1003)</f>
        <v>2001.0277287916265</v>
      </c>
      <c r="N4947" s="50">
        <f t="array" ref="N4947">_xlfn.SUM(_xlfn.NORM.DIST($S$3:$S$1003,$G4947,$Q4947,FALSE)*WindSpeedStep*$T$3:$T$1003)</f>
        <v>1992.0760176163715</v>
      </c>
      <c r="P4947" s="42">
        <f t="shared" si="231"/>
        <v>1.5879791346877608</v>
      </c>
      <c r="Q4947" s="42">
        <f t="shared" si="233"/>
        <v>2.6190174680303011</v>
      </c>
    </row>
    <row r="4948" spans="5:17" x14ac:dyDescent="0.2">
      <c r="E4948" s="15">
        <v>41304.75</v>
      </c>
      <c r="F4948" s="21">
        <v>16.614882195473449</v>
      </c>
      <c r="G4948" s="21">
        <v>16.476635931421516</v>
      </c>
      <c r="H4948" s="24">
        <v>0.17995914535070218</v>
      </c>
      <c r="I4948" s="3">
        <f t="shared" si="232"/>
        <v>2000</v>
      </c>
      <c r="J4948" s="3">
        <f>INDEX(PowerArray,MIN(MaximumPowerIndex,ROUND(G4948*100,0)))</f>
        <v>2000</v>
      </c>
      <c r="K4948" s="3">
        <f>MIN(J4948-M4948+N4948,'Power Look Up'!$F$4)</f>
        <v>1988.9360186565643</v>
      </c>
      <c r="M4948" s="50">
        <f t="array" ref="M4948">_xlfn.SUM(_xlfn.NORM.DIST($S$3:$S$1003,$G4948,$P4948,FALSE)*WindSpeedStep*$T$3:$T$1003)</f>
        <v>2000.6022909448106</v>
      </c>
      <c r="N4948" s="50">
        <f t="array" ref="N4948">_xlfn.SUM(_xlfn.NORM.DIST($S$3:$S$1003,$G4948,$Q4948,FALSE)*WindSpeedStep*$T$3:$T$1003)</f>
        <v>1989.538309601375</v>
      </c>
      <c r="P4948" s="42">
        <f t="shared" si="231"/>
        <v>1.6476635931421517</v>
      </c>
      <c r="Q4948" s="42">
        <f t="shared" si="233"/>
        <v>2.9651213204732869</v>
      </c>
    </row>
    <row r="4949" spans="5:17" x14ac:dyDescent="0.2">
      <c r="E4949" s="15">
        <v>41304.756944444445</v>
      </c>
      <c r="F4949" s="21">
        <v>16.79778239089201</v>
      </c>
      <c r="G4949" s="21">
        <v>16.753089551379439</v>
      </c>
      <c r="H4949" s="24">
        <v>0.20836083707678868</v>
      </c>
      <c r="I4949" s="3">
        <f t="shared" si="232"/>
        <v>2000</v>
      </c>
      <c r="J4949" s="3">
        <f>INDEX(PowerArray,MIN(MaximumPowerIndex,ROUND(G4949*100,0)))</f>
        <v>2000</v>
      </c>
      <c r="K4949" s="3">
        <f>MIN(J4949-M4949+N4949,'Power Look Up'!$F$4)</f>
        <v>1977.0212567745791</v>
      </c>
      <c r="M4949" s="50">
        <f t="array" ref="M4949">_xlfn.SUM(_xlfn.NORM.DIST($S$3:$S$1003,$G4949,$P4949,FALSE)*WindSpeedStep*$T$3:$T$1003)</f>
        <v>2000.4653231192106</v>
      </c>
      <c r="N4949" s="50">
        <f t="array" ref="N4949">_xlfn.SUM(_xlfn.NORM.DIST($S$3:$S$1003,$G4949,$Q4949,FALSE)*WindSpeedStep*$T$3:$T$1003)</f>
        <v>1977.4865798937897</v>
      </c>
      <c r="P4949" s="42">
        <f t="shared" si="231"/>
        <v>1.6753089551379441</v>
      </c>
      <c r="Q4949" s="42">
        <f t="shared" si="233"/>
        <v>3.4906877625478221</v>
      </c>
    </row>
    <row r="4950" spans="5:17" x14ac:dyDescent="0.2">
      <c r="E4950" s="15">
        <v>41304.763888888891</v>
      </c>
      <c r="F4950" s="21">
        <v>17.375192018551981</v>
      </c>
      <c r="G4950" s="21">
        <v>17.357289940696134</v>
      </c>
      <c r="H4950" s="24">
        <v>0.19222809143253139</v>
      </c>
      <c r="I4950" s="3">
        <f t="shared" si="232"/>
        <v>2000</v>
      </c>
      <c r="J4950" s="3">
        <f>INDEX(PowerArray,MIN(MaximumPowerIndex,ROUND(G4950*100,0)))</f>
        <v>2000</v>
      </c>
      <c r="K4950" s="3">
        <f>MIN(J4950-M4950+N4950,'Power Look Up'!$F$4)</f>
        <v>1989.0670862526713</v>
      </c>
      <c r="M4950" s="50">
        <f t="array" ref="M4950">_xlfn.SUM(_xlfn.NORM.DIST($S$3:$S$1003,$G4950,$P4950,FALSE)*WindSpeedStep*$T$3:$T$1003)</f>
        <v>2000.2605552118473</v>
      </c>
      <c r="N4950" s="50">
        <f t="array" ref="N4950">_xlfn.SUM(_xlfn.NORM.DIST($S$3:$S$1003,$G4950,$Q4950,FALSE)*WindSpeedStep*$T$3:$T$1003)</f>
        <v>1989.3276414645186</v>
      </c>
      <c r="P4950" s="42">
        <f t="shared" si="231"/>
        <v>1.7357289940696135</v>
      </c>
      <c r="Q4950" s="42">
        <f t="shared" si="233"/>
        <v>3.3365587177410938</v>
      </c>
    </row>
    <row r="4951" spans="5:17" x14ac:dyDescent="0.2">
      <c r="E4951" s="15">
        <v>41304.770833333336</v>
      </c>
      <c r="F4951" s="21">
        <v>17.154473049689678</v>
      </c>
      <c r="G4951" s="21">
        <v>17.069461895281272</v>
      </c>
      <c r="H4951" s="24">
        <v>0.17313268623274483</v>
      </c>
      <c r="I4951" s="3">
        <f t="shared" si="232"/>
        <v>2000</v>
      </c>
      <c r="J4951" s="3">
        <f>INDEX(PowerArray,MIN(MaximumPowerIndex,ROUND(G4951*100,0)))</f>
        <v>2000</v>
      </c>
      <c r="K4951" s="3">
        <f>MIN(J4951-M4951+N4951,'Power Look Up'!$F$4)</f>
        <v>1994.0467359199467</v>
      </c>
      <c r="M4951" s="50">
        <f t="array" ref="M4951">_xlfn.SUM(_xlfn.NORM.DIST($S$3:$S$1003,$G4951,$P4951,FALSE)*WindSpeedStep*$T$3:$T$1003)</f>
        <v>2000.3442701584963</v>
      </c>
      <c r="N4951" s="50">
        <f t="array" ref="N4951">_xlfn.SUM(_xlfn.NORM.DIST($S$3:$S$1003,$G4951,$Q4951,FALSE)*WindSpeedStep*$T$3:$T$1003)</f>
        <v>1994.3910060784431</v>
      </c>
      <c r="P4951" s="42">
        <f t="shared" si="231"/>
        <v>1.7069461895281273</v>
      </c>
      <c r="Q4951" s="42">
        <f t="shared" si="233"/>
        <v>2.9552817904775264</v>
      </c>
    </row>
    <row r="4952" spans="5:17" x14ac:dyDescent="0.2">
      <c r="E4952" s="15">
        <v>41304.777777777781</v>
      </c>
      <c r="F4952" s="21">
        <v>14.360454742208077</v>
      </c>
      <c r="G4952" s="21">
        <v>14.289606239529405</v>
      </c>
      <c r="H4952" s="24">
        <v>0.16155477257841172</v>
      </c>
      <c r="I4952" s="3">
        <f t="shared" si="232"/>
        <v>2000</v>
      </c>
      <c r="J4952" s="3">
        <f>INDEX(PowerArray,MIN(MaximumPowerIndex,ROUND(G4952*100,0)))</f>
        <v>2000</v>
      </c>
      <c r="K4952" s="3">
        <f>MIN(J4952-M4952+N4952,'Power Look Up'!$F$4)</f>
        <v>1975.2892579111988</v>
      </c>
      <c r="M4952" s="50">
        <f t="array" ref="M4952">_xlfn.SUM(_xlfn.NORM.DIST($S$3:$S$1003,$G4952,$P4952,FALSE)*WindSpeedStep*$T$3:$T$1003)</f>
        <v>2003.1133378810114</v>
      </c>
      <c r="N4952" s="50">
        <f t="array" ref="N4952">_xlfn.SUM(_xlfn.NORM.DIST($S$3:$S$1003,$G4952,$Q4952,FALSE)*WindSpeedStep*$T$3:$T$1003)</f>
        <v>1978.4025957922101</v>
      </c>
      <c r="P4952" s="42">
        <f t="shared" si="231"/>
        <v>1.4289606239529407</v>
      </c>
      <c r="Q4952" s="42">
        <f t="shared" si="233"/>
        <v>2.3085540862622262</v>
      </c>
    </row>
    <row r="4953" spans="5:17" x14ac:dyDescent="0.2">
      <c r="E4953" s="15">
        <v>41304.784722222219</v>
      </c>
      <c r="F4953" s="21">
        <v>14.925215744876803</v>
      </c>
      <c r="G4953" s="21">
        <v>14.856652490201105</v>
      </c>
      <c r="H4953" s="24">
        <v>0.17219181577875498</v>
      </c>
      <c r="I4953" s="3">
        <f t="shared" si="232"/>
        <v>2000</v>
      </c>
      <c r="J4953" s="3">
        <f>INDEX(PowerArray,MIN(MaximumPowerIndex,ROUND(G4953*100,0)))</f>
        <v>2000</v>
      </c>
      <c r="K4953" s="3">
        <f>MIN(J4953-M4953+N4953,'Power Look Up'!$F$4)</f>
        <v>1977.0192557242976</v>
      </c>
      <c r="M4953" s="50">
        <f t="array" ref="M4953">_xlfn.SUM(_xlfn.NORM.DIST($S$3:$S$1003,$G4953,$P4953,FALSE)*WindSpeedStep*$T$3:$T$1003)</f>
        <v>2002.2760329928819</v>
      </c>
      <c r="N4953" s="50">
        <f t="array" ref="N4953">_xlfn.SUM(_xlfn.NORM.DIST($S$3:$S$1003,$G4953,$Q4953,FALSE)*WindSpeedStep*$T$3:$T$1003)</f>
        <v>1979.2952887171796</v>
      </c>
      <c r="P4953" s="42">
        <f t="shared" si="231"/>
        <v>1.4856652490201105</v>
      </c>
      <c r="Q4953" s="42">
        <f t="shared" si="233"/>
        <v>2.5581939686816901</v>
      </c>
    </row>
    <row r="4954" spans="5:17" x14ac:dyDescent="0.2">
      <c r="E4954" s="15">
        <v>41304.791666666664</v>
      </c>
      <c r="F4954" s="21">
        <v>14.592861416041698</v>
      </c>
      <c r="G4954" s="21">
        <v>14.612464633672385</v>
      </c>
      <c r="H4954" s="24">
        <v>0.16857557471872936</v>
      </c>
      <c r="I4954" s="3">
        <f t="shared" si="232"/>
        <v>2000</v>
      </c>
      <c r="J4954" s="3">
        <f>INDEX(PowerArray,MIN(MaximumPowerIndex,ROUND(G4954*100,0)))</f>
        <v>2000</v>
      </c>
      <c r="K4954" s="3">
        <f>MIN(J4954-M4954+N4954,'Power Look Up'!$F$4)</f>
        <v>1975.7033558004784</v>
      </c>
      <c r="M4954" s="50">
        <f t="array" ref="M4954">_xlfn.SUM(_xlfn.NORM.DIST($S$3:$S$1003,$G4954,$P4954,FALSE)*WindSpeedStep*$T$3:$T$1003)</f>
        <v>2002.6482036265988</v>
      </c>
      <c r="N4954" s="50">
        <f t="array" ref="N4954">_xlfn.SUM(_xlfn.NORM.DIST($S$3:$S$1003,$G4954,$Q4954,FALSE)*WindSpeedStep*$T$3:$T$1003)</f>
        <v>1978.3515594270773</v>
      </c>
      <c r="P4954" s="42">
        <f t="shared" si="231"/>
        <v>1.4612464633672386</v>
      </c>
      <c r="Q4954" s="42">
        <f t="shared" si="233"/>
        <v>2.4633046236784293</v>
      </c>
    </row>
    <row r="4955" spans="5:17" x14ac:dyDescent="0.2">
      <c r="E4955" s="15">
        <v>41304.798611111109</v>
      </c>
      <c r="F4955" s="21">
        <v>14.207969147019664</v>
      </c>
      <c r="G4955" s="21">
        <v>14.217288928331064</v>
      </c>
      <c r="H4955" s="24">
        <v>0.17806908037456609</v>
      </c>
      <c r="I4955" s="3">
        <f t="shared" si="232"/>
        <v>2000</v>
      </c>
      <c r="J4955" s="3">
        <f>INDEX(PowerArray,MIN(MaximumPowerIndex,ROUND(G4955*100,0)))</f>
        <v>2000</v>
      </c>
      <c r="K4955" s="3">
        <f>MIN(J4955-M4955+N4955,'Power Look Up'!$F$4)</f>
        <v>1960.238568402473</v>
      </c>
      <c r="M4955" s="50">
        <f t="array" ref="M4955">_xlfn.SUM(_xlfn.NORM.DIST($S$3:$S$1003,$G4955,$P4955,FALSE)*WindSpeedStep*$T$3:$T$1003)</f>
        <v>2003.2030467180998</v>
      </c>
      <c r="N4955" s="50">
        <f t="array" ref="N4955">_xlfn.SUM(_xlfn.NORM.DIST($S$3:$S$1003,$G4955,$Q4955,FALSE)*WindSpeedStep*$T$3:$T$1003)</f>
        <v>1963.4416151205728</v>
      </c>
      <c r="P4955" s="42">
        <f t="shared" si="231"/>
        <v>1.4217288928331064</v>
      </c>
      <c r="Q4955" s="42">
        <f t="shared" si="233"/>
        <v>2.5316595648874127</v>
      </c>
    </row>
    <row r="4956" spans="5:17" x14ac:dyDescent="0.2">
      <c r="E4956" s="15">
        <v>41304.805555555555</v>
      </c>
      <c r="F4956" s="21">
        <v>14.121413226215642</v>
      </c>
      <c r="G4956" s="21">
        <v>14.103363728729672</v>
      </c>
      <c r="H4956" s="24">
        <v>0.18553383843595139</v>
      </c>
      <c r="I4956" s="3">
        <f t="shared" si="232"/>
        <v>2000</v>
      </c>
      <c r="J4956" s="3">
        <f>INDEX(PowerArray,MIN(MaximumPowerIndex,ROUND(G4956*100,0)))</f>
        <v>2000</v>
      </c>
      <c r="K4956" s="3">
        <f>MIN(J4956-M4956+N4956,'Power Look Up'!$F$4)</f>
        <v>1950.2293621661734</v>
      </c>
      <c r="M4956" s="50">
        <f t="array" ref="M4956">_xlfn.SUM(_xlfn.NORM.DIST($S$3:$S$1003,$G4956,$P4956,FALSE)*WindSpeedStep*$T$3:$T$1003)</f>
        <v>2003.3249646312249</v>
      </c>
      <c r="N4956" s="50">
        <f t="array" ref="N4956">_xlfn.SUM(_xlfn.NORM.DIST($S$3:$S$1003,$G4956,$Q4956,FALSE)*WindSpeedStep*$T$3:$T$1003)</f>
        <v>1953.5543267973983</v>
      </c>
      <c r="P4956" s="42">
        <f t="shared" si="231"/>
        <v>1.4103363728729672</v>
      </c>
      <c r="Q4956" s="42">
        <f t="shared" si="233"/>
        <v>2.6166512074495878</v>
      </c>
    </row>
    <row r="4957" spans="5:17" x14ac:dyDescent="0.2">
      <c r="E4957" s="15">
        <v>41304.8125</v>
      </c>
      <c r="F4957" s="21">
        <v>14.312371136983225</v>
      </c>
      <c r="G4957" s="21">
        <v>14.210229573562808</v>
      </c>
      <c r="H4957" s="24">
        <v>0.16209752931889185</v>
      </c>
      <c r="I4957" s="3">
        <f t="shared" si="232"/>
        <v>2000</v>
      </c>
      <c r="J4957" s="3">
        <f>INDEX(PowerArray,MIN(MaximumPowerIndex,ROUND(G4957*100,0)))</f>
        <v>2000</v>
      </c>
      <c r="K4957" s="3">
        <f>MIN(J4957-M4957+N4957,'Power Look Up'!$F$4)</f>
        <v>1973.451358676065</v>
      </c>
      <c r="M4957" s="50">
        <f t="array" ref="M4957">_xlfn.SUM(_xlfn.NORM.DIST($S$3:$S$1003,$G4957,$P4957,FALSE)*WindSpeedStep*$T$3:$T$1003)</f>
        <v>2003.2113484344609</v>
      </c>
      <c r="N4957" s="50">
        <f t="array" ref="N4957">_xlfn.SUM(_xlfn.NORM.DIST($S$3:$S$1003,$G4957,$Q4957,FALSE)*WindSpeedStep*$T$3:$T$1003)</f>
        <v>1976.6627071105258</v>
      </c>
      <c r="P4957" s="42">
        <f t="shared" si="231"/>
        <v>1.4210229573562809</v>
      </c>
      <c r="Q4957" s="42">
        <f t="shared" si="233"/>
        <v>2.3034431049287813</v>
      </c>
    </row>
    <row r="4958" spans="5:17" x14ac:dyDescent="0.2">
      <c r="E4958" s="15">
        <v>41304.819444444445</v>
      </c>
      <c r="F4958" s="21">
        <v>15.151846389709704</v>
      </c>
      <c r="G4958" s="21">
        <v>15.040364746727549</v>
      </c>
      <c r="H4958" s="24">
        <v>0.14123691231805055</v>
      </c>
      <c r="I4958" s="3">
        <f t="shared" si="232"/>
        <v>2000</v>
      </c>
      <c r="J4958" s="3">
        <f>INDEX(PowerArray,MIN(MaximumPowerIndex,ROUND(G4958*100,0)))</f>
        <v>2000</v>
      </c>
      <c r="K4958" s="3">
        <f>MIN(J4958-M4958+N4958,'Power Look Up'!$F$4)</f>
        <v>1994.1234485857808</v>
      </c>
      <c r="M4958" s="50">
        <f t="array" ref="M4958">_xlfn.SUM(_xlfn.NORM.DIST($S$3:$S$1003,$G4958,$P4958,FALSE)*WindSpeedStep*$T$3:$T$1003)</f>
        <v>2002.005970707283</v>
      </c>
      <c r="N4958" s="50">
        <f t="array" ref="N4958">_xlfn.SUM(_xlfn.NORM.DIST($S$3:$S$1003,$G4958,$Q4958,FALSE)*WindSpeedStep*$T$3:$T$1003)</f>
        <v>1996.1294192930638</v>
      </c>
      <c r="P4958" s="42">
        <f t="shared" si="231"/>
        <v>1.504036474672755</v>
      </c>
      <c r="Q4958" s="42">
        <f t="shared" si="233"/>
        <v>2.1242546769650574</v>
      </c>
    </row>
    <row r="4959" spans="5:17" x14ac:dyDescent="0.2">
      <c r="E4959" s="15">
        <v>41304.826388888891</v>
      </c>
      <c r="F4959" s="21">
        <v>13.359784720631939</v>
      </c>
      <c r="G4959" s="21">
        <v>13.353712346175106</v>
      </c>
      <c r="H4959" s="24">
        <v>0.13323567985725771</v>
      </c>
      <c r="I4959" s="3">
        <f t="shared" si="232"/>
        <v>1999.3599999999997</v>
      </c>
      <c r="J4959" s="3">
        <f>INDEX(PowerArray,MIN(MaximumPowerIndex,ROUND(G4959*100,0)))</f>
        <v>1999.3499999999997</v>
      </c>
      <c r="K4959" s="3">
        <f>MIN(J4959-M4959+N4959,'Power Look Up'!$F$4)</f>
        <v>1979.8593781294642</v>
      </c>
      <c r="M4959" s="50">
        <f t="array" ref="M4959">_xlfn.SUM(_xlfn.NORM.DIST($S$3:$S$1003,$G4959,$P4959,FALSE)*WindSpeedStep*$T$3:$T$1003)</f>
        <v>2002.6778406551416</v>
      </c>
      <c r="N4959" s="50">
        <f t="array" ref="N4959">_xlfn.SUM(_xlfn.NORM.DIST($S$3:$S$1003,$G4959,$Q4959,FALSE)*WindSpeedStep*$T$3:$T$1003)</f>
        <v>1983.1872187846061</v>
      </c>
      <c r="P4959" s="42">
        <f t="shared" si="231"/>
        <v>1.3353712346175106</v>
      </c>
      <c r="Q4959" s="42">
        <f t="shared" si="233"/>
        <v>1.7791909430608961</v>
      </c>
    </row>
    <row r="4960" spans="5:17" x14ac:dyDescent="0.2">
      <c r="E4960" s="15">
        <v>41304.833333333336</v>
      </c>
      <c r="F4960" s="21">
        <v>11.671805631548761</v>
      </c>
      <c r="G4960" s="21">
        <v>11.497390714908489</v>
      </c>
      <c r="H4960" s="24">
        <v>0.14565012935144489</v>
      </c>
      <c r="I4960" s="3">
        <f t="shared" si="232"/>
        <v>1960.2799999999829</v>
      </c>
      <c r="J4960" s="3">
        <f>INDEX(PowerArray,MIN(MaximumPowerIndex,ROUND(G4960*100,0)))</f>
        <v>1945.9999999999832</v>
      </c>
      <c r="K4960" s="3">
        <f>MIN(J4960-M4960+N4960,'Power Look Up'!$F$4)</f>
        <v>1867.662752147176</v>
      </c>
      <c r="M4960" s="50">
        <f t="array" ref="M4960">_xlfn.SUM(_xlfn.NORM.DIST($S$3:$S$1003,$G4960,$P4960,FALSE)*WindSpeedStep*$T$3:$T$1003)</f>
        <v>1934.7971273127807</v>
      </c>
      <c r="N4960" s="50">
        <f t="array" ref="N4960">_xlfn.SUM(_xlfn.NORM.DIST($S$3:$S$1003,$G4960,$Q4960,FALSE)*WindSpeedStep*$T$3:$T$1003)</f>
        <v>1856.4598794599735</v>
      </c>
      <c r="P4960" s="42">
        <f t="shared" si="231"/>
        <v>1.1497390714908489</v>
      </c>
      <c r="Q4960" s="42">
        <f t="shared" si="233"/>
        <v>1.6745964448305228</v>
      </c>
    </row>
    <row r="4961" spans="5:17" x14ac:dyDescent="0.2">
      <c r="E4961" s="15">
        <v>41304.840277777781</v>
      </c>
      <c r="F4961" s="21">
        <v>10.96729690930351</v>
      </c>
      <c r="G4961" s="21">
        <v>11.006207270328231</v>
      </c>
      <c r="H4961" s="24">
        <v>0.13038764353930613</v>
      </c>
      <c r="I4961" s="3">
        <f t="shared" si="232"/>
        <v>1895.9899999999493</v>
      </c>
      <c r="J4961" s="3">
        <f>INDEX(PowerArray,MIN(MaximumPowerIndex,ROUND(G4961*100,0)))</f>
        <v>1904.839999999984</v>
      </c>
      <c r="K4961" s="3">
        <f>MIN(J4961-M4961+N4961,'Power Look Up'!$F$4)</f>
        <v>1850.0137150925323</v>
      </c>
      <c r="M4961" s="50">
        <f t="array" ref="M4961">_xlfn.SUM(_xlfn.NORM.DIST($S$3:$S$1003,$G4961,$P4961,FALSE)*WindSpeedStep*$T$3:$T$1003)</f>
        <v>1869.8979751303607</v>
      </c>
      <c r="N4961" s="50">
        <f t="array" ref="N4961">_xlfn.SUM(_xlfn.NORM.DIST($S$3:$S$1003,$G4961,$Q4961,FALSE)*WindSpeedStep*$T$3:$T$1003)</f>
        <v>1815.071690222909</v>
      </c>
      <c r="P4961" s="42">
        <f t="shared" si="231"/>
        <v>1.1006207270328232</v>
      </c>
      <c r="Q4961" s="42">
        <f t="shared" si="233"/>
        <v>1.4350734302832768</v>
      </c>
    </row>
    <row r="4962" spans="5:17" x14ac:dyDescent="0.2">
      <c r="E4962" s="15">
        <v>41304.847222222219</v>
      </c>
      <c r="F4962" s="21">
        <v>10.196699213685372</v>
      </c>
      <c r="G4962" s="21">
        <v>10.202015248272959</v>
      </c>
      <c r="H4962" s="24">
        <v>0.16573990902191049</v>
      </c>
      <c r="I4962" s="3">
        <f t="shared" si="232"/>
        <v>1690.3999999999537</v>
      </c>
      <c r="J4962" s="3">
        <f>INDEX(PowerArray,MIN(MaximumPowerIndex,ROUND(G4962*100,0)))</f>
        <v>1690.3999999999537</v>
      </c>
      <c r="K4962" s="3">
        <f>MIN(J4962-M4962+N4962,'Power Look Up'!$F$4)</f>
        <v>1603.2867480627317</v>
      </c>
      <c r="M4962" s="50">
        <f t="array" ref="M4962">_xlfn.SUM(_xlfn.NORM.DIST($S$3:$S$1003,$G4962,$P4962,FALSE)*WindSpeedStep*$T$3:$T$1003)</f>
        <v>1685.9514705702545</v>
      </c>
      <c r="N4962" s="50">
        <f t="array" ref="N4962">_xlfn.SUM(_xlfn.NORM.DIST($S$3:$S$1003,$G4962,$Q4962,FALSE)*WindSpeedStep*$T$3:$T$1003)</f>
        <v>1598.8382186330325</v>
      </c>
      <c r="P4962" s="42">
        <f t="shared" si="231"/>
        <v>1.020201524827296</v>
      </c>
      <c r="Q4962" s="42">
        <f t="shared" si="233"/>
        <v>1.6908810790889037</v>
      </c>
    </row>
    <row r="4963" spans="5:17" x14ac:dyDescent="0.2">
      <c r="E4963" s="15">
        <v>41304.854166666664</v>
      </c>
      <c r="F4963" s="21">
        <v>11.004179435970357</v>
      </c>
      <c r="G4963" s="21">
        <v>10.951005416708353</v>
      </c>
      <c r="H4963" s="24">
        <v>0.13994682738142769</v>
      </c>
      <c r="I4963" s="3">
        <f t="shared" si="232"/>
        <v>1903.9999999999493</v>
      </c>
      <c r="J4963" s="3">
        <f>INDEX(PowerArray,MIN(MaximumPowerIndex,ROUND(G4963*100,0)))</f>
        <v>1890.6499999999496</v>
      </c>
      <c r="K4963" s="3">
        <f>MIN(J4963-M4963+N4963,'Power Look Up'!$F$4)</f>
        <v>1819.3264601933129</v>
      </c>
      <c r="M4963" s="50">
        <f t="array" ref="M4963">_xlfn.SUM(_xlfn.NORM.DIST($S$3:$S$1003,$G4963,$P4963,FALSE)*WindSpeedStep*$T$3:$T$1003)</f>
        <v>1860.5078419192346</v>
      </c>
      <c r="N4963" s="50">
        <f t="array" ref="N4963">_xlfn.SUM(_xlfn.NORM.DIST($S$3:$S$1003,$G4963,$Q4963,FALSE)*WindSpeedStep*$T$3:$T$1003)</f>
        <v>1789.1843021125978</v>
      </c>
      <c r="P4963" s="42">
        <f t="shared" si="231"/>
        <v>1.0951005416708355</v>
      </c>
      <c r="Q4963" s="42">
        <f t="shared" si="233"/>
        <v>1.5325584647051635</v>
      </c>
    </row>
    <row r="4964" spans="5:17" x14ac:dyDescent="0.2">
      <c r="E4964" s="15">
        <v>41304.861111111109</v>
      </c>
      <c r="F4964" s="21">
        <v>10.819757725286415</v>
      </c>
      <c r="G4964" s="21">
        <v>10.797857366720786</v>
      </c>
      <c r="H4964" s="24">
        <v>0.12477174020680427</v>
      </c>
      <c r="I4964" s="3">
        <f t="shared" si="232"/>
        <v>1855.9399999999503</v>
      </c>
      <c r="J4964" s="3">
        <f>INDEX(PowerArray,MIN(MaximumPowerIndex,ROUND(G4964*100,0)))</f>
        <v>1850.5999999999503</v>
      </c>
      <c r="K4964" s="3">
        <f>MIN(J4964-M4964+N4964,'Power Look Up'!$F$4)</f>
        <v>1806.7840646401062</v>
      </c>
      <c r="M4964" s="50">
        <f t="array" ref="M4964">_xlfn.SUM(_xlfn.NORM.DIST($S$3:$S$1003,$G4964,$P4964,FALSE)*WindSpeedStep*$T$3:$T$1003)</f>
        <v>1832.0244233120054</v>
      </c>
      <c r="N4964" s="50">
        <f t="array" ref="N4964">_xlfn.SUM(_xlfn.NORM.DIST($S$3:$S$1003,$G4964,$Q4964,FALSE)*WindSpeedStep*$T$3:$T$1003)</f>
        <v>1788.2084879521612</v>
      </c>
      <c r="P4964" s="42">
        <f t="shared" si="231"/>
        <v>1.0797857366720787</v>
      </c>
      <c r="Q4964" s="42">
        <f t="shared" si="233"/>
        <v>1.3472674541506136</v>
      </c>
    </row>
    <row r="4965" spans="5:17" x14ac:dyDescent="0.2">
      <c r="E4965" s="15">
        <v>41304.868055555555</v>
      </c>
      <c r="F4965" s="21">
        <v>10.093869928644484</v>
      </c>
      <c r="G4965" s="21">
        <v>10.081129959259654</v>
      </c>
      <c r="H4965" s="24">
        <v>0.17931675490126578</v>
      </c>
      <c r="I4965" s="3">
        <f t="shared" si="232"/>
        <v>1661.0299999999545</v>
      </c>
      <c r="J4965" s="3">
        <f>INDEX(PowerArray,MIN(MaximumPowerIndex,ROUND(G4965*100,0)))</f>
        <v>1658.3599999999544</v>
      </c>
      <c r="K4965" s="3">
        <f>MIN(J4965-M4965+N4965,'Power Look Up'!$F$4)</f>
        <v>1562.9357311404367</v>
      </c>
      <c r="M4965" s="50">
        <f t="array" ref="M4965">_xlfn.SUM(_xlfn.NORM.DIST($S$3:$S$1003,$G4965,$P4965,FALSE)*WindSpeedStep*$T$3:$T$1003)</f>
        <v>1649.6547329695229</v>
      </c>
      <c r="N4965" s="50">
        <f t="array" ref="N4965">_xlfn.SUM(_xlfn.NORM.DIST($S$3:$S$1003,$G4965,$Q4965,FALSE)*WindSpeedStep*$T$3:$T$1003)</f>
        <v>1554.2304641100052</v>
      </c>
      <c r="P4965" s="42">
        <f t="shared" si="231"/>
        <v>1.0081129959259654</v>
      </c>
      <c r="Q4965" s="42">
        <f t="shared" si="233"/>
        <v>1.8077155100323707</v>
      </c>
    </row>
    <row r="4966" spans="5:17" x14ac:dyDescent="0.2">
      <c r="E4966" s="15">
        <v>41304.875</v>
      </c>
      <c r="F4966" s="21">
        <v>10.120281436893698</v>
      </c>
      <c r="G4966" s="21">
        <v>10.101396568173241</v>
      </c>
      <c r="H4966" s="24">
        <v>0.14722910714401416</v>
      </c>
      <c r="I4966" s="3">
        <f t="shared" si="232"/>
        <v>1669.0399999999543</v>
      </c>
      <c r="J4966" s="3">
        <f>INDEX(PowerArray,MIN(MaximumPowerIndex,ROUND(G4966*100,0)))</f>
        <v>1663.6999999999543</v>
      </c>
      <c r="K4966" s="3">
        <f>MIN(J4966-M4966+N4966,'Power Look Up'!$F$4)</f>
        <v>1605.518963449807</v>
      </c>
      <c r="M4966" s="50">
        <f t="array" ref="M4966">_xlfn.SUM(_xlfn.NORM.DIST($S$3:$S$1003,$G4966,$P4966,FALSE)*WindSpeedStep*$T$3:$T$1003)</f>
        <v>1655.884912279452</v>
      </c>
      <c r="N4966" s="50">
        <f t="array" ref="N4966">_xlfn.SUM(_xlfn.NORM.DIST($S$3:$S$1003,$G4966,$Q4966,FALSE)*WindSpeedStep*$T$3:$T$1003)</f>
        <v>1597.7038757293046</v>
      </c>
      <c r="P4966" s="42">
        <f t="shared" si="231"/>
        <v>1.0101396568173242</v>
      </c>
      <c r="Q4966" s="42">
        <f t="shared" si="233"/>
        <v>1.4872195976397551</v>
      </c>
    </row>
    <row r="4967" spans="5:17" x14ac:dyDescent="0.2">
      <c r="E4967" s="15">
        <v>41304.881944444445</v>
      </c>
      <c r="F4967" s="21">
        <v>9.8137226607622186</v>
      </c>
      <c r="G4967" s="21">
        <v>9.7360474077276997</v>
      </c>
      <c r="H4967" s="24">
        <v>0.13348655197254719</v>
      </c>
      <c r="I4967" s="3">
        <f t="shared" si="232"/>
        <v>1564.6099999999374</v>
      </c>
      <c r="J4967" s="3">
        <f>INDEX(PowerArray,MIN(MaximumPowerIndex,ROUND(G4967*100,0)))</f>
        <v>1537.9399999999378</v>
      </c>
      <c r="K4967" s="3">
        <f>MIN(J4967-M4967+N4967,'Power Look Up'!$F$4)</f>
        <v>1511.7869477912814</v>
      </c>
      <c r="M4967" s="50">
        <f t="array" ref="M4967">_xlfn.SUM(_xlfn.NORM.DIST($S$3:$S$1003,$G4967,$P4967,FALSE)*WindSpeedStep*$T$3:$T$1003)</f>
        <v>1535.5235092765101</v>
      </c>
      <c r="N4967" s="50">
        <f t="array" ref="N4967">_xlfn.SUM(_xlfn.NORM.DIST($S$3:$S$1003,$G4967,$Q4967,FALSE)*WindSpeedStep*$T$3:$T$1003)</f>
        <v>1509.3704570678537</v>
      </c>
      <c r="P4967" s="42">
        <f t="shared" si="231"/>
        <v>0.97360474077277004</v>
      </c>
      <c r="Q4967" s="42">
        <f t="shared" si="233"/>
        <v>1.299631398298827</v>
      </c>
    </row>
    <row r="4968" spans="5:17" x14ac:dyDescent="0.2">
      <c r="E4968" s="15">
        <v>41304.888888888891</v>
      </c>
      <c r="F4968" s="21">
        <v>10.438154070319287</v>
      </c>
      <c r="G4968" s="21">
        <v>10.378868151486424</v>
      </c>
      <c r="H4968" s="24">
        <v>0.15424183137687225</v>
      </c>
      <c r="I4968" s="3">
        <f t="shared" si="232"/>
        <v>1754.4799999999525</v>
      </c>
      <c r="J4968" s="3">
        <f>INDEX(PowerArray,MIN(MaximumPowerIndex,ROUND(G4968*100,0)))</f>
        <v>1738.4599999999527</v>
      </c>
      <c r="K4968" s="3">
        <f>MIN(J4968-M4968+N4968,'Power Look Up'!$F$4)</f>
        <v>1657.7921052572942</v>
      </c>
      <c r="M4968" s="50">
        <f t="array" ref="M4968">_xlfn.SUM(_xlfn.NORM.DIST($S$3:$S$1003,$G4968,$P4968,FALSE)*WindSpeedStep*$T$3:$T$1003)</f>
        <v>1735.1445097403021</v>
      </c>
      <c r="N4968" s="50">
        <f t="array" ref="N4968">_xlfn.SUM(_xlfn.NORM.DIST($S$3:$S$1003,$G4968,$Q4968,FALSE)*WindSpeedStep*$T$3:$T$1003)</f>
        <v>1654.4766149976435</v>
      </c>
      <c r="P4968" s="42">
        <f t="shared" si="231"/>
        <v>1.0378868151486424</v>
      </c>
      <c r="Q4968" s="42">
        <f t="shared" si="233"/>
        <v>1.6008556313043589</v>
      </c>
    </row>
    <row r="4969" spans="5:17" x14ac:dyDescent="0.2">
      <c r="E4969" s="15">
        <v>41304.895833333336</v>
      </c>
      <c r="F4969" s="21">
        <v>9.3989872277311921</v>
      </c>
      <c r="G4969" s="21">
        <v>9.4032584795409662</v>
      </c>
      <c r="H4969" s="24">
        <v>0.16171955160395624</v>
      </c>
      <c r="I4969" s="3">
        <f t="shared" si="232"/>
        <v>1408.3999999999405</v>
      </c>
      <c r="J4969" s="3">
        <f>INDEX(PowerArray,MIN(MaximumPowerIndex,ROUND(G4969*100,0)))</f>
        <v>1408.3999999999405</v>
      </c>
      <c r="K4969" s="3">
        <f>MIN(J4969-M4969+N4969,'Power Look Up'!$F$4)</f>
        <v>1382.2171350335077</v>
      </c>
      <c r="M4969" s="50">
        <f t="array" ref="M4969">_xlfn.SUM(_xlfn.NORM.DIST($S$3:$S$1003,$G4969,$P4969,FALSE)*WindSpeedStep*$T$3:$T$1003)</f>
        <v>1414.1855879892498</v>
      </c>
      <c r="N4969" s="50">
        <f t="array" ref="N4969">_xlfn.SUM(_xlfn.NORM.DIST($S$3:$S$1003,$G4969,$Q4969,FALSE)*WindSpeedStep*$T$3:$T$1003)</f>
        <v>1388.002723022817</v>
      </c>
      <c r="P4969" s="42">
        <f t="shared" si="231"/>
        <v>0.94032584795409668</v>
      </c>
      <c r="Q4969" s="42">
        <f t="shared" si="233"/>
        <v>1.5206907449274643</v>
      </c>
    </row>
    <row r="4970" spans="5:17" x14ac:dyDescent="0.2">
      <c r="E4970" s="15">
        <v>41304.902777777781</v>
      </c>
      <c r="F4970" s="21">
        <v>7.9492731694179559</v>
      </c>
      <c r="G4970" s="21">
        <v>7.9443575198729697</v>
      </c>
      <c r="H4970" s="24">
        <v>0.11447587478826445</v>
      </c>
      <c r="I4970" s="3">
        <f t="shared" si="232"/>
        <v>873.9499999999623</v>
      </c>
      <c r="J4970" s="3">
        <f>INDEX(PowerArray,MIN(MaximumPowerIndex,ROUND(G4970*100,0)))</f>
        <v>870.93999999996242</v>
      </c>
      <c r="K4970" s="3">
        <f>MIN(J4970-M4970+N4970,'Power Look Up'!$F$4)</f>
        <v>878.08095103716755</v>
      </c>
      <c r="M4970" s="50">
        <f t="array" ref="M4970">_xlfn.SUM(_xlfn.NORM.DIST($S$3:$S$1003,$G4970,$P4970,FALSE)*WindSpeedStep*$T$3:$T$1003)</f>
        <v>874.44180576065912</v>
      </c>
      <c r="N4970" s="50">
        <f t="array" ref="N4970">_xlfn.SUM(_xlfn.NORM.DIST($S$3:$S$1003,$G4970,$Q4970,FALSE)*WindSpeedStep*$T$3:$T$1003)</f>
        <v>881.58275679786425</v>
      </c>
      <c r="P4970" s="42">
        <f t="shared" si="231"/>
        <v>0.79443575198729699</v>
      </c>
      <c r="Q4970" s="42">
        <f t="shared" si="233"/>
        <v>0.90943727671818519</v>
      </c>
    </row>
    <row r="4971" spans="5:17" x14ac:dyDescent="0.2">
      <c r="E4971" s="15">
        <v>41304.909722222219</v>
      </c>
      <c r="F4971" s="21">
        <v>6.82020922691098</v>
      </c>
      <c r="G4971" s="21">
        <v>6.859018051589902</v>
      </c>
      <c r="H4971" s="24">
        <v>9.9703686115211271E-2</v>
      </c>
      <c r="I4971" s="3">
        <f t="shared" si="232"/>
        <v>547.3199999999772</v>
      </c>
      <c r="J4971" s="3">
        <f>INDEX(PowerArray,MIN(MaximumPowerIndex,ROUND(G4971*100,0)))</f>
        <v>556.35999999997694</v>
      </c>
      <c r="K4971" s="3">
        <f>MIN(J4971-M4971+N4971,'Power Look Up'!$F$4)</f>
        <v>556.26318690654853</v>
      </c>
      <c r="M4971" s="50">
        <f t="array" ref="M4971">_xlfn.SUM(_xlfn.NORM.DIST($S$3:$S$1003,$G4971,$P4971,FALSE)*WindSpeedStep*$T$3:$T$1003)</f>
        <v>558.14512633505876</v>
      </c>
      <c r="N4971" s="50">
        <f t="array" ref="N4971">_xlfn.SUM(_xlfn.NORM.DIST($S$3:$S$1003,$G4971,$Q4971,FALSE)*WindSpeedStep*$T$3:$T$1003)</f>
        <v>558.04831324163035</v>
      </c>
      <c r="P4971" s="42">
        <f t="shared" si="231"/>
        <v>0.68590180515899024</v>
      </c>
      <c r="Q4971" s="42">
        <f t="shared" si="233"/>
        <v>0.68386938287428756</v>
      </c>
    </row>
    <row r="4972" spans="5:17" x14ac:dyDescent="0.2">
      <c r="E4972" s="15">
        <v>41304.916666666664</v>
      </c>
      <c r="F4972" s="21">
        <v>6.7949498023221793</v>
      </c>
      <c r="G4972" s="21">
        <v>6.8217801589487577</v>
      </c>
      <c r="H4972" s="24">
        <v>8.0942466979231714E-2</v>
      </c>
      <c r="I4972" s="3">
        <f t="shared" si="232"/>
        <v>540.53999999997734</v>
      </c>
      <c r="J4972" s="3">
        <f>INDEX(PowerArray,MIN(MaximumPowerIndex,ROUND(G4972*100,0)))</f>
        <v>547.3199999999772</v>
      </c>
      <c r="K4972" s="3">
        <f>MIN(J4972-M4972+N4972,'Power Look Up'!$F$4)</f>
        <v>541.70019595538849</v>
      </c>
      <c r="M4972" s="50">
        <f t="array" ref="M4972">_xlfn.SUM(_xlfn.NORM.DIST($S$3:$S$1003,$G4972,$P4972,FALSE)*WindSpeedStep*$T$3:$T$1003)</f>
        <v>548.82483862154186</v>
      </c>
      <c r="N4972" s="50">
        <f t="array" ref="N4972">_xlfn.SUM(_xlfn.NORM.DIST($S$3:$S$1003,$G4972,$Q4972,FALSE)*WindSpeedStep*$T$3:$T$1003)</f>
        <v>543.20503457695315</v>
      </c>
      <c r="P4972" s="42">
        <f t="shared" si="231"/>
        <v>0.68217801589487581</v>
      </c>
      <c r="Q4972" s="42">
        <f t="shared" si="233"/>
        <v>0.55217171525528785</v>
      </c>
    </row>
    <row r="4973" spans="5:17" x14ac:dyDescent="0.2">
      <c r="E4973" s="15">
        <v>41304.923611111109</v>
      </c>
      <c r="F4973" s="21">
        <v>7.3421664154767701</v>
      </c>
      <c r="G4973" s="21">
        <v>7.3513241957970026</v>
      </c>
      <c r="H4973" s="24">
        <v>8.9891724411035753E-2</v>
      </c>
      <c r="I4973" s="3">
        <f t="shared" si="232"/>
        <v>690.33999999996627</v>
      </c>
      <c r="J4973" s="3">
        <f>INDEX(PowerArray,MIN(MaximumPowerIndex,ROUND(G4973*100,0)))</f>
        <v>693.34999999996626</v>
      </c>
      <c r="K4973" s="3">
        <f>MIN(J4973-M4973+N4973,'Power Look Up'!$F$4)</f>
        <v>689.58513509872375</v>
      </c>
      <c r="M4973" s="50">
        <f t="array" ref="M4973">_xlfn.SUM(_xlfn.NORM.DIST($S$3:$S$1003,$G4973,$P4973,FALSE)*WindSpeedStep*$T$3:$T$1003)</f>
        <v>690.78273119152425</v>
      </c>
      <c r="N4973" s="50">
        <f t="array" ref="N4973">_xlfn.SUM(_xlfn.NORM.DIST($S$3:$S$1003,$G4973,$Q4973,FALSE)*WindSpeedStep*$T$3:$T$1003)</f>
        <v>687.01786629028175</v>
      </c>
      <c r="P4973" s="42">
        <f t="shared" si="231"/>
        <v>0.73513241957970032</v>
      </c>
      <c r="Q4973" s="42">
        <f t="shared" si="233"/>
        <v>0.66082320866476318</v>
      </c>
    </row>
    <row r="4974" spans="5:17" x14ac:dyDescent="0.2">
      <c r="E4974" s="15">
        <v>41304.930555555555</v>
      </c>
      <c r="F4974" s="21">
        <v>6.8448330584985824</v>
      </c>
      <c r="G4974" s="21">
        <v>6.7637180647516644</v>
      </c>
      <c r="H4974" s="24">
        <v>6.2821108466058151E-2</v>
      </c>
      <c r="I4974" s="3">
        <f t="shared" si="232"/>
        <v>551.83999999997707</v>
      </c>
      <c r="J4974" s="3">
        <f>INDEX(PowerArray,MIN(MaximumPowerIndex,ROUND(G4974*100,0)))</f>
        <v>533.75999999997748</v>
      </c>
      <c r="K4974" s="3">
        <f>MIN(J4974-M4974+N4974,'Power Look Up'!$F$4)</f>
        <v>524.03882370333918</v>
      </c>
      <c r="M4974" s="50">
        <f t="array" ref="M4974">_xlfn.SUM(_xlfn.NORM.DIST($S$3:$S$1003,$G4974,$P4974,FALSE)*WindSpeedStep*$T$3:$T$1003)</f>
        <v>534.48922072484277</v>
      </c>
      <c r="N4974" s="50">
        <f t="array" ref="N4974">_xlfn.SUM(_xlfn.NORM.DIST($S$3:$S$1003,$G4974,$Q4974,FALSE)*WindSpeedStep*$T$3:$T$1003)</f>
        <v>524.76804442820446</v>
      </c>
      <c r="P4974" s="42">
        <f t="shared" si="231"/>
        <v>0.67637180647516648</v>
      </c>
      <c r="Q4974" s="42">
        <f t="shared" si="233"/>
        <v>0.42490426617960125</v>
      </c>
    </row>
    <row r="4975" spans="5:17" x14ac:dyDescent="0.2">
      <c r="E4975" s="15">
        <v>41304.9375</v>
      </c>
      <c r="F4975" s="21">
        <v>6.6801902145846439</v>
      </c>
      <c r="G4975" s="21">
        <v>6.6917553912895711</v>
      </c>
      <c r="H4975" s="24">
        <v>8.382994825167854E-2</v>
      </c>
      <c r="I4975" s="3">
        <f t="shared" si="232"/>
        <v>515.67999999997789</v>
      </c>
      <c r="J4975" s="3">
        <f>INDEX(PowerArray,MIN(MaximumPowerIndex,ROUND(G4975*100,0)))</f>
        <v>517.93999999997777</v>
      </c>
      <c r="K4975" s="3">
        <f>MIN(J4975-M4975+N4975,'Power Look Up'!$F$4)</f>
        <v>513.36199460231546</v>
      </c>
      <c r="M4975" s="50">
        <f t="array" ref="M4975">_xlfn.SUM(_xlfn.NORM.DIST($S$3:$S$1003,$G4975,$P4975,FALSE)*WindSpeedStep*$T$3:$T$1003)</f>
        <v>517.05245857047964</v>
      </c>
      <c r="N4975" s="50">
        <f t="array" ref="N4975">_xlfn.SUM(_xlfn.NORM.DIST($S$3:$S$1003,$G4975,$Q4975,FALSE)*WindSpeedStep*$T$3:$T$1003)</f>
        <v>512.47445317281733</v>
      </c>
      <c r="P4975" s="42">
        <f t="shared" si="231"/>
        <v>0.66917553912895711</v>
      </c>
      <c r="Q4975" s="42">
        <f t="shared" si="233"/>
        <v>0.5609695081646956</v>
      </c>
    </row>
    <row r="4976" spans="5:17" x14ac:dyDescent="0.2">
      <c r="E4976" s="15">
        <v>41304.944444444445</v>
      </c>
      <c r="F4976" s="21">
        <v>7.2496781794407248</v>
      </c>
      <c r="G4976" s="21">
        <v>7.2665213940876381</v>
      </c>
      <c r="H4976" s="24">
        <v>9.6556010166785278E-2</v>
      </c>
      <c r="I4976" s="3">
        <f t="shared" si="232"/>
        <v>663.2499999999668</v>
      </c>
      <c r="J4976" s="3">
        <f>INDEX(PowerArray,MIN(MaximumPowerIndex,ROUND(G4976*100,0)))</f>
        <v>669.26999999996679</v>
      </c>
      <c r="K4976" s="3">
        <f>MIN(J4976-M4976+N4976,'Power Look Up'!$F$4)</f>
        <v>667.9809874421619</v>
      </c>
      <c r="M4976" s="50">
        <f t="array" ref="M4976">_xlfn.SUM(_xlfn.NORM.DIST($S$3:$S$1003,$G4976,$P4976,FALSE)*WindSpeedStep*$T$3:$T$1003)</f>
        <v>666.67269213346265</v>
      </c>
      <c r="N4976" s="50">
        <f t="array" ref="N4976">_xlfn.SUM(_xlfn.NORM.DIST($S$3:$S$1003,$G4976,$Q4976,FALSE)*WindSpeedStep*$T$3:$T$1003)</f>
        <v>665.38367957565777</v>
      </c>
      <c r="P4976" s="42">
        <f t="shared" si="231"/>
        <v>0.72665213940876383</v>
      </c>
      <c r="Q4976" s="42">
        <f t="shared" si="233"/>
        <v>0.70162631360468874</v>
      </c>
    </row>
    <row r="4977" spans="5:17" x14ac:dyDescent="0.2">
      <c r="E4977" s="15">
        <v>41304.951388888891</v>
      </c>
      <c r="F4977" s="21">
        <v>8.0756728768310584</v>
      </c>
      <c r="G4977" s="21">
        <v>8.0759790959142048</v>
      </c>
      <c r="H4977" s="24">
        <v>8.66800835888593E-2</v>
      </c>
      <c r="I4977" s="3">
        <f t="shared" si="232"/>
        <v>918.35999999995306</v>
      </c>
      <c r="J4977" s="3">
        <f>INDEX(PowerArray,MIN(MaximumPowerIndex,ROUND(G4977*100,0)))</f>
        <v>918.35999999995306</v>
      </c>
      <c r="K4977" s="3">
        <f>MIN(J4977-M4977+N4977,'Power Look Up'!$F$4)</f>
        <v>912.26070029364234</v>
      </c>
      <c r="M4977" s="50">
        <f t="array" ref="M4977">_xlfn.SUM(_xlfn.NORM.DIST($S$3:$S$1003,$G4977,$P4977,FALSE)*WindSpeedStep*$T$3:$T$1003)</f>
        <v>918.79321651939279</v>
      </c>
      <c r="N4977" s="50">
        <f t="array" ref="N4977">_xlfn.SUM(_xlfn.NORM.DIST($S$3:$S$1003,$G4977,$Q4977,FALSE)*WindSpeedStep*$T$3:$T$1003)</f>
        <v>912.69391681308207</v>
      </c>
      <c r="P4977" s="42">
        <f t="shared" si="231"/>
        <v>0.80759790959142053</v>
      </c>
      <c r="Q4977" s="42">
        <f t="shared" si="233"/>
        <v>0.70002654309572365</v>
      </c>
    </row>
    <row r="4978" spans="5:17" x14ac:dyDescent="0.2">
      <c r="E4978" s="15">
        <v>41304.958333333336</v>
      </c>
      <c r="F4978" s="21">
        <v>7.8909397650912059</v>
      </c>
      <c r="G4978" s="21">
        <v>7.9835396853415652</v>
      </c>
      <c r="H4978" s="24">
        <v>0.10898575145695082</v>
      </c>
      <c r="I4978" s="3">
        <f t="shared" si="232"/>
        <v>855.88999999996281</v>
      </c>
      <c r="J4978" s="3">
        <f>INDEX(PowerArray,MIN(MaximumPowerIndex,ROUND(G4978*100,0)))</f>
        <v>882.97999999996216</v>
      </c>
      <c r="K4978" s="3">
        <f>MIN(J4978-M4978+N4978,'Power Look Up'!$F$4)</f>
        <v>887.36642201891584</v>
      </c>
      <c r="M4978" s="50">
        <f t="array" ref="M4978">_xlfn.SUM(_xlfn.NORM.DIST($S$3:$S$1003,$G4978,$P4978,FALSE)*WindSpeedStep*$T$3:$T$1003)</f>
        <v>887.5102584043924</v>
      </c>
      <c r="N4978" s="50">
        <f t="array" ref="N4978">_xlfn.SUM(_xlfn.NORM.DIST($S$3:$S$1003,$G4978,$Q4978,FALSE)*WindSpeedStep*$T$3:$T$1003)</f>
        <v>891.89668042334608</v>
      </c>
      <c r="P4978" s="42">
        <f t="shared" si="231"/>
        <v>0.79835396853415652</v>
      </c>
      <c r="Q4978" s="42">
        <f t="shared" si="233"/>
        <v>0.87009207189333915</v>
      </c>
    </row>
    <row r="4979" spans="5:17" x14ac:dyDescent="0.2">
      <c r="E4979" s="15">
        <v>41304.965277777781</v>
      </c>
      <c r="F4979" s="21">
        <v>8.2390607858492544</v>
      </c>
      <c r="G4979" s="21">
        <v>8.2780301891304671</v>
      </c>
      <c r="H4979" s="24">
        <v>9.709844614497995E-2</v>
      </c>
      <c r="I4979" s="3">
        <f t="shared" si="232"/>
        <v>977.07999999995184</v>
      </c>
      <c r="J4979" s="3">
        <f>INDEX(PowerArray,MIN(MaximumPowerIndex,ROUND(G4979*100,0)))</f>
        <v>991.75999999995156</v>
      </c>
      <c r="K4979" s="3">
        <f>MIN(J4979-M4979+N4979,'Power Look Up'!$F$4)</f>
        <v>990.3735820191207</v>
      </c>
      <c r="M4979" s="50">
        <f t="array" ref="M4979">_xlfn.SUM(_xlfn.NORM.DIST($S$3:$S$1003,$G4979,$P4979,FALSE)*WindSpeedStep*$T$3:$T$1003)</f>
        <v>989.31349742345537</v>
      </c>
      <c r="N4979" s="50">
        <f t="array" ref="N4979">_xlfn.SUM(_xlfn.NORM.DIST($S$3:$S$1003,$G4979,$Q4979,FALSE)*WindSpeedStep*$T$3:$T$1003)</f>
        <v>987.92707944262452</v>
      </c>
      <c r="P4979" s="42">
        <f t="shared" si="231"/>
        <v>0.82780301891304675</v>
      </c>
      <c r="Q4979" s="42">
        <f t="shared" si="233"/>
        <v>0.80378386850580286</v>
      </c>
    </row>
    <row r="4980" spans="5:17" x14ac:dyDescent="0.2">
      <c r="E4980" s="15">
        <v>41304.972222222219</v>
      </c>
      <c r="F4980" s="21">
        <v>8.5067256020427902</v>
      </c>
      <c r="G4980" s="21">
        <v>8.4490474274223857</v>
      </c>
      <c r="H4980" s="24">
        <v>0.11990512539337804</v>
      </c>
      <c r="I4980" s="3">
        <f t="shared" si="232"/>
        <v>1076.1699999999496</v>
      </c>
      <c r="J4980" s="3">
        <f>INDEX(PowerArray,MIN(MaximumPowerIndex,ROUND(G4980*100,0)))</f>
        <v>1054.1499999999501</v>
      </c>
      <c r="K4980" s="3">
        <f>MIN(J4980-M4980+N4980,'Power Look Up'!$F$4)</f>
        <v>1063.127256084786</v>
      </c>
      <c r="M4980" s="50">
        <f t="array" ref="M4980">_xlfn.SUM(_xlfn.NORM.DIST($S$3:$S$1003,$G4980,$P4980,FALSE)*WindSpeedStep*$T$3:$T$1003)</f>
        <v>1051.1404050459939</v>
      </c>
      <c r="N4980" s="50">
        <f t="array" ref="N4980">_xlfn.SUM(_xlfn.NORM.DIST($S$3:$S$1003,$G4980,$Q4980,FALSE)*WindSpeedStep*$T$3:$T$1003)</f>
        <v>1060.1176611308299</v>
      </c>
      <c r="P4980" s="42">
        <f t="shared" si="231"/>
        <v>0.84490474274223859</v>
      </c>
      <c r="Q4980" s="42">
        <f t="shared" si="233"/>
        <v>1.0130840912396792</v>
      </c>
    </row>
    <row r="4981" spans="5:17" x14ac:dyDescent="0.2">
      <c r="E4981" s="15">
        <v>41304.979166666664</v>
      </c>
      <c r="F4981" s="21">
        <v>7.5442513498662658</v>
      </c>
      <c r="G4981" s="21">
        <v>7.6349572530332344</v>
      </c>
      <c r="H4981" s="24">
        <v>0.1086920307890505</v>
      </c>
      <c r="I4981" s="3">
        <f t="shared" si="232"/>
        <v>750.53999999996495</v>
      </c>
      <c r="J4981" s="3">
        <f>INDEX(PowerArray,MIN(MaximumPowerIndex,ROUND(G4981*100,0)))</f>
        <v>777.62999999996441</v>
      </c>
      <c r="K4981" s="3">
        <f>MIN(J4981-M4981+N4981,'Power Look Up'!$F$4)</f>
        <v>781.53441611903645</v>
      </c>
      <c r="M4981" s="50">
        <f t="array" ref="M4981">_xlfn.SUM(_xlfn.NORM.DIST($S$3:$S$1003,$G4981,$P4981,FALSE)*WindSpeedStep*$T$3:$T$1003)</f>
        <v>775.31358658951649</v>
      </c>
      <c r="N4981" s="50">
        <f t="array" ref="N4981">_xlfn.SUM(_xlfn.NORM.DIST($S$3:$S$1003,$G4981,$Q4981,FALSE)*WindSpeedStep*$T$3:$T$1003)</f>
        <v>779.21800270858853</v>
      </c>
      <c r="P4981" s="42">
        <f t="shared" si="231"/>
        <v>0.76349572530332344</v>
      </c>
      <c r="Q4981" s="42">
        <f t="shared" si="233"/>
        <v>0.8298590088197727</v>
      </c>
    </row>
    <row r="4982" spans="5:17" x14ac:dyDescent="0.2">
      <c r="E4982" s="15">
        <v>41304.986111111109</v>
      </c>
      <c r="F4982" s="21">
        <v>7.2646054163171998</v>
      </c>
      <c r="G4982" s="21">
        <v>7.4809508215725851</v>
      </c>
      <c r="H4982" s="24">
        <v>0.10736990590679898</v>
      </c>
      <c r="I4982" s="3">
        <f t="shared" si="232"/>
        <v>666.25999999996679</v>
      </c>
      <c r="J4982" s="3">
        <f>INDEX(PowerArray,MIN(MaximumPowerIndex,ROUND(G4982*100,0)))</f>
        <v>732.47999999996534</v>
      </c>
      <c r="K4982" s="3">
        <f>MIN(J4982-M4982+N4982,'Power Look Up'!$F$4)</f>
        <v>735.61053158035531</v>
      </c>
      <c r="M4982" s="50">
        <f t="array" ref="M4982">_xlfn.SUM(_xlfn.NORM.DIST($S$3:$S$1003,$G4982,$P4982,FALSE)*WindSpeedStep*$T$3:$T$1003)</f>
        <v>728.66781543836385</v>
      </c>
      <c r="N4982" s="50">
        <f t="array" ref="N4982">_xlfn.SUM(_xlfn.NORM.DIST($S$3:$S$1003,$G4982,$Q4982,FALSE)*WindSpeedStep*$T$3:$T$1003)</f>
        <v>731.79834701875382</v>
      </c>
      <c r="P4982" s="42">
        <f t="shared" si="231"/>
        <v>0.74809508215725851</v>
      </c>
      <c r="Q4982" s="42">
        <f t="shared" si="233"/>
        <v>0.80322898580563906</v>
      </c>
    </row>
    <row r="4983" spans="5:17" x14ac:dyDescent="0.2">
      <c r="E4983" s="15">
        <v>41304.993055555555</v>
      </c>
      <c r="F4983" s="21">
        <v>6.9937261434826343</v>
      </c>
      <c r="G4983" s="21">
        <v>7.0578252441659428</v>
      </c>
      <c r="H4983" s="24">
        <v>0.150134560384307</v>
      </c>
      <c r="I4983" s="3">
        <f t="shared" si="232"/>
        <v>585.73999999997636</v>
      </c>
      <c r="J4983" s="3">
        <f>INDEX(PowerArray,MIN(MaximumPowerIndex,ROUND(G4983*100,0)))</f>
        <v>606.05999999996811</v>
      </c>
      <c r="K4983" s="3">
        <f>MIN(J4983-M4983+N4983,'Power Look Up'!$F$4)</f>
        <v>627.57834603365848</v>
      </c>
      <c r="M4983" s="50">
        <f t="array" ref="M4983">_xlfn.SUM(_xlfn.NORM.DIST($S$3:$S$1003,$G4983,$P4983,FALSE)*WindSpeedStep*$T$3:$T$1003)</f>
        <v>609.58739825199063</v>
      </c>
      <c r="N4983" s="50">
        <f t="array" ref="N4983">_xlfn.SUM(_xlfn.NORM.DIST($S$3:$S$1003,$G4983,$Q4983,FALSE)*WindSpeedStep*$T$3:$T$1003)</f>
        <v>631.105744285681</v>
      </c>
      <c r="P4983" s="42">
        <f t="shared" si="231"/>
        <v>0.70578252441659428</v>
      </c>
      <c r="Q4983" s="42">
        <f t="shared" si="233"/>
        <v>1.059623490302118</v>
      </c>
    </row>
    <row r="4984" spans="5:17" x14ac:dyDescent="0.2">
      <c r="E4984" s="15">
        <v>41305</v>
      </c>
      <c r="F4984" s="21">
        <v>8.3423440595496796</v>
      </c>
      <c r="G4984" s="21">
        <v>8.4116561586891834</v>
      </c>
      <c r="H4984" s="24">
        <v>0.15223538982981658</v>
      </c>
      <c r="I4984" s="3">
        <f t="shared" si="232"/>
        <v>1013.7799999999511</v>
      </c>
      <c r="J4984" s="3">
        <f>INDEX(PowerArray,MIN(MaximumPowerIndex,ROUND(G4984*100,0)))</f>
        <v>1039.4699999999505</v>
      </c>
      <c r="K4984" s="3">
        <f>MIN(J4984-M4984+N4984,'Power Look Up'!$F$4)</f>
        <v>1061.9379885864601</v>
      </c>
      <c r="M4984" s="50">
        <f t="array" ref="M4984">_xlfn.SUM(_xlfn.NORM.DIST($S$3:$S$1003,$G4984,$P4984,FALSE)*WindSpeedStep*$T$3:$T$1003)</f>
        <v>1037.4674642513851</v>
      </c>
      <c r="N4984" s="50">
        <f t="array" ref="N4984">_xlfn.SUM(_xlfn.NORM.DIST($S$3:$S$1003,$G4984,$Q4984,FALSE)*WindSpeedStep*$T$3:$T$1003)</f>
        <v>1059.9354528378947</v>
      </c>
      <c r="P4984" s="42">
        <f t="shared" si="231"/>
        <v>0.84116561586891836</v>
      </c>
      <c r="Q4984" s="42">
        <f t="shared" si="233"/>
        <v>1.2805517544324252</v>
      </c>
    </row>
    <row r="4985" spans="5:17" x14ac:dyDescent="0.2">
      <c r="E4985" s="15">
        <v>41305.006944444445</v>
      </c>
      <c r="F4985" s="21">
        <v>9.9521954545155964</v>
      </c>
      <c r="G4985" s="21">
        <v>10.020278350173127</v>
      </c>
      <c r="H4985" s="24">
        <v>0.16076854673046381</v>
      </c>
      <c r="I4985" s="3">
        <f t="shared" si="232"/>
        <v>1617.9499999999362</v>
      </c>
      <c r="J4985" s="3">
        <f>INDEX(PowerArray,MIN(MaximumPowerIndex,ROUND(G4985*100,0)))</f>
        <v>1642.3399999999549</v>
      </c>
      <c r="K4985" s="3">
        <f>MIN(J4985-M4985+N4985,'Power Look Up'!$F$4)</f>
        <v>1572.7363831708644</v>
      </c>
      <c r="M4985" s="50">
        <f t="array" ref="M4985">_xlfn.SUM(_xlfn.NORM.DIST($S$3:$S$1003,$G4985,$P4985,FALSE)*WindSpeedStep*$T$3:$T$1003)</f>
        <v>1630.609694337925</v>
      </c>
      <c r="N4985" s="50">
        <f t="array" ref="N4985">_xlfn.SUM(_xlfn.NORM.DIST($S$3:$S$1003,$G4985,$Q4985,FALSE)*WindSpeedStep*$T$3:$T$1003)</f>
        <v>1561.0060775088346</v>
      </c>
      <c r="P4985" s="42">
        <f t="shared" si="231"/>
        <v>1.0020278350173129</v>
      </c>
      <c r="Q4985" s="42">
        <f t="shared" si="233"/>
        <v>1.6109455881920631</v>
      </c>
    </row>
    <row r="4986" spans="5:17" x14ac:dyDescent="0.2">
      <c r="E4986" s="15">
        <v>41305.013888888891</v>
      </c>
      <c r="F4986" s="21">
        <v>10.172221251305889</v>
      </c>
      <c r="G4986" s="21">
        <v>10.158024399544043</v>
      </c>
      <c r="H4986" s="24">
        <v>0.10617150112236813</v>
      </c>
      <c r="I4986" s="3">
        <f t="shared" si="232"/>
        <v>1682.3899999999539</v>
      </c>
      <c r="J4986" s="3">
        <f>INDEX(PowerArray,MIN(MaximumPowerIndex,ROUND(G4986*100,0)))</f>
        <v>1679.7199999999541</v>
      </c>
      <c r="K4986" s="3">
        <f>MIN(J4986-M4986+N4986,'Power Look Up'!$F$4)</f>
        <v>1671.839548686494</v>
      </c>
      <c r="M4986" s="50">
        <f t="array" ref="M4986">_xlfn.SUM(_xlfn.NORM.DIST($S$3:$S$1003,$G4986,$P4986,FALSE)*WindSpeedStep*$T$3:$T$1003)</f>
        <v>1672.9858232175181</v>
      </c>
      <c r="N4986" s="50">
        <f t="array" ref="N4986">_xlfn.SUM(_xlfn.NORM.DIST($S$3:$S$1003,$G4986,$Q4986,FALSE)*WindSpeedStep*$T$3:$T$1003)</f>
        <v>1665.1053719040581</v>
      </c>
      <c r="P4986" s="42">
        <f t="shared" si="231"/>
        <v>1.0158024399544043</v>
      </c>
      <c r="Q4986" s="42">
        <f t="shared" si="233"/>
        <v>1.0784926989372332</v>
      </c>
    </row>
    <row r="4987" spans="5:17" x14ac:dyDescent="0.2">
      <c r="E4987" s="15">
        <v>41305.020833333336</v>
      </c>
      <c r="F4987" s="21">
        <v>6.9957672695122231</v>
      </c>
      <c r="G4987" s="21">
        <v>7.0368873027721222</v>
      </c>
      <c r="H4987" s="24">
        <v>0.16438511398338487</v>
      </c>
      <c r="I4987" s="3">
        <f t="shared" si="232"/>
        <v>587.99999999997635</v>
      </c>
      <c r="J4987" s="3">
        <f>INDEX(PowerArray,MIN(MaximumPowerIndex,ROUND(G4987*100,0)))</f>
        <v>600.03999999996824</v>
      </c>
      <c r="K4987" s="3">
        <f>MIN(J4987-M4987+N4987,'Power Look Up'!$F$4)</f>
        <v>628.65065026757065</v>
      </c>
      <c r="M4987" s="50">
        <f t="array" ref="M4987">_xlfn.SUM(_xlfn.NORM.DIST($S$3:$S$1003,$G4987,$P4987,FALSE)*WindSpeedStep*$T$3:$T$1003)</f>
        <v>604.03531299192389</v>
      </c>
      <c r="N4987" s="50">
        <f t="array" ref="N4987">_xlfn.SUM(_xlfn.NORM.DIST($S$3:$S$1003,$G4987,$Q4987,FALSE)*WindSpeedStep*$T$3:$T$1003)</f>
        <v>632.6459632595263</v>
      </c>
      <c r="P4987" s="42">
        <f t="shared" si="231"/>
        <v>0.70368873027721224</v>
      </c>
      <c r="Q4987" s="42">
        <f t="shared" si="233"/>
        <v>1.1567595213544291</v>
      </c>
    </row>
    <row r="4988" spans="5:17" x14ac:dyDescent="0.2">
      <c r="E4988" s="15">
        <v>41305.027777777781</v>
      </c>
      <c r="F4988" s="21">
        <v>8.014633449964391</v>
      </c>
      <c r="G4988" s="21">
        <v>7.9419821890829638</v>
      </c>
      <c r="H4988" s="24">
        <v>0.12601948751686048</v>
      </c>
      <c r="I4988" s="3">
        <f t="shared" si="232"/>
        <v>892.66999999995369</v>
      </c>
      <c r="J4988" s="3">
        <f>INDEX(PowerArray,MIN(MaximumPowerIndex,ROUND(G4988*100,0)))</f>
        <v>870.93999999996242</v>
      </c>
      <c r="K4988" s="3">
        <f>MIN(J4988-M4988+N4988,'Power Look Up'!$F$4)</f>
        <v>884.13096269339417</v>
      </c>
      <c r="M4988" s="50">
        <f t="array" ref="M4988">_xlfn.SUM(_xlfn.NORM.DIST($S$3:$S$1003,$G4988,$P4988,FALSE)*WindSpeedStep*$T$3:$T$1003)</f>
        <v>873.65325205549379</v>
      </c>
      <c r="N4988" s="50">
        <f t="array" ref="N4988">_xlfn.SUM(_xlfn.NORM.DIST($S$3:$S$1003,$G4988,$Q4988,FALSE)*WindSpeedStep*$T$3:$T$1003)</f>
        <v>886.84421474892554</v>
      </c>
      <c r="P4988" s="42">
        <f t="shared" si="231"/>
        <v>0.79419821890829645</v>
      </c>
      <c r="Q4988" s="42">
        <f t="shared" si="233"/>
        <v>1.0008445253362688</v>
      </c>
    </row>
    <row r="4989" spans="5:17" x14ac:dyDescent="0.2">
      <c r="E4989" s="15">
        <v>41305.034722222219</v>
      </c>
      <c r="F4989" s="21">
        <v>8.8762010337438806</v>
      </c>
      <c r="G4989" s="21">
        <v>8.9281361252257003</v>
      </c>
      <c r="H4989" s="24">
        <v>0.13068653983727146</v>
      </c>
      <c r="I4989" s="3">
        <f t="shared" si="232"/>
        <v>1211.9599999999468</v>
      </c>
      <c r="J4989" s="3">
        <f>INDEX(PowerArray,MIN(MaximumPowerIndex,ROUND(G4989*100,0)))</f>
        <v>1230.3099999999465</v>
      </c>
      <c r="K4989" s="3">
        <f>MIN(J4989-M4989+N4989,'Power Look Up'!$F$4)</f>
        <v>1235.1847531112096</v>
      </c>
      <c r="M4989" s="50">
        <f t="array" ref="M4989">_xlfn.SUM(_xlfn.NORM.DIST($S$3:$S$1003,$G4989,$P4989,FALSE)*WindSpeedStep*$T$3:$T$1003)</f>
        <v>1232.0983098171707</v>
      </c>
      <c r="N4989" s="50">
        <f t="array" ref="N4989">_xlfn.SUM(_xlfn.NORM.DIST($S$3:$S$1003,$G4989,$Q4989,FALSE)*WindSpeedStep*$T$3:$T$1003)</f>
        <v>1236.9730629284338</v>
      </c>
      <c r="P4989" s="42">
        <f t="shared" si="231"/>
        <v>0.89281361252257008</v>
      </c>
      <c r="Q4989" s="42">
        <f t="shared" si="233"/>
        <v>1.166787217401891</v>
      </c>
    </row>
    <row r="4990" spans="5:17" x14ac:dyDescent="0.2">
      <c r="E4990" s="15">
        <v>41305.041666666664</v>
      </c>
      <c r="F4990" s="21">
        <v>9.3502016966923129</v>
      </c>
      <c r="G4990" s="21">
        <v>9.4664282808006917</v>
      </c>
      <c r="H4990" s="24">
        <v>0.11550552972371241</v>
      </c>
      <c r="I4990" s="3">
        <f t="shared" si="232"/>
        <v>1389.349999999941</v>
      </c>
      <c r="J4990" s="3">
        <f>INDEX(PowerArray,MIN(MaximumPowerIndex,ROUND(G4990*100,0)))</f>
        <v>1435.0699999999401</v>
      </c>
      <c r="K4990" s="3">
        <f>MIN(J4990-M4990+N4990,'Power Look Up'!$F$4)</f>
        <v>1429.1862926628</v>
      </c>
      <c r="M4990" s="50">
        <f t="array" ref="M4990">_xlfn.SUM(_xlfn.NORM.DIST($S$3:$S$1003,$G4990,$P4990,FALSE)*WindSpeedStep*$T$3:$T$1003)</f>
        <v>1437.8336336254533</v>
      </c>
      <c r="N4990" s="50">
        <f t="array" ref="N4990">_xlfn.SUM(_xlfn.NORM.DIST($S$3:$S$1003,$G4990,$Q4990,FALSE)*WindSpeedStep*$T$3:$T$1003)</f>
        <v>1431.9499262883132</v>
      </c>
      <c r="P4990" s="42">
        <f t="shared" si="231"/>
        <v>0.94664282808006917</v>
      </c>
      <c r="Q4990" s="42">
        <f t="shared" si="233"/>
        <v>1.0934248131654161</v>
      </c>
    </row>
    <row r="4991" spans="5:17" x14ac:dyDescent="0.2">
      <c r="E4991" s="15">
        <v>41305.048611111109</v>
      </c>
      <c r="F4991" s="21">
        <v>9.0556849806356876</v>
      </c>
      <c r="G4991" s="21">
        <v>9.1352085729745323</v>
      </c>
      <c r="H4991" s="24">
        <v>0.12147065653809688</v>
      </c>
      <c r="I4991" s="3">
        <f t="shared" si="232"/>
        <v>1278.8599999999433</v>
      </c>
      <c r="J4991" s="3">
        <f>INDEX(PowerArray,MIN(MaximumPowerIndex,ROUND(G4991*100,0)))</f>
        <v>1309.3399999999426</v>
      </c>
      <c r="K4991" s="3">
        <f>MIN(J4991-M4991+N4991,'Power Look Up'!$F$4)</f>
        <v>1309.1397485447462</v>
      </c>
      <c r="M4991" s="50">
        <f t="array" ref="M4991">_xlfn.SUM(_xlfn.NORM.DIST($S$3:$S$1003,$G4991,$P4991,FALSE)*WindSpeedStep*$T$3:$T$1003)</f>
        <v>1311.9324193647667</v>
      </c>
      <c r="N4991" s="50">
        <f t="array" ref="N4991">_xlfn.SUM(_xlfn.NORM.DIST($S$3:$S$1003,$G4991,$Q4991,FALSE)*WindSpeedStep*$T$3:$T$1003)</f>
        <v>1311.7321679095703</v>
      </c>
      <c r="P4991" s="42">
        <f t="shared" si="231"/>
        <v>0.91352085729745325</v>
      </c>
      <c r="Q4991" s="42">
        <f t="shared" si="233"/>
        <v>1.1096597829716675</v>
      </c>
    </row>
    <row r="4992" spans="5:17" x14ac:dyDescent="0.2">
      <c r="E4992" s="15">
        <v>41305.055555555555</v>
      </c>
      <c r="F4992" s="21">
        <v>8.4199314370279446</v>
      </c>
      <c r="G4992" s="21">
        <v>8.4899354560267639</v>
      </c>
      <c r="H4992" s="24">
        <v>0.17933637717755546</v>
      </c>
      <c r="I4992" s="3">
        <f t="shared" si="232"/>
        <v>1043.1399999999503</v>
      </c>
      <c r="J4992" s="3">
        <f>INDEX(PowerArray,MIN(MaximumPowerIndex,ROUND(G4992*100,0)))</f>
        <v>1068.8299999999499</v>
      </c>
      <c r="K4992" s="3">
        <f>MIN(J4992-M4992+N4992,'Power Look Up'!$F$4)</f>
        <v>1096.6043276162338</v>
      </c>
      <c r="M4992" s="50">
        <f t="array" ref="M4992">_xlfn.SUM(_xlfn.NORM.DIST($S$3:$S$1003,$G4992,$P4992,FALSE)*WindSpeedStep*$T$3:$T$1003)</f>
        <v>1066.1849252402224</v>
      </c>
      <c r="N4992" s="50">
        <f t="array" ref="N4992">_xlfn.SUM(_xlfn.NORM.DIST($S$3:$S$1003,$G4992,$Q4992,FALSE)*WindSpeedStep*$T$3:$T$1003)</f>
        <v>1093.9592528565063</v>
      </c>
      <c r="P4992" s="42">
        <f t="shared" si="231"/>
        <v>0.84899354560267648</v>
      </c>
      <c r="Q4992" s="42">
        <f t="shared" si="233"/>
        <v>1.5225542671551171</v>
      </c>
    </row>
    <row r="4993" spans="5:17" x14ac:dyDescent="0.2">
      <c r="E4993" s="15">
        <v>41305.0625</v>
      </c>
      <c r="F4993" s="21">
        <v>8.3100223588455506</v>
      </c>
      <c r="G4993" s="21">
        <v>8.4257016848165271</v>
      </c>
      <c r="H4993" s="24">
        <v>0.1841150280867056</v>
      </c>
      <c r="I4993" s="3">
        <f t="shared" si="232"/>
        <v>1002.7699999999513</v>
      </c>
      <c r="J4993" s="3">
        <f>INDEX(PowerArray,MIN(MaximumPowerIndex,ROUND(G4993*100,0)))</f>
        <v>1046.8099999999504</v>
      </c>
      <c r="K4993" s="3">
        <f>MIN(J4993-M4993+N4993,'Power Look Up'!$F$4)</f>
        <v>1078.3224656464674</v>
      </c>
      <c r="M4993" s="50">
        <f t="array" ref="M4993">_xlfn.SUM(_xlfn.NORM.DIST($S$3:$S$1003,$G4993,$P4993,FALSE)*WindSpeedStep*$T$3:$T$1003)</f>
        <v>1042.5937850604703</v>
      </c>
      <c r="N4993" s="50">
        <f t="array" ref="N4993">_xlfn.SUM(_xlfn.NORM.DIST($S$3:$S$1003,$G4993,$Q4993,FALSE)*WindSpeedStep*$T$3:$T$1003)</f>
        <v>1074.1062507069873</v>
      </c>
      <c r="P4993" s="42">
        <f t="shared" si="231"/>
        <v>0.84257016848165278</v>
      </c>
      <c r="Q4993" s="42">
        <f t="shared" si="233"/>
        <v>1.5512983023501976</v>
      </c>
    </row>
    <row r="4994" spans="5:17" x14ac:dyDescent="0.2">
      <c r="E4994" s="15">
        <v>41305.069444444445</v>
      </c>
      <c r="F4994" s="21">
        <v>6.9197651396811466</v>
      </c>
      <c r="G4994" s="21">
        <v>7.1406213082446852</v>
      </c>
      <c r="H4994" s="24">
        <v>0.20376414105652302</v>
      </c>
      <c r="I4994" s="3">
        <f t="shared" si="232"/>
        <v>569.91999999997665</v>
      </c>
      <c r="J4994" s="3">
        <f>INDEX(PowerArray,MIN(MaximumPowerIndex,ROUND(G4994*100,0)))</f>
        <v>630.13999999996759</v>
      </c>
      <c r="K4994" s="3">
        <f>MIN(J4994-M4994+N4994,'Power Look Up'!$F$4)</f>
        <v>682.32130456333698</v>
      </c>
      <c r="M4994" s="50">
        <f t="array" ref="M4994">_xlfn.SUM(_xlfn.NORM.DIST($S$3:$S$1003,$G4994,$P4994,FALSE)*WindSpeedStep*$T$3:$T$1003)</f>
        <v>631.8542007541032</v>
      </c>
      <c r="N4994" s="50">
        <f t="array" ref="N4994">_xlfn.SUM(_xlfn.NORM.DIST($S$3:$S$1003,$G4994,$Q4994,FALSE)*WindSpeedStep*$T$3:$T$1003)</f>
        <v>684.0355053174726</v>
      </c>
      <c r="P4994" s="42">
        <f t="shared" si="231"/>
        <v>0.71406213082446857</v>
      </c>
      <c r="Q4994" s="42">
        <f t="shared" si="233"/>
        <v>1.4550025674843841</v>
      </c>
    </row>
    <row r="4995" spans="5:17" x14ac:dyDescent="0.2">
      <c r="E4995" s="15">
        <v>41305.076388888891</v>
      </c>
      <c r="F4995" s="21">
        <v>8.8999645226550417</v>
      </c>
      <c r="G4995" s="21">
        <v>8.8724252395111627</v>
      </c>
      <c r="H4995" s="24">
        <v>0.24831559658180657</v>
      </c>
      <c r="I4995" s="3">
        <f t="shared" si="232"/>
        <v>1219.2999999999467</v>
      </c>
      <c r="J4995" s="3">
        <f>INDEX(PowerArray,MIN(MaximumPowerIndex,ROUND(G4995*100,0)))</f>
        <v>1208.289999999947</v>
      </c>
      <c r="K4995" s="3">
        <f>MIN(J4995-M4995+N4995,'Power Look Up'!$F$4)</f>
        <v>1201.4091334452114</v>
      </c>
      <c r="M4995" s="50">
        <f t="array" ref="M4995">_xlfn.SUM(_xlfn.NORM.DIST($S$3:$S$1003,$G4995,$P4995,FALSE)*WindSpeedStep*$T$3:$T$1003)</f>
        <v>1210.6701120139073</v>
      </c>
      <c r="N4995" s="50">
        <f t="array" ref="N4995">_xlfn.SUM(_xlfn.NORM.DIST($S$3:$S$1003,$G4995,$Q4995,FALSE)*WindSpeedStep*$T$3:$T$1003)</f>
        <v>1203.7892454591718</v>
      </c>
      <c r="P4995" s="42">
        <f t="shared" ref="P4995:P5058" si="234">ReferenceTurbulence*G4995</f>
        <v>0.88724252395111636</v>
      </c>
      <c r="Q4995" s="42">
        <f t="shared" si="233"/>
        <v>2.2031615664766924</v>
      </c>
    </row>
    <row r="4996" spans="5:17" x14ac:dyDescent="0.2">
      <c r="E4996" s="15">
        <v>41305.083333333336</v>
      </c>
      <c r="F4996" s="21">
        <v>8.9337049455484312</v>
      </c>
      <c r="G4996" s="21">
        <v>8.9672356383856204</v>
      </c>
      <c r="H4996" s="24">
        <v>0.20260351232014928</v>
      </c>
      <c r="I4996" s="3">
        <f t="shared" ref="I4996:I5059" si="235">INDEX(PowerArray,MIN(MaximumPowerIndex,ROUND(F4996*100,0)))</f>
        <v>1230.3099999999465</v>
      </c>
      <c r="J4996" s="3">
        <f>INDEX(PowerArray,MIN(MaximumPowerIndex,ROUND(G4996*100,0)))</f>
        <v>1244.9899999999461</v>
      </c>
      <c r="K4996" s="3">
        <f>MIN(J4996-M4996+N4996,'Power Look Up'!$F$4)</f>
        <v>1239.7378843667241</v>
      </c>
      <c r="M4996" s="50">
        <f t="array" ref="M4996">_xlfn.SUM(_xlfn.NORM.DIST($S$3:$S$1003,$G4996,$P4996,FALSE)*WindSpeedStep*$T$3:$T$1003)</f>
        <v>1247.1631969369214</v>
      </c>
      <c r="N4996" s="50">
        <f t="array" ref="N4996">_xlfn.SUM(_xlfn.NORM.DIST($S$3:$S$1003,$G4996,$Q4996,FALSE)*WindSpeedStep*$T$3:$T$1003)</f>
        <v>1241.9110813036993</v>
      </c>
      <c r="P4996" s="42">
        <f t="shared" si="234"/>
        <v>0.89672356383856211</v>
      </c>
      <c r="Q4996" s="42">
        <f t="shared" ref="Q4996:Q5059" si="236">G4996*H4996</f>
        <v>1.8167934361393427</v>
      </c>
    </row>
    <row r="4997" spans="5:17" x14ac:dyDescent="0.2">
      <c r="E4997" s="15">
        <v>41305.090277777781</v>
      </c>
      <c r="F4997" s="21">
        <v>10.986718514447935</v>
      </c>
      <c r="G4997" s="21">
        <v>11.059947373894939</v>
      </c>
      <c r="H4997" s="24">
        <v>0.1902296848009325</v>
      </c>
      <c r="I4997" s="3">
        <f t="shared" si="235"/>
        <v>1901.3299999999495</v>
      </c>
      <c r="J4997" s="3">
        <f>INDEX(PowerArray,MIN(MaximumPowerIndex,ROUND(G4997*100,0)))</f>
        <v>1909.0399999999838</v>
      </c>
      <c r="K4997" s="3">
        <f>MIN(J4997-M4997+N4997,'Power Look Up'!$F$4)</f>
        <v>1753.8119721401481</v>
      </c>
      <c r="M4997" s="50">
        <f t="array" ref="M4997">_xlfn.SUM(_xlfn.NORM.DIST($S$3:$S$1003,$G4997,$P4997,FALSE)*WindSpeedStep*$T$3:$T$1003)</f>
        <v>1878.6055474908296</v>
      </c>
      <c r="N4997" s="50">
        <f t="array" ref="N4997">_xlfn.SUM(_xlfn.NORM.DIST($S$3:$S$1003,$G4997,$Q4997,FALSE)*WindSpeedStep*$T$3:$T$1003)</f>
        <v>1723.3775196309939</v>
      </c>
      <c r="P4997" s="42">
        <f t="shared" si="234"/>
        <v>1.1059947373894941</v>
      </c>
      <c r="Q4997" s="42">
        <f t="shared" si="236"/>
        <v>2.1039303028509355</v>
      </c>
    </row>
    <row r="4998" spans="5:17" x14ac:dyDescent="0.2">
      <c r="E4998" s="15">
        <v>41305.097222222219</v>
      </c>
      <c r="F4998" s="21">
        <v>11.488726004319682</v>
      </c>
      <c r="G4998" s="21">
        <v>11.407731933476281</v>
      </c>
      <c r="H4998" s="24">
        <v>0.16450910216584266</v>
      </c>
      <c r="I4998" s="3">
        <f t="shared" si="235"/>
        <v>1945.1599999999833</v>
      </c>
      <c r="J4998" s="3">
        <f>INDEX(PowerArray,MIN(MaximumPowerIndex,ROUND(G4998*100,0)))</f>
        <v>1938.4399999999832</v>
      </c>
      <c r="K4998" s="3">
        <f>MIN(J4998-M4998+N4998,'Power Look Up'!$F$4)</f>
        <v>1826.5740489218019</v>
      </c>
      <c r="M4998" s="50">
        <f t="array" ref="M4998">_xlfn.SUM(_xlfn.NORM.DIST($S$3:$S$1003,$G4998,$P4998,FALSE)*WindSpeedStep*$T$3:$T$1003)</f>
        <v>1925.2643782928051</v>
      </c>
      <c r="N4998" s="50">
        <f t="array" ref="N4998">_xlfn.SUM(_xlfn.NORM.DIST($S$3:$S$1003,$G4998,$Q4998,FALSE)*WindSpeedStep*$T$3:$T$1003)</f>
        <v>1813.3984272146238</v>
      </c>
      <c r="P4998" s="42">
        <f t="shared" si="234"/>
        <v>1.1407731933476282</v>
      </c>
      <c r="Q4998" s="42">
        <f t="shared" si="236"/>
        <v>1.8766757381247954</v>
      </c>
    </row>
    <row r="4999" spans="5:17" x14ac:dyDescent="0.2">
      <c r="E4999" s="15">
        <v>41305.104166666664</v>
      </c>
      <c r="F4999" s="21">
        <v>12.689808248353597</v>
      </c>
      <c r="G4999" s="21">
        <v>12.669482763270608</v>
      </c>
      <c r="H4999" s="24">
        <v>0.14342218293457121</v>
      </c>
      <c r="I4999" s="3">
        <f t="shared" si="235"/>
        <v>1995.5899999999974</v>
      </c>
      <c r="J4999" s="3">
        <f>INDEX(PowerArray,MIN(MaximumPowerIndex,ROUND(G4999*100,0)))</f>
        <v>1995.3699999999976</v>
      </c>
      <c r="K4999" s="3">
        <f>MIN(J4999-M4999+N4999,'Power Look Up'!$F$4)</f>
        <v>1950.3068839065518</v>
      </c>
      <c r="M4999" s="50">
        <f t="array" ref="M4999">_xlfn.SUM(_xlfn.NORM.DIST($S$3:$S$1003,$G4999,$P4999,FALSE)*WindSpeedStep*$T$3:$T$1003)</f>
        <v>1995.7963241017326</v>
      </c>
      <c r="N4999" s="50">
        <f t="array" ref="N4999">_xlfn.SUM(_xlfn.NORM.DIST($S$3:$S$1003,$G4999,$Q4999,FALSE)*WindSpeedStep*$T$3:$T$1003)</f>
        <v>1950.7332080082867</v>
      </c>
      <c r="P4999" s="42">
        <f t="shared" si="234"/>
        <v>1.266948276327061</v>
      </c>
      <c r="Q4999" s="42">
        <f t="shared" si="236"/>
        <v>1.817084874560194</v>
      </c>
    </row>
    <row r="5000" spans="5:17" x14ac:dyDescent="0.2">
      <c r="E5000" s="15">
        <v>41305.111111111109</v>
      </c>
      <c r="F5000" s="21">
        <v>13.283825044936288</v>
      </c>
      <c r="G5000" s="21">
        <v>13.195401930894008</v>
      </c>
      <c r="H5000" s="24">
        <v>0.14152550140041512</v>
      </c>
      <c r="I5000" s="3">
        <f t="shared" si="235"/>
        <v>1999.2799999999997</v>
      </c>
      <c r="J5000" s="3">
        <f>INDEX(PowerArray,MIN(MaximumPowerIndex,ROUND(G5000*100,0)))</f>
        <v>1999.1999999999998</v>
      </c>
      <c r="K5000" s="3">
        <f>MIN(J5000-M5000+N5000,'Power Look Up'!$F$4)</f>
        <v>1969.3273963234906</v>
      </c>
      <c r="M5000" s="50">
        <f t="array" ref="M5000">_xlfn.SUM(_xlfn.NORM.DIST($S$3:$S$1003,$G5000,$P5000,FALSE)*WindSpeedStep*$T$3:$T$1003)</f>
        <v>2001.8998574339412</v>
      </c>
      <c r="N5000" s="50">
        <f t="array" ref="N5000">_xlfn.SUM(_xlfn.NORM.DIST($S$3:$S$1003,$G5000,$Q5000,FALSE)*WindSpeedStep*$T$3:$T$1003)</f>
        <v>1972.0272537574319</v>
      </c>
      <c r="P5000" s="42">
        <f t="shared" si="234"/>
        <v>1.3195401930894008</v>
      </c>
      <c r="Q5000" s="42">
        <f t="shared" si="236"/>
        <v>1.8674858744497802</v>
      </c>
    </row>
    <row r="5001" spans="5:17" x14ac:dyDescent="0.2">
      <c r="E5001" s="15">
        <v>41305.118055555555</v>
      </c>
      <c r="F5001" s="21">
        <v>14.741680372349945</v>
      </c>
      <c r="G5001" s="21">
        <v>14.743125883733034</v>
      </c>
      <c r="H5001" s="24">
        <v>0.12752955921674974</v>
      </c>
      <c r="I5001" s="3">
        <f t="shared" si="235"/>
        <v>2000</v>
      </c>
      <c r="J5001" s="3">
        <f>INDEX(PowerArray,MIN(MaximumPowerIndex,ROUND(G5001*100,0)))</f>
        <v>2000</v>
      </c>
      <c r="K5001" s="3">
        <f>MIN(J5001-M5001+N5001,'Power Look Up'!$F$4)</f>
        <v>1996.4876871640711</v>
      </c>
      <c r="M5001" s="50">
        <f t="array" ref="M5001">_xlfn.SUM(_xlfn.NORM.DIST($S$3:$S$1003,$G5001,$P5001,FALSE)*WindSpeedStep*$T$3:$T$1003)</f>
        <v>2002.4483877551877</v>
      </c>
      <c r="N5001" s="50">
        <f t="array" ref="N5001">_xlfn.SUM(_xlfn.NORM.DIST($S$3:$S$1003,$G5001,$Q5001,FALSE)*WindSpeedStep*$T$3:$T$1003)</f>
        <v>1998.9360749192588</v>
      </c>
      <c r="P5001" s="42">
        <f t="shared" si="234"/>
        <v>1.4743125883733035</v>
      </c>
      <c r="Q5001" s="42">
        <f t="shared" si="236"/>
        <v>1.8801843454295279</v>
      </c>
    </row>
    <row r="5002" spans="5:17" x14ac:dyDescent="0.2">
      <c r="E5002" s="15">
        <v>41305.125</v>
      </c>
      <c r="F5002" s="21">
        <v>14.327518428900909</v>
      </c>
      <c r="G5002" s="21">
        <v>14.427623260169151</v>
      </c>
      <c r="H5002" s="24">
        <v>0.14028947231681843</v>
      </c>
      <c r="I5002" s="3">
        <f t="shared" si="235"/>
        <v>2000</v>
      </c>
      <c r="J5002" s="3">
        <f>INDEX(PowerArray,MIN(MaximumPowerIndex,ROUND(G5002*100,0)))</f>
        <v>2000</v>
      </c>
      <c r="K5002" s="3">
        <f>MIN(J5002-M5002+N5002,'Power Look Up'!$F$4)</f>
        <v>1989.9000887491698</v>
      </c>
      <c r="M5002" s="50">
        <f t="array" ref="M5002">_xlfn.SUM(_xlfn.NORM.DIST($S$3:$S$1003,$G5002,$P5002,FALSE)*WindSpeedStep*$T$3:$T$1003)</f>
        <v>2002.9237449487621</v>
      </c>
      <c r="N5002" s="50">
        <f t="array" ref="N5002">_xlfn.SUM(_xlfn.NORM.DIST($S$3:$S$1003,$G5002,$Q5002,FALSE)*WindSpeedStep*$T$3:$T$1003)</f>
        <v>1992.8238336979318</v>
      </c>
      <c r="P5002" s="42">
        <f t="shared" si="234"/>
        <v>1.4427623260169151</v>
      </c>
      <c r="Q5002" s="42">
        <f t="shared" si="236"/>
        <v>2.0240436539549855</v>
      </c>
    </row>
    <row r="5003" spans="5:17" x14ac:dyDescent="0.2">
      <c r="E5003" s="15">
        <v>41305.131944444445</v>
      </c>
      <c r="F5003" s="21">
        <v>14.611256899426795</v>
      </c>
      <c r="G5003" s="21">
        <v>14.478015353742791</v>
      </c>
      <c r="H5003" s="24">
        <v>0.13893397494637422</v>
      </c>
      <c r="I5003" s="3">
        <f t="shared" si="235"/>
        <v>2000</v>
      </c>
      <c r="J5003" s="3">
        <f>INDEX(PowerArray,MIN(MaximumPowerIndex,ROUND(G5003*100,0)))</f>
        <v>2000</v>
      </c>
      <c r="K5003" s="3">
        <f>MIN(J5003-M5003+N5003,'Power Look Up'!$F$4)</f>
        <v>1990.9639646673115</v>
      </c>
      <c r="M5003" s="50">
        <f t="array" ref="M5003">_xlfn.SUM(_xlfn.NORM.DIST($S$3:$S$1003,$G5003,$P5003,FALSE)*WindSpeedStep*$T$3:$T$1003)</f>
        <v>2002.8503125797245</v>
      </c>
      <c r="N5003" s="50">
        <f t="array" ref="N5003">_xlfn.SUM(_xlfn.NORM.DIST($S$3:$S$1003,$G5003,$Q5003,FALSE)*WindSpeedStep*$T$3:$T$1003)</f>
        <v>1993.814277247036</v>
      </c>
      <c r="P5003" s="42">
        <f t="shared" si="234"/>
        <v>1.4478015353742792</v>
      </c>
      <c r="Q5003" s="42">
        <f t="shared" si="236"/>
        <v>2.0114882224301223</v>
      </c>
    </row>
    <row r="5004" spans="5:17" x14ac:dyDescent="0.2">
      <c r="E5004" s="15">
        <v>41305.138888888891</v>
      </c>
      <c r="F5004" s="21">
        <v>13.777241207638658</v>
      </c>
      <c r="G5004" s="21">
        <v>13.710274929563825</v>
      </c>
      <c r="H5004" s="24">
        <v>0.15387696041966561</v>
      </c>
      <c r="I5004" s="3">
        <f t="shared" si="235"/>
        <v>1999.7799999999997</v>
      </c>
      <c r="J5004" s="3">
        <f>INDEX(PowerArray,MIN(MaximumPowerIndex,ROUND(G5004*100,0)))</f>
        <v>1999.7099999999998</v>
      </c>
      <c r="K5004" s="3">
        <f>MIN(J5004-M5004+N5004,'Power Look Up'!$F$4)</f>
        <v>1969.8134495095073</v>
      </c>
      <c r="M5004" s="50">
        <f t="array" ref="M5004">_xlfn.SUM(_xlfn.NORM.DIST($S$3:$S$1003,$G5004,$P5004,FALSE)*WindSpeedStep*$T$3:$T$1003)</f>
        <v>2003.4250949924169</v>
      </c>
      <c r="N5004" s="50">
        <f t="array" ref="N5004">_xlfn.SUM(_xlfn.NORM.DIST($S$3:$S$1003,$G5004,$Q5004,FALSE)*WindSpeedStep*$T$3:$T$1003)</f>
        <v>1973.5285445019244</v>
      </c>
      <c r="P5004" s="42">
        <f t="shared" si="234"/>
        <v>1.3710274929563826</v>
      </c>
      <c r="Q5004" s="42">
        <f t="shared" si="236"/>
        <v>2.1096954326792265</v>
      </c>
    </row>
    <row r="5005" spans="5:17" x14ac:dyDescent="0.2">
      <c r="E5005" s="15">
        <v>41305.145833333336</v>
      </c>
      <c r="F5005" s="21">
        <v>14.219403915870936</v>
      </c>
      <c r="G5005" s="21">
        <v>14.150903522634511</v>
      </c>
      <c r="H5005" s="24">
        <v>0.16315733161012047</v>
      </c>
      <c r="I5005" s="3">
        <f t="shared" si="235"/>
        <v>2000</v>
      </c>
      <c r="J5005" s="3">
        <f>INDEX(PowerArray,MIN(MaximumPowerIndex,ROUND(G5005*100,0)))</f>
        <v>2000</v>
      </c>
      <c r="K5005" s="3">
        <f>MIN(J5005-M5005+N5005,'Power Look Up'!$F$4)</f>
        <v>1971.4923405091547</v>
      </c>
      <c r="M5005" s="50">
        <f t="array" ref="M5005">_xlfn.SUM(_xlfn.NORM.DIST($S$3:$S$1003,$G5005,$P5005,FALSE)*WindSpeedStep*$T$3:$T$1003)</f>
        <v>2003.2774047672644</v>
      </c>
      <c r="N5005" s="50">
        <f t="array" ref="N5005">_xlfn.SUM(_xlfn.NORM.DIST($S$3:$S$1003,$G5005,$Q5005,FALSE)*WindSpeedStep*$T$3:$T$1003)</f>
        <v>1974.7697452764191</v>
      </c>
      <c r="P5005" s="42">
        <f t="shared" si="234"/>
        <v>1.4150903522634513</v>
      </c>
      <c r="Q5005" s="42">
        <f t="shared" si="236"/>
        <v>2.3088236586253008</v>
      </c>
    </row>
    <row r="5006" spans="5:17" x14ac:dyDescent="0.2">
      <c r="E5006" s="15">
        <v>41305.152777777781</v>
      </c>
      <c r="F5006" s="21">
        <v>14.159563453977366</v>
      </c>
      <c r="G5006" s="21">
        <v>14.234221484929325</v>
      </c>
      <c r="H5006" s="24">
        <v>0.19562750002874685</v>
      </c>
      <c r="I5006" s="3">
        <f t="shared" si="235"/>
        <v>2000</v>
      </c>
      <c r="J5006" s="3">
        <f>INDEX(PowerArray,MIN(MaximumPowerIndex,ROUND(G5006*100,0)))</f>
        <v>2000</v>
      </c>
      <c r="K5006" s="3">
        <f>MIN(J5006-M5006+N5006,'Power Look Up'!$F$4)</f>
        <v>1943.6893798145124</v>
      </c>
      <c r="M5006" s="50">
        <f t="array" ref="M5006">_xlfn.SUM(_xlfn.NORM.DIST($S$3:$S$1003,$G5006,$P5006,FALSE)*WindSpeedStep*$T$3:$T$1003)</f>
        <v>2003.1827838916472</v>
      </c>
      <c r="N5006" s="50">
        <f t="array" ref="N5006">_xlfn.SUM(_xlfn.NORM.DIST($S$3:$S$1003,$G5006,$Q5006,FALSE)*WindSpeedStep*$T$3:$T$1003)</f>
        <v>1946.8721637061597</v>
      </c>
      <c r="P5006" s="42">
        <f t="shared" si="234"/>
        <v>1.4234221484929326</v>
      </c>
      <c r="Q5006" s="42">
        <f t="shared" si="236"/>
        <v>2.7846051639522007</v>
      </c>
    </row>
    <row r="5007" spans="5:17" x14ac:dyDescent="0.2">
      <c r="E5007" s="15">
        <v>41305.159722222219</v>
      </c>
      <c r="F5007" s="21">
        <v>14.866970503093519</v>
      </c>
      <c r="G5007" s="21">
        <v>14.907968108692781</v>
      </c>
      <c r="H5007" s="24">
        <v>0.16748536626758498</v>
      </c>
      <c r="I5007" s="3">
        <f t="shared" si="235"/>
        <v>2000</v>
      </c>
      <c r="J5007" s="3">
        <f>INDEX(PowerArray,MIN(MaximumPowerIndex,ROUND(G5007*100,0)))</f>
        <v>2000</v>
      </c>
      <c r="K5007" s="3">
        <f>MIN(J5007-M5007+N5007,'Power Look Up'!$F$4)</f>
        <v>1980.7397807996274</v>
      </c>
      <c r="M5007" s="50">
        <f t="array" ref="M5007">_xlfn.SUM(_xlfn.NORM.DIST($S$3:$S$1003,$G5007,$P5007,FALSE)*WindSpeedStep*$T$3:$T$1003)</f>
        <v>2002.1992456362982</v>
      </c>
      <c r="N5007" s="50">
        <f t="array" ref="N5007">_xlfn.SUM(_xlfn.NORM.DIST($S$3:$S$1003,$G5007,$Q5007,FALSE)*WindSpeedStep*$T$3:$T$1003)</f>
        <v>1982.9390264359256</v>
      </c>
      <c r="P5007" s="42">
        <f t="shared" si="234"/>
        <v>1.4907968108692782</v>
      </c>
      <c r="Q5007" s="42">
        <f t="shared" si="236"/>
        <v>2.4968664989898866</v>
      </c>
    </row>
    <row r="5008" spans="5:17" x14ac:dyDescent="0.2">
      <c r="E5008" s="15">
        <v>41305.166666666664</v>
      </c>
      <c r="F5008" s="21">
        <v>14.698967333293384</v>
      </c>
      <c r="G5008" s="21">
        <v>14.696157111443652</v>
      </c>
      <c r="H5008" s="24">
        <v>0.18028477374718085</v>
      </c>
      <c r="I5008" s="3">
        <f t="shared" si="235"/>
        <v>2000</v>
      </c>
      <c r="J5008" s="3">
        <f>INDEX(PowerArray,MIN(MaximumPowerIndex,ROUND(G5008*100,0)))</f>
        <v>2000</v>
      </c>
      <c r="K5008" s="3">
        <f>MIN(J5008-M5008+N5008,'Power Look Up'!$F$4)</f>
        <v>1968.4663206947309</v>
      </c>
      <c r="M5008" s="50">
        <f t="array" ref="M5008">_xlfn.SUM(_xlfn.NORM.DIST($S$3:$S$1003,$G5008,$P5008,FALSE)*WindSpeedStep*$T$3:$T$1003)</f>
        <v>2002.5202473551599</v>
      </c>
      <c r="N5008" s="50">
        <f t="array" ref="N5008">_xlfn.SUM(_xlfn.NORM.DIST($S$3:$S$1003,$G5008,$Q5008,FALSE)*WindSpeedStep*$T$3:$T$1003)</f>
        <v>1970.9865680498908</v>
      </c>
      <c r="P5008" s="42">
        <f t="shared" si="234"/>
        <v>1.4696157111443653</v>
      </c>
      <c r="Q5008" s="42">
        <f t="shared" si="236"/>
        <v>2.6494933597896417</v>
      </c>
    </row>
    <row r="5009" spans="5:17" x14ac:dyDescent="0.2">
      <c r="E5009" s="15">
        <v>41305.173611111109</v>
      </c>
      <c r="F5009" s="21">
        <v>14.416593828001037</v>
      </c>
      <c r="G5009" s="21">
        <v>14.337201334391686</v>
      </c>
      <c r="H5009" s="24">
        <v>0.16855576490476301</v>
      </c>
      <c r="I5009" s="3">
        <f t="shared" si="235"/>
        <v>2000</v>
      </c>
      <c r="J5009" s="3">
        <f>INDEX(PowerArray,MIN(MaximumPowerIndex,ROUND(G5009*100,0)))</f>
        <v>2000</v>
      </c>
      <c r="K5009" s="3">
        <f>MIN(J5009-M5009+N5009,'Power Look Up'!$F$4)</f>
        <v>1970.849940684242</v>
      </c>
      <c r="M5009" s="50">
        <f t="array" ref="M5009">_xlfn.SUM(_xlfn.NORM.DIST($S$3:$S$1003,$G5009,$P5009,FALSE)*WindSpeedStep*$T$3:$T$1003)</f>
        <v>2003.0502811705264</v>
      </c>
      <c r="N5009" s="50">
        <f t="array" ref="N5009">_xlfn.SUM(_xlfn.NORM.DIST($S$3:$S$1003,$G5009,$Q5009,FALSE)*WindSpeedStep*$T$3:$T$1003)</f>
        <v>1973.9002218547685</v>
      </c>
      <c r="P5009" s="42">
        <f t="shared" si="234"/>
        <v>1.4337201334391687</v>
      </c>
      <c r="Q5009" s="42">
        <f t="shared" si="236"/>
        <v>2.4166179375119796</v>
      </c>
    </row>
    <row r="5010" spans="5:17" x14ac:dyDescent="0.2">
      <c r="E5010" s="15">
        <v>41305.180555555555</v>
      </c>
      <c r="F5010" s="21">
        <v>16.23706891724278</v>
      </c>
      <c r="G5010" s="21">
        <v>16.234430659117454</v>
      </c>
      <c r="H5010" s="24">
        <v>0.15273692638986036</v>
      </c>
      <c r="I5010" s="3">
        <f t="shared" si="235"/>
        <v>2000</v>
      </c>
      <c r="J5010" s="3">
        <f>INDEX(PowerArray,MIN(MaximumPowerIndex,ROUND(G5010*100,0)))</f>
        <v>2000</v>
      </c>
      <c r="K5010" s="3">
        <f>MIN(J5010-M5010+N5010,'Power Look Up'!$F$4)</f>
        <v>1996.2586826589418</v>
      </c>
      <c r="M5010" s="50">
        <f t="array" ref="M5010">_xlfn.SUM(_xlfn.NORM.DIST($S$3:$S$1003,$G5010,$P5010,FALSE)*WindSpeedStep*$T$3:$T$1003)</f>
        <v>2000.7513084724169</v>
      </c>
      <c r="N5010" s="50">
        <f t="array" ref="N5010">_xlfn.SUM(_xlfn.NORM.DIST($S$3:$S$1003,$G5010,$Q5010,FALSE)*WindSpeedStep*$T$3:$T$1003)</f>
        <v>1997.0099911313587</v>
      </c>
      <c r="P5010" s="42">
        <f t="shared" si="234"/>
        <v>1.6234430659117454</v>
      </c>
      <c r="Q5010" s="42">
        <f t="shared" si="236"/>
        <v>2.4795970405629149</v>
      </c>
    </row>
    <row r="5011" spans="5:17" x14ac:dyDescent="0.2">
      <c r="E5011" s="15">
        <v>41305.1875</v>
      </c>
      <c r="F5011" s="21">
        <v>16.370283308851956</v>
      </c>
      <c r="G5011" s="21">
        <v>16.35045100381932</v>
      </c>
      <c r="H5011" s="24">
        <v>0.18448061912080566</v>
      </c>
      <c r="I5011" s="3">
        <f t="shared" si="235"/>
        <v>2000</v>
      </c>
      <c r="J5011" s="3">
        <f>INDEX(PowerArray,MIN(MaximumPowerIndex,ROUND(G5011*100,0)))</f>
        <v>2000</v>
      </c>
      <c r="K5011" s="3">
        <f>MIN(J5011-M5011+N5011,'Power Look Up'!$F$4)</f>
        <v>1986.1217447909946</v>
      </c>
      <c r="M5011" s="50">
        <f t="array" ref="M5011">_xlfn.SUM(_xlfn.NORM.DIST($S$3:$S$1003,$G5011,$P5011,FALSE)*WindSpeedStep*$T$3:$T$1003)</f>
        <v>2000.6762450600766</v>
      </c>
      <c r="N5011" s="50">
        <f t="array" ref="N5011">_xlfn.SUM(_xlfn.NORM.DIST($S$3:$S$1003,$G5011,$Q5011,FALSE)*WindSpeedStep*$T$3:$T$1003)</f>
        <v>1986.7979898510712</v>
      </c>
      <c r="P5011" s="42">
        <f t="shared" si="234"/>
        <v>1.635045100381932</v>
      </c>
      <c r="Q5011" s="42">
        <f t="shared" si="236"/>
        <v>3.0163413240889865</v>
      </c>
    </row>
    <row r="5012" spans="5:17" x14ac:dyDescent="0.2">
      <c r="E5012" s="15">
        <v>41305.194444444445</v>
      </c>
      <c r="F5012" s="21">
        <v>16.49076636008791</v>
      </c>
      <c r="G5012" s="21">
        <v>16.467731624394663</v>
      </c>
      <c r="H5012" s="24">
        <v>0.14796158933556031</v>
      </c>
      <c r="I5012" s="3">
        <f t="shared" si="235"/>
        <v>2000</v>
      </c>
      <c r="J5012" s="3">
        <f>INDEX(PowerArray,MIN(MaximumPowerIndex,ROUND(G5012*100,0)))</f>
        <v>2000</v>
      </c>
      <c r="K5012" s="3">
        <f>MIN(J5012-M5012+N5012,'Power Look Up'!$F$4)</f>
        <v>1997.7593185516694</v>
      </c>
      <c r="M5012" s="50">
        <f t="array" ref="M5012">_xlfn.SUM(_xlfn.NORM.DIST($S$3:$S$1003,$G5012,$P5012,FALSE)*WindSpeedStep*$T$3:$T$1003)</f>
        <v>2000.6072594420282</v>
      </c>
      <c r="N5012" s="50">
        <f t="array" ref="N5012">_xlfn.SUM(_xlfn.NORM.DIST($S$3:$S$1003,$G5012,$Q5012,FALSE)*WindSpeedStep*$T$3:$T$1003)</f>
        <v>1998.3665779936975</v>
      </c>
      <c r="P5012" s="42">
        <f t="shared" si="234"/>
        <v>1.6467731624394664</v>
      </c>
      <c r="Q5012" s="42">
        <f t="shared" si="236"/>
        <v>2.4365917438969027</v>
      </c>
    </row>
    <row r="5013" spans="5:17" x14ac:dyDescent="0.2">
      <c r="E5013" s="15">
        <v>41305.201388888891</v>
      </c>
      <c r="F5013" s="21">
        <v>18.10414199025622</v>
      </c>
      <c r="G5013" s="21">
        <v>18.139579694190736</v>
      </c>
      <c r="H5013" s="24">
        <v>0.17730749138664761</v>
      </c>
      <c r="I5013" s="3">
        <f t="shared" si="235"/>
        <v>2000</v>
      </c>
      <c r="J5013" s="3">
        <f>INDEX(PowerArray,MIN(MaximumPowerIndex,ROUND(G5013*100,0)))</f>
        <v>2000</v>
      </c>
      <c r="K5013" s="3">
        <f>MIN(J5013-M5013+N5013,'Power Look Up'!$F$4)</f>
        <v>1995.9801647690665</v>
      </c>
      <c r="M5013" s="50">
        <f t="array" ref="M5013">_xlfn.SUM(_xlfn.NORM.DIST($S$3:$S$1003,$G5013,$P5013,FALSE)*WindSpeedStep*$T$3:$T$1003)</f>
        <v>2000.1203575071736</v>
      </c>
      <c r="N5013" s="50">
        <f t="array" ref="N5013">_xlfn.SUM(_xlfn.NORM.DIST($S$3:$S$1003,$G5013,$Q5013,FALSE)*WindSpeedStep*$T$3:$T$1003)</f>
        <v>1996.1005222762401</v>
      </c>
      <c r="P5013" s="42">
        <f t="shared" si="234"/>
        <v>1.8139579694190737</v>
      </c>
      <c r="Q5013" s="42">
        <f t="shared" si="236"/>
        <v>3.2162833703851321</v>
      </c>
    </row>
    <row r="5014" spans="5:17" x14ac:dyDescent="0.2">
      <c r="E5014" s="15">
        <v>41305.208333333336</v>
      </c>
      <c r="F5014" s="21">
        <v>17.89629198353655</v>
      </c>
      <c r="G5014" s="21">
        <v>17.8831464863473</v>
      </c>
      <c r="H5014" s="24">
        <v>0.18663083967743638</v>
      </c>
      <c r="I5014" s="3">
        <f t="shared" si="235"/>
        <v>2000</v>
      </c>
      <c r="J5014" s="3">
        <f>INDEX(PowerArray,MIN(MaximumPowerIndex,ROUND(G5014*100,0)))</f>
        <v>2000</v>
      </c>
      <c r="K5014" s="3">
        <f>MIN(J5014-M5014+N5014,'Power Look Up'!$F$4)</f>
        <v>1993.0687005703621</v>
      </c>
      <c r="M5014" s="50">
        <f t="array" ref="M5014">_xlfn.SUM(_xlfn.NORM.DIST($S$3:$S$1003,$G5014,$P5014,FALSE)*WindSpeedStep*$T$3:$T$1003)</f>
        <v>2000.1553304299723</v>
      </c>
      <c r="N5014" s="50">
        <f t="array" ref="N5014">_xlfn.SUM(_xlfn.NORM.DIST($S$3:$S$1003,$G5014,$Q5014,FALSE)*WindSpeedStep*$T$3:$T$1003)</f>
        <v>1993.2240310003344</v>
      </c>
      <c r="P5014" s="42">
        <f t="shared" si="234"/>
        <v>1.7883146486347301</v>
      </c>
      <c r="Q5014" s="42">
        <f t="shared" si="236"/>
        <v>3.3375466448215927</v>
      </c>
    </row>
    <row r="5015" spans="5:17" x14ac:dyDescent="0.2">
      <c r="E5015" s="15">
        <v>41305.215277777781</v>
      </c>
      <c r="F5015" s="21">
        <v>18.753470385236501</v>
      </c>
      <c r="G5015" s="21">
        <v>18.676509487586149</v>
      </c>
      <c r="H5015" s="24">
        <v>0.1892982966392559</v>
      </c>
      <c r="I5015" s="3">
        <f t="shared" si="235"/>
        <v>2000</v>
      </c>
      <c r="J5015" s="3">
        <f>INDEX(PowerArray,MIN(MaximumPowerIndex,ROUND(G5015*100,0)))</f>
        <v>2000</v>
      </c>
      <c r="K5015" s="3">
        <f>MIN(J5015-M5015+N5015,'Power Look Up'!$F$4)</f>
        <v>1994.5837129729364</v>
      </c>
      <c r="M5015" s="50">
        <f t="array" ref="M5015">_xlfn.SUM(_xlfn.NORM.DIST($S$3:$S$1003,$G5015,$P5015,FALSE)*WindSpeedStep*$T$3:$T$1003)</f>
        <v>2000.0702771607603</v>
      </c>
      <c r="N5015" s="50">
        <f t="array" ref="N5015">_xlfn.SUM(_xlfn.NORM.DIST($S$3:$S$1003,$G5015,$Q5015,FALSE)*WindSpeedStep*$T$3:$T$1003)</f>
        <v>1994.6539901336967</v>
      </c>
      <c r="P5015" s="42">
        <f t="shared" si="234"/>
        <v>1.867650948758615</v>
      </c>
      <c r="Q5015" s="42">
        <f t="shared" si="236"/>
        <v>3.5354314331669601</v>
      </c>
    </row>
    <row r="5016" spans="5:17" x14ac:dyDescent="0.2">
      <c r="E5016" s="15">
        <v>41305.270833333336</v>
      </c>
      <c r="F5016" s="21">
        <v>14.380794497974522</v>
      </c>
      <c r="G5016" s="21">
        <v>14.582570583905204</v>
      </c>
      <c r="H5016" s="24">
        <v>0.19539949620973845</v>
      </c>
      <c r="I5016" s="3">
        <f t="shared" si="235"/>
        <v>2000</v>
      </c>
      <c r="J5016" s="3">
        <f>INDEX(PowerArray,MIN(MaximumPowerIndex,ROUND(G5016*100,0)))</f>
        <v>2000</v>
      </c>
      <c r="K5016" s="3">
        <f>MIN(J5016-M5016+N5016,'Power Look Up'!$F$4)</f>
        <v>1953.0591252514789</v>
      </c>
      <c r="M5016" s="50">
        <f t="array" ref="M5016">_xlfn.SUM(_xlfn.NORM.DIST($S$3:$S$1003,$G5016,$P5016,FALSE)*WindSpeedStep*$T$3:$T$1003)</f>
        <v>2002.6936686756042</v>
      </c>
      <c r="N5016" s="50">
        <f t="array" ref="N5016">_xlfn.SUM(_xlfn.NORM.DIST($S$3:$S$1003,$G5016,$Q5016,FALSE)*WindSpeedStep*$T$3:$T$1003)</f>
        <v>1955.7527939270831</v>
      </c>
      <c r="P5016" s="42">
        <f t="shared" si="234"/>
        <v>1.4582570583905206</v>
      </c>
      <c r="Q5016" s="42">
        <f t="shared" si="236"/>
        <v>2.8494269455380286</v>
      </c>
    </row>
    <row r="5017" spans="5:17" x14ac:dyDescent="0.2">
      <c r="E5017" s="15">
        <v>41305.277777777781</v>
      </c>
      <c r="F5017" s="21">
        <v>13.696139389494121</v>
      </c>
      <c r="G5017" s="21">
        <v>13.805937658100685</v>
      </c>
      <c r="H5017" s="24">
        <v>0.2073577027244973</v>
      </c>
      <c r="I5017" s="3">
        <f t="shared" si="235"/>
        <v>1999.6999999999998</v>
      </c>
      <c r="J5017" s="3">
        <f>INDEX(PowerArray,MIN(MaximumPowerIndex,ROUND(G5017*100,0)))</f>
        <v>1999.8099999999997</v>
      </c>
      <c r="K5017" s="3">
        <f>MIN(J5017-M5017+N5017,'Power Look Up'!$F$4)</f>
        <v>1916.2182750465245</v>
      </c>
      <c r="M5017" s="50">
        <f t="array" ref="M5017">_xlfn.SUM(_xlfn.NORM.DIST($S$3:$S$1003,$G5017,$P5017,FALSE)*WindSpeedStep*$T$3:$T$1003)</f>
        <v>2003.4635649238344</v>
      </c>
      <c r="N5017" s="50">
        <f t="array" ref="N5017">_xlfn.SUM(_xlfn.NORM.DIST($S$3:$S$1003,$G5017,$Q5017,FALSE)*WindSpeedStep*$T$3:$T$1003)</f>
        <v>1919.8718399703591</v>
      </c>
      <c r="P5017" s="42">
        <f t="shared" si="234"/>
        <v>1.3805937658100687</v>
      </c>
      <c r="Q5017" s="42">
        <f t="shared" si="236"/>
        <v>2.8627675167413842</v>
      </c>
    </row>
    <row r="5018" spans="5:17" x14ac:dyDescent="0.2">
      <c r="E5018" s="15">
        <v>41305.284722222219</v>
      </c>
      <c r="F5018" s="21">
        <v>13.015371083803064</v>
      </c>
      <c r="G5018" s="21">
        <v>12.998128925135504</v>
      </c>
      <c r="H5018" s="24">
        <v>0.17825077633684347</v>
      </c>
      <c r="I5018" s="3">
        <f t="shared" si="235"/>
        <v>1999.0199999999998</v>
      </c>
      <c r="J5018" s="3">
        <f>INDEX(PowerArray,MIN(MaximumPowerIndex,ROUND(G5018*100,0)))</f>
        <v>1998.9999999999975</v>
      </c>
      <c r="K5018" s="3">
        <f>MIN(J5018-M5018+N5018,'Power Look Up'!$F$4)</f>
        <v>1920.2797871637854</v>
      </c>
      <c r="M5018" s="50">
        <f t="array" ref="M5018">_xlfn.SUM(_xlfn.NORM.DIST($S$3:$S$1003,$G5018,$P5018,FALSE)*WindSpeedStep*$T$3:$T$1003)</f>
        <v>2000.3613768385515</v>
      </c>
      <c r="N5018" s="50">
        <f t="array" ref="N5018">_xlfn.SUM(_xlfn.NORM.DIST($S$3:$S$1003,$G5018,$Q5018,FALSE)*WindSpeedStep*$T$3:$T$1003)</f>
        <v>1921.6411640023393</v>
      </c>
      <c r="P5018" s="42">
        <f t="shared" si="234"/>
        <v>1.2998128925135504</v>
      </c>
      <c r="Q5018" s="42">
        <f t="shared" si="236"/>
        <v>2.3169265718317842</v>
      </c>
    </row>
    <row r="5019" spans="5:17" x14ac:dyDescent="0.2">
      <c r="E5019" s="15">
        <v>41305.291666666664</v>
      </c>
      <c r="F5019" s="21">
        <v>12.903577967906514</v>
      </c>
      <c r="G5019" s="21">
        <v>12.90220790836479</v>
      </c>
      <c r="H5019" s="24">
        <v>0.15964564286925573</v>
      </c>
      <c r="I5019" s="3">
        <f t="shared" si="235"/>
        <v>1997.8999999999974</v>
      </c>
      <c r="J5019" s="3">
        <f>INDEX(PowerArray,MIN(MaximumPowerIndex,ROUND(G5019*100,0)))</f>
        <v>1997.8999999999974</v>
      </c>
      <c r="K5019" s="3">
        <f>MIN(J5019-M5019+N5019,'Power Look Up'!$F$4)</f>
        <v>1939.6043996784063</v>
      </c>
      <c r="M5019" s="50">
        <f t="array" ref="M5019">_xlfn.SUM(_xlfn.NORM.DIST($S$3:$S$1003,$G5019,$P5019,FALSE)*WindSpeedStep*$T$3:$T$1003)</f>
        <v>1999.3251472467123</v>
      </c>
      <c r="N5019" s="50">
        <f t="array" ref="N5019">_xlfn.SUM(_xlfn.NORM.DIST($S$3:$S$1003,$G5019,$Q5019,FALSE)*WindSpeedStep*$T$3:$T$1003)</f>
        <v>1941.0295469251212</v>
      </c>
      <c r="P5019" s="42">
        <f t="shared" si="234"/>
        <v>1.2902207908364791</v>
      </c>
      <c r="Q5019" s="42">
        <f t="shared" si="236"/>
        <v>2.0597812759636924</v>
      </c>
    </row>
    <row r="5020" spans="5:17" x14ac:dyDescent="0.2">
      <c r="E5020" s="15">
        <v>41305.298611111109</v>
      </c>
      <c r="F5020" s="21">
        <v>13.435464101314569</v>
      </c>
      <c r="G5020" s="21">
        <v>13.420957585585345</v>
      </c>
      <c r="H5020" s="24">
        <v>0.18309750831452898</v>
      </c>
      <c r="I5020" s="3">
        <f t="shared" si="235"/>
        <v>1999.4399999999998</v>
      </c>
      <c r="J5020" s="3">
        <f>INDEX(PowerArray,MIN(MaximumPowerIndex,ROUND(G5020*100,0)))</f>
        <v>1999.4199999999998</v>
      </c>
      <c r="K5020" s="3">
        <f>MIN(J5020-M5020+N5020,'Power Look Up'!$F$4)</f>
        <v>1930.629672738319</v>
      </c>
      <c r="M5020" s="50">
        <f t="array" ref="M5020">_xlfn.SUM(_xlfn.NORM.DIST($S$3:$S$1003,$G5020,$P5020,FALSE)*WindSpeedStep*$T$3:$T$1003)</f>
        <v>2002.9111666542444</v>
      </c>
      <c r="N5020" s="50">
        <f t="array" ref="N5020">_xlfn.SUM(_xlfn.NORM.DIST($S$3:$S$1003,$G5020,$Q5020,FALSE)*WindSpeedStep*$T$3:$T$1003)</f>
        <v>1934.1208393925635</v>
      </c>
      <c r="P5020" s="42">
        <f t="shared" si="234"/>
        <v>1.3420957585585347</v>
      </c>
      <c r="Q5020" s="42">
        <f t="shared" si="236"/>
        <v>2.4573438931156537</v>
      </c>
    </row>
    <row r="5021" spans="5:17" x14ac:dyDescent="0.2">
      <c r="E5021" s="15">
        <v>41305.305555555555</v>
      </c>
      <c r="F5021" s="21">
        <v>12.569122140194089</v>
      </c>
      <c r="G5021" s="21">
        <v>12.623170125035923</v>
      </c>
      <c r="H5021" s="24">
        <v>0.21083413546644708</v>
      </c>
      <c r="I5021" s="3">
        <f t="shared" si="235"/>
        <v>1994.2699999999975</v>
      </c>
      <c r="J5021" s="3">
        <f>INDEX(PowerArray,MIN(MaximumPowerIndex,ROUND(G5021*100,0)))</f>
        <v>1994.8199999999974</v>
      </c>
      <c r="K5021" s="3">
        <f>MIN(J5021-M5021+N5021,'Power Look Up'!$F$4)</f>
        <v>1853.2869234531468</v>
      </c>
      <c r="M5021" s="50">
        <f t="array" ref="M5021">_xlfn.SUM(_xlfn.NORM.DIST($S$3:$S$1003,$G5021,$P5021,FALSE)*WindSpeedStep*$T$3:$T$1003)</f>
        <v>1994.8903055890114</v>
      </c>
      <c r="N5021" s="50">
        <f t="array" ref="N5021">_xlfn.SUM(_xlfn.NORM.DIST($S$3:$S$1003,$G5021,$Q5021,FALSE)*WindSpeedStep*$T$3:$T$1003)</f>
        <v>1853.3572290421607</v>
      </c>
      <c r="P5021" s="42">
        <f t="shared" si="234"/>
        <v>1.2623170125035923</v>
      </c>
      <c r="Q5021" s="42">
        <f t="shared" si="236"/>
        <v>2.6613951601578316</v>
      </c>
    </row>
    <row r="5022" spans="5:17" x14ac:dyDescent="0.2">
      <c r="E5022" s="15">
        <v>41305.3125</v>
      </c>
      <c r="F5022" s="21">
        <v>10.38092515091531</v>
      </c>
      <c r="G5022" s="21">
        <v>10.418064566349814</v>
      </c>
      <c r="H5022" s="24">
        <v>0.2032574138937854</v>
      </c>
      <c r="I5022" s="3">
        <f t="shared" si="235"/>
        <v>1738.4599999999527</v>
      </c>
      <c r="J5022" s="3">
        <f>INDEX(PowerArray,MIN(MaximumPowerIndex,ROUND(G5022*100,0)))</f>
        <v>1749.1399999999526</v>
      </c>
      <c r="K5022" s="3">
        <f>MIN(J5022-M5022+N5022,'Power Look Up'!$F$4)</f>
        <v>1599.2024569159466</v>
      </c>
      <c r="M5022" s="50">
        <f t="array" ref="M5022">_xlfn.SUM(_xlfn.NORM.DIST($S$3:$S$1003,$G5022,$P5022,FALSE)*WindSpeedStep*$T$3:$T$1003)</f>
        <v>1745.392949287545</v>
      </c>
      <c r="N5022" s="50">
        <f t="array" ref="N5022">_xlfn.SUM(_xlfn.NORM.DIST($S$3:$S$1003,$G5022,$Q5022,FALSE)*WindSpeedStep*$T$3:$T$1003)</f>
        <v>1595.455406203539</v>
      </c>
      <c r="P5022" s="42">
        <f t="shared" si="234"/>
        <v>1.0418064566349814</v>
      </c>
      <c r="Q5022" s="42">
        <f t="shared" si="236"/>
        <v>2.1175488615347442</v>
      </c>
    </row>
    <row r="5023" spans="5:17" x14ac:dyDescent="0.2">
      <c r="E5023" s="15">
        <v>41305.326388888891</v>
      </c>
      <c r="F5023" s="21">
        <v>16.815830684250621</v>
      </c>
      <c r="G5023" s="21">
        <v>16.726111465980111</v>
      </c>
      <c r="H5023" s="24">
        <v>0.14331733265232977</v>
      </c>
      <c r="I5023" s="3">
        <f t="shared" si="235"/>
        <v>2000</v>
      </c>
      <c r="J5023" s="3">
        <f>INDEX(PowerArray,MIN(MaximumPowerIndex,ROUND(G5023*100,0)))</f>
        <v>2000</v>
      </c>
      <c r="K5023" s="3">
        <f>MIN(J5023-M5023+N5023,'Power Look Up'!$F$4)</f>
        <v>1998.7983028239839</v>
      </c>
      <c r="M5023" s="50">
        <f t="array" ref="M5023">_xlfn.SUM(_xlfn.NORM.DIST($S$3:$S$1003,$G5023,$P5023,FALSE)*WindSpeedStep*$T$3:$T$1003)</f>
        <v>2000.4773001400674</v>
      </c>
      <c r="N5023" s="50">
        <f t="array" ref="N5023">_xlfn.SUM(_xlfn.NORM.DIST($S$3:$S$1003,$G5023,$Q5023,FALSE)*WindSpeedStep*$T$3:$T$1003)</f>
        <v>1999.2756029640514</v>
      </c>
      <c r="P5023" s="42">
        <f t="shared" si="234"/>
        <v>1.6726111465980111</v>
      </c>
      <c r="Q5023" s="42">
        <f t="shared" si="236"/>
        <v>2.3971416809498187</v>
      </c>
    </row>
    <row r="5024" spans="5:17" x14ac:dyDescent="0.2">
      <c r="E5024" s="15">
        <v>41305.333333333336</v>
      </c>
      <c r="F5024" s="21">
        <v>15.568301283221826</v>
      </c>
      <c r="G5024" s="21">
        <v>15.476221241259775</v>
      </c>
      <c r="H5024" s="24">
        <v>0.14452443841287013</v>
      </c>
      <c r="I5024" s="3">
        <f t="shared" si="235"/>
        <v>2000</v>
      </c>
      <c r="J5024" s="3">
        <f>INDEX(PowerArray,MIN(MaximumPowerIndex,ROUND(G5024*100,0)))</f>
        <v>2000</v>
      </c>
      <c r="K5024" s="3">
        <f>MIN(J5024-M5024+N5024,'Power Look Up'!$F$4)</f>
        <v>1995.3875863385654</v>
      </c>
      <c r="M5024" s="50">
        <f t="array" ref="M5024">_xlfn.SUM(_xlfn.NORM.DIST($S$3:$S$1003,$G5024,$P5024,FALSE)*WindSpeedStep*$T$3:$T$1003)</f>
        <v>2001.4396352154743</v>
      </c>
      <c r="N5024" s="50">
        <f t="array" ref="N5024">_xlfn.SUM(_xlfn.NORM.DIST($S$3:$S$1003,$G5024,$Q5024,FALSE)*WindSpeedStep*$T$3:$T$1003)</f>
        <v>1996.8272215540396</v>
      </c>
      <c r="P5024" s="42">
        <f t="shared" si="234"/>
        <v>1.5476221241259775</v>
      </c>
      <c r="Q5024" s="42">
        <f t="shared" si="236"/>
        <v>2.2366921836464009</v>
      </c>
    </row>
    <row r="5025" spans="5:17" x14ac:dyDescent="0.2">
      <c r="E5025" s="15">
        <v>41305.340277777781</v>
      </c>
      <c r="F5025" s="21">
        <v>13.884405552263027</v>
      </c>
      <c r="G5025" s="21">
        <v>13.798755903361348</v>
      </c>
      <c r="H5025" s="24">
        <v>0.1800581228047263</v>
      </c>
      <c r="I5025" s="3">
        <f t="shared" si="235"/>
        <v>1999.8799999999997</v>
      </c>
      <c r="J5025" s="3">
        <f>INDEX(PowerArray,MIN(MaximumPowerIndex,ROUND(G5025*100,0)))</f>
        <v>1999.7999999999997</v>
      </c>
      <c r="K5025" s="3">
        <f>MIN(J5025-M5025+N5025,'Power Look Up'!$F$4)</f>
        <v>1946.9020907542897</v>
      </c>
      <c r="M5025" s="50">
        <f t="array" ref="M5025">_xlfn.SUM(_xlfn.NORM.DIST($S$3:$S$1003,$G5025,$P5025,FALSE)*WindSpeedStep*$T$3:$T$1003)</f>
        <v>2003.4624121900652</v>
      </c>
      <c r="N5025" s="50">
        <f t="array" ref="N5025">_xlfn.SUM(_xlfn.NORM.DIST($S$3:$S$1003,$G5025,$Q5025,FALSE)*WindSpeedStep*$T$3:$T$1003)</f>
        <v>1950.5645029443551</v>
      </c>
      <c r="P5025" s="42">
        <f t="shared" si="234"/>
        <v>1.3798755903361348</v>
      </c>
      <c r="Q5025" s="42">
        <f t="shared" si="236"/>
        <v>2.4845780849998795</v>
      </c>
    </row>
    <row r="5026" spans="5:17" x14ac:dyDescent="0.2">
      <c r="E5026" s="15">
        <v>41305.347222222219</v>
      </c>
      <c r="F5026" s="21">
        <v>12.681152678972722</v>
      </c>
      <c r="G5026" s="21">
        <v>12.760145936534697</v>
      </c>
      <c r="H5026" s="24">
        <v>0.22789726400755816</v>
      </c>
      <c r="I5026" s="3">
        <f t="shared" si="235"/>
        <v>1995.4799999999975</v>
      </c>
      <c r="J5026" s="3">
        <f>INDEX(PowerArray,MIN(MaximumPowerIndex,ROUND(G5026*100,0)))</f>
        <v>1996.3599999999974</v>
      </c>
      <c r="K5026" s="3">
        <f>MIN(J5026-M5026+N5026,'Power Look Up'!$F$4)</f>
        <v>1836.881352813032</v>
      </c>
      <c r="M5026" s="50">
        <f t="array" ref="M5026">_xlfn.SUM(_xlfn.NORM.DIST($S$3:$S$1003,$G5026,$P5026,FALSE)*WindSpeedStep*$T$3:$T$1003)</f>
        <v>1997.3616666514708</v>
      </c>
      <c r="N5026" s="50">
        <f t="array" ref="N5026">_xlfn.SUM(_xlfn.NORM.DIST($S$3:$S$1003,$G5026,$Q5026,FALSE)*WindSpeedStep*$T$3:$T$1003)</f>
        <v>1837.8830194645054</v>
      </c>
      <c r="P5026" s="42">
        <f t="shared" si="234"/>
        <v>1.2760145936534697</v>
      </c>
      <c r="Q5026" s="42">
        <f t="shared" si="236"/>
        <v>2.9080023472734182</v>
      </c>
    </row>
    <row r="5027" spans="5:17" x14ac:dyDescent="0.2">
      <c r="E5027" s="15">
        <v>41305.354166666664</v>
      </c>
      <c r="F5027" s="21">
        <v>13.464644571051053</v>
      </c>
      <c r="G5027" s="21">
        <v>13.30587473775633</v>
      </c>
      <c r="H5027" s="24">
        <v>0.18344338663870066</v>
      </c>
      <c r="I5027" s="3">
        <f t="shared" si="235"/>
        <v>1999.4599999999998</v>
      </c>
      <c r="J5027" s="3">
        <f>INDEX(PowerArray,MIN(MaximumPowerIndex,ROUND(G5027*100,0)))</f>
        <v>1999.3099999999997</v>
      </c>
      <c r="K5027" s="3">
        <f>MIN(J5027-M5027+N5027,'Power Look Up'!$F$4)</f>
        <v>1925.8548082738757</v>
      </c>
      <c r="M5027" s="50">
        <f t="array" ref="M5027">_xlfn.SUM(_xlfn.NORM.DIST($S$3:$S$1003,$G5027,$P5027,FALSE)*WindSpeedStep*$T$3:$T$1003)</f>
        <v>2002.4788212571573</v>
      </c>
      <c r="N5027" s="50">
        <f t="array" ref="N5027">_xlfn.SUM(_xlfn.NORM.DIST($S$3:$S$1003,$G5027,$Q5027,FALSE)*WindSpeedStep*$T$3:$T$1003)</f>
        <v>1929.0236295310333</v>
      </c>
      <c r="P5027" s="42">
        <f t="shared" si="234"/>
        <v>1.3305874737756331</v>
      </c>
      <c r="Q5027" s="42">
        <f t="shared" si="236"/>
        <v>2.4408747240843542</v>
      </c>
    </row>
    <row r="5028" spans="5:17" x14ac:dyDescent="0.2">
      <c r="E5028" s="15">
        <v>41305.361111111109</v>
      </c>
      <c r="F5028" s="21">
        <v>15.179489348071666</v>
      </c>
      <c r="G5028" s="21">
        <v>15.103585443257455</v>
      </c>
      <c r="H5028" s="24">
        <v>0.15942565289967583</v>
      </c>
      <c r="I5028" s="3">
        <f t="shared" si="235"/>
        <v>2000</v>
      </c>
      <c r="J5028" s="3">
        <f>INDEX(PowerArray,MIN(MaximumPowerIndex,ROUND(G5028*100,0)))</f>
        <v>2000</v>
      </c>
      <c r="K5028" s="3">
        <f>MIN(J5028-M5028+N5028,'Power Look Up'!$F$4)</f>
        <v>1987.3428327623731</v>
      </c>
      <c r="M5028" s="50">
        <f t="array" ref="M5028">_xlfn.SUM(_xlfn.NORM.DIST($S$3:$S$1003,$G5028,$P5028,FALSE)*WindSpeedStep*$T$3:$T$1003)</f>
        <v>2001.9166735795302</v>
      </c>
      <c r="N5028" s="50">
        <f t="array" ref="N5028">_xlfn.SUM(_xlfn.NORM.DIST($S$3:$S$1003,$G5028,$Q5028,FALSE)*WindSpeedStep*$T$3:$T$1003)</f>
        <v>1989.2595063419033</v>
      </c>
      <c r="P5028" s="42">
        <f t="shared" si="234"/>
        <v>1.5103585443257455</v>
      </c>
      <c r="Q5028" s="42">
        <f t="shared" si="236"/>
        <v>2.4078989704173597</v>
      </c>
    </row>
    <row r="5029" spans="5:17" x14ac:dyDescent="0.2">
      <c r="E5029" s="15">
        <v>41305.368055555555</v>
      </c>
      <c r="F5029" s="21">
        <v>14.225289475478469</v>
      </c>
      <c r="G5029" s="21">
        <v>14.236719456391235</v>
      </c>
      <c r="H5029" s="24">
        <v>0.14129765186605409</v>
      </c>
      <c r="I5029" s="3">
        <f t="shared" si="235"/>
        <v>2000</v>
      </c>
      <c r="J5029" s="3">
        <f>INDEX(PowerArray,MIN(MaximumPowerIndex,ROUND(G5029*100,0)))</f>
        <v>2000</v>
      </c>
      <c r="K5029" s="3">
        <f>MIN(J5029-M5029+N5029,'Power Look Up'!$F$4)</f>
        <v>1987.4222590425634</v>
      </c>
      <c r="M5029" s="50">
        <f t="array" ref="M5029">_xlfn.SUM(_xlfn.NORM.DIST($S$3:$S$1003,$G5029,$P5029,FALSE)*WindSpeedStep*$T$3:$T$1003)</f>
        <v>2003.179753948541</v>
      </c>
      <c r="N5029" s="50">
        <f t="array" ref="N5029">_xlfn.SUM(_xlfn.NORM.DIST($S$3:$S$1003,$G5029,$Q5029,FALSE)*WindSpeedStep*$T$3:$T$1003)</f>
        <v>1990.6020129911044</v>
      </c>
      <c r="P5029" s="42">
        <f t="shared" si="234"/>
        <v>1.4236719456391236</v>
      </c>
      <c r="Q5029" s="42">
        <f t="shared" si="236"/>
        <v>2.0116150294638473</v>
      </c>
    </row>
    <row r="5030" spans="5:17" x14ac:dyDescent="0.2">
      <c r="E5030" s="15">
        <v>41305.375</v>
      </c>
      <c r="F5030" s="21">
        <v>12.830855558551489</v>
      </c>
      <c r="G5030" s="21">
        <v>12.902241214159567</v>
      </c>
      <c r="H5030" s="24">
        <v>0.20809212509765199</v>
      </c>
      <c r="I5030" s="3">
        <f t="shared" si="235"/>
        <v>1997.1299999999974</v>
      </c>
      <c r="J5030" s="3">
        <f>INDEX(PowerArray,MIN(MaximumPowerIndex,ROUND(G5030*100,0)))</f>
        <v>1997.8999999999974</v>
      </c>
      <c r="K5030" s="3">
        <f>MIN(J5030-M5030+N5030,'Power Look Up'!$F$4)</f>
        <v>1873.970428535393</v>
      </c>
      <c r="M5030" s="50">
        <f t="array" ref="M5030">_xlfn.SUM(_xlfn.NORM.DIST($S$3:$S$1003,$G5030,$P5030,FALSE)*WindSpeedStep*$T$3:$T$1003)</f>
        <v>1999.3255448047173</v>
      </c>
      <c r="N5030" s="50">
        <f t="array" ref="N5030">_xlfn.SUM(_xlfn.NORM.DIST($S$3:$S$1003,$G5030,$Q5030,FALSE)*WindSpeedStep*$T$3:$T$1003)</f>
        <v>1875.395973340113</v>
      </c>
      <c r="P5030" s="42">
        <f t="shared" si="234"/>
        <v>1.2902241214159567</v>
      </c>
      <c r="Q5030" s="42">
        <f t="shared" si="236"/>
        <v>2.6848547927769739</v>
      </c>
    </row>
    <row r="5031" spans="5:17" x14ac:dyDescent="0.2">
      <c r="E5031" s="15">
        <v>41305.381944444445</v>
      </c>
      <c r="F5031" s="21">
        <v>13.167825260394649</v>
      </c>
      <c r="G5031" s="21">
        <v>13.275488688372018</v>
      </c>
      <c r="H5031" s="24">
        <v>0.18681900400053394</v>
      </c>
      <c r="I5031" s="3">
        <f t="shared" si="235"/>
        <v>1999.1699999999998</v>
      </c>
      <c r="J5031" s="3">
        <f>INDEX(PowerArray,MIN(MaximumPowerIndex,ROUND(G5031*100,0)))</f>
        <v>1999.2799999999997</v>
      </c>
      <c r="K5031" s="3">
        <f>MIN(J5031-M5031+N5031,'Power Look Up'!$F$4)</f>
        <v>1920.4445498485034</v>
      </c>
      <c r="M5031" s="50">
        <f t="array" ref="M5031">_xlfn.SUM(_xlfn.NORM.DIST($S$3:$S$1003,$G5031,$P5031,FALSE)*WindSpeedStep*$T$3:$T$1003)</f>
        <v>2002.3369121559745</v>
      </c>
      <c r="N5031" s="50">
        <f t="array" ref="N5031">_xlfn.SUM(_xlfn.NORM.DIST($S$3:$S$1003,$G5031,$Q5031,FALSE)*WindSpeedStep*$T$3:$T$1003)</f>
        <v>1923.5014620044781</v>
      </c>
      <c r="P5031" s="42">
        <f t="shared" si="234"/>
        <v>1.3275488688372019</v>
      </c>
      <c r="Q5031" s="42">
        <f t="shared" si="236"/>
        <v>2.4801135743820151</v>
      </c>
    </row>
    <row r="5032" spans="5:17" x14ac:dyDescent="0.2">
      <c r="E5032" s="15">
        <v>41305.388888888891</v>
      </c>
      <c r="F5032" s="21">
        <v>12.303912980348823</v>
      </c>
      <c r="G5032" s="21">
        <v>12.355176913586675</v>
      </c>
      <c r="H5032" s="24">
        <v>0.17230290911403187</v>
      </c>
      <c r="I5032" s="3">
        <f t="shared" si="235"/>
        <v>1991.2999999999977</v>
      </c>
      <c r="J5032" s="3">
        <f>INDEX(PowerArray,MIN(MaximumPowerIndex,ROUND(G5032*100,0)))</f>
        <v>1991.9599999999975</v>
      </c>
      <c r="K5032" s="3">
        <f>MIN(J5032-M5032+N5032,'Power Look Up'!$F$4)</f>
        <v>1895.8244794379084</v>
      </c>
      <c r="M5032" s="50">
        <f t="array" ref="M5032">_xlfn.SUM(_xlfn.NORM.DIST($S$3:$S$1003,$G5032,$P5032,FALSE)*WindSpeedStep*$T$3:$T$1003)</f>
        <v>1987.9599794123906</v>
      </c>
      <c r="N5032" s="50">
        <f t="array" ref="N5032">_xlfn.SUM(_xlfn.NORM.DIST($S$3:$S$1003,$G5032,$Q5032,FALSE)*WindSpeedStep*$T$3:$T$1003)</f>
        <v>1891.8244588503014</v>
      </c>
      <c r="P5032" s="42">
        <f t="shared" si="234"/>
        <v>1.2355176913586676</v>
      </c>
      <c r="Q5032" s="42">
        <f t="shared" si="236"/>
        <v>2.1288329248295095</v>
      </c>
    </row>
    <row r="5033" spans="5:17" x14ac:dyDescent="0.2">
      <c r="E5033" s="15">
        <v>41305.395833333336</v>
      </c>
      <c r="F5033" s="21">
        <v>13.792482189668551</v>
      </c>
      <c r="G5033" s="21">
        <v>13.713379776772072</v>
      </c>
      <c r="H5033" s="24">
        <v>0.19575881722163632</v>
      </c>
      <c r="I5033" s="3">
        <f t="shared" si="235"/>
        <v>1999.7899999999997</v>
      </c>
      <c r="J5033" s="3">
        <f>INDEX(PowerArray,MIN(MaximumPowerIndex,ROUND(G5033*100,0)))</f>
        <v>1999.7099999999998</v>
      </c>
      <c r="K5033" s="3">
        <f>MIN(J5033-M5033+N5033,'Power Look Up'!$F$4)</f>
        <v>1926.476223492906</v>
      </c>
      <c r="M5033" s="50">
        <f t="array" ref="M5033">_xlfn.SUM(_xlfn.NORM.DIST($S$3:$S$1003,$G5033,$P5033,FALSE)*WindSpeedStep*$T$3:$T$1003)</f>
        <v>2003.4271770553485</v>
      </c>
      <c r="N5033" s="50">
        <f t="array" ref="N5033">_xlfn.SUM(_xlfn.NORM.DIST($S$3:$S$1003,$G5033,$Q5033,FALSE)*WindSpeedStep*$T$3:$T$1003)</f>
        <v>1930.1934005482547</v>
      </c>
      <c r="P5033" s="42">
        <f t="shared" si="234"/>
        <v>1.3713379776772072</v>
      </c>
      <c r="Q5033" s="42">
        <f t="shared" si="236"/>
        <v>2.6845150052120079</v>
      </c>
    </row>
    <row r="5034" spans="5:17" x14ac:dyDescent="0.2">
      <c r="E5034" s="15">
        <v>41305.402777777781</v>
      </c>
      <c r="F5034" s="21">
        <v>12.303113525362752</v>
      </c>
      <c r="G5034" s="21">
        <v>12.37905307643241</v>
      </c>
      <c r="H5034" s="24">
        <v>0.2210822483587383</v>
      </c>
      <c r="I5034" s="3">
        <f t="shared" si="235"/>
        <v>1991.2999999999977</v>
      </c>
      <c r="J5034" s="3">
        <f>INDEX(PowerArray,MIN(MaximumPowerIndex,ROUND(G5034*100,0)))</f>
        <v>1992.1799999999976</v>
      </c>
      <c r="K5034" s="3">
        <f>MIN(J5034-M5034+N5034,'Power Look Up'!$F$4)</f>
        <v>1823.3682567693377</v>
      </c>
      <c r="M5034" s="50">
        <f t="array" ref="M5034">_xlfn.SUM(_xlfn.NORM.DIST($S$3:$S$1003,$G5034,$P5034,FALSE)*WindSpeedStep*$T$3:$T$1003)</f>
        <v>1988.7090010511495</v>
      </c>
      <c r="N5034" s="50">
        <f t="array" ref="N5034">_xlfn.SUM(_xlfn.NORM.DIST($S$3:$S$1003,$G5034,$Q5034,FALSE)*WindSpeedStep*$T$3:$T$1003)</f>
        <v>1819.8972578204896</v>
      </c>
      <c r="P5034" s="42">
        <f t="shared" si="234"/>
        <v>1.2379053076432411</v>
      </c>
      <c r="Q5034" s="42">
        <f t="shared" si="236"/>
        <v>2.7367888866898333</v>
      </c>
    </row>
    <row r="5035" spans="5:17" x14ac:dyDescent="0.2">
      <c r="E5035" s="15">
        <v>41305.409722222219</v>
      </c>
      <c r="F5035" s="21">
        <v>15.82371291826993</v>
      </c>
      <c r="G5035" s="21">
        <v>15.746701252821541</v>
      </c>
      <c r="H5035" s="24">
        <v>0.17442176904090104</v>
      </c>
      <c r="I5035" s="3">
        <f t="shared" si="235"/>
        <v>2000</v>
      </c>
      <c r="J5035" s="3">
        <f>INDEX(PowerArray,MIN(MaximumPowerIndex,ROUND(G5035*100,0)))</f>
        <v>2000</v>
      </c>
      <c r="K5035" s="3">
        <f>MIN(J5035-M5035+N5035,'Power Look Up'!$F$4)</f>
        <v>1985.9949514586617</v>
      </c>
      <c r="M5035" s="50">
        <f t="array" ref="M5035">_xlfn.SUM(_xlfn.NORM.DIST($S$3:$S$1003,$G5035,$P5035,FALSE)*WindSpeedStep*$T$3:$T$1003)</f>
        <v>2001.151527765931</v>
      </c>
      <c r="N5035" s="50">
        <f t="array" ref="N5035">_xlfn.SUM(_xlfn.NORM.DIST($S$3:$S$1003,$G5035,$Q5035,FALSE)*WindSpeedStep*$T$3:$T$1003)</f>
        <v>1987.1464792245927</v>
      </c>
      <c r="P5035" s="42">
        <f t="shared" si="234"/>
        <v>1.5746701252821542</v>
      </c>
      <c r="Q5035" s="42">
        <f t="shared" si="236"/>
        <v>2.7465674890757059</v>
      </c>
    </row>
    <row r="5036" spans="5:17" x14ac:dyDescent="0.2">
      <c r="E5036" s="15">
        <v>41305.416666666664</v>
      </c>
      <c r="F5036" s="21">
        <v>16.882619526085872</v>
      </c>
      <c r="G5036" s="21">
        <v>16.809571724509816</v>
      </c>
      <c r="H5036" s="24">
        <v>0.15815081278556908</v>
      </c>
      <c r="I5036" s="3">
        <f t="shared" si="235"/>
        <v>2000</v>
      </c>
      <c r="J5036" s="3">
        <f>INDEX(PowerArray,MIN(MaximumPowerIndex,ROUND(G5036*100,0)))</f>
        <v>2000</v>
      </c>
      <c r="K5036" s="3">
        <f>MIN(J5036-M5036+N5036,'Power Look Up'!$F$4)</f>
        <v>1996.7444834859771</v>
      </c>
      <c r="M5036" s="50">
        <f t="array" ref="M5036">_xlfn.SUM(_xlfn.NORM.DIST($S$3:$S$1003,$G5036,$P5036,FALSE)*WindSpeedStep*$T$3:$T$1003)</f>
        <v>2000.4411451296353</v>
      </c>
      <c r="N5036" s="50">
        <f t="array" ref="N5036">_xlfn.SUM(_xlfn.NORM.DIST($S$3:$S$1003,$G5036,$Q5036,FALSE)*WindSpeedStep*$T$3:$T$1003)</f>
        <v>1997.1856286156124</v>
      </c>
      <c r="P5036" s="42">
        <f t="shared" si="234"/>
        <v>1.6809571724509818</v>
      </c>
      <c r="Q5036" s="42">
        <f t="shared" si="236"/>
        <v>2.6584474308085477</v>
      </c>
    </row>
    <row r="5037" spans="5:17" x14ac:dyDescent="0.2">
      <c r="E5037" s="15">
        <v>41305.423611111109</v>
      </c>
      <c r="F5037" s="21">
        <v>16.134375798374357</v>
      </c>
      <c r="G5037" s="21">
        <v>16.027028938517567</v>
      </c>
      <c r="H5037" s="24">
        <v>0.15618825490936603</v>
      </c>
      <c r="I5037" s="3">
        <f t="shared" si="235"/>
        <v>2000</v>
      </c>
      <c r="J5037" s="3">
        <f>INDEX(PowerArray,MIN(MaximumPowerIndex,ROUND(G5037*100,0)))</f>
        <v>2000</v>
      </c>
      <c r="K5037" s="3">
        <f>MIN(J5037-M5037+N5037,'Power Look Up'!$F$4)</f>
        <v>1994.6447793178452</v>
      </c>
      <c r="M5037" s="50">
        <f t="array" ref="M5037">_xlfn.SUM(_xlfn.NORM.DIST($S$3:$S$1003,$G5037,$P5037,FALSE)*WindSpeedStep*$T$3:$T$1003)</f>
        <v>2000.9038945267223</v>
      </c>
      <c r="N5037" s="50">
        <f t="array" ref="N5037">_xlfn.SUM(_xlfn.NORM.DIST($S$3:$S$1003,$G5037,$Q5037,FALSE)*WindSpeedStep*$T$3:$T$1003)</f>
        <v>1995.5486738445675</v>
      </c>
      <c r="P5037" s="42">
        <f t="shared" si="234"/>
        <v>1.6027028938517569</v>
      </c>
      <c r="Q5037" s="42">
        <f t="shared" si="236"/>
        <v>2.5032336812889677</v>
      </c>
    </row>
    <row r="5038" spans="5:17" x14ac:dyDescent="0.2">
      <c r="E5038" s="15">
        <v>41305.430555555555</v>
      </c>
      <c r="F5038" s="21">
        <v>15.035627503623836</v>
      </c>
      <c r="G5038" s="21">
        <v>14.993616625536626</v>
      </c>
      <c r="H5038" s="24">
        <v>0.17824330905737559</v>
      </c>
      <c r="I5038" s="3">
        <f t="shared" si="235"/>
        <v>2000</v>
      </c>
      <c r="J5038" s="3">
        <f>INDEX(PowerArray,MIN(MaximumPowerIndex,ROUND(G5038*100,0)))</f>
        <v>2000</v>
      </c>
      <c r="K5038" s="3">
        <f>MIN(J5038-M5038+N5038,'Power Look Up'!$F$4)</f>
        <v>1974.9766604644258</v>
      </c>
      <c r="M5038" s="50">
        <f t="array" ref="M5038">_xlfn.SUM(_xlfn.NORM.DIST($S$3:$S$1003,$G5038,$P5038,FALSE)*WindSpeedStep*$T$3:$T$1003)</f>
        <v>2002.0733144357275</v>
      </c>
      <c r="N5038" s="50">
        <f t="array" ref="N5038">_xlfn.SUM(_xlfn.NORM.DIST($S$3:$S$1003,$G5038,$Q5038,FALSE)*WindSpeedStep*$T$3:$T$1003)</f>
        <v>1977.0499749001533</v>
      </c>
      <c r="P5038" s="42">
        <f t="shared" si="234"/>
        <v>1.4993616625536628</v>
      </c>
      <c r="Q5038" s="42">
        <f t="shared" si="236"/>
        <v>2.6725118420733298</v>
      </c>
    </row>
    <row r="5039" spans="5:17" x14ac:dyDescent="0.2">
      <c r="E5039" s="15">
        <v>41305.4375</v>
      </c>
      <c r="F5039" s="21">
        <v>15.28186577273409</v>
      </c>
      <c r="G5039" s="21">
        <v>15.172041115266726</v>
      </c>
      <c r="H5039" s="24">
        <v>0.1675188120397938</v>
      </c>
      <c r="I5039" s="3">
        <f t="shared" si="235"/>
        <v>2000</v>
      </c>
      <c r="J5039" s="3">
        <f>INDEX(PowerArray,MIN(MaximumPowerIndex,ROUND(G5039*100,0)))</f>
        <v>2000</v>
      </c>
      <c r="K5039" s="3">
        <f>MIN(J5039-M5039+N5039,'Power Look Up'!$F$4)</f>
        <v>1983.8971180458</v>
      </c>
      <c r="M5039" s="50">
        <f t="array" ref="M5039">_xlfn.SUM(_xlfn.NORM.DIST($S$3:$S$1003,$G5039,$P5039,FALSE)*WindSpeedStep*$T$3:$T$1003)</f>
        <v>2001.8224902639197</v>
      </c>
      <c r="N5039" s="50">
        <f t="array" ref="N5039">_xlfn.SUM(_xlfn.NORM.DIST($S$3:$S$1003,$G5039,$Q5039,FALSE)*WindSpeedStep*$T$3:$T$1003)</f>
        <v>1985.7196083097197</v>
      </c>
      <c r="P5039" s="42">
        <f t="shared" si="234"/>
        <v>1.5172041115266728</v>
      </c>
      <c r="Q5039" s="42">
        <f t="shared" si="236"/>
        <v>2.5416023038483901</v>
      </c>
    </row>
    <row r="5040" spans="5:17" x14ac:dyDescent="0.2">
      <c r="E5040" s="15">
        <v>41305.444444444445</v>
      </c>
      <c r="F5040" s="21">
        <v>16.066338191084988</v>
      </c>
      <c r="G5040" s="21">
        <v>15.999666516898001</v>
      </c>
      <c r="H5040" s="24">
        <v>0.15684967974832728</v>
      </c>
      <c r="I5040" s="3">
        <f t="shared" si="235"/>
        <v>2000</v>
      </c>
      <c r="J5040" s="3">
        <f>INDEX(PowerArray,MIN(MaximumPowerIndex,ROUND(G5040*100,0)))</f>
        <v>2000</v>
      </c>
      <c r="K5040" s="3">
        <f>MIN(J5040-M5040+N5040,'Power Look Up'!$F$4)</f>
        <v>1994.3407232973314</v>
      </c>
      <c r="M5040" s="50">
        <f t="array" ref="M5040">_xlfn.SUM(_xlfn.NORM.DIST($S$3:$S$1003,$G5040,$P5040,FALSE)*WindSpeedStep*$T$3:$T$1003)</f>
        <v>2000.9258980263342</v>
      </c>
      <c r="N5040" s="50">
        <f t="array" ref="N5040">_xlfn.SUM(_xlfn.NORM.DIST($S$3:$S$1003,$G5040,$Q5040,FALSE)*WindSpeedStep*$T$3:$T$1003)</f>
        <v>1995.2666213236655</v>
      </c>
      <c r="P5040" s="42">
        <f t="shared" si="234"/>
        <v>1.5999666516898001</v>
      </c>
      <c r="Q5040" s="42">
        <f t="shared" si="236"/>
        <v>2.5095425692554865</v>
      </c>
    </row>
    <row r="5041" spans="5:17" x14ac:dyDescent="0.2">
      <c r="E5041" s="15">
        <v>41305.451388888891</v>
      </c>
      <c r="F5041" s="21">
        <v>16.006915850259468</v>
      </c>
      <c r="G5041" s="21">
        <v>15.933893510363914</v>
      </c>
      <c r="H5041" s="24">
        <v>0.19366628955881904</v>
      </c>
      <c r="I5041" s="3">
        <f t="shared" si="235"/>
        <v>2000</v>
      </c>
      <c r="J5041" s="3">
        <f>INDEX(PowerArray,MIN(MaximumPowerIndex,ROUND(G5041*100,0)))</f>
        <v>2000</v>
      </c>
      <c r="K5041" s="3">
        <f>MIN(J5041-M5041+N5041,'Power Look Up'!$F$4)</f>
        <v>1977.332968912601</v>
      </c>
      <c r="M5041" s="50">
        <f t="array" ref="M5041">_xlfn.SUM(_xlfn.NORM.DIST($S$3:$S$1003,$G5041,$P5041,FALSE)*WindSpeedStep*$T$3:$T$1003)</f>
        <v>2000.9806608699985</v>
      </c>
      <c r="N5041" s="50">
        <f t="array" ref="N5041">_xlfn.SUM(_xlfn.NORM.DIST($S$3:$S$1003,$G5041,$Q5041,FALSE)*WindSpeedStep*$T$3:$T$1003)</f>
        <v>1978.3136297825995</v>
      </c>
      <c r="P5041" s="42">
        <f t="shared" si="234"/>
        <v>1.5933893510363915</v>
      </c>
      <c r="Q5041" s="42">
        <f t="shared" si="236"/>
        <v>3.0858580343775253</v>
      </c>
    </row>
    <row r="5042" spans="5:17" x14ac:dyDescent="0.2">
      <c r="E5042" s="15">
        <v>41305.458333333336</v>
      </c>
      <c r="F5042" s="21">
        <v>16.864631891622309</v>
      </c>
      <c r="G5042" s="21">
        <v>16.781002910150075</v>
      </c>
      <c r="H5042" s="24">
        <v>0.14764627037231301</v>
      </c>
      <c r="I5042" s="3">
        <f t="shared" si="235"/>
        <v>2000</v>
      </c>
      <c r="J5042" s="3">
        <f>INDEX(PowerArray,MIN(MaximumPowerIndex,ROUND(G5042*100,0)))</f>
        <v>2000</v>
      </c>
      <c r="K5042" s="3">
        <f>MIN(J5042-M5042+N5042,'Power Look Up'!$F$4)</f>
        <v>1998.3653674049385</v>
      </c>
      <c r="M5042" s="50">
        <f t="array" ref="M5042">_xlfn.SUM(_xlfn.NORM.DIST($S$3:$S$1003,$G5042,$P5042,FALSE)*WindSpeedStep*$T$3:$T$1003)</f>
        <v>2000.4532246373817</v>
      </c>
      <c r="N5042" s="50">
        <f t="array" ref="N5042">_xlfn.SUM(_xlfn.NORM.DIST($S$3:$S$1003,$G5042,$Q5042,FALSE)*WindSpeedStep*$T$3:$T$1003)</f>
        <v>1998.8185920423202</v>
      </c>
      <c r="P5042" s="42">
        <f t="shared" si="234"/>
        <v>1.6781002910150076</v>
      </c>
      <c r="Q5042" s="42">
        <f t="shared" si="236"/>
        <v>2.4776524927905896</v>
      </c>
    </row>
    <row r="5043" spans="5:17" x14ac:dyDescent="0.2">
      <c r="E5043" s="15">
        <v>41305.465277777781</v>
      </c>
      <c r="F5043" s="21">
        <v>13.883795754798516</v>
      </c>
      <c r="G5043" s="21">
        <v>13.877453980283102</v>
      </c>
      <c r="H5043" s="24">
        <v>0.19807263435502104</v>
      </c>
      <c r="I5043" s="3">
        <f t="shared" si="235"/>
        <v>1999.8799999999997</v>
      </c>
      <c r="J5043" s="3">
        <f>INDEX(PowerArray,MIN(MaximumPowerIndex,ROUND(G5043*100,0)))</f>
        <v>1999.8799999999997</v>
      </c>
      <c r="K5043" s="3">
        <f>MIN(J5043-M5043+N5043,'Power Look Up'!$F$4)</f>
        <v>1929.7279469963119</v>
      </c>
      <c r="M5043" s="50">
        <f t="array" ref="M5043">_xlfn.SUM(_xlfn.NORM.DIST($S$3:$S$1003,$G5043,$P5043,FALSE)*WindSpeedStep*$T$3:$T$1003)</f>
        <v>2003.4614284167942</v>
      </c>
      <c r="N5043" s="50">
        <f t="array" ref="N5043">_xlfn.SUM(_xlfn.NORM.DIST($S$3:$S$1003,$G5043,$Q5043,FALSE)*WindSpeedStep*$T$3:$T$1003)</f>
        <v>1933.3093754131064</v>
      </c>
      <c r="P5043" s="42">
        <f t="shared" si="234"/>
        <v>1.3877453980283103</v>
      </c>
      <c r="Q5043" s="42">
        <f t="shared" si="236"/>
        <v>2.7487438680152461</v>
      </c>
    </row>
    <row r="5044" spans="5:17" x14ac:dyDescent="0.2">
      <c r="E5044" s="15">
        <v>41305.472222222219</v>
      </c>
      <c r="F5044" s="21">
        <v>12.10882866637756</v>
      </c>
      <c r="G5044" s="21">
        <v>12.046335329014902</v>
      </c>
      <c r="H5044" s="24">
        <v>0.13791589971349327</v>
      </c>
      <c r="I5044" s="3">
        <f t="shared" si="235"/>
        <v>1989.2099999999978</v>
      </c>
      <c r="J5044" s="3">
        <f>INDEX(PowerArray,MIN(MaximumPowerIndex,ROUND(G5044*100,0)))</f>
        <v>1988.5499999999977</v>
      </c>
      <c r="K5044" s="3">
        <f>MIN(J5044-M5044+N5044,'Power Look Up'!$F$4)</f>
        <v>1934.6291539742663</v>
      </c>
      <c r="M5044" s="50">
        <f t="array" ref="M5044">_xlfn.SUM(_xlfn.NORM.DIST($S$3:$S$1003,$G5044,$P5044,FALSE)*WindSpeedStep*$T$3:$T$1003)</f>
        <v>1975.3653496313989</v>
      </c>
      <c r="N5044" s="50">
        <f t="array" ref="N5044">_xlfn.SUM(_xlfn.NORM.DIST($S$3:$S$1003,$G5044,$Q5044,FALSE)*WindSpeedStep*$T$3:$T$1003)</f>
        <v>1921.4445036056675</v>
      </c>
      <c r="P5044" s="42">
        <f t="shared" si="234"/>
        <v>1.2046335329014903</v>
      </c>
      <c r="Q5044" s="42">
        <f t="shared" si="236"/>
        <v>1.6613811751515302</v>
      </c>
    </row>
    <row r="5045" spans="5:17" x14ac:dyDescent="0.2">
      <c r="E5045" s="15">
        <v>41305.479166666664</v>
      </c>
      <c r="F5045" s="21">
        <v>12.279530617058336</v>
      </c>
      <c r="G5045" s="21">
        <v>12.200934943102592</v>
      </c>
      <c r="H5045" s="24">
        <v>0.16531576517916638</v>
      </c>
      <c r="I5045" s="3">
        <f t="shared" si="235"/>
        <v>1991.0799999999977</v>
      </c>
      <c r="J5045" s="3">
        <f>INDEX(PowerArray,MIN(MaximumPowerIndex,ROUND(G5045*100,0)))</f>
        <v>1990.1999999999975</v>
      </c>
      <c r="K5045" s="3">
        <f>MIN(J5045-M5045+N5045,'Power Look Up'!$F$4)</f>
        <v>1898.8671690593071</v>
      </c>
      <c r="M5045" s="50">
        <f t="array" ref="M5045">_xlfn.SUM(_xlfn.NORM.DIST($S$3:$S$1003,$G5045,$P5045,FALSE)*WindSpeedStep*$T$3:$T$1003)</f>
        <v>1982.3895364454429</v>
      </c>
      <c r="N5045" s="50">
        <f t="array" ref="N5045">_xlfn.SUM(_xlfn.NORM.DIST($S$3:$S$1003,$G5045,$Q5045,FALSE)*WindSpeedStep*$T$3:$T$1003)</f>
        <v>1891.0567055047525</v>
      </c>
      <c r="P5045" s="42">
        <f t="shared" si="234"/>
        <v>1.2200934943102593</v>
      </c>
      <c r="Q5045" s="42">
        <f t="shared" si="236"/>
        <v>2.0170068960202339</v>
      </c>
    </row>
    <row r="5046" spans="5:17" x14ac:dyDescent="0.2">
      <c r="E5046" s="15">
        <v>41305.486111111109</v>
      </c>
      <c r="F5046" s="21">
        <v>11.935153638004136</v>
      </c>
      <c r="G5046" s="21">
        <v>11.890898384594426</v>
      </c>
      <c r="H5046" s="24">
        <v>0.17008578704307889</v>
      </c>
      <c r="I5046" s="3">
        <f t="shared" si="235"/>
        <v>1982.9599999999823</v>
      </c>
      <c r="J5046" s="3">
        <f>INDEX(PowerArray,MIN(MaximumPowerIndex,ROUND(G5046*100,0)))</f>
        <v>1978.7599999999825</v>
      </c>
      <c r="K5046" s="3">
        <f>MIN(J5046-M5046+N5046,'Power Look Up'!$F$4)</f>
        <v>1869.1919326068237</v>
      </c>
      <c r="M5046" s="50">
        <f t="array" ref="M5046">_xlfn.SUM(_xlfn.NORM.DIST($S$3:$S$1003,$G5046,$P5046,FALSE)*WindSpeedStep*$T$3:$T$1003)</f>
        <v>1966.5923482815601</v>
      </c>
      <c r="N5046" s="50">
        <f t="array" ref="N5046">_xlfn.SUM(_xlfn.NORM.DIST($S$3:$S$1003,$G5046,$Q5046,FALSE)*WindSpeedStep*$T$3:$T$1003)</f>
        <v>1857.0242808884013</v>
      </c>
      <c r="P5046" s="42">
        <f t="shared" si="234"/>
        <v>1.1890898384594426</v>
      </c>
      <c r="Q5046" s="42">
        <f t="shared" si="236"/>
        <v>2.0224728103930181</v>
      </c>
    </row>
    <row r="5047" spans="5:17" x14ac:dyDescent="0.2">
      <c r="E5047" s="15">
        <v>41305.493055555555</v>
      </c>
      <c r="F5047" s="21">
        <v>13.27529753542918</v>
      </c>
      <c r="G5047" s="21">
        <v>13.247843584491468</v>
      </c>
      <c r="H5047" s="24">
        <v>0.1604483812370642</v>
      </c>
      <c r="I5047" s="3">
        <f t="shared" si="235"/>
        <v>1999.2799999999997</v>
      </c>
      <c r="J5047" s="3">
        <f>INDEX(PowerArray,MIN(MaximumPowerIndex,ROUND(G5047*100,0)))</f>
        <v>1999.2499999999998</v>
      </c>
      <c r="K5047" s="3">
        <f>MIN(J5047-M5047+N5047,'Power Look Up'!$F$4)</f>
        <v>1950.9465791022062</v>
      </c>
      <c r="M5047" s="50">
        <f t="array" ref="M5047">_xlfn.SUM(_xlfn.NORM.DIST($S$3:$S$1003,$G5047,$P5047,FALSE)*WindSpeedStep*$T$3:$T$1003)</f>
        <v>2002.1967071625304</v>
      </c>
      <c r="N5047" s="50">
        <f t="array" ref="N5047">_xlfn.SUM(_xlfn.NORM.DIST($S$3:$S$1003,$G5047,$Q5047,FALSE)*WindSpeedStep*$T$3:$T$1003)</f>
        <v>1953.8932862647368</v>
      </c>
      <c r="P5047" s="42">
        <f t="shared" si="234"/>
        <v>1.324784358449147</v>
      </c>
      <c r="Q5047" s="42">
        <f t="shared" si="236"/>
        <v>2.1255950580134821</v>
      </c>
    </row>
    <row r="5048" spans="5:17" x14ac:dyDescent="0.2">
      <c r="E5048" s="15">
        <v>41305.5</v>
      </c>
      <c r="F5048" s="21">
        <v>13.374457686943213</v>
      </c>
      <c r="G5048" s="21">
        <v>13.329499059754719</v>
      </c>
      <c r="H5048" s="24">
        <v>0.14206183491498658</v>
      </c>
      <c r="I5048" s="3">
        <f t="shared" si="235"/>
        <v>1999.3699999999997</v>
      </c>
      <c r="J5048" s="3">
        <f>INDEX(PowerArray,MIN(MaximumPowerIndex,ROUND(G5048*100,0)))</f>
        <v>1999.3299999999997</v>
      </c>
      <c r="K5048" s="3">
        <f>MIN(J5048-M5048+N5048,'Power Look Up'!$F$4)</f>
        <v>1971.81982968641</v>
      </c>
      <c r="M5048" s="50">
        <f t="array" ref="M5048">_xlfn.SUM(_xlfn.NORM.DIST($S$3:$S$1003,$G5048,$P5048,FALSE)*WindSpeedStep*$T$3:$T$1003)</f>
        <v>2002.5807211972067</v>
      </c>
      <c r="N5048" s="50">
        <f t="array" ref="N5048">_xlfn.SUM(_xlfn.NORM.DIST($S$3:$S$1003,$G5048,$Q5048,FALSE)*WindSpeedStep*$T$3:$T$1003)</f>
        <v>1975.070550883617</v>
      </c>
      <c r="P5048" s="42">
        <f t="shared" si="234"/>
        <v>1.3329499059754719</v>
      </c>
      <c r="Q5048" s="42">
        <f t="shared" si="236"/>
        <v>1.8936130949263437</v>
      </c>
    </row>
    <row r="5049" spans="5:17" x14ac:dyDescent="0.2">
      <c r="E5049" s="15">
        <v>41305.506944444445</v>
      </c>
      <c r="F5049" s="21">
        <v>14.893350029757604</v>
      </c>
      <c r="G5049" s="21">
        <v>14.711051193349606</v>
      </c>
      <c r="H5049" s="24">
        <v>0.17591743931117704</v>
      </c>
      <c r="I5049" s="3">
        <f t="shared" si="235"/>
        <v>2000</v>
      </c>
      <c r="J5049" s="3">
        <f>INDEX(PowerArray,MIN(MaximumPowerIndex,ROUND(G5049*100,0)))</f>
        <v>2000</v>
      </c>
      <c r="K5049" s="3">
        <f>MIN(J5049-M5049+N5049,'Power Look Up'!$F$4)</f>
        <v>1972.0612832552249</v>
      </c>
      <c r="M5049" s="50">
        <f t="array" ref="M5049">_xlfn.SUM(_xlfn.NORM.DIST($S$3:$S$1003,$G5049,$P5049,FALSE)*WindSpeedStep*$T$3:$T$1003)</f>
        <v>2002.4974470808611</v>
      </c>
      <c r="N5049" s="50">
        <f t="array" ref="N5049">_xlfn.SUM(_xlfn.NORM.DIST($S$3:$S$1003,$G5049,$Q5049,FALSE)*WindSpeedStep*$T$3:$T$1003)</f>
        <v>1974.558730336086</v>
      </c>
      <c r="P5049" s="42">
        <f t="shared" si="234"/>
        <v>1.4711051193349607</v>
      </c>
      <c r="Q5049" s="42">
        <f t="shared" si="236"/>
        <v>2.587930455509698</v>
      </c>
    </row>
    <row r="5050" spans="5:17" x14ac:dyDescent="0.2">
      <c r="E5050" s="15">
        <v>41305.513888888891</v>
      </c>
      <c r="F5050" s="21">
        <v>15.326236683677815</v>
      </c>
      <c r="G5050" s="21">
        <v>15.278845114638134</v>
      </c>
      <c r="H5050" s="24">
        <v>0.18987048549883753</v>
      </c>
      <c r="I5050" s="3">
        <f t="shared" si="235"/>
        <v>2000</v>
      </c>
      <c r="J5050" s="3">
        <f>INDEX(PowerArray,MIN(MaximumPowerIndex,ROUND(G5050*100,0)))</f>
        <v>2000</v>
      </c>
      <c r="K5050" s="3">
        <f>MIN(J5050-M5050+N5050,'Power Look Up'!$F$4)</f>
        <v>1971.1748094021689</v>
      </c>
      <c r="M5050" s="50">
        <f t="array" ref="M5050">_xlfn.SUM(_xlfn.NORM.DIST($S$3:$S$1003,$G5050,$P5050,FALSE)*WindSpeedStep*$T$3:$T$1003)</f>
        <v>2001.6811977022937</v>
      </c>
      <c r="N5050" s="50">
        <f t="array" ref="N5050">_xlfn.SUM(_xlfn.NORM.DIST($S$3:$S$1003,$G5050,$Q5050,FALSE)*WindSpeedStep*$T$3:$T$1003)</f>
        <v>1972.8560071044626</v>
      </c>
      <c r="P5050" s="42">
        <f t="shared" si="234"/>
        <v>1.5278845114638135</v>
      </c>
      <c r="Q5050" s="42">
        <f t="shared" si="236"/>
        <v>2.9010017397778847</v>
      </c>
    </row>
    <row r="5051" spans="5:17" x14ac:dyDescent="0.2">
      <c r="E5051" s="15">
        <v>41305.520833333336</v>
      </c>
      <c r="F5051" s="21">
        <v>15.615141071572026</v>
      </c>
      <c r="G5051" s="21">
        <v>15.534252987395375</v>
      </c>
      <c r="H5051" s="24">
        <v>0.22222021460422606</v>
      </c>
      <c r="I5051" s="3">
        <f t="shared" si="235"/>
        <v>2000</v>
      </c>
      <c r="J5051" s="3">
        <f>INDEX(PowerArray,MIN(MaximumPowerIndex,ROUND(G5051*100,0)))</f>
        <v>2000</v>
      </c>
      <c r="K5051" s="3">
        <f>MIN(J5051-M5051+N5051,'Power Look Up'!$F$4)</f>
        <v>1949.5190010725898</v>
      </c>
      <c r="M5051" s="50">
        <f t="array" ref="M5051">_xlfn.SUM(_xlfn.NORM.DIST($S$3:$S$1003,$G5051,$P5051,FALSE)*WindSpeedStep*$T$3:$T$1003)</f>
        <v>2001.3736238010015</v>
      </c>
      <c r="N5051" s="50">
        <f t="array" ref="N5051">_xlfn.SUM(_xlfn.NORM.DIST($S$3:$S$1003,$G5051,$Q5051,FALSE)*WindSpeedStep*$T$3:$T$1003)</f>
        <v>1950.8926248735913</v>
      </c>
      <c r="P5051" s="42">
        <f t="shared" si="234"/>
        <v>1.5534252987395376</v>
      </c>
      <c r="Q5051" s="42">
        <f t="shared" si="236"/>
        <v>3.4520250325753401</v>
      </c>
    </row>
    <row r="5052" spans="5:17" x14ac:dyDescent="0.2">
      <c r="E5052" s="15">
        <v>41305.527777777781</v>
      </c>
      <c r="F5052" s="21">
        <v>15.934951103805384</v>
      </c>
      <c r="G5052" s="21">
        <v>15.938244056552143</v>
      </c>
      <c r="H5052" s="24">
        <v>0.15626028494090388</v>
      </c>
      <c r="I5052" s="3">
        <f t="shared" si="235"/>
        <v>2000</v>
      </c>
      <c r="J5052" s="3">
        <f>INDEX(PowerArray,MIN(MaximumPowerIndex,ROUND(G5052*100,0)))</f>
        <v>2000</v>
      </c>
      <c r="K5052" s="3">
        <f>MIN(J5052-M5052+N5052,'Power Look Up'!$F$4)</f>
        <v>1994.2323632402492</v>
      </c>
      <c r="M5052" s="50">
        <f t="array" ref="M5052">_xlfn.SUM(_xlfn.NORM.DIST($S$3:$S$1003,$G5052,$P5052,FALSE)*WindSpeedStep*$T$3:$T$1003)</f>
        <v>2000.9769559182953</v>
      </c>
      <c r="N5052" s="50">
        <f t="array" ref="N5052">_xlfn.SUM(_xlfn.NORM.DIST($S$3:$S$1003,$G5052,$Q5052,FALSE)*WindSpeedStep*$T$3:$T$1003)</f>
        <v>1995.2093191585445</v>
      </c>
      <c r="P5052" s="42">
        <f t="shared" si="234"/>
        <v>1.5938244056552144</v>
      </c>
      <c r="Q5052" s="42">
        <f t="shared" si="236"/>
        <v>2.4905145577345058</v>
      </c>
    </row>
    <row r="5053" spans="5:17" x14ac:dyDescent="0.2">
      <c r="E5053" s="15">
        <v>41305.534722222219</v>
      </c>
      <c r="F5053" s="21">
        <v>15.716421393233738</v>
      </c>
      <c r="G5053" s="21">
        <v>15.605200428168221</v>
      </c>
      <c r="H5053" s="24">
        <v>0.19660964304064235</v>
      </c>
      <c r="I5053" s="3">
        <f t="shared" si="235"/>
        <v>2000</v>
      </c>
      <c r="J5053" s="3">
        <f>INDEX(PowerArray,MIN(MaximumPowerIndex,ROUND(G5053*100,0)))</f>
        <v>2000</v>
      </c>
      <c r="K5053" s="3">
        <f>MIN(J5053-M5053+N5053,'Power Look Up'!$F$4)</f>
        <v>1971.2268581861813</v>
      </c>
      <c r="M5053" s="50">
        <f t="array" ref="M5053">_xlfn.SUM(_xlfn.NORM.DIST($S$3:$S$1003,$G5053,$P5053,FALSE)*WindSpeedStep*$T$3:$T$1003)</f>
        <v>2001.2960476865364</v>
      </c>
      <c r="N5053" s="50">
        <f t="array" ref="N5053">_xlfn.SUM(_xlfn.NORM.DIST($S$3:$S$1003,$G5053,$Q5053,FALSE)*WindSpeedStep*$T$3:$T$1003)</f>
        <v>1972.5229058727177</v>
      </c>
      <c r="P5053" s="42">
        <f t="shared" si="234"/>
        <v>1.5605200428168222</v>
      </c>
      <c r="Q5053" s="42">
        <f t="shared" si="236"/>
        <v>3.0681328857598329</v>
      </c>
    </row>
    <row r="5054" spans="5:17" x14ac:dyDescent="0.2">
      <c r="E5054" s="15">
        <v>41305.541666666664</v>
      </c>
      <c r="F5054" s="21">
        <v>14.41124653999228</v>
      </c>
      <c r="G5054" s="21">
        <v>14.227689105401556</v>
      </c>
      <c r="H5054" s="24">
        <v>0.16237318496400197</v>
      </c>
      <c r="I5054" s="3">
        <f t="shared" si="235"/>
        <v>2000</v>
      </c>
      <c r="J5054" s="3">
        <f>INDEX(PowerArray,MIN(MaximumPowerIndex,ROUND(G5054*100,0)))</f>
        <v>2000</v>
      </c>
      <c r="K5054" s="3">
        <f>MIN(J5054-M5054+N5054,'Power Look Up'!$F$4)</f>
        <v>1973.5644350284761</v>
      </c>
      <c r="M5054" s="50">
        <f t="array" ref="M5054">_xlfn.SUM(_xlfn.NORM.DIST($S$3:$S$1003,$G5054,$P5054,FALSE)*WindSpeedStep*$T$3:$T$1003)</f>
        <v>2003.1906585427412</v>
      </c>
      <c r="N5054" s="50">
        <f t="array" ref="N5054">_xlfn.SUM(_xlfn.NORM.DIST($S$3:$S$1003,$G5054,$Q5054,FALSE)*WindSpeedStep*$T$3:$T$1003)</f>
        <v>1976.7550935712172</v>
      </c>
      <c r="P5054" s="42">
        <f t="shared" si="234"/>
        <v>1.4227689105401558</v>
      </c>
      <c r="Q5054" s="42">
        <f t="shared" si="236"/>
        <v>2.3101951947216826</v>
      </c>
    </row>
    <row r="5055" spans="5:17" x14ac:dyDescent="0.2">
      <c r="E5055" s="15">
        <v>41305.548611111109</v>
      </c>
      <c r="F5055" s="21">
        <v>14.287014997656815</v>
      </c>
      <c r="G5055" s="21">
        <v>14.145362329959024</v>
      </c>
      <c r="H5055" s="24">
        <v>0.14278699926713706</v>
      </c>
      <c r="I5055" s="3">
        <f t="shared" si="235"/>
        <v>2000</v>
      </c>
      <c r="J5055" s="3">
        <f>INDEX(PowerArray,MIN(MaximumPowerIndex,ROUND(G5055*100,0)))</f>
        <v>2000</v>
      </c>
      <c r="K5055" s="3">
        <f>MIN(J5055-M5055+N5055,'Power Look Up'!$F$4)</f>
        <v>1985.497620103451</v>
      </c>
      <c r="M5055" s="50">
        <f t="array" ref="M5055">_xlfn.SUM(_xlfn.NORM.DIST($S$3:$S$1003,$G5055,$P5055,FALSE)*WindSpeedStep*$T$3:$T$1003)</f>
        <v>2003.2832102231155</v>
      </c>
      <c r="N5055" s="50">
        <f t="array" ref="N5055">_xlfn.SUM(_xlfn.NORM.DIST($S$3:$S$1003,$G5055,$Q5055,FALSE)*WindSpeedStep*$T$3:$T$1003)</f>
        <v>1988.7808303265665</v>
      </c>
      <c r="P5055" s="42">
        <f t="shared" si="234"/>
        <v>1.4145362329959026</v>
      </c>
      <c r="Q5055" s="42">
        <f t="shared" si="236"/>
        <v>2.0197738406412475</v>
      </c>
    </row>
    <row r="5056" spans="5:17" x14ac:dyDescent="0.2">
      <c r="E5056" s="15">
        <v>41305.555555555555</v>
      </c>
      <c r="F5056" s="21">
        <v>14.96197113174045</v>
      </c>
      <c r="G5056" s="21">
        <v>14.892830270982916</v>
      </c>
      <c r="H5056" s="24">
        <v>0.17978914518110595</v>
      </c>
      <c r="I5056" s="3">
        <f t="shared" si="235"/>
        <v>2000</v>
      </c>
      <c r="J5056" s="3">
        <f>INDEX(PowerArray,MIN(MaximumPowerIndex,ROUND(G5056*100,0)))</f>
        <v>2000</v>
      </c>
      <c r="K5056" s="3">
        <f>MIN(J5056-M5056+N5056,'Power Look Up'!$F$4)</f>
        <v>1972.2921546941632</v>
      </c>
      <c r="M5056" s="50">
        <f t="array" ref="M5056">_xlfn.SUM(_xlfn.NORM.DIST($S$3:$S$1003,$G5056,$P5056,FALSE)*WindSpeedStep*$T$3:$T$1003)</f>
        <v>2002.2218048489576</v>
      </c>
      <c r="N5056" s="50">
        <f t="array" ref="N5056">_xlfn.SUM(_xlfn.NORM.DIST($S$3:$S$1003,$G5056,$Q5056,FALSE)*WindSpeedStep*$T$3:$T$1003)</f>
        <v>1974.5139595431208</v>
      </c>
      <c r="P5056" s="42">
        <f t="shared" si="234"/>
        <v>1.4892830270982917</v>
      </c>
      <c r="Q5056" s="42">
        <f t="shared" si="236"/>
        <v>2.6775692237473168</v>
      </c>
    </row>
    <row r="5057" spans="5:17" x14ac:dyDescent="0.2">
      <c r="E5057" s="15">
        <v>41305.5625</v>
      </c>
      <c r="F5057" s="21">
        <v>14.347505970947047</v>
      </c>
      <c r="G5057" s="21">
        <v>14.24119554532191</v>
      </c>
      <c r="H5057" s="24">
        <v>0.17424631187206821</v>
      </c>
      <c r="I5057" s="3">
        <f t="shared" si="235"/>
        <v>2000</v>
      </c>
      <c r="J5057" s="3">
        <f>INDEX(PowerArray,MIN(MaximumPowerIndex,ROUND(G5057*100,0)))</f>
        <v>2000</v>
      </c>
      <c r="K5057" s="3">
        <f>MIN(J5057-M5057+N5057,'Power Look Up'!$F$4)</f>
        <v>1964.1694212114476</v>
      </c>
      <c r="M5057" s="50">
        <f t="array" ref="M5057">_xlfn.SUM(_xlfn.NORM.DIST($S$3:$S$1003,$G5057,$P5057,FALSE)*WindSpeedStep*$T$3:$T$1003)</f>
        <v>2003.1742991429971</v>
      </c>
      <c r="N5057" s="50">
        <f t="array" ref="N5057">_xlfn.SUM(_xlfn.NORM.DIST($S$3:$S$1003,$G5057,$Q5057,FALSE)*WindSpeedStep*$T$3:$T$1003)</f>
        <v>1967.3437203544447</v>
      </c>
      <c r="P5057" s="42">
        <f t="shared" si="234"/>
        <v>1.424119554532191</v>
      </c>
      <c r="Q5057" s="42">
        <f t="shared" si="236"/>
        <v>2.4814758004212698</v>
      </c>
    </row>
    <row r="5058" spans="5:17" x14ac:dyDescent="0.2">
      <c r="E5058" s="15">
        <v>41305.569444444445</v>
      </c>
      <c r="F5058" s="21">
        <v>13.550415370982691</v>
      </c>
      <c r="G5058" s="21">
        <v>13.4322190748299</v>
      </c>
      <c r="H5058" s="24">
        <v>0.17195044847035018</v>
      </c>
      <c r="I5058" s="3">
        <f t="shared" si="235"/>
        <v>1999.5499999999997</v>
      </c>
      <c r="J5058" s="3">
        <f>INDEX(PowerArray,MIN(MaximumPowerIndex,ROUND(G5058*100,0)))</f>
        <v>1999.4299999999998</v>
      </c>
      <c r="K5058" s="3">
        <f>MIN(J5058-M5058+N5058,'Power Look Up'!$F$4)</f>
        <v>1943.9756461754832</v>
      </c>
      <c r="M5058" s="50">
        <f t="array" ref="M5058">_xlfn.SUM(_xlfn.NORM.DIST($S$3:$S$1003,$G5058,$P5058,FALSE)*WindSpeedStep*$T$3:$T$1003)</f>
        <v>2002.9453145708401</v>
      </c>
      <c r="N5058" s="50">
        <f t="array" ref="N5058">_xlfn.SUM(_xlfn.NORM.DIST($S$3:$S$1003,$G5058,$Q5058,FALSE)*WindSpeedStep*$T$3:$T$1003)</f>
        <v>1947.4909607463235</v>
      </c>
      <c r="P5058" s="42">
        <f t="shared" si="234"/>
        <v>1.3432219074829901</v>
      </c>
      <c r="Q5058" s="42">
        <f t="shared" si="236"/>
        <v>2.3096760938689935</v>
      </c>
    </row>
    <row r="5059" spans="5:17" x14ac:dyDescent="0.2">
      <c r="E5059" s="15">
        <v>41305.576388888891</v>
      </c>
      <c r="F5059" s="21">
        <v>15.582319256762799</v>
      </c>
      <c r="G5059" s="21">
        <v>15.5133642697313</v>
      </c>
      <c r="H5059" s="24">
        <v>0.17391506073935992</v>
      </c>
      <c r="I5059" s="3">
        <f t="shared" si="235"/>
        <v>2000</v>
      </c>
      <c r="J5059" s="3">
        <f>INDEX(PowerArray,MIN(MaximumPowerIndex,ROUND(G5059*100,0)))</f>
        <v>2000</v>
      </c>
      <c r="K5059" s="3">
        <f>MIN(J5059-M5059+N5059,'Power Look Up'!$F$4)</f>
        <v>1984.0664713888482</v>
      </c>
      <c r="M5059" s="50">
        <f t="array" ref="M5059">_xlfn.SUM(_xlfn.NORM.DIST($S$3:$S$1003,$G5059,$P5059,FALSE)*WindSpeedStep*$T$3:$T$1003)</f>
        <v>2001.3971196987</v>
      </c>
      <c r="N5059" s="50">
        <f t="array" ref="N5059">_xlfn.SUM(_xlfn.NORM.DIST($S$3:$S$1003,$G5059,$Q5059,FALSE)*WindSpeedStep*$T$3:$T$1003)</f>
        <v>1985.4635910875481</v>
      </c>
      <c r="P5059" s="42">
        <f t="shared" ref="P5059:P5122" si="237">ReferenceTurbulence*G5059</f>
        <v>1.55133642697313</v>
      </c>
      <c r="Q5059" s="42">
        <f t="shared" si="236"/>
        <v>2.698007689242135</v>
      </c>
    </row>
    <row r="5060" spans="5:17" x14ac:dyDescent="0.2">
      <c r="E5060" s="15">
        <v>41305.583333333336</v>
      </c>
      <c r="F5060" s="21">
        <v>14.846411032720713</v>
      </c>
      <c r="G5060" s="21">
        <v>14.724759249158765</v>
      </c>
      <c r="H5060" s="24">
        <v>0.1683908652731041</v>
      </c>
      <c r="I5060" s="3">
        <f t="shared" ref="I5060:I5123" si="238">INDEX(PowerArray,MIN(MaximumPowerIndex,ROUND(F5060*100,0)))</f>
        <v>2000</v>
      </c>
      <c r="J5060" s="3">
        <f>INDEX(PowerArray,MIN(MaximumPowerIndex,ROUND(G5060*100,0)))</f>
        <v>2000</v>
      </c>
      <c r="K5060" s="3">
        <f>MIN(J5060-M5060+N5060,'Power Look Up'!$F$4)</f>
        <v>1977.5847075090869</v>
      </c>
      <c r="M5060" s="50">
        <f t="array" ref="M5060">_xlfn.SUM(_xlfn.NORM.DIST($S$3:$S$1003,$G5060,$P5060,FALSE)*WindSpeedStep*$T$3:$T$1003)</f>
        <v>2002.4764707703007</v>
      </c>
      <c r="N5060" s="50">
        <f t="array" ref="N5060">_xlfn.SUM(_xlfn.NORM.DIST($S$3:$S$1003,$G5060,$Q5060,FALSE)*WindSpeedStep*$T$3:$T$1003)</f>
        <v>1980.0611782793876</v>
      </c>
      <c r="P5060" s="42">
        <f t="shared" si="237"/>
        <v>1.4724759249158765</v>
      </c>
      <c r="Q5060" s="42">
        <f t="shared" ref="Q5060:Q5123" si="239">G5060*H5060</f>
        <v>2.4795149509039871</v>
      </c>
    </row>
    <row r="5061" spans="5:17" x14ac:dyDescent="0.2">
      <c r="E5061" s="15">
        <v>41305.590277777781</v>
      </c>
      <c r="F5061" s="21">
        <v>14.350453276842886</v>
      </c>
      <c r="G5061" s="21">
        <v>14.192481309451381</v>
      </c>
      <c r="H5061" s="24">
        <v>0.15887999884151408</v>
      </c>
      <c r="I5061" s="3">
        <f t="shared" si="238"/>
        <v>2000</v>
      </c>
      <c r="J5061" s="3">
        <f>INDEX(PowerArray,MIN(MaximumPowerIndex,ROUND(G5061*100,0)))</f>
        <v>2000</v>
      </c>
      <c r="K5061" s="3">
        <f>MIN(J5061-M5061+N5061,'Power Look Up'!$F$4)</f>
        <v>1975.5479188212003</v>
      </c>
      <c r="M5061" s="50">
        <f t="array" ref="M5061">_xlfn.SUM(_xlfn.NORM.DIST($S$3:$S$1003,$G5061,$P5061,FALSE)*WindSpeedStep*$T$3:$T$1003)</f>
        <v>2003.231823216463</v>
      </c>
      <c r="N5061" s="50">
        <f t="array" ref="N5061">_xlfn.SUM(_xlfn.NORM.DIST($S$3:$S$1003,$G5061,$Q5061,FALSE)*WindSpeedStep*$T$3:$T$1003)</f>
        <v>1978.7797420376633</v>
      </c>
      <c r="P5061" s="42">
        <f t="shared" si="237"/>
        <v>1.4192481309451381</v>
      </c>
      <c r="Q5061" s="42">
        <f t="shared" si="239"/>
        <v>2.2549014140038457</v>
      </c>
    </row>
    <row r="5062" spans="5:17" x14ac:dyDescent="0.2">
      <c r="E5062" s="15">
        <v>41305.597222222219</v>
      </c>
      <c r="F5062" s="21">
        <v>15.295722043127212</v>
      </c>
      <c r="G5062" s="21">
        <v>15.213585770571992</v>
      </c>
      <c r="H5062" s="24">
        <v>0.15690661697650199</v>
      </c>
      <c r="I5062" s="3">
        <f t="shared" si="238"/>
        <v>2000</v>
      </c>
      <c r="J5062" s="3">
        <f>INDEX(PowerArray,MIN(MaximumPowerIndex,ROUND(G5062*100,0)))</f>
        <v>2000</v>
      </c>
      <c r="K5062" s="3">
        <f>MIN(J5062-M5062+N5062,'Power Look Up'!$F$4)</f>
        <v>1989.4708283772852</v>
      </c>
      <c r="M5062" s="50">
        <f t="array" ref="M5062">_xlfn.SUM(_xlfn.NORM.DIST($S$3:$S$1003,$G5062,$P5062,FALSE)*WindSpeedStep*$T$3:$T$1003)</f>
        <v>2001.766686724651</v>
      </c>
      <c r="N5062" s="50">
        <f t="array" ref="N5062">_xlfn.SUM(_xlfn.NORM.DIST($S$3:$S$1003,$G5062,$Q5062,FALSE)*WindSpeedStep*$T$3:$T$1003)</f>
        <v>1991.2375151019362</v>
      </c>
      <c r="P5062" s="42">
        <f t="shared" si="237"/>
        <v>1.5213585770571993</v>
      </c>
      <c r="Q5062" s="42">
        <f t="shared" si="239"/>
        <v>2.3871122753423006</v>
      </c>
    </row>
    <row r="5063" spans="5:17" x14ac:dyDescent="0.2">
      <c r="E5063" s="15">
        <v>41305.604166666664</v>
      </c>
      <c r="F5063" s="21">
        <v>15.377589471838622</v>
      </c>
      <c r="G5063" s="21">
        <v>15.23256103283822</v>
      </c>
      <c r="H5063" s="24">
        <v>0.16712632397337096</v>
      </c>
      <c r="I5063" s="3">
        <f t="shared" si="238"/>
        <v>2000</v>
      </c>
      <c r="J5063" s="3">
        <f>INDEX(PowerArray,MIN(MaximumPowerIndex,ROUND(G5063*100,0)))</f>
        <v>2000</v>
      </c>
      <c r="K5063" s="3">
        <f>MIN(J5063-M5063+N5063,'Power Look Up'!$F$4)</f>
        <v>1984.7557828275289</v>
      </c>
      <c r="M5063" s="50">
        <f t="array" ref="M5063">_xlfn.SUM(_xlfn.NORM.DIST($S$3:$S$1003,$G5063,$P5063,FALSE)*WindSpeedStep*$T$3:$T$1003)</f>
        <v>2001.7415522232163</v>
      </c>
      <c r="N5063" s="50">
        <f t="array" ref="N5063">_xlfn.SUM(_xlfn.NORM.DIST($S$3:$S$1003,$G5063,$Q5063,FALSE)*WindSpeedStep*$T$3:$T$1003)</f>
        <v>1986.4973350507453</v>
      </c>
      <c r="P5063" s="42">
        <f t="shared" si="237"/>
        <v>1.5232561032838221</v>
      </c>
      <c r="Q5063" s="42">
        <f t="shared" si="239"/>
        <v>2.5457619301182666</v>
      </c>
    </row>
    <row r="5064" spans="5:17" x14ac:dyDescent="0.2">
      <c r="E5064" s="15">
        <v>41305.611111111109</v>
      </c>
      <c r="F5064" s="21">
        <v>14.799041588719968</v>
      </c>
      <c r="G5064" s="21">
        <v>14.65711555239702</v>
      </c>
      <c r="H5064" s="24">
        <v>0.16555126122947203</v>
      </c>
      <c r="I5064" s="3">
        <f t="shared" si="238"/>
        <v>2000</v>
      </c>
      <c r="J5064" s="3">
        <f>INDEX(PowerArray,MIN(MaximumPowerIndex,ROUND(G5064*100,0)))</f>
        <v>2000</v>
      </c>
      <c r="K5064" s="3">
        <f>MIN(J5064-M5064+N5064,'Power Look Up'!$F$4)</f>
        <v>1978.4555769755109</v>
      </c>
      <c r="M5064" s="50">
        <f t="array" ref="M5064">_xlfn.SUM(_xlfn.NORM.DIST($S$3:$S$1003,$G5064,$P5064,FALSE)*WindSpeedStep*$T$3:$T$1003)</f>
        <v>2002.5800074658275</v>
      </c>
      <c r="N5064" s="50">
        <f t="array" ref="N5064">_xlfn.SUM(_xlfn.NORM.DIST($S$3:$S$1003,$G5064,$Q5064,FALSE)*WindSpeedStep*$T$3:$T$1003)</f>
        <v>1981.0355844413384</v>
      </c>
      <c r="P5064" s="42">
        <f t="shared" si="237"/>
        <v>1.465711555239702</v>
      </c>
      <c r="Q5064" s="42">
        <f t="shared" si="239"/>
        <v>2.4265039656854364</v>
      </c>
    </row>
    <row r="5065" spans="5:17" x14ac:dyDescent="0.2">
      <c r="E5065" s="15">
        <v>41305.618055555555</v>
      </c>
      <c r="F5065" s="21">
        <v>14.288530651445924</v>
      </c>
      <c r="G5065" s="21">
        <v>14.207003834095852</v>
      </c>
      <c r="H5065" s="24">
        <v>0.18406371264870805</v>
      </c>
      <c r="I5065" s="3">
        <f t="shared" si="238"/>
        <v>2000</v>
      </c>
      <c r="J5065" s="3">
        <f>INDEX(PowerArray,MIN(MaximumPowerIndex,ROUND(G5065*100,0)))</f>
        <v>2000</v>
      </c>
      <c r="K5065" s="3">
        <f>MIN(J5065-M5065+N5065,'Power Look Up'!$F$4)</f>
        <v>1954.4119192561282</v>
      </c>
      <c r="M5065" s="50">
        <f t="array" ref="M5065">_xlfn.SUM(_xlfn.NORM.DIST($S$3:$S$1003,$G5065,$P5065,FALSE)*WindSpeedStep*$T$3:$T$1003)</f>
        <v>2003.2151124111394</v>
      </c>
      <c r="N5065" s="50">
        <f t="array" ref="N5065">_xlfn.SUM(_xlfn.NORM.DIST($S$3:$S$1003,$G5065,$Q5065,FALSE)*WindSpeedStep*$T$3:$T$1003)</f>
        <v>1957.6270316672676</v>
      </c>
      <c r="P5065" s="42">
        <f t="shared" si="237"/>
        <v>1.4207003834095853</v>
      </c>
      <c r="Q5065" s="42">
        <f t="shared" si="239"/>
        <v>2.6149938713181125</v>
      </c>
    </row>
    <row r="5066" spans="5:17" x14ac:dyDescent="0.2">
      <c r="E5066" s="15">
        <v>41305.625</v>
      </c>
      <c r="F5066" s="21">
        <v>12.897810436179419</v>
      </c>
      <c r="G5066" s="21">
        <v>12.890258551516093</v>
      </c>
      <c r="H5066" s="24">
        <v>0.1922806985163463</v>
      </c>
      <c r="I5066" s="3">
        <f t="shared" si="238"/>
        <v>1997.8999999999974</v>
      </c>
      <c r="J5066" s="3">
        <f>INDEX(PowerArray,MIN(MaximumPowerIndex,ROUND(G5066*100,0)))</f>
        <v>1997.7899999999975</v>
      </c>
      <c r="K5066" s="3">
        <f>MIN(J5066-M5066+N5066,'Power Look Up'!$F$4)</f>
        <v>1895.5246484300269</v>
      </c>
      <c r="M5066" s="50">
        <f t="array" ref="M5066">_xlfn.SUM(_xlfn.NORM.DIST($S$3:$S$1003,$G5066,$P5066,FALSE)*WindSpeedStep*$T$3:$T$1003)</f>
        <v>1999.1807294263538</v>
      </c>
      <c r="N5066" s="50">
        <f t="array" ref="N5066">_xlfn.SUM(_xlfn.NORM.DIST($S$3:$S$1003,$G5066,$Q5066,FALSE)*WindSpeedStep*$T$3:$T$1003)</f>
        <v>1896.9153778563832</v>
      </c>
      <c r="P5066" s="42">
        <f t="shared" si="237"/>
        <v>1.2890258551516094</v>
      </c>
      <c r="Q5066" s="42">
        <f t="shared" si="239"/>
        <v>2.4785479183418206</v>
      </c>
    </row>
    <row r="5067" spans="5:17" x14ac:dyDescent="0.2">
      <c r="E5067" s="15">
        <v>41305.631944444445</v>
      </c>
      <c r="F5067" s="21">
        <v>13.892445945741953</v>
      </c>
      <c r="G5067" s="21">
        <v>13.792037355176976</v>
      </c>
      <c r="H5067" s="24">
        <v>0.17779446539844609</v>
      </c>
      <c r="I5067" s="3">
        <f t="shared" si="238"/>
        <v>1999.8899999999996</v>
      </c>
      <c r="J5067" s="3">
        <f>INDEX(PowerArray,MIN(MaximumPowerIndex,ROUND(G5067*100,0)))</f>
        <v>1999.7899999999997</v>
      </c>
      <c r="K5067" s="3">
        <f>MIN(J5067-M5067+N5067,'Power Look Up'!$F$4)</f>
        <v>1949.0627759905183</v>
      </c>
      <c r="M5067" s="50">
        <f t="array" ref="M5067">_xlfn.SUM(_xlfn.NORM.DIST($S$3:$S$1003,$G5067,$P5067,FALSE)*WindSpeedStep*$T$3:$T$1003)</f>
        <v>2003.4610934702953</v>
      </c>
      <c r="N5067" s="50">
        <f t="array" ref="N5067">_xlfn.SUM(_xlfn.NORM.DIST($S$3:$S$1003,$G5067,$Q5067,FALSE)*WindSpeedStep*$T$3:$T$1003)</f>
        <v>1952.7338694608138</v>
      </c>
      <c r="P5067" s="42">
        <f t="shared" si="237"/>
        <v>1.3792037355176978</v>
      </c>
      <c r="Q5067" s="42">
        <f t="shared" si="239"/>
        <v>2.4521479083190889</v>
      </c>
    </row>
    <row r="5068" spans="5:17" x14ac:dyDescent="0.2">
      <c r="E5068" s="15">
        <v>41305.638888888891</v>
      </c>
      <c r="F5068" s="21">
        <v>13.983933512412044</v>
      </c>
      <c r="G5068" s="21">
        <v>13.92952327379775</v>
      </c>
      <c r="H5068" s="24">
        <v>0.18950318933137647</v>
      </c>
      <c r="I5068" s="3">
        <f t="shared" si="238"/>
        <v>1999.9799999999998</v>
      </c>
      <c r="J5068" s="3">
        <f>INDEX(PowerArray,MIN(MaximumPowerIndex,ROUND(G5068*100,0)))</f>
        <v>1999.9299999999998</v>
      </c>
      <c r="K5068" s="3">
        <f>MIN(J5068-M5068+N5068,'Power Look Up'!$F$4)</f>
        <v>1940.967162648376</v>
      </c>
      <c r="M5068" s="50">
        <f t="array" ref="M5068">_xlfn.SUM(_xlfn.NORM.DIST($S$3:$S$1003,$G5068,$P5068,FALSE)*WindSpeedStep*$T$3:$T$1003)</f>
        <v>2003.4457473278114</v>
      </c>
      <c r="N5068" s="50">
        <f t="array" ref="N5068">_xlfn.SUM(_xlfn.NORM.DIST($S$3:$S$1003,$G5068,$Q5068,FALSE)*WindSpeedStep*$T$3:$T$1003)</f>
        <v>1944.4829099761876</v>
      </c>
      <c r="P5068" s="42">
        <f t="shared" si="237"/>
        <v>1.392952327379775</v>
      </c>
      <c r="Q5068" s="42">
        <f t="shared" si="239"/>
        <v>2.6396890862503102</v>
      </c>
    </row>
    <row r="5069" spans="5:17" x14ac:dyDescent="0.2">
      <c r="E5069" s="15">
        <v>41305.645833333336</v>
      </c>
      <c r="F5069" s="21">
        <v>14.795633933038848</v>
      </c>
      <c r="G5069" s="21">
        <v>14.685476457636453</v>
      </c>
      <c r="H5069" s="24">
        <v>0.19667964300616625</v>
      </c>
      <c r="I5069" s="3">
        <f t="shared" si="238"/>
        <v>2000</v>
      </c>
      <c r="J5069" s="3">
        <f>INDEX(PowerArray,MIN(MaximumPowerIndex,ROUND(G5069*100,0)))</f>
        <v>2000</v>
      </c>
      <c r="K5069" s="3">
        <f>MIN(J5069-M5069+N5069,'Power Look Up'!$F$4)</f>
        <v>1954.303930634152</v>
      </c>
      <c r="M5069" s="50">
        <f t="array" ref="M5069">_xlfn.SUM(_xlfn.NORM.DIST($S$3:$S$1003,$G5069,$P5069,FALSE)*WindSpeedStep*$T$3:$T$1003)</f>
        <v>2002.5365996650992</v>
      </c>
      <c r="N5069" s="50">
        <f t="array" ref="N5069">_xlfn.SUM(_xlfn.NORM.DIST($S$3:$S$1003,$G5069,$Q5069,FALSE)*WindSpeedStep*$T$3:$T$1003)</f>
        <v>1956.8405302992512</v>
      </c>
      <c r="P5069" s="42">
        <f t="shared" si="237"/>
        <v>1.4685476457636453</v>
      </c>
      <c r="Q5069" s="42">
        <f t="shared" si="239"/>
        <v>2.8883342670633962</v>
      </c>
    </row>
    <row r="5070" spans="5:17" x14ac:dyDescent="0.2">
      <c r="E5070" s="15">
        <v>41305.652777777781</v>
      </c>
      <c r="F5070" s="21">
        <v>14.43947375928307</v>
      </c>
      <c r="G5070" s="21">
        <v>14.411587394543572</v>
      </c>
      <c r="H5070" s="24">
        <v>0.18421723979309831</v>
      </c>
      <c r="I5070" s="3">
        <f t="shared" si="238"/>
        <v>2000</v>
      </c>
      <c r="J5070" s="3">
        <f>INDEX(PowerArray,MIN(MaximumPowerIndex,ROUND(G5070*100,0)))</f>
        <v>2000</v>
      </c>
      <c r="K5070" s="3">
        <f>MIN(J5070-M5070+N5070,'Power Look Up'!$F$4)</f>
        <v>1959.2455715176563</v>
      </c>
      <c r="M5070" s="50">
        <f t="array" ref="M5070">_xlfn.SUM(_xlfn.NORM.DIST($S$3:$S$1003,$G5070,$P5070,FALSE)*WindSpeedStep*$T$3:$T$1003)</f>
        <v>2002.9467265981791</v>
      </c>
      <c r="N5070" s="50">
        <f t="array" ref="N5070">_xlfn.SUM(_xlfn.NORM.DIST($S$3:$S$1003,$G5070,$Q5070,FALSE)*WindSpeedStep*$T$3:$T$1003)</f>
        <v>1962.1922981158355</v>
      </c>
      <c r="P5070" s="42">
        <f t="shared" si="237"/>
        <v>1.4411587394543572</v>
      </c>
      <c r="Q5070" s="42">
        <f t="shared" si="239"/>
        <v>2.6548628508598262</v>
      </c>
    </row>
    <row r="5071" spans="5:17" x14ac:dyDescent="0.2">
      <c r="E5071" s="15">
        <v>41305.659722222219</v>
      </c>
      <c r="F5071" s="21">
        <v>15.836107288417946</v>
      </c>
      <c r="G5071" s="21">
        <v>15.871082392911553</v>
      </c>
      <c r="H5071" s="24">
        <v>0.18059993835048832</v>
      </c>
      <c r="I5071" s="3">
        <f t="shared" si="238"/>
        <v>2000</v>
      </c>
      <c r="J5071" s="3">
        <f>INDEX(PowerArray,MIN(MaximumPowerIndex,ROUND(G5071*100,0)))</f>
        <v>2000</v>
      </c>
      <c r="K5071" s="3">
        <f>MIN(J5071-M5071+N5071,'Power Look Up'!$F$4)</f>
        <v>1984.0341108241537</v>
      </c>
      <c r="M5071" s="50">
        <f t="array" ref="M5071">_xlfn.SUM(_xlfn.NORM.DIST($S$3:$S$1003,$G5071,$P5071,FALSE)*WindSpeedStep*$T$3:$T$1003)</f>
        <v>2001.0354788639586</v>
      </c>
      <c r="N5071" s="50">
        <f t="array" ref="N5071">_xlfn.SUM(_xlfn.NORM.DIST($S$3:$S$1003,$G5071,$Q5071,FALSE)*WindSpeedStep*$T$3:$T$1003)</f>
        <v>1985.0695896881123</v>
      </c>
      <c r="P5071" s="42">
        <f t="shared" si="237"/>
        <v>1.5871082392911555</v>
      </c>
      <c r="Q5071" s="42">
        <f t="shared" si="239"/>
        <v>2.8663165017153474</v>
      </c>
    </row>
    <row r="5072" spans="5:17" x14ac:dyDescent="0.2">
      <c r="E5072" s="15">
        <v>41305.666666666664</v>
      </c>
      <c r="F5072" s="21">
        <v>14.683270892659497</v>
      </c>
      <c r="G5072" s="21">
        <v>14.548862841287377</v>
      </c>
      <c r="H5072" s="24">
        <v>0.16685655518518092</v>
      </c>
      <c r="I5072" s="3">
        <f t="shared" si="238"/>
        <v>2000</v>
      </c>
      <c r="J5072" s="3">
        <f>INDEX(PowerArray,MIN(MaximumPowerIndex,ROUND(G5072*100,0)))</f>
        <v>2000</v>
      </c>
      <c r="K5072" s="3">
        <f>MIN(J5072-M5072+N5072,'Power Look Up'!$F$4)</f>
        <v>1975.8743543975181</v>
      </c>
      <c r="M5072" s="50">
        <f t="array" ref="M5072">_xlfn.SUM(_xlfn.NORM.DIST($S$3:$S$1003,$G5072,$P5072,FALSE)*WindSpeedStep*$T$3:$T$1003)</f>
        <v>2002.7446460142955</v>
      </c>
      <c r="N5072" s="50">
        <f t="array" ref="N5072">_xlfn.SUM(_xlfn.NORM.DIST($S$3:$S$1003,$G5072,$Q5072,FALSE)*WindSpeedStep*$T$3:$T$1003)</f>
        <v>1978.6190004118137</v>
      </c>
      <c r="P5072" s="42">
        <f t="shared" si="237"/>
        <v>1.4548862841287378</v>
      </c>
      <c r="Q5072" s="42">
        <f t="shared" si="239"/>
        <v>2.4275731355588954</v>
      </c>
    </row>
    <row r="5073" spans="5:17" x14ac:dyDescent="0.2">
      <c r="E5073" s="15">
        <v>41305.673611111109</v>
      </c>
      <c r="F5073" s="21">
        <v>14.22748775640973</v>
      </c>
      <c r="G5073" s="21">
        <v>14.305688286749831</v>
      </c>
      <c r="H5073" s="24">
        <v>0.1785276531941267</v>
      </c>
      <c r="I5073" s="3">
        <f t="shared" si="238"/>
        <v>2000</v>
      </c>
      <c r="J5073" s="3">
        <f>INDEX(PowerArray,MIN(MaximumPowerIndex,ROUND(G5073*100,0)))</f>
        <v>2000</v>
      </c>
      <c r="K5073" s="3">
        <f>MIN(J5073-M5073+N5073,'Power Look Up'!$F$4)</f>
        <v>1961.876933594719</v>
      </c>
      <c r="M5073" s="50">
        <f t="array" ref="M5073">_xlfn.SUM(_xlfn.NORM.DIST($S$3:$S$1003,$G5073,$P5073,FALSE)*WindSpeedStep*$T$3:$T$1003)</f>
        <v>2003.0923512229888</v>
      </c>
      <c r="N5073" s="50">
        <f t="array" ref="N5073">_xlfn.SUM(_xlfn.NORM.DIST($S$3:$S$1003,$G5073,$Q5073,FALSE)*WindSpeedStep*$T$3:$T$1003)</f>
        <v>1964.9692848177078</v>
      </c>
      <c r="P5073" s="42">
        <f t="shared" si="237"/>
        <v>1.4305688286749831</v>
      </c>
      <c r="Q5073" s="42">
        <f t="shared" si="239"/>
        <v>2.5539609571601543</v>
      </c>
    </row>
    <row r="5074" spans="5:17" x14ac:dyDescent="0.2">
      <c r="E5074" s="15">
        <v>41305.680555555555</v>
      </c>
      <c r="F5074" s="21">
        <v>15.230779726442146</v>
      </c>
      <c r="G5074" s="21">
        <v>15.093588187473475</v>
      </c>
      <c r="H5074" s="24">
        <v>0.17005038786710983</v>
      </c>
      <c r="I5074" s="3">
        <f t="shared" si="238"/>
        <v>2000</v>
      </c>
      <c r="J5074" s="3">
        <f>INDEX(PowerArray,MIN(MaximumPowerIndex,ROUND(G5074*100,0)))</f>
        <v>2000</v>
      </c>
      <c r="K5074" s="3">
        <f>MIN(J5074-M5074+N5074,'Power Look Up'!$F$4)</f>
        <v>1981.5574998570355</v>
      </c>
      <c r="M5074" s="50">
        <f t="array" ref="M5074">_xlfn.SUM(_xlfn.NORM.DIST($S$3:$S$1003,$G5074,$P5074,FALSE)*WindSpeedStep*$T$3:$T$1003)</f>
        <v>2001.9306511999575</v>
      </c>
      <c r="N5074" s="50">
        <f t="array" ref="N5074">_xlfn.SUM(_xlfn.NORM.DIST($S$3:$S$1003,$G5074,$Q5074,FALSE)*WindSpeedStep*$T$3:$T$1003)</f>
        <v>1983.488151056993</v>
      </c>
      <c r="P5074" s="42">
        <f t="shared" si="237"/>
        <v>1.5093588187473477</v>
      </c>
      <c r="Q5074" s="42">
        <f t="shared" si="239"/>
        <v>2.5666705255862916</v>
      </c>
    </row>
    <row r="5075" spans="5:17" x14ac:dyDescent="0.2">
      <c r="E5075" s="15">
        <v>41305.6875</v>
      </c>
      <c r="F5075" s="21">
        <v>15.594232176804283</v>
      </c>
      <c r="G5075" s="21">
        <v>15.436627699105349</v>
      </c>
      <c r="H5075" s="24">
        <v>0.1519792685609278</v>
      </c>
      <c r="I5075" s="3">
        <f t="shared" si="238"/>
        <v>2000</v>
      </c>
      <c r="J5075" s="3">
        <f>INDEX(PowerArray,MIN(MaximumPowerIndex,ROUND(G5075*100,0)))</f>
        <v>2000</v>
      </c>
      <c r="K5075" s="3">
        <f>MIN(J5075-M5075+N5075,'Power Look Up'!$F$4)</f>
        <v>1992.9412293550236</v>
      </c>
      <c r="M5075" s="50">
        <f t="array" ref="M5075">_xlfn.SUM(_xlfn.NORM.DIST($S$3:$S$1003,$G5075,$P5075,FALSE)*WindSpeedStep*$T$3:$T$1003)</f>
        <v>2001.4859917543702</v>
      </c>
      <c r="N5075" s="50">
        <f t="array" ref="N5075">_xlfn.SUM(_xlfn.NORM.DIST($S$3:$S$1003,$G5075,$Q5075,FALSE)*WindSpeedStep*$T$3:$T$1003)</f>
        <v>1994.4272211093937</v>
      </c>
      <c r="P5075" s="42">
        <f t="shared" si="237"/>
        <v>1.543662769910535</v>
      </c>
      <c r="Q5075" s="42">
        <f t="shared" si="239"/>
        <v>2.3460473867573888</v>
      </c>
    </row>
    <row r="5076" spans="5:17" x14ac:dyDescent="0.2">
      <c r="E5076" s="15">
        <v>41305.694444444445</v>
      </c>
      <c r="F5076" s="21">
        <v>15.043499465926521</v>
      </c>
      <c r="G5076" s="21">
        <v>14.967419317354226</v>
      </c>
      <c r="H5076" s="24">
        <v>0.1715026484258993</v>
      </c>
      <c r="I5076" s="3">
        <f t="shared" si="238"/>
        <v>2000</v>
      </c>
      <c r="J5076" s="3">
        <f>INDEX(PowerArray,MIN(MaximumPowerIndex,ROUND(G5076*100,0)))</f>
        <v>2000</v>
      </c>
      <c r="K5076" s="3">
        <f>MIN(J5076-M5076+N5076,'Power Look Up'!$F$4)</f>
        <v>1979.0430922637463</v>
      </c>
      <c r="M5076" s="50">
        <f t="array" ref="M5076">_xlfn.SUM(_xlfn.NORM.DIST($S$3:$S$1003,$G5076,$P5076,FALSE)*WindSpeedStep*$T$3:$T$1003)</f>
        <v>2002.1115026483069</v>
      </c>
      <c r="N5076" s="50">
        <f t="array" ref="N5076">_xlfn.SUM(_xlfn.NORM.DIST($S$3:$S$1003,$G5076,$Q5076,FALSE)*WindSpeedStep*$T$3:$T$1003)</f>
        <v>1981.1545949120532</v>
      </c>
      <c r="P5076" s="42">
        <f t="shared" si="237"/>
        <v>1.4967419317354227</v>
      </c>
      <c r="Q5076" s="42">
        <f t="shared" si="239"/>
        <v>2.5669520530272156</v>
      </c>
    </row>
    <row r="5077" spans="5:17" x14ac:dyDescent="0.2">
      <c r="E5077" s="15">
        <v>41305.701388888891</v>
      </c>
      <c r="F5077" s="21">
        <v>14.479097395311952</v>
      </c>
      <c r="G5077" s="21">
        <v>14.31046344082386</v>
      </c>
      <c r="H5077" s="24">
        <v>0.17611595048912648</v>
      </c>
      <c r="I5077" s="3">
        <f t="shared" si="238"/>
        <v>2000</v>
      </c>
      <c r="J5077" s="3">
        <f>INDEX(PowerArray,MIN(MaximumPowerIndex,ROUND(G5077*100,0)))</f>
        <v>2000</v>
      </c>
      <c r="K5077" s="3">
        <f>MIN(J5077-M5077+N5077,'Power Look Up'!$F$4)</f>
        <v>1964.0824319586984</v>
      </c>
      <c r="M5077" s="50">
        <f t="array" ref="M5077">_xlfn.SUM(_xlfn.NORM.DIST($S$3:$S$1003,$G5077,$P5077,FALSE)*WindSpeedStep*$T$3:$T$1003)</f>
        <v>2003.0860548348455</v>
      </c>
      <c r="N5077" s="50">
        <f t="array" ref="N5077">_xlfn.SUM(_xlfn.NORM.DIST($S$3:$S$1003,$G5077,$Q5077,FALSE)*WindSpeedStep*$T$3:$T$1003)</f>
        <v>1967.1684867935439</v>
      </c>
      <c r="P5077" s="42">
        <f t="shared" si="237"/>
        <v>1.431046344082386</v>
      </c>
      <c r="Q5077" s="42">
        <f t="shared" si="239"/>
        <v>2.5203008708205896</v>
      </c>
    </row>
    <row r="5078" spans="5:17" x14ac:dyDescent="0.2">
      <c r="E5078" s="15">
        <v>41305.708333333336</v>
      </c>
      <c r="F5078" s="21">
        <v>14.942249364973172</v>
      </c>
      <c r="G5078" s="21">
        <v>14.720810622020949</v>
      </c>
      <c r="H5078" s="24">
        <v>0.2034499576165692</v>
      </c>
      <c r="I5078" s="3">
        <f t="shared" si="238"/>
        <v>2000</v>
      </c>
      <c r="J5078" s="3">
        <f>INDEX(PowerArray,MIN(MaximumPowerIndex,ROUND(G5078*100,0)))</f>
        <v>2000</v>
      </c>
      <c r="K5078" s="3">
        <f>MIN(J5078-M5078+N5078,'Power Look Up'!$F$4)</f>
        <v>1948.8322723347831</v>
      </c>
      <c r="M5078" s="50">
        <f t="array" ref="M5078">_xlfn.SUM(_xlfn.NORM.DIST($S$3:$S$1003,$G5078,$P5078,FALSE)*WindSpeedStep*$T$3:$T$1003)</f>
        <v>2002.4825118818835</v>
      </c>
      <c r="N5078" s="50">
        <f t="array" ref="N5078">_xlfn.SUM(_xlfn.NORM.DIST($S$3:$S$1003,$G5078,$Q5078,FALSE)*WindSpeedStep*$T$3:$T$1003)</f>
        <v>1951.3147842166666</v>
      </c>
      <c r="P5078" s="42">
        <f t="shared" si="237"/>
        <v>1.472081062202095</v>
      </c>
      <c r="Q5078" s="42">
        <f t="shared" si="239"/>
        <v>2.9949482971317036</v>
      </c>
    </row>
    <row r="5079" spans="5:17" x14ac:dyDescent="0.2">
      <c r="E5079" s="15">
        <v>41305.715277777781</v>
      </c>
      <c r="F5079" s="21">
        <v>15.211768616676244</v>
      </c>
      <c r="G5079" s="21">
        <v>15.037379868268211</v>
      </c>
      <c r="H5079" s="24">
        <v>0.17880892541437549</v>
      </c>
      <c r="I5079" s="3">
        <f t="shared" si="238"/>
        <v>2000</v>
      </c>
      <c r="J5079" s="3">
        <f>INDEX(PowerArray,MIN(MaximumPowerIndex,ROUND(G5079*100,0)))</f>
        <v>2000</v>
      </c>
      <c r="K5079" s="3">
        <f>MIN(J5079-M5079+N5079,'Power Look Up'!$F$4)</f>
        <v>1975.2468438898429</v>
      </c>
      <c r="M5079" s="50">
        <f t="array" ref="M5079">_xlfn.SUM(_xlfn.NORM.DIST($S$3:$S$1003,$G5079,$P5079,FALSE)*WindSpeedStep*$T$3:$T$1003)</f>
        <v>2002.0102384690438</v>
      </c>
      <c r="N5079" s="50">
        <f t="array" ref="N5079">_xlfn.SUM(_xlfn.NORM.DIST($S$3:$S$1003,$G5079,$Q5079,FALSE)*WindSpeedStep*$T$3:$T$1003)</f>
        <v>1977.2570823588867</v>
      </c>
      <c r="P5079" s="42">
        <f t="shared" si="237"/>
        <v>1.5037379868268212</v>
      </c>
      <c r="Q5079" s="42">
        <f t="shared" si="239"/>
        <v>2.688817735292802</v>
      </c>
    </row>
    <row r="5080" spans="5:17" x14ac:dyDescent="0.2">
      <c r="E5080" s="15">
        <v>41305.722222222219</v>
      </c>
      <c r="F5080" s="21">
        <v>14.171318460474348</v>
      </c>
      <c r="G5080" s="21">
        <v>14.136943427111534</v>
      </c>
      <c r="H5080" s="24">
        <v>0.18840872198638239</v>
      </c>
      <c r="I5080" s="3">
        <f t="shared" si="238"/>
        <v>2000</v>
      </c>
      <c r="J5080" s="3">
        <f>INDEX(PowerArray,MIN(MaximumPowerIndex,ROUND(G5080*100,0)))</f>
        <v>2000</v>
      </c>
      <c r="K5080" s="3">
        <f>MIN(J5080-M5080+N5080,'Power Look Up'!$F$4)</f>
        <v>1948.2795621387324</v>
      </c>
      <c r="M5080" s="50">
        <f t="array" ref="M5080">_xlfn.SUM(_xlfn.NORM.DIST($S$3:$S$1003,$G5080,$P5080,FALSE)*WindSpeedStep*$T$3:$T$1003)</f>
        <v>2003.2919026138961</v>
      </c>
      <c r="N5080" s="50">
        <f t="array" ref="N5080">_xlfn.SUM(_xlfn.NORM.DIST($S$3:$S$1003,$G5080,$Q5080,FALSE)*WindSpeedStep*$T$3:$T$1003)</f>
        <v>1951.5714647526286</v>
      </c>
      <c r="P5080" s="42">
        <f t="shared" si="237"/>
        <v>1.4136943427111535</v>
      </c>
      <c r="Q5080" s="42">
        <f t="shared" si="239"/>
        <v>2.663523443895873</v>
      </c>
    </row>
    <row r="5081" spans="5:17" x14ac:dyDescent="0.2">
      <c r="E5081" s="15">
        <v>41305.729166666664</v>
      </c>
      <c r="F5081" s="21">
        <v>13.437651291920357</v>
      </c>
      <c r="G5081" s="21">
        <v>13.276720828824521</v>
      </c>
      <c r="H5081" s="24">
        <v>0.2039046809949204</v>
      </c>
      <c r="I5081" s="3">
        <f t="shared" si="238"/>
        <v>1999.4399999999998</v>
      </c>
      <c r="J5081" s="3">
        <f>INDEX(PowerArray,MIN(MaximumPowerIndex,ROUND(G5081*100,0)))</f>
        <v>1999.2799999999997</v>
      </c>
      <c r="K5081" s="3">
        <f>MIN(J5081-M5081+N5081,'Power Look Up'!$F$4)</f>
        <v>1898.3973269765436</v>
      </c>
      <c r="M5081" s="50">
        <f t="array" ref="M5081">_xlfn.SUM(_xlfn.NORM.DIST($S$3:$S$1003,$G5081,$P5081,FALSE)*WindSpeedStep*$T$3:$T$1003)</f>
        <v>2002.3429109723497</v>
      </c>
      <c r="N5081" s="50">
        <f t="array" ref="N5081">_xlfn.SUM(_xlfn.NORM.DIST($S$3:$S$1003,$G5081,$Q5081,FALSE)*WindSpeedStep*$T$3:$T$1003)</f>
        <v>1901.4602379488936</v>
      </c>
      <c r="P5081" s="42">
        <f t="shared" si="237"/>
        <v>1.3276720828824522</v>
      </c>
      <c r="Q5081" s="42">
        <f t="shared" si="239"/>
        <v>2.7071855252600789</v>
      </c>
    </row>
    <row r="5082" spans="5:17" x14ac:dyDescent="0.2">
      <c r="E5082" s="15">
        <v>41305.736111111109</v>
      </c>
      <c r="F5082" s="21">
        <v>13.014795817115193</v>
      </c>
      <c r="G5082" s="21">
        <v>13.056832555617694</v>
      </c>
      <c r="H5082" s="24">
        <v>0.18210043655723865</v>
      </c>
      <c r="I5082" s="3">
        <f t="shared" si="238"/>
        <v>1999.0099999999998</v>
      </c>
      <c r="J5082" s="3">
        <f>INDEX(PowerArray,MIN(MaximumPowerIndex,ROUND(G5082*100,0)))</f>
        <v>1999.0599999999997</v>
      </c>
      <c r="K5082" s="3">
        <f>MIN(J5082-M5082+N5082,'Power Look Up'!$F$4)</f>
        <v>1917.6224606694334</v>
      </c>
      <c r="M5082" s="50">
        <f t="array" ref="M5082">_xlfn.SUM(_xlfn.NORM.DIST($S$3:$S$1003,$G5082,$P5082,FALSE)*WindSpeedStep*$T$3:$T$1003)</f>
        <v>2000.8960699628826</v>
      </c>
      <c r="N5082" s="50">
        <f t="array" ref="N5082">_xlfn.SUM(_xlfn.NORM.DIST($S$3:$S$1003,$G5082,$Q5082,FALSE)*WindSpeedStep*$T$3:$T$1003)</f>
        <v>1919.4585306323163</v>
      </c>
      <c r="P5082" s="42">
        <f t="shared" si="237"/>
        <v>1.3056832555617695</v>
      </c>
      <c r="Q5082" s="42">
        <f t="shared" si="239"/>
        <v>2.3776549084327478</v>
      </c>
    </row>
    <row r="5083" spans="5:17" x14ac:dyDescent="0.2">
      <c r="E5083" s="15">
        <v>41305.743055555555</v>
      </c>
      <c r="F5083" s="21">
        <v>12.903675723816804</v>
      </c>
      <c r="G5083" s="21">
        <v>12.828767079876089</v>
      </c>
      <c r="H5083" s="24">
        <v>0.15886946044499842</v>
      </c>
      <c r="I5083" s="3">
        <f t="shared" si="238"/>
        <v>1997.8999999999974</v>
      </c>
      <c r="J5083" s="3">
        <f>INDEX(PowerArray,MIN(MaximumPowerIndex,ROUND(G5083*100,0)))</f>
        <v>1997.1299999999974</v>
      </c>
      <c r="K5083" s="3">
        <f>MIN(J5083-M5083+N5083,'Power Look Up'!$F$4)</f>
        <v>1937.3679930558308</v>
      </c>
      <c r="M5083" s="50">
        <f t="array" ref="M5083">_xlfn.SUM(_xlfn.NORM.DIST($S$3:$S$1003,$G5083,$P5083,FALSE)*WindSpeedStep*$T$3:$T$1003)</f>
        <v>1998.3792867864388</v>
      </c>
      <c r="N5083" s="50">
        <f t="array" ref="N5083">_xlfn.SUM(_xlfn.NORM.DIST($S$3:$S$1003,$G5083,$Q5083,FALSE)*WindSpeedStep*$T$3:$T$1003)</f>
        <v>1938.6172798422722</v>
      </c>
      <c r="P5083" s="42">
        <f t="shared" si="237"/>
        <v>1.2828767079876089</v>
      </c>
      <c r="Q5083" s="42">
        <f t="shared" si="239"/>
        <v>2.0380993041544722</v>
      </c>
    </row>
    <row r="5084" spans="5:17" x14ac:dyDescent="0.2">
      <c r="E5084" s="15">
        <v>41305.75</v>
      </c>
      <c r="F5084" s="21">
        <v>12.547202692537041</v>
      </c>
      <c r="G5084" s="21">
        <v>12.481819702514192</v>
      </c>
      <c r="H5084" s="24">
        <v>0.15860108812808399</v>
      </c>
      <c r="I5084" s="3">
        <f t="shared" si="238"/>
        <v>1994.0499999999975</v>
      </c>
      <c r="J5084" s="3">
        <f>INDEX(PowerArray,MIN(MaximumPowerIndex,ROUND(G5084*100,0)))</f>
        <v>1993.2799999999975</v>
      </c>
      <c r="K5084" s="3">
        <f>MIN(J5084-M5084+N5084,'Power Look Up'!$F$4)</f>
        <v>1921.9499410761546</v>
      </c>
      <c r="M5084" s="50">
        <f t="array" ref="M5084">_xlfn.SUM(_xlfn.NORM.DIST($S$3:$S$1003,$G5084,$P5084,FALSE)*WindSpeedStep*$T$3:$T$1003)</f>
        <v>1991.6223640855835</v>
      </c>
      <c r="N5084" s="50">
        <f t="array" ref="N5084">_xlfn.SUM(_xlfn.NORM.DIST($S$3:$S$1003,$G5084,$Q5084,FALSE)*WindSpeedStep*$T$3:$T$1003)</f>
        <v>1920.2923051617406</v>
      </c>
      <c r="P5084" s="42">
        <f t="shared" si="237"/>
        <v>1.2481819702514194</v>
      </c>
      <c r="Q5084" s="42">
        <f t="shared" si="239"/>
        <v>1.9796301866373085</v>
      </c>
    </row>
    <row r="5085" spans="5:17" x14ac:dyDescent="0.2">
      <c r="E5085" s="15">
        <v>41305.756944444445</v>
      </c>
      <c r="F5085" s="21">
        <v>12.342492473754518</v>
      </c>
      <c r="G5085" s="21">
        <v>12.262100508647743</v>
      </c>
      <c r="H5085" s="24">
        <v>0.13854575999427993</v>
      </c>
      <c r="I5085" s="3">
        <f t="shared" si="238"/>
        <v>1991.7399999999975</v>
      </c>
      <c r="J5085" s="3">
        <f>INDEX(PowerArray,MIN(MaximumPowerIndex,ROUND(G5085*100,0)))</f>
        <v>1990.8599999999976</v>
      </c>
      <c r="K5085" s="3">
        <f>MIN(J5085-M5085+N5085,'Power Look Up'!$F$4)</f>
        <v>1941.4119638275361</v>
      </c>
      <c r="M5085" s="50">
        <f t="array" ref="M5085">_xlfn.SUM(_xlfn.NORM.DIST($S$3:$S$1003,$G5085,$P5085,FALSE)*WindSpeedStep*$T$3:$T$1003)</f>
        <v>1984.7569911274702</v>
      </c>
      <c r="N5085" s="50">
        <f t="array" ref="N5085">_xlfn.SUM(_xlfn.NORM.DIST($S$3:$S$1003,$G5085,$Q5085,FALSE)*WindSpeedStep*$T$3:$T$1003)</f>
        <v>1935.3089549550086</v>
      </c>
      <c r="P5085" s="42">
        <f t="shared" si="237"/>
        <v>1.2262100508647744</v>
      </c>
      <c r="Q5085" s="42">
        <f t="shared" si="239"/>
        <v>1.6988620340968479</v>
      </c>
    </row>
    <row r="5086" spans="5:17" x14ac:dyDescent="0.2">
      <c r="E5086" s="15">
        <v>41305.763888888891</v>
      </c>
      <c r="F5086" s="21">
        <v>11.30580427516556</v>
      </c>
      <c r="G5086" s="21">
        <v>11.297088610999445</v>
      </c>
      <c r="H5086" s="24">
        <v>0.20697333361236994</v>
      </c>
      <c r="I5086" s="3">
        <f t="shared" si="238"/>
        <v>1930.0399999999836</v>
      </c>
      <c r="J5086" s="3">
        <f>INDEX(PowerArray,MIN(MaximumPowerIndex,ROUND(G5086*100,0)))</f>
        <v>1929.1999999999834</v>
      </c>
      <c r="K5086" s="3">
        <f>MIN(J5086-M5086+N5086,'Power Look Up'!$F$4)</f>
        <v>1747.371646333924</v>
      </c>
      <c r="M5086" s="50">
        <f t="array" ref="M5086">_xlfn.SUM(_xlfn.NORM.DIST($S$3:$S$1003,$G5086,$P5086,FALSE)*WindSpeedStep*$T$3:$T$1003)</f>
        <v>1912.1553103953222</v>
      </c>
      <c r="N5086" s="50">
        <f t="array" ref="N5086">_xlfn.SUM(_xlfn.NORM.DIST($S$3:$S$1003,$G5086,$Q5086,FALSE)*WindSpeedStep*$T$3:$T$1003)</f>
        <v>1730.3269567292627</v>
      </c>
      <c r="P5086" s="42">
        <f t="shared" si="237"/>
        <v>1.1297088610999446</v>
      </c>
      <c r="Q5086" s="42">
        <f t="shared" si="239"/>
        <v>2.3381960899328931</v>
      </c>
    </row>
    <row r="5087" spans="5:17" x14ac:dyDescent="0.2">
      <c r="E5087" s="15">
        <v>41305.770833333336</v>
      </c>
      <c r="F5087" s="21">
        <v>11.541703004591977</v>
      </c>
      <c r="G5087" s="21">
        <v>11.426303789504425</v>
      </c>
      <c r="H5087" s="24">
        <v>0.16981895992473514</v>
      </c>
      <c r="I5087" s="3">
        <f t="shared" si="238"/>
        <v>1949.3599999999831</v>
      </c>
      <c r="J5087" s="3">
        <f>INDEX(PowerArray,MIN(MaximumPowerIndex,ROUND(G5087*100,0)))</f>
        <v>1940.1199999999833</v>
      </c>
      <c r="K5087" s="3">
        <f>MIN(J5087-M5087+N5087,'Power Look Up'!$F$4)</f>
        <v>1819.6070229907066</v>
      </c>
      <c r="M5087" s="50">
        <f t="array" ref="M5087">_xlfn.SUM(_xlfn.NORM.DIST($S$3:$S$1003,$G5087,$P5087,FALSE)*WindSpeedStep*$T$3:$T$1003)</f>
        <v>1927.3169043679186</v>
      </c>
      <c r="N5087" s="50">
        <f t="array" ref="N5087">_xlfn.SUM(_xlfn.NORM.DIST($S$3:$S$1003,$G5087,$Q5087,FALSE)*WindSpeedStep*$T$3:$T$1003)</f>
        <v>1806.8039273586419</v>
      </c>
      <c r="P5087" s="42">
        <f t="shared" si="237"/>
        <v>1.1426303789504426</v>
      </c>
      <c r="Q5087" s="42">
        <f t="shared" si="239"/>
        <v>1.9404030253177014</v>
      </c>
    </row>
    <row r="5088" spans="5:17" x14ac:dyDescent="0.2">
      <c r="E5088" s="15">
        <v>41305.777777777781</v>
      </c>
      <c r="F5088" s="21">
        <v>11.406919888142122</v>
      </c>
      <c r="G5088" s="21">
        <v>11.350923208660653</v>
      </c>
      <c r="H5088" s="24">
        <v>0.1788388118795021</v>
      </c>
      <c r="I5088" s="3">
        <f t="shared" si="238"/>
        <v>1938.4399999999832</v>
      </c>
      <c r="J5088" s="3">
        <f>INDEX(PowerArray,MIN(MaximumPowerIndex,ROUND(G5088*100,0)))</f>
        <v>1933.3999999999835</v>
      </c>
      <c r="K5088" s="3">
        <f>MIN(J5088-M5088+N5088,'Power Look Up'!$F$4)</f>
        <v>1796.9255508850993</v>
      </c>
      <c r="M5088" s="50">
        <f t="array" ref="M5088">_xlfn.SUM(_xlfn.NORM.DIST($S$3:$S$1003,$G5088,$P5088,FALSE)*WindSpeedStep*$T$3:$T$1003)</f>
        <v>1918.7250615127248</v>
      </c>
      <c r="N5088" s="50">
        <f t="array" ref="N5088">_xlfn.SUM(_xlfn.NORM.DIST($S$3:$S$1003,$G5088,$Q5088,FALSE)*WindSpeedStep*$T$3:$T$1003)</f>
        <v>1782.2506123978405</v>
      </c>
      <c r="P5088" s="42">
        <f t="shared" si="237"/>
        <v>1.1350923208660653</v>
      </c>
      <c r="Q5088" s="42">
        <f t="shared" si="239"/>
        <v>2.029985620372337</v>
      </c>
    </row>
    <row r="5089" spans="5:17" x14ac:dyDescent="0.2">
      <c r="E5089" s="15">
        <v>41305.784722222219</v>
      </c>
      <c r="F5089" s="21">
        <v>11.539298254071779</v>
      </c>
      <c r="G5089" s="21">
        <v>11.475693605600656</v>
      </c>
      <c r="H5089" s="24">
        <v>0.17245416109231812</v>
      </c>
      <c r="I5089" s="3">
        <f t="shared" si="238"/>
        <v>1949.3599999999831</v>
      </c>
      <c r="J5089" s="3">
        <f>INDEX(PowerArray,MIN(MaximumPowerIndex,ROUND(G5089*100,0)))</f>
        <v>1944.3199999999831</v>
      </c>
      <c r="K5089" s="3">
        <f>MIN(J5089-M5089+N5089,'Power Look Up'!$F$4)</f>
        <v>1820.2178686156983</v>
      </c>
      <c r="M5089" s="50">
        <f t="array" ref="M5089">_xlfn.SUM(_xlfn.NORM.DIST($S$3:$S$1003,$G5089,$P5089,FALSE)*WindSpeedStep*$T$3:$T$1003)</f>
        <v>1932.5763055068148</v>
      </c>
      <c r="N5089" s="50">
        <f t="array" ref="N5089">_xlfn.SUM(_xlfn.NORM.DIST($S$3:$S$1003,$G5089,$Q5089,FALSE)*WindSpeedStep*$T$3:$T$1003)</f>
        <v>1808.47417412253</v>
      </c>
      <c r="P5089" s="42">
        <f t="shared" si="237"/>
        <v>1.1475693605600656</v>
      </c>
      <c r="Q5089" s="42">
        <f t="shared" si="239"/>
        <v>1.9790311137063403</v>
      </c>
    </row>
    <row r="5090" spans="5:17" x14ac:dyDescent="0.2">
      <c r="E5090" s="15">
        <v>41305.791666666664</v>
      </c>
      <c r="F5090" s="21">
        <v>11.996083347657899</v>
      </c>
      <c r="G5090" s="21">
        <v>11.922484653002488</v>
      </c>
      <c r="H5090" s="24">
        <v>0.21507019626566001</v>
      </c>
      <c r="I5090" s="3">
        <f t="shared" si="238"/>
        <v>1987.9999999999823</v>
      </c>
      <c r="J5090" s="3">
        <f>INDEX(PowerArray,MIN(MaximumPowerIndex,ROUND(G5090*100,0)))</f>
        <v>1981.2799999999825</v>
      </c>
      <c r="K5090" s="3">
        <f>MIN(J5090-M5090+N5090,'Power Look Up'!$F$4)</f>
        <v>1801.4461686763866</v>
      </c>
      <c r="M5090" s="50">
        <f t="array" ref="M5090">_xlfn.SUM(_xlfn.NORM.DIST($S$3:$S$1003,$G5090,$P5090,FALSE)*WindSpeedStep*$T$3:$T$1003)</f>
        <v>1968.5271942545269</v>
      </c>
      <c r="N5090" s="50">
        <f t="array" ref="N5090">_xlfn.SUM(_xlfn.NORM.DIST($S$3:$S$1003,$G5090,$Q5090,FALSE)*WindSpeedStep*$T$3:$T$1003)</f>
        <v>1788.693362930931</v>
      </c>
      <c r="P5090" s="42">
        <f t="shared" si="237"/>
        <v>1.192248465300249</v>
      </c>
      <c r="Q5090" s="42">
        <f t="shared" si="239"/>
        <v>2.5641711142955645</v>
      </c>
    </row>
    <row r="5091" spans="5:17" x14ac:dyDescent="0.2">
      <c r="E5091" s="15">
        <v>41305.798611111109</v>
      </c>
      <c r="F5091" s="21">
        <v>11.648999466098784</v>
      </c>
      <c r="G5091" s="21">
        <v>11.581926775358943</v>
      </c>
      <c r="H5091" s="24">
        <v>0.16911323635417311</v>
      </c>
      <c r="I5091" s="3">
        <f t="shared" si="238"/>
        <v>1958.5999999999829</v>
      </c>
      <c r="J5091" s="3">
        <f>INDEX(PowerArray,MIN(MaximumPowerIndex,ROUND(G5091*100,0)))</f>
        <v>1952.719999999983</v>
      </c>
      <c r="K5091" s="3">
        <f>MIN(J5091-M5091+N5091,'Power Look Up'!$F$4)</f>
        <v>1836.2899322688791</v>
      </c>
      <c r="M5091" s="50">
        <f t="array" ref="M5091">_xlfn.SUM(_xlfn.NORM.DIST($S$3:$S$1003,$G5091,$P5091,FALSE)*WindSpeedStep*$T$3:$T$1003)</f>
        <v>1942.9464671378473</v>
      </c>
      <c r="N5091" s="50">
        <f t="array" ref="N5091">_xlfn.SUM(_xlfn.NORM.DIST($S$3:$S$1003,$G5091,$Q5091,FALSE)*WindSpeedStep*$T$3:$T$1003)</f>
        <v>1826.5163994067434</v>
      </c>
      <c r="P5091" s="42">
        <f t="shared" si="237"/>
        <v>1.1581926775358944</v>
      </c>
      <c r="Q5091" s="42">
        <f t="shared" si="239"/>
        <v>1.9586571201980028</v>
      </c>
    </row>
    <row r="5092" spans="5:17" x14ac:dyDescent="0.2">
      <c r="E5092" s="15">
        <v>41305.805555555555</v>
      </c>
      <c r="F5092" s="21">
        <v>9.8513742256185672</v>
      </c>
      <c r="G5092" s="21">
        <v>9.7892315272766339</v>
      </c>
      <c r="H5092" s="24">
        <v>0.21316822931555432</v>
      </c>
      <c r="I5092" s="3">
        <f t="shared" si="238"/>
        <v>1579.8499999999369</v>
      </c>
      <c r="J5092" s="3">
        <f>INDEX(PowerArray,MIN(MaximumPowerIndex,ROUND(G5092*100,0)))</f>
        <v>1556.9899999999375</v>
      </c>
      <c r="K5092" s="3">
        <f>MIN(J5092-M5092+N5092,'Power Look Up'!$F$4)</f>
        <v>1454.508965555958</v>
      </c>
      <c r="M5092" s="50">
        <f t="array" ref="M5092">_xlfn.SUM(_xlfn.NORM.DIST($S$3:$S$1003,$G5092,$P5092,FALSE)*WindSpeedStep*$T$3:$T$1003)</f>
        <v>1554.0170831100284</v>
      </c>
      <c r="N5092" s="50">
        <f t="array" ref="N5092">_xlfn.SUM(_xlfn.NORM.DIST($S$3:$S$1003,$G5092,$Q5092,FALSE)*WindSpeedStep*$T$3:$T$1003)</f>
        <v>1451.5360486660488</v>
      </c>
      <c r="P5092" s="42">
        <f t="shared" si="237"/>
        <v>0.97892315272766339</v>
      </c>
      <c r="Q5092" s="42">
        <f t="shared" si="239"/>
        <v>2.0867531510295594</v>
      </c>
    </row>
    <row r="5093" spans="5:17" x14ac:dyDescent="0.2">
      <c r="E5093" s="15">
        <v>41305.8125</v>
      </c>
      <c r="F5093" s="21">
        <v>11.093950471737434</v>
      </c>
      <c r="G5093" s="21">
        <v>11.091793685010865</v>
      </c>
      <c r="H5093" s="24">
        <v>0.16405337347021418</v>
      </c>
      <c r="I5093" s="3">
        <f t="shared" si="238"/>
        <v>1911.5599999999838</v>
      </c>
      <c r="J5093" s="3">
        <f>INDEX(PowerArray,MIN(MaximumPowerIndex,ROUND(G5093*100,0)))</f>
        <v>1911.5599999999838</v>
      </c>
      <c r="K5093" s="3">
        <f>MIN(J5093-M5093+N5093,'Power Look Up'!$F$4)</f>
        <v>1798.555798690657</v>
      </c>
      <c r="M5093" s="50">
        <f t="array" ref="M5093">_xlfn.SUM(_xlfn.NORM.DIST($S$3:$S$1003,$G5093,$P5093,FALSE)*WindSpeedStep*$T$3:$T$1003)</f>
        <v>1883.5671888828849</v>
      </c>
      <c r="N5093" s="50">
        <f t="array" ref="N5093">_xlfn.SUM(_xlfn.NORM.DIST($S$3:$S$1003,$G5093,$Q5093,FALSE)*WindSpeedStep*$T$3:$T$1003)</f>
        <v>1770.5629875735581</v>
      </c>
      <c r="P5093" s="42">
        <f t="shared" si="237"/>
        <v>1.1091793685010864</v>
      </c>
      <c r="Q5093" s="42">
        <f t="shared" si="239"/>
        <v>1.8196461718616506</v>
      </c>
    </row>
    <row r="5094" spans="5:17" x14ac:dyDescent="0.2">
      <c r="E5094" s="15">
        <v>41305.819444444445</v>
      </c>
      <c r="F5094" s="21">
        <v>11.443408337027856</v>
      </c>
      <c r="G5094" s="21">
        <v>11.433981732341804</v>
      </c>
      <c r="H5094" s="24">
        <v>0.18788108723195396</v>
      </c>
      <c r="I5094" s="3">
        <f t="shared" si="238"/>
        <v>1940.9599999999832</v>
      </c>
      <c r="J5094" s="3">
        <f>INDEX(PowerArray,MIN(MaximumPowerIndex,ROUND(G5094*100,0)))</f>
        <v>1940.1199999999833</v>
      </c>
      <c r="K5094" s="3">
        <f>MIN(J5094-M5094+N5094,'Power Look Up'!$F$4)</f>
        <v>1789.9816022147775</v>
      </c>
      <c r="M5094" s="50">
        <f t="array" ref="M5094">_xlfn.SUM(_xlfn.NORM.DIST($S$3:$S$1003,$G5094,$P5094,FALSE)*WindSpeedStep*$T$3:$T$1003)</f>
        <v>1928.1533929040395</v>
      </c>
      <c r="N5094" s="50">
        <f t="array" ref="N5094">_xlfn.SUM(_xlfn.NORM.DIST($S$3:$S$1003,$G5094,$Q5094,FALSE)*WindSpeedStep*$T$3:$T$1003)</f>
        <v>1778.0149951188337</v>
      </c>
      <c r="P5094" s="42">
        <f t="shared" si="237"/>
        <v>1.1433981732341805</v>
      </c>
      <c r="Q5094" s="42">
        <f t="shared" si="239"/>
        <v>2.1482289192626784</v>
      </c>
    </row>
    <row r="5095" spans="5:17" x14ac:dyDescent="0.2">
      <c r="E5095" s="15">
        <v>41305.826388888891</v>
      </c>
      <c r="F5095" s="21">
        <v>11.111470366545261</v>
      </c>
      <c r="G5095" s="21">
        <v>11.129816694979048</v>
      </c>
      <c r="H5095" s="24">
        <v>0.1898938601638942</v>
      </c>
      <c r="I5095" s="3">
        <f t="shared" si="238"/>
        <v>1913.2399999999839</v>
      </c>
      <c r="J5095" s="3">
        <f>INDEX(PowerArray,MIN(MaximumPowerIndex,ROUND(G5095*100,0)))</f>
        <v>1914.9199999999837</v>
      </c>
      <c r="K5095" s="3">
        <f>MIN(J5095-M5095+N5095,'Power Look Up'!$F$4)</f>
        <v>1759.7406509307116</v>
      </c>
      <c r="M5095" s="50">
        <f t="array" ref="M5095">_xlfn.SUM(_xlfn.NORM.DIST($S$3:$S$1003,$G5095,$P5095,FALSE)*WindSpeedStep*$T$3:$T$1003)</f>
        <v>1889.3009826040586</v>
      </c>
      <c r="N5095" s="50">
        <f t="array" ref="N5095">_xlfn.SUM(_xlfn.NORM.DIST($S$3:$S$1003,$G5095,$Q5095,FALSE)*WindSpeedStep*$T$3:$T$1003)</f>
        <v>1734.1216335347865</v>
      </c>
      <c r="P5095" s="42">
        <f t="shared" si="237"/>
        <v>1.1129816694979049</v>
      </c>
      <c r="Q5095" s="42">
        <f t="shared" si="239"/>
        <v>2.1134838551261264</v>
      </c>
    </row>
    <row r="5096" spans="5:17" x14ac:dyDescent="0.2">
      <c r="E5096" s="15">
        <v>41305.833333333336</v>
      </c>
      <c r="F5096" s="21">
        <v>10.363341474487777</v>
      </c>
      <c r="G5096" s="21">
        <v>10.362251982792582</v>
      </c>
      <c r="H5096" s="24">
        <v>0.19684770641033325</v>
      </c>
      <c r="I5096" s="3">
        <f t="shared" si="238"/>
        <v>1733.1199999999528</v>
      </c>
      <c r="J5096" s="3">
        <f>INDEX(PowerArray,MIN(MaximumPowerIndex,ROUND(G5096*100,0)))</f>
        <v>1733.1199999999528</v>
      </c>
      <c r="K5096" s="3">
        <f>MIN(J5096-M5096+N5096,'Power Look Up'!$F$4)</f>
        <v>1595.3079563492433</v>
      </c>
      <c r="M5096" s="50">
        <f t="array" ref="M5096">_xlfn.SUM(_xlfn.NORM.DIST($S$3:$S$1003,$G5096,$P5096,FALSE)*WindSpeedStep*$T$3:$T$1003)</f>
        <v>1730.7272814056803</v>
      </c>
      <c r="N5096" s="50">
        <f t="array" ref="N5096">_xlfn.SUM(_xlfn.NORM.DIST($S$3:$S$1003,$G5096,$Q5096,FALSE)*WindSpeedStep*$T$3:$T$1003)</f>
        <v>1592.9152377549708</v>
      </c>
      <c r="P5096" s="42">
        <f t="shared" si="237"/>
        <v>1.0362251982792583</v>
      </c>
      <c r="Q5096" s="42">
        <f t="shared" si="239"/>
        <v>2.0397855360586479</v>
      </c>
    </row>
    <row r="5097" spans="5:17" x14ac:dyDescent="0.2">
      <c r="E5097" s="15">
        <v>41305.840277777781</v>
      </c>
      <c r="F5097" s="21">
        <v>10.62197712970988</v>
      </c>
      <c r="G5097" s="21">
        <v>10.47022853869054</v>
      </c>
      <c r="H5097" s="24">
        <v>0.21276641555541814</v>
      </c>
      <c r="I5097" s="3">
        <f t="shared" si="238"/>
        <v>1802.5399999999513</v>
      </c>
      <c r="J5097" s="3">
        <f>INDEX(PowerArray,MIN(MaximumPowerIndex,ROUND(G5097*100,0)))</f>
        <v>1762.4899999999523</v>
      </c>
      <c r="K5097" s="3">
        <f>MIN(J5097-M5097+N5097,'Power Look Up'!$F$4)</f>
        <v>1596.692411719866</v>
      </c>
      <c r="M5097" s="50">
        <f t="array" ref="M5097">_xlfn.SUM(_xlfn.NORM.DIST($S$3:$S$1003,$G5097,$P5097,FALSE)*WindSpeedStep*$T$3:$T$1003)</f>
        <v>1758.6557004917477</v>
      </c>
      <c r="N5097" s="50">
        <f t="array" ref="N5097">_xlfn.SUM(_xlfn.NORM.DIST($S$3:$S$1003,$G5097,$Q5097,FALSE)*WindSpeedStep*$T$3:$T$1003)</f>
        <v>1592.8581122116614</v>
      </c>
      <c r="P5097" s="42">
        <f t="shared" si="237"/>
        <v>1.047022853869054</v>
      </c>
      <c r="Q5097" s="42">
        <f t="shared" si="239"/>
        <v>2.22771299622323</v>
      </c>
    </row>
    <row r="5098" spans="5:17" x14ac:dyDescent="0.2">
      <c r="E5098" s="15">
        <v>41305.847222222219</v>
      </c>
      <c r="F5098" s="21">
        <v>10.774142960516993</v>
      </c>
      <c r="G5098" s="21">
        <v>10.761013972030733</v>
      </c>
      <c r="H5098" s="24">
        <v>0.21533035235395423</v>
      </c>
      <c r="I5098" s="3">
        <f t="shared" si="238"/>
        <v>1842.5899999999506</v>
      </c>
      <c r="J5098" s="3">
        <f>INDEX(PowerArray,MIN(MaximumPowerIndex,ROUND(G5098*100,0)))</f>
        <v>1839.9199999999505</v>
      </c>
      <c r="K5098" s="3">
        <f>MIN(J5098-M5098+N5098,'Power Look Up'!$F$4)</f>
        <v>1654.8243600586625</v>
      </c>
      <c r="M5098" s="50">
        <f t="array" ref="M5098">_xlfn.SUM(_xlfn.NORM.DIST($S$3:$S$1003,$G5098,$P5098,FALSE)*WindSpeedStep*$T$3:$T$1003)</f>
        <v>1824.6271006627705</v>
      </c>
      <c r="N5098" s="50">
        <f t="array" ref="N5098">_xlfn.SUM(_xlfn.NORM.DIST($S$3:$S$1003,$G5098,$Q5098,FALSE)*WindSpeedStep*$T$3:$T$1003)</f>
        <v>1639.5314607214825</v>
      </c>
      <c r="P5098" s="42">
        <f t="shared" si="237"/>
        <v>1.0761013972030733</v>
      </c>
      <c r="Q5098" s="42">
        <f t="shared" si="239"/>
        <v>2.3171729302832023</v>
      </c>
    </row>
    <row r="5099" spans="5:17" x14ac:dyDescent="0.2">
      <c r="E5099" s="15">
        <v>41305.854166666664</v>
      </c>
      <c r="F5099" s="21">
        <v>11.164697996754692</v>
      </c>
      <c r="G5099" s="21">
        <v>11.038620523481534</v>
      </c>
      <c r="H5099" s="24">
        <v>0.16659653494798132</v>
      </c>
      <c r="I5099" s="3">
        <f t="shared" si="238"/>
        <v>1917.4399999999837</v>
      </c>
      <c r="J5099" s="3">
        <f>INDEX(PowerArray,MIN(MaximumPowerIndex,ROUND(G5099*100,0)))</f>
        <v>1907.359999999984</v>
      </c>
      <c r="K5099" s="3">
        <f>MIN(J5099-M5099+N5099,'Power Look Up'!$F$4)</f>
        <v>1790.3738443712368</v>
      </c>
      <c r="M5099" s="50">
        <f t="array" ref="M5099">_xlfn.SUM(_xlfn.NORM.DIST($S$3:$S$1003,$G5099,$P5099,FALSE)*WindSpeedStep*$T$3:$T$1003)</f>
        <v>1875.200617615486</v>
      </c>
      <c r="N5099" s="50">
        <f t="array" ref="N5099">_xlfn.SUM(_xlfn.NORM.DIST($S$3:$S$1003,$G5099,$Q5099,FALSE)*WindSpeedStep*$T$3:$T$1003)</f>
        <v>1758.2144619867388</v>
      </c>
      <c r="P5099" s="42">
        <f t="shared" si="237"/>
        <v>1.1038620523481535</v>
      </c>
      <c r="Q5099" s="42">
        <f t="shared" si="239"/>
        <v>1.8389959298176952</v>
      </c>
    </row>
    <row r="5100" spans="5:17" x14ac:dyDescent="0.2">
      <c r="E5100" s="15">
        <v>41305.861111111109</v>
      </c>
      <c r="F5100" s="21">
        <v>11.270128397508378</v>
      </c>
      <c r="G5100" s="21">
        <v>11.236878002902884</v>
      </c>
      <c r="H5100" s="24">
        <v>0.18367137684586091</v>
      </c>
      <c r="I5100" s="3">
        <f t="shared" si="238"/>
        <v>1926.6799999999835</v>
      </c>
      <c r="J5100" s="3">
        <f>INDEX(PowerArray,MIN(MaximumPowerIndex,ROUND(G5100*100,0)))</f>
        <v>1924.1599999999837</v>
      </c>
      <c r="K5100" s="3">
        <f>MIN(J5100-M5100+N5100,'Power Look Up'!$F$4)</f>
        <v>1778.9335790919445</v>
      </c>
      <c r="M5100" s="50">
        <f t="array" ref="M5100">_xlfn.SUM(_xlfn.NORM.DIST($S$3:$S$1003,$G5100,$P5100,FALSE)*WindSpeedStep*$T$3:$T$1003)</f>
        <v>1904.3630202766617</v>
      </c>
      <c r="N5100" s="50">
        <f t="array" ref="N5100">_xlfn.SUM(_xlfn.NORM.DIST($S$3:$S$1003,$G5100,$Q5100,FALSE)*WindSpeedStep*$T$3:$T$1003)</f>
        <v>1759.1365993686225</v>
      </c>
      <c r="P5100" s="42">
        <f t="shared" si="237"/>
        <v>1.1236878002902884</v>
      </c>
      <c r="Q5100" s="42">
        <f t="shared" si="239"/>
        <v>2.0638928542421406</v>
      </c>
    </row>
    <row r="5101" spans="5:17" x14ac:dyDescent="0.2">
      <c r="E5101" s="15">
        <v>41305.868055555555</v>
      </c>
      <c r="F5101" s="21">
        <v>10.761296667852443</v>
      </c>
      <c r="G5101" s="21">
        <v>10.797496460827459</v>
      </c>
      <c r="H5101" s="24">
        <v>0.20257781820218582</v>
      </c>
      <c r="I5101" s="3">
        <f t="shared" si="238"/>
        <v>1839.9199999999505</v>
      </c>
      <c r="J5101" s="3">
        <f>INDEX(PowerArray,MIN(MaximumPowerIndex,ROUND(G5101*100,0)))</f>
        <v>1850.5999999999503</v>
      </c>
      <c r="K5101" s="3">
        <f>MIN(J5101-M5101+N5101,'Power Look Up'!$F$4)</f>
        <v>1682.291356564607</v>
      </c>
      <c r="M5101" s="50">
        <f t="array" ref="M5101">_xlfn.SUM(_xlfn.NORM.DIST($S$3:$S$1003,$G5101,$P5101,FALSE)*WindSpeedStep*$T$3:$T$1003)</f>
        <v>1831.9529979394365</v>
      </c>
      <c r="N5101" s="50">
        <f t="array" ref="N5101">_xlfn.SUM(_xlfn.NORM.DIST($S$3:$S$1003,$G5101,$Q5101,FALSE)*WindSpeedStep*$T$3:$T$1003)</f>
        <v>1663.6443545040931</v>
      </c>
      <c r="P5101" s="42">
        <f t="shared" si="237"/>
        <v>1.0797496460827458</v>
      </c>
      <c r="Q5101" s="42">
        <f t="shared" si="239"/>
        <v>2.1873332750802499</v>
      </c>
    </row>
    <row r="5102" spans="5:17" x14ac:dyDescent="0.2">
      <c r="E5102" s="15">
        <v>41305.875</v>
      </c>
      <c r="F5102" s="21">
        <v>10.810259815371634</v>
      </c>
      <c r="G5102" s="21">
        <v>10.700151047841334</v>
      </c>
      <c r="H5102" s="24">
        <v>0.16835858074493765</v>
      </c>
      <c r="I5102" s="3">
        <f t="shared" si="238"/>
        <v>1853.2699999999504</v>
      </c>
      <c r="J5102" s="3">
        <f>INDEX(PowerArray,MIN(MaximumPowerIndex,ROUND(G5102*100,0)))</f>
        <v>1823.899999999951</v>
      </c>
      <c r="K5102" s="3">
        <f>MIN(J5102-M5102+N5102,'Power Look Up'!$F$4)</f>
        <v>1710.150552229095</v>
      </c>
      <c r="M5102" s="50">
        <f t="array" ref="M5102">_xlfn.SUM(_xlfn.NORM.DIST($S$3:$S$1003,$G5102,$P5102,FALSE)*WindSpeedStep*$T$3:$T$1003)</f>
        <v>1811.9366607211916</v>
      </c>
      <c r="N5102" s="50">
        <f t="array" ref="N5102">_xlfn.SUM(_xlfn.NORM.DIST($S$3:$S$1003,$G5102,$Q5102,FALSE)*WindSpeedStep*$T$3:$T$1003)</f>
        <v>1698.1872129503356</v>
      </c>
      <c r="P5102" s="42">
        <f t="shared" si="237"/>
        <v>1.0700151047841335</v>
      </c>
      <c r="Q5102" s="42">
        <f t="shared" si="239"/>
        <v>1.8014622441710244</v>
      </c>
    </row>
    <row r="5103" spans="5:17" x14ac:dyDescent="0.2">
      <c r="E5103" s="15">
        <v>41305.881944444445</v>
      </c>
      <c r="F5103" s="21">
        <v>10.724508791023252</v>
      </c>
      <c r="G5103" s="21">
        <v>10.703403489441682</v>
      </c>
      <c r="H5103" s="24">
        <v>0.18648872773306524</v>
      </c>
      <c r="I5103" s="3">
        <f t="shared" si="238"/>
        <v>1829.2399999999509</v>
      </c>
      <c r="J5103" s="3">
        <f>INDEX(PowerArray,MIN(MaximumPowerIndex,ROUND(G5103*100,0)))</f>
        <v>1823.899999999951</v>
      </c>
      <c r="K5103" s="3">
        <f>MIN(J5103-M5103+N5103,'Power Look Up'!$F$4)</f>
        <v>1682.5594347300027</v>
      </c>
      <c r="M5103" s="50">
        <f t="array" ref="M5103">_xlfn.SUM(_xlfn.NORM.DIST($S$3:$S$1003,$G5103,$P5103,FALSE)*WindSpeedStep*$T$3:$T$1003)</f>
        <v>1812.6297143598185</v>
      </c>
      <c r="N5103" s="50">
        <f t="array" ref="N5103">_xlfn.SUM(_xlfn.NORM.DIST($S$3:$S$1003,$G5103,$Q5103,FALSE)*WindSpeedStep*$T$3:$T$1003)</f>
        <v>1671.2891490898703</v>
      </c>
      <c r="P5103" s="42">
        <f t="shared" si="237"/>
        <v>1.0703403489441683</v>
      </c>
      <c r="Q5103" s="42">
        <f t="shared" si="239"/>
        <v>1.9960640991596301</v>
      </c>
    </row>
    <row r="5104" spans="5:17" x14ac:dyDescent="0.2">
      <c r="E5104" s="15">
        <v>41305.888888888891</v>
      </c>
      <c r="F5104" s="21">
        <v>10.607691824955273</v>
      </c>
      <c r="G5104" s="21">
        <v>10.801862255766892</v>
      </c>
      <c r="H5104" s="24">
        <v>0.17628717263455049</v>
      </c>
      <c r="I5104" s="3">
        <f t="shared" si="238"/>
        <v>1799.8699999999515</v>
      </c>
      <c r="J5104" s="3">
        <f>INDEX(PowerArray,MIN(MaximumPowerIndex,ROUND(G5104*100,0)))</f>
        <v>1850.5999999999503</v>
      </c>
      <c r="K5104" s="3">
        <f>MIN(J5104-M5104+N5104,'Power Look Up'!$F$4)</f>
        <v>1721.7233080081342</v>
      </c>
      <c r="M5104" s="50">
        <f t="array" ref="M5104">_xlfn.SUM(_xlfn.NORM.DIST($S$3:$S$1003,$G5104,$P5104,FALSE)*WindSpeedStep*$T$3:$T$1003)</f>
        <v>1832.8156413009269</v>
      </c>
      <c r="N5104" s="50">
        <f t="array" ref="N5104">_xlfn.SUM(_xlfn.NORM.DIST($S$3:$S$1003,$G5104,$Q5104,FALSE)*WindSpeedStep*$T$3:$T$1003)</f>
        <v>1703.9389493091107</v>
      </c>
      <c r="P5104" s="42">
        <f t="shared" si="237"/>
        <v>1.0801862255766892</v>
      </c>
      <c r="Q5104" s="42">
        <f t="shared" si="239"/>
        <v>1.904229756257013</v>
      </c>
    </row>
    <row r="5105" spans="5:17" x14ac:dyDescent="0.2">
      <c r="E5105" s="15">
        <v>41305.895833333336</v>
      </c>
      <c r="F5105" s="21">
        <v>10.732126755105309</v>
      </c>
      <c r="G5105" s="21">
        <v>10.789306308843265</v>
      </c>
      <c r="H5105" s="24">
        <v>0.15933468165445838</v>
      </c>
      <c r="I5105" s="3">
        <f t="shared" si="238"/>
        <v>1831.9099999999507</v>
      </c>
      <c r="J5105" s="3">
        <f>INDEX(PowerArray,MIN(MaximumPowerIndex,ROUND(G5105*100,0)))</f>
        <v>1847.9299999999505</v>
      </c>
      <c r="K5105" s="3">
        <f>MIN(J5105-M5105+N5105,'Power Look Up'!$F$4)</f>
        <v>1746.2224189089561</v>
      </c>
      <c r="M5105" s="50">
        <f t="array" ref="M5105">_xlfn.SUM(_xlfn.NORM.DIST($S$3:$S$1003,$G5105,$P5105,FALSE)*WindSpeedStep*$T$3:$T$1003)</f>
        <v>1830.3266160912121</v>
      </c>
      <c r="N5105" s="50">
        <f t="array" ref="N5105">_xlfn.SUM(_xlfn.NORM.DIST($S$3:$S$1003,$G5105,$Q5105,FALSE)*WindSpeedStep*$T$3:$T$1003)</f>
        <v>1728.6190350002178</v>
      </c>
      <c r="P5105" s="42">
        <f t="shared" si="237"/>
        <v>1.0789306308843265</v>
      </c>
      <c r="Q5105" s="42">
        <f t="shared" si="239"/>
        <v>1.7191106859919811</v>
      </c>
    </row>
    <row r="5106" spans="5:17" x14ac:dyDescent="0.2">
      <c r="E5106" s="15">
        <v>41305.902777777781</v>
      </c>
      <c r="F5106" s="21">
        <v>9.2924190667714281</v>
      </c>
      <c r="G5106" s="21">
        <v>9.3378763005979426</v>
      </c>
      <c r="H5106" s="24">
        <v>0.20877233216237592</v>
      </c>
      <c r="I5106" s="3">
        <f t="shared" si="238"/>
        <v>1366.4899999999416</v>
      </c>
      <c r="J5106" s="3">
        <f>INDEX(PowerArray,MIN(MaximumPowerIndex,ROUND(G5106*100,0)))</f>
        <v>1385.5399999999411</v>
      </c>
      <c r="K5106" s="3">
        <f>MIN(J5106-M5106+N5106,'Power Look Up'!$F$4)</f>
        <v>1338.7850991961275</v>
      </c>
      <c r="M5106" s="50">
        <f t="array" ref="M5106">_xlfn.SUM(_xlfn.NORM.DIST($S$3:$S$1003,$G5106,$P5106,FALSE)*WindSpeedStep*$T$3:$T$1003)</f>
        <v>1389.4869393517033</v>
      </c>
      <c r="N5106" s="50">
        <f t="array" ref="N5106">_xlfn.SUM(_xlfn.NORM.DIST($S$3:$S$1003,$G5106,$Q5106,FALSE)*WindSpeedStep*$T$3:$T$1003)</f>
        <v>1342.7320385478897</v>
      </c>
      <c r="P5106" s="42">
        <f t="shared" si="237"/>
        <v>0.93378763005979426</v>
      </c>
      <c r="Q5106" s="42">
        <f t="shared" si="239"/>
        <v>1.9494902127196116</v>
      </c>
    </row>
    <row r="5107" spans="5:17" x14ac:dyDescent="0.2">
      <c r="E5107" s="15">
        <v>41305.909722222219</v>
      </c>
      <c r="F5107" s="21">
        <v>10.319513027589077</v>
      </c>
      <c r="G5107" s="21">
        <v>10.3363241088839</v>
      </c>
      <c r="H5107" s="24">
        <v>0.1889624049881716</v>
      </c>
      <c r="I5107" s="3">
        <f t="shared" si="238"/>
        <v>1722.4399999999532</v>
      </c>
      <c r="J5107" s="3">
        <f>INDEX(PowerArray,MIN(MaximumPowerIndex,ROUND(G5107*100,0)))</f>
        <v>1727.7799999999529</v>
      </c>
      <c r="K5107" s="3">
        <f>MIN(J5107-M5107+N5107,'Power Look Up'!$F$4)</f>
        <v>1601.9679523164805</v>
      </c>
      <c r="M5107" s="50">
        <f t="array" ref="M5107">_xlfn.SUM(_xlfn.NORM.DIST($S$3:$S$1003,$G5107,$P5107,FALSE)*WindSpeedStep*$T$3:$T$1003)</f>
        <v>1723.7487067141296</v>
      </c>
      <c r="N5107" s="50">
        <f t="array" ref="N5107">_xlfn.SUM(_xlfn.NORM.DIST($S$3:$S$1003,$G5107,$Q5107,FALSE)*WindSpeedStep*$T$3:$T$1003)</f>
        <v>1597.9366590306572</v>
      </c>
      <c r="P5107" s="42">
        <f t="shared" si="237"/>
        <v>1.0336324108883901</v>
      </c>
      <c r="Q5107" s="42">
        <f t="shared" si="239"/>
        <v>1.9531766623519216</v>
      </c>
    </row>
    <row r="5108" spans="5:17" x14ac:dyDescent="0.2">
      <c r="E5108" s="15">
        <v>41305.916666666664</v>
      </c>
      <c r="F5108" s="21">
        <v>9.2000208636418908</v>
      </c>
      <c r="G5108" s="21">
        <v>9.2390008729688908</v>
      </c>
      <c r="H5108" s="24">
        <v>0.21195604106794158</v>
      </c>
      <c r="I5108" s="3">
        <f t="shared" si="238"/>
        <v>1332.1999999999423</v>
      </c>
      <c r="J5108" s="3">
        <f>INDEX(PowerArray,MIN(MaximumPowerIndex,ROUND(G5108*100,0)))</f>
        <v>1347.4399999999418</v>
      </c>
      <c r="K5108" s="3">
        <f>MIN(J5108-M5108+N5108,'Power Look Up'!$F$4)</f>
        <v>1310.2811101192549</v>
      </c>
      <c r="M5108" s="50">
        <f t="array" ref="M5108">_xlfn.SUM(_xlfn.NORM.DIST($S$3:$S$1003,$G5108,$P5108,FALSE)*WindSpeedStep*$T$3:$T$1003)</f>
        <v>1351.7972948269721</v>
      </c>
      <c r="N5108" s="50">
        <f t="array" ref="N5108">_xlfn.SUM(_xlfn.NORM.DIST($S$3:$S$1003,$G5108,$Q5108,FALSE)*WindSpeedStep*$T$3:$T$1003)</f>
        <v>1314.6384049462852</v>
      </c>
      <c r="P5108" s="42">
        <f t="shared" si="237"/>
        <v>0.92390008729688911</v>
      </c>
      <c r="Q5108" s="42">
        <f t="shared" si="239"/>
        <v>1.9582620484577424</v>
      </c>
    </row>
    <row r="5109" spans="5:17" x14ac:dyDescent="0.2">
      <c r="E5109" s="15">
        <v>41305.923611111109</v>
      </c>
      <c r="F5109" s="21">
        <v>9.7723995628268643</v>
      </c>
      <c r="G5109" s="21">
        <v>9.7310376667045215</v>
      </c>
      <c r="H5109" s="24">
        <v>0.22921698868318016</v>
      </c>
      <c r="I5109" s="3">
        <f t="shared" si="238"/>
        <v>1549.3699999999376</v>
      </c>
      <c r="J5109" s="3">
        <f>INDEX(PowerArray,MIN(MaximumPowerIndex,ROUND(G5109*100,0)))</f>
        <v>1534.1299999999378</v>
      </c>
      <c r="K5109" s="3">
        <f>MIN(J5109-M5109+N5109,'Power Look Up'!$F$4)</f>
        <v>1424.5588050103202</v>
      </c>
      <c r="M5109" s="50">
        <f t="array" ref="M5109">_xlfn.SUM(_xlfn.NORM.DIST($S$3:$S$1003,$G5109,$P5109,FALSE)*WindSpeedStep*$T$3:$T$1003)</f>
        <v>1533.7665583911187</v>
      </c>
      <c r="N5109" s="50">
        <f t="array" ref="N5109">_xlfn.SUM(_xlfn.NORM.DIST($S$3:$S$1003,$G5109,$Q5109,FALSE)*WindSpeedStep*$T$3:$T$1003)</f>
        <v>1424.195363401501</v>
      </c>
      <c r="P5109" s="42">
        <f t="shared" si="237"/>
        <v>0.97310376667045217</v>
      </c>
      <c r="Q5109" s="42">
        <f t="shared" si="239"/>
        <v>2.2305191507246103</v>
      </c>
    </row>
    <row r="5110" spans="5:17" x14ac:dyDescent="0.2">
      <c r="E5110" s="15">
        <v>41305.930555555555</v>
      </c>
      <c r="F5110" s="21">
        <v>8.4934910510159369</v>
      </c>
      <c r="G5110" s="21">
        <v>8.4620486826666976</v>
      </c>
      <c r="H5110" s="24">
        <v>0.24371603944321571</v>
      </c>
      <c r="I5110" s="3">
        <f t="shared" si="238"/>
        <v>1068.8299999999499</v>
      </c>
      <c r="J5110" s="3">
        <f>INDEX(PowerArray,MIN(MaximumPowerIndex,ROUND(G5110*100,0)))</f>
        <v>1057.8199999999501</v>
      </c>
      <c r="K5110" s="3">
        <f>MIN(J5110-M5110+N5110,'Power Look Up'!$F$4)</f>
        <v>1094.3202918945835</v>
      </c>
      <c r="M5110" s="50">
        <f t="array" ref="M5110">_xlfn.SUM(_xlfn.NORM.DIST($S$3:$S$1003,$G5110,$P5110,FALSE)*WindSpeedStep*$T$3:$T$1003)</f>
        <v>1055.913810416356</v>
      </c>
      <c r="N5110" s="50">
        <f t="array" ref="N5110">_xlfn.SUM(_xlfn.NORM.DIST($S$3:$S$1003,$G5110,$Q5110,FALSE)*WindSpeedStep*$T$3:$T$1003)</f>
        <v>1092.4141023109894</v>
      </c>
      <c r="P5110" s="42">
        <f t="shared" si="237"/>
        <v>0.84620486826666985</v>
      </c>
      <c r="Q5110" s="42">
        <f t="shared" si="239"/>
        <v>2.0623369905152082</v>
      </c>
    </row>
    <row r="5111" spans="5:17" x14ac:dyDescent="0.2">
      <c r="E5111" s="15">
        <v>41305.9375</v>
      </c>
      <c r="F5111" s="21">
        <v>8.338049223845859</v>
      </c>
      <c r="G5111" s="21">
        <v>8.4099467829657701</v>
      </c>
      <c r="H5111" s="24">
        <v>0.19309072863177465</v>
      </c>
      <c r="I5111" s="3">
        <f t="shared" si="238"/>
        <v>1013.7799999999511</v>
      </c>
      <c r="J5111" s="3">
        <f>INDEX(PowerArray,MIN(MaximumPowerIndex,ROUND(G5111*100,0)))</f>
        <v>1039.4699999999505</v>
      </c>
      <c r="K5111" s="3">
        <f>MIN(J5111-M5111+N5111,'Power Look Up'!$F$4)</f>
        <v>1073.6572153711036</v>
      </c>
      <c r="M5111" s="50">
        <f t="array" ref="M5111">_xlfn.SUM(_xlfn.NORM.DIST($S$3:$S$1003,$G5111,$P5111,FALSE)*WindSpeedStep*$T$3:$T$1003)</f>
        <v>1036.8443880840528</v>
      </c>
      <c r="N5111" s="50">
        <f t="array" ref="N5111">_xlfn.SUM(_xlfn.NORM.DIST($S$3:$S$1003,$G5111,$Q5111,FALSE)*WindSpeedStep*$T$3:$T$1003)</f>
        <v>1071.0316034552059</v>
      </c>
      <c r="P5111" s="42">
        <f t="shared" si="237"/>
        <v>0.84099467829657704</v>
      </c>
      <c r="Q5111" s="42">
        <f t="shared" si="239"/>
        <v>1.6238827520773098</v>
      </c>
    </row>
    <row r="5112" spans="5:17" x14ac:dyDescent="0.2">
      <c r="E5112" s="15">
        <v>41305.944444444445</v>
      </c>
      <c r="F5112" s="21">
        <v>8.156195831286098</v>
      </c>
      <c r="G5112" s="21">
        <v>8.2230299427390836</v>
      </c>
      <c r="H5112" s="24">
        <v>0.16797046421382622</v>
      </c>
      <c r="I5112" s="3">
        <f t="shared" si="238"/>
        <v>947.71999999995251</v>
      </c>
      <c r="J5112" s="3">
        <f>INDEX(PowerArray,MIN(MaximumPowerIndex,ROUND(G5112*100,0)))</f>
        <v>969.73999999995203</v>
      </c>
      <c r="K5112" s="3">
        <f>MIN(J5112-M5112+N5112,'Power Look Up'!$F$4)</f>
        <v>1002.0142132373018</v>
      </c>
      <c r="M5112" s="50">
        <f t="array" ref="M5112">_xlfn.SUM(_xlfn.NORM.DIST($S$3:$S$1003,$G5112,$P5112,FALSE)*WindSpeedStep*$T$3:$T$1003)</f>
        <v>969.83437743289983</v>
      </c>
      <c r="N5112" s="50">
        <f t="array" ref="N5112">_xlfn.SUM(_xlfn.NORM.DIST($S$3:$S$1003,$G5112,$Q5112,FALSE)*WindSpeedStep*$T$3:$T$1003)</f>
        <v>1002.1085906702496</v>
      </c>
      <c r="P5112" s="42">
        <f t="shared" si="237"/>
        <v>0.82230299427390841</v>
      </c>
      <c r="Q5112" s="42">
        <f t="shared" si="239"/>
        <v>1.3812261567260766</v>
      </c>
    </row>
    <row r="5113" spans="5:17" x14ac:dyDescent="0.2">
      <c r="E5113" s="15">
        <v>41305.951388888891</v>
      </c>
      <c r="F5113" s="21">
        <v>8.7526205066619767</v>
      </c>
      <c r="G5113" s="21">
        <v>8.6429893765689894</v>
      </c>
      <c r="H5113" s="24">
        <v>0.17708982113645072</v>
      </c>
      <c r="I5113" s="3">
        <f t="shared" si="238"/>
        <v>1164.2499999999477</v>
      </c>
      <c r="J5113" s="3">
        <f>INDEX(PowerArray,MIN(MaximumPowerIndex,ROUND(G5113*100,0)))</f>
        <v>1123.8799999999487</v>
      </c>
      <c r="K5113" s="3">
        <f>MIN(J5113-M5113+N5113,'Power Look Up'!$F$4)</f>
        <v>1144.1379559648733</v>
      </c>
      <c r="M5113" s="50">
        <f t="array" ref="M5113">_xlfn.SUM(_xlfn.NORM.DIST($S$3:$S$1003,$G5113,$P5113,FALSE)*WindSpeedStep*$T$3:$T$1003)</f>
        <v>1123.2831474511672</v>
      </c>
      <c r="N5113" s="50">
        <f t="array" ref="N5113">_xlfn.SUM(_xlfn.NORM.DIST($S$3:$S$1003,$G5113,$Q5113,FALSE)*WindSpeedStep*$T$3:$T$1003)</f>
        <v>1143.5411034160918</v>
      </c>
      <c r="P5113" s="42">
        <f t="shared" si="237"/>
        <v>0.86429893765689902</v>
      </c>
      <c r="Q5113" s="42">
        <f t="shared" si="239"/>
        <v>1.5305854427808461</v>
      </c>
    </row>
    <row r="5114" spans="5:17" x14ac:dyDescent="0.2">
      <c r="E5114" s="15">
        <v>41305.958333333336</v>
      </c>
      <c r="F5114" s="21">
        <v>8.572609321737179</v>
      </c>
      <c r="G5114" s="21">
        <v>8.5913390241344683</v>
      </c>
      <c r="H5114" s="24">
        <v>0.18664095609057468</v>
      </c>
      <c r="I5114" s="3">
        <f t="shared" si="238"/>
        <v>1098.1899999999494</v>
      </c>
      <c r="J5114" s="3">
        <f>INDEX(PowerArray,MIN(MaximumPowerIndex,ROUND(G5114*100,0)))</f>
        <v>1105.529999999949</v>
      </c>
      <c r="K5114" s="3">
        <f>MIN(J5114-M5114+N5114,'Power Look Up'!$F$4)</f>
        <v>1129.5088453028559</v>
      </c>
      <c r="M5114" s="50">
        <f t="array" ref="M5114">_xlfn.SUM(_xlfn.NORM.DIST($S$3:$S$1003,$G5114,$P5114,FALSE)*WindSpeedStep*$T$3:$T$1003)</f>
        <v>1103.8856464515002</v>
      </c>
      <c r="N5114" s="50">
        <f t="array" ref="N5114">_xlfn.SUM(_xlfn.NORM.DIST($S$3:$S$1003,$G5114,$Q5114,FALSE)*WindSpeedStep*$T$3:$T$1003)</f>
        <v>1127.864491754407</v>
      </c>
      <c r="P5114" s="42">
        <f t="shared" si="237"/>
        <v>0.85913390241344689</v>
      </c>
      <c r="Q5114" s="42">
        <f t="shared" si="239"/>
        <v>1.6034957295627221</v>
      </c>
    </row>
    <row r="5115" spans="5:17" x14ac:dyDescent="0.2">
      <c r="E5115" s="15">
        <v>41305.965277777781</v>
      </c>
      <c r="F5115" s="21">
        <v>8.6485802494151258</v>
      </c>
      <c r="G5115" s="21">
        <v>8.5888942033312414</v>
      </c>
      <c r="H5115" s="24">
        <v>0.15031368878006476</v>
      </c>
      <c r="I5115" s="3">
        <f t="shared" si="238"/>
        <v>1127.5499999999486</v>
      </c>
      <c r="J5115" s="3">
        <f>INDEX(PowerArray,MIN(MaximumPowerIndex,ROUND(G5115*100,0)))</f>
        <v>1105.529999999949</v>
      </c>
      <c r="K5115" s="3">
        <f>MIN(J5115-M5115+N5115,'Power Look Up'!$F$4)</f>
        <v>1123.140166107934</v>
      </c>
      <c r="M5115" s="50">
        <f t="array" ref="M5115">_xlfn.SUM(_xlfn.NORM.DIST($S$3:$S$1003,$G5115,$P5115,FALSE)*WindSpeedStep*$T$3:$T$1003)</f>
        <v>1102.9705641170494</v>
      </c>
      <c r="N5115" s="50">
        <f t="array" ref="N5115">_xlfn.SUM(_xlfn.NORM.DIST($S$3:$S$1003,$G5115,$Q5115,FALSE)*WindSpeedStep*$T$3:$T$1003)</f>
        <v>1120.5807302250344</v>
      </c>
      <c r="P5115" s="42">
        <f t="shared" si="237"/>
        <v>0.85888942033312421</v>
      </c>
      <c r="Q5115" s="42">
        <f t="shared" si="239"/>
        <v>1.2910283702444345</v>
      </c>
    </row>
    <row r="5116" spans="5:17" x14ac:dyDescent="0.2">
      <c r="E5116" s="15">
        <v>41305.972222222219</v>
      </c>
      <c r="F5116" s="21">
        <v>8.6443921319327366</v>
      </c>
      <c r="G5116" s="21">
        <v>8.6213603025441081</v>
      </c>
      <c r="H5116" s="24">
        <v>0.1712092623069261</v>
      </c>
      <c r="I5116" s="3">
        <f t="shared" si="238"/>
        <v>1123.8799999999487</v>
      </c>
      <c r="J5116" s="3">
        <f>INDEX(PowerArray,MIN(MaximumPowerIndex,ROUND(G5116*100,0)))</f>
        <v>1116.5399999999488</v>
      </c>
      <c r="K5116" s="3">
        <f>MIN(J5116-M5116+N5116,'Power Look Up'!$F$4)</f>
        <v>1137.124691650454</v>
      </c>
      <c r="M5116" s="50">
        <f t="array" ref="M5116">_xlfn.SUM(_xlfn.NORM.DIST($S$3:$S$1003,$G5116,$P5116,FALSE)*WindSpeedStep*$T$3:$T$1003)</f>
        <v>1115.1454322700604</v>
      </c>
      <c r="N5116" s="50">
        <f t="array" ref="N5116">_xlfn.SUM(_xlfn.NORM.DIST($S$3:$S$1003,$G5116,$Q5116,FALSE)*WindSpeedStep*$T$3:$T$1003)</f>
        <v>1135.7301239205656</v>
      </c>
      <c r="P5116" s="42">
        <f t="shared" si="237"/>
        <v>0.86213603025441088</v>
      </c>
      <c r="Q5116" s="42">
        <f t="shared" si="239"/>
        <v>1.476056737480794</v>
      </c>
    </row>
    <row r="5117" spans="5:17" x14ac:dyDescent="0.2">
      <c r="E5117" s="15">
        <v>41305.979166666664</v>
      </c>
      <c r="F5117" s="21">
        <v>9.7151378670135227</v>
      </c>
      <c r="G5117" s="21">
        <v>9.731294070865486</v>
      </c>
      <c r="H5117" s="24">
        <v>0.20483497272403969</v>
      </c>
      <c r="I5117" s="3">
        <f t="shared" si="238"/>
        <v>1530.3199999999379</v>
      </c>
      <c r="J5117" s="3">
        <f>INDEX(PowerArray,MIN(MaximumPowerIndex,ROUND(G5117*100,0)))</f>
        <v>1534.1299999999378</v>
      </c>
      <c r="K5117" s="3">
        <f>MIN(J5117-M5117+N5117,'Power Look Up'!$F$4)</f>
        <v>1445.5688716438485</v>
      </c>
      <c r="M5117" s="50">
        <f t="array" ref="M5117">_xlfn.SUM(_xlfn.NORM.DIST($S$3:$S$1003,$G5117,$P5117,FALSE)*WindSpeedStep*$T$3:$T$1003)</f>
        <v>1533.8565419788902</v>
      </c>
      <c r="N5117" s="50">
        <f t="array" ref="N5117">_xlfn.SUM(_xlfn.NORM.DIST($S$3:$S$1003,$G5117,$Q5117,FALSE)*WindSpeedStep*$T$3:$T$1003)</f>
        <v>1445.2954136228009</v>
      </c>
      <c r="P5117" s="42">
        <f t="shared" si="237"/>
        <v>0.9731294070865486</v>
      </c>
      <c r="Q5117" s="42">
        <f t="shared" si="239"/>
        <v>1.9933093555753409</v>
      </c>
    </row>
    <row r="5118" spans="5:17" x14ac:dyDescent="0.2">
      <c r="E5118" s="15">
        <v>41305.986111111109</v>
      </c>
      <c r="F5118" s="21">
        <v>9.341416234628932</v>
      </c>
      <c r="G5118" s="21">
        <v>9.3976604937319497</v>
      </c>
      <c r="H5118" s="24">
        <v>0.17663274588743799</v>
      </c>
      <c r="I5118" s="3">
        <f t="shared" si="238"/>
        <v>1385.5399999999411</v>
      </c>
      <c r="J5118" s="3">
        <f>INDEX(PowerArray,MIN(MaximumPowerIndex,ROUND(G5118*100,0)))</f>
        <v>1408.3999999999405</v>
      </c>
      <c r="K5118" s="3">
        <f>MIN(J5118-M5118+N5118,'Power Look Up'!$F$4)</f>
        <v>1374.1847878315068</v>
      </c>
      <c r="M5118" s="50">
        <f t="array" ref="M5118">_xlfn.SUM(_xlfn.NORM.DIST($S$3:$S$1003,$G5118,$P5118,FALSE)*WindSpeedStep*$T$3:$T$1003)</f>
        <v>1412.0791903330182</v>
      </c>
      <c r="N5118" s="50">
        <f t="array" ref="N5118">_xlfn.SUM(_xlfn.NORM.DIST($S$3:$S$1003,$G5118,$Q5118,FALSE)*WindSpeedStep*$T$3:$T$1003)</f>
        <v>1377.8639781645845</v>
      </c>
      <c r="P5118" s="42">
        <f t="shared" si="237"/>
        <v>0.93976604937319497</v>
      </c>
      <c r="Q5118" s="42">
        <f t="shared" si="239"/>
        <v>1.6599345779257706</v>
      </c>
    </row>
    <row r="5119" spans="5:17" x14ac:dyDescent="0.2">
      <c r="E5119" s="15">
        <v>41305.993055555555</v>
      </c>
      <c r="F5119" s="21">
        <v>9.375757834176218</v>
      </c>
      <c r="G5119" s="21">
        <v>9.3323667183599941</v>
      </c>
      <c r="H5119" s="24">
        <v>0.14825468240372161</v>
      </c>
      <c r="I5119" s="3">
        <f t="shared" si="238"/>
        <v>1400.7799999999406</v>
      </c>
      <c r="J5119" s="3">
        <f>INDEX(PowerArray,MIN(MaximumPowerIndex,ROUND(G5119*100,0)))</f>
        <v>1381.7299999999411</v>
      </c>
      <c r="K5119" s="3">
        <f>MIN(J5119-M5119+N5119,'Power Look Up'!$F$4)</f>
        <v>1366.8050508616955</v>
      </c>
      <c r="M5119" s="50">
        <f t="array" ref="M5119">_xlfn.SUM(_xlfn.NORM.DIST($S$3:$S$1003,$G5119,$P5119,FALSE)*WindSpeedStep*$T$3:$T$1003)</f>
        <v>1387.3966081479837</v>
      </c>
      <c r="N5119" s="50">
        <f t="array" ref="N5119">_xlfn.SUM(_xlfn.NORM.DIST($S$3:$S$1003,$G5119,$Q5119,FALSE)*WindSpeedStep*$T$3:$T$1003)</f>
        <v>1372.471659009738</v>
      </c>
      <c r="P5119" s="42">
        <f t="shared" si="237"/>
        <v>0.93323667183599945</v>
      </c>
      <c r="Q5119" s="42">
        <f t="shared" si="239"/>
        <v>1.3835670639055226</v>
      </c>
    </row>
    <row r="5120" spans="5:17" x14ac:dyDescent="0.2">
      <c r="E5120" s="15">
        <v>41306</v>
      </c>
      <c r="F5120" s="21">
        <v>8.5644394572052231</v>
      </c>
      <c r="G5120" s="21">
        <v>8.551604610359373</v>
      </c>
      <c r="H5120" s="24">
        <v>0.14128186742940108</v>
      </c>
      <c r="I5120" s="3">
        <f t="shared" si="238"/>
        <v>1094.5199999999493</v>
      </c>
      <c r="J5120" s="3">
        <f>INDEX(PowerArray,MIN(MaximumPowerIndex,ROUND(G5120*100,0)))</f>
        <v>1090.8499999999494</v>
      </c>
      <c r="K5120" s="3">
        <f>MIN(J5120-M5120+N5120,'Power Look Up'!$F$4)</f>
        <v>1106.7547463182079</v>
      </c>
      <c r="M5120" s="50">
        <f t="array" ref="M5120">_xlfn.SUM(_xlfn.NORM.DIST($S$3:$S$1003,$G5120,$P5120,FALSE)*WindSpeedStep*$T$3:$T$1003)</f>
        <v>1089.0496321083274</v>
      </c>
      <c r="N5120" s="50">
        <f t="array" ref="N5120">_xlfn.SUM(_xlfn.NORM.DIST($S$3:$S$1003,$G5120,$Q5120,FALSE)*WindSpeedStep*$T$3:$T$1003)</f>
        <v>1104.9543784265859</v>
      </c>
      <c r="P5120" s="42">
        <f t="shared" si="237"/>
        <v>0.85516046103593735</v>
      </c>
      <c r="Q5120" s="42">
        <f t="shared" si="239"/>
        <v>1.208186668869448</v>
      </c>
    </row>
    <row r="5121" spans="5:17" x14ac:dyDescent="0.2">
      <c r="E5121" s="15">
        <v>41306.006944444445</v>
      </c>
      <c r="F5121" s="21">
        <v>9.5120157670501104</v>
      </c>
      <c r="G5121" s="21">
        <v>9.4517042338773152</v>
      </c>
      <c r="H5121" s="24">
        <v>0.14087445109603347</v>
      </c>
      <c r="I5121" s="3">
        <f t="shared" si="238"/>
        <v>1450.3099999999397</v>
      </c>
      <c r="J5121" s="3">
        <f>INDEX(PowerArray,MIN(MaximumPowerIndex,ROUND(G5121*100,0)))</f>
        <v>1427.4499999999402</v>
      </c>
      <c r="K5121" s="3">
        <f>MIN(J5121-M5121+N5121,'Power Look Up'!$F$4)</f>
        <v>1409.6897275154222</v>
      </c>
      <c r="M5121" s="50">
        <f t="array" ref="M5121">_xlfn.SUM(_xlfn.NORM.DIST($S$3:$S$1003,$G5121,$P5121,FALSE)*WindSpeedStep*$T$3:$T$1003)</f>
        <v>1432.342462146931</v>
      </c>
      <c r="N5121" s="50">
        <f t="array" ref="N5121">_xlfn.SUM(_xlfn.NORM.DIST($S$3:$S$1003,$G5121,$Q5121,FALSE)*WindSpeedStep*$T$3:$T$1003)</f>
        <v>1414.5821896624129</v>
      </c>
      <c r="P5121" s="42">
        <f t="shared" si="237"/>
        <v>0.94517042338773161</v>
      </c>
      <c r="Q5121" s="42">
        <f t="shared" si="239"/>
        <v>1.3315036458695224</v>
      </c>
    </row>
    <row r="5122" spans="5:17" x14ac:dyDescent="0.2">
      <c r="E5122" s="15">
        <v>41306.013888888891</v>
      </c>
      <c r="F5122" s="21">
        <v>8.920560816910136</v>
      </c>
      <c r="G5122" s="21">
        <v>8.9983059572063961</v>
      </c>
      <c r="H5122" s="24">
        <v>0.14460974219856554</v>
      </c>
      <c r="I5122" s="3">
        <f t="shared" si="238"/>
        <v>1226.6399999999464</v>
      </c>
      <c r="J5122" s="3">
        <f>INDEX(PowerArray,MIN(MaximumPowerIndex,ROUND(G5122*100,0)))</f>
        <v>1255.9999999999459</v>
      </c>
      <c r="K5122" s="3">
        <f>MIN(J5122-M5122+N5122,'Power Look Up'!$F$4)</f>
        <v>1258.5768969680023</v>
      </c>
      <c r="M5122" s="50">
        <f t="array" ref="M5122">_xlfn.SUM(_xlfn.NORM.DIST($S$3:$S$1003,$G5122,$P5122,FALSE)*WindSpeedStep*$T$3:$T$1003)</f>
        <v>1259.1440677444111</v>
      </c>
      <c r="N5122" s="50">
        <f t="array" ref="N5122">_xlfn.SUM(_xlfn.NORM.DIST($S$3:$S$1003,$G5122,$Q5122,FALSE)*WindSpeedStep*$T$3:$T$1003)</f>
        <v>1261.7209647124675</v>
      </c>
      <c r="P5122" s="42">
        <f t="shared" si="237"/>
        <v>0.89983059572063961</v>
      </c>
      <c r="Q5122" s="42">
        <f t="shared" si="239"/>
        <v>1.3012427046954333</v>
      </c>
    </row>
    <row r="5123" spans="5:17" x14ac:dyDescent="0.2">
      <c r="E5123" s="15">
        <v>41306.020833333336</v>
      </c>
      <c r="F5123" s="21">
        <v>9.3489286915878385</v>
      </c>
      <c r="G5123" s="21">
        <v>9.2761686148700004</v>
      </c>
      <c r="H5123" s="24">
        <v>0.1283569529287093</v>
      </c>
      <c r="I5123" s="3">
        <f t="shared" si="238"/>
        <v>1389.349999999941</v>
      </c>
      <c r="J5123" s="3">
        <f>INDEX(PowerArray,MIN(MaximumPowerIndex,ROUND(G5123*100,0)))</f>
        <v>1362.6799999999416</v>
      </c>
      <c r="K5123" s="3">
        <f>MIN(J5123-M5123+N5123,'Power Look Up'!$F$4)</f>
        <v>1357.3875877689918</v>
      </c>
      <c r="M5123" s="50">
        <f t="array" ref="M5123">_xlfn.SUM(_xlfn.NORM.DIST($S$3:$S$1003,$G5123,$P5123,FALSE)*WindSpeedStep*$T$3:$T$1003)</f>
        <v>1366.0056722543875</v>
      </c>
      <c r="N5123" s="50">
        <f t="array" ref="N5123">_xlfn.SUM(_xlfn.NORM.DIST($S$3:$S$1003,$G5123,$Q5123,FALSE)*WindSpeedStep*$T$3:$T$1003)</f>
        <v>1360.7132600234377</v>
      </c>
      <c r="P5123" s="42">
        <f t="shared" ref="P5123:P5186" si="240">ReferenceTurbulence*G5123</f>
        <v>0.92761686148700007</v>
      </c>
      <c r="Q5123" s="42">
        <f t="shared" si="239"/>
        <v>1.1906607382576393</v>
      </c>
    </row>
    <row r="5124" spans="5:17" x14ac:dyDescent="0.2">
      <c r="E5124" s="15">
        <v>41306.027777777781</v>
      </c>
      <c r="F5124" s="21">
        <v>8.717115666340014</v>
      </c>
      <c r="G5124" s="21">
        <v>8.7912392434583637</v>
      </c>
      <c r="H5124" s="24">
        <v>0.14110171839860769</v>
      </c>
      <c r="I5124" s="3">
        <f t="shared" ref="I5124:I5187" si="241">INDEX(PowerArray,MIN(MaximumPowerIndex,ROUND(F5124*100,0)))</f>
        <v>1153.2399999999479</v>
      </c>
      <c r="J5124" s="3">
        <f>INDEX(PowerArray,MIN(MaximumPowerIndex,ROUND(G5124*100,0)))</f>
        <v>1178.9299999999475</v>
      </c>
      <c r="K5124" s="3">
        <f>MIN(J5124-M5124+N5124,'Power Look Up'!$F$4)</f>
        <v>1188.8014173436156</v>
      </c>
      <c r="M5124" s="50">
        <f t="array" ref="M5124">_xlfn.SUM(_xlfn.NORM.DIST($S$3:$S$1003,$G5124,$P5124,FALSE)*WindSpeedStep*$T$3:$T$1003)</f>
        <v>1179.5597798665265</v>
      </c>
      <c r="N5124" s="50">
        <f t="array" ref="N5124">_xlfn.SUM(_xlfn.NORM.DIST($S$3:$S$1003,$G5124,$Q5124,FALSE)*WindSpeedStep*$T$3:$T$1003)</f>
        <v>1189.4311972101946</v>
      </c>
      <c r="P5124" s="42">
        <f t="shared" si="240"/>
        <v>0.87912392434583642</v>
      </c>
      <c r="Q5124" s="42">
        <f t="shared" ref="Q5124:Q5187" si="242">G5124*H5124</f>
        <v>1.240458964105251</v>
      </c>
    </row>
    <row r="5125" spans="5:17" x14ac:dyDescent="0.2">
      <c r="E5125" s="15">
        <v>41306.034722222219</v>
      </c>
      <c r="F5125" s="21">
        <v>9.0792599861679175</v>
      </c>
      <c r="G5125" s="21">
        <v>9.0243643413999095</v>
      </c>
      <c r="H5125" s="24">
        <v>0.12335807122015441</v>
      </c>
      <c r="I5125" s="3">
        <f t="shared" si="241"/>
        <v>1286.4799999999432</v>
      </c>
      <c r="J5125" s="3">
        <f>INDEX(PowerArray,MIN(MaximumPowerIndex,ROUND(G5125*100,0)))</f>
        <v>1263.6199999999437</v>
      </c>
      <c r="K5125" s="3">
        <f>MIN(J5125-M5125+N5125,'Power Look Up'!$F$4)</f>
        <v>1265.8175687745186</v>
      </c>
      <c r="M5125" s="50">
        <f t="array" ref="M5125">_xlfn.SUM(_xlfn.NORM.DIST($S$3:$S$1003,$G5125,$P5125,FALSE)*WindSpeedStep*$T$3:$T$1003)</f>
        <v>1269.1958198174773</v>
      </c>
      <c r="N5125" s="50">
        <f t="array" ref="N5125">_xlfn.SUM(_xlfn.NORM.DIST($S$3:$S$1003,$G5125,$Q5125,FALSE)*WindSpeedStep*$T$3:$T$1003)</f>
        <v>1271.3933885920521</v>
      </c>
      <c r="P5125" s="42">
        <f t="shared" si="240"/>
        <v>0.90243643413999097</v>
      </c>
      <c r="Q5125" s="42">
        <f t="shared" si="242"/>
        <v>1.1132281791430318</v>
      </c>
    </row>
    <row r="5126" spans="5:17" x14ac:dyDescent="0.2">
      <c r="E5126" s="15">
        <v>41306.041666666664</v>
      </c>
      <c r="F5126" s="21">
        <v>8.555436451903299</v>
      </c>
      <c r="G5126" s="21">
        <v>8.5881348791783285</v>
      </c>
      <c r="H5126" s="24">
        <v>0.16480748912421903</v>
      </c>
      <c r="I5126" s="3">
        <f t="shared" si="241"/>
        <v>1094.5199999999493</v>
      </c>
      <c r="J5126" s="3">
        <f>INDEX(PowerArray,MIN(MaximumPowerIndex,ROUND(G5126*100,0)))</f>
        <v>1105.529999999949</v>
      </c>
      <c r="K5126" s="3">
        <f>MIN(J5126-M5126+N5126,'Power Look Up'!$F$4)</f>
        <v>1126.4231554797445</v>
      </c>
      <c r="M5126" s="50">
        <f t="array" ref="M5126">_xlfn.SUM(_xlfn.NORM.DIST($S$3:$S$1003,$G5126,$P5126,FALSE)*WindSpeedStep*$T$3:$T$1003)</f>
        <v>1102.6864119672719</v>
      </c>
      <c r="N5126" s="50">
        <f t="array" ref="N5126">_xlfn.SUM(_xlfn.NORM.DIST($S$3:$S$1003,$G5126,$Q5126,FALSE)*WindSpeedStep*$T$3:$T$1003)</f>
        <v>1123.5795674470673</v>
      </c>
      <c r="P5126" s="42">
        <f t="shared" si="240"/>
        <v>0.85881348791783285</v>
      </c>
      <c r="Q5126" s="42">
        <f t="shared" si="242"/>
        <v>1.4153889456975084</v>
      </c>
    </row>
    <row r="5127" spans="5:17" x14ac:dyDescent="0.2">
      <c r="E5127" s="15">
        <v>41306.048611111109</v>
      </c>
      <c r="F5127" s="21">
        <v>8.0449502455202815</v>
      </c>
      <c r="G5127" s="21">
        <v>8.0935694946011711</v>
      </c>
      <c r="H5127" s="24">
        <v>0.15786300241038556</v>
      </c>
      <c r="I5127" s="3">
        <f t="shared" si="241"/>
        <v>903.67999999995345</v>
      </c>
      <c r="J5127" s="3">
        <f>INDEX(PowerArray,MIN(MaximumPowerIndex,ROUND(G5127*100,0)))</f>
        <v>922.02999999995302</v>
      </c>
      <c r="K5127" s="3">
        <f>MIN(J5127-M5127+N5127,'Power Look Up'!$F$4)</f>
        <v>951.50176746847364</v>
      </c>
      <c r="M5127" s="50">
        <f t="array" ref="M5127">_xlfn.SUM(_xlfn.NORM.DIST($S$3:$S$1003,$G5127,$P5127,FALSE)*WindSpeedStep*$T$3:$T$1003)</f>
        <v>924.81716538707826</v>
      </c>
      <c r="N5127" s="50">
        <f t="array" ref="N5127">_xlfn.SUM(_xlfn.NORM.DIST($S$3:$S$1003,$G5127,$Q5127,FALSE)*WindSpeedStep*$T$3:$T$1003)</f>
        <v>954.28893285559889</v>
      </c>
      <c r="P5127" s="42">
        <f t="shared" si="240"/>
        <v>0.80935694946011716</v>
      </c>
      <c r="Q5127" s="42">
        <f t="shared" si="242"/>
        <v>1.2776751806348476</v>
      </c>
    </row>
    <row r="5128" spans="5:17" x14ac:dyDescent="0.2">
      <c r="E5128" s="15">
        <v>41306.055555555555</v>
      </c>
      <c r="F5128" s="21">
        <v>8.9098004930308168</v>
      </c>
      <c r="G5128" s="21">
        <v>8.8818307615519885</v>
      </c>
      <c r="H5128" s="24">
        <v>0.135805510005129</v>
      </c>
      <c r="I5128" s="3">
        <f t="shared" si="241"/>
        <v>1222.9699999999466</v>
      </c>
      <c r="J5128" s="3">
        <f>INDEX(PowerArray,MIN(MaximumPowerIndex,ROUND(G5128*100,0)))</f>
        <v>1211.9599999999468</v>
      </c>
      <c r="K5128" s="3">
        <f>MIN(J5128-M5128+N5128,'Power Look Up'!$F$4)</f>
        <v>1218.5345627247614</v>
      </c>
      <c r="M5128" s="50">
        <f t="array" ref="M5128">_xlfn.SUM(_xlfn.NORM.DIST($S$3:$S$1003,$G5128,$P5128,FALSE)*WindSpeedStep*$T$3:$T$1003)</f>
        <v>1214.2839793551998</v>
      </c>
      <c r="N5128" s="50">
        <f t="array" ref="N5128">_xlfn.SUM(_xlfn.NORM.DIST($S$3:$S$1003,$G5128,$Q5128,FALSE)*WindSpeedStep*$T$3:$T$1003)</f>
        <v>1220.8585420800143</v>
      </c>
      <c r="P5128" s="42">
        <f t="shared" si="240"/>
        <v>0.88818307615519887</v>
      </c>
      <c r="Q5128" s="42">
        <f t="shared" si="242"/>
        <v>1.2062015563518111</v>
      </c>
    </row>
    <row r="5129" spans="5:17" x14ac:dyDescent="0.2">
      <c r="E5129" s="15">
        <v>41306.0625</v>
      </c>
      <c r="F5129" s="21">
        <v>9.4921979841337247</v>
      </c>
      <c r="G5129" s="21">
        <v>9.3879640761593084</v>
      </c>
      <c r="H5129" s="24">
        <v>0.13590108446497259</v>
      </c>
      <c r="I5129" s="3">
        <f t="shared" si="241"/>
        <v>1442.6899999999398</v>
      </c>
      <c r="J5129" s="3">
        <f>INDEX(PowerArray,MIN(MaximumPowerIndex,ROUND(G5129*100,0)))</f>
        <v>1404.5899999999406</v>
      </c>
      <c r="K5129" s="3">
        <f>MIN(J5129-M5129+N5129,'Power Look Up'!$F$4)</f>
        <v>1392.2874873885064</v>
      </c>
      <c r="M5129" s="50">
        <f t="array" ref="M5129">_xlfn.SUM(_xlfn.NORM.DIST($S$3:$S$1003,$G5129,$P5129,FALSE)*WindSpeedStep*$T$3:$T$1003)</f>
        <v>1408.4267883229998</v>
      </c>
      <c r="N5129" s="50">
        <f t="array" ref="N5129">_xlfn.SUM(_xlfn.NORM.DIST($S$3:$S$1003,$G5129,$Q5129,FALSE)*WindSpeedStep*$T$3:$T$1003)</f>
        <v>1396.1242757115656</v>
      </c>
      <c r="P5129" s="42">
        <f t="shared" si="240"/>
        <v>0.93879640761593086</v>
      </c>
      <c r="Q5129" s="42">
        <f t="shared" si="242"/>
        <v>1.2758344988682546</v>
      </c>
    </row>
    <row r="5130" spans="5:17" x14ac:dyDescent="0.2">
      <c r="E5130" s="15">
        <v>41306.069444444445</v>
      </c>
      <c r="F5130" s="21">
        <v>9.8075928994537378</v>
      </c>
      <c r="G5130" s="21">
        <v>9.7872824437511081</v>
      </c>
      <c r="H5130" s="24">
        <v>0.15090349030315409</v>
      </c>
      <c r="I5130" s="3">
        <f t="shared" si="241"/>
        <v>1564.6099999999374</v>
      </c>
      <c r="J5130" s="3">
        <f>INDEX(PowerArray,MIN(MaximumPowerIndex,ROUND(G5130*100,0)))</f>
        <v>1556.9899999999375</v>
      </c>
      <c r="K5130" s="3">
        <f>MIN(J5130-M5130+N5130,'Power Look Up'!$F$4)</f>
        <v>1512.6140689672209</v>
      </c>
      <c r="M5130" s="50">
        <f t="array" ref="M5130">_xlfn.SUM(_xlfn.NORM.DIST($S$3:$S$1003,$G5130,$P5130,FALSE)*WindSpeedStep*$T$3:$T$1003)</f>
        <v>1553.3445667798362</v>
      </c>
      <c r="N5130" s="50">
        <f t="array" ref="N5130">_xlfn.SUM(_xlfn.NORM.DIST($S$3:$S$1003,$G5130,$Q5130,FALSE)*WindSpeedStep*$T$3:$T$1003)</f>
        <v>1508.9686357471196</v>
      </c>
      <c r="P5130" s="42">
        <f t="shared" si="240"/>
        <v>0.97872824437511086</v>
      </c>
      <c r="Q5130" s="42">
        <f t="shared" si="242"/>
        <v>1.4769350813448257</v>
      </c>
    </row>
    <row r="5131" spans="5:17" x14ac:dyDescent="0.2">
      <c r="E5131" s="15">
        <v>41306.076388888891</v>
      </c>
      <c r="F5131" s="21">
        <v>9.3750611043580587</v>
      </c>
      <c r="G5131" s="21">
        <v>9.3711342301846958</v>
      </c>
      <c r="H5131" s="24">
        <v>0.16106561687348006</v>
      </c>
      <c r="I5131" s="3">
        <f t="shared" si="241"/>
        <v>1400.7799999999406</v>
      </c>
      <c r="J5131" s="3">
        <f>INDEX(PowerArray,MIN(MaximumPowerIndex,ROUND(G5131*100,0)))</f>
        <v>1396.9699999999409</v>
      </c>
      <c r="K5131" s="3">
        <f>MIN(J5131-M5131+N5131,'Power Look Up'!$F$4)</f>
        <v>1373.446244827044</v>
      </c>
      <c r="M5131" s="50">
        <f t="array" ref="M5131">_xlfn.SUM(_xlfn.NORM.DIST($S$3:$S$1003,$G5131,$P5131,FALSE)*WindSpeedStep*$T$3:$T$1003)</f>
        <v>1402.0761469879815</v>
      </c>
      <c r="N5131" s="50">
        <f t="array" ref="N5131">_xlfn.SUM(_xlfn.NORM.DIST($S$3:$S$1003,$G5131,$Q5131,FALSE)*WindSpeedStep*$T$3:$T$1003)</f>
        <v>1378.5523918150845</v>
      </c>
      <c r="P5131" s="42">
        <f t="shared" si="240"/>
        <v>0.93711342301846967</v>
      </c>
      <c r="Q5131" s="42">
        <f t="shared" si="242"/>
        <v>1.5093675155888828</v>
      </c>
    </row>
    <row r="5132" spans="5:17" x14ac:dyDescent="0.2">
      <c r="E5132" s="15">
        <v>41306.083333333336</v>
      </c>
      <c r="F5132" s="21">
        <v>8.7952161824893569</v>
      </c>
      <c r="G5132" s="21">
        <v>8.7872387683728572</v>
      </c>
      <c r="H5132" s="24">
        <v>0.12847893406528751</v>
      </c>
      <c r="I5132" s="3">
        <f t="shared" si="241"/>
        <v>1182.5999999999474</v>
      </c>
      <c r="J5132" s="3">
        <f>INDEX(PowerArray,MIN(MaximumPowerIndex,ROUND(G5132*100,0)))</f>
        <v>1178.9299999999475</v>
      </c>
      <c r="K5132" s="3">
        <f>MIN(J5132-M5132+N5132,'Power Look Up'!$F$4)</f>
        <v>1186.69363033175</v>
      </c>
      <c r="M5132" s="50">
        <f t="array" ref="M5132">_xlfn.SUM(_xlfn.NORM.DIST($S$3:$S$1003,$G5132,$P5132,FALSE)*WindSpeedStep*$T$3:$T$1003)</f>
        <v>1178.0312811357358</v>
      </c>
      <c r="N5132" s="50">
        <f t="array" ref="N5132">_xlfn.SUM(_xlfn.NORM.DIST($S$3:$S$1003,$G5132,$Q5132,FALSE)*WindSpeedStep*$T$3:$T$1003)</f>
        <v>1185.7949114675382</v>
      </c>
      <c r="P5132" s="42">
        <f t="shared" si="240"/>
        <v>0.87872387683728581</v>
      </c>
      <c r="Q5132" s="42">
        <f t="shared" si="242"/>
        <v>1.1289750703377146</v>
      </c>
    </row>
    <row r="5133" spans="5:17" x14ac:dyDescent="0.2">
      <c r="E5133" s="15">
        <v>41306.090277777781</v>
      </c>
      <c r="F5133" s="21">
        <v>8.3865934906547466</v>
      </c>
      <c r="G5133" s="21">
        <v>8.4085676251863557</v>
      </c>
      <c r="H5133" s="24">
        <v>0.1371236129760498</v>
      </c>
      <c r="I5133" s="3">
        <f t="shared" si="241"/>
        <v>1032.1299999999505</v>
      </c>
      <c r="J5133" s="3">
        <f>INDEX(PowerArray,MIN(MaximumPowerIndex,ROUND(G5133*100,0)))</f>
        <v>1039.4699999999505</v>
      </c>
      <c r="K5133" s="3">
        <f>MIN(J5133-M5133+N5133,'Power Look Up'!$F$4)</f>
        <v>1056.137133433248</v>
      </c>
      <c r="M5133" s="50">
        <f t="array" ref="M5133">_xlfn.SUM(_xlfn.NORM.DIST($S$3:$S$1003,$G5133,$P5133,FALSE)*WindSpeedStep*$T$3:$T$1003)</f>
        <v>1036.3418068453332</v>
      </c>
      <c r="N5133" s="50">
        <f t="array" ref="N5133">_xlfn.SUM(_xlfn.NORM.DIST($S$3:$S$1003,$G5133,$Q5133,FALSE)*WindSpeedStep*$T$3:$T$1003)</f>
        <v>1053.0089402786307</v>
      </c>
      <c r="P5133" s="42">
        <f t="shared" si="240"/>
        <v>0.84085676251863561</v>
      </c>
      <c r="Q5133" s="42">
        <f t="shared" si="242"/>
        <v>1.1530131727189961</v>
      </c>
    </row>
    <row r="5134" spans="5:17" x14ac:dyDescent="0.2">
      <c r="E5134" s="15">
        <v>41306.097222222219</v>
      </c>
      <c r="F5134" s="21">
        <v>7.7061764084263134</v>
      </c>
      <c r="G5134" s="21">
        <v>7.6902882352678601</v>
      </c>
      <c r="H5134" s="24">
        <v>0.18945841914591574</v>
      </c>
      <c r="I5134" s="3">
        <f t="shared" si="241"/>
        <v>801.70999999996388</v>
      </c>
      <c r="J5134" s="3">
        <f>INDEX(PowerArray,MIN(MaximumPowerIndex,ROUND(G5134*100,0)))</f>
        <v>795.68999999996402</v>
      </c>
      <c r="K5134" s="3">
        <f>MIN(J5134-M5134+N5134,'Power Look Up'!$F$4)</f>
        <v>843.62872893999713</v>
      </c>
      <c r="M5134" s="50">
        <f t="array" ref="M5134">_xlfn.SUM(_xlfn.NORM.DIST($S$3:$S$1003,$G5134,$P5134,FALSE)*WindSpeedStep*$T$3:$T$1003)</f>
        <v>792.50906113566509</v>
      </c>
      <c r="N5134" s="50">
        <f t="array" ref="N5134">_xlfn.SUM(_xlfn.NORM.DIST($S$3:$S$1003,$G5134,$Q5134,FALSE)*WindSpeedStep*$T$3:$T$1003)</f>
        <v>840.44779007569821</v>
      </c>
      <c r="P5134" s="42">
        <f t="shared" si="240"/>
        <v>0.76902882352678603</v>
      </c>
      <c r="Q5134" s="42">
        <f t="shared" si="242"/>
        <v>1.4569898518302828</v>
      </c>
    </row>
    <row r="5135" spans="5:17" x14ac:dyDescent="0.2">
      <c r="E5135" s="15">
        <v>41306.104166666664</v>
      </c>
      <c r="F5135" s="21">
        <v>7.8842125509271517</v>
      </c>
      <c r="G5135" s="21">
        <v>7.8958148044232646</v>
      </c>
      <c r="H5135" s="24">
        <v>0.12937246344025213</v>
      </c>
      <c r="I5135" s="3">
        <f t="shared" si="241"/>
        <v>852.87999999996282</v>
      </c>
      <c r="J5135" s="3">
        <f>INDEX(PowerArray,MIN(MaximumPowerIndex,ROUND(G5135*100,0)))</f>
        <v>858.89999999996269</v>
      </c>
      <c r="K5135" s="3">
        <f>MIN(J5135-M5135+N5135,'Power Look Up'!$F$4)</f>
        <v>873.83482284890863</v>
      </c>
      <c r="M5135" s="50">
        <f t="array" ref="M5135">_xlfn.SUM(_xlfn.NORM.DIST($S$3:$S$1003,$G5135,$P5135,FALSE)*WindSpeedStep*$T$3:$T$1003)</f>
        <v>858.41090206173055</v>
      </c>
      <c r="N5135" s="50">
        <f t="array" ref="N5135">_xlfn.SUM(_xlfn.NORM.DIST($S$3:$S$1003,$G5135,$Q5135,FALSE)*WindSpeedStep*$T$3:$T$1003)</f>
        <v>873.34572491067649</v>
      </c>
      <c r="P5135" s="42">
        <f t="shared" si="240"/>
        <v>0.78958148044232646</v>
      </c>
      <c r="Q5135" s="42">
        <f t="shared" si="242"/>
        <v>1.0215010121162504</v>
      </c>
    </row>
    <row r="5136" spans="5:17" x14ac:dyDescent="0.2">
      <c r="E5136" s="15">
        <v>41306.111111111109</v>
      </c>
      <c r="F5136" s="21">
        <v>6.8018759931020458</v>
      </c>
      <c r="G5136" s="21">
        <v>6.8693867118039531</v>
      </c>
      <c r="H5136" s="24">
        <v>0.15289899449132713</v>
      </c>
      <c r="I5136" s="3">
        <f t="shared" si="241"/>
        <v>542.79999999997722</v>
      </c>
      <c r="J5136" s="3">
        <f>INDEX(PowerArray,MIN(MaximumPowerIndex,ROUND(G5136*100,0)))</f>
        <v>558.61999999997693</v>
      </c>
      <c r="K5136" s="3">
        <f>MIN(J5136-M5136+N5136,'Power Look Up'!$F$4)</f>
        <v>579.78728160276955</v>
      </c>
      <c r="M5136" s="50">
        <f t="array" ref="M5136">_xlfn.SUM(_xlfn.NORM.DIST($S$3:$S$1003,$G5136,$P5136,FALSE)*WindSpeedStep*$T$3:$T$1003)</f>
        <v>560.7579118883624</v>
      </c>
      <c r="N5136" s="50">
        <f t="array" ref="N5136">_xlfn.SUM(_xlfn.NORM.DIST($S$3:$S$1003,$G5136,$Q5136,FALSE)*WindSpeedStep*$T$3:$T$1003)</f>
        <v>581.92519349115503</v>
      </c>
      <c r="P5136" s="42">
        <f t="shared" si="240"/>
        <v>0.68693867118039531</v>
      </c>
      <c r="Q5136" s="42">
        <f t="shared" si="242"/>
        <v>1.0503223210069084</v>
      </c>
    </row>
    <row r="5137" spans="5:17" x14ac:dyDescent="0.2">
      <c r="E5137" s="15">
        <v>41306.118055555555</v>
      </c>
      <c r="F5137" s="21">
        <v>7.3378953535515095</v>
      </c>
      <c r="G5137" s="21">
        <v>7.324966193684733</v>
      </c>
      <c r="H5137" s="24">
        <v>0.12673933807871546</v>
      </c>
      <c r="I5137" s="3">
        <f t="shared" si="241"/>
        <v>690.33999999996627</v>
      </c>
      <c r="J5137" s="3">
        <f>INDEX(PowerArray,MIN(MaximumPowerIndex,ROUND(G5137*100,0)))</f>
        <v>684.3199999999664</v>
      </c>
      <c r="K5137" s="3">
        <f>MIN(J5137-M5137+N5137,'Power Look Up'!$F$4)</f>
        <v>695.99904896543046</v>
      </c>
      <c r="M5137" s="50">
        <f t="array" ref="M5137">_xlfn.SUM(_xlfn.NORM.DIST($S$3:$S$1003,$G5137,$P5137,FALSE)*WindSpeedStep*$T$3:$T$1003)</f>
        <v>683.23203368862846</v>
      </c>
      <c r="N5137" s="50">
        <f t="array" ref="N5137">_xlfn.SUM(_xlfn.NORM.DIST($S$3:$S$1003,$G5137,$Q5137,FALSE)*WindSpeedStep*$T$3:$T$1003)</f>
        <v>694.91108265409252</v>
      </c>
      <c r="P5137" s="42">
        <f t="shared" si="240"/>
        <v>0.73249661936847332</v>
      </c>
      <c r="Q5137" s="42">
        <f t="shared" si="242"/>
        <v>0.92836136683657089</v>
      </c>
    </row>
    <row r="5138" spans="5:17" x14ac:dyDescent="0.2">
      <c r="E5138" s="15">
        <v>41306.125</v>
      </c>
      <c r="F5138" s="21">
        <v>7.2687419063994998</v>
      </c>
      <c r="G5138" s="21">
        <v>7.273480553903295</v>
      </c>
      <c r="H5138" s="24">
        <v>0.16371471367724691</v>
      </c>
      <c r="I5138" s="3">
        <f t="shared" si="241"/>
        <v>669.26999999996679</v>
      </c>
      <c r="J5138" s="3">
        <f>INDEX(PowerArray,MIN(MaximumPowerIndex,ROUND(G5138*100,0)))</f>
        <v>669.26999999996679</v>
      </c>
      <c r="K5138" s="3">
        <f>MIN(J5138-M5138+N5138,'Power Look Up'!$F$4)</f>
        <v>699.97649069101385</v>
      </c>
      <c r="M5138" s="50">
        <f t="array" ref="M5138">_xlfn.SUM(_xlfn.NORM.DIST($S$3:$S$1003,$G5138,$P5138,FALSE)*WindSpeedStep*$T$3:$T$1003)</f>
        <v>668.63123693049636</v>
      </c>
      <c r="N5138" s="50">
        <f t="array" ref="N5138">_xlfn.SUM(_xlfn.NORM.DIST($S$3:$S$1003,$G5138,$Q5138,FALSE)*WindSpeedStep*$T$3:$T$1003)</f>
        <v>699.33772762154342</v>
      </c>
      <c r="P5138" s="42">
        <f t="shared" si="240"/>
        <v>0.72734805539032954</v>
      </c>
      <c r="Q5138" s="42">
        <f t="shared" si="242"/>
        <v>1.1907757863193011</v>
      </c>
    </row>
    <row r="5139" spans="5:17" x14ac:dyDescent="0.2">
      <c r="E5139" s="15">
        <v>41306.131944444445</v>
      </c>
      <c r="F5139" s="21">
        <v>8.6320018270060448</v>
      </c>
      <c r="G5139" s="21">
        <v>8.5228455538385219</v>
      </c>
      <c r="H5139" s="24">
        <v>0.16450413571014244</v>
      </c>
      <c r="I5139" s="3">
        <f t="shared" si="241"/>
        <v>1120.2099999999489</v>
      </c>
      <c r="J5139" s="3">
        <f>INDEX(PowerArray,MIN(MaximumPowerIndex,ROUND(G5139*100,0)))</f>
        <v>1079.8399999999497</v>
      </c>
      <c r="K5139" s="3">
        <f>MIN(J5139-M5139+N5139,'Power Look Up'!$F$4)</f>
        <v>1103.029579466883</v>
      </c>
      <c r="M5139" s="50">
        <f t="array" ref="M5139">_xlfn.SUM(_xlfn.NORM.DIST($S$3:$S$1003,$G5139,$P5139,FALSE)*WindSpeedStep*$T$3:$T$1003)</f>
        <v>1078.3615940812404</v>
      </c>
      <c r="N5139" s="50">
        <f t="array" ref="N5139">_xlfn.SUM(_xlfn.NORM.DIST($S$3:$S$1003,$G5139,$Q5139,FALSE)*WindSpeedStep*$T$3:$T$1003)</f>
        <v>1101.5511735481737</v>
      </c>
      <c r="P5139" s="42">
        <f t="shared" si="240"/>
        <v>0.85228455538385228</v>
      </c>
      <c r="Q5139" s="42">
        <f t="shared" si="242"/>
        <v>1.4020433416252363</v>
      </c>
    </row>
    <row r="5140" spans="5:17" x14ac:dyDescent="0.2">
      <c r="E5140" s="15">
        <v>41306.159722222219</v>
      </c>
      <c r="F5140" s="21">
        <v>8.9322851075735059</v>
      </c>
      <c r="G5140" s="21">
        <v>9.0631363931584641</v>
      </c>
      <c r="H5140" s="24">
        <v>0.1858427020642813</v>
      </c>
      <c r="I5140" s="3">
        <f t="shared" si="241"/>
        <v>1230.3099999999465</v>
      </c>
      <c r="J5140" s="3">
        <f>INDEX(PowerArray,MIN(MaximumPowerIndex,ROUND(G5140*100,0)))</f>
        <v>1278.8599999999433</v>
      </c>
      <c r="K5140" s="3">
        <f>MIN(J5140-M5140+N5140,'Power Look Up'!$F$4)</f>
        <v>1269.6303612857919</v>
      </c>
      <c r="M5140" s="50">
        <f t="array" ref="M5140">_xlfn.SUM(_xlfn.NORM.DIST($S$3:$S$1003,$G5140,$P5140,FALSE)*WindSpeedStep*$T$3:$T$1003)</f>
        <v>1284.1524095080042</v>
      </c>
      <c r="N5140" s="50">
        <f t="array" ref="N5140">_xlfn.SUM(_xlfn.NORM.DIST($S$3:$S$1003,$G5140,$Q5140,FALSE)*WindSpeedStep*$T$3:$T$1003)</f>
        <v>1274.9227707938528</v>
      </c>
      <c r="P5140" s="42">
        <f t="shared" si="240"/>
        <v>0.90631363931584641</v>
      </c>
      <c r="Q5140" s="42">
        <f t="shared" si="242"/>
        <v>1.6843177564816936</v>
      </c>
    </row>
    <row r="5141" spans="5:17" x14ac:dyDescent="0.2">
      <c r="E5141" s="15">
        <v>41306.166666666664</v>
      </c>
      <c r="F5141" s="21">
        <v>8.383989873838674</v>
      </c>
      <c r="G5141" s="21">
        <v>8.4678202925103125</v>
      </c>
      <c r="H5141" s="24">
        <v>0.10019096070489403</v>
      </c>
      <c r="I5141" s="3">
        <f t="shared" si="241"/>
        <v>1028.4599999999507</v>
      </c>
      <c r="J5141" s="3">
        <f>INDEX(PowerArray,MIN(MaximumPowerIndex,ROUND(G5141*100,0)))</f>
        <v>1061.48999999995</v>
      </c>
      <c r="K5141" s="3">
        <f>MIN(J5141-M5141+N5141,'Power Look Up'!$F$4)</f>
        <v>1061.5767447110352</v>
      </c>
      <c r="M5141" s="50">
        <f t="array" ref="M5141">_xlfn.SUM(_xlfn.NORM.DIST($S$3:$S$1003,$G5141,$P5141,FALSE)*WindSpeedStep*$T$3:$T$1003)</f>
        <v>1058.0359684355933</v>
      </c>
      <c r="N5141" s="50">
        <f t="array" ref="N5141">_xlfn.SUM(_xlfn.NORM.DIST($S$3:$S$1003,$G5141,$Q5141,FALSE)*WindSpeedStep*$T$3:$T$1003)</f>
        <v>1058.1227131466785</v>
      </c>
      <c r="P5141" s="42">
        <f t="shared" si="240"/>
        <v>0.8467820292510313</v>
      </c>
      <c r="Q5141" s="42">
        <f t="shared" si="242"/>
        <v>0.84839905018300499</v>
      </c>
    </row>
    <row r="5142" spans="5:17" x14ac:dyDescent="0.2">
      <c r="E5142" s="15">
        <v>41306.173611111109</v>
      </c>
      <c r="F5142" s="21">
        <v>8.5011184912742976</v>
      </c>
      <c r="G5142" s="21">
        <v>8.5837737390198559</v>
      </c>
      <c r="H5142" s="24">
        <v>0.19762105442058978</v>
      </c>
      <c r="I5142" s="3">
        <f t="shared" si="241"/>
        <v>1072.4999999999498</v>
      </c>
      <c r="J5142" s="3">
        <f>INDEX(PowerArray,MIN(MaximumPowerIndex,ROUND(G5142*100,0)))</f>
        <v>1101.8599999999492</v>
      </c>
      <c r="K5142" s="3">
        <f>MIN(J5142-M5142+N5142,'Power Look Up'!$F$4)</f>
        <v>1127.2355329973916</v>
      </c>
      <c r="M5142" s="50">
        <f t="array" ref="M5142">_xlfn.SUM(_xlfn.NORM.DIST($S$3:$S$1003,$G5142,$P5142,FALSE)*WindSpeedStep*$T$3:$T$1003)</f>
        <v>1101.0549376077695</v>
      </c>
      <c r="N5142" s="50">
        <f t="array" ref="N5142">_xlfn.SUM(_xlfn.NORM.DIST($S$3:$S$1003,$G5142,$Q5142,FALSE)*WindSpeedStep*$T$3:$T$1003)</f>
        <v>1126.4304706052119</v>
      </c>
      <c r="P5142" s="42">
        <f t="shared" si="240"/>
        <v>0.85837737390198565</v>
      </c>
      <c r="Q5142" s="42">
        <f t="shared" si="242"/>
        <v>1.6963344172128723</v>
      </c>
    </row>
    <row r="5143" spans="5:17" x14ac:dyDescent="0.2">
      <c r="E5143" s="15">
        <v>41306.208333333336</v>
      </c>
      <c r="F5143" s="21">
        <v>7.1644536521251139</v>
      </c>
      <c r="G5143" s="21">
        <v>7.2125789290297799</v>
      </c>
      <c r="H5143" s="24">
        <v>0.15911890220154529</v>
      </c>
      <c r="I5143" s="3">
        <f t="shared" si="241"/>
        <v>636.15999999996745</v>
      </c>
      <c r="J5143" s="3">
        <f>INDEX(PowerArray,MIN(MaximumPowerIndex,ROUND(G5143*100,0)))</f>
        <v>651.20999999996707</v>
      </c>
      <c r="K5143" s="3">
        <f>MIN(J5143-M5143+N5143,'Power Look Up'!$F$4)</f>
        <v>678.80767715977822</v>
      </c>
      <c r="M5143" s="50">
        <f t="array" ref="M5143">_xlfn.SUM(_xlfn.NORM.DIST($S$3:$S$1003,$G5143,$P5143,FALSE)*WindSpeedStep*$T$3:$T$1003)</f>
        <v>651.61226645738611</v>
      </c>
      <c r="N5143" s="50">
        <f t="array" ref="N5143">_xlfn.SUM(_xlfn.NORM.DIST($S$3:$S$1003,$G5143,$Q5143,FALSE)*WindSpeedStep*$T$3:$T$1003)</f>
        <v>679.20994361719727</v>
      </c>
      <c r="P5143" s="42">
        <f t="shared" si="240"/>
        <v>0.72125789290297804</v>
      </c>
      <c r="Q5143" s="42">
        <f t="shared" si="242"/>
        <v>1.1476576412292159</v>
      </c>
    </row>
    <row r="5144" spans="5:17" x14ac:dyDescent="0.2">
      <c r="E5144" s="15">
        <v>41306.423611111109</v>
      </c>
      <c r="F5144" s="21">
        <v>4.9966899526415745</v>
      </c>
      <c r="G5144" s="21">
        <v>5.1266936905499936</v>
      </c>
      <c r="H5144" s="24">
        <v>8.4055645633558024E-2</v>
      </c>
      <c r="I5144" s="3">
        <f t="shared" si="241"/>
        <v>199.99999999999324</v>
      </c>
      <c r="J5144" s="3">
        <f>INDEX(PowerArray,MIN(MaximumPowerIndex,ROUND(G5144*100,0)))</f>
        <v>221.05999999998949</v>
      </c>
      <c r="K5144" s="3">
        <f>MIN(J5144-M5144+N5144,'Power Look Up'!$F$4)</f>
        <v>220.85110123555583</v>
      </c>
      <c r="M5144" s="50">
        <f t="array" ref="M5144">_xlfn.SUM(_xlfn.NORM.DIST($S$3:$S$1003,$G5144,$P5144,FALSE)*WindSpeedStep*$T$3:$T$1003)</f>
        <v>214.96113356675232</v>
      </c>
      <c r="N5144" s="50">
        <f t="array" ref="N5144">_xlfn.SUM(_xlfn.NORM.DIST($S$3:$S$1003,$G5144,$Q5144,FALSE)*WindSpeedStep*$T$3:$T$1003)</f>
        <v>214.75223480231867</v>
      </c>
      <c r="P5144" s="42">
        <f t="shared" si="240"/>
        <v>0.51266936905499938</v>
      </c>
      <c r="Q5144" s="42">
        <f t="shared" si="242"/>
        <v>0.43092754812466805</v>
      </c>
    </row>
    <row r="5145" spans="5:17" x14ac:dyDescent="0.2">
      <c r="E5145" s="15">
        <v>41306.430555555555</v>
      </c>
      <c r="F5145" s="21">
        <v>5.0946688577150718</v>
      </c>
      <c r="G5145" s="21">
        <v>5.2223911438903414</v>
      </c>
      <c r="H5145" s="24">
        <v>8.4401952709611899E-2</v>
      </c>
      <c r="I5145" s="3">
        <f t="shared" si="241"/>
        <v>214.57999999998961</v>
      </c>
      <c r="J5145" s="3">
        <f>INDEX(PowerArray,MIN(MaximumPowerIndex,ROUND(G5145*100,0)))</f>
        <v>235.63999999998919</v>
      </c>
      <c r="K5145" s="3">
        <f>MIN(J5145-M5145+N5145,'Power Look Up'!$F$4)</f>
        <v>235.29012592789303</v>
      </c>
      <c r="M5145" s="50">
        <f t="array" ref="M5145">_xlfn.SUM(_xlfn.NORM.DIST($S$3:$S$1003,$G5145,$P5145,FALSE)*WindSpeedStep*$T$3:$T$1003)</f>
        <v>230.5004324770581</v>
      </c>
      <c r="N5145" s="50">
        <f t="array" ref="N5145">_xlfn.SUM(_xlfn.NORM.DIST($S$3:$S$1003,$G5145,$Q5145,FALSE)*WindSpeedStep*$T$3:$T$1003)</f>
        <v>230.15055840496194</v>
      </c>
      <c r="P5145" s="42">
        <f t="shared" si="240"/>
        <v>0.52223911438903414</v>
      </c>
      <c r="Q5145" s="42">
        <f t="shared" si="242"/>
        <v>0.44078001035772857</v>
      </c>
    </row>
    <row r="5146" spans="5:17" x14ac:dyDescent="0.2">
      <c r="E5146" s="15">
        <v>41306.4375</v>
      </c>
      <c r="F5146" s="21">
        <v>5.5985304324661307</v>
      </c>
      <c r="G5146" s="21">
        <v>5.5712126383096372</v>
      </c>
      <c r="H5146" s="24">
        <v>5.7157856666153951E-2</v>
      </c>
      <c r="I5146" s="3">
        <f t="shared" si="241"/>
        <v>297.19999999998788</v>
      </c>
      <c r="J5146" s="3">
        <f>INDEX(PowerArray,MIN(MaximumPowerIndex,ROUND(G5146*100,0)))</f>
        <v>292.33999999998798</v>
      </c>
      <c r="K5146" s="3">
        <f>MIN(J5146-M5146+N5146,'Power Look Up'!$F$4)</f>
        <v>289.03909267318949</v>
      </c>
      <c r="M5146" s="50">
        <f t="array" ref="M5146">_xlfn.SUM(_xlfn.NORM.DIST($S$3:$S$1003,$G5146,$P5146,FALSE)*WindSpeedStep*$T$3:$T$1003)</f>
        <v>288.87549582444615</v>
      </c>
      <c r="N5146" s="50">
        <f t="array" ref="N5146">_xlfn.SUM(_xlfn.NORM.DIST($S$3:$S$1003,$G5146,$Q5146,FALSE)*WindSpeedStep*$T$3:$T$1003)</f>
        <v>285.57458849764765</v>
      </c>
      <c r="P5146" s="42">
        <f t="shared" si="240"/>
        <v>0.55712126383096372</v>
      </c>
      <c r="Q5146" s="42">
        <f t="shared" si="242"/>
        <v>0.31843857343716764</v>
      </c>
    </row>
    <row r="5147" spans="5:17" x14ac:dyDescent="0.2">
      <c r="E5147" s="15">
        <v>41306.444444444445</v>
      </c>
      <c r="F5147" s="21">
        <v>5.0519605176296603</v>
      </c>
      <c r="G5147" s="21">
        <v>5.2603434242845362</v>
      </c>
      <c r="H5147" s="24">
        <v>5.7403457328693785E-2</v>
      </c>
      <c r="I5147" s="3">
        <f t="shared" si="241"/>
        <v>208.09999999998976</v>
      </c>
      <c r="J5147" s="3">
        <f>INDEX(PowerArray,MIN(MaximumPowerIndex,ROUND(G5147*100,0)))</f>
        <v>242.11999999998903</v>
      </c>
      <c r="K5147" s="3">
        <f>MIN(J5147-M5147+N5147,'Power Look Up'!$F$4)</f>
        <v>241.74326855028937</v>
      </c>
      <c r="M5147" s="50">
        <f t="array" ref="M5147">_xlfn.SUM(_xlfn.NORM.DIST($S$3:$S$1003,$G5147,$P5147,FALSE)*WindSpeedStep*$T$3:$T$1003)</f>
        <v>236.70356298224365</v>
      </c>
      <c r="N5147" s="50">
        <f t="array" ref="N5147">_xlfn.SUM(_xlfn.NORM.DIST($S$3:$S$1003,$G5147,$Q5147,FALSE)*WindSpeedStep*$T$3:$T$1003)</f>
        <v>236.32683153254399</v>
      </c>
      <c r="P5147" s="42">
        <f t="shared" si="240"/>
        <v>0.52603434242845359</v>
      </c>
      <c r="Q5147" s="42">
        <f t="shared" si="242"/>
        <v>0.30196189929019229</v>
      </c>
    </row>
    <row r="5148" spans="5:17" x14ac:dyDescent="0.2">
      <c r="E5148" s="15">
        <v>41306.451388888891</v>
      </c>
      <c r="F5148" s="21">
        <v>5.8355697364856827</v>
      </c>
      <c r="G5148" s="21">
        <v>5.9894467459906817</v>
      </c>
      <c r="H5148" s="24">
        <v>6.6831520761650123E-2</v>
      </c>
      <c r="I5148" s="3">
        <f t="shared" si="241"/>
        <v>336.07999999998702</v>
      </c>
      <c r="J5148" s="3">
        <f>INDEX(PowerArray,MIN(MaximumPowerIndex,ROUND(G5148*100,0)))</f>
        <v>360.37999999998652</v>
      </c>
      <c r="K5148" s="3">
        <f>MIN(J5148-M5148+N5148,'Power Look Up'!$F$4)</f>
        <v>354.60403842129</v>
      </c>
      <c r="M5148" s="50">
        <f t="array" ref="M5148">_xlfn.SUM(_xlfn.NORM.DIST($S$3:$S$1003,$G5148,$P5148,FALSE)*WindSpeedStep*$T$3:$T$1003)</f>
        <v>365.2871931622775</v>
      </c>
      <c r="N5148" s="50">
        <f t="array" ref="N5148">_xlfn.SUM(_xlfn.NORM.DIST($S$3:$S$1003,$G5148,$Q5148,FALSE)*WindSpeedStep*$T$3:$T$1003)</f>
        <v>359.51123158358098</v>
      </c>
      <c r="P5148" s="42">
        <f t="shared" si="240"/>
        <v>0.59894467459906819</v>
      </c>
      <c r="Q5148" s="42">
        <f t="shared" si="242"/>
        <v>0.40028383455547401</v>
      </c>
    </row>
    <row r="5149" spans="5:17" x14ac:dyDescent="0.2">
      <c r="E5149" s="15">
        <v>41306.458333333336</v>
      </c>
      <c r="F5149" s="21">
        <v>7.3776796006205334</v>
      </c>
      <c r="G5149" s="21">
        <v>7.429267871323705</v>
      </c>
      <c r="H5149" s="24">
        <v>7.4549184807881835E-2</v>
      </c>
      <c r="I5149" s="3">
        <f t="shared" si="241"/>
        <v>702.379999999966</v>
      </c>
      <c r="J5149" s="3">
        <f>INDEX(PowerArray,MIN(MaximumPowerIndex,ROUND(G5149*100,0)))</f>
        <v>717.42999999996573</v>
      </c>
      <c r="K5149" s="3">
        <f>MIN(J5149-M5149+N5149,'Power Look Up'!$F$4)</f>
        <v>708.50156906919267</v>
      </c>
      <c r="M5149" s="50">
        <f t="array" ref="M5149">_xlfn.SUM(_xlfn.NORM.DIST($S$3:$S$1003,$G5149,$P5149,FALSE)*WindSpeedStep*$T$3:$T$1003)</f>
        <v>713.41271159395399</v>
      </c>
      <c r="N5149" s="50">
        <f t="array" ref="N5149">_xlfn.SUM(_xlfn.NORM.DIST($S$3:$S$1003,$G5149,$Q5149,FALSE)*WindSpeedStep*$T$3:$T$1003)</f>
        <v>704.48428066318093</v>
      </c>
      <c r="P5149" s="42">
        <f t="shared" si="240"/>
        <v>0.74292678713237059</v>
      </c>
      <c r="Q5149" s="42">
        <f t="shared" si="242"/>
        <v>0.55384586352656973</v>
      </c>
    </row>
    <row r="5150" spans="5:17" x14ac:dyDescent="0.2">
      <c r="E5150" s="15">
        <v>41306.465277777781</v>
      </c>
      <c r="F5150" s="21">
        <v>8.5604363360799933</v>
      </c>
      <c r="G5150" s="21">
        <v>8.545474268484206</v>
      </c>
      <c r="H5150" s="24">
        <v>6.1912731920707016E-2</v>
      </c>
      <c r="I5150" s="3">
        <f t="shared" si="241"/>
        <v>1094.5199999999493</v>
      </c>
      <c r="J5150" s="3">
        <f>INDEX(PowerArray,MIN(MaximumPowerIndex,ROUND(G5150*100,0)))</f>
        <v>1090.8499999999494</v>
      </c>
      <c r="K5150" s="3">
        <f>MIN(J5150-M5150+N5150,'Power Look Up'!$F$4)</f>
        <v>1074.7277209355982</v>
      </c>
      <c r="M5150" s="50">
        <f t="array" ref="M5150">_xlfn.SUM(_xlfn.NORM.DIST($S$3:$S$1003,$G5150,$P5150,FALSE)*WindSpeedStep*$T$3:$T$1003)</f>
        <v>1086.7677450065787</v>
      </c>
      <c r="N5150" s="50">
        <f t="array" ref="N5150">_xlfn.SUM(_xlfn.NORM.DIST($S$3:$S$1003,$G5150,$Q5150,FALSE)*WindSpeedStep*$T$3:$T$1003)</f>
        <v>1070.6454659422275</v>
      </c>
      <c r="P5150" s="42">
        <f t="shared" si="240"/>
        <v>0.85454742684842067</v>
      </c>
      <c r="Q5150" s="42">
        <f t="shared" si="242"/>
        <v>0.52907365751996249</v>
      </c>
    </row>
    <row r="5151" spans="5:17" x14ac:dyDescent="0.2">
      <c r="E5151" s="15">
        <v>41306.472222222219</v>
      </c>
      <c r="F5151" s="21">
        <v>8.5461227985453814</v>
      </c>
      <c r="G5151" s="21">
        <v>8.4434393842600013</v>
      </c>
      <c r="H5151" s="24">
        <v>5.7335941871020382E-2</v>
      </c>
      <c r="I5151" s="3">
        <f t="shared" si="241"/>
        <v>1090.8499999999494</v>
      </c>
      <c r="J5151" s="3">
        <f>INDEX(PowerArray,MIN(MaximumPowerIndex,ROUND(G5151*100,0)))</f>
        <v>1050.4799999999502</v>
      </c>
      <c r="K5151" s="3">
        <f>MIN(J5151-M5151+N5151,'Power Look Up'!$F$4)</f>
        <v>1032.5576505691201</v>
      </c>
      <c r="M5151" s="50">
        <f t="array" ref="M5151">_xlfn.SUM(_xlfn.NORM.DIST($S$3:$S$1003,$G5151,$P5151,FALSE)*WindSpeedStep*$T$3:$T$1003)</f>
        <v>1049.084440449162</v>
      </c>
      <c r="N5151" s="50">
        <f t="array" ref="N5151">_xlfn.SUM(_xlfn.NORM.DIST($S$3:$S$1003,$G5151,$Q5151,FALSE)*WindSpeedStep*$T$3:$T$1003)</f>
        <v>1031.1620910183319</v>
      </c>
      <c r="P5151" s="42">
        <f t="shared" si="240"/>
        <v>0.8443439384260002</v>
      </c>
      <c r="Q5151" s="42">
        <f t="shared" si="242"/>
        <v>0.48411254972741558</v>
      </c>
    </row>
    <row r="5152" spans="5:17" x14ac:dyDescent="0.2">
      <c r="E5152" s="15">
        <v>41306.479166666664</v>
      </c>
      <c r="F5152" s="21">
        <v>9.4125111008600921</v>
      </c>
      <c r="G5152" s="21">
        <v>9.2595244940640917</v>
      </c>
      <c r="H5152" s="24">
        <v>5.2058371538624269E-2</v>
      </c>
      <c r="I5152" s="3">
        <f t="shared" si="241"/>
        <v>1412.2099999999405</v>
      </c>
      <c r="J5152" s="3">
        <f>INDEX(PowerArray,MIN(MaximumPowerIndex,ROUND(G5152*100,0)))</f>
        <v>1355.0599999999417</v>
      </c>
      <c r="K5152" s="3">
        <f>MIN(J5152-M5152+N5152,'Power Look Up'!$F$4)</f>
        <v>1351.4260437864509</v>
      </c>
      <c r="M5152" s="50">
        <f t="array" ref="M5152">_xlfn.SUM(_xlfn.NORM.DIST($S$3:$S$1003,$G5152,$P5152,FALSE)*WindSpeedStep*$T$3:$T$1003)</f>
        <v>1359.6484075475457</v>
      </c>
      <c r="N5152" s="50">
        <f t="array" ref="N5152">_xlfn.SUM(_xlfn.NORM.DIST($S$3:$S$1003,$G5152,$Q5152,FALSE)*WindSpeedStep*$T$3:$T$1003)</f>
        <v>1356.0144513340549</v>
      </c>
      <c r="P5152" s="42">
        <f t="shared" si="240"/>
        <v>0.92595244940640919</v>
      </c>
      <c r="Q5152" s="42">
        <f t="shared" si="242"/>
        <v>0.4820357663829804</v>
      </c>
    </row>
    <row r="5153" spans="5:17" x14ac:dyDescent="0.2">
      <c r="E5153" s="15">
        <v>41306.486111111109</v>
      </c>
      <c r="F5153" s="21">
        <v>9.3022186668270397</v>
      </c>
      <c r="G5153" s="21">
        <v>9.2872997543394771</v>
      </c>
      <c r="H5153" s="24">
        <v>7.4175852526519565E-2</v>
      </c>
      <c r="I5153" s="3">
        <f t="shared" si="241"/>
        <v>1370.2999999999413</v>
      </c>
      <c r="J5153" s="3">
        <f>INDEX(PowerArray,MIN(MaximumPowerIndex,ROUND(G5153*100,0)))</f>
        <v>1366.4899999999416</v>
      </c>
      <c r="K5153" s="3">
        <f>MIN(J5153-M5153+N5153,'Power Look Up'!$F$4)</f>
        <v>1366.8824617639227</v>
      </c>
      <c r="M5153" s="50">
        <f t="array" ref="M5153">_xlfn.SUM(_xlfn.NORM.DIST($S$3:$S$1003,$G5153,$P5153,FALSE)*WindSpeedStep*$T$3:$T$1003)</f>
        <v>1370.2519863601292</v>
      </c>
      <c r="N5153" s="50">
        <f t="array" ref="N5153">_xlfn.SUM(_xlfn.NORM.DIST($S$3:$S$1003,$G5153,$Q5153,FALSE)*WindSpeedStep*$T$3:$T$1003)</f>
        <v>1370.6444481241103</v>
      </c>
      <c r="P5153" s="42">
        <f t="shared" si="240"/>
        <v>0.92872997543394775</v>
      </c>
      <c r="Q5153" s="42">
        <f t="shared" si="242"/>
        <v>0.68889337694746644</v>
      </c>
    </row>
    <row r="5154" spans="5:17" x14ac:dyDescent="0.2">
      <c r="E5154" s="15">
        <v>41306.493055555555</v>
      </c>
      <c r="F5154" s="21">
        <v>8.9283738899220602</v>
      </c>
      <c r="G5154" s="21">
        <v>8.972267708226104</v>
      </c>
      <c r="H5154" s="24">
        <v>8.2881833704934571E-2</v>
      </c>
      <c r="I5154" s="3">
        <f t="shared" si="241"/>
        <v>1230.3099999999465</v>
      </c>
      <c r="J5154" s="3">
        <f>INDEX(PowerArray,MIN(MaximumPowerIndex,ROUND(G5154*100,0)))</f>
        <v>1244.9899999999461</v>
      </c>
      <c r="K5154" s="3">
        <f>MIN(J5154-M5154+N5154,'Power Look Up'!$F$4)</f>
        <v>1240.7896153621425</v>
      </c>
      <c r="M5154" s="50">
        <f t="array" ref="M5154">_xlfn.SUM(_xlfn.NORM.DIST($S$3:$S$1003,$G5154,$P5154,FALSE)*WindSpeedStep*$T$3:$T$1003)</f>
        <v>1249.1031331370668</v>
      </c>
      <c r="N5154" s="50">
        <f t="array" ref="N5154">_xlfn.SUM(_xlfn.NORM.DIST($S$3:$S$1003,$G5154,$Q5154,FALSE)*WindSpeedStep*$T$3:$T$1003)</f>
        <v>1244.9027484992632</v>
      </c>
      <c r="P5154" s="42">
        <f t="shared" si="240"/>
        <v>0.89722677082261049</v>
      </c>
      <c r="Q5154" s="42">
        <f t="shared" si="242"/>
        <v>0.74363800014935033</v>
      </c>
    </row>
    <row r="5155" spans="5:17" x14ac:dyDescent="0.2">
      <c r="E5155" s="15">
        <v>41306.5</v>
      </c>
      <c r="F5155" s="21">
        <v>8.669834237099451</v>
      </c>
      <c r="G5155" s="21">
        <v>8.6929786173877144</v>
      </c>
      <c r="H5155" s="24">
        <v>0.10496163768690997</v>
      </c>
      <c r="I5155" s="3">
        <f t="shared" si="241"/>
        <v>1134.8899999999485</v>
      </c>
      <c r="J5155" s="3">
        <f>INDEX(PowerArray,MIN(MaximumPowerIndex,ROUND(G5155*100,0)))</f>
        <v>1142.2299999999484</v>
      </c>
      <c r="K5155" s="3">
        <f>MIN(J5155-M5155+N5155,'Power Look Up'!$F$4)</f>
        <v>1144.0788078426262</v>
      </c>
      <c r="M5155" s="50">
        <f t="array" ref="M5155">_xlfn.SUM(_xlfn.NORM.DIST($S$3:$S$1003,$G5155,$P5155,FALSE)*WindSpeedStep*$T$3:$T$1003)</f>
        <v>1142.1675421655666</v>
      </c>
      <c r="N5155" s="50">
        <f t="array" ref="N5155">_xlfn.SUM(_xlfn.NORM.DIST($S$3:$S$1003,$G5155,$Q5155,FALSE)*WindSpeedStep*$T$3:$T$1003)</f>
        <v>1144.0163500082444</v>
      </c>
      <c r="P5155" s="42">
        <f t="shared" si="240"/>
        <v>0.86929786173877144</v>
      </c>
      <c r="Q5155" s="42">
        <f t="shared" si="242"/>
        <v>0.91242927205830482</v>
      </c>
    </row>
    <row r="5156" spans="5:17" x14ac:dyDescent="0.2">
      <c r="E5156" s="15">
        <v>41306.506944444445</v>
      </c>
      <c r="F5156" s="21">
        <v>9.9931690571033229</v>
      </c>
      <c r="G5156" s="21">
        <v>9.9586924472864791</v>
      </c>
      <c r="H5156" s="24">
        <v>0.10807382461245532</v>
      </c>
      <c r="I5156" s="3">
        <f t="shared" si="241"/>
        <v>1633.1899999999357</v>
      </c>
      <c r="J5156" s="3">
        <f>INDEX(PowerArray,MIN(MaximumPowerIndex,ROUND(G5156*100,0)))</f>
        <v>1621.7599999999361</v>
      </c>
      <c r="K5156" s="3">
        <f>MIN(J5156-M5156+N5156,'Power Look Up'!$F$4)</f>
        <v>1613.4771815291731</v>
      </c>
      <c r="M5156" s="50">
        <f t="array" ref="M5156">_xlfn.SUM(_xlfn.NORM.DIST($S$3:$S$1003,$G5156,$P5156,FALSE)*WindSpeedStep*$T$3:$T$1003)</f>
        <v>1610.8341620849828</v>
      </c>
      <c r="N5156" s="50">
        <f t="array" ref="N5156">_xlfn.SUM(_xlfn.NORM.DIST($S$3:$S$1003,$G5156,$Q5156,FALSE)*WindSpeedStep*$T$3:$T$1003)</f>
        <v>1602.5513436142198</v>
      </c>
      <c r="P5156" s="42">
        <f t="shared" si="240"/>
        <v>0.99586924472864791</v>
      </c>
      <c r="Q5156" s="42">
        <f t="shared" si="242"/>
        <v>1.0762739809174224</v>
      </c>
    </row>
    <row r="5157" spans="5:17" x14ac:dyDescent="0.2">
      <c r="E5157" s="15">
        <v>41306.513888888891</v>
      </c>
      <c r="F5157" s="21">
        <v>9.3421685220143384</v>
      </c>
      <c r="G5157" s="21">
        <v>9.3583203720846555</v>
      </c>
      <c r="H5157" s="24">
        <v>0.1316610803050243</v>
      </c>
      <c r="I5157" s="3">
        <f t="shared" si="241"/>
        <v>1385.5399999999411</v>
      </c>
      <c r="J5157" s="3">
        <f>INDEX(PowerArray,MIN(MaximumPowerIndex,ROUND(G5157*100,0)))</f>
        <v>1393.159999999941</v>
      </c>
      <c r="K5157" s="3">
        <f>MIN(J5157-M5157+N5157,'Power Look Up'!$F$4)</f>
        <v>1383.8412068647453</v>
      </c>
      <c r="M5157" s="50">
        <f t="array" ref="M5157">_xlfn.SUM(_xlfn.NORM.DIST($S$3:$S$1003,$G5157,$P5157,FALSE)*WindSpeedStep*$T$3:$T$1003)</f>
        <v>1397.2317095158785</v>
      </c>
      <c r="N5157" s="50">
        <f t="array" ref="N5157">_xlfn.SUM(_xlfn.NORM.DIST($S$3:$S$1003,$G5157,$Q5157,FALSE)*WindSpeedStep*$T$3:$T$1003)</f>
        <v>1387.9129163806829</v>
      </c>
      <c r="P5157" s="42">
        <f t="shared" si="240"/>
        <v>0.93583203720846564</v>
      </c>
      <c r="Q5157" s="42">
        <f t="shared" si="242"/>
        <v>1.2321265700291828</v>
      </c>
    </row>
    <row r="5158" spans="5:17" x14ac:dyDescent="0.2">
      <c r="E5158" s="15">
        <v>41306.520833333336</v>
      </c>
      <c r="F5158" s="21">
        <v>8.4992529911341403</v>
      </c>
      <c r="G5158" s="21">
        <v>8.5524774233453158</v>
      </c>
      <c r="H5158" s="24">
        <v>0.14942489667324649</v>
      </c>
      <c r="I5158" s="3">
        <f t="shared" si="241"/>
        <v>1072.4999999999498</v>
      </c>
      <c r="J5158" s="3">
        <f>INDEX(PowerArray,MIN(MaximumPowerIndex,ROUND(G5158*100,0)))</f>
        <v>1090.8499999999494</v>
      </c>
      <c r="K5158" s="3">
        <f>MIN(J5158-M5158+N5158,'Power Look Up'!$F$4)</f>
        <v>1109.1877374689786</v>
      </c>
      <c r="M5158" s="50">
        <f t="array" ref="M5158">_xlfn.SUM(_xlfn.NORM.DIST($S$3:$S$1003,$G5158,$P5158,FALSE)*WindSpeedStep*$T$3:$T$1003)</f>
        <v>1089.3746743152597</v>
      </c>
      <c r="N5158" s="50">
        <f t="array" ref="N5158">_xlfn.SUM(_xlfn.NORM.DIST($S$3:$S$1003,$G5158,$Q5158,FALSE)*WindSpeedStep*$T$3:$T$1003)</f>
        <v>1107.7124117842889</v>
      </c>
      <c r="P5158" s="42">
        <f t="shared" si="240"/>
        <v>0.8552477423345316</v>
      </c>
      <c r="Q5158" s="42">
        <f t="shared" si="242"/>
        <v>1.2779530552836471</v>
      </c>
    </row>
    <row r="5159" spans="5:17" x14ac:dyDescent="0.2">
      <c r="E5159" s="15">
        <v>41306.527777777781</v>
      </c>
      <c r="F5159" s="21">
        <v>8.4365775910859195</v>
      </c>
      <c r="G5159" s="21">
        <v>8.5432695556732678</v>
      </c>
      <c r="H5159" s="24">
        <v>0.12801399481480821</v>
      </c>
      <c r="I5159" s="3">
        <f t="shared" si="241"/>
        <v>1050.4799999999502</v>
      </c>
      <c r="J5159" s="3">
        <f>INDEX(PowerArray,MIN(MaximumPowerIndex,ROUND(G5159*100,0)))</f>
        <v>1087.1799999999496</v>
      </c>
      <c r="K5159" s="3">
        <f>MIN(J5159-M5159+N5159,'Power Look Up'!$F$4)</f>
        <v>1098.6337336706708</v>
      </c>
      <c r="M5159" s="50">
        <f t="array" ref="M5159">_xlfn.SUM(_xlfn.NORM.DIST($S$3:$S$1003,$G5159,$P5159,FALSE)*WindSpeedStep*$T$3:$T$1003)</f>
        <v>1085.9475608831283</v>
      </c>
      <c r="N5159" s="50">
        <f t="array" ref="N5159">_xlfn.SUM(_xlfn.NORM.DIST($S$3:$S$1003,$G5159,$Q5159,FALSE)*WindSpeedStep*$T$3:$T$1003)</f>
        <v>1097.4012945538495</v>
      </c>
      <c r="P5159" s="42">
        <f t="shared" si="240"/>
        <v>0.85432695556732685</v>
      </c>
      <c r="Q5159" s="42">
        <f t="shared" si="242"/>
        <v>1.0936580646014666</v>
      </c>
    </row>
    <row r="5160" spans="5:17" x14ac:dyDescent="0.2">
      <c r="E5160" s="15">
        <v>41306.534722222219</v>
      </c>
      <c r="F5160" s="21">
        <v>7.9017002896144835</v>
      </c>
      <c r="G5160" s="21">
        <v>7.980124905016913</v>
      </c>
      <c r="H5160" s="24">
        <v>0.1341483429070576</v>
      </c>
      <c r="I5160" s="3">
        <f t="shared" si="241"/>
        <v>858.89999999996269</v>
      </c>
      <c r="J5160" s="3">
        <f>INDEX(PowerArray,MIN(MaximumPowerIndex,ROUND(G5160*100,0)))</f>
        <v>882.97999999996216</v>
      </c>
      <c r="K5160" s="3">
        <f>MIN(J5160-M5160+N5160,'Power Look Up'!$F$4)</f>
        <v>900.54807376103747</v>
      </c>
      <c r="M5160" s="50">
        <f t="array" ref="M5160">_xlfn.SUM(_xlfn.NORM.DIST($S$3:$S$1003,$G5160,$P5160,FALSE)*WindSpeedStep*$T$3:$T$1003)</f>
        <v>886.3667650925529</v>
      </c>
      <c r="N5160" s="50">
        <f t="array" ref="N5160">_xlfn.SUM(_xlfn.NORM.DIST($S$3:$S$1003,$G5160,$Q5160,FALSE)*WindSpeedStep*$T$3:$T$1003)</f>
        <v>903.93483885362821</v>
      </c>
      <c r="P5160" s="42">
        <f t="shared" si="240"/>
        <v>0.79801249050169132</v>
      </c>
      <c r="Q5160" s="42">
        <f t="shared" si="242"/>
        <v>1.0705205321993594</v>
      </c>
    </row>
    <row r="5161" spans="5:17" x14ac:dyDescent="0.2">
      <c r="E5161" s="15">
        <v>41306.541666666664</v>
      </c>
      <c r="F5161" s="21">
        <v>8.7513651843603135</v>
      </c>
      <c r="G5161" s="21">
        <v>8.8032567573164417</v>
      </c>
      <c r="H5161" s="24">
        <v>0.12798003241843545</v>
      </c>
      <c r="I5161" s="3">
        <f t="shared" si="241"/>
        <v>1164.2499999999477</v>
      </c>
      <c r="J5161" s="3">
        <f>INDEX(PowerArray,MIN(MaximumPowerIndex,ROUND(G5161*100,0)))</f>
        <v>1182.5999999999474</v>
      </c>
      <c r="K5161" s="3">
        <f>MIN(J5161-M5161+N5161,'Power Look Up'!$F$4)</f>
        <v>1189.9478725008432</v>
      </c>
      <c r="M5161" s="50">
        <f t="array" ref="M5161">_xlfn.SUM(_xlfn.NORM.DIST($S$3:$S$1003,$G5161,$P5161,FALSE)*WindSpeedStep*$T$3:$T$1003)</f>
        <v>1184.1541950871958</v>
      </c>
      <c r="N5161" s="50">
        <f t="array" ref="N5161">_xlfn.SUM(_xlfn.NORM.DIST($S$3:$S$1003,$G5161,$Q5161,FALSE)*WindSpeedStep*$T$3:$T$1003)</f>
        <v>1191.5020675880917</v>
      </c>
      <c r="P5161" s="42">
        <f t="shared" si="240"/>
        <v>0.88032567573164422</v>
      </c>
      <c r="Q5161" s="42">
        <f t="shared" si="242"/>
        <v>1.1266410851891691</v>
      </c>
    </row>
    <row r="5162" spans="5:17" x14ac:dyDescent="0.2">
      <c r="E5162" s="15">
        <v>41306.548611111109</v>
      </c>
      <c r="F5162" s="21">
        <v>9.4175605754514837</v>
      </c>
      <c r="G5162" s="21">
        <v>9.4264471878264029</v>
      </c>
      <c r="H5162" s="24">
        <v>0.14441107005407297</v>
      </c>
      <c r="I5162" s="3">
        <f t="shared" si="241"/>
        <v>1416.0199999999404</v>
      </c>
      <c r="J5162" s="3">
        <f>INDEX(PowerArray,MIN(MaximumPowerIndex,ROUND(G5162*100,0)))</f>
        <v>1419.8299999999404</v>
      </c>
      <c r="K5162" s="3">
        <f>MIN(J5162-M5162+N5162,'Power Look Up'!$F$4)</f>
        <v>1401.5175014302995</v>
      </c>
      <c r="M5162" s="50">
        <f t="array" ref="M5162">_xlfn.SUM(_xlfn.NORM.DIST($S$3:$S$1003,$G5162,$P5162,FALSE)*WindSpeedStep*$T$3:$T$1003)</f>
        <v>1422.8929949410669</v>
      </c>
      <c r="N5162" s="50">
        <f t="array" ref="N5162">_xlfn.SUM(_xlfn.NORM.DIST($S$3:$S$1003,$G5162,$Q5162,FALSE)*WindSpeedStep*$T$3:$T$1003)</f>
        <v>1404.5804963714261</v>
      </c>
      <c r="P5162" s="42">
        <f t="shared" si="240"/>
        <v>0.94264471878264033</v>
      </c>
      <c r="Q5162" s="42">
        <f t="shared" si="242"/>
        <v>1.3612833252022178</v>
      </c>
    </row>
    <row r="5163" spans="5:17" x14ac:dyDescent="0.2">
      <c r="E5163" s="15">
        <v>41306.555555555555</v>
      </c>
      <c r="F5163" s="21">
        <v>9.164921685632045</v>
      </c>
      <c r="G5163" s="21">
        <v>9.1813532325169742</v>
      </c>
      <c r="H5163" s="24">
        <v>0.14511853408251776</v>
      </c>
      <c r="I5163" s="3">
        <f t="shared" si="241"/>
        <v>1316.9599999999425</v>
      </c>
      <c r="J5163" s="3">
        <f>INDEX(PowerArray,MIN(MaximumPowerIndex,ROUND(G5163*100,0)))</f>
        <v>1324.5799999999424</v>
      </c>
      <c r="K5163" s="3">
        <f>MIN(J5163-M5163+N5163,'Power Look Up'!$F$4)</f>
        <v>1318.7349861858099</v>
      </c>
      <c r="M5163" s="50">
        <f t="array" ref="M5163">_xlfn.SUM(_xlfn.NORM.DIST($S$3:$S$1003,$G5163,$P5163,FALSE)*WindSpeedStep*$T$3:$T$1003)</f>
        <v>1329.6838359767453</v>
      </c>
      <c r="N5163" s="50">
        <f t="array" ref="N5163">_xlfn.SUM(_xlfn.NORM.DIST($S$3:$S$1003,$G5163,$Q5163,FALSE)*WindSpeedStep*$T$3:$T$1003)</f>
        <v>1323.8388221626128</v>
      </c>
      <c r="P5163" s="42">
        <f t="shared" si="240"/>
        <v>0.91813532325169744</v>
      </c>
      <c r="Q5163" s="42">
        <f t="shared" si="242"/>
        <v>1.3323845219966493</v>
      </c>
    </row>
    <row r="5164" spans="5:17" x14ac:dyDescent="0.2">
      <c r="E5164" s="15">
        <v>41306.5625</v>
      </c>
      <c r="F5164" s="21">
        <v>8.402337645540273</v>
      </c>
      <c r="G5164" s="21">
        <v>8.4966276428421583</v>
      </c>
      <c r="H5164" s="24">
        <v>0.15352870289433038</v>
      </c>
      <c r="I5164" s="3">
        <f t="shared" si="241"/>
        <v>1035.7999999999506</v>
      </c>
      <c r="J5164" s="3">
        <f>INDEX(PowerArray,MIN(MaximumPowerIndex,ROUND(G5164*100,0)))</f>
        <v>1072.4999999999498</v>
      </c>
      <c r="K5164" s="3">
        <f>MIN(J5164-M5164+N5164,'Power Look Up'!$F$4)</f>
        <v>1093.4627704270004</v>
      </c>
      <c r="M5164" s="50">
        <f t="array" ref="M5164">_xlfn.SUM(_xlfn.NORM.DIST($S$3:$S$1003,$G5164,$P5164,FALSE)*WindSpeedStep*$T$3:$T$1003)</f>
        <v>1068.656232422325</v>
      </c>
      <c r="N5164" s="50">
        <f t="array" ref="N5164">_xlfn.SUM(_xlfn.NORM.DIST($S$3:$S$1003,$G5164,$Q5164,FALSE)*WindSpeedStep*$T$3:$T$1003)</f>
        <v>1089.6190028493756</v>
      </c>
      <c r="P5164" s="42">
        <f t="shared" si="240"/>
        <v>0.84966276428421583</v>
      </c>
      <c r="Q5164" s="42">
        <f t="shared" si="242"/>
        <v>1.3044762209816683</v>
      </c>
    </row>
    <row r="5165" spans="5:17" x14ac:dyDescent="0.2">
      <c r="E5165" s="15">
        <v>41306.569444444445</v>
      </c>
      <c r="F5165" s="21">
        <v>7.9415633755743924</v>
      </c>
      <c r="G5165" s="21">
        <v>7.8915053603441452</v>
      </c>
      <c r="H5165" s="24">
        <v>0.1448077595825801</v>
      </c>
      <c r="I5165" s="3">
        <f t="shared" si="241"/>
        <v>870.93999999996242</v>
      </c>
      <c r="J5165" s="3">
        <f>INDEX(PowerArray,MIN(MaximumPowerIndex,ROUND(G5165*100,0)))</f>
        <v>855.88999999996281</v>
      </c>
      <c r="K5165" s="3">
        <f>MIN(J5165-M5165+N5165,'Power Look Up'!$F$4)</f>
        <v>879.23583065959156</v>
      </c>
      <c r="M5165" s="50">
        <f t="array" ref="M5165">_xlfn.SUM(_xlfn.NORM.DIST($S$3:$S$1003,$G5165,$P5165,FALSE)*WindSpeedStep*$T$3:$T$1003)</f>
        <v>856.99630305374717</v>
      </c>
      <c r="N5165" s="50">
        <f t="array" ref="N5165">_xlfn.SUM(_xlfn.NORM.DIST($S$3:$S$1003,$G5165,$Q5165,FALSE)*WindSpeedStep*$T$3:$T$1003)</f>
        <v>880.34213371337592</v>
      </c>
      <c r="P5165" s="42">
        <f t="shared" si="240"/>
        <v>0.78915053603441454</v>
      </c>
      <c r="Q5165" s="42">
        <f t="shared" si="242"/>
        <v>1.142751210965357</v>
      </c>
    </row>
    <row r="5166" spans="5:17" x14ac:dyDescent="0.2">
      <c r="E5166" s="15">
        <v>41306.576388888891</v>
      </c>
      <c r="F5166" s="21">
        <v>6.349222167115756</v>
      </c>
      <c r="G5166" s="21">
        <v>6.3163953242363551</v>
      </c>
      <c r="H5166" s="24">
        <v>0.19372451737009366</v>
      </c>
      <c r="I5166" s="3">
        <f t="shared" si="241"/>
        <v>441.09999999997945</v>
      </c>
      <c r="J5166" s="3">
        <f>INDEX(PowerArray,MIN(MaximumPowerIndex,ROUND(G5166*100,0)))</f>
        <v>434.31999999997959</v>
      </c>
      <c r="K5166" s="3">
        <f>MIN(J5166-M5166+N5166,'Power Look Up'!$F$4)</f>
        <v>466.22229255274129</v>
      </c>
      <c r="M5166" s="50">
        <f t="array" ref="M5166">_xlfn.SUM(_xlfn.NORM.DIST($S$3:$S$1003,$G5166,$P5166,FALSE)*WindSpeedStep*$T$3:$T$1003)</f>
        <v>431.91145829592853</v>
      </c>
      <c r="N5166" s="50">
        <f t="array" ref="N5166">_xlfn.SUM(_xlfn.NORM.DIST($S$3:$S$1003,$G5166,$Q5166,FALSE)*WindSpeedStep*$T$3:$T$1003)</f>
        <v>463.81375084869023</v>
      </c>
      <c r="P5166" s="42">
        <f t="shared" si="240"/>
        <v>0.63163953242363557</v>
      </c>
      <c r="Q5166" s="42">
        <f t="shared" si="242"/>
        <v>1.2236406357064042</v>
      </c>
    </row>
    <row r="5167" spans="5:17" x14ac:dyDescent="0.2">
      <c r="E5167" s="15">
        <v>41306.583333333336</v>
      </c>
      <c r="F5167" s="21">
        <v>7.181967290300058</v>
      </c>
      <c r="G5167" s="21">
        <v>7.1457120378347083</v>
      </c>
      <c r="H5167" s="24">
        <v>0.19075553321585267</v>
      </c>
      <c r="I5167" s="3">
        <f t="shared" si="241"/>
        <v>642.17999999996732</v>
      </c>
      <c r="J5167" s="3">
        <f>INDEX(PowerArray,MIN(MaximumPowerIndex,ROUND(G5167*100,0)))</f>
        <v>633.14999999996746</v>
      </c>
      <c r="K5167" s="3">
        <f>MIN(J5167-M5167+N5167,'Power Look Up'!$F$4)</f>
        <v>677.79419731423059</v>
      </c>
      <c r="M5167" s="50">
        <f t="array" ref="M5167">_xlfn.SUM(_xlfn.NORM.DIST($S$3:$S$1003,$G5167,$P5167,FALSE)*WindSpeedStep*$T$3:$T$1003)</f>
        <v>633.23956852537867</v>
      </c>
      <c r="N5167" s="50">
        <f t="array" ref="N5167">_xlfn.SUM(_xlfn.NORM.DIST($S$3:$S$1003,$G5167,$Q5167,FALSE)*WindSpeedStep*$T$3:$T$1003)</f>
        <v>677.8837658396418</v>
      </c>
      <c r="P5167" s="42">
        <f t="shared" si="240"/>
        <v>0.71457120378347083</v>
      </c>
      <c r="Q5167" s="42">
        <f t="shared" si="242"/>
        <v>1.3630841099840969</v>
      </c>
    </row>
    <row r="5168" spans="5:17" x14ac:dyDescent="0.2">
      <c r="E5168" s="15">
        <v>41306.590277777781</v>
      </c>
      <c r="F5168" s="21">
        <v>7.6156052000104353</v>
      </c>
      <c r="G5168" s="21">
        <v>7.5488839761542126</v>
      </c>
      <c r="H5168" s="24">
        <v>0.19302471194252371</v>
      </c>
      <c r="I5168" s="3">
        <f t="shared" si="241"/>
        <v>774.61999999996442</v>
      </c>
      <c r="J5168" s="3">
        <f>INDEX(PowerArray,MIN(MaximumPowerIndex,ROUND(G5168*100,0)))</f>
        <v>753.54999999996494</v>
      </c>
      <c r="K5168" s="3">
        <f>MIN(J5168-M5168+N5168,'Power Look Up'!$F$4)</f>
        <v>803.26193223986809</v>
      </c>
      <c r="M5168" s="50">
        <f t="array" ref="M5168">_xlfn.SUM(_xlfn.NORM.DIST($S$3:$S$1003,$G5168,$P5168,FALSE)*WindSpeedStep*$T$3:$T$1003)</f>
        <v>749.02364916616773</v>
      </c>
      <c r="N5168" s="50">
        <f t="array" ref="N5168">_xlfn.SUM(_xlfn.NORM.DIST($S$3:$S$1003,$G5168,$Q5168,FALSE)*WindSpeedStep*$T$3:$T$1003)</f>
        <v>798.73558140607088</v>
      </c>
      <c r="P5168" s="42">
        <f t="shared" si="240"/>
        <v>0.75488839761542126</v>
      </c>
      <c r="Q5168" s="42">
        <f t="shared" si="242"/>
        <v>1.4571211549846999</v>
      </c>
    </row>
    <row r="5169" spans="5:17" x14ac:dyDescent="0.2">
      <c r="E5169" s="15">
        <v>41306.597222222219</v>
      </c>
      <c r="F5169" s="21">
        <v>8.3638089161052385</v>
      </c>
      <c r="G5169" s="21">
        <v>8.336451732781212</v>
      </c>
      <c r="H5169" s="24">
        <v>0.18293100850903618</v>
      </c>
      <c r="I5169" s="3">
        <f t="shared" si="241"/>
        <v>1021.1199999999509</v>
      </c>
      <c r="J5169" s="3">
        <f>INDEX(PowerArray,MIN(MaximumPowerIndex,ROUND(G5169*100,0)))</f>
        <v>1013.7799999999511</v>
      </c>
      <c r="K5169" s="3">
        <f>MIN(J5169-M5169+N5169,'Power Look Up'!$F$4)</f>
        <v>1048.3489457854078</v>
      </c>
      <c r="M5169" s="50">
        <f t="array" ref="M5169">_xlfn.SUM(_xlfn.NORM.DIST($S$3:$S$1003,$G5169,$P5169,FALSE)*WindSpeedStep*$T$3:$T$1003)</f>
        <v>1010.2258483840094</v>
      </c>
      <c r="N5169" s="50">
        <f t="array" ref="N5169">_xlfn.SUM(_xlfn.NORM.DIST($S$3:$S$1003,$G5169,$Q5169,FALSE)*WindSpeedStep*$T$3:$T$1003)</f>
        <v>1044.7947941694661</v>
      </c>
      <c r="P5169" s="42">
        <f t="shared" si="240"/>
        <v>0.83364517327812127</v>
      </c>
      <c r="Q5169" s="42">
        <f t="shared" si="242"/>
        <v>1.5249955228645693</v>
      </c>
    </row>
    <row r="5170" spans="5:17" x14ac:dyDescent="0.2">
      <c r="E5170" s="15">
        <v>41306.604166666664</v>
      </c>
      <c r="F5170" s="21">
        <v>8.2389832623533863</v>
      </c>
      <c r="G5170" s="21">
        <v>8.1916550691342369</v>
      </c>
      <c r="H5170" s="24">
        <v>0.18934375156800612</v>
      </c>
      <c r="I5170" s="3">
        <f t="shared" si="241"/>
        <v>977.07999999995184</v>
      </c>
      <c r="J5170" s="3">
        <f>INDEX(PowerArray,MIN(MaximumPowerIndex,ROUND(G5170*100,0)))</f>
        <v>958.72999999995227</v>
      </c>
      <c r="K5170" s="3">
        <f>MIN(J5170-M5170+N5170,'Power Look Up'!$F$4)</f>
        <v>999.91704789873324</v>
      </c>
      <c r="M5170" s="50">
        <f t="array" ref="M5170">_xlfn.SUM(_xlfn.NORM.DIST($S$3:$S$1003,$G5170,$P5170,FALSE)*WindSpeedStep*$T$3:$T$1003)</f>
        <v>958.81564369876196</v>
      </c>
      <c r="N5170" s="50">
        <f t="array" ref="N5170">_xlfn.SUM(_xlfn.NORM.DIST($S$3:$S$1003,$G5170,$Q5170,FALSE)*WindSpeedStep*$T$3:$T$1003)</f>
        <v>1000.0026915975429</v>
      </c>
      <c r="P5170" s="42">
        <f t="shared" si="240"/>
        <v>0.81916550691342371</v>
      </c>
      <c r="Q5170" s="42">
        <f t="shared" si="242"/>
        <v>1.5510387023409509</v>
      </c>
    </row>
    <row r="5171" spans="5:17" x14ac:dyDescent="0.2">
      <c r="E5171" s="15">
        <v>41306.611111111109</v>
      </c>
      <c r="F5171" s="21">
        <v>8.2200205422719712</v>
      </c>
      <c r="G5171" s="21">
        <v>8.0801657029274132</v>
      </c>
      <c r="H5171" s="24">
        <v>0.19464671551268026</v>
      </c>
      <c r="I5171" s="3">
        <f t="shared" si="241"/>
        <v>969.73999999995203</v>
      </c>
      <c r="J5171" s="3">
        <f>INDEX(PowerArray,MIN(MaximumPowerIndex,ROUND(G5171*100,0)))</f>
        <v>918.35999999995306</v>
      </c>
      <c r="K5171" s="3">
        <f>MIN(J5171-M5171+N5171,'Power Look Up'!$F$4)</f>
        <v>964.42850756076348</v>
      </c>
      <c r="M5171" s="50">
        <f t="array" ref="M5171">_xlfn.SUM(_xlfn.NORM.DIST($S$3:$S$1003,$G5171,$P5171,FALSE)*WindSpeedStep*$T$3:$T$1003)</f>
        <v>920.2249037376148</v>
      </c>
      <c r="N5171" s="50">
        <f t="array" ref="N5171">_xlfn.SUM(_xlfn.NORM.DIST($S$3:$S$1003,$G5171,$Q5171,FALSE)*WindSpeedStep*$T$3:$T$1003)</f>
        <v>966.29341129842521</v>
      </c>
      <c r="P5171" s="42">
        <f t="shared" si="240"/>
        <v>0.80801657029274132</v>
      </c>
      <c r="Q5171" s="42">
        <f t="shared" si="242"/>
        <v>1.5727777148730282</v>
      </c>
    </row>
    <row r="5172" spans="5:17" x14ac:dyDescent="0.2">
      <c r="E5172" s="15">
        <v>41306.618055555555</v>
      </c>
      <c r="F5172" s="21">
        <v>8.9242322419715432</v>
      </c>
      <c r="G5172" s="21">
        <v>8.9213875147045982</v>
      </c>
      <c r="H5172" s="24">
        <v>0.14118861610011627</v>
      </c>
      <c r="I5172" s="3">
        <f t="shared" si="241"/>
        <v>1226.6399999999464</v>
      </c>
      <c r="J5172" s="3">
        <f>INDEX(PowerArray,MIN(MaximumPowerIndex,ROUND(G5172*100,0)))</f>
        <v>1226.6399999999464</v>
      </c>
      <c r="K5172" s="3">
        <f>MIN(J5172-M5172+N5172,'Power Look Up'!$F$4)</f>
        <v>1232.255057217817</v>
      </c>
      <c r="M5172" s="50">
        <f t="array" ref="M5172">_xlfn.SUM(_xlfn.NORM.DIST($S$3:$S$1003,$G5172,$P5172,FALSE)*WindSpeedStep*$T$3:$T$1003)</f>
        <v>1229.4999557454903</v>
      </c>
      <c r="N5172" s="50">
        <f t="array" ref="N5172">_xlfn.SUM(_xlfn.NORM.DIST($S$3:$S$1003,$G5172,$Q5172,FALSE)*WindSpeedStep*$T$3:$T$1003)</f>
        <v>1235.1150129633609</v>
      </c>
      <c r="P5172" s="42">
        <f t="shared" si="240"/>
        <v>0.89213875147045985</v>
      </c>
      <c r="Q5172" s="42">
        <f t="shared" si="242"/>
        <v>1.2595983568939979</v>
      </c>
    </row>
    <row r="5173" spans="5:17" x14ac:dyDescent="0.2">
      <c r="E5173" s="15">
        <v>41306.625</v>
      </c>
      <c r="F5173" s="21">
        <v>9.6876559027349654</v>
      </c>
      <c r="G5173" s="21">
        <v>9.663448468628312</v>
      </c>
      <c r="H5173" s="24">
        <v>0.15070725205958449</v>
      </c>
      <c r="I5173" s="3">
        <f t="shared" si="241"/>
        <v>1518.8899999999383</v>
      </c>
      <c r="J5173" s="3">
        <f>INDEX(PowerArray,MIN(MaximumPowerIndex,ROUND(G5173*100,0)))</f>
        <v>1507.4599999999384</v>
      </c>
      <c r="K5173" s="3">
        <f>MIN(J5173-M5173+N5173,'Power Look Up'!$F$4)</f>
        <v>1470.9886120412928</v>
      </c>
      <c r="M5173" s="50">
        <f t="array" ref="M5173">_xlfn.SUM(_xlfn.NORM.DIST($S$3:$S$1003,$G5173,$P5173,FALSE)*WindSpeedStep*$T$3:$T$1003)</f>
        <v>1509.8248583381442</v>
      </c>
      <c r="N5173" s="50">
        <f t="array" ref="N5173">_xlfn.SUM(_xlfn.NORM.DIST($S$3:$S$1003,$G5173,$Q5173,FALSE)*WindSpeedStep*$T$3:$T$1003)</f>
        <v>1473.3534703794985</v>
      </c>
      <c r="P5173" s="42">
        <f t="shared" si="240"/>
        <v>0.96634484686283129</v>
      </c>
      <c r="Q5173" s="42">
        <f t="shared" si="242"/>
        <v>1.4563517641263728</v>
      </c>
    </row>
    <row r="5174" spans="5:17" x14ac:dyDescent="0.2">
      <c r="E5174" s="15">
        <v>41306.631944444445</v>
      </c>
      <c r="F5174" s="21">
        <v>11.122164235050157</v>
      </c>
      <c r="G5174" s="21">
        <v>10.944496688658408</v>
      </c>
      <c r="H5174" s="24">
        <v>0.11058998716489041</v>
      </c>
      <c r="I5174" s="3">
        <f t="shared" si="241"/>
        <v>1914.0799999999838</v>
      </c>
      <c r="J5174" s="3">
        <f>INDEX(PowerArray,MIN(MaximumPowerIndex,ROUND(G5174*100,0)))</f>
        <v>1887.9799999999495</v>
      </c>
      <c r="K5174" s="3">
        <f>MIN(J5174-M5174+N5174,'Power Look Up'!$F$4)</f>
        <v>1868.7240939449589</v>
      </c>
      <c r="M5174" s="50">
        <f t="array" ref="M5174">_xlfn.SUM(_xlfn.NORM.DIST($S$3:$S$1003,$G5174,$P5174,FALSE)*WindSpeedStep*$T$3:$T$1003)</f>
        <v>1859.3705008371203</v>
      </c>
      <c r="N5174" s="50">
        <f t="array" ref="N5174">_xlfn.SUM(_xlfn.NORM.DIST($S$3:$S$1003,$G5174,$Q5174,FALSE)*WindSpeedStep*$T$3:$T$1003)</f>
        <v>1840.1145947821296</v>
      </c>
      <c r="P5174" s="42">
        <f t="shared" si="240"/>
        <v>1.0944496688658407</v>
      </c>
      <c r="Q5174" s="42">
        <f t="shared" si="242"/>
        <v>1.2103517483249189</v>
      </c>
    </row>
    <row r="5175" spans="5:17" x14ac:dyDescent="0.2">
      <c r="E5175" s="15">
        <v>41306.638888888891</v>
      </c>
      <c r="F5175" s="21">
        <v>8.1308556695330108</v>
      </c>
      <c r="G5175" s="21">
        <v>8.1589196460399513</v>
      </c>
      <c r="H5175" s="24">
        <v>0.19678125710622715</v>
      </c>
      <c r="I5175" s="3">
        <f t="shared" si="241"/>
        <v>936.70999999995274</v>
      </c>
      <c r="J5175" s="3">
        <f>INDEX(PowerArray,MIN(MaximumPowerIndex,ROUND(G5175*100,0)))</f>
        <v>947.71999999995251</v>
      </c>
      <c r="K5175" s="3">
        <f>MIN(J5175-M5175+N5175,'Power Look Up'!$F$4)</f>
        <v>992.48804023569778</v>
      </c>
      <c r="M5175" s="50">
        <f t="array" ref="M5175">_xlfn.SUM(_xlfn.NORM.DIST($S$3:$S$1003,$G5175,$P5175,FALSE)*WindSpeedStep*$T$3:$T$1003)</f>
        <v>947.39260740169141</v>
      </c>
      <c r="N5175" s="50">
        <f t="array" ref="N5175">_xlfn.SUM(_xlfn.NORM.DIST($S$3:$S$1003,$G5175,$Q5175,FALSE)*WindSpeedStep*$T$3:$T$1003)</f>
        <v>992.16064763743668</v>
      </c>
      <c r="P5175" s="42">
        <f t="shared" si="240"/>
        <v>0.81589196460399516</v>
      </c>
      <c r="Q5175" s="42">
        <f t="shared" si="242"/>
        <v>1.6055224645764354</v>
      </c>
    </row>
    <row r="5176" spans="5:17" x14ac:dyDescent="0.2">
      <c r="E5176" s="15">
        <v>41306.645833333336</v>
      </c>
      <c r="F5176" s="21">
        <v>9.1453455091101841</v>
      </c>
      <c r="G5176" s="21">
        <v>9.0001251461684593</v>
      </c>
      <c r="H5176" s="24">
        <v>0.14870952646296731</v>
      </c>
      <c r="I5176" s="3">
        <f t="shared" si="241"/>
        <v>1313.1499999999426</v>
      </c>
      <c r="J5176" s="3">
        <f>INDEX(PowerArray,MIN(MaximumPowerIndex,ROUND(G5176*100,0)))</f>
        <v>1255.9999999999459</v>
      </c>
      <c r="K5176" s="3">
        <f>MIN(J5176-M5176+N5176,'Power Look Up'!$F$4)</f>
        <v>1258.1841068913143</v>
      </c>
      <c r="M5176" s="50">
        <f t="array" ref="M5176">_xlfn.SUM(_xlfn.NORM.DIST($S$3:$S$1003,$G5176,$P5176,FALSE)*WindSpeedStep*$T$3:$T$1003)</f>
        <v>1259.8457283993826</v>
      </c>
      <c r="N5176" s="50">
        <f t="array" ref="N5176">_xlfn.SUM(_xlfn.NORM.DIST($S$3:$S$1003,$G5176,$Q5176,FALSE)*WindSpeedStep*$T$3:$T$1003)</f>
        <v>1262.029835290751</v>
      </c>
      <c r="P5176" s="42">
        <f t="shared" si="240"/>
        <v>0.90001251461684595</v>
      </c>
      <c r="Q5176" s="42">
        <f t="shared" si="242"/>
        <v>1.3384043485941561</v>
      </c>
    </row>
    <row r="5177" spans="5:17" x14ac:dyDescent="0.2">
      <c r="E5177" s="15">
        <v>41306.652777777781</v>
      </c>
      <c r="F5177" s="21">
        <v>8.1147583810338144</v>
      </c>
      <c r="G5177" s="21">
        <v>8.0541610491388766</v>
      </c>
      <c r="H5177" s="24">
        <v>0.17745445180051619</v>
      </c>
      <c r="I5177" s="3">
        <f t="shared" si="241"/>
        <v>929.36999999995282</v>
      </c>
      <c r="J5177" s="3">
        <f>INDEX(PowerArray,MIN(MaximumPowerIndex,ROUND(G5177*100,0)))</f>
        <v>907.3499999999533</v>
      </c>
      <c r="K5177" s="3">
        <f>MIN(J5177-M5177+N5177,'Power Look Up'!$F$4)</f>
        <v>946.54681791524479</v>
      </c>
      <c r="M5177" s="50">
        <f t="array" ref="M5177">_xlfn.SUM(_xlfn.NORM.DIST($S$3:$S$1003,$G5177,$P5177,FALSE)*WindSpeedStep*$T$3:$T$1003)</f>
        <v>911.3528766431773</v>
      </c>
      <c r="N5177" s="50">
        <f t="array" ref="N5177">_xlfn.SUM(_xlfn.NORM.DIST($S$3:$S$1003,$G5177,$Q5177,FALSE)*WindSpeedStep*$T$3:$T$1003)</f>
        <v>950.54969455846879</v>
      </c>
      <c r="P5177" s="42">
        <f t="shared" si="240"/>
        <v>0.80541610491388771</v>
      </c>
      <c r="Q5177" s="42">
        <f t="shared" si="242"/>
        <v>1.4292467336880097</v>
      </c>
    </row>
    <row r="5178" spans="5:17" x14ac:dyDescent="0.2">
      <c r="E5178" s="15">
        <v>41306.659722222219</v>
      </c>
      <c r="F5178" s="21">
        <v>8.0863251725198371</v>
      </c>
      <c r="G5178" s="21">
        <v>7.9987422176616541</v>
      </c>
      <c r="H5178" s="24">
        <v>0.22136136771781656</v>
      </c>
      <c r="I5178" s="3">
        <f t="shared" si="241"/>
        <v>922.02999999995302</v>
      </c>
      <c r="J5178" s="3">
        <f>INDEX(PowerArray,MIN(MaximumPowerIndex,ROUND(G5178*100,0)))</f>
        <v>888.99999999996203</v>
      </c>
      <c r="K5178" s="3">
        <f>MIN(J5178-M5178+N5178,'Power Look Up'!$F$4)</f>
        <v>947.42865553114223</v>
      </c>
      <c r="M5178" s="50">
        <f t="array" ref="M5178">_xlfn.SUM(_xlfn.NORM.DIST($S$3:$S$1003,$G5178,$P5178,FALSE)*WindSpeedStep*$T$3:$T$1003)</f>
        <v>892.61160213140636</v>
      </c>
      <c r="N5178" s="50">
        <f t="array" ref="N5178">_xlfn.SUM(_xlfn.NORM.DIST($S$3:$S$1003,$G5178,$Q5178,FALSE)*WindSpeedStep*$T$3:$T$1003)</f>
        <v>951.04025766258655</v>
      </c>
      <c r="P5178" s="42">
        <f t="shared" si="240"/>
        <v>0.79987422176616541</v>
      </c>
      <c r="Q5178" s="42">
        <f t="shared" si="242"/>
        <v>1.770612517323825</v>
      </c>
    </row>
    <row r="5179" spans="5:17" x14ac:dyDescent="0.2">
      <c r="E5179" s="15">
        <v>41306.666666666664</v>
      </c>
      <c r="F5179" s="21">
        <v>8.7815926511556128</v>
      </c>
      <c r="G5179" s="21">
        <v>8.7292397222141656</v>
      </c>
      <c r="H5179" s="24">
        <v>0.20155797135125336</v>
      </c>
      <c r="I5179" s="3">
        <f t="shared" si="241"/>
        <v>1175.2599999999477</v>
      </c>
      <c r="J5179" s="3">
        <f>INDEX(PowerArray,MIN(MaximumPowerIndex,ROUND(G5179*100,0)))</f>
        <v>1156.909999999948</v>
      </c>
      <c r="K5179" s="3">
        <f>MIN(J5179-M5179+N5179,'Power Look Up'!$F$4)</f>
        <v>1172.1669190481309</v>
      </c>
      <c r="M5179" s="50">
        <f t="array" ref="M5179">_xlfn.SUM(_xlfn.NORM.DIST($S$3:$S$1003,$G5179,$P5179,FALSE)*WindSpeedStep*$T$3:$T$1003)</f>
        <v>1155.9274997374846</v>
      </c>
      <c r="N5179" s="50">
        <f t="array" ref="N5179">_xlfn.SUM(_xlfn.NORM.DIST($S$3:$S$1003,$G5179,$Q5179,FALSE)*WindSpeedStep*$T$3:$T$1003)</f>
        <v>1171.1844187856675</v>
      </c>
      <c r="P5179" s="42">
        <f t="shared" si="240"/>
        <v>0.8729239722214166</v>
      </c>
      <c r="Q5179" s="42">
        <f t="shared" si="242"/>
        <v>1.7594478498482657</v>
      </c>
    </row>
    <row r="5180" spans="5:17" x14ac:dyDescent="0.2">
      <c r="E5180" s="15">
        <v>41306.673611111109</v>
      </c>
      <c r="F5180" s="21">
        <v>8.6377995431126582</v>
      </c>
      <c r="G5180" s="21">
        <v>8.5366292086174589</v>
      </c>
      <c r="H5180" s="24">
        <v>0.17481304034243272</v>
      </c>
      <c r="I5180" s="3">
        <f t="shared" si="241"/>
        <v>1123.8799999999487</v>
      </c>
      <c r="J5180" s="3">
        <f>INDEX(PowerArray,MIN(MaximumPowerIndex,ROUND(G5180*100,0)))</f>
        <v>1087.1799999999496</v>
      </c>
      <c r="K5180" s="3">
        <f>MIN(J5180-M5180+N5180,'Power Look Up'!$F$4)</f>
        <v>1112.0757059224527</v>
      </c>
      <c r="M5180" s="50">
        <f t="array" ref="M5180">_xlfn.SUM(_xlfn.NORM.DIST($S$3:$S$1003,$G5180,$P5180,FALSE)*WindSpeedStep*$T$3:$T$1003)</f>
        <v>1083.4787797487284</v>
      </c>
      <c r="N5180" s="50">
        <f t="array" ref="N5180">_xlfn.SUM(_xlfn.NORM.DIST($S$3:$S$1003,$G5180,$Q5180,FALSE)*WindSpeedStep*$T$3:$T$1003)</f>
        <v>1108.3744856712315</v>
      </c>
      <c r="P5180" s="42">
        <f t="shared" si="240"/>
        <v>0.85366292086174589</v>
      </c>
      <c r="Q5180" s="42">
        <f t="shared" si="242"/>
        <v>1.4923141062344334</v>
      </c>
    </row>
    <row r="5181" spans="5:17" x14ac:dyDescent="0.2">
      <c r="E5181" s="15">
        <v>41306.680555555555</v>
      </c>
      <c r="F5181" s="21">
        <v>11.109682400141878</v>
      </c>
      <c r="G5181" s="21">
        <v>10.895665314930088</v>
      </c>
      <c r="H5181" s="24">
        <v>0.16382106476569999</v>
      </c>
      <c r="I5181" s="3">
        <f t="shared" si="241"/>
        <v>1913.2399999999839</v>
      </c>
      <c r="J5181" s="3">
        <f>INDEX(PowerArray,MIN(MaximumPowerIndex,ROUND(G5181*100,0)))</f>
        <v>1877.2999999999497</v>
      </c>
      <c r="K5181" s="3">
        <f>MIN(J5181-M5181+N5181,'Power Look Up'!$F$4)</f>
        <v>1766.4098415410631</v>
      </c>
      <c r="M5181" s="50">
        <f t="array" ref="M5181">_xlfn.SUM(_xlfn.NORM.DIST($S$3:$S$1003,$G5181,$P5181,FALSE)*WindSpeedStep*$T$3:$T$1003)</f>
        <v>1850.6322856557742</v>
      </c>
      <c r="N5181" s="50">
        <f t="array" ref="N5181">_xlfn.SUM(_xlfn.NORM.DIST($S$3:$S$1003,$G5181,$Q5181,FALSE)*WindSpeedStep*$T$3:$T$1003)</f>
        <v>1739.7421271968876</v>
      </c>
      <c r="P5181" s="42">
        <f t="shared" si="240"/>
        <v>1.089566531493009</v>
      </c>
      <c r="Q5181" s="42">
        <f t="shared" si="242"/>
        <v>1.7849394932225531</v>
      </c>
    </row>
    <row r="5182" spans="5:17" x14ac:dyDescent="0.2">
      <c r="E5182" s="15">
        <v>41306.6875</v>
      </c>
      <c r="F5182" s="21">
        <v>10.868226808240484</v>
      </c>
      <c r="G5182" s="21">
        <v>10.774555930251537</v>
      </c>
      <c r="H5182" s="24">
        <v>0.16009971366080628</v>
      </c>
      <c r="I5182" s="3">
        <f t="shared" si="241"/>
        <v>1869.2899999999499</v>
      </c>
      <c r="J5182" s="3">
        <f>INDEX(PowerArray,MIN(MaximumPowerIndex,ROUND(G5182*100,0)))</f>
        <v>1842.5899999999506</v>
      </c>
      <c r="K5182" s="3">
        <f>MIN(J5182-M5182+N5182,'Power Look Up'!$F$4)</f>
        <v>1739.9617116681488</v>
      </c>
      <c r="M5182" s="50">
        <f t="array" ref="M5182">_xlfn.SUM(_xlfn.NORM.DIST($S$3:$S$1003,$G5182,$P5182,FALSE)*WindSpeedStep*$T$3:$T$1003)</f>
        <v>1827.3708917777174</v>
      </c>
      <c r="N5182" s="50">
        <f t="array" ref="N5182">_xlfn.SUM(_xlfn.NORM.DIST($S$3:$S$1003,$G5182,$Q5182,FALSE)*WindSpeedStep*$T$3:$T$1003)</f>
        <v>1724.7426034459156</v>
      </c>
      <c r="P5182" s="42">
        <f t="shared" si="240"/>
        <v>1.0774555930251537</v>
      </c>
      <c r="Q5182" s="42">
        <f t="shared" si="242"/>
        <v>1.7250033192556133</v>
      </c>
    </row>
    <row r="5183" spans="5:17" x14ac:dyDescent="0.2">
      <c r="E5183" s="15">
        <v>41306.694444444445</v>
      </c>
      <c r="F5183" s="21">
        <v>9.7420910374022203</v>
      </c>
      <c r="G5183" s="21">
        <v>9.6515037156486141</v>
      </c>
      <c r="H5183" s="24">
        <v>0.13446805156825126</v>
      </c>
      <c r="I5183" s="3">
        <f t="shared" si="241"/>
        <v>1537.9399999999378</v>
      </c>
      <c r="J5183" s="3">
        <f>INDEX(PowerArray,MIN(MaximumPowerIndex,ROUND(G5183*100,0)))</f>
        <v>1503.6499999999385</v>
      </c>
      <c r="K5183" s="3">
        <f>MIN(J5183-M5183+N5183,'Power Look Up'!$F$4)</f>
        <v>1480.437935853666</v>
      </c>
      <c r="M5183" s="50">
        <f t="array" ref="M5183">_xlfn.SUM(_xlfn.NORM.DIST($S$3:$S$1003,$G5183,$P5183,FALSE)*WindSpeedStep*$T$3:$T$1003)</f>
        <v>1505.5495254055918</v>
      </c>
      <c r="N5183" s="50">
        <f t="array" ref="N5183">_xlfn.SUM(_xlfn.NORM.DIST($S$3:$S$1003,$G5183,$Q5183,FALSE)*WindSpeedStep*$T$3:$T$1003)</f>
        <v>1482.3374612593193</v>
      </c>
      <c r="P5183" s="42">
        <f t="shared" si="240"/>
        <v>0.9651503715648615</v>
      </c>
      <c r="Q5183" s="42">
        <f t="shared" si="242"/>
        <v>1.2978188993470066</v>
      </c>
    </row>
    <row r="5184" spans="5:17" x14ac:dyDescent="0.2">
      <c r="E5184" s="15">
        <v>41306.701388888891</v>
      </c>
      <c r="F5184" s="21">
        <v>9.9426324467350629</v>
      </c>
      <c r="G5184" s="21">
        <v>9.8651368976444918</v>
      </c>
      <c r="H5184" s="24">
        <v>0.11767507310241582</v>
      </c>
      <c r="I5184" s="3">
        <f t="shared" si="241"/>
        <v>1614.1399999999362</v>
      </c>
      <c r="J5184" s="3">
        <f>INDEX(PowerArray,MIN(MaximumPowerIndex,ROUND(G5184*100,0)))</f>
        <v>1587.4699999999368</v>
      </c>
      <c r="K5184" s="3">
        <f>MIN(J5184-M5184+N5184,'Power Look Up'!$F$4)</f>
        <v>1571.2079988561145</v>
      </c>
      <c r="M5184" s="50">
        <f t="array" ref="M5184">_xlfn.SUM(_xlfn.NORM.DIST($S$3:$S$1003,$G5184,$P5184,FALSE)*WindSpeedStep*$T$3:$T$1003)</f>
        <v>1579.8820523545783</v>
      </c>
      <c r="N5184" s="50">
        <f t="array" ref="N5184">_xlfn.SUM(_xlfn.NORM.DIST($S$3:$S$1003,$G5184,$Q5184,FALSE)*WindSpeedStep*$T$3:$T$1003)</f>
        <v>1563.6200512107559</v>
      </c>
      <c r="P5184" s="42">
        <f t="shared" si="240"/>
        <v>0.9865136897644492</v>
      </c>
      <c r="Q5184" s="42">
        <f t="shared" si="242"/>
        <v>1.1608807055956551</v>
      </c>
    </row>
    <row r="5185" spans="5:17" x14ac:dyDescent="0.2">
      <c r="E5185" s="15">
        <v>41306.708333333336</v>
      </c>
      <c r="F5185" s="21">
        <v>9.4469154852265032</v>
      </c>
      <c r="G5185" s="21">
        <v>9.4151599828964248</v>
      </c>
      <c r="H5185" s="24">
        <v>0.15031361318100681</v>
      </c>
      <c r="I5185" s="3">
        <f t="shared" si="241"/>
        <v>1427.4499999999402</v>
      </c>
      <c r="J5185" s="3">
        <f>INDEX(PowerArray,MIN(MaximumPowerIndex,ROUND(G5185*100,0)))</f>
        <v>1416.0199999999404</v>
      </c>
      <c r="K5185" s="3">
        <f>MIN(J5185-M5185+N5185,'Power Look Up'!$F$4)</f>
        <v>1395.2412919033666</v>
      </c>
      <c r="M5185" s="50">
        <f t="array" ref="M5185">_xlfn.SUM(_xlfn.NORM.DIST($S$3:$S$1003,$G5185,$P5185,FALSE)*WindSpeedStep*$T$3:$T$1003)</f>
        <v>1418.6583047162283</v>
      </c>
      <c r="N5185" s="50">
        <f t="array" ref="N5185">_xlfn.SUM(_xlfn.NORM.DIST($S$3:$S$1003,$G5185,$Q5185,FALSE)*WindSpeedStep*$T$3:$T$1003)</f>
        <v>1397.8795966196544</v>
      </c>
      <c r="P5185" s="42">
        <f t="shared" si="240"/>
        <v>0.9415159982896425</v>
      </c>
      <c r="Q5185" s="42">
        <f t="shared" si="242"/>
        <v>1.4152267157063878</v>
      </c>
    </row>
    <row r="5186" spans="5:17" x14ac:dyDescent="0.2">
      <c r="E5186" s="15">
        <v>41306.715277777781</v>
      </c>
      <c r="F5186" s="21">
        <v>9.3344862316016215</v>
      </c>
      <c r="G5186" s="21">
        <v>9.3255159649216903</v>
      </c>
      <c r="H5186" s="24">
        <v>0.16926480588197321</v>
      </c>
      <c r="I5186" s="3">
        <f t="shared" si="241"/>
        <v>1381.7299999999411</v>
      </c>
      <c r="J5186" s="3">
        <f>INDEX(PowerArray,MIN(MaximumPowerIndex,ROUND(G5186*100,0)))</f>
        <v>1381.7299999999411</v>
      </c>
      <c r="K5186" s="3">
        <f>MIN(J5186-M5186+N5186,'Power Look Up'!$F$4)</f>
        <v>1357.4653930917825</v>
      </c>
      <c r="M5186" s="50">
        <f t="array" ref="M5186">_xlfn.SUM(_xlfn.NORM.DIST($S$3:$S$1003,$G5186,$P5186,FALSE)*WindSpeedStep*$T$3:$T$1003)</f>
        <v>1384.7956397820519</v>
      </c>
      <c r="N5186" s="50">
        <f t="array" ref="N5186">_xlfn.SUM(_xlfn.NORM.DIST($S$3:$S$1003,$G5186,$Q5186,FALSE)*WindSpeedStep*$T$3:$T$1003)</f>
        <v>1360.5310328738933</v>
      </c>
      <c r="P5186" s="42">
        <f t="shared" si="240"/>
        <v>0.93255159649216912</v>
      </c>
      <c r="Q5186" s="42">
        <f t="shared" si="242"/>
        <v>1.578481649551712</v>
      </c>
    </row>
    <row r="5187" spans="5:17" x14ac:dyDescent="0.2">
      <c r="E5187" s="15">
        <v>41306.722222222219</v>
      </c>
      <c r="F5187" s="21">
        <v>9.0777426315769301</v>
      </c>
      <c r="G5187" s="21">
        <v>8.9677041913615021</v>
      </c>
      <c r="H5187" s="24">
        <v>0.1399026224407712</v>
      </c>
      <c r="I5187" s="3">
        <f t="shared" si="241"/>
        <v>1286.4799999999432</v>
      </c>
      <c r="J5187" s="3">
        <f>INDEX(PowerArray,MIN(MaximumPowerIndex,ROUND(G5187*100,0)))</f>
        <v>1244.9899999999461</v>
      </c>
      <c r="K5187" s="3">
        <f>MIN(J5187-M5187+N5187,'Power Look Up'!$F$4)</f>
        <v>1248.9380561947005</v>
      </c>
      <c r="M5187" s="50">
        <f t="array" ref="M5187">_xlfn.SUM(_xlfn.NORM.DIST($S$3:$S$1003,$G5187,$P5187,FALSE)*WindSpeedStep*$T$3:$T$1003)</f>
        <v>1247.343822115344</v>
      </c>
      <c r="N5187" s="50">
        <f t="array" ref="N5187">_xlfn.SUM(_xlfn.NORM.DIST($S$3:$S$1003,$G5187,$Q5187,FALSE)*WindSpeedStep*$T$3:$T$1003)</f>
        <v>1251.2918783100984</v>
      </c>
      <c r="P5187" s="42">
        <f t="shared" ref="P5187:P5250" si="243">ReferenceTurbulence*G5187</f>
        <v>0.8967704191361503</v>
      </c>
      <c r="Q5187" s="42">
        <f t="shared" si="242"/>
        <v>1.2546053336445697</v>
      </c>
    </row>
    <row r="5188" spans="5:17" x14ac:dyDescent="0.2">
      <c r="E5188" s="15">
        <v>41306.729166666664</v>
      </c>
      <c r="F5188" s="21">
        <v>9.5060704209211675</v>
      </c>
      <c r="G5188" s="21">
        <v>9.3844037463779237</v>
      </c>
      <c r="H5188" s="24">
        <v>0.1546380296915108</v>
      </c>
      <c r="I5188" s="3">
        <f t="shared" ref="I5188:I5251" si="244">INDEX(PowerArray,MIN(MaximumPowerIndex,ROUND(F5188*100,0)))</f>
        <v>1450.3099999999397</v>
      </c>
      <c r="J5188" s="3">
        <f>INDEX(PowerArray,MIN(MaximumPowerIndex,ROUND(G5188*100,0)))</f>
        <v>1400.7799999999406</v>
      </c>
      <c r="K5188" s="3">
        <f>MIN(J5188-M5188+N5188,'Power Look Up'!$F$4)</f>
        <v>1379.6704412882887</v>
      </c>
      <c r="M5188" s="50">
        <f t="array" ref="M5188">_xlfn.SUM(_xlfn.NORM.DIST($S$3:$S$1003,$G5188,$P5188,FALSE)*WindSpeedStep*$T$3:$T$1003)</f>
        <v>1407.0844945646718</v>
      </c>
      <c r="N5188" s="50">
        <f t="array" ref="N5188">_xlfn.SUM(_xlfn.NORM.DIST($S$3:$S$1003,$G5188,$Q5188,FALSE)*WindSpeedStep*$T$3:$T$1003)</f>
        <v>1385.9749358530198</v>
      </c>
      <c r="P5188" s="42">
        <f t="shared" si="243"/>
        <v>0.9384403746377924</v>
      </c>
      <c r="Q5188" s="42">
        <f t="shared" ref="Q5188:Q5251" si="245">G5188*H5188</f>
        <v>1.4511857051695145</v>
      </c>
    </row>
    <row r="5189" spans="5:17" x14ac:dyDescent="0.2">
      <c r="E5189" s="15">
        <v>41306.736111111109</v>
      </c>
      <c r="F5189" s="21">
        <v>9.5762132545952579</v>
      </c>
      <c r="G5189" s="21">
        <v>9.5115304353037153</v>
      </c>
      <c r="H5189" s="24">
        <v>0.18378872245304723</v>
      </c>
      <c r="I5189" s="3">
        <f t="shared" si="244"/>
        <v>1476.9799999999391</v>
      </c>
      <c r="J5189" s="3">
        <f>INDEX(PowerArray,MIN(MaximumPowerIndex,ROUND(G5189*100,0)))</f>
        <v>1450.3099999999397</v>
      </c>
      <c r="K5189" s="3">
        <f>MIN(J5189-M5189+N5189,'Power Look Up'!$F$4)</f>
        <v>1401.1204143803836</v>
      </c>
      <c r="M5189" s="50">
        <f t="array" ref="M5189">_xlfn.SUM(_xlfn.NORM.DIST($S$3:$S$1003,$G5189,$P5189,FALSE)*WindSpeedStep*$T$3:$T$1003)</f>
        <v>1454.5678433875482</v>
      </c>
      <c r="N5189" s="50">
        <f t="array" ref="N5189">_xlfn.SUM(_xlfn.NORM.DIST($S$3:$S$1003,$G5189,$Q5189,FALSE)*WindSpeedStep*$T$3:$T$1003)</f>
        <v>1405.3782577679922</v>
      </c>
      <c r="P5189" s="42">
        <f t="shared" si="243"/>
        <v>0.95115304353037156</v>
      </c>
      <c r="Q5189" s="42">
        <f t="shared" si="245"/>
        <v>1.748112027277746</v>
      </c>
    </row>
    <row r="5190" spans="5:17" x14ac:dyDescent="0.2">
      <c r="E5190" s="15">
        <v>41306.743055555555</v>
      </c>
      <c r="F5190" s="21">
        <v>9.9340909265589374</v>
      </c>
      <c r="G5190" s="21">
        <v>9.8457383041805233</v>
      </c>
      <c r="H5190" s="24">
        <v>0.13186913726526259</v>
      </c>
      <c r="I5190" s="3">
        <f t="shared" si="244"/>
        <v>1610.3299999999363</v>
      </c>
      <c r="J5190" s="3">
        <f>INDEX(PowerArray,MIN(MaximumPowerIndex,ROUND(G5190*100,0)))</f>
        <v>1579.8499999999369</v>
      </c>
      <c r="K5190" s="3">
        <f>MIN(J5190-M5190+N5190,'Power Look Up'!$F$4)</f>
        <v>1550.5509439229736</v>
      </c>
      <c r="M5190" s="50">
        <f t="array" ref="M5190">_xlfn.SUM(_xlfn.NORM.DIST($S$3:$S$1003,$G5190,$P5190,FALSE)*WindSpeedStep*$T$3:$T$1003)</f>
        <v>1573.3336238830614</v>
      </c>
      <c r="N5190" s="50">
        <f t="array" ref="N5190">_xlfn.SUM(_xlfn.NORM.DIST($S$3:$S$1003,$G5190,$Q5190,FALSE)*WindSpeedStep*$T$3:$T$1003)</f>
        <v>1544.034567806098</v>
      </c>
      <c r="P5190" s="42">
        <f t="shared" si="243"/>
        <v>0.98457383041805235</v>
      </c>
      <c r="Q5190" s="42">
        <f t="shared" si="245"/>
        <v>1.2983490159118352</v>
      </c>
    </row>
    <row r="5191" spans="5:17" x14ac:dyDescent="0.2">
      <c r="E5191" s="15">
        <v>41306.75</v>
      </c>
      <c r="F5191" s="21">
        <v>10.21140091745524</v>
      </c>
      <c r="G5191" s="21">
        <v>10.082305891032034</v>
      </c>
      <c r="H5191" s="24">
        <v>0.12437079008709549</v>
      </c>
      <c r="I5191" s="3">
        <f t="shared" si="244"/>
        <v>1693.0699999999538</v>
      </c>
      <c r="J5191" s="3">
        <f>INDEX(PowerArray,MIN(MaximumPowerIndex,ROUND(G5191*100,0)))</f>
        <v>1658.3599999999544</v>
      </c>
      <c r="K5191" s="3">
        <f>MIN(J5191-M5191+N5191,'Power Look Up'!$F$4)</f>
        <v>1629.0431698524394</v>
      </c>
      <c r="M5191" s="50">
        <f t="array" ref="M5191">_xlfn.SUM(_xlfn.NORM.DIST($S$3:$S$1003,$G5191,$P5191,FALSE)*WindSpeedStep*$T$3:$T$1003)</f>
        <v>1650.0177875081333</v>
      </c>
      <c r="N5191" s="50">
        <f t="array" ref="N5191">_xlfn.SUM(_xlfn.NORM.DIST($S$3:$S$1003,$G5191,$Q5191,FALSE)*WindSpeedStep*$T$3:$T$1003)</f>
        <v>1620.7009573606183</v>
      </c>
      <c r="P5191" s="42">
        <f t="shared" si="243"/>
        <v>1.0082305891032035</v>
      </c>
      <c r="Q5191" s="42">
        <f t="shared" si="245"/>
        <v>1.2539443495674314</v>
      </c>
    </row>
    <row r="5192" spans="5:17" x14ac:dyDescent="0.2">
      <c r="E5192" s="15">
        <v>41306.756944444445</v>
      </c>
      <c r="F5192" s="21">
        <v>10.449768616482903</v>
      </c>
      <c r="G5192" s="21">
        <v>10.35716716977857</v>
      </c>
      <c r="H5192" s="24">
        <v>0.13588817629513522</v>
      </c>
      <c r="I5192" s="3">
        <f t="shared" si="244"/>
        <v>1757.1499999999523</v>
      </c>
      <c r="J5192" s="3">
        <f>INDEX(PowerArray,MIN(MaximumPowerIndex,ROUND(G5192*100,0)))</f>
        <v>1733.1199999999528</v>
      </c>
      <c r="K5192" s="3">
        <f>MIN(J5192-M5192+N5192,'Power Look Up'!$F$4)</f>
        <v>1679.8129388636582</v>
      </c>
      <c r="M5192" s="50">
        <f t="array" ref="M5192">_xlfn.SUM(_xlfn.NORM.DIST($S$3:$S$1003,$G5192,$P5192,FALSE)*WindSpeedStep*$T$3:$T$1003)</f>
        <v>1729.3669280619174</v>
      </c>
      <c r="N5192" s="50">
        <f t="array" ref="N5192">_xlfn.SUM(_xlfn.NORM.DIST($S$3:$S$1003,$G5192,$Q5192,FALSE)*WindSpeedStep*$T$3:$T$1003)</f>
        <v>1676.0598669256228</v>
      </c>
      <c r="P5192" s="42">
        <f t="shared" si="243"/>
        <v>1.0357167169778572</v>
      </c>
      <c r="Q5192" s="42">
        <f t="shared" si="245"/>
        <v>1.4074165582850571</v>
      </c>
    </row>
    <row r="5193" spans="5:17" x14ac:dyDescent="0.2">
      <c r="E5193" s="15">
        <v>41306.763888888891</v>
      </c>
      <c r="F5193" s="21">
        <v>10.386698245268706</v>
      </c>
      <c r="G5193" s="21">
        <v>10.293106361912713</v>
      </c>
      <c r="H5193" s="24">
        <v>0.14634101849376269</v>
      </c>
      <c r="I5193" s="3">
        <f t="shared" si="244"/>
        <v>1741.1299999999528</v>
      </c>
      <c r="J5193" s="3">
        <f>INDEX(PowerArray,MIN(MaximumPowerIndex,ROUND(G5193*100,0)))</f>
        <v>1714.4299999999532</v>
      </c>
      <c r="K5193" s="3">
        <f>MIN(J5193-M5193+N5193,'Power Look Up'!$F$4)</f>
        <v>1648.5600162426372</v>
      </c>
      <c r="M5193" s="50">
        <f t="array" ref="M5193">_xlfn.SUM(_xlfn.NORM.DIST($S$3:$S$1003,$G5193,$P5193,FALSE)*WindSpeedStep*$T$3:$T$1003)</f>
        <v>1711.8854944635959</v>
      </c>
      <c r="N5193" s="50">
        <f t="array" ref="N5193">_xlfn.SUM(_xlfn.NORM.DIST($S$3:$S$1003,$G5193,$Q5193,FALSE)*WindSpeedStep*$T$3:$T$1003)</f>
        <v>1646.0155107062799</v>
      </c>
      <c r="P5193" s="42">
        <f t="shared" si="243"/>
        <v>1.0293106361912714</v>
      </c>
      <c r="Q5193" s="42">
        <f t="shared" si="245"/>
        <v>1.5063036684669346</v>
      </c>
    </row>
    <row r="5194" spans="5:17" x14ac:dyDescent="0.2">
      <c r="E5194" s="15">
        <v>41306.770833333336</v>
      </c>
      <c r="F5194" s="21">
        <v>10.525777766454423</v>
      </c>
      <c r="G5194" s="21">
        <v>10.427131992279071</v>
      </c>
      <c r="H5194" s="24">
        <v>0.1425072838589172</v>
      </c>
      <c r="I5194" s="3">
        <f t="shared" si="244"/>
        <v>1778.509999999952</v>
      </c>
      <c r="J5194" s="3">
        <f>INDEX(PowerArray,MIN(MaximumPowerIndex,ROUND(G5194*100,0)))</f>
        <v>1751.8099999999524</v>
      </c>
      <c r="K5194" s="3">
        <f>MIN(J5194-M5194+N5194,'Power Look Up'!$F$4)</f>
        <v>1686.4721896952126</v>
      </c>
      <c r="M5194" s="50">
        <f t="array" ref="M5194">_xlfn.SUM(_xlfn.NORM.DIST($S$3:$S$1003,$G5194,$P5194,FALSE)*WindSpeedStep*$T$3:$T$1003)</f>
        <v>1747.7292903885411</v>
      </c>
      <c r="N5194" s="50">
        <f t="array" ref="N5194">_xlfn.SUM(_xlfn.NORM.DIST($S$3:$S$1003,$G5194,$Q5194,FALSE)*WindSpeedStep*$T$3:$T$1003)</f>
        <v>1682.3914800838013</v>
      </c>
      <c r="P5194" s="42">
        <f t="shared" si="243"/>
        <v>1.0427131992279071</v>
      </c>
      <c r="Q5194" s="42">
        <f t="shared" si="245"/>
        <v>1.4859422586581104</v>
      </c>
    </row>
    <row r="5195" spans="5:17" x14ac:dyDescent="0.2">
      <c r="E5195" s="15">
        <v>41306.8125</v>
      </c>
      <c r="F5195" s="21">
        <v>12.950137638042326</v>
      </c>
      <c r="G5195" s="21">
        <v>12.823296327723329</v>
      </c>
      <c r="H5195" s="24">
        <v>0.13590589144240628</v>
      </c>
      <c r="I5195" s="3">
        <f t="shared" si="244"/>
        <v>1998.4499999999975</v>
      </c>
      <c r="J5195" s="3">
        <f>INDEX(PowerArray,MIN(MaximumPowerIndex,ROUND(G5195*100,0)))</f>
        <v>1997.0199999999975</v>
      </c>
      <c r="K5195" s="3">
        <f>MIN(J5195-M5195+N5195,'Power Look Up'!$F$4)</f>
        <v>1964.679432222812</v>
      </c>
      <c r="M5195" s="50">
        <f t="array" ref="M5195">_xlfn.SUM(_xlfn.NORM.DIST($S$3:$S$1003,$G5195,$P5195,FALSE)*WindSpeedStep*$T$3:$T$1003)</f>
        <v>1998.303077160879</v>
      </c>
      <c r="N5195" s="50">
        <f t="array" ref="N5195">_xlfn.SUM(_xlfn.NORM.DIST($S$3:$S$1003,$G5195,$Q5195,FALSE)*WindSpeedStep*$T$3:$T$1003)</f>
        <v>1965.9625093836935</v>
      </c>
      <c r="P5195" s="42">
        <f t="shared" si="243"/>
        <v>1.282329632772333</v>
      </c>
      <c r="Q5195" s="42">
        <f t="shared" si="245"/>
        <v>1.7427615186493737</v>
      </c>
    </row>
    <row r="5196" spans="5:17" x14ac:dyDescent="0.2">
      <c r="E5196" s="15">
        <v>41306.826388888891</v>
      </c>
      <c r="F5196" s="21">
        <v>13.187293976575553</v>
      </c>
      <c r="G5196" s="21">
        <v>13.170569647231702</v>
      </c>
      <c r="H5196" s="24">
        <v>0.17289369631479656</v>
      </c>
      <c r="I5196" s="3">
        <f t="shared" si="244"/>
        <v>1999.1899999999998</v>
      </c>
      <c r="J5196" s="3">
        <f>INDEX(PowerArray,MIN(MaximumPowerIndex,ROUND(G5196*100,0)))</f>
        <v>1999.1699999999998</v>
      </c>
      <c r="K5196" s="3">
        <f>MIN(J5196-M5196+N5196,'Power Look Up'!$F$4)</f>
        <v>1933.7338429907477</v>
      </c>
      <c r="M5196" s="50">
        <f t="array" ref="M5196">_xlfn.SUM(_xlfn.NORM.DIST($S$3:$S$1003,$G5196,$P5196,FALSE)*WindSpeedStep*$T$3:$T$1003)</f>
        <v>2001.7443496896331</v>
      </c>
      <c r="N5196" s="50">
        <f t="array" ref="N5196">_xlfn.SUM(_xlfn.NORM.DIST($S$3:$S$1003,$G5196,$Q5196,FALSE)*WindSpeedStep*$T$3:$T$1003)</f>
        <v>1936.3081926803809</v>
      </c>
      <c r="P5196" s="42">
        <f t="shared" si="243"/>
        <v>1.3170569647231702</v>
      </c>
      <c r="Q5196" s="42">
        <f t="shared" si="245"/>
        <v>2.2771084688813552</v>
      </c>
    </row>
    <row r="5197" spans="5:17" x14ac:dyDescent="0.2">
      <c r="E5197" s="15">
        <v>41306.840277777781</v>
      </c>
      <c r="F5197" s="21">
        <v>16.018811567333866</v>
      </c>
      <c r="G5197" s="21">
        <v>15.905133370292072</v>
      </c>
      <c r="H5197" s="24">
        <v>0.13733852793963311</v>
      </c>
      <c r="I5197" s="3">
        <f t="shared" si="244"/>
        <v>2000</v>
      </c>
      <c r="J5197" s="3">
        <f>INDEX(PowerArray,MIN(MaximumPowerIndex,ROUND(G5197*100,0)))</f>
        <v>2000</v>
      </c>
      <c r="K5197" s="3">
        <f>MIN(J5197-M5197+N5197,'Power Look Up'!$F$4)</f>
        <v>1998.1952414450218</v>
      </c>
      <c r="M5197" s="50">
        <f t="array" ref="M5197">_xlfn.SUM(_xlfn.NORM.DIST($S$3:$S$1003,$G5197,$P5197,FALSE)*WindSpeedStep*$T$3:$T$1003)</f>
        <v>2001.0054515752504</v>
      </c>
      <c r="N5197" s="50">
        <f t="array" ref="N5197">_xlfn.SUM(_xlfn.NORM.DIST($S$3:$S$1003,$G5197,$Q5197,FALSE)*WindSpeedStep*$T$3:$T$1003)</f>
        <v>1999.2006930202722</v>
      </c>
      <c r="P5197" s="42">
        <f t="shared" si="243"/>
        <v>1.5905133370292073</v>
      </c>
      <c r="Q5197" s="42">
        <f t="shared" si="245"/>
        <v>2.1843876037594487</v>
      </c>
    </row>
    <row r="5198" spans="5:17" x14ac:dyDescent="0.2">
      <c r="E5198" s="15">
        <v>41306.847222222219</v>
      </c>
      <c r="F5198" s="21">
        <v>16.427240793105156</v>
      </c>
      <c r="G5198" s="21">
        <v>16.234718212561152</v>
      </c>
      <c r="H5198" s="24">
        <v>0.12540146126454929</v>
      </c>
      <c r="I5198" s="3">
        <f t="shared" si="244"/>
        <v>2000</v>
      </c>
      <c r="J5198" s="3">
        <f>INDEX(PowerArray,MIN(MaximumPowerIndex,ROUND(G5198*100,0)))</f>
        <v>2000</v>
      </c>
      <c r="K5198" s="3">
        <f>MIN(J5198-M5198+N5198,'Power Look Up'!$F$4)</f>
        <v>1999.7343978678668</v>
      </c>
      <c r="M5198" s="50">
        <f t="array" ref="M5198">_xlfn.SUM(_xlfn.NORM.DIST($S$3:$S$1003,$G5198,$P5198,FALSE)*WindSpeedStep*$T$3:$T$1003)</f>
        <v>2000.7511136482826</v>
      </c>
      <c r="N5198" s="50">
        <f t="array" ref="N5198">_xlfn.SUM(_xlfn.NORM.DIST($S$3:$S$1003,$G5198,$Q5198,FALSE)*WindSpeedStep*$T$3:$T$1003)</f>
        <v>2000.4855115161495</v>
      </c>
      <c r="P5198" s="42">
        <f t="shared" si="243"/>
        <v>1.6234718212561152</v>
      </c>
      <c r="Q5198" s="42">
        <f t="shared" si="245"/>
        <v>2.0358573870733601</v>
      </c>
    </row>
    <row r="5199" spans="5:17" x14ac:dyDescent="0.2">
      <c r="E5199" s="15">
        <v>41306.868055555555</v>
      </c>
      <c r="F5199" s="21">
        <v>15.986668630746573</v>
      </c>
      <c r="G5199" s="21">
        <v>15.932081693066364</v>
      </c>
      <c r="H5199" s="24">
        <v>0.11071725078455832</v>
      </c>
      <c r="I5199" s="3">
        <f t="shared" si="244"/>
        <v>2000</v>
      </c>
      <c r="J5199" s="3">
        <f>INDEX(PowerArray,MIN(MaximumPowerIndex,ROUND(G5199*100,0)))</f>
        <v>2000</v>
      </c>
      <c r="K5199" s="3">
        <f>MIN(J5199-M5199+N5199,'Power Look Up'!$F$4)</f>
        <v>2000</v>
      </c>
      <c r="M5199" s="50">
        <f t="array" ref="M5199">_xlfn.SUM(_xlfn.NORM.DIST($S$3:$S$1003,$G5199,$P5199,FALSE)*WindSpeedStep*$T$3:$T$1003)</f>
        <v>2000.9822073108701</v>
      </c>
      <c r="N5199" s="50">
        <f t="array" ref="N5199">_xlfn.SUM(_xlfn.NORM.DIST($S$3:$S$1003,$G5199,$Q5199,FALSE)*WindSpeedStep*$T$3:$T$1003)</f>
        <v>2001.0176826390939</v>
      </c>
      <c r="P5199" s="42">
        <f t="shared" si="243"/>
        <v>1.5932081693066364</v>
      </c>
      <c r="Q5199" s="42">
        <f t="shared" si="245"/>
        <v>1.7639562843312993</v>
      </c>
    </row>
    <row r="5200" spans="5:17" x14ac:dyDescent="0.2">
      <c r="E5200" s="15">
        <v>41306.902777777781</v>
      </c>
      <c r="F5200" s="21">
        <v>17.267657109844979</v>
      </c>
      <c r="G5200" s="21">
        <v>17.178098810454568</v>
      </c>
      <c r="H5200" s="24">
        <v>0.10018730329163521</v>
      </c>
      <c r="I5200" s="3">
        <f t="shared" si="244"/>
        <v>2000</v>
      </c>
      <c r="J5200" s="3">
        <f>INDEX(PowerArray,MIN(MaximumPowerIndex,ROUND(G5200*100,0)))</f>
        <v>2000</v>
      </c>
      <c r="K5200" s="3">
        <f>MIN(J5200-M5200+N5200,'Power Look Up'!$F$4)</f>
        <v>2000</v>
      </c>
      <c r="M5200" s="50">
        <f t="array" ref="M5200">_xlfn.SUM(_xlfn.NORM.DIST($S$3:$S$1003,$G5200,$P5200,FALSE)*WindSpeedStep*$T$3:$T$1003)</f>
        <v>2000.3100450891395</v>
      </c>
      <c r="N5200" s="50">
        <f t="array" ref="N5200">_xlfn.SUM(_xlfn.NORM.DIST($S$3:$S$1003,$G5200,$Q5200,FALSE)*WindSpeedStep*$T$3:$T$1003)</f>
        <v>2000.3119343227938</v>
      </c>
      <c r="P5200" s="42">
        <f t="shared" si="243"/>
        <v>1.717809881045457</v>
      </c>
      <c r="Q5200" s="42">
        <f t="shared" si="245"/>
        <v>1.7210273954966897</v>
      </c>
    </row>
    <row r="5201" spans="5:17" x14ac:dyDescent="0.2">
      <c r="E5201" s="15">
        <v>41306.909722222219</v>
      </c>
      <c r="F5201" s="21">
        <v>16.403839450838621</v>
      </c>
      <c r="G5201" s="21">
        <v>16.251267836158718</v>
      </c>
      <c r="H5201" s="24">
        <v>0.11643615543325463</v>
      </c>
      <c r="I5201" s="3">
        <f t="shared" si="244"/>
        <v>2000</v>
      </c>
      <c r="J5201" s="3">
        <f>INDEX(PowerArray,MIN(MaximumPowerIndex,ROUND(G5201*100,0)))</f>
        <v>2000</v>
      </c>
      <c r="K5201" s="3">
        <f>MIN(J5201-M5201+N5201,'Power Look Up'!$F$4)</f>
        <v>2000</v>
      </c>
      <c r="M5201" s="50">
        <f t="array" ref="M5201">_xlfn.SUM(_xlfn.NORM.DIST($S$3:$S$1003,$G5201,$P5201,FALSE)*WindSpeedStep*$T$3:$T$1003)</f>
        <v>2000.7399758304796</v>
      </c>
      <c r="N5201" s="50">
        <f t="array" ref="N5201">_xlfn.SUM(_xlfn.NORM.DIST($S$3:$S$1003,$G5201,$Q5201,FALSE)*WindSpeedStep*$T$3:$T$1003)</f>
        <v>2000.768912439559</v>
      </c>
      <c r="P5201" s="42">
        <f t="shared" si="243"/>
        <v>1.6251267836158718</v>
      </c>
      <c r="Q5201" s="42">
        <f t="shared" si="245"/>
        <v>1.892235147758428</v>
      </c>
    </row>
    <row r="5202" spans="5:17" x14ac:dyDescent="0.2">
      <c r="E5202" s="15">
        <v>41306.916666666664</v>
      </c>
      <c r="F5202" s="21">
        <v>13.021685556246137</v>
      </c>
      <c r="G5202" s="21">
        <v>13.101776929807686</v>
      </c>
      <c r="H5202" s="24">
        <v>0.12594375689046938</v>
      </c>
      <c r="I5202" s="3">
        <f t="shared" si="244"/>
        <v>1999.0199999999998</v>
      </c>
      <c r="J5202" s="3">
        <f>INDEX(PowerArray,MIN(MaximumPowerIndex,ROUND(G5202*100,0)))</f>
        <v>1999.0999999999997</v>
      </c>
      <c r="K5202" s="3">
        <f>MIN(J5202-M5202+N5202,'Power Look Up'!$F$4)</f>
        <v>1981.683150567053</v>
      </c>
      <c r="M5202" s="50">
        <f t="array" ref="M5202">_xlfn.SUM(_xlfn.NORM.DIST($S$3:$S$1003,$G5202,$P5202,FALSE)*WindSpeedStep*$T$3:$T$1003)</f>
        <v>2001.2592957713782</v>
      </c>
      <c r="N5202" s="50">
        <f t="array" ref="N5202">_xlfn.SUM(_xlfn.NORM.DIST($S$3:$S$1003,$G5202,$Q5202,FALSE)*WindSpeedStep*$T$3:$T$1003)</f>
        <v>1983.8424463384315</v>
      </c>
      <c r="P5202" s="42">
        <f t="shared" si="243"/>
        <v>1.3101776929807687</v>
      </c>
      <c r="Q5202" s="42">
        <f t="shared" si="245"/>
        <v>1.6500870084808597</v>
      </c>
    </row>
    <row r="5203" spans="5:17" x14ac:dyDescent="0.2">
      <c r="E5203" s="15">
        <v>41306.923611111109</v>
      </c>
      <c r="F5203" s="21">
        <v>13.521419454882095</v>
      </c>
      <c r="G5203" s="21">
        <v>13.52573684302525</v>
      </c>
      <c r="H5203" s="24">
        <v>0.13460125292857947</v>
      </c>
      <c r="I5203" s="3">
        <f t="shared" si="244"/>
        <v>1999.5199999999998</v>
      </c>
      <c r="J5203" s="3">
        <f>INDEX(PowerArray,MIN(MaximumPowerIndex,ROUND(G5203*100,0)))</f>
        <v>1999.5299999999997</v>
      </c>
      <c r="K5203" s="3">
        <f>MIN(J5203-M5203+N5203,'Power Look Up'!$F$4)</f>
        <v>1981.7083834353396</v>
      </c>
      <c r="M5203" s="50">
        <f t="array" ref="M5203">_xlfn.SUM(_xlfn.NORM.DIST($S$3:$S$1003,$G5203,$P5203,FALSE)*WindSpeedStep*$T$3:$T$1003)</f>
        <v>2003.179582495241</v>
      </c>
      <c r="N5203" s="50">
        <f t="array" ref="N5203">_xlfn.SUM(_xlfn.NORM.DIST($S$3:$S$1003,$G5203,$Q5203,FALSE)*WindSpeedStep*$T$3:$T$1003)</f>
        <v>1985.3579659305808</v>
      </c>
      <c r="P5203" s="42">
        <f t="shared" si="243"/>
        <v>1.3525736843025251</v>
      </c>
      <c r="Q5203" s="42">
        <f t="shared" si="245"/>
        <v>1.8205811258534477</v>
      </c>
    </row>
    <row r="5204" spans="5:17" x14ac:dyDescent="0.2">
      <c r="E5204" s="15">
        <v>41306.930555555555</v>
      </c>
      <c r="F5204" s="21">
        <v>16.4300642630539</v>
      </c>
      <c r="G5204" s="21">
        <v>16.293822157961738</v>
      </c>
      <c r="H5204" s="24">
        <v>0.11625030611079198</v>
      </c>
      <c r="I5204" s="3">
        <f t="shared" si="244"/>
        <v>2000</v>
      </c>
      <c r="J5204" s="3">
        <f>INDEX(PowerArray,MIN(MaximumPowerIndex,ROUND(G5204*100,0)))</f>
        <v>2000</v>
      </c>
      <c r="K5204" s="3">
        <f>MIN(J5204-M5204+N5204,'Power Look Up'!$F$4)</f>
        <v>2000</v>
      </c>
      <c r="M5204" s="50">
        <f t="array" ref="M5204">_xlfn.SUM(_xlfn.NORM.DIST($S$3:$S$1003,$G5204,$P5204,FALSE)*WindSpeedStep*$T$3:$T$1003)</f>
        <v>2000.7120057597979</v>
      </c>
      <c r="N5204" s="50">
        <f t="array" ref="N5204">_xlfn.SUM(_xlfn.NORM.DIST($S$3:$S$1003,$G5204,$Q5204,FALSE)*WindSpeedStep*$T$3:$T$1003)</f>
        <v>2000.75301135021</v>
      </c>
      <c r="P5204" s="42">
        <f t="shared" si="243"/>
        <v>1.6293822157961739</v>
      </c>
      <c r="Q5204" s="42">
        <f t="shared" si="245"/>
        <v>1.8941618135778573</v>
      </c>
    </row>
    <row r="5205" spans="5:17" x14ac:dyDescent="0.2">
      <c r="E5205" s="15">
        <v>41306.9375</v>
      </c>
      <c r="F5205" s="21">
        <v>15.887727102387668</v>
      </c>
      <c r="G5205" s="21">
        <v>15.757140005803224</v>
      </c>
      <c r="H5205" s="24">
        <v>0.10637141418082517</v>
      </c>
      <c r="I5205" s="3">
        <f t="shared" si="244"/>
        <v>2000</v>
      </c>
      <c r="J5205" s="3">
        <f>INDEX(PowerArray,MIN(MaximumPowerIndex,ROUND(G5205*100,0)))</f>
        <v>2000</v>
      </c>
      <c r="K5205" s="3">
        <f>MIN(J5205-M5205+N5205,'Power Look Up'!$F$4)</f>
        <v>2000</v>
      </c>
      <c r="M5205" s="50">
        <f t="array" ref="M5205">_xlfn.SUM(_xlfn.NORM.DIST($S$3:$S$1003,$G5205,$P5205,FALSE)*WindSpeedStep*$T$3:$T$1003)</f>
        <v>2001.1413981126486</v>
      </c>
      <c r="N5205" s="50">
        <f t="array" ref="N5205">_xlfn.SUM(_xlfn.NORM.DIST($S$3:$S$1003,$G5205,$Q5205,FALSE)*WindSpeedStep*$T$3:$T$1003)</f>
        <v>2001.1750523918056</v>
      </c>
      <c r="P5205" s="42">
        <f t="shared" si="243"/>
        <v>1.5757140005803225</v>
      </c>
      <c r="Q5205" s="42">
        <f t="shared" si="245"/>
        <v>1.6761092658625447</v>
      </c>
    </row>
    <row r="5206" spans="5:17" x14ac:dyDescent="0.2">
      <c r="E5206" s="15">
        <v>41306.944444444445</v>
      </c>
      <c r="F5206" s="21">
        <v>15.800939258619564</v>
      </c>
      <c r="G5206" s="21">
        <v>15.790101731090775</v>
      </c>
      <c r="H5206" s="24">
        <v>8.7336580276213424E-2</v>
      </c>
      <c r="I5206" s="3">
        <f t="shared" si="244"/>
        <v>2000</v>
      </c>
      <c r="J5206" s="3">
        <f>INDEX(PowerArray,MIN(MaximumPowerIndex,ROUND(G5206*100,0)))</f>
        <v>2000</v>
      </c>
      <c r="K5206" s="3">
        <f>MIN(J5206-M5206+N5206,'Power Look Up'!$F$4)</f>
        <v>1999.7640133073346</v>
      </c>
      <c r="M5206" s="50">
        <f t="array" ref="M5206">_xlfn.SUM(_xlfn.NORM.DIST($S$3:$S$1003,$G5206,$P5206,FALSE)*WindSpeedStep*$T$3:$T$1003)</f>
        <v>2001.1098853738986</v>
      </c>
      <c r="N5206" s="50">
        <f t="array" ref="N5206">_xlfn.SUM(_xlfn.NORM.DIST($S$3:$S$1003,$G5206,$Q5206,FALSE)*WindSpeedStep*$T$3:$T$1003)</f>
        <v>2000.8738986812332</v>
      </c>
      <c r="P5206" s="42">
        <f t="shared" si="243"/>
        <v>1.5790101731090775</v>
      </c>
      <c r="Q5206" s="42">
        <f t="shared" si="245"/>
        <v>1.379053487406986</v>
      </c>
    </row>
    <row r="5207" spans="5:17" x14ac:dyDescent="0.2">
      <c r="E5207" s="15">
        <v>41306.951388888891</v>
      </c>
      <c r="F5207" s="21">
        <v>15.689815960976931</v>
      </c>
      <c r="G5207" s="21">
        <v>15.677797710681897</v>
      </c>
      <c r="H5207" s="24">
        <v>0.11344938681416934</v>
      </c>
      <c r="I5207" s="3">
        <f t="shared" si="244"/>
        <v>2000</v>
      </c>
      <c r="J5207" s="3">
        <f>INDEX(PowerArray,MIN(MaximumPowerIndex,ROUND(G5207*100,0)))</f>
        <v>2000</v>
      </c>
      <c r="K5207" s="3">
        <f>MIN(J5207-M5207+N5207,'Power Look Up'!$F$4)</f>
        <v>1999.9088774916345</v>
      </c>
      <c r="M5207" s="50">
        <f t="array" ref="M5207">_xlfn.SUM(_xlfn.NORM.DIST($S$3:$S$1003,$G5207,$P5207,FALSE)*WindSpeedStep*$T$3:$T$1003)</f>
        <v>2001.2202152466296</v>
      </c>
      <c r="N5207" s="50">
        <f t="array" ref="N5207">_xlfn.SUM(_xlfn.NORM.DIST($S$3:$S$1003,$G5207,$Q5207,FALSE)*WindSpeedStep*$T$3:$T$1003)</f>
        <v>2001.129092738264</v>
      </c>
      <c r="P5207" s="42">
        <f t="shared" si="243"/>
        <v>1.5677797710681898</v>
      </c>
      <c r="Q5207" s="42">
        <f t="shared" si="245"/>
        <v>1.7786365368734491</v>
      </c>
    </row>
    <row r="5208" spans="5:17" x14ac:dyDescent="0.2">
      <c r="E5208" s="15">
        <v>41306.958333333336</v>
      </c>
      <c r="F5208" s="21">
        <v>14.242486538727011</v>
      </c>
      <c r="G5208" s="21">
        <v>14.204647931322171</v>
      </c>
      <c r="H5208" s="24">
        <v>0.14182916687387279</v>
      </c>
      <c r="I5208" s="3">
        <f t="shared" si="244"/>
        <v>2000</v>
      </c>
      <c r="J5208" s="3">
        <f>INDEX(PowerArray,MIN(MaximumPowerIndex,ROUND(G5208*100,0)))</f>
        <v>2000</v>
      </c>
      <c r="K5208" s="3">
        <f>MIN(J5208-M5208+N5208,'Power Look Up'!$F$4)</f>
        <v>1986.763647219771</v>
      </c>
      <c r="M5208" s="50">
        <f t="array" ref="M5208">_xlfn.SUM(_xlfn.NORM.DIST($S$3:$S$1003,$G5208,$P5208,FALSE)*WindSpeedStep*$T$3:$T$1003)</f>
        <v>2003.2178495814146</v>
      </c>
      <c r="N5208" s="50">
        <f t="array" ref="N5208">_xlfn.SUM(_xlfn.NORM.DIST($S$3:$S$1003,$G5208,$Q5208,FALSE)*WindSpeedStep*$T$3:$T$1003)</f>
        <v>1989.9814968011856</v>
      </c>
      <c r="P5208" s="42">
        <f t="shared" si="243"/>
        <v>1.4204647931322172</v>
      </c>
      <c r="Q5208" s="42">
        <f t="shared" si="245"/>
        <v>2.014633381836104</v>
      </c>
    </row>
    <row r="5209" spans="5:17" x14ac:dyDescent="0.2">
      <c r="E5209" s="15">
        <v>41306.965277777781</v>
      </c>
      <c r="F5209" s="21">
        <v>16.402346581706034</v>
      </c>
      <c r="G5209" s="21">
        <v>16.235856095983848</v>
      </c>
      <c r="H5209" s="24">
        <v>9.7547018167785937E-2</v>
      </c>
      <c r="I5209" s="3">
        <f t="shared" si="244"/>
        <v>2000</v>
      </c>
      <c r="J5209" s="3">
        <f>INDEX(PowerArray,MIN(MaximumPowerIndex,ROUND(G5209*100,0)))</f>
        <v>2000</v>
      </c>
      <c r="K5209" s="3">
        <f>MIN(J5209-M5209+N5209,'Power Look Up'!$F$4)</f>
        <v>1999.9640288379487</v>
      </c>
      <c r="M5209" s="50">
        <f t="array" ref="M5209">_xlfn.SUM(_xlfn.NORM.DIST($S$3:$S$1003,$G5209,$P5209,FALSE)*WindSpeedStep*$T$3:$T$1003)</f>
        <v>2000.7503431433058</v>
      </c>
      <c r="N5209" s="50">
        <f t="array" ref="N5209">_xlfn.SUM(_xlfn.NORM.DIST($S$3:$S$1003,$G5209,$Q5209,FALSE)*WindSpeedStep*$T$3:$T$1003)</f>
        <v>2000.7143719812545</v>
      </c>
      <c r="P5209" s="42">
        <f t="shared" si="243"/>
        <v>1.6235856095983849</v>
      </c>
      <c r="Q5209" s="42">
        <f t="shared" si="245"/>
        <v>1.5837593495644946</v>
      </c>
    </row>
    <row r="5210" spans="5:17" x14ac:dyDescent="0.2">
      <c r="E5210" s="15">
        <v>41306.972222222219</v>
      </c>
      <c r="F5210" s="21">
        <v>14.851485632942243</v>
      </c>
      <c r="G5210" s="21">
        <v>14.817575418299132</v>
      </c>
      <c r="H5210" s="24">
        <v>0.11783332948983272</v>
      </c>
      <c r="I5210" s="3">
        <f t="shared" si="244"/>
        <v>2000</v>
      </c>
      <c r="J5210" s="3">
        <f>INDEX(PowerArray,MIN(MaximumPowerIndex,ROUND(G5210*100,0)))</f>
        <v>2000</v>
      </c>
      <c r="K5210" s="3">
        <f>MIN(J5210-M5210+N5210,'Power Look Up'!$F$4)</f>
        <v>1998.6014765733105</v>
      </c>
      <c r="M5210" s="50">
        <f t="array" ref="M5210">_xlfn.SUM(_xlfn.NORM.DIST($S$3:$S$1003,$G5210,$P5210,FALSE)*WindSpeedStep*$T$3:$T$1003)</f>
        <v>2002.3350422466119</v>
      </c>
      <c r="N5210" s="50">
        <f t="array" ref="N5210">_xlfn.SUM(_xlfn.NORM.DIST($S$3:$S$1003,$G5210,$Q5210,FALSE)*WindSpeedStep*$T$3:$T$1003)</f>
        <v>2000.9365188199224</v>
      </c>
      <c r="P5210" s="42">
        <f t="shared" si="243"/>
        <v>1.4817575418299134</v>
      </c>
      <c r="Q5210" s="42">
        <f t="shared" si="245"/>
        <v>1.7460042465048875</v>
      </c>
    </row>
    <row r="5211" spans="5:17" x14ac:dyDescent="0.2">
      <c r="E5211" s="15">
        <v>41306.979166666664</v>
      </c>
      <c r="F5211" s="21">
        <v>13.331397032946377</v>
      </c>
      <c r="G5211" s="21">
        <v>13.265702032428837</v>
      </c>
      <c r="H5211" s="24">
        <v>0.13877015255250641</v>
      </c>
      <c r="I5211" s="3">
        <f t="shared" si="244"/>
        <v>1999.3299999999997</v>
      </c>
      <c r="J5211" s="3">
        <f>INDEX(PowerArray,MIN(MaximumPowerIndex,ROUND(G5211*100,0)))</f>
        <v>1999.2699999999998</v>
      </c>
      <c r="K5211" s="3">
        <f>MIN(J5211-M5211+N5211,'Power Look Up'!$F$4)</f>
        <v>1973.4557285661247</v>
      </c>
      <c r="M5211" s="50">
        <f t="array" ref="M5211">_xlfn.SUM(_xlfn.NORM.DIST($S$3:$S$1003,$G5211,$P5211,FALSE)*WindSpeedStep*$T$3:$T$1003)</f>
        <v>2002.2885141993572</v>
      </c>
      <c r="N5211" s="50">
        <f t="array" ref="N5211">_xlfn.SUM(_xlfn.NORM.DIST($S$3:$S$1003,$G5211,$Q5211,FALSE)*WindSpeedStep*$T$3:$T$1003)</f>
        <v>1976.4742427654821</v>
      </c>
      <c r="P5211" s="42">
        <f t="shared" si="243"/>
        <v>1.3265702032428839</v>
      </c>
      <c r="Q5211" s="42">
        <f t="shared" si="245"/>
        <v>1.840883494756244</v>
      </c>
    </row>
    <row r="5212" spans="5:17" x14ac:dyDescent="0.2">
      <c r="E5212" s="15">
        <v>41306.986111111109</v>
      </c>
      <c r="F5212" s="21">
        <v>11.941419196594078</v>
      </c>
      <c r="G5212" s="21">
        <v>11.83504607366522</v>
      </c>
      <c r="H5212" s="24">
        <v>0.15157327367891471</v>
      </c>
      <c r="I5212" s="3">
        <f t="shared" si="244"/>
        <v>1982.9599999999823</v>
      </c>
      <c r="J5212" s="3">
        <f>INDEX(PowerArray,MIN(MaximumPowerIndex,ROUND(G5212*100,0)))</f>
        <v>1974.5599999999824</v>
      </c>
      <c r="K5212" s="3">
        <f>MIN(J5212-M5212+N5212,'Power Look Up'!$F$4)</f>
        <v>1893.5047031820959</v>
      </c>
      <c r="M5212" s="50">
        <f t="array" ref="M5212">_xlfn.SUM(_xlfn.NORM.DIST($S$3:$S$1003,$G5212,$P5212,FALSE)*WindSpeedStep*$T$3:$T$1003)</f>
        <v>1962.9681789850988</v>
      </c>
      <c r="N5212" s="50">
        <f t="array" ref="N5212">_xlfn.SUM(_xlfn.NORM.DIST($S$3:$S$1003,$G5212,$Q5212,FALSE)*WindSpeedStep*$T$3:$T$1003)</f>
        <v>1881.9128821672123</v>
      </c>
      <c r="P5212" s="42">
        <f t="shared" si="243"/>
        <v>1.1835046073665221</v>
      </c>
      <c r="Q5212" s="42">
        <f t="shared" si="245"/>
        <v>1.7938766775262234</v>
      </c>
    </row>
    <row r="5213" spans="5:17" x14ac:dyDescent="0.2">
      <c r="E5213" s="15">
        <v>41306.993055555555</v>
      </c>
      <c r="F5213" s="21">
        <v>10.088282609618524</v>
      </c>
      <c r="G5213" s="21">
        <v>10.07298856220952</v>
      </c>
      <c r="H5213" s="24">
        <v>0.16851232918268566</v>
      </c>
      <c r="I5213" s="3">
        <f t="shared" si="244"/>
        <v>1661.0299999999545</v>
      </c>
      <c r="J5213" s="3">
        <f>INDEX(PowerArray,MIN(MaximumPowerIndex,ROUND(G5213*100,0)))</f>
        <v>1655.6899999999546</v>
      </c>
      <c r="K5213" s="3">
        <f>MIN(J5213-M5213+N5213,'Power Look Up'!$F$4)</f>
        <v>1573.5345073388949</v>
      </c>
      <c r="M5213" s="50">
        <f t="array" ref="M5213">_xlfn.SUM(_xlfn.NORM.DIST($S$3:$S$1003,$G5213,$P5213,FALSE)*WindSpeedStep*$T$3:$T$1003)</f>
        <v>1647.1359352786681</v>
      </c>
      <c r="N5213" s="50">
        <f t="array" ref="N5213">_xlfn.SUM(_xlfn.NORM.DIST($S$3:$S$1003,$G5213,$Q5213,FALSE)*WindSpeedStep*$T$3:$T$1003)</f>
        <v>1564.9804426176083</v>
      </c>
      <c r="P5213" s="42">
        <f t="shared" si="243"/>
        <v>1.0072988562209522</v>
      </c>
      <c r="Q5213" s="42">
        <f t="shared" si="245"/>
        <v>1.6974227644484783</v>
      </c>
    </row>
    <row r="5214" spans="5:17" x14ac:dyDescent="0.2">
      <c r="E5214" s="15">
        <v>41307</v>
      </c>
      <c r="F5214" s="21">
        <v>11.088482503129377</v>
      </c>
      <c r="G5214" s="21">
        <v>11.008886030754002</v>
      </c>
      <c r="H5214" s="24">
        <v>0.14790121186890642</v>
      </c>
      <c r="I5214" s="3">
        <f t="shared" si="244"/>
        <v>1911.5599999999838</v>
      </c>
      <c r="J5214" s="3">
        <f>INDEX(PowerArray,MIN(MaximumPowerIndex,ROUND(G5214*100,0)))</f>
        <v>1904.839999999984</v>
      </c>
      <c r="K5214" s="3">
        <f>MIN(J5214-M5214+N5214,'Power Look Up'!$F$4)</f>
        <v>1819.4962018206222</v>
      </c>
      <c r="M5214" s="50">
        <f t="array" ref="M5214">_xlfn.SUM(_xlfn.NORM.DIST($S$3:$S$1003,$G5214,$P5214,FALSE)*WindSpeedStep*$T$3:$T$1003)</f>
        <v>1870.3420845525877</v>
      </c>
      <c r="N5214" s="50">
        <f t="array" ref="N5214">_xlfn.SUM(_xlfn.NORM.DIST($S$3:$S$1003,$G5214,$Q5214,FALSE)*WindSpeedStep*$T$3:$T$1003)</f>
        <v>1784.9982863732259</v>
      </c>
      <c r="P5214" s="42">
        <f t="shared" si="243"/>
        <v>1.1008886030754004</v>
      </c>
      <c r="Q5214" s="42">
        <f t="shared" si="245"/>
        <v>1.628227585275192</v>
      </c>
    </row>
    <row r="5215" spans="5:17" x14ac:dyDescent="0.2">
      <c r="E5215" s="15">
        <v>41307.006944444445</v>
      </c>
      <c r="F5215" s="21">
        <v>11.782092415928513</v>
      </c>
      <c r="G5215" s="21">
        <v>11.762863015160299</v>
      </c>
      <c r="H5215" s="24">
        <v>0.12561436014532953</v>
      </c>
      <c r="I5215" s="3">
        <f t="shared" si="244"/>
        <v>1969.5199999999827</v>
      </c>
      <c r="J5215" s="3">
        <f>INDEX(PowerArray,MIN(MaximumPowerIndex,ROUND(G5215*100,0)))</f>
        <v>1967.8399999999826</v>
      </c>
      <c r="K5215" s="3">
        <f>MIN(J5215-M5215+N5215,'Power Look Up'!$F$4)</f>
        <v>1927.6455804182037</v>
      </c>
      <c r="M5215" s="50">
        <f t="array" ref="M5215">_xlfn.SUM(_xlfn.NORM.DIST($S$3:$S$1003,$G5215,$P5215,FALSE)*WindSpeedStep*$T$3:$T$1003)</f>
        <v>1957.8813123240432</v>
      </c>
      <c r="N5215" s="50">
        <f t="array" ref="N5215">_xlfn.SUM(_xlfn.NORM.DIST($S$3:$S$1003,$G5215,$Q5215,FALSE)*WindSpeedStep*$T$3:$T$1003)</f>
        <v>1917.6868927422643</v>
      </c>
      <c r="P5215" s="42">
        <f t="shared" si="243"/>
        <v>1.1762863015160299</v>
      </c>
      <c r="Q5215" s="42">
        <f t="shared" si="245"/>
        <v>1.4775845111265227</v>
      </c>
    </row>
    <row r="5216" spans="5:17" x14ac:dyDescent="0.2">
      <c r="E5216" s="15">
        <v>41307.013888888891</v>
      </c>
      <c r="F5216" s="21">
        <v>12.386053926186715</v>
      </c>
      <c r="G5216" s="21">
        <v>12.328981542708235</v>
      </c>
      <c r="H5216" s="24">
        <v>0.12271866480303313</v>
      </c>
      <c r="I5216" s="3">
        <f t="shared" si="244"/>
        <v>1992.2899999999977</v>
      </c>
      <c r="J5216" s="3">
        <f>INDEX(PowerArray,MIN(MaximumPowerIndex,ROUND(G5216*100,0)))</f>
        <v>1991.6299999999976</v>
      </c>
      <c r="K5216" s="3">
        <f>MIN(J5216-M5216+N5216,'Power Look Up'!$F$4)</f>
        <v>1965.1441774976493</v>
      </c>
      <c r="M5216" s="50">
        <f t="array" ref="M5216">_xlfn.SUM(_xlfn.NORM.DIST($S$3:$S$1003,$G5216,$P5216,FALSE)*WindSpeedStep*$T$3:$T$1003)</f>
        <v>1987.1049729893889</v>
      </c>
      <c r="N5216" s="50">
        <f t="array" ref="N5216">_xlfn.SUM(_xlfn.NORM.DIST($S$3:$S$1003,$G5216,$Q5216,FALSE)*WindSpeedStep*$T$3:$T$1003)</f>
        <v>1960.6191504870405</v>
      </c>
      <c r="P5216" s="42">
        <f t="shared" si="243"/>
        <v>1.2328981542708235</v>
      </c>
      <c r="Q5216" s="42">
        <f t="shared" si="245"/>
        <v>1.5129961533023941</v>
      </c>
    </row>
    <row r="5217" spans="5:17" x14ac:dyDescent="0.2">
      <c r="E5217" s="15">
        <v>41307.020833333336</v>
      </c>
      <c r="F5217" s="21">
        <v>11.700144403996342</v>
      </c>
      <c r="G5217" s="21">
        <v>11.749840318523148</v>
      </c>
      <c r="H5217" s="24">
        <v>8.4614340286420064E-2</v>
      </c>
      <c r="I5217" s="3">
        <f t="shared" si="244"/>
        <v>1962.7999999999827</v>
      </c>
      <c r="J5217" s="3">
        <f>INDEX(PowerArray,MIN(MaximumPowerIndex,ROUND(G5217*100,0)))</f>
        <v>1966.9999999999827</v>
      </c>
      <c r="K5217" s="3">
        <f>MIN(J5217-M5217+N5217,'Power Look Up'!$F$4)</f>
        <v>1989.1349376523915</v>
      </c>
      <c r="M5217" s="50">
        <f t="array" ref="M5217">_xlfn.SUM(_xlfn.NORM.DIST($S$3:$S$1003,$G5217,$P5217,FALSE)*WindSpeedStep*$T$3:$T$1003)</f>
        <v>1956.9131441252798</v>
      </c>
      <c r="N5217" s="50">
        <f t="array" ref="N5217">_xlfn.SUM(_xlfn.NORM.DIST($S$3:$S$1003,$G5217,$Q5217,FALSE)*WindSpeedStep*$T$3:$T$1003)</f>
        <v>1979.0480817776886</v>
      </c>
      <c r="P5217" s="42">
        <f t="shared" si="243"/>
        <v>1.1749840318523148</v>
      </c>
      <c r="Q5217" s="42">
        <f t="shared" si="245"/>
        <v>0.99420498702261595</v>
      </c>
    </row>
    <row r="5218" spans="5:17" x14ac:dyDescent="0.2">
      <c r="E5218" s="15">
        <v>41307.027777777781</v>
      </c>
      <c r="F5218" s="21">
        <v>11.716348297545442</v>
      </c>
      <c r="G5218" s="21">
        <v>11.713680305221011</v>
      </c>
      <c r="H5218" s="24">
        <v>0.13570781267514065</v>
      </c>
      <c r="I5218" s="3">
        <f t="shared" si="244"/>
        <v>1964.4799999999827</v>
      </c>
      <c r="J5218" s="3">
        <f>INDEX(PowerArray,MIN(MaximumPowerIndex,ROUND(G5218*100,0)))</f>
        <v>1963.6399999999828</v>
      </c>
      <c r="K5218" s="3">
        <f>MIN(J5218-M5218+N5218,'Power Look Up'!$F$4)</f>
        <v>1905.9979740506103</v>
      </c>
      <c r="M5218" s="50">
        <f t="array" ref="M5218">_xlfn.SUM(_xlfn.NORM.DIST($S$3:$S$1003,$G5218,$P5218,FALSE)*WindSpeedStep*$T$3:$T$1003)</f>
        <v>1954.1411478566247</v>
      </c>
      <c r="N5218" s="50">
        <f t="array" ref="N5218">_xlfn.SUM(_xlfn.NORM.DIST($S$3:$S$1003,$G5218,$Q5218,FALSE)*WindSpeedStep*$T$3:$T$1003)</f>
        <v>1896.4991219072522</v>
      </c>
      <c r="P5218" s="42">
        <f t="shared" si="243"/>
        <v>1.1713680305221013</v>
      </c>
      <c r="Q5218" s="42">
        <f t="shared" si="245"/>
        <v>1.5896379325974173</v>
      </c>
    </row>
    <row r="5219" spans="5:17" x14ac:dyDescent="0.2">
      <c r="E5219" s="15">
        <v>41307.034722222219</v>
      </c>
      <c r="F5219" s="21">
        <v>11.381744551575714</v>
      </c>
      <c r="G5219" s="21">
        <v>11.34899161524719</v>
      </c>
      <c r="H5219" s="24">
        <v>0.13530438967607994</v>
      </c>
      <c r="I5219" s="3">
        <f t="shared" si="244"/>
        <v>1935.9199999999832</v>
      </c>
      <c r="J5219" s="3">
        <f>INDEX(PowerArray,MIN(MaximumPowerIndex,ROUND(G5219*100,0)))</f>
        <v>1933.3999999999835</v>
      </c>
      <c r="K5219" s="3">
        <f>MIN(J5219-M5219+N5219,'Power Look Up'!$F$4)</f>
        <v>1871.1320724533712</v>
      </c>
      <c r="M5219" s="50">
        <f t="array" ref="M5219">_xlfn.SUM(_xlfn.NORM.DIST($S$3:$S$1003,$G5219,$P5219,FALSE)*WindSpeedStep*$T$3:$T$1003)</f>
        <v>1918.4956872135197</v>
      </c>
      <c r="N5219" s="50">
        <f t="array" ref="N5219">_xlfn.SUM(_xlfn.NORM.DIST($S$3:$S$1003,$G5219,$Q5219,FALSE)*WindSpeedStep*$T$3:$T$1003)</f>
        <v>1856.2277596669073</v>
      </c>
      <c r="P5219" s="42">
        <f t="shared" si="243"/>
        <v>1.134899161524719</v>
      </c>
      <c r="Q5219" s="42">
        <f t="shared" si="245"/>
        <v>1.5355683839399696</v>
      </c>
    </row>
    <row r="5220" spans="5:17" x14ac:dyDescent="0.2">
      <c r="E5220" s="15">
        <v>41307.041666666664</v>
      </c>
      <c r="F5220" s="21">
        <v>12.284201860344726</v>
      </c>
      <c r="G5220" s="21">
        <v>12.307725872220718</v>
      </c>
      <c r="H5220" s="24">
        <v>0.14327345154442211</v>
      </c>
      <c r="I5220" s="3">
        <f t="shared" si="244"/>
        <v>1991.0799999999977</v>
      </c>
      <c r="J5220" s="3">
        <f>INDEX(PowerArray,MIN(MaximumPowerIndex,ROUND(G5220*100,0)))</f>
        <v>1991.4099999999976</v>
      </c>
      <c r="K5220" s="3">
        <f>MIN(J5220-M5220+N5220,'Power Look Up'!$F$4)</f>
        <v>1936.4307367351744</v>
      </c>
      <c r="M5220" s="50">
        <f t="array" ref="M5220">_xlfn.SUM(_xlfn.NORM.DIST($S$3:$S$1003,$G5220,$P5220,FALSE)*WindSpeedStep*$T$3:$T$1003)</f>
        <v>1986.3849285745125</v>
      </c>
      <c r="N5220" s="50">
        <f t="array" ref="N5220">_xlfn.SUM(_xlfn.NORM.DIST($S$3:$S$1003,$G5220,$Q5220,FALSE)*WindSpeedStep*$T$3:$T$1003)</f>
        <v>1931.4056653096893</v>
      </c>
      <c r="P5220" s="42">
        <f t="shared" si="243"/>
        <v>1.2307725872220718</v>
      </c>
      <c r="Q5220" s="42">
        <f t="shared" si="245"/>
        <v>1.7633703663756455</v>
      </c>
    </row>
    <row r="5221" spans="5:17" x14ac:dyDescent="0.2">
      <c r="E5221" s="15">
        <v>41307.048611111109</v>
      </c>
      <c r="F5221" s="21">
        <v>13.013806676672223</v>
      </c>
      <c r="G5221" s="21">
        <v>13.018342068293999</v>
      </c>
      <c r="H5221" s="24">
        <v>0.14215671447741729</v>
      </c>
      <c r="I5221" s="3">
        <f t="shared" si="244"/>
        <v>1999.0099999999998</v>
      </c>
      <c r="J5221" s="3">
        <f>INDEX(PowerArray,MIN(MaximumPowerIndex,ROUND(G5221*100,0)))</f>
        <v>1999.0199999999998</v>
      </c>
      <c r="K5221" s="3">
        <f>MIN(J5221-M5221+N5221,'Power Look Up'!$F$4)</f>
        <v>1964.4316438284134</v>
      </c>
      <c r="M5221" s="50">
        <f t="array" ref="M5221">_xlfn.SUM(_xlfn.NORM.DIST($S$3:$S$1003,$G5221,$P5221,FALSE)*WindSpeedStep*$T$3:$T$1003)</f>
        <v>2000.5535232969066</v>
      </c>
      <c r="N5221" s="50">
        <f t="array" ref="N5221">_xlfn.SUM(_xlfn.NORM.DIST($S$3:$S$1003,$G5221,$Q5221,FALSE)*WindSpeedStep*$T$3:$T$1003)</f>
        <v>1965.9651671253202</v>
      </c>
      <c r="P5221" s="42">
        <f t="shared" si="243"/>
        <v>1.3018342068294</v>
      </c>
      <c r="Q5221" s="42">
        <f t="shared" si="245"/>
        <v>1.8506447363718199</v>
      </c>
    </row>
    <row r="5222" spans="5:17" x14ac:dyDescent="0.2">
      <c r="E5222" s="15">
        <v>41307.055555555555</v>
      </c>
      <c r="F5222" s="21">
        <v>13.419280529021103</v>
      </c>
      <c r="G5222" s="21">
        <v>13.418803678177222</v>
      </c>
      <c r="H5222" s="24">
        <v>0.13488055459349088</v>
      </c>
      <c r="I5222" s="3">
        <f t="shared" si="244"/>
        <v>1999.4199999999998</v>
      </c>
      <c r="J5222" s="3">
        <f>INDEX(PowerArray,MIN(MaximumPowerIndex,ROUND(G5222*100,0)))</f>
        <v>1999.4199999999998</v>
      </c>
      <c r="K5222" s="3">
        <f>MIN(J5222-M5222+N5222,'Power Look Up'!$F$4)</f>
        <v>1979.6873093445893</v>
      </c>
      <c r="M5222" s="50">
        <f t="array" ref="M5222">_xlfn.SUM(_xlfn.NORM.DIST($S$3:$S$1003,$G5222,$P5222,FALSE)*WindSpeedStep*$T$3:$T$1003)</f>
        <v>2002.90448051812</v>
      </c>
      <c r="N5222" s="50">
        <f t="array" ref="N5222">_xlfn.SUM(_xlfn.NORM.DIST($S$3:$S$1003,$G5222,$Q5222,FALSE)*WindSpeedStep*$T$3:$T$1003)</f>
        <v>1983.1717898627094</v>
      </c>
      <c r="P5222" s="42">
        <f t="shared" si="243"/>
        <v>1.3418803678177222</v>
      </c>
      <c r="Q5222" s="42">
        <f t="shared" si="245"/>
        <v>1.8099356820937189</v>
      </c>
    </row>
    <row r="5223" spans="5:17" x14ac:dyDescent="0.2">
      <c r="E5223" s="15">
        <v>41307.0625</v>
      </c>
      <c r="F5223" s="21">
        <v>12.170143261231479</v>
      </c>
      <c r="G5223" s="21">
        <v>12.058447645867998</v>
      </c>
      <c r="H5223" s="24">
        <v>0.14297284449747158</v>
      </c>
      <c r="I5223" s="3">
        <f t="shared" si="244"/>
        <v>1989.8699999999976</v>
      </c>
      <c r="J5223" s="3">
        <f>INDEX(PowerArray,MIN(MaximumPowerIndex,ROUND(G5223*100,0)))</f>
        <v>1988.6599999999976</v>
      </c>
      <c r="K5223" s="3">
        <f>MIN(J5223-M5223+N5223,'Power Look Up'!$F$4)</f>
        <v>1927.2791105328511</v>
      </c>
      <c r="M5223" s="50">
        <f t="array" ref="M5223">_xlfn.SUM(_xlfn.NORM.DIST($S$3:$S$1003,$G5223,$P5223,FALSE)*WindSpeedStep*$T$3:$T$1003)</f>
        <v>1975.9734847229067</v>
      </c>
      <c r="N5223" s="50">
        <f t="array" ref="N5223">_xlfn.SUM(_xlfn.NORM.DIST($S$3:$S$1003,$G5223,$Q5223,FALSE)*WindSpeedStep*$T$3:$T$1003)</f>
        <v>1914.5925952557602</v>
      </c>
      <c r="P5223" s="42">
        <f t="shared" si="243"/>
        <v>1.2058447645868</v>
      </c>
      <c r="Q5223" s="42">
        <f t="shared" si="245"/>
        <v>1.7240305601535875</v>
      </c>
    </row>
    <row r="5224" spans="5:17" x14ac:dyDescent="0.2">
      <c r="E5224" s="15">
        <v>41307.069444444445</v>
      </c>
      <c r="F5224" s="21">
        <v>12.570702497568734</v>
      </c>
      <c r="G5224" s="21">
        <v>12.52215494871237</v>
      </c>
      <c r="H5224" s="24">
        <v>0.12887107942561843</v>
      </c>
      <c r="I5224" s="3">
        <f t="shared" si="244"/>
        <v>1994.2699999999975</v>
      </c>
      <c r="J5224" s="3">
        <f>INDEX(PowerArray,MIN(MaximumPowerIndex,ROUND(G5224*100,0)))</f>
        <v>1993.7199999999975</v>
      </c>
      <c r="K5224" s="3">
        <f>MIN(J5224-M5224+N5224,'Power Look Up'!$F$4)</f>
        <v>1963.1128006331132</v>
      </c>
      <c r="M5224" s="50">
        <f t="array" ref="M5224">_xlfn.SUM(_xlfn.NORM.DIST($S$3:$S$1003,$G5224,$P5224,FALSE)*WindSpeedStep*$T$3:$T$1003)</f>
        <v>1992.6370595317433</v>
      </c>
      <c r="N5224" s="50">
        <f t="array" ref="N5224">_xlfn.SUM(_xlfn.NORM.DIST($S$3:$S$1003,$G5224,$Q5224,FALSE)*WindSpeedStep*$T$3:$T$1003)</f>
        <v>1962.029860164859</v>
      </c>
      <c r="P5224" s="42">
        <f t="shared" si="243"/>
        <v>1.252215494871237</v>
      </c>
      <c r="Q5224" s="42">
        <f t="shared" si="245"/>
        <v>1.6137436249754127</v>
      </c>
    </row>
    <row r="5225" spans="5:17" x14ac:dyDescent="0.2">
      <c r="E5225" s="15">
        <v>41307.076388888891</v>
      </c>
      <c r="F5225" s="21">
        <v>12.047677635851846</v>
      </c>
      <c r="G5225" s="21">
        <v>11.967376648824855</v>
      </c>
      <c r="H5225" s="24">
        <v>0.15189649452058962</v>
      </c>
      <c r="I5225" s="3">
        <f t="shared" si="244"/>
        <v>1988.5499999999977</v>
      </c>
      <c r="J5225" s="3">
        <f>INDEX(PowerArray,MIN(MaximumPowerIndex,ROUND(G5225*100,0)))</f>
        <v>1985.4799999999823</v>
      </c>
      <c r="K5225" s="3">
        <f>MIN(J5225-M5225+N5225,'Power Look Up'!$F$4)</f>
        <v>1907.5574071807246</v>
      </c>
      <c r="M5225" s="50">
        <f t="array" ref="M5225">_xlfn.SUM(_xlfn.NORM.DIST($S$3:$S$1003,$G5225,$P5225,FALSE)*WindSpeedStep*$T$3:$T$1003)</f>
        <v>1971.140240947442</v>
      </c>
      <c r="N5225" s="50">
        <f t="array" ref="N5225">_xlfn.SUM(_xlfn.NORM.DIST($S$3:$S$1003,$G5225,$Q5225,FALSE)*WindSpeedStep*$T$3:$T$1003)</f>
        <v>1893.2176481281842</v>
      </c>
      <c r="P5225" s="42">
        <f t="shared" si="243"/>
        <v>1.1967376648824855</v>
      </c>
      <c r="Q5225" s="42">
        <f t="shared" si="245"/>
        <v>1.8178025615640567</v>
      </c>
    </row>
    <row r="5226" spans="5:17" x14ac:dyDescent="0.2">
      <c r="E5226" s="15">
        <v>41307.083333333336</v>
      </c>
      <c r="F5226" s="21">
        <v>12.792393775270188</v>
      </c>
      <c r="G5226" s="21">
        <v>12.815234724006679</v>
      </c>
      <c r="H5226" s="24">
        <v>0.11491203490325266</v>
      </c>
      <c r="I5226" s="3">
        <f t="shared" si="244"/>
        <v>1996.6899999999976</v>
      </c>
      <c r="J5226" s="3">
        <f>INDEX(PowerArray,MIN(MaximumPowerIndex,ROUND(G5226*100,0)))</f>
        <v>1997.0199999999975</v>
      </c>
      <c r="K5226" s="3">
        <f>MIN(J5226-M5226+N5226,'Power Look Up'!$F$4)</f>
        <v>1985.5110840369816</v>
      </c>
      <c r="M5226" s="50">
        <f t="array" ref="M5226">_xlfn.SUM(_xlfn.NORM.DIST($S$3:$S$1003,$G5226,$P5226,FALSE)*WindSpeedStep*$T$3:$T$1003)</f>
        <v>1998.1892623901458</v>
      </c>
      <c r="N5226" s="50">
        <f t="array" ref="N5226">_xlfn.SUM(_xlfn.NORM.DIST($S$3:$S$1003,$G5226,$Q5226,FALSE)*WindSpeedStep*$T$3:$T$1003)</f>
        <v>1986.68034642713</v>
      </c>
      <c r="P5226" s="42">
        <f t="shared" si="243"/>
        <v>1.2815234724006679</v>
      </c>
      <c r="Q5226" s="42">
        <f t="shared" si="245"/>
        <v>1.4726246998984309</v>
      </c>
    </row>
    <row r="5227" spans="5:17" x14ac:dyDescent="0.2">
      <c r="E5227" s="15">
        <v>41307.090277777781</v>
      </c>
      <c r="F5227" s="21">
        <v>12.734511234329901</v>
      </c>
      <c r="G5227" s="21">
        <v>12.604444461978051</v>
      </c>
      <c r="H5227" s="24">
        <v>0.10601113581498506</v>
      </c>
      <c r="I5227" s="3">
        <f t="shared" si="244"/>
        <v>1996.0299999999975</v>
      </c>
      <c r="J5227" s="3">
        <f>INDEX(PowerArray,MIN(MaximumPowerIndex,ROUND(G5227*100,0)))</f>
        <v>1994.5999999999976</v>
      </c>
      <c r="K5227" s="3">
        <f>MIN(J5227-M5227+N5227,'Power Look Up'!$F$4)</f>
        <v>1989.4499126402943</v>
      </c>
      <c r="M5227" s="50">
        <f t="array" ref="M5227">_xlfn.SUM(_xlfn.NORM.DIST($S$3:$S$1003,$G5227,$P5227,FALSE)*WindSpeedStep*$T$3:$T$1003)</f>
        <v>1994.5021038988352</v>
      </c>
      <c r="N5227" s="50">
        <f t="array" ref="N5227">_xlfn.SUM(_xlfn.NORM.DIST($S$3:$S$1003,$G5227,$Q5227,FALSE)*WindSpeedStep*$T$3:$T$1003)</f>
        <v>1989.3520165391319</v>
      </c>
      <c r="P5227" s="42">
        <f t="shared" si="243"/>
        <v>1.2604444461978053</v>
      </c>
      <c r="Q5227" s="42">
        <f t="shared" si="245"/>
        <v>1.3362114737311914</v>
      </c>
    </row>
    <row r="5228" spans="5:17" x14ac:dyDescent="0.2">
      <c r="E5228" s="15">
        <v>41307.097222222219</v>
      </c>
      <c r="F5228" s="21">
        <v>13.50980064103539</v>
      </c>
      <c r="G5228" s="21">
        <v>13.455325378051732</v>
      </c>
      <c r="H5228" s="24">
        <v>9.844704857895438E-2</v>
      </c>
      <c r="I5228" s="3">
        <f t="shared" si="244"/>
        <v>1999.5099999999998</v>
      </c>
      <c r="J5228" s="3">
        <f>INDEX(PowerArray,MIN(MaximumPowerIndex,ROUND(G5228*100,0)))</f>
        <v>1999.4599999999998</v>
      </c>
      <c r="K5228" s="3">
        <f>MIN(J5228-M5228+N5228,'Power Look Up'!$F$4)</f>
        <v>1999.9320626539736</v>
      </c>
      <c r="M5228" s="50">
        <f t="array" ref="M5228">_xlfn.SUM(_xlfn.NORM.DIST($S$3:$S$1003,$G5228,$P5228,FALSE)*WindSpeedStep*$T$3:$T$1003)</f>
        <v>2003.0112135850927</v>
      </c>
      <c r="N5228" s="50">
        <f t="array" ref="N5228">_xlfn.SUM(_xlfn.NORM.DIST($S$3:$S$1003,$G5228,$Q5228,FALSE)*WindSpeedStep*$T$3:$T$1003)</f>
        <v>2003.4832762390665</v>
      </c>
      <c r="P5228" s="42">
        <f t="shared" si="243"/>
        <v>1.3455325378051732</v>
      </c>
      <c r="Q5228" s="42">
        <f t="shared" si="245"/>
        <v>1.3246370711386966</v>
      </c>
    </row>
    <row r="5229" spans="5:17" x14ac:dyDescent="0.2">
      <c r="E5229" s="15">
        <v>41307.104166666664</v>
      </c>
      <c r="F5229" s="21">
        <v>13.254447497162069</v>
      </c>
      <c r="G5229" s="21">
        <v>13.253504374861881</v>
      </c>
      <c r="H5229" s="24">
        <v>0.11166063318119335</v>
      </c>
      <c r="I5229" s="3">
        <f t="shared" si="244"/>
        <v>1999.2499999999998</v>
      </c>
      <c r="J5229" s="3">
        <f>INDEX(PowerArray,MIN(MaximumPowerIndex,ROUND(G5229*100,0)))</f>
        <v>1999.2499999999998</v>
      </c>
      <c r="K5229" s="3">
        <f>MIN(J5229-M5229+N5229,'Power Look Up'!$F$4)</f>
        <v>1993.5413442920315</v>
      </c>
      <c r="M5229" s="50">
        <f t="array" ref="M5229">_xlfn.SUM(_xlfn.NORM.DIST($S$3:$S$1003,$G5229,$P5229,FALSE)*WindSpeedStep*$T$3:$T$1003)</f>
        <v>2002.2263025690831</v>
      </c>
      <c r="N5229" s="50">
        <f t="array" ref="N5229">_xlfn.SUM(_xlfn.NORM.DIST($S$3:$S$1003,$G5229,$Q5229,FALSE)*WindSpeedStep*$T$3:$T$1003)</f>
        <v>1996.5176468611148</v>
      </c>
      <c r="P5229" s="42">
        <f t="shared" si="243"/>
        <v>1.3253504374861882</v>
      </c>
      <c r="Q5229" s="42">
        <f t="shared" si="245"/>
        <v>1.4798946903667938</v>
      </c>
    </row>
    <row r="5230" spans="5:17" x14ac:dyDescent="0.2">
      <c r="E5230" s="15">
        <v>41307.111111111109</v>
      </c>
      <c r="F5230" s="21">
        <v>12.378878797705671</v>
      </c>
      <c r="G5230" s="21">
        <v>12.313157649321516</v>
      </c>
      <c r="H5230" s="24">
        <v>7.9974932801142609E-2</v>
      </c>
      <c r="I5230" s="3">
        <f t="shared" si="244"/>
        <v>1992.1799999999976</v>
      </c>
      <c r="J5230" s="3">
        <f>INDEX(PowerArray,MIN(MaximumPowerIndex,ROUND(G5230*100,0)))</f>
        <v>1991.4099999999976</v>
      </c>
      <c r="K5230" s="3">
        <f>MIN(J5230-M5230+N5230,'Power Look Up'!$F$4)</f>
        <v>2000</v>
      </c>
      <c r="M5230" s="50">
        <f t="array" ref="M5230">_xlfn.SUM(_xlfn.NORM.DIST($S$3:$S$1003,$G5230,$P5230,FALSE)*WindSpeedStep*$T$3:$T$1003)</f>
        <v>1986.5712071165751</v>
      </c>
      <c r="N5230" s="50">
        <f t="array" ref="N5230">_xlfn.SUM(_xlfn.NORM.DIST($S$3:$S$1003,$G5230,$Q5230,FALSE)*WindSpeedStep*$T$3:$T$1003)</f>
        <v>2004.4412608897449</v>
      </c>
      <c r="P5230" s="42">
        <f t="shared" si="243"/>
        <v>1.2313157649321518</v>
      </c>
      <c r="Q5230" s="42">
        <f t="shared" si="245"/>
        <v>0.98474395557436334</v>
      </c>
    </row>
    <row r="5231" spans="5:17" x14ac:dyDescent="0.2">
      <c r="E5231" s="15">
        <v>41307.118055555555</v>
      </c>
      <c r="F5231" s="21">
        <v>10.678273343617011</v>
      </c>
      <c r="G5231" s="21">
        <v>10.719626316399246</v>
      </c>
      <c r="H5231" s="24">
        <v>0.11237771888629407</v>
      </c>
      <c r="I5231" s="3">
        <f t="shared" si="244"/>
        <v>1818.5599999999511</v>
      </c>
      <c r="J5231" s="3">
        <f>INDEX(PowerArray,MIN(MaximumPowerIndex,ROUND(G5231*100,0)))</f>
        <v>1829.2399999999509</v>
      </c>
      <c r="K5231" s="3">
        <f>MIN(J5231-M5231+N5231,'Power Look Up'!$F$4)</f>
        <v>1807.5520518052908</v>
      </c>
      <c r="M5231" s="50">
        <f t="array" ref="M5231">_xlfn.SUM(_xlfn.NORM.DIST($S$3:$S$1003,$G5231,$P5231,FALSE)*WindSpeedStep*$T$3:$T$1003)</f>
        <v>1816.0614385758461</v>
      </c>
      <c r="N5231" s="50">
        <f t="array" ref="N5231">_xlfn.SUM(_xlfn.NORM.DIST($S$3:$S$1003,$G5231,$Q5231,FALSE)*WindSpeedStep*$T$3:$T$1003)</f>
        <v>1794.373490381186</v>
      </c>
      <c r="P5231" s="42">
        <f t="shared" si="243"/>
        <v>1.0719626316399247</v>
      </c>
      <c r="Q5231" s="42">
        <f t="shared" si="245"/>
        <v>1.2046471527504345</v>
      </c>
    </row>
    <row r="5232" spans="5:17" x14ac:dyDescent="0.2">
      <c r="E5232" s="15">
        <v>41307.125</v>
      </c>
      <c r="F5232" s="21">
        <v>10.58999791008789</v>
      </c>
      <c r="G5232" s="21">
        <v>10.525630198869589</v>
      </c>
      <c r="H5232" s="24">
        <v>8.3097277966572958E-2</v>
      </c>
      <c r="I5232" s="3">
        <f t="shared" si="244"/>
        <v>1794.5299999999515</v>
      </c>
      <c r="J5232" s="3">
        <f>INDEX(PowerArray,MIN(MaximumPowerIndex,ROUND(G5232*100,0)))</f>
        <v>1778.509999999952</v>
      </c>
      <c r="K5232" s="3">
        <f>MIN(J5232-M5232+N5232,'Power Look Up'!$F$4)</f>
        <v>1806.2185458591823</v>
      </c>
      <c r="M5232" s="50">
        <f t="array" ref="M5232">_xlfn.SUM(_xlfn.NORM.DIST($S$3:$S$1003,$G5232,$P5232,FALSE)*WindSpeedStep*$T$3:$T$1003)</f>
        <v>1772.2677324529893</v>
      </c>
      <c r="N5232" s="50">
        <f t="array" ref="N5232">_xlfn.SUM(_xlfn.NORM.DIST($S$3:$S$1003,$G5232,$Q5232,FALSE)*WindSpeedStep*$T$3:$T$1003)</f>
        <v>1799.9762783122196</v>
      </c>
      <c r="P5232" s="42">
        <f t="shared" si="243"/>
        <v>1.0525630198869589</v>
      </c>
      <c r="Q5232" s="42">
        <f t="shared" si="245"/>
        <v>0.87465121840882087</v>
      </c>
    </row>
    <row r="5233" spans="5:17" x14ac:dyDescent="0.2">
      <c r="E5233" s="15">
        <v>41307.131944444445</v>
      </c>
      <c r="F5233" s="21">
        <v>8.8691813010554945</v>
      </c>
      <c r="G5233" s="21">
        <v>8.923276674020876</v>
      </c>
      <c r="H5233" s="24">
        <v>0.11951497708969515</v>
      </c>
      <c r="I5233" s="3">
        <f t="shared" si="244"/>
        <v>1208.289999999947</v>
      </c>
      <c r="J5233" s="3">
        <f>INDEX(PowerArray,MIN(MaximumPowerIndex,ROUND(G5233*100,0)))</f>
        <v>1226.6399999999464</v>
      </c>
      <c r="K5233" s="3">
        <f>MIN(J5233-M5233+N5233,'Power Look Up'!$F$4)</f>
        <v>1230.4046154180658</v>
      </c>
      <c r="M5233" s="50">
        <f t="array" ref="M5233">_xlfn.SUM(_xlfn.NORM.DIST($S$3:$S$1003,$G5233,$P5233,FALSE)*WindSpeedStep*$T$3:$T$1003)</f>
        <v>1230.2272575608545</v>
      </c>
      <c r="N5233" s="50">
        <f t="array" ref="N5233">_xlfn.SUM(_xlfn.NORM.DIST($S$3:$S$1003,$G5233,$Q5233,FALSE)*WindSpeedStep*$T$3:$T$1003)</f>
        <v>1233.9918729789738</v>
      </c>
      <c r="P5233" s="42">
        <f t="shared" si="243"/>
        <v>0.89232766740208769</v>
      </c>
      <c r="Q5233" s="42">
        <f t="shared" si="245"/>
        <v>1.0664652072606162</v>
      </c>
    </row>
    <row r="5234" spans="5:17" x14ac:dyDescent="0.2">
      <c r="E5234" s="15">
        <v>41307.138888888891</v>
      </c>
      <c r="F5234" s="21">
        <v>9.980549153197888</v>
      </c>
      <c r="G5234" s="21">
        <v>9.939850704491656</v>
      </c>
      <c r="H5234" s="24">
        <v>0.11822996729813347</v>
      </c>
      <c r="I5234" s="3">
        <f t="shared" si="244"/>
        <v>1629.379999999936</v>
      </c>
      <c r="J5234" s="3">
        <f>INDEX(PowerArray,MIN(MaximumPowerIndex,ROUND(G5234*100,0)))</f>
        <v>1614.1399999999362</v>
      </c>
      <c r="K5234" s="3">
        <f>MIN(J5234-M5234+N5234,'Power Look Up'!$F$4)</f>
        <v>1595.5597185059523</v>
      </c>
      <c r="M5234" s="50">
        <f t="array" ref="M5234">_xlfn.SUM(_xlfn.NORM.DIST($S$3:$S$1003,$G5234,$P5234,FALSE)*WindSpeedStep*$T$3:$T$1003)</f>
        <v>1604.6868738022888</v>
      </c>
      <c r="N5234" s="50">
        <f t="array" ref="N5234">_xlfn.SUM(_xlfn.NORM.DIST($S$3:$S$1003,$G5234,$Q5234,FALSE)*WindSpeedStep*$T$3:$T$1003)</f>
        <v>1586.1065923083049</v>
      </c>
      <c r="P5234" s="42">
        <f t="shared" si="243"/>
        <v>0.99398507044916562</v>
      </c>
      <c r="Q5234" s="42">
        <f t="shared" si="245"/>
        <v>1.1751882237403775</v>
      </c>
    </row>
    <row r="5235" spans="5:17" x14ac:dyDescent="0.2">
      <c r="E5235" s="15">
        <v>41307.145833333336</v>
      </c>
      <c r="F5235" s="21">
        <v>10.183834013615861</v>
      </c>
      <c r="G5235" s="21">
        <v>10.135961256202433</v>
      </c>
      <c r="H5235" s="24">
        <v>8.2483669596039547E-2</v>
      </c>
      <c r="I5235" s="3">
        <f t="shared" si="244"/>
        <v>1685.059999999954</v>
      </c>
      <c r="J5235" s="3">
        <f>INDEX(PowerArray,MIN(MaximumPowerIndex,ROUND(G5235*100,0)))</f>
        <v>1674.3799999999542</v>
      </c>
      <c r="K5235" s="3">
        <f>MIN(J5235-M5235+N5235,'Power Look Up'!$F$4)</f>
        <v>1695.5103057045062</v>
      </c>
      <c r="M5235" s="50">
        <f t="array" ref="M5235">_xlfn.SUM(_xlfn.NORM.DIST($S$3:$S$1003,$G5235,$P5235,FALSE)*WindSpeedStep*$T$3:$T$1003)</f>
        <v>1666.3773658375148</v>
      </c>
      <c r="N5235" s="50">
        <f t="array" ref="N5235">_xlfn.SUM(_xlfn.NORM.DIST($S$3:$S$1003,$G5235,$Q5235,FALSE)*WindSpeedStep*$T$3:$T$1003)</f>
        <v>1687.5076715420669</v>
      </c>
      <c r="P5235" s="42">
        <f t="shared" si="243"/>
        <v>1.0135961256202435</v>
      </c>
      <c r="Q5235" s="42">
        <f t="shared" si="245"/>
        <v>0.83605127929485945</v>
      </c>
    </row>
    <row r="5236" spans="5:17" x14ac:dyDescent="0.2">
      <c r="E5236" s="15">
        <v>41307.152777777781</v>
      </c>
      <c r="F5236" s="21">
        <v>9.733854301885037</v>
      </c>
      <c r="G5236" s="21">
        <v>9.7316356090099845</v>
      </c>
      <c r="H5236" s="24">
        <v>7.8078012720286971E-2</v>
      </c>
      <c r="I5236" s="3">
        <f t="shared" si="244"/>
        <v>1534.1299999999378</v>
      </c>
      <c r="J5236" s="3">
        <f>INDEX(PowerArray,MIN(MaximumPowerIndex,ROUND(G5236*100,0)))</f>
        <v>1534.1299999999378</v>
      </c>
      <c r="K5236" s="3">
        <f>MIN(J5236-M5236+N5236,'Power Look Up'!$F$4)</f>
        <v>1547.4794285296798</v>
      </c>
      <c r="M5236" s="50">
        <f t="array" ref="M5236">_xlfn.SUM(_xlfn.NORM.DIST($S$3:$S$1003,$G5236,$P5236,FALSE)*WindSpeedStep*$T$3:$T$1003)</f>
        <v>1533.9763926758001</v>
      </c>
      <c r="N5236" s="50">
        <f t="array" ref="N5236">_xlfn.SUM(_xlfn.NORM.DIST($S$3:$S$1003,$G5236,$Q5236,FALSE)*WindSpeedStep*$T$3:$T$1003)</f>
        <v>1547.3258212055421</v>
      </c>
      <c r="P5236" s="42">
        <f t="shared" si="243"/>
        <v>0.97316356090099854</v>
      </c>
      <c r="Q5236" s="42">
        <f t="shared" si="245"/>
        <v>0.7598267688694792</v>
      </c>
    </row>
    <row r="5237" spans="5:17" x14ac:dyDescent="0.2">
      <c r="E5237" s="15">
        <v>41307.159722222219</v>
      </c>
      <c r="F5237" s="21">
        <v>9.3849179691680433</v>
      </c>
      <c r="G5237" s="21">
        <v>9.3916364772941403</v>
      </c>
      <c r="H5237" s="24">
        <v>0.11827487503318046</v>
      </c>
      <c r="I5237" s="3">
        <f t="shared" si="244"/>
        <v>1400.7799999999406</v>
      </c>
      <c r="J5237" s="3">
        <f>INDEX(PowerArray,MIN(MaximumPowerIndex,ROUND(G5237*100,0)))</f>
        <v>1404.5899999999406</v>
      </c>
      <c r="K5237" s="3">
        <f>MIN(J5237-M5237+N5237,'Power Look Up'!$F$4)</f>
        <v>1399.2261530623803</v>
      </c>
      <c r="M5237" s="50">
        <f t="array" ref="M5237">_xlfn.SUM(_xlfn.NORM.DIST($S$3:$S$1003,$G5237,$P5237,FALSE)*WindSpeedStep*$T$3:$T$1003)</f>
        <v>1409.8106603048439</v>
      </c>
      <c r="N5237" s="50">
        <f t="array" ref="N5237">_xlfn.SUM(_xlfn.NORM.DIST($S$3:$S$1003,$G5237,$Q5237,FALSE)*WindSpeedStep*$T$3:$T$1003)</f>
        <v>1404.4468133672835</v>
      </c>
      <c r="P5237" s="42">
        <f t="shared" si="243"/>
        <v>0.93916364772941408</v>
      </c>
      <c r="Q5237" s="42">
        <f t="shared" si="245"/>
        <v>1.1107946307090235</v>
      </c>
    </row>
    <row r="5238" spans="5:17" x14ac:dyDescent="0.2">
      <c r="E5238" s="15">
        <v>41307.166666666664</v>
      </c>
      <c r="F5238" s="21">
        <v>10.304596911283936</v>
      </c>
      <c r="G5238" s="21">
        <v>10.309881651542886</v>
      </c>
      <c r="H5238" s="24">
        <v>0.11936420323759603</v>
      </c>
      <c r="I5238" s="3">
        <f t="shared" si="244"/>
        <v>1717.0999999999533</v>
      </c>
      <c r="J5238" s="3">
        <f>INDEX(PowerArray,MIN(MaximumPowerIndex,ROUND(G5238*100,0)))</f>
        <v>1719.7699999999531</v>
      </c>
      <c r="K5238" s="3">
        <f>MIN(J5238-M5238+N5238,'Power Look Up'!$F$4)</f>
        <v>1691.7175197355489</v>
      </c>
      <c r="M5238" s="50">
        <f t="array" ref="M5238">_xlfn.SUM(_xlfn.NORM.DIST($S$3:$S$1003,$G5238,$P5238,FALSE)*WindSpeedStep*$T$3:$T$1003)</f>
        <v>1716.5244060041798</v>
      </c>
      <c r="N5238" s="50">
        <f t="array" ref="N5238">_xlfn.SUM(_xlfn.NORM.DIST($S$3:$S$1003,$G5238,$Q5238,FALSE)*WindSpeedStep*$T$3:$T$1003)</f>
        <v>1688.4719257397755</v>
      </c>
      <c r="P5238" s="42">
        <f t="shared" si="243"/>
        <v>1.0309881651542887</v>
      </c>
      <c r="Q5238" s="42">
        <f t="shared" si="245"/>
        <v>1.2306308088103273</v>
      </c>
    </row>
    <row r="5239" spans="5:17" x14ac:dyDescent="0.2">
      <c r="E5239" s="15">
        <v>41307.173611111109</v>
      </c>
      <c r="F5239" s="21">
        <v>10.578801206771329</v>
      </c>
      <c r="G5239" s="21">
        <v>10.612336412969631</v>
      </c>
      <c r="H5239" s="24">
        <v>0.10209096275565785</v>
      </c>
      <c r="I5239" s="3">
        <f t="shared" si="244"/>
        <v>1791.8599999999517</v>
      </c>
      <c r="J5239" s="3">
        <f>INDEX(PowerArray,MIN(MaximumPowerIndex,ROUND(G5239*100,0)))</f>
        <v>1799.8699999999515</v>
      </c>
      <c r="K5239" s="3">
        <f>MIN(J5239-M5239+N5239,'Power Look Up'!$F$4)</f>
        <v>1796.3102790696985</v>
      </c>
      <c r="M5239" s="50">
        <f t="array" ref="M5239">_xlfn.SUM(_xlfn.NORM.DIST($S$3:$S$1003,$G5239,$P5239,FALSE)*WindSpeedStep*$T$3:$T$1003)</f>
        <v>1792.5858264888102</v>
      </c>
      <c r="N5239" s="50">
        <f t="array" ref="N5239">_xlfn.SUM(_xlfn.NORM.DIST($S$3:$S$1003,$G5239,$Q5239,FALSE)*WindSpeedStep*$T$3:$T$1003)</f>
        <v>1789.0261055585572</v>
      </c>
      <c r="P5239" s="42">
        <f t="shared" si="243"/>
        <v>1.0612336412969632</v>
      </c>
      <c r="Q5239" s="42">
        <f t="shared" si="245"/>
        <v>1.0834236414869942</v>
      </c>
    </row>
    <row r="5240" spans="5:17" x14ac:dyDescent="0.2">
      <c r="E5240" s="15">
        <v>41307.180555555555</v>
      </c>
      <c r="F5240" s="21">
        <v>11.627665633352116</v>
      </c>
      <c r="G5240" s="21">
        <v>11.526938154419447</v>
      </c>
      <c r="H5240" s="24">
        <v>0.16856349862504222</v>
      </c>
      <c r="I5240" s="3">
        <f t="shared" si="244"/>
        <v>1956.9199999999828</v>
      </c>
      <c r="J5240" s="3">
        <f>INDEX(PowerArray,MIN(MaximumPowerIndex,ROUND(G5240*100,0)))</f>
        <v>1948.5199999999832</v>
      </c>
      <c r="K5240" s="3">
        <f>MIN(J5240-M5240+N5240,'Power Look Up'!$F$4)</f>
        <v>1831.8624689217709</v>
      </c>
      <c r="M5240" s="50">
        <f t="array" ref="M5240">_xlfn.SUM(_xlfn.NORM.DIST($S$3:$S$1003,$G5240,$P5240,FALSE)*WindSpeedStep*$T$3:$T$1003)</f>
        <v>1937.7354871488562</v>
      </c>
      <c r="N5240" s="50">
        <f t="array" ref="N5240">_xlfn.SUM(_xlfn.NORM.DIST($S$3:$S$1003,$G5240,$Q5240,FALSE)*WindSpeedStep*$T$3:$T$1003)</f>
        <v>1821.0779560706439</v>
      </c>
      <c r="P5240" s="42">
        <f t="shared" si="243"/>
        <v>1.1526938154419448</v>
      </c>
      <c r="Q5240" s="42">
        <f t="shared" si="245"/>
        <v>1.9430210237434291</v>
      </c>
    </row>
    <row r="5241" spans="5:17" x14ac:dyDescent="0.2">
      <c r="E5241" s="15">
        <v>41307.1875</v>
      </c>
      <c r="F5241" s="21">
        <v>13.847623600304447</v>
      </c>
      <c r="G5241" s="21">
        <v>13.738387026559108</v>
      </c>
      <c r="H5241" s="24">
        <v>9.532321487789279E-2</v>
      </c>
      <c r="I5241" s="3">
        <f t="shared" si="244"/>
        <v>1999.8499999999997</v>
      </c>
      <c r="J5241" s="3">
        <f>INDEX(PowerArray,MIN(MaximumPowerIndex,ROUND(G5241*100,0)))</f>
        <v>1999.7399999999998</v>
      </c>
      <c r="K5241" s="3">
        <f>MIN(J5241-M5241+N5241,'Power Look Up'!$F$4)</f>
        <v>2000</v>
      </c>
      <c r="M5241" s="50">
        <f t="array" ref="M5241">_xlfn.SUM(_xlfn.NORM.DIST($S$3:$S$1003,$G5241,$P5241,FALSE)*WindSpeedStep*$T$3:$T$1003)</f>
        <v>2003.4418112595492</v>
      </c>
      <c r="N5241" s="50">
        <f t="array" ref="N5241">_xlfn.SUM(_xlfn.NORM.DIST($S$3:$S$1003,$G5241,$Q5241,FALSE)*WindSpeedStep*$T$3:$T$1003)</f>
        <v>2004.3090226107365</v>
      </c>
      <c r="P5241" s="42">
        <f t="shared" si="243"/>
        <v>1.3738387026559109</v>
      </c>
      <c r="Q5241" s="42">
        <f t="shared" si="245"/>
        <v>1.3095872186083484</v>
      </c>
    </row>
    <row r="5242" spans="5:17" x14ac:dyDescent="0.2">
      <c r="E5242" s="15">
        <v>41307.194444444445</v>
      </c>
      <c r="F5242" s="21">
        <v>12.885992932676148</v>
      </c>
      <c r="G5242" s="21">
        <v>12.827962617759107</v>
      </c>
      <c r="H5242" s="24">
        <v>0.13115015729323568</v>
      </c>
      <c r="I5242" s="3">
        <f t="shared" si="244"/>
        <v>1997.7899999999975</v>
      </c>
      <c r="J5242" s="3">
        <f>INDEX(PowerArray,MIN(MaximumPowerIndex,ROUND(G5242*100,0)))</f>
        <v>1997.1299999999974</v>
      </c>
      <c r="K5242" s="3">
        <f>MIN(J5242-M5242+N5242,'Power Look Up'!$F$4)</f>
        <v>1970.0420788781983</v>
      </c>
      <c r="M5242" s="50">
        <f t="array" ref="M5242">_xlfn.SUM(_xlfn.NORM.DIST($S$3:$S$1003,$G5242,$P5242,FALSE)*WindSpeedStep*$T$3:$T$1003)</f>
        <v>1998.3681321009628</v>
      </c>
      <c r="N5242" s="50">
        <f t="array" ref="N5242">_xlfn.SUM(_xlfn.NORM.DIST($S$3:$S$1003,$G5242,$Q5242,FALSE)*WindSpeedStep*$T$3:$T$1003)</f>
        <v>1971.2802109791637</v>
      </c>
      <c r="P5242" s="42">
        <f t="shared" si="243"/>
        <v>1.2827962617759108</v>
      </c>
      <c r="Q5242" s="42">
        <f t="shared" si="245"/>
        <v>1.6823893150708542</v>
      </c>
    </row>
    <row r="5243" spans="5:17" x14ac:dyDescent="0.2">
      <c r="E5243" s="15">
        <v>41307.201388888891</v>
      </c>
      <c r="F5243" s="21">
        <v>12.68976539998706</v>
      </c>
      <c r="G5243" s="21">
        <v>12.676111257686257</v>
      </c>
      <c r="H5243" s="24">
        <v>0.12372175138884767</v>
      </c>
      <c r="I5243" s="3">
        <f t="shared" si="244"/>
        <v>1995.5899999999974</v>
      </c>
      <c r="J5243" s="3">
        <f>INDEX(PowerArray,MIN(MaximumPowerIndex,ROUND(G5243*100,0)))</f>
        <v>1995.4799999999975</v>
      </c>
      <c r="K5243" s="3">
        <f>MIN(J5243-M5243+N5243,'Power Look Up'!$F$4)</f>
        <v>1973.5623433735677</v>
      </c>
      <c r="M5243" s="50">
        <f t="array" ref="M5243">_xlfn.SUM(_xlfn.NORM.DIST($S$3:$S$1003,$G5243,$P5243,FALSE)*WindSpeedStep*$T$3:$T$1003)</f>
        <v>1995.919891327979</v>
      </c>
      <c r="N5243" s="50">
        <f t="array" ref="N5243">_xlfn.SUM(_xlfn.NORM.DIST($S$3:$S$1003,$G5243,$Q5243,FALSE)*WindSpeedStep*$T$3:$T$1003)</f>
        <v>1974.0022347015492</v>
      </c>
      <c r="P5243" s="42">
        <f t="shared" si="243"/>
        <v>1.2676111257686258</v>
      </c>
      <c r="Q5243" s="42">
        <f t="shared" si="245"/>
        <v>1.5683106856008322</v>
      </c>
    </row>
    <row r="5244" spans="5:17" x14ac:dyDescent="0.2">
      <c r="E5244" s="15">
        <v>41307.208333333336</v>
      </c>
      <c r="F5244" s="21">
        <v>13.802777295137268</v>
      </c>
      <c r="G5244" s="21">
        <v>13.744066416501351</v>
      </c>
      <c r="H5244" s="24">
        <v>0.10650030559559071</v>
      </c>
      <c r="I5244" s="3">
        <f t="shared" si="244"/>
        <v>1999.7999999999997</v>
      </c>
      <c r="J5244" s="3">
        <f>INDEX(PowerArray,MIN(MaximumPowerIndex,ROUND(G5244*100,0)))</f>
        <v>1999.7399999999998</v>
      </c>
      <c r="K5244" s="3">
        <f>MIN(J5244-M5244+N5244,'Power Look Up'!$F$4)</f>
        <v>1998.1216517506962</v>
      </c>
      <c r="M5244" s="50">
        <f t="array" ref="M5244">_xlfn.SUM(_xlfn.NORM.DIST($S$3:$S$1003,$G5244,$P5244,FALSE)*WindSpeedStep*$T$3:$T$1003)</f>
        <v>2003.4446177036516</v>
      </c>
      <c r="N5244" s="50">
        <f t="array" ref="N5244">_xlfn.SUM(_xlfn.NORM.DIST($S$3:$S$1003,$G5244,$Q5244,FALSE)*WindSpeedStep*$T$3:$T$1003)</f>
        <v>2001.826269454348</v>
      </c>
      <c r="P5244" s="42">
        <f t="shared" si="243"/>
        <v>1.3744066416501353</v>
      </c>
      <c r="Q5244" s="42">
        <f t="shared" si="245"/>
        <v>1.4637472734834891</v>
      </c>
    </row>
    <row r="5245" spans="5:17" x14ac:dyDescent="0.2">
      <c r="E5245" s="15">
        <v>41307.215277777781</v>
      </c>
      <c r="F5245" s="21">
        <v>13.922725274928448</v>
      </c>
      <c r="G5245" s="21">
        <v>13.798315203026869</v>
      </c>
      <c r="H5245" s="24">
        <v>0.12425728195005922</v>
      </c>
      <c r="I5245" s="3">
        <f t="shared" si="244"/>
        <v>1999.9199999999998</v>
      </c>
      <c r="J5245" s="3">
        <f>INDEX(PowerArray,MIN(MaximumPowerIndex,ROUND(G5245*100,0)))</f>
        <v>1999.7999999999997</v>
      </c>
      <c r="K5245" s="3">
        <f>MIN(J5245-M5245+N5245,'Power Look Up'!$F$4)</f>
        <v>1991.5440817030476</v>
      </c>
      <c r="M5245" s="50">
        <f t="array" ref="M5245">_xlfn.SUM(_xlfn.NORM.DIST($S$3:$S$1003,$G5245,$P5245,FALSE)*WindSpeedStep*$T$3:$T$1003)</f>
        <v>2003.4623328483069</v>
      </c>
      <c r="N5245" s="50">
        <f t="array" ref="N5245">_xlfn.SUM(_xlfn.NORM.DIST($S$3:$S$1003,$G5245,$Q5245,FALSE)*WindSpeedStep*$T$3:$T$1003)</f>
        <v>1995.2064145513548</v>
      </c>
      <c r="P5245" s="42">
        <f t="shared" si="243"/>
        <v>1.379831520302687</v>
      </c>
      <c r="Q5245" s="42">
        <f t="shared" si="245"/>
        <v>1.7145411426182984</v>
      </c>
    </row>
    <row r="5246" spans="5:17" x14ac:dyDescent="0.2">
      <c r="E5246" s="15">
        <v>41307.222222222219</v>
      </c>
      <c r="F5246" s="21">
        <v>13.584887906227493</v>
      </c>
      <c r="G5246" s="21">
        <v>13.552968375573458</v>
      </c>
      <c r="H5246" s="24">
        <v>9.7902905727349457E-2</v>
      </c>
      <c r="I5246" s="3">
        <f t="shared" si="244"/>
        <v>1999.5799999999997</v>
      </c>
      <c r="J5246" s="3">
        <f>INDEX(PowerArray,MIN(MaximumPowerIndex,ROUND(G5246*100,0)))</f>
        <v>1999.5499999999997</v>
      </c>
      <c r="K5246" s="3">
        <f>MIN(J5246-M5246+N5246,'Power Look Up'!$F$4)</f>
        <v>2000</v>
      </c>
      <c r="M5246" s="50">
        <f t="array" ref="M5246">_xlfn.SUM(_xlfn.NORM.DIST($S$3:$S$1003,$G5246,$P5246,FALSE)*WindSpeedStep*$T$3:$T$1003)</f>
        <v>2003.232530731322</v>
      </c>
      <c r="N5246" s="50">
        <f t="array" ref="N5246">_xlfn.SUM(_xlfn.NORM.DIST($S$3:$S$1003,$G5246,$Q5246,FALSE)*WindSpeedStep*$T$3:$T$1003)</f>
        <v>2003.7829013807072</v>
      </c>
      <c r="P5246" s="42">
        <f t="shared" si="243"/>
        <v>1.355296837557346</v>
      </c>
      <c r="Q5246" s="42">
        <f t="shared" si="245"/>
        <v>1.3268749851995167</v>
      </c>
    </row>
    <row r="5247" spans="5:17" x14ac:dyDescent="0.2">
      <c r="E5247" s="15">
        <v>41307.229166666664</v>
      </c>
      <c r="F5247" s="21">
        <v>13.775159439661639</v>
      </c>
      <c r="G5247" s="21">
        <v>13.703200326768293</v>
      </c>
      <c r="H5247" s="24">
        <v>0.11252138363910458</v>
      </c>
      <c r="I5247" s="3">
        <f t="shared" si="244"/>
        <v>1999.7799999999997</v>
      </c>
      <c r="J5247" s="3">
        <f>INDEX(PowerArray,MIN(MaximumPowerIndex,ROUND(G5247*100,0)))</f>
        <v>1999.6999999999998</v>
      </c>
      <c r="K5247" s="3">
        <f>MIN(J5247-M5247+N5247,'Power Look Up'!$F$4)</f>
        <v>1995.9385267796192</v>
      </c>
      <c r="M5247" s="50">
        <f t="array" ref="M5247">_xlfn.SUM(_xlfn.NORM.DIST($S$3:$S$1003,$G5247,$P5247,FALSE)*WindSpeedStep*$T$3:$T$1003)</f>
        <v>2003.4201267945161</v>
      </c>
      <c r="N5247" s="50">
        <f t="array" ref="N5247">_xlfn.SUM(_xlfn.NORM.DIST($S$3:$S$1003,$G5247,$Q5247,FALSE)*WindSpeedStep*$T$3:$T$1003)</f>
        <v>1999.6586535741355</v>
      </c>
      <c r="P5247" s="42">
        <f t="shared" si="243"/>
        <v>1.3703200326768294</v>
      </c>
      <c r="Q5247" s="42">
        <f t="shared" si="245"/>
        <v>1.5419030610517983</v>
      </c>
    </row>
    <row r="5248" spans="5:17" x14ac:dyDescent="0.2">
      <c r="E5248" s="15">
        <v>41307.236111111109</v>
      </c>
      <c r="F5248" s="21">
        <v>13.608019274796192</v>
      </c>
      <c r="G5248" s="21">
        <v>13.530301924054333</v>
      </c>
      <c r="H5248" s="24">
        <v>0.12198689364546493</v>
      </c>
      <c r="I5248" s="3">
        <f t="shared" si="244"/>
        <v>1999.6099999999997</v>
      </c>
      <c r="J5248" s="3">
        <f>INDEX(PowerArray,MIN(MaximumPowerIndex,ROUND(G5248*100,0)))</f>
        <v>1999.5299999999997</v>
      </c>
      <c r="K5248" s="3">
        <f>MIN(J5248-M5248+N5248,'Power Look Up'!$F$4)</f>
        <v>1990.0636115526518</v>
      </c>
      <c r="M5248" s="50">
        <f t="array" ref="M5248">_xlfn.SUM(_xlfn.NORM.DIST($S$3:$S$1003,$G5248,$P5248,FALSE)*WindSpeedStep*$T$3:$T$1003)</f>
        <v>2003.1889104463273</v>
      </c>
      <c r="N5248" s="50">
        <f t="array" ref="N5248">_xlfn.SUM(_xlfn.NORM.DIST($S$3:$S$1003,$G5248,$Q5248,FALSE)*WindSpeedStep*$T$3:$T$1003)</f>
        <v>1993.7225219989793</v>
      </c>
      <c r="P5248" s="42">
        <f t="shared" si="243"/>
        <v>1.3530301924054333</v>
      </c>
      <c r="Q5248" s="42">
        <f t="shared" si="245"/>
        <v>1.6505195018006455</v>
      </c>
    </row>
    <row r="5249" spans="5:17" x14ac:dyDescent="0.2">
      <c r="E5249" s="15">
        <v>41307.243055555555</v>
      </c>
      <c r="F5249" s="21">
        <v>13.17955228900593</v>
      </c>
      <c r="G5249" s="21">
        <v>13.172117884205907</v>
      </c>
      <c r="H5249" s="24">
        <v>0.13429894742907861</v>
      </c>
      <c r="I5249" s="3">
        <f t="shared" si="244"/>
        <v>1999.1799999999998</v>
      </c>
      <c r="J5249" s="3">
        <f>INDEX(PowerArray,MIN(MaximumPowerIndex,ROUND(G5249*100,0)))</f>
        <v>1999.1699999999998</v>
      </c>
      <c r="K5249" s="3">
        <f>MIN(J5249-M5249+N5249,'Power Look Up'!$F$4)</f>
        <v>1975.6079615812275</v>
      </c>
      <c r="M5249" s="50">
        <f t="array" ref="M5249">_xlfn.SUM(_xlfn.NORM.DIST($S$3:$S$1003,$G5249,$P5249,FALSE)*WindSpeedStep*$T$3:$T$1003)</f>
        <v>2001.7543376031965</v>
      </c>
      <c r="N5249" s="50">
        <f t="array" ref="N5249">_xlfn.SUM(_xlfn.NORM.DIST($S$3:$S$1003,$G5249,$Q5249,FALSE)*WindSpeedStep*$T$3:$T$1003)</f>
        <v>1978.1922991844242</v>
      </c>
      <c r="P5249" s="42">
        <f t="shared" si="243"/>
        <v>1.3172117884205907</v>
      </c>
      <c r="Q5249" s="42">
        <f t="shared" si="245"/>
        <v>1.7690015672605952</v>
      </c>
    </row>
    <row r="5250" spans="5:17" x14ac:dyDescent="0.2">
      <c r="E5250" s="15">
        <v>41307.25</v>
      </c>
      <c r="F5250" s="21">
        <v>12.169262569241813</v>
      </c>
      <c r="G5250" s="21">
        <v>12.220759640312229</v>
      </c>
      <c r="H5250" s="24">
        <v>0.12737008435644021</v>
      </c>
      <c r="I5250" s="3">
        <f t="shared" si="244"/>
        <v>1989.8699999999976</v>
      </c>
      <c r="J5250" s="3">
        <f>INDEX(PowerArray,MIN(MaximumPowerIndex,ROUND(G5250*100,0)))</f>
        <v>1990.4199999999976</v>
      </c>
      <c r="K5250" s="3">
        <f>MIN(J5250-M5250+N5250,'Power Look Up'!$F$4)</f>
        <v>1955.766683735882</v>
      </c>
      <c r="M5250" s="50">
        <f t="array" ref="M5250">_xlfn.SUM(_xlfn.NORM.DIST($S$3:$S$1003,$G5250,$P5250,FALSE)*WindSpeedStep*$T$3:$T$1003)</f>
        <v>1983.1808395249616</v>
      </c>
      <c r="N5250" s="50">
        <f t="array" ref="N5250">_xlfn.SUM(_xlfn.NORM.DIST($S$3:$S$1003,$G5250,$Q5250,FALSE)*WindSpeedStep*$T$3:$T$1003)</f>
        <v>1948.527523260846</v>
      </c>
      <c r="P5250" s="42">
        <f t="shared" si="243"/>
        <v>1.2220759640312231</v>
      </c>
      <c r="Q5250" s="42">
        <f t="shared" si="245"/>
        <v>1.5565591862863486</v>
      </c>
    </row>
    <row r="5251" spans="5:17" x14ac:dyDescent="0.2">
      <c r="E5251" s="15">
        <v>41307.256944444445</v>
      </c>
      <c r="F5251" s="21">
        <v>11.963419640730415</v>
      </c>
      <c r="G5251" s="21">
        <v>11.946330493383028</v>
      </c>
      <c r="H5251" s="24">
        <v>9.612636140294982E-2</v>
      </c>
      <c r="I5251" s="3">
        <f t="shared" si="244"/>
        <v>1984.6399999999824</v>
      </c>
      <c r="J5251" s="3">
        <f>INDEX(PowerArray,MIN(MaximumPowerIndex,ROUND(G5251*100,0)))</f>
        <v>1983.7999999999824</v>
      </c>
      <c r="K5251" s="3">
        <f>MIN(J5251-M5251+N5251,'Power Look Up'!$F$4)</f>
        <v>1988.9518549561978</v>
      </c>
      <c r="M5251" s="50">
        <f t="array" ref="M5251">_xlfn.SUM(_xlfn.NORM.DIST($S$3:$S$1003,$G5251,$P5251,FALSE)*WindSpeedStep*$T$3:$T$1003)</f>
        <v>1969.9348535721203</v>
      </c>
      <c r="N5251" s="50">
        <f t="array" ref="N5251">_xlfn.SUM(_xlfn.NORM.DIST($S$3:$S$1003,$G5251,$Q5251,FALSE)*WindSpeedStep*$T$3:$T$1003)</f>
        <v>1975.0867085283357</v>
      </c>
      <c r="P5251" s="42">
        <f t="shared" ref="P5251:P5314" si="246">ReferenceTurbulence*G5251</f>
        <v>1.1946330493383028</v>
      </c>
      <c r="Q5251" s="42">
        <f t="shared" si="245"/>
        <v>1.1483572824460169</v>
      </c>
    </row>
    <row r="5252" spans="5:17" x14ac:dyDescent="0.2">
      <c r="E5252" s="15">
        <v>41307.263888888891</v>
      </c>
      <c r="F5252" s="21">
        <v>11.566652761797906</v>
      </c>
      <c r="G5252" s="21">
        <v>11.584933560009944</v>
      </c>
      <c r="H5252" s="24">
        <v>0.10720473982719059</v>
      </c>
      <c r="I5252" s="3">
        <f t="shared" ref="I5252:I5315" si="247">INDEX(PowerArray,MIN(MaximumPowerIndex,ROUND(F5252*100,0)))</f>
        <v>1951.8799999999831</v>
      </c>
      <c r="J5252" s="3">
        <f>INDEX(PowerArray,MIN(MaximumPowerIndex,ROUND(G5252*100,0)))</f>
        <v>1952.719999999983</v>
      </c>
      <c r="K5252" s="3">
        <f>MIN(J5252-M5252+N5252,'Power Look Up'!$F$4)</f>
        <v>1940.9153121549023</v>
      </c>
      <c r="M5252" s="50">
        <f t="array" ref="M5252">_xlfn.SUM(_xlfn.NORM.DIST($S$3:$S$1003,$G5252,$P5252,FALSE)*WindSpeedStep*$T$3:$T$1003)</f>
        <v>1943.221953288798</v>
      </c>
      <c r="N5252" s="50">
        <f t="array" ref="N5252">_xlfn.SUM(_xlfn.NORM.DIST($S$3:$S$1003,$G5252,$Q5252,FALSE)*WindSpeedStep*$T$3:$T$1003)</f>
        <v>1931.4172654437173</v>
      </c>
      <c r="P5252" s="42">
        <f t="shared" si="246"/>
        <v>1.1584933560009945</v>
      </c>
      <c r="Q5252" s="42">
        <f t="shared" ref="Q5252:Q5315" si="248">G5252*H5252</f>
        <v>1.2419597882161548</v>
      </c>
    </row>
    <row r="5253" spans="5:17" x14ac:dyDescent="0.2">
      <c r="E5253" s="15">
        <v>41307.270833333336</v>
      </c>
      <c r="F5253" s="21">
        <v>10.347013656482758</v>
      </c>
      <c r="G5253" s="21">
        <v>10.379948574760727</v>
      </c>
      <c r="H5253" s="24">
        <v>0.10727733014100616</v>
      </c>
      <c r="I5253" s="3">
        <f t="shared" si="247"/>
        <v>1730.449999999953</v>
      </c>
      <c r="J5253" s="3">
        <f>INDEX(PowerArray,MIN(MaximumPowerIndex,ROUND(G5253*100,0)))</f>
        <v>1738.4599999999527</v>
      </c>
      <c r="K5253" s="3">
        <f>MIN(J5253-M5253+N5253,'Power Look Up'!$F$4)</f>
        <v>1727.4211690583568</v>
      </c>
      <c r="M5253" s="50">
        <f t="array" ref="M5253">_xlfn.SUM(_xlfn.NORM.DIST($S$3:$S$1003,$G5253,$P5253,FALSE)*WindSpeedStep*$T$3:$T$1003)</f>
        <v>1735.4302338308023</v>
      </c>
      <c r="N5253" s="50">
        <f t="array" ref="N5253">_xlfn.SUM(_xlfn.NORM.DIST($S$3:$S$1003,$G5253,$Q5253,FALSE)*WindSpeedStep*$T$3:$T$1003)</f>
        <v>1724.3914028892063</v>
      </c>
      <c r="P5253" s="42">
        <f t="shared" si="246"/>
        <v>1.0379948574760727</v>
      </c>
      <c r="Q5253" s="42">
        <f t="shared" si="248"/>
        <v>1.1135331701012727</v>
      </c>
    </row>
    <row r="5254" spans="5:17" x14ac:dyDescent="0.2">
      <c r="E5254" s="15">
        <v>41307.277777777781</v>
      </c>
      <c r="F5254" s="21">
        <v>9.1674714254483511</v>
      </c>
      <c r="G5254" s="21">
        <v>9.1440854997679857</v>
      </c>
      <c r="H5254" s="24">
        <v>0.10144563935245828</v>
      </c>
      <c r="I5254" s="3">
        <f t="shared" si="247"/>
        <v>1320.7699999999425</v>
      </c>
      <c r="J5254" s="3">
        <f>INDEX(PowerArray,MIN(MaximumPowerIndex,ROUND(G5254*100,0)))</f>
        <v>1309.3399999999426</v>
      </c>
      <c r="K5254" s="3">
        <f>MIN(J5254-M5254+N5254,'Power Look Up'!$F$4)</f>
        <v>1309.4060029411448</v>
      </c>
      <c r="M5254" s="50">
        <f t="array" ref="M5254">_xlfn.SUM(_xlfn.NORM.DIST($S$3:$S$1003,$G5254,$P5254,FALSE)*WindSpeedStep*$T$3:$T$1003)</f>
        <v>1315.3500303770861</v>
      </c>
      <c r="N5254" s="50">
        <f t="array" ref="N5254">_xlfn.SUM(_xlfn.NORM.DIST($S$3:$S$1003,$G5254,$Q5254,FALSE)*WindSpeedStep*$T$3:$T$1003)</f>
        <v>1315.4160333182883</v>
      </c>
      <c r="P5254" s="42">
        <f t="shared" si="246"/>
        <v>0.91440854997679866</v>
      </c>
      <c r="Q5254" s="42">
        <f t="shared" si="248"/>
        <v>0.92762759981750631</v>
      </c>
    </row>
    <row r="5255" spans="5:17" x14ac:dyDescent="0.2">
      <c r="E5255" s="15">
        <v>41307.284722222219</v>
      </c>
      <c r="F5255" s="21">
        <v>9.7316101067481018</v>
      </c>
      <c r="G5255" s="21">
        <v>9.7078923890356226</v>
      </c>
      <c r="H5255" s="24">
        <v>0.12228192323229525</v>
      </c>
      <c r="I5255" s="3">
        <f t="shared" si="247"/>
        <v>1534.1299999999378</v>
      </c>
      <c r="J5255" s="3">
        <f>INDEX(PowerArray,MIN(MaximumPowerIndex,ROUND(G5255*100,0)))</f>
        <v>1526.5099999999379</v>
      </c>
      <c r="K5255" s="3">
        <f>MIN(J5255-M5255+N5255,'Power Look Up'!$F$4)</f>
        <v>1510.4711989818738</v>
      </c>
      <c r="M5255" s="50">
        <f t="array" ref="M5255">_xlfn.SUM(_xlfn.NORM.DIST($S$3:$S$1003,$G5255,$P5255,FALSE)*WindSpeedStep*$T$3:$T$1003)</f>
        <v>1525.6171373936022</v>
      </c>
      <c r="N5255" s="50">
        <f t="array" ref="N5255">_xlfn.SUM(_xlfn.NORM.DIST($S$3:$S$1003,$G5255,$Q5255,FALSE)*WindSpeedStep*$T$3:$T$1003)</f>
        <v>1509.5783363755381</v>
      </c>
      <c r="P5255" s="42">
        <f t="shared" si="246"/>
        <v>0.97078923890356228</v>
      </c>
      <c r="Q5255" s="42">
        <f t="shared" si="248"/>
        <v>1.1870997518634374</v>
      </c>
    </row>
    <row r="5256" spans="5:17" x14ac:dyDescent="0.2">
      <c r="E5256" s="15">
        <v>41307.291666666664</v>
      </c>
      <c r="F5256" s="21">
        <v>10.470595094779211</v>
      </c>
      <c r="G5256" s="21">
        <v>10.457806872008462</v>
      </c>
      <c r="H5256" s="24">
        <v>9.7415666518189267E-2</v>
      </c>
      <c r="I5256" s="3">
        <f t="shared" si="247"/>
        <v>1762.4899999999523</v>
      </c>
      <c r="J5256" s="3">
        <f>INDEX(PowerArray,MIN(MaximumPowerIndex,ROUND(G5256*100,0)))</f>
        <v>1759.8199999999524</v>
      </c>
      <c r="K5256" s="3">
        <f>MIN(J5256-M5256+N5256,'Power Look Up'!$F$4)</f>
        <v>1763.9217817397935</v>
      </c>
      <c r="M5256" s="50">
        <f t="array" ref="M5256">_xlfn.SUM(_xlfn.NORM.DIST($S$3:$S$1003,$G5256,$P5256,FALSE)*WindSpeedStep*$T$3:$T$1003)</f>
        <v>1755.5366220432422</v>
      </c>
      <c r="N5256" s="50">
        <f t="array" ref="N5256">_xlfn.SUM(_xlfn.NORM.DIST($S$3:$S$1003,$G5256,$Q5256,FALSE)*WindSpeedStep*$T$3:$T$1003)</f>
        <v>1759.6384037830833</v>
      </c>
      <c r="P5256" s="42">
        <f t="shared" si="246"/>
        <v>1.0457806872008462</v>
      </c>
      <c r="Q5256" s="42">
        <f t="shared" si="248"/>
        <v>1.0187542267552043</v>
      </c>
    </row>
    <row r="5257" spans="5:17" x14ac:dyDescent="0.2">
      <c r="E5257" s="15">
        <v>41307.298611111109</v>
      </c>
      <c r="F5257" s="21">
        <v>9.8098682755640159</v>
      </c>
      <c r="G5257" s="21">
        <v>9.8357532455434225</v>
      </c>
      <c r="H5257" s="24">
        <v>0.12640332827799428</v>
      </c>
      <c r="I5257" s="3">
        <f t="shared" si="247"/>
        <v>1564.6099999999374</v>
      </c>
      <c r="J5257" s="3">
        <f>INDEX(PowerArray,MIN(MaximumPowerIndex,ROUND(G5257*100,0)))</f>
        <v>1576.039999999937</v>
      </c>
      <c r="K5257" s="3">
        <f>MIN(J5257-M5257+N5257,'Power Look Up'!$F$4)</f>
        <v>1552.3405022816225</v>
      </c>
      <c r="M5257" s="50">
        <f t="array" ref="M5257">_xlfn.SUM(_xlfn.NORM.DIST($S$3:$S$1003,$G5257,$P5257,FALSE)*WindSpeedStep*$T$3:$T$1003)</f>
        <v>1569.9461560973532</v>
      </c>
      <c r="N5257" s="50">
        <f t="array" ref="N5257">_xlfn.SUM(_xlfn.NORM.DIST($S$3:$S$1003,$G5257,$Q5257,FALSE)*WindSpeedStep*$T$3:$T$1003)</f>
        <v>1546.2466583790388</v>
      </c>
      <c r="P5257" s="42">
        <f t="shared" si="246"/>
        <v>0.98357532455434227</v>
      </c>
      <c r="Q5257" s="42">
        <f t="shared" si="248"/>
        <v>1.2432719463577728</v>
      </c>
    </row>
    <row r="5258" spans="5:17" x14ac:dyDescent="0.2">
      <c r="E5258" s="15">
        <v>41307.305555555555</v>
      </c>
      <c r="F5258" s="21">
        <v>10.537210591833762</v>
      </c>
      <c r="G5258" s="21">
        <v>10.524041779328458</v>
      </c>
      <c r="H5258" s="24">
        <v>0.10249391815676435</v>
      </c>
      <c r="I5258" s="3">
        <f t="shared" si="247"/>
        <v>1781.1799999999519</v>
      </c>
      <c r="J5258" s="3">
        <f>INDEX(PowerArray,MIN(MaximumPowerIndex,ROUND(G5258*100,0)))</f>
        <v>1775.8399999999519</v>
      </c>
      <c r="K5258" s="3">
        <f>MIN(J5258-M5258+N5258,'Power Look Up'!$F$4)</f>
        <v>1771.7477283770254</v>
      </c>
      <c r="M5258" s="50">
        <f t="array" ref="M5258">_xlfn.SUM(_xlfn.NORM.DIST($S$3:$S$1003,$G5258,$P5258,FALSE)*WindSpeedStep*$T$3:$T$1003)</f>
        <v>1771.884286152914</v>
      </c>
      <c r="N5258" s="50">
        <f t="array" ref="N5258">_xlfn.SUM(_xlfn.NORM.DIST($S$3:$S$1003,$G5258,$Q5258,FALSE)*WindSpeedStep*$T$3:$T$1003)</f>
        <v>1767.7920145299875</v>
      </c>
      <c r="P5258" s="42">
        <f t="shared" si="246"/>
        <v>1.0524041779328459</v>
      </c>
      <c r="Q5258" s="42">
        <f t="shared" si="248"/>
        <v>1.0786502768088597</v>
      </c>
    </row>
    <row r="5259" spans="5:17" x14ac:dyDescent="0.2">
      <c r="E5259" s="15">
        <v>41307.3125</v>
      </c>
      <c r="F5259" s="21">
        <v>10.397161694955265</v>
      </c>
      <c r="G5259" s="21">
        <v>10.395065589491521</v>
      </c>
      <c r="H5259" s="24">
        <v>7.4058673183240609E-2</v>
      </c>
      <c r="I5259" s="3">
        <f t="shared" si="247"/>
        <v>1743.7999999999527</v>
      </c>
      <c r="J5259" s="3">
        <f>INDEX(PowerArray,MIN(MaximumPowerIndex,ROUND(G5259*100,0)))</f>
        <v>1743.7999999999527</v>
      </c>
      <c r="K5259" s="3">
        <f>MIN(J5259-M5259+N5259,'Power Look Up'!$F$4)</f>
        <v>1782.7880909646815</v>
      </c>
      <c r="M5259" s="50">
        <f t="array" ref="M5259">_xlfn.SUM(_xlfn.NORM.DIST($S$3:$S$1003,$G5259,$P5259,FALSE)*WindSpeedStep*$T$3:$T$1003)</f>
        <v>1739.4088249187146</v>
      </c>
      <c r="N5259" s="50">
        <f t="array" ref="N5259">_xlfn.SUM(_xlfn.NORM.DIST($S$3:$S$1003,$G5259,$Q5259,FALSE)*WindSpeedStep*$T$3:$T$1003)</f>
        <v>1778.3969158834434</v>
      </c>
      <c r="P5259" s="42">
        <f t="shared" si="246"/>
        <v>1.0395065589491521</v>
      </c>
      <c r="Q5259" s="42">
        <f t="shared" si="248"/>
        <v>0.76984476521050293</v>
      </c>
    </row>
    <row r="5260" spans="5:17" x14ac:dyDescent="0.2">
      <c r="E5260" s="15">
        <v>41307.319444444445</v>
      </c>
      <c r="F5260" s="21">
        <v>9.5747712005700958</v>
      </c>
      <c r="G5260" s="21">
        <v>9.5638708098430634</v>
      </c>
      <c r="H5260" s="24">
        <v>9.9219081072499729E-2</v>
      </c>
      <c r="I5260" s="3">
        <f t="shared" si="247"/>
        <v>1473.1699999999391</v>
      </c>
      <c r="J5260" s="3">
        <f>INDEX(PowerArray,MIN(MaximumPowerIndex,ROUND(G5260*100,0)))</f>
        <v>1469.3599999999392</v>
      </c>
      <c r="K5260" s="3">
        <f>MIN(J5260-M5260+N5260,'Power Look Up'!$F$4)</f>
        <v>1469.7136419044857</v>
      </c>
      <c r="M5260" s="50">
        <f t="array" ref="M5260">_xlfn.SUM(_xlfn.NORM.DIST($S$3:$S$1003,$G5260,$P5260,FALSE)*WindSpeedStep*$T$3:$T$1003)</f>
        <v>1473.8108714916027</v>
      </c>
      <c r="N5260" s="50">
        <f t="array" ref="N5260">_xlfn.SUM(_xlfn.NORM.DIST($S$3:$S$1003,$G5260,$Q5260,FALSE)*WindSpeedStep*$T$3:$T$1003)</f>
        <v>1474.1645133961492</v>
      </c>
      <c r="P5260" s="42">
        <f t="shared" si="246"/>
        <v>0.95638708098430636</v>
      </c>
      <c r="Q5260" s="42">
        <f t="shared" si="248"/>
        <v>0.94891847324873257</v>
      </c>
    </row>
    <row r="5261" spans="5:17" x14ac:dyDescent="0.2">
      <c r="E5261" s="15">
        <v>41307.326388888891</v>
      </c>
      <c r="F5261" s="21">
        <v>8.3547748289732215</v>
      </c>
      <c r="G5261" s="21">
        <v>8.3931522185899148</v>
      </c>
      <c r="H5261" s="24">
        <v>9.5753627880635267E-2</v>
      </c>
      <c r="I5261" s="3">
        <f t="shared" si="247"/>
        <v>1017.4499999999509</v>
      </c>
      <c r="J5261" s="3">
        <f>INDEX(PowerArray,MIN(MaximumPowerIndex,ROUND(G5261*100,0)))</f>
        <v>1032.1299999999505</v>
      </c>
      <c r="K5261" s="3">
        <f>MIN(J5261-M5261+N5261,'Power Look Up'!$F$4)</f>
        <v>1030.148622228907</v>
      </c>
      <c r="M5261" s="50">
        <f t="array" ref="M5261">_xlfn.SUM(_xlfn.NORM.DIST($S$3:$S$1003,$G5261,$P5261,FALSE)*WindSpeedStep*$T$3:$T$1003)</f>
        <v>1030.7321261687193</v>
      </c>
      <c r="N5261" s="50">
        <f t="array" ref="N5261">_xlfn.SUM(_xlfn.NORM.DIST($S$3:$S$1003,$G5261,$Q5261,FALSE)*WindSpeedStep*$T$3:$T$1003)</f>
        <v>1028.7507483976758</v>
      </c>
      <c r="P5261" s="42">
        <f t="shared" si="246"/>
        <v>0.83931522185899154</v>
      </c>
      <c r="Q5261" s="42">
        <f t="shared" si="248"/>
        <v>0.80367477428438705</v>
      </c>
    </row>
    <row r="5262" spans="5:17" x14ac:dyDescent="0.2">
      <c r="E5262" s="15">
        <v>41307.333333333336</v>
      </c>
      <c r="F5262" s="21">
        <v>7.646148548112409</v>
      </c>
      <c r="G5262" s="21">
        <v>7.6359866635275049</v>
      </c>
      <c r="H5262" s="24">
        <v>6.4084551446618884E-2</v>
      </c>
      <c r="I5262" s="3">
        <f t="shared" si="247"/>
        <v>783.64999999996428</v>
      </c>
      <c r="J5262" s="3">
        <f>INDEX(PowerArray,MIN(MaximumPowerIndex,ROUND(G5262*100,0)))</f>
        <v>780.6399999999644</v>
      </c>
      <c r="K5262" s="3">
        <f>MIN(J5262-M5262+N5262,'Power Look Up'!$F$4)</f>
        <v>767.99788084494855</v>
      </c>
      <c r="M5262" s="50">
        <f t="array" ref="M5262">_xlfn.SUM(_xlfn.NORM.DIST($S$3:$S$1003,$G5262,$P5262,FALSE)*WindSpeedStep*$T$3:$T$1003)</f>
        <v>775.63138839142471</v>
      </c>
      <c r="N5262" s="50">
        <f t="array" ref="N5262">_xlfn.SUM(_xlfn.NORM.DIST($S$3:$S$1003,$G5262,$Q5262,FALSE)*WindSpeedStep*$T$3:$T$1003)</f>
        <v>762.98926923640886</v>
      </c>
      <c r="P5262" s="42">
        <f t="shared" si="246"/>
        <v>0.76359866635275053</v>
      </c>
      <c r="Q5262" s="42">
        <f t="shared" si="248"/>
        <v>0.48934878018452405</v>
      </c>
    </row>
    <row r="5263" spans="5:17" x14ac:dyDescent="0.2">
      <c r="E5263" s="15">
        <v>41307.340277777781</v>
      </c>
      <c r="F5263" s="21">
        <v>8.0327997975171659</v>
      </c>
      <c r="G5263" s="21">
        <v>8.0880292516780816</v>
      </c>
      <c r="H5263" s="24">
        <v>6.2244797904031354E-2</v>
      </c>
      <c r="I5263" s="3">
        <f t="shared" si="247"/>
        <v>900.00999999995349</v>
      </c>
      <c r="J5263" s="3">
        <f>INDEX(PowerArray,MIN(MaximumPowerIndex,ROUND(G5263*100,0)))</f>
        <v>922.02999999995302</v>
      </c>
      <c r="K5263" s="3">
        <f>MIN(J5263-M5263+N5263,'Power Look Up'!$F$4)</f>
        <v>906.72255683467074</v>
      </c>
      <c r="M5263" s="50">
        <f t="array" ref="M5263">_xlfn.SUM(_xlfn.NORM.DIST($S$3:$S$1003,$G5263,$P5263,FALSE)*WindSpeedStep*$T$3:$T$1003)</f>
        <v>922.91744230916049</v>
      </c>
      <c r="N5263" s="50">
        <f t="array" ref="N5263">_xlfn.SUM(_xlfn.NORM.DIST($S$3:$S$1003,$G5263,$Q5263,FALSE)*WindSpeedStep*$T$3:$T$1003)</f>
        <v>907.60999914387821</v>
      </c>
      <c r="P5263" s="42">
        <f t="shared" si="246"/>
        <v>0.80880292516780816</v>
      </c>
      <c r="Q5263" s="42">
        <f t="shared" si="248"/>
        <v>0.50343774621259618</v>
      </c>
    </row>
    <row r="5264" spans="5:17" x14ac:dyDescent="0.2">
      <c r="E5264" s="15">
        <v>41307.347222222219</v>
      </c>
      <c r="F5264" s="21">
        <v>8.8103807736225122</v>
      </c>
      <c r="G5264" s="21">
        <v>8.8674401582928475</v>
      </c>
      <c r="H5264" s="24">
        <v>6.5831433953055449E-2</v>
      </c>
      <c r="I5264" s="3">
        <f t="shared" si="247"/>
        <v>1186.2699999999475</v>
      </c>
      <c r="J5264" s="3">
        <f>INDEX(PowerArray,MIN(MaximumPowerIndex,ROUND(G5264*100,0)))</f>
        <v>1208.289999999947</v>
      </c>
      <c r="K5264" s="3">
        <f>MIN(J5264-M5264+N5264,'Power Look Up'!$F$4)</f>
        <v>1196.8299888382776</v>
      </c>
      <c r="M5264" s="50">
        <f t="array" ref="M5264">_xlfn.SUM(_xlfn.NORM.DIST($S$3:$S$1003,$G5264,$P5264,FALSE)*WindSpeedStep*$T$3:$T$1003)</f>
        <v>1208.7554144332339</v>
      </c>
      <c r="N5264" s="50">
        <f t="array" ref="N5264">_xlfn.SUM(_xlfn.NORM.DIST($S$3:$S$1003,$G5264,$Q5264,FALSE)*WindSpeedStep*$T$3:$T$1003)</f>
        <v>1197.2954032715645</v>
      </c>
      <c r="P5264" s="42">
        <f t="shared" si="246"/>
        <v>0.88674401582928475</v>
      </c>
      <c r="Q5264" s="42">
        <f t="shared" si="248"/>
        <v>0.5837563011133271</v>
      </c>
    </row>
    <row r="5265" spans="5:17" x14ac:dyDescent="0.2">
      <c r="E5265" s="15">
        <v>41307.354166666664</v>
      </c>
      <c r="F5265" s="21">
        <v>8.3830162685056955</v>
      </c>
      <c r="G5265" s="21">
        <v>8.513955717107013</v>
      </c>
      <c r="H5265" s="24">
        <v>5.2487074569214892E-2</v>
      </c>
      <c r="I5265" s="3">
        <f t="shared" si="247"/>
        <v>1028.4599999999507</v>
      </c>
      <c r="J5265" s="3">
        <f>INDEX(PowerArray,MIN(MaximumPowerIndex,ROUND(G5265*100,0)))</f>
        <v>1076.1699999999496</v>
      </c>
      <c r="K5265" s="3">
        <f>MIN(J5265-M5265+N5265,'Power Look Up'!$F$4)</f>
        <v>1056.6884349620423</v>
      </c>
      <c r="M5265" s="50">
        <f t="array" ref="M5265">_xlfn.SUM(_xlfn.NORM.DIST($S$3:$S$1003,$G5265,$P5265,FALSE)*WindSpeedStep*$T$3:$T$1003)</f>
        <v>1075.0665882441199</v>
      </c>
      <c r="N5265" s="50">
        <f t="array" ref="N5265">_xlfn.SUM(_xlfn.NORM.DIST($S$3:$S$1003,$G5265,$Q5265,FALSE)*WindSpeedStep*$T$3:$T$1003)</f>
        <v>1055.5850232062126</v>
      </c>
      <c r="P5265" s="42">
        <f t="shared" si="246"/>
        <v>0.85139557171070135</v>
      </c>
      <c r="Q5265" s="42">
        <f t="shared" si="248"/>
        <v>0.44687262860278926</v>
      </c>
    </row>
    <row r="5266" spans="5:17" x14ac:dyDescent="0.2">
      <c r="E5266" s="15">
        <v>41307.361111111109</v>
      </c>
      <c r="F5266" s="21">
        <v>8.011921059381649</v>
      </c>
      <c r="G5266" s="21">
        <v>8.055525556701868</v>
      </c>
      <c r="H5266" s="24">
        <v>5.8662584980121363E-2</v>
      </c>
      <c r="I5266" s="3">
        <f t="shared" si="247"/>
        <v>892.66999999995369</v>
      </c>
      <c r="J5266" s="3">
        <f>INDEX(PowerArray,MIN(MaximumPowerIndex,ROUND(G5266*100,0)))</f>
        <v>911.01999999995326</v>
      </c>
      <c r="K5266" s="3">
        <f>MIN(J5266-M5266+N5266,'Power Look Up'!$F$4)</f>
        <v>894.77903937214433</v>
      </c>
      <c r="M5266" s="50">
        <f t="array" ref="M5266">_xlfn.SUM(_xlfn.NORM.DIST($S$3:$S$1003,$G5266,$P5266,FALSE)*WindSpeedStep*$T$3:$T$1003)</f>
        <v>911.81717534972165</v>
      </c>
      <c r="N5266" s="50">
        <f t="array" ref="N5266">_xlfn.SUM(_xlfn.NORM.DIST($S$3:$S$1003,$G5266,$Q5266,FALSE)*WindSpeedStep*$T$3:$T$1003)</f>
        <v>895.57621472191272</v>
      </c>
      <c r="P5266" s="42">
        <f t="shared" si="246"/>
        <v>0.8055525556701868</v>
      </c>
      <c r="Q5266" s="42">
        <f t="shared" si="248"/>
        <v>0.47255795252956279</v>
      </c>
    </row>
    <row r="5267" spans="5:17" x14ac:dyDescent="0.2">
      <c r="E5267" s="15">
        <v>41307.368055555555</v>
      </c>
      <c r="F5267" s="21">
        <v>7.3740695455770631</v>
      </c>
      <c r="G5267" s="21">
        <v>7.3819277810132302</v>
      </c>
      <c r="H5267" s="24">
        <v>9.3571127277184293E-2</v>
      </c>
      <c r="I5267" s="3">
        <f t="shared" si="247"/>
        <v>699.36999999996613</v>
      </c>
      <c r="J5267" s="3">
        <f>INDEX(PowerArray,MIN(MaximumPowerIndex,ROUND(G5267*100,0)))</f>
        <v>702.379999999966</v>
      </c>
      <c r="K5267" s="3">
        <f>MIN(J5267-M5267+N5267,'Power Look Up'!$F$4)</f>
        <v>699.91327651400957</v>
      </c>
      <c r="M5267" s="50">
        <f t="array" ref="M5267">_xlfn.SUM(_xlfn.NORM.DIST($S$3:$S$1003,$G5267,$P5267,FALSE)*WindSpeedStep*$T$3:$T$1003)</f>
        <v>699.61426097500407</v>
      </c>
      <c r="N5267" s="50">
        <f t="array" ref="N5267">_xlfn.SUM(_xlfn.NORM.DIST($S$3:$S$1003,$G5267,$Q5267,FALSE)*WindSpeedStep*$T$3:$T$1003)</f>
        <v>697.14753748904764</v>
      </c>
      <c r="P5267" s="42">
        <f t="shared" si="246"/>
        <v>0.73819277810132311</v>
      </c>
      <c r="Q5267" s="42">
        <f t="shared" si="248"/>
        <v>0.69073530394817162</v>
      </c>
    </row>
    <row r="5268" spans="5:17" x14ac:dyDescent="0.2">
      <c r="E5268" s="15">
        <v>41307.375</v>
      </c>
      <c r="F5268" s="21">
        <v>7.1993686939482053</v>
      </c>
      <c r="G5268" s="21">
        <v>7.2531369129124164</v>
      </c>
      <c r="H5268" s="24">
        <v>8.4729651436349751E-2</v>
      </c>
      <c r="I5268" s="3">
        <f t="shared" si="247"/>
        <v>648.19999999996719</v>
      </c>
      <c r="J5268" s="3">
        <f>INDEX(PowerArray,MIN(MaximumPowerIndex,ROUND(G5268*100,0)))</f>
        <v>663.2499999999668</v>
      </c>
      <c r="K5268" s="3">
        <f>MIN(J5268-M5268+N5268,'Power Look Up'!$F$4)</f>
        <v>657.89736986940557</v>
      </c>
      <c r="M5268" s="50">
        <f t="array" ref="M5268">_xlfn.SUM(_xlfn.NORM.DIST($S$3:$S$1003,$G5268,$P5268,FALSE)*WindSpeedStep*$T$3:$T$1003)</f>
        <v>662.91586737181206</v>
      </c>
      <c r="N5268" s="50">
        <f t="array" ref="N5268">_xlfn.SUM(_xlfn.NORM.DIST($S$3:$S$1003,$G5268,$Q5268,FALSE)*WindSpeedStep*$T$3:$T$1003)</f>
        <v>657.56323724125082</v>
      </c>
      <c r="P5268" s="42">
        <f t="shared" si="246"/>
        <v>0.72531369129124168</v>
      </c>
      <c r="Q5268" s="42">
        <f t="shared" si="248"/>
        <v>0.61455576245119092</v>
      </c>
    </row>
    <row r="5269" spans="5:17" x14ac:dyDescent="0.2">
      <c r="E5269" s="15">
        <v>41307.381944444445</v>
      </c>
      <c r="F5269" s="21">
        <v>6.6450209361204013</v>
      </c>
      <c r="G5269" s="21">
        <v>6.6871145588354652</v>
      </c>
      <c r="H5269" s="24">
        <v>9.4807827703823053E-2</v>
      </c>
      <c r="I5269" s="3">
        <f t="shared" si="247"/>
        <v>508.89999999997804</v>
      </c>
      <c r="J5269" s="3">
        <f>INDEX(PowerArray,MIN(MaximumPowerIndex,ROUND(G5269*100,0)))</f>
        <v>517.93999999997777</v>
      </c>
      <c r="K5269" s="3">
        <f>MIN(J5269-M5269+N5269,'Power Look Up'!$F$4)</f>
        <v>516.3969733335</v>
      </c>
      <c r="M5269" s="50">
        <f t="array" ref="M5269">_xlfn.SUM(_xlfn.NORM.DIST($S$3:$S$1003,$G5269,$P5269,FALSE)*WindSpeedStep*$T$3:$T$1003)</f>
        <v>515.9404850924567</v>
      </c>
      <c r="N5269" s="50">
        <f t="array" ref="N5269">_xlfn.SUM(_xlfn.NORM.DIST($S$3:$S$1003,$G5269,$Q5269,FALSE)*WindSpeedStep*$T$3:$T$1003)</f>
        <v>514.39745842597893</v>
      </c>
      <c r="P5269" s="42">
        <f t="shared" si="246"/>
        <v>0.66871145588354652</v>
      </c>
      <c r="Q5269" s="42">
        <f t="shared" si="248"/>
        <v>0.63399080492979953</v>
      </c>
    </row>
    <row r="5270" spans="5:17" x14ac:dyDescent="0.2">
      <c r="E5270" s="15">
        <v>41307.388888888891</v>
      </c>
      <c r="F5270" s="21">
        <v>6.5041327063287984</v>
      </c>
      <c r="G5270" s="21">
        <v>6.5323257869258855</v>
      </c>
      <c r="H5270" s="24">
        <v>0.10916136432904262</v>
      </c>
      <c r="I5270" s="3">
        <f t="shared" si="247"/>
        <v>474.99999999997874</v>
      </c>
      <c r="J5270" s="3">
        <f>INDEX(PowerArray,MIN(MaximumPowerIndex,ROUND(G5270*100,0)))</f>
        <v>481.7799999999786</v>
      </c>
      <c r="K5270" s="3">
        <f>MIN(J5270-M5270+N5270,'Power Look Up'!$F$4)</f>
        <v>484.45313805685925</v>
      </c>
      <c r="M5270" s="50">
        <f t="array" ref="M5270">_xlfn.SUM(_xlfn.NORM.DIST($S$3:$S$1003,$G5270,$P5270,FALSE)*WindSpeedStep*$T$3:$T$1003)</f>
        <v>479.71254384133675</v>
      </c>
      <c r="N5270" s="50">
        <f t="array" ref="N5270">_xlfn.SUM(_xlfn.NORM.DIST($S$3:$S$1003,$G5270,$Q5270,FALSE)*WindSpeedStep*$T$3:$T$1003)</f>
        <v>482.3856818982174</v>
      </c>
      <c r="P5270" s="42">
        <f t="shared" si="246"/>
        <v>0.65323257869258855</v>
      </c>
      <c r="Q5270" s="42">
        <f t="shared" si="248"/>
        <v>0.71307759514261659</v>
      </c>
    </row>
    <row r="5271" spans="5:17" x14ac:dyDescent="0.2">
      <c r="E5271" s="15">
        <v>41307.395833333336</v>
      </c>
      <c r="F5271" s="21">
        <v>7.212562604503014</v>
      </c>
      <c r="G5271" s="21">
        <v>7.2784505207336609</v>
      </c>
      <c r="H5271" s="24">
        <v>7.6255837232749826E-2</v>
      </c>
      <c r="I5271" s="3">
        <f t="shared" si="247"/>
        <v>651.20999999996707</v>
      </c>
      <c r="J5271" s="3">
        <f>INDEX(PowerArray,MIN(MaximumPowerIndex,ROUND(G5271*100,0)))</f>
        <v>672.27999999996666</v>
      </c>
      <c r="K5271" s="3">
        <f>MIN(J5271-M5271+N5271,'Power Look Up'!$F$4)</f>
        <v>664.26874999919244</v>
      </c>
      <c r="M5271" s="50">
        <f t="array" ref="M5271">_xlfn.SUM(_xlfn.NORM.DIST($S$3:$S$1003,$G5271,$P5271,FALSE)*WindSpeedStep*$T$3:$T$1003)</f>
        <v>670.03213911216847</v>
      </c>
      <c r="N5271" s="50">
        <f t="array" ref="N5271">_xlfn.SUM(_xlfn.NORM.DIST($S$3:$S$1003,$G5271,$Q5271,FALSE)*WindSpeedStep*$T$3:$T$1003)</f>
        <v>662.02088911139424</v>
      </c>
      <c r="P5271" s="42">
        <f t="shared" si="246"/>
        <v>0.72784505207336614</v>
      </c>
      <c r="Q5271" s="42">
        <f t="shared" si="248"/>
        <v>0.55502433821568931</v>
      </c>
    </row>
    <row r="5272" spans="5:17" x14ac:dyDescent="0.2">
      <c r="E5272" s="15">
        <v>41307.402777777781</v>
      </c>
      <c r="F5272" s="21">
        <v>8.4849327117732827</v>
      </c>
      <c r="G5272" s="21">
        <v>8.4872756089884867</v>
      </c>
      <c r="H5272" s="24">
        <v>8.1320621322381173E-2</v>
      </c>
      <c r="I5272" s="3">
        <f t="shared" si="247"/>
        <v>1065.1599999999498</v>
      </c>
      <c r="J5272" s="3">
        <f>INDEX(PowerArray,MIN(MaximumPowerIndex,ROUND(G5272*100,0)))</f>
        <v>1068.8299999999499</v>
      </c>
      <c r="K5272" s="3">
        <f>MIN(J5272-M5272+N5272,'Power Look Up'!$F$4)</f>
        <v>1060.4859152851584</v>
      </c>
      <c r="M5272" s="50">
        <f t="array" ref="M5272">_xlfn.SUM(_xlfn.NORM.DIST($S$3:$S$1003,$G5272,$P5272,FALSE)*WindSpeedStep*$T$3:$T$1003)</f>
        <v>1065.2033794065203</v>
      </c>
      <c r="N5272" s="50">
        <f t="array" ref="N5272">_xlfn.SUM(_xlfn.NORM.DIST($S$3:$S$1003,$G5272,$Q5272,FALSE)*WindSpeedStep*$T$3:$T$1003)</f>
        <v>1056.8592946917288</v>
      </c>
      <c r="P5272" s="42">
        <f t="shared" si="246"/>
        <v>0.84872756089884871</v>
      </c>
      <c r="Q5272" s="42">
        <f t="shared" si="248"/>
        <v>0.69019052585723484</v>
      </c>
    </row>
    <row r="5273" spans="5:17" x14ac:dyDescent="0.2">
      <c r="E5273" s="15">
        <v>41307.409722222219</v>
      </c>
      <c r="F5273" s="21">
        <v>9.330730273891966</v>
      </c>
      <c r="G5273" s="21">
        <v>9.3553027492310434</v>
      </c>
      <c r="H5273" s="24">
        <v>5.572982872037318E-2</v>
      </c>
      <c r="I5273" s="3">
        <f t="shared" si="247"/>
        <v>1381.7299999999411</v>
      </c>
      <c r="J5273" s="3">
        <f>INDEX(PowerArray,MIN(MaximumPowerIndex,ROUND(G5273*100,0)))</f>
        <v>1393.159999999941</v>
      </c>
      <c r="K5273" s="3">
        <f>MIN(J5273-M5273+N5273,'Power Look Up'!$F$4)</f>
        <v>1394.6639155047794</v>
      </c>
      <c r="M5273" s="50">
        <f t="array" ref="M5273">_xlfn.SUM(_xlfn.NORM.DIST($S$3:$S$1003,$G5273,$P5273,FALSE)*WindSpeedStep*$T$3:$T$1003)</f>
        <v>1396.0897407048026</v>
      </c>
      <c r="N5273" s="50">
        <f t="array" ref="N5273">_xlfn.SUM(_xlfn.NORM.DIST($S$3:$S$1003,$G5273,$Q5273,FALSE)*WindSpeedStep*$T$3:$T$1003)</f>
        <v>1397.593656209641</v>
      </c>
      <c r="P5273" s="42">
        <f t="shared" si="246"/>
        <v>0.93553027492310437</v>
      </c>
      <c r="Q5273" s="42">
        <f t="shared" si="248"/>
        <v>0.52136941984188234</v>
      </c>
    </row>
    <row r="5274" spans="5:17" x14ac:dyDescent="0.2">
      <c r="E5274" s="15">
        <v>41307.416666666664</v>
      </c>
      <c r="F5274" s="21">
        <v>9.770137169606496</v>
      </c>
      <c r="G5274" s="21">
        <v>9.749179621098385</v>
      </c>
      <c r="H5274" s="24">
        <v>6.2435152077252615E-2</v>
      </c>
      <c r="I5274" s="3">
        <f t="shared" si="247"/>
        <v>1549.3699999999376</v>
      </c>
      <c r="J5274" s="3">
        <f>INDEX(PowerArray,MIN(MaximumPowerIndex,ROUND(G5274*100,0)))</f>
        <v>1541.7499999999377</v>
      </c>
      <c r="K5274" s="3">
        <f>MIN(J5274-M5274+N5274,'Power Look Up'!$F$4)</f>
        <v>1563.153189030148</v>
      </c>
      <c r="M5274" s="50">
        <f t="array" ref="M5274">_xlfn.SUM(_xlfn.NORM.DIST($S$3:$S$1003,$G5274,$P5274,FALSE)*WindSpeedStep*$T$3:$T$1003)</f>
        <v>1540.1170752981325</v>
      </c>
      <c r="N5274" s="50">
        <f t="array" ref="N5274">_xlfn.SUM(_xlfn.NORM.DIST($S$3:$S$1003,$G5274,$Q5274,FALSE)*WindSpeedStep*$T$3:$T$1003)</f>
        <v>1561.5202643283428</v>
      </c>
      <c r="P5274" s="42">
        <f t="shared" si="246"/>
        <v>0.9749179621098385</v>
      </c>
      <c r="Q5274" s="42">
        <f t="shared" si="248"/>
        <v>0.60869151227172968</v>
      </c>
    </row>
    <row r="5275" spans="5:17" x14ac:dyDescent="0.2">
      <c r="E5275" s="15">
        <v>41307.423611111109</v>
      </c>
      <c r="F5275" s="21">
        <v>9.4495119659052644</v>
      </c>
      <c r="G5275" s="21">
        <v>9.4052363149965892</v>
      </c>
      <c r="H5275" s="24">
        <v>6.772836547635272E-2</v>
      </c>
      <c r="I5275" s="3">
        <f t="shared" si="247"/>
        <v>1427.4499999999402</v>
      </c>
      <c r="J5275" s="3">
        <f>INDEX(PowerArray,MIN(MaximumPowerIndex,ROUND(G5275*100,0)))</f>
        <v>1412.2099999999405</v>
      </c>
      <c r="K5275" s="3">
        <f>MIN(J5275-M5275+N5275,'Power Look Up'!$F$4)</f>
        <v>1416.3559447707667</v>
      </c>
      <c r="M5275" s="50">
        <f t="array" ref="M5275">_xlfn.SUM(_xlfn.NORM.DIST($S$3:$S$1003,$G5275,$P5275,FALSE)*WindSpeedStep*$T$3:$T$1003)</f>
        <v>1414.9294075773444</v>
      </c>
      <c r="N5275" s="50">
        <f t="array" ref="N5275">_xlfn.SUM(_xlfn.NORM.DIST($S$3:$S$1003,$G5275,$Q5275,FALSE)*WindSpeedStep*$T$3:$T$1003)</f>
        <v>1419.0753523481706</v>
      </c>
      <c r="P5275" s="42">
        <f t="shared" si="246"/>
        <v>0.94052363149965901</v>
      </c>
      <c r="Q5275" s="42">
        <f t="shared" si="248"/>
        <v>0.63700128253355381</v>
      </c>
    </row>
    <row r="5276" spans="5:17" x14ac:dyDescent="0.2">
      <c r="E5276" s="15">
        <v>41307.430555555555</v>
      </c>
      <c r="F5276" s="21">
        <v>8.4134639627339158</v>
      </c>
      <c r="G5276" s="21">
        <v>8.4728932900124612</v>
      </c>
      <c r="H5276" s="24">
        <v>4.7542843443762951E-2</v>
      </c>
      <c r="I5276" s="3">
        <f t="shared" si="247"/>
        <v>1039.4699999999505</v>
      </c>
      <c r="J5276" s="3">
        <f>INDEX(PowerArray,MIN(MaximumPowerIndex,ROUND(G5276*100,0)))</f>
        <v>1061.48999999995</v>
      </c>
      <c r="K5276" s="3">
        <f>MIN(J5276-M5276+N5276,'Power Look Up'!$F$4)</f>
        <v>1040.5752045775939</v>
      </c>
      <c r="M5276" s="50">
        <f t="array" ref="M5276">_xlfn.SUM(_xlfn.NORM.DIST($S$3:$S$1003,$G5276,$P5276,FALSE)*WindSpeedStep*$T$3:$T$1003)</f>
        <v>1059.9028213783065</v>
      </c>
      <c r="N5276" s="50">
        <f t="array" ref="N5276">_xlfn.SUM(_xlfn.NORM.DIST($S$3:$S$1003,$G5276,$Q5276,FALSE)*WindSpeedStep*$T$3:$T$1003)</f>
        <v>1038.9880259559504</v>
      </c>
      <c r="P5276" s="42">
        <f t="shared" si="246"/>
        <v>0.84728932900124621</v>
      </c>
      <c r="Q5276" s="42">
        <f t="shared" si="248"/>
        <v>0.40282543920277203</v>
      </c>
    </row>
    <row r="5277" spans="5:17" x14ac:dyDescent="0.2">
      <c r="E5277" s="15">
        <v>41307.4375</v>
      </c>
      <c r="F5277" s="21">
        <v>6.5135687803966151</v>
      </c>
      <c r="G5277" s="21">
        <v>6.5359916371450177</v>
      </c>
      <c r="H5277" s="24">
        <v>0.10900322448990361</v>
      </c>
      <c r="I5277" s="3">
        <f t="shared" si="247"/>
        <v>477.25999999997867</v>
      </c>
      <c r="J5277" s="3">
        <f>INDEX(PowerArray,MIN(MaximumPowerIndex,ROUND(G5277*100,0)))</f>
        <v>484.03999999997853</v>
      </c>
      <c r="K5277" s="3">
        <f>MIN(J5277-M5277+N5277,'Power Look Up'!$F$4)</f>
        <v>486.67059834418808</v>
      </c>
      <c r="M5277" s="50">
        <f t="array" ref="M5277">_xlfn.SUM(_xlfn.NORM.DIST($S$3:$S$1003,$G5277,$P5277,FALSE)*WindSpeedStep*$T$3:$T$1003)</f>
        <v>480.55134976039307</v>
      </c>
      <c r="N5277" s="50">
        <f t="array" ref="N5277">_xlfn.SUM(_xlfn.NORM.DIST($S$3:$S$1003,$G5277,$Q5277,FALSE)*WindSpeedStep*$T$3:$T$1003)</f>
        <v>483.18194810460261</v>
      </c>
      <c r="P5277" s="42">
        <f t="shared" si="246"/>
        <v>0.65359916371450177</v>
      </c>
      <c r="Q5277" s="42">
        <f t="shared" si="248"/>
        <v>0.71244416368785102</v>
      </c>
    </row>
    <row r="5278" spans="5:17" x14ac:dyDescent="0.2">
      <c r="E5278" s="15">
        <v>41307.444444444445</v>
      </c>
      <c r="F5278" s="21">
        <v>6.0312247523604174</v>
      </c>
      <c r="G5278" s="21">
        <v>6.0596499689355348</v>
      </c>
      <c r="H5278" s="24">
        <v>4.642506480800894E-2</v>
      </c>
      <c r="I5278" s="3">
        <f t="shared" si="247"/>
        <v>368.77999999998099</v>
      </c>
      <c r="J5278" s="3">
        <f>INDEX(PowerArray,MIN(MaximumPowerIndex,ROUND(G5278*100,0)))</f>
        <v>375.55999999998085</v>
      </c>
      <c r="K5278" s="3">
        <f>MIN(J5278-M5278+N5278,'Power Look Up'!$F$4)</f>
        <v>366.19235833155744</v>
      </c>
      <c r="M5278" s="50">
        <f t="array" ref="M5278">_xlfn.SUM(_xlfn.NORM.DIST($S$3:$S$1003,$G5278,$P5278,FALSE)*WindSpeedStep*$T$3:$T$1003)</f>
        <v>379.03721297577334</v>
      </c>
      <c r="N5278" s="50">
        <f t="array" ref="N5278">_xlfn.SUM(_xlfn.NORM.DIST($S$3:$S$1003,$G5278,$Q5278,FALSE)*WindSpeedStep*$T$3:$T$1003)</f>
        <v>369.66957130734994</v>
      </c>
      <c r="P5278" s="42">
        <f t="shared" si="246"/>
        <v>0.60596499689355354</v>
      </c>
      <c r="Q5278" s="42">
        <f t="shared" si="248"/>
        <v>0.28131964252168157</v>
      </c>
    </row>
    <row r="5279" spans="5:17" x14ac:dyDescent="0.2">
      <c r="E5279" s="15">
        <v>41307.451388888891</v>
      </c>
      <c r="F5279" s="21">
        <v>6.5886802047214621</v>
      </c>
      <c r="G5279" s="21">
        <v>6.5888874607470189</v>
      </c>
      <c r="H5279" s="24">
        <v>8.8029769540851399E-2</v>
      </c>
      <c r="I5279" s="3">
        <f t="shared" si="247"/>
        <v>495.33999999997832</v>
      </c>
      <c r="J5279" s="3">
        <f>INDEX(PowerArray,MIN(MaximumPowerIndex,ROUND(G5279*100,0)))</f>
        <v>495.33999999997832</v>
      </c>
      <c r="K5279" s="3">
        <f>MIN(J5279-M5279+N5279,'Power Look Up'!$F$4)</f>
        <v>492.0442853669843</v>
      </c>
      <c r="M5279" s="50">
        <f t="array" ref="M5279">_xlfn.SUM(_xlfn.NORM.DIST($S$3:$S$1003,$G5279,$P5279,FALSE)*WindSpeedStep*$T$3:$T$1003)</f>
        <v>492.75784374908108</v>
      </c>
      <c r="N5279" s="50">
        <f t="array" ref="N5279">_xlfn.SUM(_xlfn.NORM.DIST($S$3:$S$1003,$G5279,$Q5279,FALSE)*WindSpeedStep*$T$3:$T$1003)</f>
        <v>489.46212911608706</v>
      </c>
      <c r="P5279" s="42">
        <f t="shared" si="246"/>
        <v>0.65888874607470194</v>
      </c>
      <c r="Q5279" s="42">
        <f t="shared" si="248"/>
        <v>0.58001824470016561</v>
      </c>
    </row>
    <row r="5280" spans="5:17" x14ac:dyDescent="0.2">
      <c r="E5280" s="15">
        <v>41307.458333333336</v>
      </c>
      <c r="F5280" s="21">
        <v>7.3025997663551117</v>
      </c>
      <c r="G5280" s="21">
        <v>7.3034152126050014</v>
      </c>
      <c r="H5280" s="24">
        <v>7.5315643414279182E-2</v>
      </c>
      <c r="I5280" s="3">
        <f t="shared" si="247"/>
        <v>678.29999999996653</v>
      </c>
      <c r="J5280" s="3">
        <f>INDEX(PowerArray,MIN(MaximumPowerIndex,ROUND(G5280*100,0)))</f>
        <v>678.29999999996653</v>
      </c>
      <c r="K5280" s="3">
        <f>MIN(J5280-M5280+N5280,'Power Look Up'!$F$4)</f>
        <v>669.94916399011174</v>
      </c>
      <c r="M5280" s="50">
        <f t="array" ref="M5280">_xlfn.SUM(_xlfn.NORM.DIST($S$3:$S$1003,$G5280,$P5280,FALSE)*WindSpeedStep*$T$3:$T$1003)</f>
        <v>677.09658142536591</v>
      </c>
      <c r="N5280" s="50">
        <f t="array" ref="N5280">_xlfn.SUM(_xlfn.NORM.DIST($S$3:$S$1003,$G5280,$Q5280,FALSE)*WindSpeedStep*$T$3:$T$1003)</f>
        <v>668.74574541551112</v>
      </c>
      <c r="P5280" s="42">
        <f t="shared" si="246"/>
        <v>0.73034152126050023</v>
      </c>
      <c r="Q5280" s="42">
        <f t="shared" si="248"/>
        <v>0.55006141585898027</v>
      </c>
    </row>
    <row r="5281" spans="5:17" x14ac:dyDescent="0.2">
      <c r="E5281" s="15">
        <v>41307.465277777781</v>
      </c>
      <c r="F5281" s="21">
        <v>7.7373761332507209</v>
      </c>
      <c r="G5281" s="21">
        <v>7.6426154489994387</v>
      </c>
      <c r="H5281" s="24">
        <v>0.10597907945512938</v>
      </c>
      <c r="I5281" s="3">
        <f t="shared" si="247"/>
        <v>810.73999999996374</v>
      </c>
      <c r="J5281" s="3">
        <f>INDEX(PowerArray,MIN(MaximumPowerIndex,ROUND(G5281*100,0)))</f>
        <v>780.6399999999644</v>
      </c>
      <c r="K5281" s="3">
        <f>MIN(J5281-M5281+N5281,'Power Look Up'!$F$4)</f>
        <v>783.30042212338935</v>
      </c>
      <c r="M5281" s="50">
        <f t="array" ref="M5281">_xlfn.SUM(_xlfn.NORM.DIST($S$3:$S$1003,$G5281,$P5281,FALSE)*WindSpeedStep*$T$3:$T$1003)</f>
        <v>777.67975891531819</v>
      </c>
      <c r="N5281" s="50">
        <f t="array" ref="N5281">_xlfn.SUM(_xlfn.NORM.DIST($S$3:$S$1003,$G5281,$Q5281,FALSE)*WindSpeedStep*$T$3:$T$1003)</f>
        <v>780.34018103874314</v>
      </c>
      <c r="P5281" s="42">
        <f t="shared" si="246"/>
        <v>0.76426154489994391</v>
      </c>
      <c r="Q5281" s="42">
        <f t="shared" si="248"/>
        <v>0.80995734991451085</v>
      </c>
    </row>
    <row r="5282" spans="5:17" x14ac:dyDescent="0.2">
      <c r="E5282" s="15">
        <v>41307.472222222219</v>
      </c>
      <c r="F5282" s="21">
        <v>7.2214844510352538</v>
      </c>
      <c r="G5282" s="21">
        <v>7.2226895730991094</v>
      </c>
      <c r="H5282" s="24">
        <v>8.4470167336931939E-2</v>
      </c>
      <c r="I5282" s="3">
        <f t="shared" si="247"/>
        <v>654.21999999996706</v>
      </c>
      <c r="J5282" s="3">
        <f>INDEX(PowerArray,MIN(MaximumPowerIndex,ROUND(G5282*100,0)))</f>
        <v>654.21999999996706</v>
      </c>
      <c r="K5282" s="3">
        <f>MIN(J5282-M5282+N5282,'Power Look Up'!$F$4)</f>
        <v>648.83920298878604</v>
      </c>
      <c r="M5282" s="50">
        <f t="array" ref="M5282">_xlfn.SUM(_xlfn.NORM.DIST($S$3:$S$1003,$G5282,$P5282,FALSE)*WindSpeedStep*$T$3:$T$1003)</f>
        <v>654.4188219723701</v>
      </c>
      <c r="N5282" s="50">
        <f t="array" ref="N5282">_xlfn.SUM(_xlfn.NORM.DIST($S$3:$S$1003,$G5282,$Q5282,FALSE)*WindSpeedStep*$T$3:$T$1003)</f>
        <v>649.03802496118908</v>
      </c>
      <c r="P5282" s="42">
        <f t="shared" si="246"/>
        <v>0.72226895730991103</v>
      </c>
      <c r="Q5282" s="42">
        <f t="shared" si="248"/>
        <v>0.6101017968623953</v>
      </c>
    </row>
    <row r="5283" spans="5:17" x14ac:dyDescent="0.2">
      <c r="E5283" s="15">
        <v>41307.479166666664</v>
      </c>
      <c r="F5283" s="21">
        <v>7.3500770575851053</v>
      </c>
      <c r="G5283" s="21">
        <v>7.3160887887635262</v>
      </c>
      <c r="H5283" s="24">
        <v>6.8026497692838722E-2</v>
      </c>
      <c r="I5283" s="3">
        <f t="shared" si="247"/>
        <v>693.34999999996626</v>
      </c>
      <c r="J5283" s="3">
        <f>INDEX(PowerArray,MIN(MaximumPowerIndex,ROUND(G5283*100,0)))</f>
        <v>684.3199999999664</v>
      </c>
      <c r="K5283" s="3">
        <f>MIN(J5283-M5283+N5283,'Power Look Up'!$F$4)</f>
        <v>673.91602513871612</v>
      </c>
      <c r="M5283" s="50">
        <f t="array" ref="M5283">_xlfn.SUM(_xlfn.NORM.DIST($S$3:$S$1003,$G5283,$P5283,FALSE)*WindSpeedStep*$T$3:$T$1003)</f>
        <v>680.70052463897014</v>
      </c>
      <c r="N5283" s="50">
        <f t="array" ref="N5283">_xlfn.SUM(_xlfn.NORM.DIST($S$3:$S$1003,$G5283,$Q5283,FALSE)*WindSpeedStep*$T$3:$T$1003)</f>
        <v>670.29654977771986</v>
      </c>
      <c r="P5283" s="42">
        <f t="shared" si="246"/>
        <v>0.73160887887635262</v>
      </c>
      <c r="Q5283" s="42">
        <f t="shared" si="248"/>
        <v>0.49768789710942524</v>
      </c>
    </row>
    <row r="5284" spans="5:17" x14ac:dyDescent="0.2">
      <c r="E5284" s="15">
        <v>41307.486111111109</v>
      </c>
      <c r="F5284" s="21">
        <v>7.0967118599772707</v>
      </c>
      <c r="G5284" s="21">
        <v>7.0618963559949846</v>
      </c>
      <c r="H5284" s="24">
        <v>9.8637230003338738E-2</v>
      </c>
      <c r="I5284" s="3">
        <f t="shared" si="247"/>
        <v>618.09999999996785</v>
      </c>
      <c r="J5284" s="3">
        <f>INDEX(PowerArray,MIN(MaximumPowerIndex,ROUND(G5284*100,0)))</f>
        <v>606.05999999996811</v>
      </c>
      <c r="K5284" s="3">
        <f>MIN(J5284-M5284+N5284,'Power Look Up'!$F$4)</f>
        <v>605.5810331937389</v>
      </c>
      <c r="M5284" s="50">
        <f t="array" ref="M5284">_xlfn.SUM(_xlfn.NORM.DIST($S$3:$S$1003,$G5284,$P5284,FALSE)*WindSpeedStep*$T$3:$T$1003)</f>
        <v>610.67061951124481</v>
      </c>
      <c r="N5284" s="50">
        <f t="array" ref="N5284">_xlfn.SUM(_xlfn.NORM.DIST($S$3:$S$1003,$G5284,$Q5284,FALSE)*WindSpeedStep*$T$3:$T$1003)</f>
        <v>610.1916527050156</v>
      </c>
      <c r="P5284" s="42">
        <f t="shared" si="246"/>
        <v>0.70618963559949854</v>
      </c>
      <c r="Q5284" s="42">
        <f t="shared" si="248"/>
        <v>0.69656589512601697</v>
      </c>
    </row>
    <row r="5285" spans="5:17" x14ac:dyDescent="0.2">
      <c r="E5285" s="15">
        <v>41307.493055555555</v>
      </c>
      <c r="F5285" s="21">
        <v>6.6137926985019284</v>
      </c>
      <c r="G5285" s="21">
        <v>6.6073152291461748</v>
      </c>
      <c r="H5285" s="24">
        <v>0.10735141428923529</v>
      </c>
      <c r="I5285" s="3">
        <f t="shared" si="247"/>
        <v>499.85999999997819</v>
      </c>
      <c r="J5285" s="3">
        <f>INDEX(PowerArray,MIN(MaximumPowerIndex,ROUND(G5285*100,0)))</f>
        <v>499.85999999997819</v>
      </c>
      <c r="K5285" s="3">
        <f>MIN(J5285-M5285+N5285,'Power Look Up'!$F$4)</f>
        <v>502.07449600215472</v>
      </c>
      <c r="M5285" s="50">
        <f t="array" ref="M5285">_xlfn.SUM(_xlfn.NORM.DIST($S$3:$S$1003,$G5285,$P5285,FALSE)*WindSpeedStep*$T$3:$T$1003)</f>
        <v>497.05577710272752</v>
      </c>
      <c r="N5285" s="50">
        <f t="array" ref="N5285">_xlfn.SUM(_xlfn.NORM.DIST($S$3:$S$1003,$G5285,$Q5285,FALSE)*WindSpeedStep*$T$3:$T$1003)</f>
        <v>499.27027310490405</v>
      </c>
      <c r="P5285" s="42">
        <f t="shared" si="246"/>
        <v>0.66073152291461756</v>
      </c>
      <c r="Q5285" s="42">
        <f t="shared" si="248"/>
        <v>0.70930463450364467</v>
      </c>
    </row>
    <row r="5286" spans="5:17" x14ac:dyDescent="0.2">
      <c r="E5286" s="15">
        <v>41307.5</v>
      </c>
      <c r="F5286" s="21">
        <v>6.8959953454031755</v>
      </c>
      <c r="G5286" s="21">
        <v>6.8384280624078508</v>
      </c>
      <c r="H5286" s="24">
        <v>0.11165900808115783</v>
      </c>
      <c r="I5286" s="3">
        <f t="shared" si="247"/>
        <v>565.39999999997679</v>
      </c>
      <c r="J5286" s="3">
        <f>INDEX(PowerArray,MIN(MaximumPowerIndex,ROUND(G5286*100,0)))</f>
        <v>551.83999999997707</v>
      </c>
      <c r="K5286" s="3">
        <f>MIN(J5286-M5286+N5286,'Power Look Up'!$F$4)</f>
        <v>555.81109565384941</v>
      </c>
      <c r="M5286" s="50">
        <f t="array" ref="M5286">_xlfn.SUM(_xlfn.NORM.DIST($S$3:$S$1003,$G5286,$P5286,FALSE)*WindSpeedStep*$T$3:$T$1003)</f>
        <v>552.97943207060985</v>
      </c>
      <c r="N5286" s="50">
        <f t="array" ref="N5286">_xlfn.SUM(_xlfn.NORM.DIST($S$3:$S$1003,$G5286,$Q5286,FALSE)*WindSpeedStep*$T$3:$T$1003)</f>
        <v>556.95052772448219</v>
      </c>
      <c r="P5286" s="42">
        <f t="shared" si="246"/>
        <v>0.68384280624078508</v>
      </c>
      <c r="Q5286" s="42">
        <f t="shared" si="248"/>
        <v>0.7635720942828147</v>
      </c>
    </row>
    <row r="5287" spans="5:17" x14ac:dyDescent="0.2">
      <c r="E5287" s="15">
        <v>41307.506944444445</v>
      </c>
      <c r="F5287" s="21">
        <v>5.1074679394004416</v>
      </c>
      <c r="G5287" s="21">
        <v>5.1523918129922954</v>
      </c>
      <c r="H5287" s="24">
        <v>0.19774965050853799</v>
      </c>
      <c r="I5287" s="3">
        <f t="shared" si="247"/>
        <v>217.81999999998953</v>
      </c>
      <c r="J5287" s="3">
        <f>INDEX(PowerArray,MIN(MaximumPowerIndex,ROUND(G5287*100,0)))</f>
        <v>224.29999999998941</v>
      </c>
      <c r="K5287" s="3">
        <f>MIN(J5287-M5287+N5287,'Power Look Up'!$F$4)</f>
        <v>238.54155017805346</v>
      </c>
      <c r="M5287" s="50">
        <f t="array" ref="M5287">_xlfn.SUM(_xlfn.NORM.DIST($S$3:$S$1003,$G5287,$P5287,FALSE)*WindSpeedStep*$T$3:$T$1003)</f>
        <v>219.12133411251253</v>
      </c>
      <c r="N5287" s="50">
        <f t="array" ref="N5287">_xlfn.SUM(_xlfn.NORM.DIST($S$3:$S$1003,$G5287,$Q5287,FALSE)*WindSpeedStep*$T$3:$T$1003)</f>
        <v>233.36288429057657</v>
      </c>
      <c r="P5287" s="42">
        <f t="shared" si="246"/>
        <v>0.51523918129922952</v>
      </c>
      <c r="Q5287" s="42">
        <f t="shared" si="248"/>
        <v>1.0188836803022789</v>
      </c>
    </row>
    <row r="5288" spans="5:17" x14ac:dyDescent="0.2">
      <c r="E5288" s="15">
        <v>41307.513888888891</v>
      </c>
      <c r="F5288" s="21">
        <v>5.3053791557666274</v>
      </c>
      <c r="G5288" s="21">
        <v>5.2936026776117</v>
      </c>
      <c r="H5288" s="24">
        <v>0.1319415595846985</v>
      </c>
      <c r="I5288" s="3">
        <f t="shared" si="247"/>
        <v>250.21999999998886</v>
      </c>
      <c r="J5288" s="3">
        <f>INDEX(PowerArray,MIN(MaximumPowerIndex,ROUND(G5288*100,0)))</f>
        <v>246.97999999998893</v>
      </c>
      <c r="K5288" s="3">
        <f>MIN(J5288-M5288+N5288,'Power Look Up'!$F$4)</f>
        <v>249.54717640794951</v>
      </c>
      <c r="M5288" s="50">
        <f t="array" ref="M5288">_xlfn.SUM(_xlfn.NORM.DIST($S$3:$S$1003,$G5288,$P5288,FALSE)*WindSpeedStep*$T$3:$T$1003)</f>
        <v>242.16229238272314</v>
      </c>
      <c r="N5288" s="50">
        <f t="array" ref="N5288">_xlfn.SUM(_xlfn.NORM.DIST($S$3:$S$1003,$G5288,$Q5288,FALSE)*WindSpeedStep*$T$3:$T$1003)</f>
        <v>244.72946879068371</v>
      </c>
      <c r="P5288" s="42">
        <f t="shared" si="246"/>
        <v>0.52936026776117007</v>
      </c>
      <c r="Q5288" s="42">
        <f t="shared" si="248"/>
        <v>0.69844619310582368</v>
      </c>
    </row>
    <row r="5289" spans="5:17" x14ac:dyDescent="0.2">
      <c r="E5289" s="15">
        <v>41307.520833333336</v>
      </c>
      <c r="F5289" s="21">
        <v>6.312000696417738</v>
      </c>
      <c r="G5289" s="21">
        <v>6.2928918834442236</v>
      </c>
      <c r="H5289" s="24">
        <v>0.14892267051451372</v>
      </c>
      <c r="I5289" s="3">
        <f t="shared" si="247"/>
        <v>432.05999999997965</v>
      </c>
      <c r="J5289" s="3">
        <f>INDEX(PowerArray,MIN(MaximumPowerIndex,ROUND(G5289*100,0)))</f>
        <v>427.53999999997973</v>
      </c>
      <c r="K5289" s="3">
        <f>MIN(J5289-M5289+N5289,'Power Look Up'!$F$4)</f>
        <v>441.63935691219848</v>
      </c>
      <c r="M5289" s="50">
        <f t="array" ref="M5289">_xlfn.SUM(_xlfn.NORM.DIST($S$3:$S$1003,$G5289,$P5289,FALSE)*WindSpeedStep*$T$3:$T$1003)</f>
        <v>426.89599440077689</v>
      </c>
      <c r="N5289" s="50">
        <f t="array" ref="N5289">_xlfn.SUM(_xlfn.NORM.DIST($S$3:$S$1003,$G5289,$Q5289,FALSE)*WindSpeedStep*$T$3:$T$1003)</f>
        <v>440.99535131299564</v>
      </c>
      <c r="P5289" s="42">
        <f t="shared" si="246"/>
        <v>0.62928918834442238</v>
      </c>
      <c r="Q5289" s="42">
        <f t="shared" si="248"/>
        <v>0.93715426454162176</v>
      </c>
    </row>
    <row r="5290" spans="5:17" x14ac:dyDescent="0.2">
      <c r="E5290" s="15">
        <v>41307.527777777781</v>
      </c>
      <c r="F5290" s="21">
        <v>6.6745210961702233</v>
      </c>
      <c r="G5290" s="21">
        <v>6.6629493308853283</v>
      </c>
      <c r="H5290" s="24">
        <v>0.14383054396978967</v>
      </c>
      <c r="I5290" s="3">
        <f t="shared" si="247"/>
        <v>513.4199999999779</v>
      </c>
      <c r="J5290" s="3">
        <f>INDEX(PowerArray,MIN(MaximumPowerIndex,ROUND(G5290*100,0)))</f>
        <v>511.15999999997791</v>
      </c>
      <c r="K5290" s="3">
        <f>MIN(J5290-M5290+N5290,'Power Look Up'!$F$4)</f>
        <v>526.59779929683464</v>
      </c>
      <c r="M5290" s="50">
        <f t="array" ref="M5290">_xlfn.SUM(_xlfn.NORM.DIST($S$3:$S$1003,$G5290,$P5290,FALSE)*WindSpeedStep*$T$3:$T$1003)</f>
        <v>510.17474843111938</v>
      </c>
      <c r="N5290" s="50">
        <f t="array" ref="N5290">_xlfn.SUM(_xlfn.NORM.DIST($S$3:$S$1003,$G5290,$Q5290,FALSE)*WindSpeedStep*$T$3:$T$1003)</f>
        <v>525.61254772797611</v>
      </c>
      <c r="P5290" s="42">
        <f t="shared" si="246"/>
        <v>0.66629493308853283</v>
      </c>
      <c r="Q5290" s="42">
        <f t="shared" si="248"/>
        <v>0.95833562670438288</v>
      </c>
    </row>
    <row r="5291" spans="5:17" x14ac:dyDescent="0.2">
      <c r="E5291" s="15">
        <v>41307.534722222219</v>
      </c>
      <c r="F5291" s="21">
        <v>6.3817312872142322</v>
      </c>
      <c r="G5291" s="21">
        <v>6.3599438768467511</v>
      </c>
      <c r="H5291" s="24">
        <v>0.11908994061261344</v>
      </c>
      <c r="I5291" s="3">
        <f t="shared" si="247"/>
        <v>447.8799999999793</v>
      </c>
      <c r="J5291" s="3">
        <f>INDEX(PowerArray,MIN(MaximumPowerIndex,ROUND(G5291*100,0)))</f>
        <v>443.35999999997938</v>
      </c>
      <c r="K5291" s="3">
        <f>MIN(J5291-M5291+N5291,'Power Look Up'!$F$4)</f>
        <v>448.57216101405419</v>
      </c>
      <c r="M5291" s="50">
        <f t="array" ref="M5291">_xlfn.SUM(_xlfn.NORM.DIST($S$3:$S$1003,$G5291,$P5291,FALSE)*WindSpeedStep*$T$3:$T$1003)</f>
        <v>441.30044642498228</v>
      </c>
      <c r="N5291" s="50">
        <f t="array" ref="N5291">_xlfn.SUM(_xlfn.NORM.DIST($S$3:$S$1003,$G5291,$Q5291,FALSE)*WindSpeedStep*$T$3:$T$1003)</f>
        <v>446.51260743905709</v>
      </c>
      <c r="P5291" s="42">
        <f t="shared" si="246"/>
        <v>0.6359943876846752</v>
      </c>
      <c r="Q5291" s="42">
        <f t="shared" si="248"/>
        <v>0.75740533859323411</v>
      </c>
    </row>
    <row r="5292" spans="5:17" x14ac:dyDescent="0.2">
      <c r="E5292" s="15">
        <v>41307.541666666664</v>
      </c>
      <c r="F5292" s="21">
        <v>5.9202979327420939</v>
      </c>
      <c r="G5292" s="21">
        <v>5.8965095756747301</v>
      </c>
      <c r="H5292" s="24">
        <v>0.13343923041962469</v>
      </c>
      <c r="I5292" s="3">
        <f t="shared" si="247"/>
        <v>349.03999999998678</v>
      </c>
      <c r="J5292" s="3">
        <f>INDEX(PowerArray,MIN(MaximumPowerIndex,ROUND(G5292*100,0)))</f>
        <v>345.79999999998682</v>
      </c>
      <c r="K5292" s="3">
        <f>MIN(J5292-M5292+N5292,'Power Look Up'!$F$4)</f>
        <v>352.30577915075634</v>
      </c>
      <c r="M5292" s="50">
        <f t="array" ref="M5292">_xlfn.SUM(_xlfn.NORM.DIST($S$3:$S$1003,$G5292,$P5292,FALSE)*WindSpeedStep*$T$3:$T$1003)</f>
        <v>347.52384280104815</v>
      </c>
      <c r="N5292" s="50">
        <f t="array" ref="N5292">_xlfn.SUM(_xlfn.NORM.DIST($S$3:$S$1003,$G5292,$Q5292,FALSE)*WindSpeedStep*$T$3:$T$1003)</f>
        <v>354.02962195181766</v>
      </c>
      <c r="P5292" s="42">
        <f t="shared" si="246"/>
        <v>0.58965095756747299</v>
      </c>
      <c r="Q5292" s="42">
        <f t="shared" si="248"/>
        <v>0.78682569993998375</v>
      </c>
    </row>
    <row r="5293" spans="5:17" x14ac:dyDescent="0.2">
      <c r="E5293" s="15">
        <v>41307.548611111109</v>
      </c>
      <c r="F5293" s="21">
        <v>5.5815663166004761</v>
      </c>
      <c r="G5293" s="21">
        <v>5.5829033617937158</v>
      </c>
      <c r="H5293" s="24">
        <v>0.18453601401037095</v>
      </c>
      <c r="I5293" s="3">
        <f t="shared" si="247"/>
        <v>293.95999999998793</v>
      </c>
      <c r="J5293" s="3">
        <f>INDEX(PowerArray,MIN(MaximumPowerIndex,ROUND(G5293*100,0)))</f>
        <v>293.95999999998793</v>
      </c>
      <c r="K5293" s="3">
        <f>MIN(J5293-M5293+N5293,'Power Look Up'!$F$4)</f>
        <v>309.50323984751725</v>
      </c>
      <c r="M5293" s="50">
        <f t="array" ref="M5293">_xlfn.SUM(_xlfn.NORM.DIST($S$3:$S$1003,$G5293,$P5293,FALSE)*WindSpeedStep*$T$3:$T$1003)</f>
        <v>290.89971776059895</v>
      </c>
      <c r="N5293" s="50">
        <f t="array" ref="N5293">_xlfn.SUM(_xlfn.NORM.DIST($S$3:$S$1003,$G5293,$Q5293,FALSE)*WindSpeedStep*$T$3:$T$1003)</f>
        <v>306.44295760812827</v>
      </c>
      <c r="P5293" s="42">
        <f t="shared" si="246"/>
        <v>0.55829033617937163</v>
      </c>
      <c r="Q5293" s="42">
        <f t="shared" si="248"/>
        <v>1.0302467329905123</v>
      </c>
    </row>
    <row r="5294" spans="5:17" x14ac:dyDescent="0.2">
      <c r="E5294" s="15">
        <v>41307.555555555555</v>
      </c>
      <c r="F5294" s="21">
        <v>5.9814842428512423</v>
      </c>
      <c r="G5294" s="21">
        <v>6.0086358322467648</v>
      </c>
      <c r="H5294" s="24">
        <v>0.10532502877574962</v>
      </c>
      <c r="I5294" s="3">
        <f t="shared" si="247"/>
        <v>358.75999999998658</v>
      </c>
      <c r="J5294" s="3">
        <f>INDEX(PowerArray,MIN(MaximumPowerIndex,ROUND(G5294*100,0)))</f>
        <v>364.25999999998106</v>
      </c>
      <c r="K5294" s="3">
        <f>MIN(J5294-M5294+N5294,'Power Look Up'!$F$4)</f>
        <v>365.3122240079623</v>
      </c>
      <c r="M5294" s="50">
        <f t="array" ref="M5294">_xlfn.SUM(_xlfn.NORM.DIST($S$3:$S$1003,$G5294,$P5294,FALSE)*WindSpeedStep*$T$3:$T$1003)</f>
        <v>369.01665180517313</v>
      </c>
      <c r="N5294" s="50">
        <f t="array" ref="N5294">_xlfn.SUM(_xlfn.NORM.DIST($S$3:$S$1003,$G5294,$Q5294,FALSE)*WindSpeedStep*$T$3:$T$1003)</f>
        <v>370.06887581315436</v>
      </c>
      <c r="P5294" s="42">
        <f t="shared" si="246"/>
        <v>0.60086358322467648</v>
      </c>
      <c r="Q5294" s="42">
        <f t="shared" si="248"/>
        <v>0.63285974193439076</v>
      </c>
    </row>
    <row r="5295" spans="5:17" x14ac:dyDescent="0.2">
      <c r="E5295" s="15">
        <v>41307.5625</v>
      </c>
      <c r="F5295" s="21">
        <v>5.4735292832762097</v>
      </c>
      <c r="G5295" s="21">
        <v>5.4260794374691628</v>
      </c>
      <c r="H5295" s="24">
        <v>9.1348739382412211E-2</v>
      </c>
      <c r="I5295" s="3">
        <f t="shared" si="247"/>
        <v>276.13999999998828</v>
      </c>
      <c r="J5295" s="3">
        <f>INDEX(PowerArray,MIN(MaximumPowerIndex,ROUND(G5295*100,0)))</f>
        <v>269.65999999998843</v>
      </c>
      <c r="K5295" s="3">
        <f>MIN(J5295-M5295+N5295,'Power Look Up'!$F$4)</f>
        <v>269.1130351213356</v>
      </c>
      <c r="M5295" s="50">
        <f t="array" ref="M5295">_xlfn.SUM(_xlfn.NORM.DIST($S$3:$S$1003,$G5295,$P5295,FALSE)*WindSpeedStep*$T$3:$T$1003)</f>
        <v>264.16268218549089</v>
      </c>
      <c r="N5295" s="50">
        <f t="array" ref="N5295">_xlfn.SUM(_xlfn.NORM.DIST($S$3:$S$1003,$G5295,$Q5295,FALSE)*WindSpeedStep*$T$3:$T$1003)</f>
        <v>263.61571730683806</v>
      </c>
      <c r="P5295" s="42">
        <f t="shared" si="246"/>
        <v>0.54260794374691634</v>
      </c>
      <c r="Q5295" s="42">
        <f t="shared" si="248"/>
        <v>0.49566551640163642</v>
      </c>
    </row>
    <row r="5296" spans="5:17" x14ac:dyDescent="0.2">
      <c r="E5296" s="15">
        <v>41307.569444444445</v>
      </c>
      <c r="F5296" s="21">
        <v>5.4534419803657315</v>
      </c>
      <c r="G5296" s="21">
        <v>5.427937703386216</v>
      </c>
      <c r="H5296" s="24">
        <v>0.11368966649543782</v>
      </c>
      <c r="I5296" s="3">
        <f t="shared" si="247"/>
        <v>272.89999999998838</v>
      </c>
      <c r="J5296" s="3">
        <f>INDEX(PowerArray,MIN(MaximumPowerIndex,ROUND(G5296*100,0)))</f>
        <v>269.65999999998843</v>
      </c>
      <c r="K5296" s="3">
        <f>MIN(J5296-M5296+N5296,'Power Look Up'!$F$4)</f>
        <v>270.78473229924492</v>
      </c>
      <c r="M5296" s="50">
        <f t="array" ref="M5296">_xlfn.SUM(_xlfn.NORM.DIST($S$3:$S$1003,$G5296,$P5296,FALSE)*WindSpeedStep*$T$3:$T$1003)</f>
        <v>264.47467110155139</v>
      </c>
      <c r="N5296" s="50">
        <f t="array" ref="N5296">_xlfn.SUM(_xlfn.NORM.DIST($S$3:$S$1003,$G5296,$Q5296,FALSE)*WindSpeedStep*$T$3:$T$1003)</f>
        <v>265.59940340080789</v>
      </c>
      <c r="P5296" s="42">
        <f t="shared" si="246"/>
        <v>0.54279377033862164</v>
      </c>
      <c r="Q5296" s="42">
        <f t="shared" si="248"/>
        <v>0.61710042725599157</v>
      </c>
    </row>
    <row r="5297" spans="5:17" x14ac:dyDescent="0.2">
      <c r="E5297" s="15">
        <v>41307.576388888891</v>
      </c>
      <c r="F5297" s="21">
        <v>5.6901339416093792</v>
      </c>
      <c r="G5297" s="21">
        <v>5.6706666335182492</v>
      </c>
      <c r="H5297" s="24">
        <v>0.13707937422987751</v>
      </c>
      <c r="I5297" s="3">
        <f t="shared" si="247"/>
        <v>311.77999999998758</v>
      </c>
      <c r="J5297" s="3">
        <f>INDEX(PowerArray,MIN(MaximumPowerIndex,ROUND(G5297*100,0)))</f>
        <v>308.53999999998763</v>
      </c>
      <c r="K5297" s="3">
        <f>MIN(J5297-M5297+N5297,'Power Look Up'!$F$4)</f>
        <v>314.13067792529455</v>
      </c>
      <c r="M5297" s="50">
        <f t="array" ref="M5297">_xlfn.SUM(_xlfn.NORM.DIST($S$3:$S$1003,$G5297,$P5297,FALSE)*WindSpeedStep*$T$3:$T$1003)</f>
        <v>306.27727639847001</v>
      </c>
      <c r="N5297" s="50">
        <f t="array" ref="N5297">_xlfn.SUM(_xlfn.NORM.DIST($S$3:$S$1003,$G5297,$Q5297,FALSE)*WindSpeedStep*$T$3:$T$1003)</f>
        <v>311.86795432377693</v>
      </c>
      <c r="P5297" s="42">
        <f t="shared" si="246"/>
        <v>0.56706666335182498</v>
      </c>
      <c r="Q5297" s="42">
        <f t="shared" si="248"/>
        <v>0.77733143358892776</v>
      </c>
    </row>
    <row r="5298" spans="5:17" x14ac:dyDescent="0.2">
      <c r="E5298" s="15">
        <v>41307.583333333336</v>
      </c>
      <c r="F5298" s="21">
        <v>4.7634921464248494</v>
      </c>
      <c r="G5298" s="21">
        <v>4.6939875594522542</v>
      </c>
      <c r="H5298" s="24">
        <v>0.15324891435958132</v>
      </c>
      <c r="I5298" s="3">
        <f t="shared" si="247"/>
        <v>173.83999999999378</v>
      </c>
      <c r="J5298" s="3">
        <f>INDEX(PowerArray,MIN(MaximumPowerIndex,ROUND(G5298*100,0)))</f>
        <v>166.20999999999395</v>
      </c>
      <c r="K5298" s="3">
        <f>MIN(J5298-M5298+N5298,'Power Look Up'!$F$4)</f>
        <v>172.65567370348506</v>
      </c>
      <c r="M5298" s="50">
        <f t="array" ref="M5298">_xlfn.SUM(_xlfn.NORM.DIST($S$3:$S$1003,$G5298,$P5298,FALSE)*WindSpeedStep*$T$3:$T$1003)</f>
        <v>145.90909031545911</v>
      </c>
      <c r="N5298" s="50">
        <f t="array" ref="N5298">_xlfn.SUM(_xlfn.NORM.DIST($S$3:$S$1003,$G5298,$Q5298,FALSE)*WindSpeedStep*$T$3:$T$1003)</f>
        <v>152.35476401895022</v>
      </c>
      <c r="P5298" s="42">
        <f t="shared" si="246"/>
        <v>0.46939875594522545</v>
      </c>
      <c r="Q5298" s="42">
        <f t="shared" si="248"/>
        <v>0.71934849750343866</v>
      </c>
    </row>
    <row r="5299" spans="5:17" x14ac:dyDescent="0.2">
      <c r="E5299" s="15">
        <v>41307.590277777781</v>
      </c>
      <c r="F5299" s="21">
        <v>6.5793645410521338</v>
      </c>
      <c r="G5299" s="21">
        <v>6.5053378173681518</v>
      </c>
      <c r="H5299" s="24">
        <v>0.1398311332742902</v>
      </c>
      <c r="I5299" s="3">
        <f t="shared" si="247"/>
        <v>493.07999999997833</v>
      </c>
      <c r="J5299" s="3">
        <f>INDEX(PowerArray,MIN(MaximumPowerIndex,ROUND(G5299*100,0)))</f>
        <v>477.25999999997867</v>
      </c>
      <c r="K5299" s="3">
        <f>MIN(J5299-M5299+N5299,'Power Look Up'!$F$4)</f>
        <v>489.98103227786265</v>
      </c>
      <c r="M5299" s="50">
        <f t="array" ref="M5299">_xlfn.SUM(_xlfn.NORM.DIST($S$3:$S$1003,$G5299,$P5299,FALSE)*WindSpeedStep*$T$3:$T$1003)</f>
        <v>473.56563204243184</v>
      </c>
      <c r="N5299" s="50">
        <f t="array" ref="N5299">_xlfn.SUM(_xlfn.NORM.DIST($S$3:$S$1003,$G5299,$Q5299,FALSE)*WindSpeedStep*$T$3:$T$1003)</f>
        <v>486.28666432031582</v>
      </c>
      <c r="P5299" s="42">
        <f t="shared" si="246"/>
        <v>0.6505337817368152</v>
      </c>
      <c r="Q5299" s="42">
        <f t="shared" si="248"/>
        <v>0.90964875933468614</v>
      </c>
    </row>
    <row r="5300" spans="5:17" x14ac:dyDescent="0.2">
      <c r="E5300" s="15">
        <v>41307.597222222219</v>
      </c>
      <c r="F5300" s="21">
        <v>7.7805292376406623</v>
      </c>
      <c r="G5300" s="21">
        <v>7.6754869011254616</v>
      </c>
      <c r="H5300" s="24">
        <v>0.16194271128811766</v>
      </c>
      <c r="I5300" s="3">
        <f t="shared" si="247"/>
        <v>822.77999999996348</v>
      </c>
      <c r="J5300" s="3">
        <f>INDEX(PowerArray,MIN(MaximumPowerIndex,ROUND(G5300*100,0)))</f>
        <v>792.67999999996414</v>
      </c>
      <c r="K5300" s="3">
        <f>MIN(J5300-M5300+N5300,'Power Look Up'!$F$4)</f>
        <v>825.18621678435625</v>
      </c>
      <c r="M5300" s="50">
        <f t="array" ref="M5300">_xlfn.SUM(_xlfn.NORM.DIST($S$3:$S$1003,$G5300,$P5300,FALSE)*WindSpeedStep*$T$3:$T$1003)</f>
        <v>787.88649181765788</v>
      </c>
      <c r="N5300" s="50">
        <f t="array" ref="N5300">_xlfn.SUM(_xlfn.NORM.DIST($S$3:$S$1003,$G5300,$Q5300,FALSE)*WindSpeedStep*$T$3:$T$1003)</f>
        <v>820.39270860204999</v>
      </c>
      <c r="P5300" s="42">
        <f t="shared" si="246"/>
        <v>0.76754869011254623</v>
      </c>
      <c r="Q5300" s="42">
        <f t="shared" si="248"/>
        <v>1.2429891592246896</v>
      </c>
    </row>
    <row r="5301" spans="5:17" x14ac:dyDescent="0.2">
      <c r="E5301" s="15">
        <v>41307.604166666664</v>
      </c>
      <c r="F5301" s="21">
        <v>8.518817442833992</v>
      </c>
      <c r="G5301" s="21">
        <v>8.4000265870853692</v>
      </c>
      <c r="H5301" s="24">
        <v>0.14321236582270711</v>
      </c>
      <c r="I5301" s="3">
        <f t="shared" si="247"/>
        <v>1079.8399999999497</v>
      </c>
      <c r="J5301" s="3">
        <f>INDEX(PowerArray,MIN(MaximumPowerIndex,ROUND(G5301*100,0)))</f>
        <v>1035.7999999999506</v>
      </c>
      <c r="K5301" s="3">
        <f>MIN(J5301-M5301+N5301,'Power Look Up'!$F$4)</f>
        <v>1055.0479071219363</v>
      </c>
      <c r="M5301" s="50">
        <f t="array" ref="M5301">_xlfn.SUM(_xlfn.NORM.DIST($S$3:$S$1003,$G5301,$P5301,FALSE)*WindSpeedStep*$T$3:$T$1003)</f>
        <v>1033.2319240234287</v>
      </c>
      <c r="N5301" s="50">
        <f t="array" ref="N5301">_xlfn.SUM(_xlfn.NORM.DIST($S$3:$S$1003,$G5301,$Q5301,FALSE)*WindSpeedStep*$T$3:$T$1003)</f>
        <v>1052.4798311454144</v>
      </c>
      <c r="P5301" s="42">
        <f t="shared" si="246"/>
        <v>0.84000265870853696</v>
      </c>
      <c r="Q5301" s="42">
        <f t="shared" si="248"/>
        <v>1.2029876805101358</v>
      </c>
    </row>
    <row r="5302" spans="5:17" x14ac:dyDescent="0.2">
      <c r="E5302" s="15">
        <v>41307.611111111109</v>
      </c>
      <c r="F5302" s="21">
        <v>7.9086312589245091</v>
      </c>
      <c r="G5302" s="21">
        <v>7.7927318499203535</v>
      </c>
      <c r="H5302" s="24">
        <v>0.2023106081971488</v>
      </c>
      <c r="I5302" s="3">
        <f t="shared" si="247"/>
        <v>861.90999999996257</v>
      </c>
      <c r="J5302" s="3">
        <f>INDEX(PowerArray,MIN(MaximumPowerIndex,ROUND(G5302*100,0)))</f>
        <v>825.78999999996336</v>
      </c>
      <c r="K5302" s="3">
        <f>MIN(J5302-M5302+N5302,'Power Look Up'!$F$4)</f>
        <v>879.95698000759955</v>
      </c>
      <c r="M5302" s="50">
        <f t="array" ref="M5302">_xlfn.SUM(_xlfn.NORM.DIST($S$3:$S$1003,$G5302,$P5302,FALSE)*WindSpeedStep*$T$3:$T$1003)</f>
        <v>824.95778980038017</v>
      </c>
      <c r="N5302" s="50">
        <f t="array" ref="N5302">_xlfn.SUM(_xlfn.NORM.DIST($S$3:$S$1003,$G5302,$Q5302,FALSE)*WindSpeedStep*$T$3:$T$1003)</f>
        <v>879.12476980801637</v>
      </c>
      <c r="P5302" s="42">
        <f t="shared" si="246"/>
        <v>0.77927318499203535</v>
      </c>
      <c r="Q5302" s="42">
        <f t="shared" si="248"/>
        <v>1.5765523200746792</v>
      </c>
    </row>
    <row r="5303" spans="5:17" x14ac:dyDescent="0.2">
      <c r="E5303" s="15">
        <v>41307.618055555555</v>
      </c>
      <c r="F5303" s="21">
        <v>7.789870597718906</v>
      </c>
      <c r="G5303" s="21">
        <v>7.7075051127845562</v>
      </c>
      <c r="H5303" s="24">
        <v>0.13222299229227416</v>
      </c>
      <c r="I5303" s="3">
        <f t="shared" si="247"/>
        <v>825.78999999996336</v>
      </c>
      <c r="J5303" s="3">
        <f>INDEX(PowerArray,MIN(MaximumPowerIndex,ROUND(G5303*100,0)))</f>
        <v>801.70999999996388</v>
      </c>
      <c r="K5303" s="3">
        <f>MIN(J5303-M5303+N5303,'Power Look Up'!$F$4)</f>
        <v>817.73432092575376</v>
      </c>
      <c r="M5303" s="50">
        <f t="array" ref="M5303">_xlfn.SUM(_xlfn.NORM.DIST($S$3:$S$1003,$G5303,$P5303,FALSE)*WindSpeedStep*$T$3:$T$1003)</f>
        <v>797.90688711000303</v>
      </c>
      <c r="N5303" s="50">
        <f t="array" ref="N5303">_xlfn.SUM(_xlfn.NORM.DIST($S$3:$S$1003,$G5303,$Q5303,FALSE)*WindSpeedStep*$T$3:$T$1003)</f>
        <v>813.93120803579291</v>
      </c>
      <c r="P5303" s="42">
        <f t="shared" si="246"/>
        <v>0.77075051127845562</v>
      </c>
      <c r="Q5303" s="42">
        <f t="shared" si="248"/>
        <v>1.019109389120376</v>
      </c>
    </row>
    <row r="5304" spans="5:17" x14ac:dyDescent="0.2">
      <c r="E5304" s="15">
        <v>41307.625</v>
      </c>
      <c r="F5304" s="21">
        <v>7.4609239909255995</v>
      </c>
      <c r="G5304" s="21">
        <v>7.4037783550774821</v>
      </c>
      <c r="H5304" s="24">
        <v>0.15413640474004231</v>
      </c>
      <c r="I5304" s="3">
        <f t="shared" si="247"/>
        <v>726.45999999996548</v>
      </c>
      <c r="J5304" s="3">
        <f>INDEX(PowerArray,MIN(MaximumPowerIndex,ROUND(G5304*100,0)))</f>
        <v>708.39999999996587</v>
      </c>
      <c r="K5304" s="3">
        <f>MIN(J5304-M5304+N5304,'Power Look Up'!$F$4)</f>
        <v>734.8709747249784</v>
      </c>
      <c r="M5304" s="50">
        <f t="array" ref="M5304">_xlfn.SUM(_xlfn.NORM.DIST($S$3:$S$1003,$G5304,$P5304,FALSE)*WindSpeedStep*$T$3:$T$1003)</f>
        <v>705.96242971213951</v>
      </c>
      <c r="N5304" s="50">
        <f t="array" ref="N5304">_xlfn.SUM(_xlfn.NORM.DIST($S$3:$S$1003,$G5304,$Q5304,FALSE)*WindSpeedStep*$T$3:$T$1003)</f>
        <v>732.43340443715203</v>
      </c>
      <c r="P5304" s="42">
        <f t="shared" si="246"/>
        <v>0.74037783550774827</v>
      </c>
      <c r="Q5304" s="42">
        <f t="shared" si="248"/>
        <v>1.1411917771437874</v>
      </c>
    </row>
    <row r="5305" spans="5:17" x14ac:dyDescent="0.2">
      <c r="E5305" s="15">
        <v>41307.631944444445</v>
      </c>
      <c r="F5305" s="21">
        <v>9.5182435389883757</v>
      </c>
      <c r="G5305" s="21">
        <v>9.4262758950124486</v>
      </c>
      <c r="H5305" s="24">
        <v>0.14078227716186581</v>
      </c>
      <c r="I5305" s="3">
        <f t="shared" si="247"/>
        <v>1454.1199999999396</v>
      </c>
      <c r="J5305" s="3">
        <f>INDEX(PowerArray,MIN(MaximumPowerIndex,ROUND(G5305*100,0)))</f>
        <v>1419.8299999999404</v>
      </c>
      <c r="K5305" s="3">
        <f>MIN(J5305-M5305+N5305,'Power Look Up'!$F$4)</f>
        <v>1403.3996409433751</v>
      </c>
      <c r="M5305" s="50">
        <f t="array" ref="M5305">_xlfn.SUM(_xlfn.NORM.DIST($S$3:$S$1003,$G5305,$P5305,FALSE)*WindSpeedStep*$T$3:$T$1003)</f>
        <v>1422.8287831755447</v>
      </c>
      <c r="N5305" s="50">
        <f t="array" ref="N5305">_xlfn.SUM(_xlfn.NORM.DIST($S$3:$S$1003,$G5305,$Q5305,FALSE)*WindSpeedStep*$T$3:$T$1003)</f>
        <v>1406.3984241189794</v>
      </c>
      <c r="P5305" s="42">
        <f t="shared" si="246"/>
        <v>0.94262758950124492</v>
      </c>
      <c r="Q5305" s="42">
        <f t="shared" si="248"/>
        <v>1.3270525856558573</v>
      </c>
    </row>
    <row r="5306" spans="5:17" x14ac:dyDescent="0.2">
      <c r="E5306" s="15">
        <v>41307.638888888891</v>
      </c>
      <c r="F5306" s="21">
        <v>9.072598117799874</v>
      </c>
      <c r="G5306" s="21">
        <v>8.9059863373673256</v>
      </c>
      <c r="H5306" s="24">
        <v>0.11903977074451332</v>
      </c>
      <c r="I5306" s="3">
        <f t="shared" si="247"/>
        <v>1282.6699999999432</v>
      </c>
      <c r="J5306" s="3">
        <f>INDEX(PowerArray,MIN(MaximumPowerIndex,ROUND(G5306*100,0)))</f>
        <v>1222.9699999999466</v>
      </c>
      <c r="K5306" s="3">
        <f>MIN(J5306-M5306+N5306,'Power Look Up'!$F$4)</f>
        <v>1226.9298408708069</v>
      </c>
      <c r="M5306" s="50">
        <f t="array" ref="M5306">_xlfn.SUM(_xlfn.NORM.DIST($S$3:$S$1003,$G5306,$P5306,FALSE)*WindSpeedStep*$T$3:$T$1003)</f>
        <v>1223.5726621019624</v>
      </c>
      <c r="N5306" s="50">
        <f t="array" ref="N5306">_xlfn.SUM(_xlfn.NORM.DIST($S$3:$S$1003,$G5306,$Q5306,FALSE)*WindSpeedStep*$T$3:$T$1003)</f>
        <v>1227.5325029728226</v>
      </c>
      <c r="P5306" s="42">
        <f t="shared" si="246"/>
        <v>0.89059863373673265</v>
      </c>
      <c r="Q5306" s="42">
        <f t="shared" si="248"/>
        <v>1.0601665718539743</v>
      </c>
    </row>
    <row r="5307" spans="5:17" x14ac:dyDescent="0.2">
      <c r="E5307" s="15">
        <v>41307.645833333336</v>
      </c>
      <c r="F5307" s="21">
        <v>9.0629175767906887</v>
      </c>
      <c r="G5307" s="21">
        <v>9.0247518686199601</v>
      </c>
      <c r="H5307" s="24">
        <v>0.16109602538358372</v>
      </c>
      <c r="I5307" s="3">
        <f t="shared" si="247"/>
        <v>1278.8599999999433</v>
      </c>
      <c r="J5307" s="3">
        <f>INDEX(PowerArray,MIN(MaximumPowerIndex,ROUND(G5307*100,0)))</f>
        <v>1263.6199999999437</v>
      </c>
      <c r="K5307" s="3">
        <f>MIN(J5307-M5307+N5307,'Power Look Up'!$F$4)</f>
        <v>1262.9190367529216</v>
      </c>
      <c r="M5307" s="50">
        <f t="array" ref="M5307">_xlfn.SUM(_xlfn.NORM.DIST($S$3:$S$1003,$G5307,$P5307,FALSE)*WindSpeedStep*$T$3:$T$1003)</f>
        <v>1269.345315826457</v>
      </c>
      <c r="N5307" s="50">
        <f t="array" ref="N5307">_xlfn.SUM(_xlfn.NORM.DIST($S$3:$S$1003,$G5307,$Q5307,FALSE)*WindSpeedStep*$T$3:$T$1003)</f>
        <v>1268.6443525794348</v>
      </c>
      <c r="P5307" s="42">
        <f t="shared" si="246"/>
        <v>0.90247518686199601</v>
      </c>
      <c r="Q5307" s="42">
        <f t="shared" si="248"/>
        <v>1.4538516561077457</v>
      </c>
    </row>
    <row r="5308" spans="5:17" x14ac:dyDescent="0.2">
      <c r="E5308" s="15">
        <v>41307.652777777781</v>
      </c>
      <c r="F5308" s="21">
        <v>9.6887298649710782</v>
      </c>
      <c r="G5308" s="21">
        <v>9.5483290492600421</v>
      </c>
      <c r="H5308" s="24">
        <v>0.14862629261717974</v>
      </c>
      <c r="I5308" s="3">
        <f t="shared" si="247"/>
        <v>1518.8899999999383</v>
      </c>
      <c r="J5308" s="3">
        <f>INDEX(PowerArray,MIN(MaximumPowerIndex,ROUND(G5308*100,0)))</f>
        <v>1465.5499999999392</v>
      </c>
      <c r="K5308" s="3">
        <f>MIN(J5308-M5308+N5308,'Power Look Up'!$F$4)</f>
        <v>1437.7147662354839</v>
      </c>
      <c r="M5308" s="50">
        <f t="array" ref="M5308">_xlfn.SUM(_xlfn.NORM.DIST($S$3:$S$1003,$G5308,$P5308,FALSE)*WindSpeedStep*$T$3:$T$1003)</f>
        <v>1468.1178746789983</v>
      </c>
      <c r="N5308" s="50">
        <f t="array" ref="N5308">_xlfn.SUM(_xlfn.NORM.DIST($S$3:$S$1003,$G5308,$Q5308,FALSE)*WindSpeedStep*$T$3:$T$1003)</f>
        <v>1440.282640914543</v>
      </c>
      <c r="P5308" s="42">
        <f t="shared" si="246"/>
        <v>0.95483290492600426</v>
      </c>
      <c r="Q5308" s="42">
        <f t="shared" si="248"/>
        <v>1.4191327472804407</v>
      </c>
    </row>
    <row r="5309" spans="5:17" x14ac:dyDescent="0.2">
      <c r="E5309" s="15">
        <v>41307.659722222219</v>
      </c>
      <c r="F5309" s="21">
        <v>10.643877812812462</v>
      </c>
      <c r="G5309" s="21">
        <v>10.545460398271358</v>
      </c>
      <c r="H5309" s="24">
        <v>0.12589396680098944</v>
      </c>
      <c r="I5309" s="3">
        <f t="shared" si="247"/>
        <v>1807.8799999999512</v>
      </c>
      <c r="J5309" s="3">
        <f>INDEX(PowerArray,MIN(MaximumPowerIndex,ROUND(G5309*100,0)))</f>
        <v>1783.8499999999517</v>
      </c>
      <c r="K5309" s="3">
        <f>MIN(J5309-M5309+N5309,'Power Look Up'!$F$4)</f>
        <v>1741.3874415551559</v>
      </c>
      <c r="M5309" s="50">
        <f t="array" ref="M5309">_xlfn.SUM(_xlfn.NORM.DIST($S$3:$S$1003,$G5309,$P5309,FALSE)*WindSpeedStep*$T$3:$T$1003)</f>
        <v>1777.0207928248328</v>
      </c>
      <c r="N5309" s="50">
        <f t="array" ref="N5309">_xlfn.SUM(_xlfn.NORM.DIST($S$3:$S$1003,$G5309,$Q5309,FALSE)*WindSpeedStep*$T$3:$T$1003)</f>
        <v>1734.558234380037</v>
      </c>
      <c r="P5309" s="42">
        <f t="shared" si="246"/>
        <v>1.0545460398271358</v>
      </c>
      <c r="Q5309" s="42">
        <f t="shared" si="248"/>
        <v>1.327609841281123</v>
      </c>
    </row>
    <row r="5310" spans="5:17" x14ac:dyDescent="0.2">
      <c r="E5310" s="15">
        <v>41307.666666666664</v>
      </c>
      <c r="F5310" s="21">
        <v>10.883919608947799</v>
      </c>
      <c r="G5310" s="21">
        <v>10.850665172567108</v>
      </c>
      <c r="H5310" s="24">
        <v>9.8310171192402082E-2</v>
      </c>
      <c r="I5310" s="3">
        <f t="shared" si="247"/>
        <v>1871.95999999995</v>
      </c>
      <c r="J5310" s="3">
        <f>INDEX(PowerArray,MIN(MaximumPowerIndex,ROUND(G5310*100,0)))</f>
        <v>1863.94999999995</v>
      </c>
      <c r="K5310" s="3">
        <f>MIN(J5310-M5310+N5310,'Power Look Up'!$F$4)</f>
        <v>1867.0083779983204</v>
      </c>
      <c r="M5310" s="50">
        <f t="array" ref="M5310">_xlfn.SUM(_xlfn.NORM.DIST($S$3:$S$1003,$G5310,$P5310,FALSE)*WindSpeedStep*$T$3:$T$1003)</f>
        <v>1842.2556701112846</v>
      </c>
      <c r="N5310" s="50">
        <f t="array" ref="N5310">_xlfn.SUM(_xlfn.NORM.DIST($S$3:$S$1003,$G5310,$Q5310,FALSE)*WindSpeedStep*$T$3:$T$1003)</f>
        <v>1845.314048109655</v>
      </c>
      <c r="P5310" s="42">
        <f t="shared" si="246"/>
        <v>1.0850665172567109</v>
      </c>
      <c r="Q5310" s="42">
        <f t="shared" si="248"/>
        <v>1.0667307506665076</v>
      </c>
    </row>
    <row r="5311" spans="5:17" x14ac:dyDescent="0.2">
      <c r="E5311" s="15">
        <v>41307.673611111109</v>
      </c>
      <c r="F5311" s="21">
        <v>10.102294141850898</v>
      </c>
      <c r="G5311" s="21">
        <v>10.056848353774175</v>
      </c>
      <c r="H5311" s="24">
        <v>0.10789628421968468</v>
      </c>
      <c r="I5311" s="3">
        <f t="shared" si="247"/>
        <v>1663.6999999999543</v>
      </c>
      <c r="J5311" s="3">
        <f>INDEX(PowerArray,MIN(MaximumPowerIndex,ROUND(G5311*100,0)))</f>
        <v>1653.0199999999545</v>
      </c>
      <c r="K5311" s="3">
        <f>MIN(J5311-M5311+N5311,'Power Look Up'!$F$4)</f>
        <v>1643.9093013446279</v>
      </c>
      <c r="M5311" s="50">
        <f t="array" ref="M5311">_xlfn.SUM(_xlfn.NORM.DIST($S$3:$S$1003,$G5311,$P5311,FALSE)*WindSpeedStep*$T$3:$T$1003)</f>
        <v>1642.1155203649914</v>
      </c>
      <c r="N5311" s="50">
        <f t="array" ref="N5311">_xlfn.SUM(_xlfn.NORM.DIST($S$3:$S$1003,$G5311,$Q5311,FALSE)*WindSpeedStep*$T$3:$T$1003)</f>
        <v>1633.0048217096648</v>
      </c>
      <c r="P5311" s="42">
        <f t="shared" si="246"/>
        <v>1.0056848353774175</v>
      </c>
      <c r="Q5311" s="42">
        <f t="shared" si="248"/>
        <v>1.0850965683330864</v>
      </c>
    </row>
    <row r="5312" spans="5:17" x14ac:dyDescent="0.2">
      <c r="E5312" s="15">
        <v>41307.680555555555</v>
      </c>
      <c r="F5312" s="21">
        <v>9.2675095702976158</v>
      </c>
      <c r="G5312" s="21">
        <v>9.2285881223613657</v>
      </c>
      <c r="H5312" s="24">
        <v>0.10898289258174081</v>
      </c>
      <c r="I5312" s="3">
        <f t="shared" si="247"/>
        <v>1358.8699999999417</v>
      </c>
      <c r="J5312" s="3">
        <f>INDEX(PowerArray,MIN(MaximumPowerIndex,ROUND(G5312*100,0)))</f>
        <v>1343.6299999999419</v>
      </c>
      <c r="K5312" s="3">
        <f>MIN(J5312-M5312+N5312,'Power Look Up'!$F$4)</f>
        <v>1343.011120128441</v>
      </c>
      <c r="M5312" s="50">
        <f t="array" ref="M5312">_xlfn.SUM(_xlfn.NORM.DIST($S$3:$S$1003,$G5312,$P5312,FALSE)*WindSpeedStep*$T$3:$T$1003)</f>
        <v>1347.8092761903924</v>
      </c>
      <c r="N5312" s="50">
        <f t="array" ref="N5312">_xlfn.SUM(_xlfn.NORM.DIST($S$3:$S$1003,$G5312,$Q5312,FALSE)*WindSpeedStep*$T$3:$T$1003)</f>
        <v>1347.1903963188915</v>
      </c>
      <c r="P5312" s="42">
        <f t="shared" si="246"/>
        <v>0.92285881223613664</v>
      </c>
      <c r="Q5312" s="42">
        <f t="shared" si="248"/>
        <v>1.0057582280204378</v>
      </c>
    </row>
    <row r="5313" spans="5:17" x14ac:dyDescent="0.2">
      <c r="E5313" s="15">
        <v>41307.6875</v>
      </c>
      <c r="F5313" s="21">
        <v>8.2228285024574781</v>
      </c>
      <c r="G5313" s="21">
        <v>8.1661739354652205</v>
      </c>
      <c r="H5313" s="24">
        <v>0.17877060181428753</v>
      </c>
      <c r="I5313" s="3">
        <f t="shared" si="247"/>
        <v>969.73999999995203</v>
      </c>
      <c r="J5313" s="3">
        <f>INDEX(PowerArray,MIN(MaximumPowerIndex,ROUND(G5313*100,0)))</f>
        <v>951.38999999995235</v>
      </c>
      <c r="K5313" s="3">
        <f>MIN(J5313-M5313+N5313,'Power Look Up'!$F$4)</f>
        <v>989.1854948335523</v>
      </c>
      <c r="M5313" s="50">
        <f t="array" ref="M5313">_xlfn.SUM(_xlfn.NORM.DIST($S$3:$S$1003,$G5313,$P5313,FALSE)*WindSpeedStep*$T$3:$T$1003)</f>
        <v>949.91746516721128</v>
      </c>
      <c r="N5313" s="50">
        <f t="array" ref="N5313">_xlfn.SUM(_xlfn.NORM.DIST($S$3:$S$1003,$G5313,$Q5313,FALSE)*WindSpeedStep*$T$3:$T$1003)</f>
        <v>987.71296000081122</v>
      </c>
      <c r="P5313" s="42">
        <f t="shared" si="246"/>
        <v>0.81661739354652207</v>
      </c>
      <c r="Q5313" s="42">
        <f t="shared" si="248"/>
        <v>1.4598718289632662</v>
      </c>
    </row>
    <row r="5314" spans="5:17" x14ac:dyDescent="0.2">
      <c r="E5314" s="15">
        <v>41307.694444444445</v>
      </c>
      <c r="F5314" s="21">
        <v>6.8891406751853346</v>
      </c>
      <c r="G5314" s="21">
        <v>6.8277640028524189</v>
      </c>
      <c r="H5314" s="24">
        <v>0.18434810085596545</v>
      </c>
      <c r="I5314" s="3">
        <f t="shared" si="247"/>
        <v>563.13999999997691</v>
      </c>
      <c r="J5314" s="3">
        <f>INDEX(PowerArray,MIN(MaximumPowerIndex,ROUND(G5314*100,0)))</f>
        <v>549.57999999997719</v>
      </c>
      <c r="K5314" s="3">
        <f>MIN(J5314-M5314+N5314,'Power Look Up'!$F$4)</f>
        <v>585.92925580062354</v>
      </c>
      <c r="M5314" s="50">
        <f t="array" ref="M5314">_xlfn.SUM(_xlfn.NORM.DIST($S$3:$S$1003,$G5314,$P5314,FALSE)*WindSpeedStep*$T$3:$T$1003)</f>
        <v>550.31587383803401</v>
      </c>
      <c r="N5314" s="50">
        <f t="array" ref="N5314">_xlfn.SUM(_xlfn.NORM.DIST($S$3:$S$1003,$G5314,$Q5314,FALSE)*WindSpeedStep*$T$3:$T$1003)</f>
        <v>586.66512963868036</v>
      </c>
      <c r="P5314" s="42">
        <f t="shared" si="246"/>
        <v>0.68277640028524189</v>
      </c>
      <c r="Q5314" s="42">
        <f t="shared" si="248"/>
        <v>1.2586853270185681</v>
      </c>
    </row>
    <row r="5315" spans="5:17" x14ac:dyDescent="0.2">
      <c r="E5315" s="15">
        <v>41307.701388888891</v>
      </c>
      <c r="F5315" s="21">
        <v>7.4594492170981734</v>
      </c>
      <c r="G5315" s="21">
        <v>7.3861268141606056</v>
      </c>
      <c r="H5315" s="24">
        <v>0.10188419786516763</v>
      </c>
      <c r="I5315" s="3">
        <f t="shared" si="247"/>
        <v>726.45999999996548</v>
      </c>
      <c r="J5315" s="3">
        <f>INDEX(PowerArray,MIN(MaximumPowerIndex,ROUND(G5315*100,0)))</f>
        <v>705.38999999996599</v>
      </c>
      <c r="K5315" s="3">
        <f>MIN(J5315-M5315+N5315,'Power Look Up'!$F$4)</f>
        <v>706.144823536226</v>
      </c>
      <c r="M5315" s="50">
        <f t="array" ref="M5315">_xlfn.SUM(_xlfn.NORM.DIST($S$3:$S$1003,$G5315,$P5315,FALSE)*WindSpeedStep*$T$3:$T$1003)</f>
        <v>700.83143576812313</v>
      </c>
      <c r="N5315" s="50">
        <f t="array" ref="N5315">_xlfn.SUM(_xlfn.NORM.DIST($S$3:$S$1003,$G5315,$Q5315,FALSE)*WindSpeedStep*$T$3:$T$1003)</f>
        <v>701.58625930438313</v>
      </c>
      <c r="P5315" s="42">
        <f t="shared" ref="P5315:P5378" si="249">ReferenceTurbulence*G5315</f>
        <v>0.73861268141606062</v>
      </c>
      <c r="Q5315" s="42">
        <f t="shared" si="248"/>
        <v>0.75252960579115935</v>
      </c>
    </row>
    <row r="5316" spans="5:17" x14ac:dyDescent="0.2">
      <c r="E5316" s="15">
        <v>41307.708333333336</v>
      </c>
      <c r="F5316" s="21">
        <v>7.251450960456383</v>
      </c>
      <c r="G5316" s="21">
        <v>7.2132594114210136</v>
      </c>
      <c r="H5316" s="24">
        <v>0.13238729810558916</v>
      </c>
      <c r="I5316" s="3">
        <f t="shared" ref="I5316:I5379" si="250">INDEX(PowerArray,MIN(MaximumPowerIndex,ROUND(F5316*100,0)))</f>
        <v>663.2499999999668</v>
      </c>
      <c r="J5316" s="3">
        <f>INDEX(PowerArray,MIN(MaximumPowerIndex,ROUND(G5316*100,0)))</f>
        <v>651.20999999996707</v>
      </c>
      <c r="K5316" s="3">
        <f>MIN(J5316-M5316+N5316,'Power Look Up'!$F$4)</f>
        <v>665.09197213552568</v>
      </c>
      <c r="M5316" s="50">
        <f t="array" ref="M5316">_xlfn.SUM(_xlfn.NORM.DIST($S$3:$S$1003,$G5316,$P5316,FALSE)*WindSpeedStep*$T$3:$T$1003)</f>
        <v>651.8009222564242</v>
      </c>
      <c r="N5316" s="50">
        <f t="array" ref="N5316">_xlfn.SUM(_xlfn.NORM.DIST($S$3:$S$1003,$G5316,$Q5316,FALSE)*WindSpeedStep*$T$3:$T$1003)</f>
        <v>665.68289439198281</v>
      </c>
      <c r="P5316" s="42">
        <f t="shared" si="249"/>
        <v>0.72132594114210136</v>
      </c>
      <c r="Q5316" s="42">
        <f t="shared" ref="Q5316:Q5379" si="251">G5316*H5316</f>
        <v>0.95494392401274031</v>
      </c>
    </row>
    <row r="5317" spans="5:17" x14ac:dyDescent="0.2">
      <c r="E5317" s="15">
        <v>41307.715277777781</v>
      </c>
      <c r="F5317" s="21">
        <v>7.2744412869341089</v>
      </c>
      <c r="G5317" s="21">
        <v>7.2311925959609278</v>
      </c>
      <c r="H5317" s="24">
        <v>0.1347182500132641</v>
      </c>
      <c r="I5317" s="3">
        <f t="shared" si="250"/>
        <v>669.26999999996679</v>
      </c>
      <c r="J5317" s="3">
        <f>INDEX(PowerArray,MIN(MaximumPowerIndex,ROUND(G5317*100,0)))</f>
        <v>657.22999999996694</v>
      </c>
      <c r="K5317" s="3">
        <f>MIN(J5317-M5317+N5317,'Power Look Up'!$F$4)</f>
        <v>672.33590836006408</v>
      </c>
      <c r="M5317" s="50">
        <f t="array" ref="M5317">_xlfn.SUM(_xlfn.NORM.DIST($S$3:$S$1003,$G5317,$P5317,FALSE)*WindSpeedStep*$T$3:$T$1003)</f>
        <v>656.78493556526257</v>
      </c>
      <c r="N5317" s="50">
        <f t="array" ref="N5317">_xlfn.SUM(_xlfn.NORM.DIST($S$3:$S$1003,$G5317,$Q5317,FALSE)*WindSpeedStep*$T$3:$T$1003)</f>
        <v>671.89084392535972</v>
      </c>
      <c r="P5317" s="42">
        <f t="shared" si="249"/>
        <v>0.7231192595960928</v>
      </c>
      <c r="Q5317" s="42">
        <f t="shared" si="251"/>
        <v>0.97417361203672848</v>
      </c>
    </row>
    <row r="5318" spans="5:17" x14ac:dyDescent="0.2">
      <c r="E5318" s="15">
        <v>41307.722222222219</v>
      </c>
      <c r="F5318" s="21">
        <v>6.7108344796563806</v>
      </c>
      <c r="G5318" s="21">
        <v>6.6685820335568282</v>
      </c>
      <c r="H5318" s="24">
        <v>0.15497327540303926</v>
      </c>
      <c r="I5318" s="3">
        <f t="shared" si="250"/>
        <v>522.45999999997775</v>
      </c>
      <c r="J5318" s="3">
        <f>INDEX(PowerArray,MIN(MaximumPowerIndex,ROUND(G5318*100,0)))</f>
        <v>513.4199999999779</v>
      </c>
      <c r="K5318" s="3">
        <f>MIN(J5318-M5318+N5318,'Power Look Up'!$F$4)</f>
        <v>533.55258177990163</v>
      </c>
      <c r="M5318" s="50">
        <f t="array" ref="M5318">_xlfn.SUM(_xlfn.NORM.DIST($S$3:$S$1003,$G5318,$P5318,FALSE)*WindSpeedStep*$T$3:$T$1003)</f>
        <v>511.51503419776401</v>
      </c>
      <c r="N5318" s="50">
        <f t="array" ref="N5318">_xlfn.SUM(_xlfn.NORM.DIST($S$3:$S$1003,$G5318,$Q5318,FALSE)*WindSpeedStep*$T$3:$T$1003)</f>
        <v>531.64761597768779</v>
      </c>
      <c r="P5318" s="42">
        <f t="shared" si="249"/>
        <v>0.66685820335568291</v>
      </c>
      <c r="Q5318" s="42">
        <f t="shared" si="251"/>
        <v>1.033452000034162</v>
      </c>
    </row>
    <row r="5319" spans="5:17" x14ac:dyDescent="0.2">
      <c r="E5319" s="15">
        <v>41307.743055555555</v>
      </c>
      <c r="F5319" s="21">
        <v>9.0584434725303744</v>
      </c>
      <c r="G5319" s="21">
        <v>8.948261284648984</v>
      </c>
      <c r="H5319" s="24">
        <v>0.14130462963991389</v>
      </c>
      <c r="I5319" s="3">
        <f t="shared" si="250"/>
        <v>1278.8599999999433</v>
      </c>
      <c r="J5319" s="3">
        <f>INDEX(PowerArray,MIN(MaximumPowerIndex,ROUND(G5319*100,0)))</f>
        <v>1237.6499999999462</v>
      </c>
      <c r="K5319" s="3">
        <f>MIN(J5319-M5319+N5319,'Power Look Up'!$F$4)</f>
        <v>1242.2975121506988</v>
      </c>
      <c r="M5319" s="50">
        <f t="array" ref="M5319">_xlfn.SUM(_xlfn.NORM.DIST($S$3:$S$1003,$G5319,$P5319,FALSE)*WindSpeedStep*$T$3:$T$1003)</f>
        <v>1239.8503716675359</v>
      </c>
      <c r="N5319" s="50">
        <f t="array" ref="N5319">_xlfn.SUM(_xlfn.NORM.DIST($S$3:$S$1003,$G5319,$Q5319,FALSE)*WindSpeedStep*$T$3:$T$1003)</f>
        <v>1244.4978838182885</v>
      </c>
      <c r="P5319" s="42">
        <f t="shared" si="249"/>
        <v>0.8948261284648984</v>
      </c>
      <c r="Q5319" s="42">
        <f t="shared" si="251"/>
        <v>1.2644307467485048</v>
      </c>
    </row>
    <row r="5320" spans="5:17" x14ac:dyDescent="0.2">
      <c r="E5320" s="15">
        <v>41307.75</v>
      </c>
      <c r="F5320" s="21">
        <v>9.2165888946393011</v>
      </c>
      <c r="G5320" s="21">
        <v>9.1400432082811065</v>
      </c>
      <c r="H5320" s="24">
        <v>0.16166501696377469</v>
      </c>
      <c r="I5320" s="3">
        <f t="shared" si="250"/>
        <v>1339.819999999942</v>
      </c>
      <c r="J5320" s="3">
        <f>INDEX(PowerArray,MIN(MaximumPowerIndex,ROUND(G5320*100,0)))</f>
        <v>1309.3399999999426</v>
      </c>
      <c r="K5320" s="3">
        <f>MIN(J5320-M5320+N5320,'Power Look Up'!$F$4)</f>
        <v>1301.3620073203551</v>
      </c>
      <c r="M5320" s="50">
        <f t="array" ref="M5320">_xlfn.SUM(_xlfn.NORM.DIST($S$3:$S$1003,$G5320,$P5320,FALSE)*WindSpeedStep*$T$3:$T$1003)</f>
        <v>1313.7938937322767</v>
      </c>
      <c r="N5320" s="50">
        <f t="array" ref="N5320">_xlfn.SUM(_xlfn.NORM.DIST($S$3:$S$1003,$G5320,$Q5320,FALSE)*WindSpeedStep*$T$3:$T$1003)</f>
        <v>1305.8159010526892</v>
      </c>
      <c r="P5320" s="42">
        <f t="shared" si="249"/>
        <v>0.91400432082811067</v>
      </c>
      <c r="Q5320" s="42">
        <f t="shared" si="251"/>
        <v>1.4776252403163987</v>
      </c>
    </row>
    <row r="5321" spans="5:17" x14ac:dyDescent="0.2">
      <c r="E5321" s="15">
        <v>41307.756944444445</v>
      </c>
      <c r="F5321" s="21">
        <v>9.8050500783351335</v>
      </c>
      <c r="G5321" s="21">
        <v>9.6964125900019287</v>
      </c>
      <c r="H5321" s="24">
        <v>9.1789434302697329E-2</v>
      </c>
      <c r="I5321" s="3">
        <f t="shared" si="250"/>
        <v>1564.6099999999374</v>
      </c>
      <c r="J5321" s="3">
        <f>INDEX(PowerArray,MIN(MaximumPowerIndex,ROUND(G5321*100,0)))</f>
        <v>1522.6999999999382</v>
      </c>
      <c r="K5321" s="3">
        <f>MIN(J5321-M5321+N5321,'Power Look Up'!$F$4)</f>
        <v>1527.7174218376874</v>
      </c>
      <c r="M5321" s="50">
        <f t="array" ref="M5321">_xlfn.SUM(_xlfn.NORM.DIST($S$3:$S$1003,$G5321,$P5321,FALSE)*WindSpeedStep*$T$3:$T$1003)</f>
        <v>1521.5558160946653</v>
      </c>
      <c r="N5321" s="50">
        <f t="array" ref="N5321">_xlfn.SUM(_xlfn.NORM.DIST($S$3:$S$1003,$G5321,$Q5321,FALSE)*WindSpeedStep*$T$3:$T$1003)</f>
        <v>1526.5732379324145</v>
      </c>
      <c r="P5321" s="42">
        <f t="shared" si="249"/>
        <v>0.96964125900019293</v>
      </c>
      <c r="Q5321" s="42">
        <f t="shared" si="251"/>
        <v>0.89002822640182933</v>
      </c>
    </row>
    <row r="5322" spans="5:17" x14ac:dyDescent="0.2">
      <c r="E5322" s="15">
        <v>41307.763888888891</v>
      </c>
      <c r="F5322" s="21">
        <v>9.0667999478430215</v>
      </c>
      <c r="G5322" s="21">
        <v>9.0044760207782453</v>
      </c>
      <c r="H5322" s="24">
        <v>0.10036617166307807</v>
      </c>
      <c r="I5322" s="3">
        <f t="shared" si="250"/>
        <v>1282.6699999999432</v>
      </c>
      <c r="J5322" s="3">
        <f>INDEX(PowerArray,MIN(MaximumPowerIndex,ROUND(G5322*100,0)))</f>
        <v>1255.9999999999459</v>
      </c>
      <c r="K5322" s="3">
        <f>MIN(J5322-M5322+N5322,'Power Look Up'!$F$4)</f>
        <v>1256.0650228906118</v>
      </c>
      <c r="M5322" s="50">
        <f t="array" ref="M5322">_xlfn.SUM(_xlfn.NORM.DIST($S$3:$S$1003,$G5322,$P5322,FALSE)*WindSpeedStep*$T$3:$T$1003)</f>
        <v>1261.5239152944412</v>
      </c>
      <c r="N5322" s="50">
        <f t="array" ref="N5322">_xlfn.SUM(_xlfn.NORM.DIST($S$3:$S$1003,$G5322,$Q5322,FALSE)*WindSpeedStep*$T$3:$T$1003)</f>
        <v>1261.5889381851071</v>
      </c>
      <c r="P5322" s="42">
        <f t="shared" si="249"/>
        <v>0.90044760207782459</v>
      </c>
      <c r="Q5322" s="42">
        <f t="shared" si="251"/>
        <v>0.90374478603749953</v>
      </c>
    </row>
    <row r="5323" spans="5:17" x14ac:dyDescent="0.2">
      <c r="E5323" s="15">
        <v>41307.770833333336</v>
      </c>
      <c r="F5323" s="21">
        <v>8.7369823038829679</v>
      </c>
      <c r="G5323" s="21">
        <v>8.7305942761365074</v>
      </c>
      <c r="H5323" s="24">
        <v>0.12017879440288549</v>
      </c>
      <c r="I5323" s="3">
        <f t="shared" si="250"/>
        <v>1160.5799999999479</v>
      </c>
      <c r="J5323" s="3">
        <f>INDEX(PowerArray,MIN(MaximumPowerIndex,ROUND(G5323*100,0)))</f>
        <v>1156.909999999948</v>
      </c>
      <c r="K5323" s="3">
        <f>MIN(J5323-M5323+N5323,'Power Look Up'!$F$4)</f>
        <v>1163.5007630017733</v>
      </c>
      <c r="M5323" s="50">
        <f t="array" ref="M5323">_xlfn.SUM(_xlfn.NORM.DIST($S$3:$S$1003,$G5323,$P5323,FALSE)*WindSpeedStep*$T$3:$T$1003)</f>
        <v>1156.4424437505029</v>
      </c>
      <c r="N5323" s="50">
        <f t="array" ref="N5323">_xlfn.SUM(_xlfn.NORM.DIST($S$3:$S$1003,$G5323,$Q5323,FALSE)*WindSpeedStep*$T$3:$T$1003)</f>
        <v>1163.0332067523282</v>
      </c>
      <c r="P5323" s="42">
        <f t="shared" si="249"/>
        <v>0.87305942761365074</v>
      </c>
      <c r="Q5323" s="42">
        <f t="shared" si="251"/>
        <v>1.0492322945268182</v>
      </c>
    </row>
    <row r="5324" spans="5:17" x14ac:dyDescent="0.2">
      <c r="E5324" s="15">
        <v>41307.777777777781</v>
      </c>
      <c r="F5324" s="21">
        <v>9.4490298409426074</v>
      </c>
      <c r="G5324" s="21">
        <v>9.4357578788406702</v>
      </c>
      <c r="H5324" s="24">
        <v>0.10794759008806853</v>
      </c>
      <c r="I5324" s="3">
        <f t="shared" si="250"/>
        <v>1427.4499999999402</v>
      </c>
      <c r="J5324" s="3">
        <f>INDEX(PowerArray,MIN(MaximumPowerIndex,ROUND(G5324*100,0)))</f>
        <v>1423.6399999999403</v>
      </c>
      <c r="K5324" s="3">
        <f>MIN(J5324-M5324+N5324,'Power Look Up'!$F$4)</f>
        <v>1421.1422965410056</v>
      </c>
      <c r="M5324" s="50">
        <f t="array" ref="M5324">_xlfn.SUM(_xlfn.NORM.DIST($S$3:$S$1003,$G5324,$P5324,FALSE)*WindSpeedStep*$T$3:$T$1003)</f>
        <v>1426.3807395538886</v>
      </c>
      <c r="N5324" s="50">
        <f t="array" ref="N5324">_xlfn.SUM(_xlfn.NORM.DIST($S$3:$S$1003,$G5324,$Q5324,FALSE)*WindSpeedStep*$T$3:$T$1003)</f>
        <v>1423.8830360949539</v>
      </c>
      <c r="P5324" s="42">
        <f t="shared" si="249"/>
        <v>0.94357578788406704</v>
      </c>
      <c r="Q5324" s="42">
        <f t="shared" si="251"/>
        <v>1.0185673236753556</v>
      </c>
    </row>
    <row r="5325" spans="5:17" x14ac:dyDescent="0.2">
      <c r="E5325" s="15">
        <v>41307.784722222219</v>
      </c>
      <c r="F5325" s="21">
        <v>8.9249136829546227</v>
      </c>
      <c r="G5325" s="21">
        <v>8.9312795938835592</v>
      </c>
      <c r="H5325" s="24">
        <v>0.14229829498805441</v>
      </c>
      <c r="I5325" s="3">
        <f t="shared" si="250"/>
        <v>1226.6399999999464</v>
      </c>
      <c r="J5325" s="3">
        <f>INDEX(PowerArray,MIN(MaximumPowerIndex,ROUND(G5325*100,0)))</f>
        <v>1230.3099999999465</v>
      </c>
      <c r="K5325" s="3">
        <f>MIN(J5325-M5325+N5325,'Power Look Up'!$F$4)</f>
        <v>1235.5878754990865</v>
      </c>
      <c r="M5325" s="50">
        <f t="array" ref="M5325">_xlfn.SUM(_xlfn.NORM.DIST($S$3:$S$1003,$G5325,$P5325,FALSE)*WindSpeedStep*$T$3:$T$1003)</f>
        <v>1233.3088198102103</v>
      </c>
      <c r="N5325" s="50">
        <f t="array" ref="N5325">_xlfn.SUM(_xlfn.NORM.DIST($S$3:$S$1003,$G5325,$Q5325,FALSE)*WindSpeedStep*$T$3:$T$1003)</f>
        <v>1238.5866953093503</v>
      </c>
      <c r="P5325" s="42">
        <f t="shared" si="249"/>
        <v>0.89312795938835599</v>
      </c>
      <c r="Q5325" s="42">
        <f t="shared" si="251"/>
        <v>1.2709058582712334</v>
      </c>
    </row>
    <row r="5326" spans="5:17" x14ac:dyDescent="0.2">
      <c r="E5326" s="15">
        <v>41307.791666666664</v>
      </c>
      <c r="F5326" s="21">
        <v>8.9967758215345146</v>
      </c>
      <c r="G5326" s="21">
        <v>8.9729714042339612</v>
      </c>
      <c r="H5326" s="24">
        <v>0.11559696725027598</v>
      </c>
      <c r="I5326" s="3">
        <f t="shared" si="250"/>
        <v>1255.9999999999459</v>
      </c>
      <c r="J5326" s="3">
        <f>INDEX(PowerArray,MIN(MaximumPowerIndex,ROUND(G5326*100,0)))</f>
        <v>1244.9899999999461</v>
      </c>
      <c r="K5326" s="3">
        <f>MIN(J5326-M5326+N5326,'Power Look Up'!$F$4)</f>
        <v>1247.5201988928204</v>
      </c>
      <c r="M5326" s="50">
        <f t="array" ref="M5326">_xlfn.SUM(_xlfn.NORM.DIST($S$3:$S$1003,$G5326,$P5326,FALSE)*WindSpeedStep*$T$3:$T$1003)</f>
        <v>1249.3744343891522</v>
      </c>
      <c r="N5326" s="50">
        <f t="array" ref="N5326">_xlfn.SUM(_xlfn.NORM.DIST($S$3:$S$1003,$G5326,$Q5326,FALSE)*WindSpeedStep*$T$3:$T$1003)</f>
        <v>1251.9046332820265</v>
      </c>
      <c r="P5326" s="42">
        <f t="shared" si="249"/>
        <v>0.89729714042339614</v>
      </c>
      <c r="Q5326" s="42">
        <f t="shared" si="251"/>
        <v>1.0372482815528961</v>
      </c>
    </row>
    <row r="5327" spans="5:17" x14ac:dyDescent="0.2">
      <c r="E5327" s="15">
        <v>41307.798611111109</v>
      </c>
      <c r="F5327" s="21">
        <v>8.0254374511130919</v>
      </c>
      <c r="G5327" s="21">
        <v>8.0455221444825948</v>
      </c>
      <c r="H5327" s="24">
        <v>0.13955625557142198</v>
      </c>
      <c r="I5327" s="3">
        <f t="shared" si="250"/>
        <v>900.00999999995349</v>
      </c>
      <c r="J5327" s="3">
        <f>INDEX(PowerArray,MIN(MaximumPowerIndex,ROUND(G5327*100,0)))</f>
        <v>907.3499999999533</v>
      </c>
      <c r="K5327" s="3">
        <f>MIN(J5327-M5327+N5327,'Power Look Up'!$F$4)</f>
        <v>927.7239946357015</v>
      </c>
      <c r="M5327" s="50">
        <f t="array" ref="M5327">_xlfn.SUM(_xlfn.NORM.DIST($S$3:$S$1003,$G5327,$P5327,FALSE)*WindSpeedStep*$T$3:$T$1003)</f>
        <v>908.4165052143677</v>
      </c>
      <c r="N5327" s="50">
        <f t="array" ref="N5327">_xlfn.SUM(_xlfn.NORM.DIST($S$3:$S$1003,$G5327,$Q5327,FALSE)*WindSpeedStep*$T$3:$T$1003)</f>
        <v>928.79049985011591</v>
      </c>
      <c r="P5327" s="42">
        <f t="shared" si="249"/>
        <v>0.80455221444825953</v>
      </c>
      <c r="Q5327" s="42">
        <f t="shared" si="251"/>
        <v>1.122802944600948</v>
      </c>
    </row>
    <row r="5328" spans="5:17" x14ac:dyDescent="0.2">
      <c r="E5328" s="15">
        <v>41307.805555555555</v>
      </c>
      <c r="F5328" s="21">
        <v>8.3249176683750488</v>
      </c>
      <c r="G5328" s="21">
        <v>8.3390592148220009</v>
      </c>
      <c r="H5328" s="24">
        <v>0.11892009500116045</v>
      </c>
      <c r="I5328" s="3">
        <f t="shared" si="250"/>
        <v>1006.4399999999512</v>
      </c>
      <c r="J5328" s="3">
        <f>INDEX(PowerArray,MIN(MaximumPowerIndex,ROUND(G5328*100,0)))</f>
        <v>1013.7799999999511</v>
      </c>
      <c r="K5328" s="3">
        <f>MIN(J5328-M5328+N5328,'Power Look Up'!$F$4)</f>
        <v>1022.8247681852644</v>
      </c>
      <c r="M5328" s="50">
        <f t="array" ref="M5328">_xlfn.SUM(_xlfn.NORM.DIST($S$3:$S$1003,$G5328,$P5328,FALSE)*WindSpeedStep*$T$3:$T$1003)</f>
        <v>1011.1644008025963</v>
      </c>
      <c r="N5328" s="50">
        <f t="array" ref="N5328">_xlfn.SUM(_xlfn.NORM.DIST($S$3:$S$1003,$G5328,$Q5328,FALSE)*WindSpeedStep*$T$3:$T$1003)</f>
        <v>1020.2091689879096</v>
      </c>
      <c r="P5328" s="42">
        <f t="shared" si="249"/>
        <v>0.83390592148220011</v>
      </c>
      <c r="Q5328" s="42">
        <f t="shared" si="251"/>
        <v>0.99168171404693484</v>
      </c>
    </row>
    <row r="5329" spans="5:17" x14ac:dyDescent="0.2">
      <c r="E5329" s="15">
        <v>41307.8125</v>
      </c>
      <c r="F5329" s="21">
        <v>9.1392125336529801</v>
      </c>
      <c r="G5329" s="21">
        <v>9.0788840413138718</v>
      </c>
      <c r="H5329" s="24">
        <v>0.11379536214640451</v>
      </c>
      <c r="I5329" s="3">
        <f t="shared" si="250"/>
        <v>1309.3399999999426</v>
      </c>
      <c r="J5329" s="3">
        <f>INDEX(PowerArray,MIN(MaximumPowerIndex,ROUND(G5329*100,0)))</f>
        <v>1286.4799999999432</v>
      </c>
      <c r="K5329" s="3">
        <f>MIN(J5329-M5329+N5329,'Power Look Up'!$F$4)</f>
        <v>1287.4610949190851</v>
      </c>
      <c r="M5329" s="50">
        <f t="array" ref="M5329">_xlfn.SUM(_xlfn.NORM.DIST($S$3:$S$1003,$G5329,$P5329,FALSE)*WindSpeedStep*$T$3:$T$1003)</f>
        <v>1290.2258691854922</v>
      </c>
      <c r="N5329" s="50">
        <f t="array" ref="N5329">_xlfn.SUM(_xlfn.NORM.DIST($S$3:$S$1003,$G5329,$Q5329,FALSE)*WindSpeedStep*$T$3:$T$1003)</f>
        <v>1291.2069641046342</v>
      </c>
      <c r="P5329" s="42">
        <f t="shared" si="249"/>
        <v>0.90788840413138727</v>
      </c>
      <c r="Q5329" s="42">
        <f t="shared" si="251"/>
        <v>1.0331348973665246</v>
      </c>
    </row>
    <row r="5330" spans="5:17" x14ac:dyDescent="0.2">
      <c r="E5330" s="15">
        <v>41307.819444444445</v>
      </c>
      <c r="F5330" s="21">
        <v>9.6227617765482236</v>
      </c>
      <c r="G5330" s="21">
        <v>9.5742072692373092</v>
      </c>
      <c r="H5330" s="24">
        <v>0.10184186439992442</v>
      </c>
      <c r="I5330" s="3">
        <f t="shared" si="250"/>
        <v>1492.2199999999389</v>
      </c>
      <c r="J5330" s="3">
        <f>INDEX(PowerArray,MIN(MaximumPowerIndex,ROUND(G5330*100,0)))</f>
        <v>1473.1699999999391</v>
      </c>
      <c r="K5330" s="3">
        <f>MIN(J5330-M5330+N5330,'Power Look Up'!$F$4)</f>
        <v>1472.2926052408698</v>
      </c>
      <c r="M5330" s="50">
        <f t="array" ref="M5330">_xlfn.SUM(_xlfn.NORM.DIST($S$3:$S$1003,$G5330,$P5330,FALSE)*WindSpeedStep*$T$3:$T$1003)</f>
        <v>1477.5869442438704</v>
      </c>
      <c r="N5330" s="50">
        <f t="array" ref="N5330">_xlfn.SUM(_xlfn.NORM.DIST($S$3:$S$1003,$G5330,$Q5330,FALSE)*WindSpeedStep*$T$3:$T$1003)</f>
        <v>1476.7095494848011</v>
      </c>
      <c r="P5330" s="42">
        <f t="shared" si="249"/>
        <v>0.95742072692373092</v>
      </c>
      <c r="Q5330" s="42">
        <f t="shared" si="251"/>
        <v>0.97505511845043669</v>
      </c>
    </row>
    <row r="5331" spans="5:17" x14ac:dyDescent="0.2">
      <c r="E5331" s="15">
        <v>41307.826388888891</v>
      </c>
      <c r="F5331" s="21">
        <v>10.42510295251752</v>
      </c>
      <c r="G5331" s="21">
        <v>10.322678305537126</v>
      </c>
      <c r="H5331" s="24">
        <v>9.5922314106117651E-2</v>
      </c>
      <c r="I5331" s="3">
        <f t="shared" si="250"/>
        <v>1751.8099999999524</v>
      </c>
      <c r="J5331" s="3">
        <f>INDEX(PowerArray,MIN(MaximumPowerIndex,ROUND(G5331*100,0)))</f>
        <v>1722.4399999999532</v>
      </c>
      <c r="K5331" s="3">
        <f>MIN(J5331-M5331+N5331,'Power Look Up'!$F$4)</f>
        <v>1728.372467581406</v>
      </c>
      <c r="M5331" s="50">
        <f t="array" ref="M5331">_xlfn.SUM(_xlfn.NORM.DIST($S$3:$S$1003,$G5331,$P5331,FALSE)*WindSpeedStep*$T$3:$T$1003)</f>
        <v>1720.0340297433477</v>
      </c>
      <c r="N5331" s="50">
        <f t="array" ref="N5331">_xlfn.SUM(_xlfn.NORM.DIST($S$3:$S$1003,$G5331,$Q5331,FALSE)*WindSpeedStep*$T$3:$T$1003)</f>
        <v>1725.9664973248005</v>
      </c>
      <c r="P5331" s="42">
        <f t="shared" si="249"/>
        <v>1.0322678305537127</v>
      </c>
      <c r="Q5331" s="42">
        <f t="shared" si="251"/>
        <v>0.9901751908401385</v>
      </c>
    </row>
    <row r="5332" spans="5:17" x14ac:dyDescent="0.2">
      <c r="E5332" s="15">
        <v>41307.833333333336</v>
      </c>
      <c r="F5332" s="21">
        <v>10.872688265195427</v>
      </c>
      <c r="G5332" s="21">
        <v>10.759913947309476</v>
      </c>
      <c r="H5332" s="24">
        <v>8.6455159669116502E-2</v>
      </c>
      <c r="I5332" s="3">
        <f t="shared" si="250"/>
        <v>1869.2899999999499</v>
      </c>
      <c r="J5332" s="3">
        <f>INDEX(PowerArray,MIN(MaximumPowerIndex,ROUND(G5332*100,0)))</f>
        <v>1839.9199999999505</v>
      </c>
      <c r="K5332" s="3">
        <f>MIN(J5332-M5332+N5332,'Power Look Up'!$F$4)</f>
        <v>1864.0901709794466</v>
      </c>
      <c r="M5332" s="50">
        <f t="array" ref="M5332">_xlfn.SUM(_xlfn.NORM.DIST($S$3:$S$1003,$G5332,$P5332,FALSE)*WindSpeedStep*$T$3:$T$1003)</f>
        <v>1824.4029479528701</v>
      </c>
      <c r="N5332" s="50">
        <f t="array" ref="N5332">_xlfn.SUM(_xlfn.NORM.DIST($S$3:$S$1003,$G5332,$Q5332,FALSE)*WindSpeedStep*$T$3:$T$1003)</f>
        <v>1848.5731189323662</v>
      </c>
      <c r="P5332" s="42">
        <f t="shared" si="249"/>
        <v>1.0759913947309476</v>
      </c>
      <c r="Q5332" s="42">
        <f t="shared" si="251"/>
        <v>0.93025007834059437</v>
      </c>
    </row>
    <row r="5333" spans="5:17" x14ac:dyDescent="0.2">
      <c r="E5333" s="15">
        <v>41307.840277777781</v>
      </c>
      <c r="F5333" s="21">
        <v>10.912214263317983</v>
      </c>
      <c r="G5333" s="21">
        <v>10.745965022233475</v>
      </c>
      <c r="H5333" s="24">
        <v>0.13104581393778389</v>
      </c>
      <c r="I5333" s="3">
        <f t="shared" si="250"/>
        <v>1879.9699999999498</v>
      </c>
      <c r="J5333" s="3">
        <f>INDEX(PowerArray,MIN(MaximumPowerIndex,ROUND(G5333*100,0)))</f>
        <v>1837.2499999999507</v>
      </c>
      <c r="K5333" s="3">
        <f>MIN(J5333-M5333+N5333,'Power Look Up'!$F$4)</f>
        <v>1783.1911880907885</v>
      </c>
      <c r="M5333" s="50">
        <f t="array" ref="M5333">_xlfn.SUM(_xlfn.NORM.DIST($S$3:$S$1003,$G5333,$P5333,FALSE)*WindSpeedStep*$T$3:$T$1003)</f>
        <v>1821.5439609114869</v>
      </c>
      <c r="N5333" s="50">
        <f t="array" ref="N5333">_xlfn.SUM(_xlfn.NORM.DIST($S$3:$S$1003,$G5333,$Q5333,FALSE)*WindSpeedStep*$T$3:$T$1003)</f>
        <v>1767.4851490023248</v>
      </c>
      <c r="P5333" s="42">
        <f t="shared" si="249"/>
        <v>1.0745965022233477</v>
      </c>
      <c r="Q5333" s="42">
        <f t="shared" si="251"/>
        <v>1.4082137328855417</v>
      </c>
    </row>
    <row r="5334" spans="5:17" x14ac:dyDescent="0.2">
      <c r="E5334" s="15">
        <v>41307.847222222219</v>
      </c>
      <c r="F5334" s="21">
        <v>8.5159204259541372</v>
      </c>
      <c r="G5334" s="21">
        <v>8.4352278158541889</v>
      </c>
      <c r="H5334" s="24">
        <v>0.25951393266481682</v>
      </c>
      <c r="I5334" s="3">
        <f t="shared" si="250"/>
        <v>1079.8399999999497</v>
      </c>
      <c r="J5334" s="3">
        <f>INDEX(PowerArray,MIN(MaximumPowerIndex,ROUND(G5334*100,0)))</f>
        <v>1050.4799999999502</v>
      </c>
      <c r="K5334" s="3">
        <f>MIN(J5334-M5334+N5334,'Power Look Up'!$F$4)</f>
        <v>1089.6836745945245</v>
      </c>
      <c r="M5334" s="50">
        <f t="array" ref="M5334">_xlfn.SUM(_xlfn.NORM.DIST($S$3:$S$1003,$G5334,$P5334,FALSE)*WindSpeedStep*$T$3:$T$1003)</f>
        <v>1046.0773195083243</v>
      </c>
      <c r="N5334" s="50">
        <f t="array" ref="N5334">_xlfn.SUM(_xlfn.NORM.DIST($S$3:$S$1003,$G5334,$Q5334,FALSE)*WindSpeedStep*$T$3:$T$1003)</f>
        <v>1085.2809941028986</v>
      </c>
      <c r="P5334" s="42">
        <f t="shared" si="249"/>
        <v>0.84352278158541893</v>
      </c>
      <c r="Q5334" s="42">
        <f t="shared" si="251"/>
        <v>2.1890591434159736</v>
      </c>
    </row>
    <row r="5335" spans="5:17" x14ac:dyDescent="0.2">
      <c r="E5335" s="15">
        <v>41307.854166666664</v>
      </c>
      <c r="F5335" s="21">
        <v>5.8513560235071074</v>
      </c>
      <c r="G5335" s="21">
        <v>5.9456576851802527</v>
      </c>
      <c r="H5335" s="24">
        <v>0.29394895697512002</v>
      </c>
      <c r="I5335" s="3">
        <f t="shared" si="250"/>
        <v>337.69999999998697</v>
      </c>
      <c r="J5335" s="3">
        <f>INDEX(PowerArray,MIN(MaximumPowerIndex,ROUND(G5335*100,0)))</f>
        <v>353.89999999998668</v>
      </c>
      <c r="K5335" s="3">
        <f>MIN(J5335-M5335+N5335,'Power Look Up'!$F$4)</f>
        <v>426.68210892778893</v>
      </c>
      <c r="M5335" s="50">
        <f t="array" ref="M5335">_xlfn.SUM(_xlfn.NORM.DIST($S$3:$S$1003,$G5335,$P5335,FALSE)*WindSpeedStep*$T$3:$T$1003)</f>
        <v>356.85657586793565</v>
      </c>
      <c r="N5335" s="50">
        <f t="array" ref="N5335">_xlfn.SUM(_xlfn.NORM.DIST($S$3:$S$1003,$G5335,$Q5335,FALSE)*WindSpeedStep*$T$3:$T$1003)</f>
        <v>429.6386847957379</v>
      </c>
      <c r="P5335" s="42">
        <f t="shared" si="249"/>
        <v>0.59456576851802534</v>
      </c>
      <c r="Q5335" s="42">
        <f t="shared" si="251"/>
        <v>1.7477198750898417</v>
      </c>
    </row>
    <row r="5336" spans="5:17" x14ac:dyDescent="0.2">
      <c r="E5336" s="15">
        <v>41307.861111111109</v>
      </c>
      <c r="F5336" s="21">
        <v>4.3024391343221122</v>
      </c>
      <c r="G5336" s="21">
        <v>4.3927724718856336</v>
      </c>
      <c r="H5336" s="24">
        <v>0.33701813197839936</v>
      </c>
      <c r="I5336" s="3">
        <f t="shared" si="250"/>
        <v>123.69999999999484</v>
      </c>
      <c r="J5336" s="3">
        <f>INDEX(PowerArray,MIN(MaximumPowerIndex,ROUND(G5336*100,0)))</f>
        <v>133.50999999999465</v>
      </c>
      <c r="K5336" s="3">
        <f>MIN(J5336-M5336+N5336,'Power Look Up'!$F$4)</f>
        <v>193.7899033655267</v>
      </c>
      <c r="M5336" s="50">
        <f t="array" ref="M5336">_xlfn.SUM(_xlfn.NORM.DIST($S$3:$S$1003,$G5336,$P5336,FALSE)*WindSpeedStep*$T$3:$T$1003)</f>
        <v>100.09937035000463</v>
      </c>
      <c r="N5336" s="50">
        <f t="array" ref="N5336">_xlfn.SUM(_xlfn.NORM.DIST($S$3:$S$1003,$G5336,$Q5336,FALSE)*WindSpeedStep*$T$3:$T$1003)</f>
        <v>160.3792737155367</v>
      </c>
      <c r="P5336" s="42">
        <f t="shared" si="249"/>
        <v>0.43927724718856337</v>
      </c>
      <c r="Q5336" s="42">
        <f t="shared" si="251"/>
        <v>1.4804439726810321</v>
      </c>
    </row>
    <row r="5337" spans="5:17" x14ac:dyDescent="0.2">
      <c r="E5337" s="15">
        <v>41307.868055555555</v>
      </c>
      <c r="F5337" s="21">
        <v>4.2046026292806582</v>
      </c>
      <c r="G5337" s="21">
        <v>4.2760223001318787</v>
      </c>
      <c r="H5337" s="24">
        <v>0.23307791161412622</v>
      </c>
      <c r="I5337" s="3">
        <f t="shared" si="250"/>
        <v>112.79999999999508</v>
      </c>
      <c r="J5337" s="3">
        <f>INDEX(PowerArray,MIN(MaximumPowerIndex,ROUND(G5337*100,0)))</f>
        <v>121.51999999999489</v>
      </c>
      <c r="K5337" s="3">
        <f>MIN(J5337-M5337+N5337,'Power Look Up'!$F$4)</f>
        <v>151.47858675888091</v>
      </c>
      <c r="M5337" s="50">
        <f t="array" ref="M5337">_xlfn.SUM(_xlfn.NORM.DIST($S$3:$S$1003,$G5337,$P5337,FALSE)*WindSpeedStep*$T$3:$T$1003)</f>
        <v>83.669923523735974</v>
      </c>
      <c r="N5337" s="50">
        <f t="array" ref="N5337">_xlfn.SUM(_xlfn.NORM.DIST($S$3:$S$1003,$G5337,$Q5337,FALSE)*WindSpeedStep*$T$3:$T$1003)</f>
        <v>113.62851028262197</v>
      </c>
      <c r="P5337" s="42">
        <f t="shared" si="249"/>
        <v>0.42760223001318787</v>
      </c>
      <c r="Q5337" s="42">
        <f t="shared" si="251"/>
        <v>0.99664634773017069</v>
      </c>
    </row>
    <row r="5338" spans="5:17" x14ac:dyDescent="0.2">
      <c r="E5338" s="15">
        <v>41307.875</v>
      </c>
      <c r="F5338" s="21">
        <v>2.8467052714507872</v>
      </c>
      <c r="G5338" s="21">
        <v>2.9933447869894727</v>
      </c>
      <c r="H5338" s="24">
        <v>0.34777045938986828</v>
      </c>
      <c r="I5338" s="3">
        <f t="shared" si="250"/>
        <v>0</v>
      </c>
      <c r="J5338" s="3">
        <f>INDEX(PowerArray,MIN(MaximumPowerIndex,ROUND(G5338*100,0)))</f>
        <v>0</v>
      </c>
      <c r="K5338" s="3">
        <f>MIN(J5338-M5338+N5338,'Power Look Up'!$F$4)</f>
        <v>21.136436026748765</v>
      </c>
      <c r="M5338" s="50">
        <f t="array" ref="M5338">_xlfn.SUM(_xlfn.NORM.DIST($S$3:$S$1003,$G5338,$P5338,FALSE)*WindSpeedStep*$T$3:$T$1003)</f>
        <v>3.197326952896359</v>
      </c>
      <c r="N5338" s="50">
        <f t="array" ref="N5338">_xlfn.SUM(_xlfn.NORM.DIST($S$3:$S$1003,$G5338,$Q5338,FALSE)*WindSpeedStep*$T$3:$T$1003)</f>
        <v>24.333762979645122</v>
      </c>
      <c r="P5338" s="42">
        <f t="shared" si="249"/>
        <v>0.2993344786989473</v>
      </c>
      <c r="Q5338" s="42">
        <f t="shared" si="251"/>
        <v>1.0409968916835963</v>
      </c>
    </row>
    <row r="5339" spans="5:17" x14ac:dyDescent="0.2">
      <c r="E5339" s="15">
        <v>41307.881944444445</v>
      </c>
      <c r="F5339" s="21">
        <v>3.4506800246836713</v>
      </c>
      <c r="G5339" s="21">
        <v>3.6230340808068289</v>
      </c>
      <c r="H5339" s="24">
        <v>0.39122723357224537</v>
      </c>
      <c r="I5339" s="3">
        <f t="shared" si="250"/>
        <v>40.94999999999731</v>
      </c>
      <c r="J5339" s="3">
        <f>INDEX(PowerArray,MIN(MaximumPowerIndex,ROUND(G5339*100,0)))</f>
        <v>56.419999999996982</v>
      </c>
      <c r="K5339" s="3">
        <f>MIN(J5339-M5339+N5339,'Power Look Up'!$F$4)</f>
        <v>117.1285773755903</v>
      </c>
      <c r="M5339" s="50">
        <f t="array" ref="M5339">_xlfn.SUM(_xlfn.NORM.DIST($S$3:$S$1003,$G5339,$P5339,FALSE)*WindSpeedStep*$T$3:$T$1003)</f>
        <v>21.42087038493791</v>
      </c>
      <c r="N5339" s="50">
        <f t="array" ref="N5339">_xlfn.SUM(_xlfn.NORM.DIST($S$3:$S$1003,$G5339,$Q5339,FALSE)*WindSpeedStep*$T$3:$T$1003)</f>
        <v>82.129447760531221</v>
      </c>
      <c r="P5339" s="42">
        <f t="shared" si="249"/>
        <v>0.3623034080806829</v>
      </c>
      <c r="Q5339" s="42">
        <f t="shared" si="251"/>
        <v>1.4174296005720186</v>
      </c>
    </row>
    <row r="5340" spans="5:17" x14ac:dyDescent="0.2">
      <c r="E5340" s="15">
        <v>41307.888888888891</v>
      </c>
      <c r="F5340" s="21">
        <v>5.576982840017279</v>
      </c>
      <c r="G5340" s="21">
        <v>5.6629381206795193</v>
      </c>
      <c r="H5340" s="24">
        <v>0.13627440173325786</v>
      </c>
      <c r="I5340" s="3">
        <f t="shared" si="250"/>
        <v>293.95999999998793</v>
      </c>
      <c r="J5340" s="3">
        <f>INDEX(PowerArray,MIN(MaximumPowerIndex,ROUND(G5340*100,0)))</f>
        <v>306.91999999998768</v>
      </c>
      <c r="K5340" s="3">
        <f>MIN(J5340-M5340+N5340,'Power Look Up'!$F$4)</f>
        <v>312.30614436857707</v>
      </c>
      <c r="M5340" s="50">
        <f t="array" ref="M5340">_xlfn.SUM(_xlfn.NORM.DIST($S$3:$S$1003,$G5340,$P5340,FALSE)*WindSpeedStep*$T$3:$T$1003)</f>
        <v>304.90970807235732</v>
      </c>
      <c r="N5340" s="50">
        <f t="array" ref="N5340">_xlfn.SUM(_xlfn.NORM.DIST($S$3:$S$1003,$G5340,$Q5340,FALSE)*WindSpeedStep*$T$3:$T$1003)</f>
        <v>310.2958524409467</v>
      </c>
      <c r="P5340" s="42">
        <f t="shared" si="249"/>
        <v>0.56629381206795193</v>
      </c>
      <c r="Q5340" s="42">
        <f t="shared" si="251"/>
        <v>0.77171350444806108</v>
      </c>
    </row>
    <row r="5341" spans="5:17" x14ac:dyDescent="0.2">
      <c r="E5341" s="15">
        <v>41307.895833333336</v>
      </c>
      <c r="F5341" s="21">
        <v>6.3796487852485964</v>
      </c>
      <c r="G5341" s="21">
        <v>6.4363106215917805</v>
      </c>
      <c r="H5341" s="24">
        <v>8.3076673629040143E-2</v>
      </c>
      <c r="I5341" s="3">
        <f t="shared" si="250"/>
        <v>447.8799999999793</v>
      </c>
      <c r="J5341" s="3">
        <f>INDEX(PowerArray,MIN(MaximumPowerIndex,ROUND(G5341*100,0)))</f>
        <v>461.43999999997902</v>
      </c>
      <c r="K5341" s="3">
        <f>MIN(J5341-M5341+N5341,'Power Look Up'!$F$4)</f>
        <v>457.23245512194489</v>
      </c>
      <c r="M5341" s="50">
        <f t="array" ref="M5341">_xlfn.SUM(_xlfn.NORM.DIST($S$3:$S$1003,$G5341,$P5341,FALSE)*WindSpeedStep*$T$3:$T$1003)</f>
        <v>458.06964897102449</v>
      </c>
      <c r="N5341" s="50">
        <f t="array" ref="N5341">_xlfn.SUM(_xlfn.NORM.DIST($S$3:$S$1003,$G5341,$Q5341,FALSE)*WindSpeedStep*$T$3:$T$1003)</f>
        <v>453.86210409299036</v>
      </c>
      <c r="P5341" s="42">
        <f t="shared" si="249"/>
        <v>0.64363106215917809</v>
      </c>
      <c r="Q5341" s="42">
        <f t="shared" si="251"/>
        <v>0.53470727688510489</v>
      </c>
    </row>
    <row r="5342" spans="5:17" x14ac:dyDescent="0.2">
      <c r="E5342" s="15">
        <v>41307.902777777781</v>
      </c>
      <c r="F5342" s="21">
        <v>7.6882850388042492</v>
      </c>
      <c r="G5342" s="21">
        <v>7.6606158528330122</v>
      </c>
      <c r="H5342" s="24">
        <v>0.13527073915065851</v>
      </c>
      <c r="I5342" s="3">
        <f t="shared" si="250"/>
        <v>795.68999999996402</v>
      </c>
      <c r="J5342" s="3">
        <f>INDEX(PowerArray,MIN(MaximumPowerIndex,ROUND(G5342*100,0)))</f>
        <v>786.65999999996416</v>
      </c>
      <c r="K5342" s="3">
        <f>MIN(J5342-M5342+N5342,'Power Look Up'!$F$4)</f>
        <v>804.16871993468715</v>
      </c>
      <c r="M5342" s="50">
        <f t="array" ref="M5342">_xlfn.SUM(_xlfn.NORM.DIST($S$3:$S$1003,$G5342,$P5342,FALSE)*WindSpeedStep*$T$3:$T$1003)</f>
        <v>783.25884358013002</v>
      </c>
      <c r="N5342" s="50">
        <f t="array" ref="N5342">_xlfn.SUM(_xlfn.NORM.DIST($S$3:$S$1003,$G5342,$Q5342,FALSE)*WindSpeedStep*$T$3:$T$1003)</f>
        <v>800.76756351485301</v>
      </c>
      <c r="P5342" s="42">
        <f t="shared" si="249"/>
        <v>0.76606158528330126</v>
      </c>
      <c r="Q5342" s="42">
        <f t="shared" si="251"/>
        <v>1.0362571687619737</v>
      </c>
    </row>
    <row r="5343" spans="5:17" x14ac:dyDescent="0.2">
      <c r="E5343" s="15">
        <v>41307.909722222219</v>
      </c>
      <c r="F5343" s="21">
        <v>6.2800525048261315</v>
      </c>
      <c r="G5343" s="21">
        <v>6.2803665452719022</v>
      </c>
      <c r="H5343" s="24">
        <v>0.10031763261785692</v>
      </c>
      <c r="I5343" s="3">
        <f t="shared" si="250"/>
        <v>425.27999999997979</v>
      </c>
      <c r="J5343" s="3">
        <f>INDEX(PowerArray,MIN(MaximumPowerIndex,ROUND(G5343*100,0)))</f>
        <v>425.27999999997979</v>
      </c>
      <c r="K5343" s="3">
        <f>MIN(J5343-M5343+N5343,'Power Look Up'!$F$4)</f>
        <v>425.35710346494989</v>
      </c>
      <c r="M5343" s="50">
        <f t="array" ref="M5343">_xlfn.SUM(_xlfn.NORM.DIST($S$3:$S$1003,$G5343,$P5343,FALSE)*WindSpeedStep*$T$3:$T$1003)</f>
        <v>424.23791924054188</v>
      </c>
      <c r="N5343" s="50">
        <f t="array" ref="N5343">_xlfn.SUM(_xlfn.NORM.DIST($S$3:$S$1003,$G5343,$Q5343,FALSE)*WindSpeedStep*$T$3:$T$1003)</f>
        <v>424.31502270551198</v>
      </c>
      <c r="P5343" s="42">
        <f t="shared" si="249"/>
        <v>0.62803665452719026</v>
      </c>
      <c r="Q5343" s="42">
        <f t="shared" si="251"/>
        <v>0.63003150379406592</v>
      </c>
    </row>
    <row r="5344" spans="5:17" x14ac:dyDescent="0.2">
      <c r="E5344" s="15">
        <v>41307.916666666664</v>
      </c>
      <c r="F5344" s="21">
        <v>6.316642749030974</v>
      </c>
      <c r="G5344" s="21">
        <v>6.4344515059014773</v>
      </c>
      <c r="H5344" s="24">
        <v>0.10923524210797765</v>
      </c>
      <c r="I5344" s="3">
        <f t="shared" si="250"/>
        <v>434.31999999997959</v>
      </c>
      <c r="J5344" s="3">
        <f>INDEX(PowerArray,MIN(MaximumPowerIndex,ROUND(G5344*100,0)))</f>
        <v>459.17999999997903</v>
      </c>
      <c r="K5344" s="3">
        <f>MIN(J5344-M5344+N5344,'Power Look Up'!$F$4)</f>
        <v>461.73151680767336</v>
      </c>
      <c r="M5344" s="50">
        <f t="array" ref="M5344">_xlfn.SUM(_xlfn.NORM.DIST($S$3:$S$1003,$G5344,$P5344,FALSE)*WindSpeedStep*$T$3:$T$1003)</f>
        <v>457.65676087011889</v>
      </c>
      <c r="N5344" s="50">
        <f t="array" ref="N5344">_xlfn.SUM(_xlfn.NORM.DIST($S$3:$S$1003,$G5344,$Q5344,FALSE)*WindSpeedStep*$T$3:$T$1003)</f>
        <v>460.20827767781321</v>
      </c>
      <c r="P5344" s="42">
        <f t="shared" si="249"/>
        <v>0.64344515059014773</v>
      </c>
      <c r="Q5344" s="42">
        <f t="shared" si="251"/>
        <v>0.70286886807918925</v>
      </c>
    </row>
    <row r="5345" spans="5:17" x14ac:dyDescent="0.2">
      <c r="E5345" s="15">
        <v>41307.923611111109</v>
      </c>
      <c r="F5345" s="21">
        <v>6.7002038920734091</v>
      </c>
      <c r="G5345" s="21">
        <v>6.725095385500933</v>
      </c>
      <c r="H5345" s="24">
        <v>0.10596692450508206</v>
      </c>
      <c r="I5345" s="3">
        <f t="shared" si="250"/>
        <v>520.19999999997776</v>
      </c>
      <c r="J5345" s="3">
        <f>INDEX(PowerArray,MIN(MaximumPowerIndex,ROUND(G5345*100,0)))</f>
        <v>526.97999999997762</v>
      </c>
      <c r="K5345" s="3">
        <f>MIN(J5345-M5345+N5345,'Power Look Up'!$F$4)</f>
        <v>528.87030465777298</v>
      </c>
      <c r="M5345" s="50">
        <f t="array" ref="M5345">_xlfn.SUM(_xlfn.NORM.DIST($S$3:$S$1003,$G5345,$P5345,FALSE)*WindSpeedStep*$T$3:$T$1003)</f>
        <v>525.08544546531209</v>
      </c>
      <c r="N5345" s="50">
        <f t="array" ref="N5345">_xlfn.SUM(_xlfn.NORM.DIST($S$3:$S$1003,$G5345,$Q5345,FALSE)*WindSpeedStep*$T$3:$T$1003)</f>
        <v>526.97575012310745</v>
      </c>
      <c r="P5345" s="42">
        <f t="shared" si="249"/>
        <v>0.67250953855009332</v>
      </c>
      <c r="Q5345" s="42">
        <f t="shared" si="251"/>
        <v>0.71263767500485309</v>
      </c>
    </row>
    <row r="5346" spans="5:17" x14ac:dyDescent="0.2">
      <c r="E5346" s="15">
        <v>41307.930555555555</v>
      </c>
      <c r="F5346" s="21">
        <v>6.1347145357422654</v>
      </c>
      <c r="G5346" s="21">
        <v>6.276837962931749</v>
      </c>
      <c r="H5346" s="24">
        <v>9.1283791077369711E-2</v>
      </c>
      <c r="I5346" s="3">
        <f t="shared" si="250"/>
        <v>391.3799999999805</v>
      </c>
      <c r="J5346" s="3">
        <f>INDEX(PowerArray,MIN(MaximumPowerIndex,ROUND(G5346*100,0)))</f>
        <v>425.27999999997979</v>
      </c>
      <c r="K5346" s="3">
        <f>MIN(J5346-M5346+N5346,'Power Look Up'!$F$4)</f>
        <v>423.23900036388829</v>
      </c>
      <c r="M5346" s="50">
        <f t="array" ref="M5346">_xlfn.SUM(_xlfn.NORM.DIST($S$3:$S$1003,$G5346,$P5346,FALSE)*WindSpeedStep*$T$3:$T$1003)</f>
        <v>423.49094203971299</v>
      </c>
      <c r="N5346" s="50">
        <f t="array" ref="N5346">_xlfn.SUM(_xlfn.NORM.DIST($S$3:$S$1003,$G5346,$Q5346,FALSE)*WindSpeedStep*$T$3:$T$1003)</f>
        <v>421.44994240362149</v>
      </c>
      <c r="P5346" s="42">
        <f t="shared" si="249"/>
        <v>0.62768379629317494</v>
      </c>
      <c r="Q5346" s="42">
        <f t="shared" si="251"/>
        <v>0.57297356523476461</v>
      </c>
    </row>
    <row r="5347" spans="5:17" x14ac:dyDescent="0.2">
      <c r="E5347" s="15">
        <v>41307.9375</v>
      </c>
      <c r="F5347" s="21">
        <v>5.8641675740444477</v>
      </c>
      <c r="G5347" s="21">
        <v>5.9539745120300314</v>
      </c>
      <c r="H5347" s="24">
        <v>0.11936903084050481</v>
      </c>
      <c r="I5347" s="3">
        <f t="shared" si="250"/>
        <v>339.31999999998698</v>
      </c>
      <c r="J5347" s="3">
        <f>INDEX(PowerArray,MIN(MaximumPowerIndex,ROUND(G5347*100,0)))</f>
        <v>353.89999999998668</v>
      </c>
      <c r="K5347" s="3">
        <f>MIN(J5347-M5347+N5347,'Power Look Up'!$F$4)</f>
        <v>357.69451741574898</v>
      </c>
      <c r="M5347" s="50">
        <f t="array" ref="M5347">_xlfn.SUM(_xlfn.NORM.DIST($S$3:$S$1003,$G5347,$P5347,FALSE)*WindSpeedStep*$T$3:$T$1003)</f>
        <v>358.44933092046062</v>
      </c>
      <c r="N5347" s="50">
        <f t="array" ref="N5347">_xlfn.SUM(_xlfn.NORM.DIST($S$3:$S$1003,$G5347,$Q5347,FALSE)*WindSpeedStep*$T$3:$T$1003)</f>
        <v>362.24384833622292</v>
      </c>
      <c r="P5347" s="42">
        <f t="shared" si="249"/>
        <v>0.59539745120300314</v>
      </c>
      <c r="Q5347" s="42">
        <f t="shared" si="251"/>
        <v>0.71072016715009234</v>
      </c>
    </row>
    <row r="5348" spans="5:17" x14ac:dyDescent="0.2">
      <c r="E5348" s="15">
        <v>41307.944444444445</v>
      </c>
      <c r="F5348" s="21">
        <v>5.447053947701896</v>
      </c>
      <c r="G5348" s="21">
        <v>5.5167842137915537</v>
      </c>
      <c r="H5348" s="24">
        <v>0.18909304183310971</v>
      </c>
      <c r="I5348" s="3">
        <f t="shared" si="250"/>
        <v>272.89999999998838</v>
      </c>
      <c r="J5348" s="3">
        <f>INDEX(PowerArray,MIN(MaximumPowerIndex,ROUND(G5348*100,0)))</f>
        <v>284.23999999998813</v>
      </c>
      <c r="K5348" s="3">
        <f>MIN(J5348-M5348+N5348,'Power Look Up'!$F$4)</f>
        <v>300.09507402007699</v>
      </c>
      <c r="M5348" s="50">
        <f t="array" ref="M5348">_xlfn.SUM(_xlfn.NORM.DIST($S$3:$S$1003,$G5348,$P5348,FALSE)*WindSpeedStep*$T$3:$T$1003)</f>
        <v>279.520673694084</v>
      </c>
      <c r="N5348" s="50">
        <f t="array" ref="N5348">_xlfn.SUM(_xlfn.NORM.DIST($S$3:$S$1003,$G5348,$Q5348,FALSE)*WindSpeedStep*$T$3:$T$1003)</f>
        <v>295.37574771417286</v>
      </c>
      <c r="P5348" s="42">
        <f t="shared" si="249"/>
        <v>0.55167842137915535</v>
      </c>
      <c r="Q5348" s="42">
        <f t="shared" si="251"/>
        <v>1.0431855081227255</v>
      </c>
    </row>
    <row r="5349" spans="5:17" x14ac:dyDescent="0.2">
      <c r="E5349" s="15">
        <v>41307.951388888891</v>
      </c>
      <c r="F5349" s="21">
        <v>4.2836097746677106</v>
      </c>
      <c r="G5349" s="21">
        <v>4.3605296005542202</v>
      </c>
      <c r="H5349" s="24">
        <v>0.38052018875282417</v>
      </c>
      <c r="I5349" s="3">
        <f t="shared" si="250"/>
        <v>121.51999999999489</v>
      </c>
      <c r="J5349" s="3">
        <f>INDEX(PowerArray,MIN(MaximumPowerIndex,ROUND(G5349*100,0)))</f>
        <v>130.23999999999472</v>
      </c>
      <c r="K5349" s="3">
        <f>MIN(J5349-M5349+N5349,'Power Look Up'!$F$4)</f>
        <v>206.05283079188143</v>
      </c>
      <c r="M5349" s="50">
        <f t="array" ref="M5349">_xlfn.SUM(_xlfn.NORM.DIST($S$3:$S$1003,$G5349,$P5349,FALSE)*WindSpeedStep*$T$3:$T$1003)</f>
        <v>95.459831159601379</v>
      </c>
      <c r="N5349" s="50">
        <f t="array" ref="N5349">_xlfn.SUM(_xlfn.NORM.DIST($S$3:$S$1003,$G5349,$Q5349,FALSE)*WindSpeedStep*$T$3:$T$1003)</f>
        <v>171.27266195148809</v>
      </c>
      <c r="P5349" s="42">
        <f t="shared" si="249"/>
        <v>0.43605296005542205</v>
      </c>
      <c r="Q5349" s="42">
        <f t="shared" si="251"/>
        <v>1.6592695466651688</v>
      </c>
    </row>
    <row r="5350" spans="5:17" x14ac:dyDescent="0.2">
      <c r="E5350" s="15">
        <v>41307.958333333336</v>
      </c>
      <c r="F5350" s="21">
        <v>5.7788127640292783</v>
      </c>
      <c r="G5350" s="21">
        <v>5.8324411714218831</v>
      </c>
      <c r="H5350" s="24">
        <v>0.21630740621685018</v>
      </c>
      <c r="I5350" s="3">
        <f t="shared" si="250"/>
        <v>326.35999999998722</v>
      </c>
      <c r="J5350" s="3">
        <f>INDEX(PowerArray,MIN(MaximumPowerIndex,ROUND(G5350*100,0)))</f>
        <v>334.45999999998708</v>
      </c>
      <c r="K5350" s="3">
        <f>MIN(J5350-M5350+N5350,'Power Look Up'!$F$4)</f>
        <v>365.47962648846487</v>
      </c>
      <c r="M5350" s="50">
        <f t="array" ref="M5350">_xlfn.SUM(_xlfn.NORM.DIST($S$3:$S$1003,$G5350,$P5350,FALSE)*WindSpeedStep*$T$3:$T$1003)</f>
        <v>335.55719282259184</v>
      </c>
      <c r="N5350" s="50">
        <f t="array" ref="N5350">_xlfn.SUM(_xlfn.NORM.DIST($S$3:$S$1003,$G5350,$Q5350,FALSE)*WindSpeedStep*$T$3:$T$1003)</f>
        <v>366.57681931106964</v>
      </c>
      <c r="P5350" s="42">
        <f t="shared" si="249"/>
        <v>0.58324411714218838</v>
      </c>
      <c r="Q5350" s="42">
        <f t="shared" si="251"/>
        <v>1.2616002217026347</v>
      </c>
    </row>
    <row r="5351" spans="5:17" x14ac:dyDescent="0.2">
      <c r="E5351" s="15">
        <v>41307.965277777781</v>
      </c>
      <c r="F5351" s="21">
        <v>6.8841565333981851</v>
      </c>
      <c r="G5351" s="21">
        <v>6.8899925194297769</v>
      </c>
      <c r="H5351" s="24">
        <v>0.1699554614023949</v>
      </c>
      <c r="I5351" s="3">
        <f t="shared" si="250"/>
        <v>560.87999999997692</v>
      </c>
      <c r="J5351" s="3">
        <f>INDEX(PowerArray,MIN(MaximumPowerIndex,ROUND(G5351*100,0)))</f>
        <v>563.13999999997691</v>
      </c>
      <c r="K5351" s="3">
        <f>MIN(J5351-M5351+N5351,'Power Look Up'!$F$4)</f>
        <v>592.88814603179878</v>
      </c>
      <c r="M5351" s="50">
        <f t="array" ref="M5351">_xlfn.SUM(_xlfn.NORM.DIST($S$3:$S$1003,$G5351,$P5351,FALSE)*WindSpeedStep*$T$3:$T$1003)</f>
        <v>565.97315690926143</v>
      </c>
      <c r="N5351" s="50">
        <f t="array" ref="N5351">_xlfn.SUM(_xlfn.NORM.DIST($S$3:$S$1003,$G5351,$Q5351,FALSE)*WindSpeedStep*$T$3:$T$1003)</f>
        <v>595.72130294108331</v>
      </c>
      <c r="P5351" s="42">
        <f t="shared" si="249"/>
        <v>0.68899925194297773</v>
      </c>
      <c r="Q5351" s="42">
        <f t="shared" si="251"/>
        <v>1.170991857698737</v>
      </c>
    </row>
    <row r="5352" spans="5:17" x14ac:dyDescent="0.2">
      <c r="E5352" s="15">
        <v>41307.972222222219</v>
      </c>
      <c r="F5352" s="21">
        <v>4.667006733207046</v>
      </c>
      <c r="G5352" s="21">
        <v>4.8059179932275722</v>
      </c>
      <c r="H5352" s="24">
        <v>0.26998032615525297</v>
      </c>
      <c r="I5352" s="3">
        <f t="shared" si="250"/>
        <v>164.029999999994</v>
      </c>
      <c r="J5352" s="3">
        <f>INDEX(PowerArray,MIN(MaximumPowerIndex,ROUND(G5352*100,0)))</f>
        <v>179.28999999999365</v>
      </c>
      <c r="K5352" s="3">
        <f>MIN(J5352-M5352+N5352,'Power Look Up'!$F$4)</f>
        <v>214.73114532656609</v>
      </c>
      <c r="M5352" s="50">
        <f t="array" ref="M5352">_xlfn.SUM(_xlfn.NORM.DIST($S$3:$S$1003,$G5352,$P5352,FALSE)*WindSpeedStep*$T$3:$T$1003)</f>
        <v>163.57943002909496</v>
      </c>
      <c r="N5352" s="50">
        <f t="array" ref="N5352">_xlfn.SUM(_xlfn.NORM.DIST($S$3:$S$1003,$G5352,$Q5352,FALSE)*WindSpeedStep*$T$3:$T$1003)</f>
        <v>199.0205753556674</v>
      </c>
      <c r="P5352" s="42">
        <f t="shared" si="249"/>
        <v>0.48059179932275725</v>
      </c>
      <c r="Q5352" s="42">
        <f t="shared" si="251"/>
        <v>1.2975033072869788</v>
      </c>
    </row>
    <row r="5353" spans="5:17" x14ac:dyDescent="0.2">
      <c r="E5353" s="15">
        <v>41307.979166666664</v>
      </c>
      <c r="F5353" s="21">
        <v>4.3542893485121335</v>
      </c>
      <c r="G5353" s="21">
        <v>4.556083864850561</v>
      </c>
      <c r="H5353" s="24">
        <v>0.2434381170287187</v>
      </c>
      <c r="I5353" s="3">
        <f t="shared" si="250"/>
        <v>129.14999999999475</v>
      </c>
      <c r="J5353" s="3">
        <f>INDEX(PowerArray,MIN(MaximumPowerIndex,ROUND(G5353*100,0)))</f>
        <v>152.03999999999425</v>
      </c>
      <c r="K5353" s="3">
        <f>MIN(J5353-M5353+N5353,'Power Look Up'!$F$4)</f>
        <v>181.17717830677867</v>
      </c>
      <c r="M5353" s="50">
        <f t="array" ref="M5353">_xlfn.SUM(_xlfn.NORM.DIST($S$3:$S$1003,$G5353,$P5353,FALSE)*WindSpeedStep*$T$3:$T$1003)</f>
        <v>124.50424774214171</v>
      </c>
      <c r="N5353" s="50">
        <f t="array" ref="N5353">_xlfn.SUM(_xlfn.NORM.DIST($S$3:$S$1003,$G5353,$Q5353,FALSE)*WindSpeedStep*$T$3:$T$1003)</f>
        <v>153.64142604892612</v>
      </c>
      <c r="P5353" s="42">
        <f t="shared" si="249"/>
        <v>0.45560838648505614</v>
      </c>
      <c r="Q5353" s="42">
        <f t="shared" si="251"/>
        <v>1.109124477084148</v>
      </c>
    </row>
    <row r="5354" spans="5:17" x14ac:dyDescent="0.2">
      <c r="E5354" s="15">
        <v>41307.986111111109</v>
      </c>
      <c r="F5354" s="21">
        <v>4.9397472952588943</v>
      </c>
      <c r="G5354" s="21">
        <v>5.0915143296654586</v>
      </c>
      <c r="H5354" s="24">
        <v>0.19231753027362306</v>
      </c>
      <c r="I5354" s="3">
        <f t="shared" si="250"/>
        <v>193.45999999999336</v>
      </c>
      <c r="J5354" s="3">
        <f>INDEX(PowerArray,MIN(MaximumPowerIndex,ROUND(G5354*100,0)))</f>
        <v>214.57999999998961</v>
      </c>
      <c r="K5354" s="3">
        <f>MIN(J5354-M5354+N5354,'Power Look Up'!$F$4)</f>
        <v>227.19438290201819</v>
      </c>
      <c r="M5354" s="50">
        <f t="array" ref="M5354">_xlfn.SUM(_xlfn.NORM.DIST($S$3:$S$1003,$G5354,$P5354,FALSE)*WindSpeedStep*$T$3:$T$1003)</f>
        <v>209.27894704666937</v>
      </c>
      <c r="N5354" s="50">
        <f t="array" ref="N5354">_xlfn.SUM(_xlfn.NORM.DIST($S$3:$S$1003,$G5354,$Q5354,FALSE)*WindSpeedStep*$T$3:$T$1003)</f>
        <v>221.89332994869795</v>
      </c>
      <c r="P5354" s="42">
        <f t="shared" si="249"/>
        <v>0.50915143296654586</v>
      </c>
      <c r="Q5354" s="42">
        <f t="shared" si="251"/>
        <v>0.97918746123402245</v>
      </c>
    </row>
    <row r="5355" spans="5:17" x14ac:dyDescent="0.2">
      <c r="E5355" s="15">
        <v>41307.993055555555</v>
      </c>
      <c r="F5355" s="21">
        <v>5.0123450395814704</v>
      </c>
      <c r="G5355" s="21">
        <v>5.1972220619893967</v>
      </c>
      <c r="H5355" s="24">
        <v>0.13366996779135237</v>
      </c>
      <c r="I5355" s="3">
        <f t="shared" si="250"/>
        <v>201.61999999998989</v>
      </c>
      <c r="J5355" s="3">
        <f>INDEX(PowerArray,MIN(MaximumPowerIndex,ROUND(G5355*100,0)))</f>
        <v>232.39999999998923</v>
      </c>
      <c r="K5355" s="3">
        <f>MIN(J5355-M5355+N5355,'Power Look Up'!$F$4)</f>
        <v>234.84479664457248</v>
      </c>
      <c r="M5355" s="50">
        <f t="array" ref="M5355">_xlfn.SUM(_xlfn.NORM.DIST($S$3:$S$1003,$G5355,$P5355,FALSE)*WindSpeedStep*$T$3:$T$1003)</f>
        <v>226.40034324290937</v>
      </c>
      <c r="N5355" s="50">
        <f t="array" ref="N5355">_xlfn.SUM(_xlfn.NORM.DIST($S$3:$S$1003,$G5355,$Q5355,FALSE)*WindSpeedStep*$T$3:$T$1003)</f>
        <v>228.84513988749262</v>
      </c>
      <c r="P5355" s="42">
        <f t="shared" si="249"/>
        <v>0.51972220619893972</v>
      </c>
      <c r="Q5355" s="42">
        <f t="shared" si="251"/>
        <v>0.69471250563062859</v>
      </c>
    </row>
    <row r="5356" spans="5:17" x14ac:dyDescent="0.2">
      <c r="E5356" s="15">
        <v>41308</v>
      </c>
      <c r="F5356" s="21">
        <v>5.4265857161052109</v>
      </c>
      <c r="G5356" s="21">
        <v>5.5498838983655592</v>
      </c>
      <c r="H5356" s="24">
        <v>0.14005122921848362</v>
      </c>
      <c r="I5356" s="3">
        <f t="shared" si="250"/>
        <v>269.65999999998843</v>
      </c>
      <c r="J5356" s="3">
        <f>INDEX(PowerArray,MIN(MaximumPowerIndex,ROUND(G5356*100,0)))</f>
        <v>289.09999999998803</v>
      </c>
      <c r="K5356" s="3">
        <f>MIN(J5356-M5356+N5356,'Power Look Up'!$F$4)</f>
        <v>294.30474726684872</v>
      </c>
      <c r="M5356" s="50">
        <f t="array" ref="M5356">_xlfn.SUM(_xlfn.NORM.DIST($S$3:$S$1003,$G5356,$P5356,FALSE)*WindSpeedStep*$T$3:$T$1003)</f>
        <v>285.19628212010969</v>
      </c>
      <c r="N5356" s="50">
        <f t="array" ref="N5356">_xlfn.SUM(_xlfn.NORM.DIST($S$3:$S$1003,$G5356,$Q5356,FALSE)*WindSpeedStep*$T$3:$T$1003)</f>
        <v>290.40102938697038</v>
      </c>
      <c r="P5356" s="42">
        <f t="shared" si="249"/>
        <v>0.55498838983655596</v>
      </c>
      <c r="Q5356" s="42">
        <f t="shared" si="251"/>
        <v>0.77726806198596643</v>
      </c>
    </row>
    <row r="5357" spans="5:17" x14ac:dyDescent="0.2">
      <c r="E5357" s="15">
        <v>41308.006944444445</v>
      </c>
      <c r="F5357" s="21">
        <v>4.4311581761934722</v>
      </c>
      <c r="G5357" s="21">
        <v>4.5611537475160517</v>
      </c>
      <c r="H5357" s="24">
        <v>0.18505319995243549</v>
      </c>
      <c r="I5357" s="3">
        <f t="shared" si="250"/>
        <v>137.86999999999455</v>
      </c>
      <c r="J5357" s="3">
        <f>INDEX(PowerArray,MIN(MaximumPowerIndex,ROUND(G5357*100,0)))</f>
        <v>152.03999999999425</v>
      </c>
      <c r="K5357" s="3">
        <f>MIN(J5357-M5357+N5357,'Power Look Up'!$F$4)</f>
        <v>166.27954849806912</v>
      </c>
      <c r="M5357" s="50">
        <f t="array" ref="M5357">_xlfn.SUM(_xlfn.NORM.DIST($S$3:$S$1003,$G5357,$P5357,FALSE)*WindSpeedStep*$T$3:$T$1003)</f>
        <v>125.28104465315899</v>
      </c>
      <c r="N5357" s="50">
        <f t="array" ref="N5357">_xlfn.SUM(_xlfn.NORM.DIST($S$3:$S$1003,$G5357,$Q5357,FALSE)*WindSpeedStep*$T$3:$T$1003)</f>
        <v>139.52059315123387</v>
      </c>
      <c r="P5357" s="42">
        <f t="shared" si="249"/>
        <v>0.45611537475160518</v>
      </c>
      <c r="Q5357" s="42">
        <f t="shared" si="251"/>
        <v>0.84405609645288837</v>
      </c>
    </row>
    <row r="5358" spans="5:17" x14ac:dyDescent="0.2">
      <c r="E5358" s="15">
        <v>41308.013888888891</v>
      </c>
      <c r="F5358" s="21">
        <v>5.2619462485187958</v>
      </c>
      <c r="G5358" s="21">
        <v>5.3863153441066416</v>
      </c>
      <c r="H5358" s="24">
        <v>0.15393543790532066</v>
      </c>
      <c r="I5358" s="3">
        <f t="shared" si="250"/>
        <v>242.11999999998903</v>
      </c>
      <c r="J5358" s="3">
        <f>INDEX(PowerArray,MIN(MaximumPowerIndex,ROUND(G5358*100,0)))</f>
        <v>263.17999999998858</v>
      </c>
      <c r="K5358" s="3">
        <f>MIN(J5358-M5358+N5358,'Power Look Up'!$F$4)</f>
        <v>269.53000927843652</v>
      </c>
      <c r="M5358" s="50">
        <f t="array" ref="M5358">_xlfn.SUM(_xlfn.NORM.DIST($S$3:$S$1003,$G5358,$P5358,FALSE)*WindSpeedStep*$T$3:$T$1003)</f>
        <v>257.51075435148027</v>
      </c>
      <c r="N5358" s="50">
        <f t="array" ref="N5358">_xlfn.SUM(_xlfn.NORM.DIST($S$3:$S$1003,$G5358,$Q5358,FALSE)*WindSpeedStep*$T$3:$T$1003)</f>
        <v>263.86076362992821</v>
      </c>
      <c r="P5358" s="42">
        <f t="shared" si="249"/>
        <v>0.53863153441066414</v>
      </c>
      <c r="Q5358" s="42">
        <f t="shared" si="251"/>
        <v>0.82914481119120376</v>
      </c>
    </row>
    <row r="5359" spans="5:17" x14ac:dyDescent="0.2">
      <c r="E5359" s="15">
        <v>41308.020833333336</v>
      </c>
      <c r="F5359" s="21">
        <v>6.1239384973668054</v>
      </c>
      <c r="G5359" s="21">
        <v>6.1869617338597385</v>
      </c>
      <c r="H5359" s="24">
        <v>9.7976163584593517E-2</v>
      </c>
      <c r="I5359" s="3">
        <f t="shared" si="250"/>
        <v>389.11999999998056</v>
      </c>
      <c r="J5359" s="3">
        <f>INDEX(PowerArray,MIN(MaximumPowerIndex,ROUND(G5359*100,0)))</f>
        <v>404.93999999998022</v>
      </c>
      <c r="K5359" s="3">
        <f>MIN(J5359-M5359+N5359,'Power Look Up'!$F$4)</f>
        <v>404.48431969016985</v>
      </c>
      <c r="M5359" s="50">
        <f t="array" ref="M5359">_xlfn.SUM(_xlfn.NORM.DIST($S$3:$S$1003,$G5359,$P5359,FALSE)*WindSpeedStep*$T$3:$T$1003)</f>
        <v>404.73523457657063</v>
      </c>
      <c r="N5359" s="50">
        <f t="array" ref="N5359">_xlfn.SUM(_xlfn.NORM.DIST($S$3:$S$1003,$G5359,$Q5359,FALSE)*WindSpeedStep*$T$3:$T$1003)</f>
        <v>404.27955426676027</v>
      </c>
      <c r="P5359" s="42">
        <f t="shared" si="249"/>
        <v>0.61869617338597394</v>
      </c>
      <c r="Q5359" s="42">
        <f t="shared" si="251"/>
        <v>0.60617477492826211</v>
      </c>
    </row>
    <row r="5360" spans="5:17" x14ac:dyDescent="0.2">
      <c r="E5360" s="15">
        <v>41308.027777777781</v>
      </c>
      <c r="F5360" s="21">
        <v>5.6499944122199395</v>
      </c>
      <c r="G5360" s="21">
        <v>5.7332061467476683</v>
      </c>
      <c r="H5360" s="24">
        <v>7.6106269958424386E-2</v>
      </c>
      <c r="I5360" s="3">
        <f t="shared" si="250"/>
        <v>305.29999999998768</v>
      </c>
      <c r="J5360" s="3">
        <f>INDEX(PowerArray,MIN(MaximumPowerIndex,ROUND(G5360*100,0)))</f>
        <v>318.25999999998737</v>
      </c>
      <c r="K5360" s="3">
        <f>MIN(J5360-M5360+N5360,'Power Look Up'!$F$4)</f>
        <v>315.23251533715381</v>
      </c>
      <c r="M5360" s="50">
        <f t="array" ref="M5360">_xlfn.SUM(_xlfn.NORM.DIST($S$3:$S$1003,$G5360,$P5360,FALSE)*WindSpeedStep*$T$3:$T$1003)</f>
        <v>317.44490974091082</v>
      </c>
      <c r="N5360" s="50">
        <f t="array" ref="N5360">_xlfn.SUM(_xlfn.NORM.DIST($S$3:$S$1003,$G5360,$Q5360,FALSE)*WindSpeedStep*$T$3:$T$1003)</f>
        <v>314.41742507807726</v>
      </c>
      <c r="P5360" s="42">
        <f t="shared" si="249"/>
        <v>0.5733206146747668</v>
      </c>
      <c r="Q5360" s="42">
        <f t="shared" si="251"/>
        <v>0.43633293473167611</v>
      </c>
    </row>
    <row r="5361" spans="5:17" x14ac:dyDescent="0.2">
      <c r="E5361" s="15">
        <v>41308.034722222219</v>
      </c>
      <c r="F5361" s="21">
        <v>6.1636476935090361</v>
      </c>
      <c r="G5361" s="21">
        <v>6.1960317322357987</v>
      </c>
      <c r="H5361" s="24">
        <v>5.5162140489965948E-2</v>
      </c>
      <c r="I5361" s="3">
        <f t="shared" si="250"/>
        <v>398.15999999998036</v>
      </c>
      <c r="J5361" s="3">
        <f>INDEX(PowerArray,MIN(MaximumPowerIndex,ROUND(G5361*100,0)))</f>
        <v>407.19999999998015</v>
      </c>
      <c r="K5361" s="3">
        <f>MIN(J5361-M5361+N5361,'Power Look Up'!$F$4)</f>
        <v>398.69351292171609</v>
      </c>
      <c r="M5361" s="50">
        <f t="array" ref="M5361">_xlfn.SUM(_xlfn.NORM.DIST($S$3:$S$1003,$G5361,$P5361,FALSE)*WindSpeedStep*$T$3:$T$1003)</f>
        <v>406.60458133112076</v>
      </c>
      <c r="N5361" s="50">
        <f t="array" ref="N5361">_xlfn.SUM(_xlfn.NORM.DIST($S$3:$S$1003,$G5361,$Q5361,FALSE)*WindSpeedStep*$T$3:$T$1003)</f>
        <v>398.0980942528567</v>
      </c>
      <c r="P5361" s="42">
        <f t="shared" si="249"/>
        <v>0.61960317322357994</v>
      </c>
      <c r="Q5361" s="42">
        <f t="shared" si="251"/>
        <v>0.3417863728938782</v>
      </c>
    </row>
    <row r="5362" spans="5:17" x14ac:dyDescent="0.2">
      <c r="E5362" s="15">
        <v>41308.041666666664</v>
      </c>
      <c r="F5362" s="21">
        <v>5.3259169308797079</v>
      </c>
      <c r="G5362" s="21">
        <v>5.2934959794229126</v>
      </c>
      <c r="H5362" s="24">
        <v>6.5716383590344277E-2</v>
      </c>
      <c r="I5362" s="3">
        <f t="shared" si="250"/>
        <v>253.45999999998878</v>
      </c>
      <c r="J5362" s="3">
        <f>INDEX(PowerArray,MIN(MaximumPowerIndex,ROUND(G5362*100,0)))</f>
        <v>246.97999999998893</v>
      </c>
      <c r="K5362" s="3">
        <f>MIN(J5362-M5362+N5362,'Power Look Up'!$F$4)</f>
        <v>246.33060722888953</v>
      </c>
      <c r="M5362" s="50">
        <f t="array" ref="M5362">_xlfn.SUM(_xlfn.NORM.DIST($S$3:$S$1003,$G5362,$P5362,FALSE)*WindSpeedStep*$T$3:$T$1003)</f>
        <v>242.14474395669879</v>
      </c>
      <c r="N5362" s="50">
        <f t="array" ref="N5362">_xlfn.SUM(_xlfn.NORM.DIST($S$3:$S$1003,$G5362,$Q5362,FALSE)*WindSpeedStep*$T$3:$T$1003)</f>
        <v>241.49535118559939</v>
      </c>
      <c r="P5362" s="42">
        <f t="shared" si="249"/>
        <v>0.52934959794229131</v>
      </c>
      <c r="Q5362" s="42">
        <f t="shared" si="251"/>
        <v>0.3478694123177013</v>
      </c>
    </row>
    <row r="5363" spans="5:17" x14ac:dyDescent="0.2">
      <c r="E5363" s="15">
        <v>41308.048611111109</v>
      </c>
      <c r="F5363" s="21">
        <v>5.526299964552492</v>
      </c>
      <c r="G5363" s="21">
        <v>5.5596318844809298</v>
      </c>
      <c r="H5363" s="24">
        <v>5.9714456710046271E-2</v>
      </c>
      <c r="I5363" s="3">
        <f t="shared" si="250"/>
        <v>285.85999999998808</v>
      </c>
      <c r="J5363" s="3">
        <f>INDEX(PowerArray,MIN(MaximumPowerIndex,ROUND(G5363*100,0)))</f>
        <v>290.71999999998798</v>
      </c>
      <c r="K5363" s="3">
        <f>MIN(J5363-M5363+N5363,'Power Look Up'!$F$4)</f>
        <v>287.68072113799229</v>
      </c>
      <c r="M5363" s="50">
        <f t="array" ref="M5363">_xlfn.SUM(_xlfn.NORM.DIST($S$3:$S$1003,$G5363,$P5363,FALSE)*WindSpeedStep*$T$3:$T$1003)</f>
        <v>286.87562582886017</v>
      </c>
      <c r="N5363" s="50">
        <f t="array" ref="N5363">_xlfn.SUM(_xlfn.NORM.DIST($S$3:$S$1003,$G5363,$Q5363,FALSE)*WindSpeedStep*$T$3:$T$1003)</f>
        <v>283.83634696686448</v>
      </c>
      <c r="P5363" s="42">
        <f t="shared" si="249"/>
        <v>0.555963188448093</v>
      </c>
      <c r="Q5363" s="42">
        <f t="shared" si="251"/>
        <v>0.33199039748962944</v>
      </c>
    </row>
    <row r="5364" spans="5:17" x14ac:dyDescent="0.2">
      <c r="E5364" s="15">
        <v>41308.055555555555</v>
      </c>
      <c r="F5364" s="21">
        <v>5.6161585005614754</v>
      </c>
      <c r="G5364" s="21">
        <v>5.6070028992563374</v>
      </c>
      <c r="H5364" s="24">
        <v>8.5467673312997136E-2</v>
      </c>
      <c r="I5364" s="3">
        <f t="shared" si="250"/>
        <v>300.43999999998778</v>
      </c>
      <c r="J5364" s="3">
        <f>INDEX(PowerArray,MIN(MaximumPowerIndex,ROUND(G5364*100,0)))</f>
        <v>298.81999999998783</v>
      </c>
      <c r="K5364" s="3">
        <f>MIN(J5364-M5364+N5364,'Power Look Up'!$F$4)</f>
        <v>297.35625327023826</v>
      </c>
      <c r="M5364" s="50">
        <f t="array" ref="M5364">_xlfn.SUM(_xlfn.NORM.DIST($S$3:$S$1003,$G5364,$P5364,FALSE)*WindSpeedStep*$T$3:$T$1003)</f>
        <v>295.08990482377783</v>
      </c>
      <c r="N5364" s="50">
        <f t="array" ref="N5364">_xlfn.SUM(_xlfn.NORM.DIST($S$3:$S$1003,$G5364,$Q5364,FALSE)*WindSpeedStep*$T$3:$T$1003)</f>
        <v>293.62615809402826</v>
      </c>
      <c r="P5364" s="42">
        <f t="shared" si="249"/>
        <v>0.56070028992563381</v>
      </c>
      <c r="Q5364" s="42">
        <f t="shared" si="251"/>
        <v>0.47921749205866843</v>
      </c>
    </row>
    <row r="5365" spans="5:17" x14ac:dyDescent="0.2">
      <c r="E5365" s="15">
        <v>41308.0625</v>
      </c>
      <c r="F5365" s="21">
        <v>6.6616606720935767</v>
      </c>
      <c r="G5365" s="21">
        <v>6.5419794596998209</v>
      </c>
      <c r="H5365" s="24">
        <v>3.1523671098966796E-2</v>
      </c>
      <c r="I5365" s="3">
        <f t="shared" si="250"/>
        <v>511.15999999997791</v>
      </c>
      <c r="J5365" s="3">
        <f>INDEX(PowerArray,MIN(MaximumPowerIndex,ROUND(G5365*100,0)))</f>
        <v>484.03999999997853</v>
      </c>
      <c r="K5365" s="3">
        <f>MIN(J5365-M5365+N5365,'Power Look Up'!$F$4)</f>
        <v>472.31330755463802</v>
      </c>
      <c r="M5365" s="50">
        <f t="array" ref="M5365">_xlfn.SUM(_xlfn.NORM.DIST($S$3:$S$1003,$G5365,$P5365,FALSE)*WindSpeedStep*$T$3:$T$1003)</f>
        <v>481.92344705752032</v>
      </c>
      <c r="N5365" s="50">
        <f t="array" ref="N5365">_xlfn.SUM(_xlfn.NORM.DIST($S$3:$S$1003,$G5365,$Q5365,FALSE)*WindSpeedStep*$T$3:$T$1003)</f>
        <v>470.1967546121798</v>
      </c>
      <c r="P5365" s="42">
        <f t="shared" si="249"/>
        <v>0.65419794596998215</v>
      </c>
      <c r="Q5365" s="42">
        <f t="shared" si="251"/>
        <v>0.20622720882377366</v>
      </c>
    </row>
    <row r="5366" spans="5:17" x14ac:dyDescent="0.2">
      <c r="E5366" s="15">
        <v>41308.069444444445</v>
      </c>
      <c r="F5366" s="21">
        <v>6.8769358232968676</v>
      </c>
      <c r="G5366" s="21">
        <v>6.6870089848985828</v>
      </c>
      <c r="H5366" s="24">
        <v>4.9440624245494391E-2</v>
      </c>
      <c r="I5366" s="3">
        <f t="shared" si="250"/>
        <v>560.87999999997692</v>
      </c>
      <c r="J5366" s="3">
        <f>INDEX(PowerArray,MIN(MaximumPowerIndex,ROUND(G5366*100,0)))</f>
        <v>517.93999999997777</v>
      </c>
      <c r="K5366" s="3">
        <f>MIN(J5366-M5366+N5366,'Power Look Up'!$F$4)</f>
        <v>506.30160684038873</v>
      </c>
      <c r="M5366" s="50">
        <f t="array" ref="M5366">_xlfn.SUM(_xlfn.NORM.DIST($S$3:$S$1003,$G5366,$P5366,FALSE)*WindSpeedStep*$T$3:$T$1003)</f>
        <v>515.91520648150822</v>
      </c>
      <c r="N5366" s="50">
        <f t="array" ref="N5366">_xlfn.SUM(_xlfn.NORM.DIST($S$3:$S$1003,$G5366,$Q5366,FALSE)*WindSpeedStep*$T$3:$T$1003)</f>
        <v>504.27681332191918</v>
      </c>
      <c r="P5366" s="42">
        <f t="shared" si="249"/>
        <v>0.66870089848985836</v>
      </c>
      <c r="Q5366" s="42">
        <f t="shared" si="251"/>
        <v>0.33060989854861572</v>
      </c>
    </row>
    <row r="5367" spans="5:17" x14ac:dyDescent="0.2">
      <c r="E5367" s="15">
        <v>41308.076388888891</v>
      </c>
      <c r="F5367" s="21">
        <v>6.4782777366560467</v>
      </c>
      <c r="G5367" s="21">
        <v>6.354003443167735</v>
      </c>
      <c r="H5367" s="24">
        <v>4.6308604261053772E-2</v>
      </c>
      <c r="I5367" s="3">
        <f t="shared" si="250"/>
        <v>470.47999999997882</v>
      </c>
      <c r="J5367" s="3">
        <f>INDEX(PowerArray,MIN(MaximumPowerIndex,ROUND(G5367*100,0)))</f>
        <v>441.09999999997945</v>
      </c>
      <c r="K5367" s="3">
        <f>MIN(J5367-M5367+N5367,'Power Look Up'!$F$4)</f>
        <v>431.07107758781001</v>
      </c>
      <c r="M5367" s="50">
        <f t="array" ref="M5367">_xlfn.SUM(_xlfn.NORM.DIST($S$3:$S$1003,$G5367,$P5367,FALSE)*WindSpeedStep*$T$3:$T$1003)</f>
        <v>440.01231424523007</v>
      </c>
      <c r="N5367" s="50">
        <f t="array" ref="N5367">_xlfn.SUM(_xlfn.NORM.DIST($S$3:$S$1003,$G5367,$Q5367,FALSE)*WindSpeedStep*$T$3:$T$1003)</f>
        <v>429.98339183306064</v>
      </c>
      <c r="P5367" s="42">
        <f t="shared" si="249"/>
        <v>0.6354003443167735</v>
      </c>
      <c r="Q5367" s="42">
        <f t="shared" si="251"/>
        <v>0.29424503092302773</v>
      </c>
    </row>
    <row r="5368" spans="5:17" x14ac:dyDescent="0.2">
      <c r="E5368" s="15">
        <v>41308.083333333336</v>
      </c>
      <c r="F5368" s="21">
        <v>5.787489775187014</v>
      </c>
      <c r="G5368" s="21">
        <v>5.6616202070458277</v>
      </c>
      <c r="H5368" s="24">
        <v>5.5291674358018142E-2</v>
      </c>
      <c r="I5368" s="3">
        <f t="shared" si="250"/>
        <v>327.97999999998717</v>
      </c>
      <c r="J5368" s="3">
        <f>INDEX(PowerArray,MIN(MaximumPowerIndex,ROUND(G5368*100,0)))</f>
        <v>306.91999999998768</v>
      </c>
      <c r="K5368" s="3">
        <f>MIN(J5368-M5368+N5368,'Power Look Up'!$F$4)</f>
        <v>302.42294277985928</v>
      </c>
      <c r="M5368" s="50">
        <f t="array" ref="M5368">_xlfn.SUM(_xlfn.NORM.DIST($S$3:$S$1003,$G5368,$P5368,FALSE)*WindSpeedStep*$T$3:$T$1003)</f>
        <v>304.67676898425162</v>
      </c>
      <c r="N5368" s="50">
        <f t="array" ref="N5368">_xlfn.SUM(_xlfn.NORM.DIST($S$3:$S$1003,$G5368,$Q5368,FALSE)*WindSpeedStep*$T$3:$T$1003)</f>
        <v>300.17971176412323</v>
      </c>
      <c r="P5368" s="42">
        <f t="shared" si="249"/>
        <v>0.56616202070458277</v>
      </c>
      <c r="Q5368" s="42">
        <f t="shared" si="251"/>
        <v>0.31304046082675313</v>
      </c>
    </row>
    <row r="5369" spans="5:17" x14ac:dyDescent="0.2">
      <c r="E5369" s="15">
        <v>41308.090277777781</v>
      </c>
      <c r="F5369" s="21">
        <v>4.715135407975402</v>
      </c>
      <c r="G5369" s="21">
        <v>4.7067459953619348</v>
      </c>
      <c r="H5369" s="24">
        <v>6.9987385609715999E-2</v>
      </c>
      <c r="I5369" s="3">
        <f t="shared" si="250"/>
        <v>169.47999999999388</v>
      </c>
      <c r="J5369" s="3">
        <f>INDEX(PowerArray,MIN(MaximumPowerIndex,ROUND(G5369*100,0)))</f>
        <v>168.3899999999939</v>
      </c>
      <c r="K5369" s="3">
        <f>MIN(J5369-M5369+N5369,'Power Look Up'!$F$4)</f>
        <v>167.30561314983728</v>
      </c>
      <c r="M5369" s="50">
        <f t="array" ref="M5369">_xlfn.SUM(_xlfn.NORM.DIST($S$3:$S$1003,$G5369,$P5369,FALSE)*WindSpeedStep*$T$3:$T$1003)</f>
        <v>147.9128088429249</v>
      </c>
      <c r="N5369" s="50">
        <f t="array" ref="N5369">_xlfn.SUM(_xlfn.NORM.DIST($S$3:$S$1003,$G5369,$Q5369,FALSE)*WindSpeedStep*$T$3:$T$1003)</f>
        <v>146.82842199276828</v>
      </c>
      <c r="P5369" s="42">
        <f t="shared" si="249"/>
        <v>0.47067459953619351</v>
      </c>
      <c r="Q5369" s="42">
        <f t="shared" si="251"/>
        <v>0.32941284694438228</v>
      </c>
    </row>
    <row r="5370" spans="5:17" x14ac:dyDescent="0.2">
      <c r="E5370" s="15">
        <v>41308.097222222219</v>
      </c>
      <c r="F5370" s="21">
        <v>4.9001811845754553</v>
      </c>
      <c r="G5370" s="21">
        <v>4.8330394429750747</v>
      </c>
      <c r="H5370" s="24">
        <v>8.7751857289181973E-2</v>
      </c>
      <c r="I5370" s="3">
        <f t="shared" si="250"/>
        <v>189.09999999999346</v>
      </c>
      <c r="J5370" s="3">
        <f>INDEX(PowerArray,MIN(MaximumPowerIndex,ROUND(G5370*100,0)))</f>
        <v>181.4699999999936</v>
      </c>
      <c r="K5370" s="3">
        <f>MIN(J5370-M5370+N5370,'Power Look Up'!$F$4)</f>
        <v>181.11013150291888</v>
      </c>
      <c r="M5370" s="50">
        <f t="array" ref="M5370">_xlfn.SUM(_xlfn.NORM.DIST($S$3:$S$1003,$G5370,$P5370,FALSE)*WindSpeedStep*$T$3:$T$1003)</f>
        <v>167.88682343537209</v>
      </c>
      <c r="N5370" s="50">
        <f t="array" ref="N5370">_xlfn.SUM(_xlfn.NORM.DIST($S$3:$S$1003,$G5370,$Q5370,FALSE)*WindSpeedStep*$T$3:$T$1003)</f>
        <v>167.52695493829737</v>
      </c>
      <c r="P5370" s="42">
        <f t="shared" si="249"/>
        <v>0.4833039442975075</v>
      </c>
      <c r="Q5370" s="42">
        <f t="shared" si="251"/>
        <v>0.42410818747293627</v>
      </c>
    </row>
    <row r="5371" spans="5:17" x14ac:dyDescent="0.2">
      <c r="E5371" s="15">
        <v>41308.104166666664</v>
      </c>
      <c r="F5371" s="21">
        <v>5.8636956561951568</v>
      </c>
      <c r="G5371" s="21">
        <v>5.8206741838814304</v>
      </c>
      <c r="H5371" s="24">
        <v>2.2170318451410657E-2</v>
      </c>
      <c r="I5371" s="3">
        <f t="shared" si="250"/>
        <v>339.31999999998698</v>
      </c>
      <c r="J5371" s="3">
        <f>INDEX(PowerArray,MIN(MaximumPowerIndex,ROUND(G5371*100,0)))</f>
        <v>332.83999999998707</v>
      </c>
      <c r="K5371" s="3">
        <f>MIN(J5371-M5371+N5371,'Power Look Up'!$F$4)</f>
        <v>323.111185187903</v>
      </c>
      <c r="M5371" s="50">
        <f t="array" ref="M5371">_xlfn.SUM(_xlfn.NORM.DIST($S$3:$S$1003,$G5371,$P5371,FALSE)*WindSpeedStep*$T$3:$T$1003)</f>
        <v>333.3831827270343</v>
      </c>
      <c r="N5371" s="50">
        <f t="array" ref="N5371">_xlfn.SUM(_xlfn.NORM.DIST($S$3:$S$1003,$G5371,$Q5371,FALSE)*WindSpeedStep*$T$3:$T$1003)</f>
        <v>323.65436791495023</v>
      </c>
      <c r="P5371" s="42">
        <f t="shared" si="249"/>
        <v>0.58206741838814302</v>
      </c>
      <c r="Q5371" s="42">
        <f t="shared" si="251"/>
        <v>0.12904620025855615</v>
      </c>
    </row>
    <row r="5372" spans="5:17" x14ac:dyDescent="0.2">
      <c r="E5372" s="15">
        <v>41308.111111111109</v>
      </c>
      <c r="F5372" s="21">
        <v>6.300325497602838</v>
      </c>
      <c r="G5372" s="21">
        <v>6.2230264762319782</v>
      </c>
      <c r="H5372" s="24">
        <v>4.9203807028374881E-2</v>
      </c>
      <c r="I5372" s="3">
        <f t="shared" si="250"/>
        <v>429.79999999997972</v>
      </c>
      <c r="J5372" s="3">
        <f>INDEX(PowerArray,MIN(MaximumPowerIndex,ROUND(G5372*100,0)))</f>
        <v>411.71999999998008</v>
      </c>
      <c r="K5372" s="3">
        <f>MIN(J5372-M5372+N5372,'Power Look Up'!$F$4)</f>
        <v>402.30918723975202</v>
      </c>
      <c r="M5372" s="50">
        <f t="array" ref="M5372">_xlfn.SUM(_xlfn.NORM.DIST($S$3:$S$1003,$G5372,$P5372,FALSE)*WindSpeedStep*$T$3:$T$1003)</f>
        <v>412.19918610103684</v>
      </c>
      <c r="N5372" s="50">
        <f t="array" ref="N5372">_xlfn.SUM(_xlfn.NORM.DIST($S$3:$S$1003,$G5372,$Q5372,FALSE)*WindSpeedStep*$T$3:$T$1003)</f>
        <v>402.78837334080879</v>
      </c>
      <c r="P5372" s="42">
        <f t="shared" si="249"/>
        <v>0.62230264762319787</v>
      </c>
      <c r="Q5372" s="42">
        <f t="shared" si="251"/>
        <v>0.30619659386898596</v>
      </c>
    </row>
    <row r="5373" spans="5:17" x14ac:dyDescent="0.2">
      <c r="E5373" s="15">
        <v>41308.118055555555</v>
      </c>
      <c r="F5373" s="21">
        <v>7.5009344360421473</v>
      </c>
      <c r="G5373" s="21">
        <v>7.3510325213237317</v>
      </c>
      <c r="H5373" s="24">
        <v>3.5995515265757339E-2</v>
      </c>
      <c r="I5373" s="3">
        <f t="shared" si="250"/>
        <v>738.49999999996521</v>
      </c>
      <c r="J5373" s="3">
        <f>INDEX(PowerArray,MIN(MaximumPowerIndex,ROUND(G5373*100,0)))</f>
        <v>693.34999999996626</v>
      </c>
      <c r="K5373" s="3">
        <f>MIN(J5373-M5373+N5373,'Power Look Up'!$F$4)</f>
        <v>676.84370099045361</v>
      </c>
      <c r="M5373" s="50">
        <f t="array" ref="M5373">_xlfn.SUM(_xlfn.NORM.DIST($S$3:$S$1003,$G5373,$P5373,FALSE)*WindSpeedStep*$T$3:$T$1003)</f>
        <v>690.69889450469384</v>
      </c>
      <c r="N5373" s="50">
        <f t="array" ref="N5373">_xlfn.SUM(_xlfn.NORM.DIST($S$3:$S$1003,$G5373,$Q5373,FALSE)*WindSpeedStep*$T$3:$T$1003)</f>
        <v>674.19259549518119</v>
      </c>
      <c r="P5373" s="42">
        <f t="shared" si="249"/>
        <v>0.73510325213237326</v>
      </c>
      <c r="Q5373" s="42">
        <f t="shared" si="251"/>
        <v>0.26460420334038703</v>
      </c>
    </row>
    <row r="5374" spans="5:17" x14ac:dyDescent="0.2">
      <c r="E5374" s="15">
        <v>41308.125</v>
      </c>
      <c r="F5374" s="21">
        <v>7.8320451746639224</v>
      </c>
      <c r="G5374" s="21">
        <v>7.6749467009849033</v>
      </c>
      <c r="H5374" s="24">
        <v>5.3625839820059827E-2</v>
      </c>
      <c r="I5374" s="3">
        <f t="shared" si="250"/>
        <v>837.82999999996309</v>
      </c>
      <c r="J5374" s="3">
        <f>INDEX(PowerArray,MIN(MaximumPowerIndex,ROUND(G5374*100,0)))</f>
        <v>789.66999999996415</v>
      </c>
      <c r="K5374" s="3">
        <f>MIN(J5374-M5374+N5374,'Power Look Up'!$F$4)</f>
        <v>774.27065183801574</v>
      </c>
      <c r="M5374" s="50">
        <f t="array" ref="M5374">_xlfn.SUM(_xlfn.NORM.DIST($S$3:$S$1003,$G5374,$P5374,FALSE)*WindSpeedStep*$T$3:$T$1003)</f>
        <v>787.71809677528745</v>
      </c>
      <c r="N5374" s="50">
        <f t="array" ref="N5374">_xlfn.SUM(_xlfn.NORM.DIST($S$3:$S$1003,$G5374,$Q5374,FALSE)*WindSpeedStep*$T$3:$T$1003)</f>
        <v>772.31874861333904</v>
      </c>
      <c r="P5374" s="42">
        <f t="shared" si="249"/>
        <v>0.76749467009849037</v>
      </c>
      <c r="Q5374" s="42">
        <f t="shared" si="251"/>
        <v>0.41157546241451304</v>
      </c>
    </row>
    <row r="5375" spans="5:17" x14ac:dyDescent="0.2">
      <c r="E5375" s="15">
        <v>41308.131944444445</v>
      </c>
      <c r="F5375" s="21">
        <v>8.2091007743967701</v>
      </c>
      <c r="G5375" s="21">
        <v>8.0994838588453302</v>
      </c>
      <c r="H5375" s="24">
        <v>4.6290088335274891E-2</v>
      </c>
      <c r="I5375" s="3">
        <f t="shared" si="250"/>
        <v>966.06999999995207</v>
      </c>
      <c r="J5375" s="3">
        <f>INDEX(PowerArray,MIN(MaximumPowerIndex,ROUND(G5375*100,0)))</f>
        <v>925.69999999995298</v>
      </c>
      <c r="K5375" s="3">
        <f>MIN(J5375-M5375+N5375,'Power Look Up'!$F$4)</f>
        <v>905.90261206448633</v>
      </c>
      <c r="M5375" s="50">
        <f t="array" ref="M5375">_xlfn.SUM(_xlfn.NORM.DIST($S$3:$S$1003,$G5375,$P5375,FALSE)*WindSpeedStep*$T$3:$T$1003)</f>
        <v>926.84763324895653</v>
      </c>
      <c r="N5375" s="50">
        <f t="array" ref="N5375">_xlfn.SUM(_xlfn.NORM.DIST($S$3:$S$1003,$G5375,$Q5375,FALSE)*WindSpeedStep*$T$3:$T$1003)</f>
        <v>907.05024531348988</v>
      </c>
      <c r="P5375" s="42">
        <f t="shared" si="249"/>
        <v>0.80994838588453311</v>
      </c>
      <c r="Q5375" s="42">
        <f t="shared" si="251"/>
        <v>0.37492582329608348</v>
      </c>
    </row>
    <row r="5376" spans="5:17" x14ac:dyDescent="0.2">
      <c r="E5376" s="15">
        <v>41308.138888888891</v>
      </c>
      <c r="F5376" s="21">
        <v>7.9074751871659039</v>
      </c>
      <c r="G5376" s="21">
        <v>7.8484033874108103</v>
      </c>
      <c r="H5376" s="24">
        <v>6.7025186605733228E-2</v>
      </c>
      <c r="I5376" s="3">
        <f t="shared" si="250"/>
        <v>861.90999999996257</v>
      </c>
      <c r="J5376" s="3">
        <f>INDEX(PowerArray,MIN(MaximumPowerIndex,ROUND(G5376*100,0)))</f>
        <v>843.84999999996296</v>
      </c>
      <c r="K5376" s="3">
        <f>MIN(J5376-M5376+N5376,'Power Look Up'!$F$4)</f>
        <v>831.10972333590882</v>
      </c>
      <c r="M5376" s="50">
        <f t="array" ref="M5376">_xlfn.SUM(_xlfn.NORM.DIST($S$3:$S$1003,$G5376,$P5376,FALSE)*WindSpeedStep*$T$3:$T$1003)</f>
        <v>842.92491196713593</v>
      </c>
      <c r="N5376" s="50">
        <f t="array" ref="N5376">_xlfn.SUM(_xlfn.NORM.DIST($S$3:$S$1003,$G5376,$Q5376,FALSE)*WindSpeedStep*$T$3:$T$1003)</f>
        <v>830.18463530308179</v>
      </c>
      <c r="P5376" s="42">
        <f t="shared" si="249"/>
        <v>0.78484033874108106</v>
      </c>
      <c r="Q5376" s="42">
        <f t="shared" si="251"/>
        <v>0.52604070159827832</v>
      </c>
    </row>
    <row r="5377" spans="5:17" x14ac:dyDescent="0.2">
      <c r="E5377" s="15">
        <v>41308.145833333336</v>
      </c>
      <c r="F5377" s="21">
        <v>7.5028084792946093</v>
      </c>
      <c r="G5377" s="21">
        <v>7.3770238649183799</v>
      </c>
      <c r="H5377" s="24">
        <v>5.9977540575886806E-2</v>
      </c>
      <c r="I5377" s="3">
        <f t="shared" si="250"/>
        <v>738.49999999996521</v>
      </c>
      <c r="J5377" s="3">
        <f>INDEX(PowerArray,MIN(MaximumPowerIndex,ROUND(G5377*100,0)))</f>
        <v>702.379999999966</v>
      </c>
      <c r="K5377" s="3">
        <f>MIN(J5377-M5377+N5377,'Power Look Up'!$F$4)</f>
        <v>689.78269565679375</v>
      </c>
      <c r="M5377" s="50">
        <f t="array" ref="M5377">_xlfn.SUM(_xlfn.NORM.DIST($S$3:$S$1003,$G5377,$P5377,FALSE)*WindSpeedStep*$T$3:$T$1003)</f>
        <v>698.19441984578089</v>
      </c>
      <c r="N5377" s="50">
        <f t="array" ref="N5377">_xlfn.SUM(_xlfn.NORM.DIST($S$3:$S$1003,$G5377,$Q5377,FALSE)*WindSpeedStep*$T$3:$T$1003)</f>
        <v>685.59711550260863</v>
      </c>
      <c r="P5377" s="42">
        <f t="shared" si="249"/>
        <v>0.73770238649183806</v>
      </c>
      <c r="Q5377" s="42">
        <f t="shared" si="251"/>
        <v>0.44245574818742744</v>
      </c>
    </row>
    <row r="5378" spans="5:17" x14ac:dyDescent="0.2">
      <c r="E5378" s="15">
        <v>41308.152777777781</v>
      </c>
      <c r="F5378" s="21">
        <v>7.7369341702320016</v>
      </c>
      <c r="G5378" s="21">
        <v>7.6532892882843475</v>
      </c>
      <c r="H5378" s="24">
        <v>6.8502586210334435E-2</v>
      </c>
      <c r="I5378" s="3">
        <f t="shared" si="250"/>
        <v>810.73999999996374</v>
      </c>
      <c r="J5378" s="3">
        <f>INDEX(PowerArray,MIN(MaximumPowerIndex,ROUND(G5378*100,0)))</f>
        <v>783.64999999996428</v>
      </c>
      <c r="K5378" s="3">
        <f>MIN(J5378-M5378+N5378,'Power Look Up'!$F$4)</f>
        <v>772.17257928997708</v>
      </c>
      <c r="M5378" s="50">
        <f t="array" ref="M5378">_xlfn.SUM(_xlfn.NORM.DIST($S$3:$S$1003,$G5378,$P5378,FALSE)*WindSpeedStep*$T$3:$T$1003)</f>
        <v>780.98507605230611</v>
      </c>
      <c r="N5378" s="50">
        <f t="array" ref="N5378">_xlfn.SUM(_xlfn.NORM.DIST($S$3:$S$1003,$G5378,$Q5378,FALSE)*WindSpeedStep*$T$3:$T$1003)</f>
        <v>769.50765534231891</v>
      </c>
      <c r="P5378" s="42">
        <f t="shared" si="249"/>
        <v>0.76532892882843484</v>
      </c>
      <c r="Q5378" s="42">
        <f t="shared" si="251"/>
        <v>0.52427010926332762</v>
      </c>
    </row>
    <row r="5379" spans="5:17" x14ac:dyDescent="0.2">
      <c r="E5379" s="15">
        <v>41308.159722222219</v>
      </c>
      <c r="F5379" s="21">
        <v>7.7152488937380488</v>
      </c>
      <c r="G5379" s="21">
        <v>7.628214074425788</v>
      </c>
      <c r="H5379" s="24">
        <v>4.7956975218298434E-2</v>
      </c>
      <c r="I5379" s="3">
        <f t="shared" si="250"/>
        <v>804.71999999996387</v>
      </c>
      <c r="J5379" s="3">
        <f>INDEX(PowerArray,MIN(MaximumPowerIndex,ROUND(G5379*100,0)))</f>
        <v>777.62999999996441</v>
      </c>
      <c r="K5379" s="3">
        <f>MIN(J5379-M5379+N5379,'Power Look Up'!$F$4)</f>
        <v>761.37862798644528</v>
      </c>
      <c r="M5379" s="50">
        <f t="array" ref="M5379">_xlfn.SUM(_xlfn.NORM.DIST($S$3:$S$1003,$G5379,$P5379,FALSE)*WindSpeedStep*$T$3:$T$1003)</f>
        <v>773.23379767489382</v>
      </c>
      <c r="N5379" s="50">
        <f t="array" ref="N5379">_xlfn.SUM(_xlfn.NORM.DIST($S$3:$S$1003,$G5379,$Q5379,FALSE)*WindSpeedStep*$T$3:$T$1003)</f>
        <v>756.98242566137469</v>
      </c>
      <c r="P5379" s="42">
        <f t="shared" ref="P5379:P5386" si="252">ReferenceTurbulence*G5379</f>
        <v>0.76282140744257887</v>
      </c>
      <c r="Q5379" s="42">
        <f t="shared" si="251"/>
        <v>0.36582607332711287</v>
      </c>
    </row>
    <row r="5380" spans="5:17" x14ac:dyDescent="0.2">
      <c r="E5380" s="15">
        <v>41308.166666666664</v>
      </c>
      <c r="F5380" s="21">
        <v>6.9070945782609794</v>
      </c>
      <c r="G5380" s="21">
        <v>7.0657251875921379</v>
      </c>
      <c r="H5380" s="24">
        <v>0.12161408686132243</v>
      </c>
      <c r="I5380" s="3">
        <f t="shared" ref="I5380:I5386" si="253">INDEX(PowerArray,MIN(MaximumPowerIndex,ROUND(F5380*100,0)))</f>
        <v>567.65999999997678</v>
      </c>
      <c r="J5380" s="3">
        <f>INDEX(PowerArray,MIN(MaximumPowerIndex,ROUND(G5380*100,0)))</f>
        <v>609.06999999996799</v>
      </c>
      <c r="K5380" s="3">
        <f>MIN(J5380-M5380+N5380,'Power Look Up'!$F$4)</f>
        <v>617.47302703708363</v>
      </c>
      <c r="M5380" s="50">
        <f t="array" ref="M5380">_xlfn.SUM(_xlfn.NORM.DIST($S$3:$S$1003,$G5380,$P5380,FALSE)*WindSpeedStep*$T$3:$T$1003)</f>
        <v>611.69047309227176</v>
      </c>
      <c r="N5380" s="50">
        <f t="array" ref="N5380">_xlfn.SUM(_xlfn.NORM.DIST($S$3:$S$1003,$G5380,$Q5380,FALSE)*WindSpeedStep*$T$3:$T$1003)</f>
        <v>620.09350012938739</v>
      </c>
      <c r="P5380" s="42">
        <f t="shared" si="252"/>
        <v>0.70657251875921379</v>
      </c>
      <c r="Q5380" s="42">
        <f t="shared" ref="Q5380:Q5386" si="254">G5380*H5380</f>
        <v>0.85929171670206395</v>
      </c>
    </row>
    <row r="5381" spans="5:17" x14ac:dyDescent="0.2">
      <c r="E5381" s="15">
        <v>41308.173611111109</v>
      </c>
      <c r="F5381" s="21">
        <v>6.4121309151281798</v>
      </c>
      <c r="G5381" s="21">
        <v>6.6594474942079707</v>
      </c>
      <c r="H5381" s="24">
        <v>7.6417653738781288E-2</v>
      </c>
      <c r="I5381" s="3">
        <f t="shared" si="253"/>
        <v>454.65999999997916</v>
      </c>
      <c r="J5381" s="3">
        <f>INDEX(PowerArray,MIN(MaximumPowerIndex,ROUND(G5381*100,0)))</f>
        <v>511.15999999997791</v>
      </c>
      <c r="K5381" s="3">
        <f>MIN(J5381-M5381+N5381,'Power Look Up'!$F$4)</f>
        <v>504.82261930390945</v>
      </c>
      <c r="M5381" s="50">
        <f t="array" ref="M5381">_xlfn.SUM(_xlfn.NORM.DIST($S$3:$S$1003,$G5381,$P5381,FALSE)*WindSpeedStep*$T$3:$T$1003)</f>
        <v>509.34261554928082</v>
      </c>
      <c r="N5381" s="50">
        <f t="array" ref="N5381">_xlfn.SUM(_xlfn.NORM.DIST($S$3:$S$1003,$G5381,$Q5381,FALSE)*WindSpeedStep*$T$3:$T$1003)</f>
        <v>503.00523485321236</v>
      </c>
      <c r="P5381" s="42">
        <f t="shared" si="252"/>
        <v>0.66594474942079707</v>
      </c>
      <c r="Q5381" s="42">
        <f t="shared" si="254"/>
        <v>0.50889935270397946</v>
      </c>
    </row>
    <row r="5382" spans="5:17" x14ac:dyDescent="0.2">
      <c r="E5382" s="15">
        <v>41308.180555555555</v>
      </c>
      <c r="F5382" s="21">
        <v>7.4362132202524007</v>
      </c>
      <c r="G5382" s="21">
        <v>7.4687101945139105</v>
      </c>
      <c r="H5382" s="24">
        <v>0.10758163816782627</v>
      </c>
      <c r="I5382" s="3">
        <f t="shared" si="253"/>
        <v>720.43999999996561</v>
      </c>
      <c r="J5382" s="3">
        <f>INDEX(PowerArray,MIN(MaximumPowerIndex,ROUND(G5382*100,0)))</f>
        <v>729.46999999996547</v>
      </c>
      <c r="K5382" s="3">
        <f>MIN(J5382-M5382+N5382,'Power Look Up'!$F$4)</f>
        <v>732.68025429494776</v>
      </c>
      <c r="M5382" s="50">
        <f t="array" ref="M5382">_xlfn.SUM(_xlfn.NORM.DIST($S$3:$S$1003,$G5382,$P5382,FALSE)*WindSpeedStep*$T$3:$T$1003)</f>
        <v>725.03674575750506</v>
      </c>
      <c r="N5382" s="50">
        <f t="array" ref="N5382">_xlfn.SUM(_xlfn.NORM.DIST($S$3:$S$1003,$G5382,$Q5382,FALSE)*WindSpeedStep*$T$3:$T$1003)</f>
        <v>728.24700005248735</v>
      </c>
      <c r="P5382" s="42">
        <f t="shared" si="252"/>
        <v>0.74687101945139112</v>
      </c>
      <c r="Q5382" s="42">
        <f t="shared" si="254"/>
        <v>0.80349607772655096</v>
      </c>
    </row>
    <row r="5383" spans="5:17" x14ac:dyDescent="0.2">
      <c r="E5383" s="15">
        <v>41308.1875</v>
      </c>
      <c r="F5383" s="21">
        <v>7.5917059991218103</v>
      </c>
      <c r="G5383" s="21">
        <v>7.6990979641977457</v>
      </c>
      <c r="H5383" s="24">
        <v>7.2447484144357366E-2</v>
      </c>
      <c r="I5383" s="3">
        <f t="shared" si="253"/>
        <v>765.58999999996468</v>
      </c>
      <c r="J5383" s="3">
        <f>INDEX(PowerArray,MIN(MaximumPowerIndex,ROUND(G5383*100,0)))</f>
        <v>798.69999999996389</v>
      </c>
      <c r="K5383" s="3">
        <f>MIN(J5383-M5383+N5383,'Power Look Up'!$F$4)</f>
        <v>788.24545053331508</v>
      </c>
      <c r="M5383" s="50">
        <f t="array" ref="M5383">_xlfn.SUM(_xlfn.NORM.DIST($S$3:$S$1003,$G5383,$P5383,FALSE)*WindSpeedStep*$T$3:$T$1003)</f>
        <v>795.26827870662544</v>
      </c>
      <c r="N5383" s="50">
        <f t="array" ref="N5383">_xlfn.SUM(_xlfn.NORM.DIST($S$3:$S$1003,$G5383,$Q5383,FALSE)*WindSpeedStep*$T$3:$T$1003)</f>
        <v>784.81372923997662</v>
      </c>
      <c r="P5383" s="42">
        <f t="shared" si="252"/>
        <v>0.76990979641977464</v>
      </c>
      <c r="Q5383" s="42">
        <f t="shared" si="254"/>
        <v>0.55778027768707028</v>
      </c>
    </row>
    <row r="5384" spans="5:17" x14ac:dyDescent="0.2">
      <c r="E5384" s="15">
        <v>41308.194444444445</v>
      </c>
      <c r="F5384" s="21">
        <v>8.5784611664759485</v>
      </c>
      <c r="G5384" s="21">
        <v>8.5033092438305697</v>
      </c>
      <c r="H5384" s="24">
        <v>6.9942614223721125E-2</v>
      </c>
      <c r="I5384" s="3">
        <f t="shared" si="253"/>
        <v>1101.8599999999492</v>
      </c>
      <c r="J5384" s="3">
        <f>INDEX(PowerArray,MIN(MaximumPowerIndex,ROUND(G5384*100,0)))</f>
        <v>1072.4999999999498</v>
      </c>
      <c r="K5384" s="3">
        <f>MIN(J5384-M5384+N5384,'Power Look Up'!$F$4)</f>
        <v>1059.3927773761152</v>
      </c>
      <c r="M5384" s="50">
        <f t="array" ref="M5384">_xlfn.SUM(_xlfn.NORM.DIST($S$3:$S$1003,$G5384,$P5384,FALSE)*WindSpeedStep*$T$3:$T$1003)</f>
        <v>1071.1260892789078</v>
      </c>
      <c r="N5384" s="50">
        <f t="array" ref="N5384">_xlfn.SUM(_xlfn.NORM.DIST($S$3:$S$1003,$G5384,$Q5384,FALSE)*WindSpeedStep*$T$3:$T$1003)</f>
        <v>1058.0188666550732</v>
      </c>
      <c r="P5384" s="42">
        <f t="shared" si="252"/>
        <v>0.85033092438305702</v>
      </c>
      <c r="Q5384" s="42">
        <f t="shared" si="254"/>
        <v>0.59474367806624329</v>
      </c>
    </row>
    <row r="5385" spans="5:17" x14ac:dyDescent="0.2">
      <c r="E5385" s="15">
        <v>41308.201388888891</v>
      </c>
      <c r="F5385" s="21">
        <v>8.7541236864040446</v>
      </c>
      <c r="G5385" s="21">
        <v>8.8234456102863099</v>
      </c>
      <c r="H5385" s="24">
        <v>7.3108402728416844E-2</v>
      </c>
      <c r="I5385" s="3">
        <f t="shared" si="253"/>
        <v>1164.2499999999477</v>
      </c>
      <c r="J5385" s="3">
        <f>INDEX(PowerArray,MIN(MaximumPowerIndex,ROUND(G5385*100,0)))</f>
        <v>1189.9399999999473</v>
      </c>
      <c r="K5385" s="3">
        <f>MIN(J5385-M5385+N5385,'Power Look Up'!$F$4)</f>
        <v>1180.5519276182713</v>
      </c>
      <c r="M5385" s="50">
        <f t="array" ref="M5385">_xlfn.SUM(_xlfn.NORM.DIST($S$3:$S$1003,$G5385,$P5385,FALSE)*WindSpeedStep*$T$3:$T$1003)</f>
        <v>1191.881532857612</v>
      </c>
      <c r="N5385" s="50">
        <f t="array" ref="N5385">_xlfn.SUM(_xlfn.NORM.DIST($S$3:$S$1003,$G5385,$Q5385,FALSE)*WindSpeedStep*$T$3:$T$1003)</f>
        <v>1182.493460475936</v>
      </c>
      <c r="P5385" s="42">
        <f t="shared" si="252"/>
        <v>0.88234456102863101</v>
      </c>
      <c r="Q5385" s="42">
        <f t="shared" si="254"/>
        <v>0.64506801512909329</v>
      </c>
    </row>
    <row r="5386" spans="5:17" x14ac:dyDescent="0.2">
      <c r="E5386" s="15">
        <v>41308.208333333336</v>
      </c>
      <c r="F5386" s="21">
        <v>9.3304737177159964</v>
      </c>
      <c r="G5386" s="21">
        <v>9.3900764986769722</v>
      </c>
      <c r="H5386" s="24">
        <v>4.715730554650846E-2</v>
      </c>
      <c r="I5386" s="3">
        <f t="shared" si="253"/>
        <v>1381.7299999999411</v>
      </c>
      <c r="J5386" s="3">
        <f>INDEX(PowerArray,MIN(MaximumPowerIndex,ROUND(G5386*100,0)))</f>
        <v>1404.5899999999406</v>
      </c>
      <c r="K5386" s="3">
        <f>MIN(J5386-M5386+N5386,'Power Look Up'!$F$4)</f>
        <v>1407.2507652473048</v>
      </c>
      <c r="M5386" s="50">
        <f t="array" ref="M5386">_xlfn.SUM(_xlfn.NORM.DIST($S$3:$S$1003,$G5386,$P5386,FALSE)*WindSpeedStep*$T$3:$T$1003)</f>
        <v>1409.2228972212386</v>
      </c>
      <c r="N5386" s="50">
        <f t="array" ref="N5386">_xlfn.SUM(_xlfn.NORM.DIST($S$3:$S$1003,$G5386,$Q5386,FALSE)*WindSpeedStep*$T$3:$T$1003)</f>
        <v>1411.8836624686028</v>
      </c>
      <c r="P5386" s="42">
        <f t="shared" si="252"/>
        <v>0.93900764986769725</v>
      </c>
      <c r="Q5386" s="42">
        <f t="shared" si="254"/>
        <v>0.44281070655319832</v>
      </c>
    </row>
  </sheetData>
  <mergeCells count="5">
    <mergeCell ref="B6:C6"/>
    <mergeCell ref="B4:C4"/>
    <mergeCell ref="B3:C3"/>
    <mergeCell ref="B2:C2"/>
    <mergeCell ref="M1:N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000"/>
  <sheetViews>
    <sheetView workbookViewId="0">
      <selection activeCell="F6" sqref="F6"/>
    </sheetView>
  </sheetViews>
  <sheetFormatPr defaultRowHeight="15" x14ac:dyDescent="0.25"/>
  <cols>
    <col min="1" max="2" width="9.140625" style="27"/>
    <col min="3" max="3" width="11" style="27" customWidth="1"/>
    <col min="4" max="4" width="2" style="27" customWidth="1"/>
    <col min="5" max="5" width="22.28515625" style="27" bestFit="1" customWidth="1"/>
    <col min="6" max="257" width="9.140625" style="27"/>
    <col min="258" max="258" width="6.85546875" style="27" bestFit="1" customWidth="1"/>
    <col min="259" max="513" width="9.140625" style="27"/>
    <col min="514" max="514" width="6.85546875" style="27" bestFit="1" customWidth="1"/>
    <col min="515" max="769" width="9.140625" style="27"/>
    <col min="770" max="770" width="6.85546875" style="27" bestFit="1" customWidth="1"/>
    <col min="771" max="1025" width="9.140625" style="27"/>
    <col min="1026" max="1026" width="6.85546875" style="27" bestFit="1" customWidth="1"/>
    <col min="1027" max="1281" width="9.140625" style="27"/>
    <col min="1282" max="1282" width="6.85546875" style="27" bestFit="1" customWidth="1"/>
    <col min="1283" max="1537" width="9.140625" style="27"/>
    <col min="1538" max="1538" width="6.85546875" style="27" bestFit="1" customWidth="1"/>
    <col min="1539" max="1793" width="9.140625" style="27"/>
    <col min="1794" max="1794" width="6.85546875" style="27" bestFit="1" customWidth="1"/>
    <col min="1795" max="2049" width="9.140625" style="27"/>
    <col min="2050" max="2050" width="6.85546875" style="27" bestFit="1" customWidth="1"/>
    <col min="2051" max="2305" width="9.140625" style="27"/>
    <col min="2306" max="2306" width="6.85546875" style="27" bestFit="1" customWidth="1"/>
    <col min="2307" max="2561" width="9.140625" style="27"/>
    <col min="2562" max="2562" width="6.85546875" style="27" bestFit="1" customWidth="1"/>
    <col min="2563" max="2817" width="9.140625" style="27"/>
    <col min="2818" max="2818" width="6.85546875" style="27" bestFit="1" customWidth="1"/>
    <col min="2819" max="3073" width="9.140625" style="27"/>
    <col min="3074" max="3074" width="6.85546875" style="27" bestFit="1" customWidth="1"/>
    <col min="3075" max="3329" width="9.140625" style="27"/>
    <col min="3330" max="3330" width="6.85546875" style="27" bestFit="1" customWidth="1"/>
    <col min="3331" max="3585" width="9.140625" style="27"/>
    <col min="3586" max="3586" width="6.85546875" style="27" bestFit="1" customWidth="1"/>
    <col min="3587" max="3841" width="9.140625" style="27"/>
    <col min="3842" max="3842" width="6.85546875" style="27" bestFit="1" customWidth="1"/>
    <col min="3843" max="4097" width="9.140625" style="27"/>
    <col min="4098" max="4098" width="6.85546875" style="27" bestFit="1" customWidth="1"/>
    <col min="4099" max="4353" width="9.140625" style="27"/>
    <col min="4354" max="4354" width="6.85546875" style="27" bestFit="1" customWidth="1"/>
    <col min="4355" max="4609" width="9.140625" style="27"/>
    <col min="4610" max="4610" width="6.85546875" style="27" bestFit="1" customWidth="1"/>
    <col min="4611" max="4865" width="9.140625" style="27"/>
    <col min="4866" max="4866" width="6.85546875" style="27" bestFit="1" customWidth="1"/>
    <col min="4867" max="5121" width="9.140625" style="27"/>
    <col min="5122" max="5122" width="6.85546875" style="27" bestFit="1" customWidth="1"/>
    <col min="5123" max="5377" width="9.140625" style="27"/>
    <col min="5378" max="5378" width="6.85546875" style="27" bestFit="1" customWidth="1"/>
    <col min="5379" max="5633" width="9.140625" style="27"/>
    <col min="5634" max="5634" width="6.85546875" style="27" bestFit="1" customWidth="1"/>
    <col min="5635" max="5889" width="9.140625" style="27"/>
    <col min="5890" max="5890" width="6.85546875" style="27" bestFit="1" customWidth="1"/>
    <col min="5891" max="6145" width="9.140625" style="27"/>
    <col min="6146" max="6146" width="6.85546875" style="27" bestFit="1" customWidth="1"/>
    <col min="6147" max="6401" width="9.140625" style="27"/>
    <col min="6402" max="6402" width="6.85546875" style="27" bestFit="1" customWidth="1"/>
    <col min="6403" max="6657" width="9.140625" style="27"/>
    <col min="6658" max="6658" width="6.85546875" style="27" bestFit="1" customWidth="1"/>
    <col min="6659" max="6913" width="9.140625" style="27"/>
    <col min="6914" max="6914" width="6.85546875" style="27" bestFit="1" customWidth="1"/>
    <col min="6915" max="7169" width="9.140625" style="27"/>
    <col min="7170" max="7170" width="6.85546875" style="27" bestFit="1" customWidth="1"/>
    <col min="7171" max="7425" width="9.140625" style="27"/>
    <col min="7426" max="7426" width="6.85546875" style="27" bestFit="1" customWidth="1"/>
    <col min="7427" max="7681" width="9.140625" style="27"/>
    <col min="7682" max="7682" width="6.85546875" style="27" bestFit="1" customWidth="1"/>
    <col min="7683" max="7937" width="9.140625" style="27"/>
    <col min="7938" max="7938" width="6.85546875" style="27" bestFit="1" customWidth="1"/>
    <col min="7939" max="8193" width="9.140625" style="27"/>
    <col min="8194" max="8194" width="6.85546875" style="27" bestFit="1" customWidth="1"/>
    <col min="8195" max="8449" width="9.140625" style="27"/>
    <col min="8450" max="8450" width="6.85546875" style="27" bestFit="1" customWidth="1"/>
    <col min="8451" max="8705" width="9.140625" style="27"/>
    <col min="8706" max="8706" width="6.85546875" style="27" bestFit="1" customWidth="1"/>
    <col min="8707" max="8961" width="9.140625" style="27"/>
    <col min="8962" max="8962" width="6.85546875" style="27" bestFit="1" customWidth="1"/>
    <col min="8963" max="9217" width="9.140625" style="27"/>
    <col min="9218" max="9218" width="6.85546875" style="27" bestFit="1" customWidth="1"/>
    <col min="9219" max="9473" width="9.140625" style="27"/>
    <col min="9474" max="9474" width="6.85546875" style="27" bestFit="1" customWidth="1"/>
    <col min="9475" max="9729" width="9.140625" style="27"/>
    <col min="9730" max="9730" width="6.85546875" style="27" bestFit="1" customWidth="1"/>
    <col min="9731" max="9985" width="9.140625" style="27"/>
    <col min="9986" max="9986" width="6.85546875" style="27" bestFit="1" customWidth="1"/>
    <col min="9987" max="10241" width="9.140625" style="27"/>
    <col min="10242" max="10242" width="6.85546875" style="27" bestFit="1" customWidth="1"/>
    <col min="10243" max="10497" width="9.140625" style="27"/>
    <col min="10498" max="10498" width="6.85546875" style="27" bestFit="1" customWidth="1"/>
    <col min="10499" max="10753" width="9.140625" style="27"/>
    <col min="10754" max="10754" width="6.85546875" style="27" bestFit="1" customWidth="1"/>
    <col min="10755" max="11009" width="9.140625" style="27"/>
    <col min="11010" max="11010" width="6.85546875" style="27" bestFit="1" customWidth="1"/>
    <col min="11011" max="11265" width="9.140625" style="27"/>
    <col min="11266" max="11266" width="6.85546875" style="27" bestFit="1" customWidth="1"/>
    <col min="11267" max="11521" width="9.140625" style="27"/>
    <col min="11522" max="11522" width="6.85546875" style="27" bestFit="1" customWidth="1"/>
    <col min="11523" max="11777" width="9.140625" style="27"/>
    <col min="11778" max="11778" width="6.85546875" style="27" bestFit="1" customWidth="1"/>
    <col min="11779" max="12033" width="9.140625" style="27"/>
    <col min="12034" max="12034" width="6.85546875" style="27" bestFit="1" customWidth="1"/>
    <col min="12035" max="12289" width="9.140625" style="27"/>
    <col min="12290" max="12290" width="6.85546875" style="27" bestFit="1" customWidth="1"/>
    <col min="12291" max="12545" width="9.140625" style="27"/>
    <col min="12546" max="12546" width="6.85546875" style="27" bestFit="1" customWidth="1"/>
    <col min="12547" max="12801" width="9.140625" style="27"/>
    <col min="12802" max="12802" width="6.85546875" style="27" bestFit="1" customWidth="1"/>
    <col min="12803" max="13057" width="9.140625" style="27"/>
    <col min="13058" max="13058" width="6.85546875" style="27" bestFit="1" customWidth="1"/>
    <col min="13059" max="13313" width="9.140625" style="27"/>
    <col min="13314" max="13314" width="6.85546875" style="27" bestFit="1" customWidth="1"/>
    <col min="13315" max="13569" width="9.140625" style="27"/>
    <col min="13570" max="13570" width="6.85546875" style="27" bestFit="1" customWidth="1"/>
    <col min="13571" max="13825" width="9.140625" style="27"/>
    <col min="13826" max="13826" width="6.85546875" style="27" bestFit="1" customWidth="1"/>
    <col min="13827" max="14081" width="9.140625" style="27"/>
    <col min="14082" max="14082" width="6.85546875" style="27" bestFit="1" customWidth="1"/>
    <col min="14083" max="14337" width="9.140625" style="27"/>
    <col min="14338" max="14338" width="6.85546875" style="27" bestFit="1" customWidth="1"/>
    <col min="14339" max="14593" width="9.140625" style="27"/>
    <col min="14594" max="14594" width="6.85546875" style="27" bestFit="1" customWidth="1"/>
    <col min="14595" max="14849" width="9.140625" style="27"/>
    <col min="14850" max="14850" width="6.85546875" style="27" bestFit="1" customWidth="1"/>
    <col min="14851" max="15105" width="9.140625" style="27"/>
    <col min="15106" max="15106" width="6.85546875" style="27" bestFit="1" customWidth="1"/>
    <col min="15107" max="15361" width="9.140625" style="27"/>
    <col min="15362" max="15362" width="6.85546875" style="27" bestFit="1" customWidth="1"/>
    <col min="15363" max="15617" width="9.140625" style="27"/>
    <col min="15618" max="15618" width="6.85546875" style="27" bestFit="1" customWidth="1"/>
    <col min="15619" max="15873" width="9.140625" style="27"/>
    <col min="15874" max="15874" width="6.85546875" style="27" bestFit="1" customWidth="1"/>
    <col min="15875" max="16129" width="9.140625" style="27"/>
    <col min="16130" max="16130" width="6.85546875" style="27" bestFit="1" customWidth="1"/>
    <col min="16131" max="16384" width="9.140625" style="27"/>
  </cols>
  <sheetData>
    <row r="1" spans="1:6" ht="25.5" x14ac:dyDescent="0.25">
      <c r="A1" s="25" t="s">
        <v>18</v>
      </c>
      <c r="B1" s="26" t="s">
        <v>0</v>
      </c>
      <c r="C1" s="25" t="s">
        <v>15</v>
      </c>
    </row>
    <row r="2" spans="1:6" x14ac:dyDescent="0.25">
      <c r="A2" s="28">
        <v>1</v>
      </c>
      <c r="B2" s="29">
        <v>0.01</v>
      </c>
      <c r="C2" s="29">
        <v>0</v>
      </c>
      <c r="E2" s="2" t="s">
        <v>12</v>
      </c>
      <c r="F2" s="13">
        <v>0.1</v>
      </c>
    </row>
    <row r="3" spans="1:6" x14ac:dyDescent="0.25">
      <c r="A3" s="28">
        <v>2</v>
      </c>
      <c r="B3" s="29">
        <v>0.02</v>
      </c>
      <c r="C3" s="29">
        <v>0</v>
      </c>
      <c r="E3" s="2" t="s">
        <v>20</v>
      </c>
      <c r="F3" s="31">
        <f>MAX(A:A)</f>
        <v>2999</v>
      </c>
    </row>
    <row r="4" spans="1:6" x14ac:dyDescent="0.25">
      <c r="A4" s="28">
        <v>3</v>
      </c>
      <c r="B4" s="29">
        <v>0.03</v>
      </c>
      <c r="C4" s="29">
        <v>0</v>
      </c>
      <c r="E4" s="2" t="s">
        <v>52</v>
      </c>
      <c r="F4" s="31">
        <f>MAX(C:C)</f>
        <v>2000</v>
      </c>
    </row>
    <row r="5" spans="1:6" x14ac:dyDescent="0.25">
      <c r="A5" s="28">
        <v>4</v>
      </c>
      <c r="B5" s="29">
        <v>0.04</v>
      </c>
      <c r="C5" s="29">
        <v>0</v>
      </c>
    </row>
    <row r="6" spans="1:6" x14ac:dyDescent="0.25">
      <c r="A6" s="28">
        <v>5</v>
      </c>
      <c r="B6" s="29">
        <v>0.05</v>
      </c>
      <c r="C6" s="29">
        <v>0</v>
      </c>
    </row>
    <row r="7" spans="1:6" x14ac:dyDescent="0.25">
      <c r="A7" s="28">
        <v>6</v>
      </c>
      <c r="B7" s="29">
        <v>6.0000000000000005E-2</v>
      </c>
      <c r="C7" s="29">
        <v>0</v>
      </c>
    </row>
    <row r="8" spans="1:6" x14ac:dyDescent="0.25">
      <c r="A8" s="28">
        <v>7</v>
      </c>
      <c r="B8" s="29">
        <v>7.0000000000000007E-2</v>
      </c>
      <c r="C8" s="29">
        <v>0</v>
      </c>
    </row>
    <row r="9" spans="1:6" x14ac:dyDescent="0.25">
      <c r="A9" s="28">
        <v>8</v>
      </c>
      <c r="B9" s="29">
        <v>0.08</v>
      </c>
      <c r="C9" s="29">
        <v>0</v>
      </c>
    </row>
    <row r="10" spans="1:6" x14ac:dyDescent="0.25">
      <c r="A10" s="28">
        <v>9</v>
      </c>
      <c r="B10" s="29">
        <v>0.09</v>
      </c>
      <c r="C10" s="29">
        <v>0</v>
      </c>
    </row>
    <row r="11" spans="1:6" x14ac:dyDescent="0.25">
      <c r="A11" s="28">
        <v>10</v>
      </c>
      <c r="B11" s="29">
        <v>9.9999999999999992E-2</v>
      </c>
      <c r="C11" s="29">
        <v>0</v>
      </c>
    </row>
    <row r="12" spans="1:6" x14ac:dyDescent="0.25">
      <c r="A12" s="28">
        <v>11</v>
      </c>
      <c r="B12" s="29">
        <v>0.10999999999999999</v>
      </c>
      <c r="C12" s="29">
        <v>0</v>
      </c>
    </row>
    <row r="13" spans="1:6" x14ac:dyDescent="0.25">
      <c r="A13" s="28">
        <v>12</v>
      </c>
      <c r="B13" s="29">
        <v>0.11999999999999998</v>
      </c>
      <c r="C13" s="29">
        <v>0</v>
      </c>
    </row>
    <row r="14" spans="1:6" x14ac:dyDescent="0.25">
      <c r="A14" s="28">
        <v>13</v>
      </c>
      <c r="B14" s="29">
        <v>0.12999999999999998</v>
      </c>
      <c r="C14" s="29">
        <v>0</v>
      </c>
    </row>
    <row r="15" spans="1:6" x14ac:dyDescent="0.25">
      <c r="A15" s="28">
        <v>14</v>
      </c>
      <c r="B15" s="29">
        <v>0.13999999999999999</v>
      </c>
      <c r="C15" s="29">
        <v>0</v>
      </c>
    </row>
    <row r="16" spans="1:6" x14ac:dyDescent="0.25">
      <c r="A16" s="28">
        <v>15</v>
      </c>
      <c r="B16" s="29">
        <v>0.15</v>
      </c>
      <c r="C16" s="29">
        <v>0</v>
      </c>
    </row>
    <row r="17" spans="1:3" x14ac:dyDescent="0.25">
      <c r="A17" s="28">
        <v>16</v>
      </c>
      <c r="B17" s="29">
        <v>0.16</v>
      </c>
      <c r="C17" s="29">
        <v>0</v>
      </c>
    </row>
    <row r="18" spans="1:3" x14ac:dyDescent="0.25">
      <c r="A18" s="28">
        <v>17</v>
      </c>
      <c r="B18" s="29">
        <v>0.17</v>
      </c>
      <c r="C18" s="29">
        <v>0</v>
      </c>
    </row>
    <row r="19" spans="1:3" x14ac:dyDescent="0.25">
      <c r="A19" s="28">
        <v>18</v>
      </c>
      <c r="B19" s="29">
        <v>0.18000000000000002</v>
      </c>
      <c r="C19" s="29">
        <v>0</v>
      </c>
    </row>
    <row r="20" spans="1:3" x14ac:dyDescent="0.25">
      <c r="A20" s="28">
        <v>19</v>
      </c>
      <c r="B20" s="29">
        <v>0.19000000000000003</v>
      </c>
      <c r="C20" s="29">
        <v>0</v>
      </c>
    </row>
    <row r="21" spans="1:3" x14ac:dyDescent="0.25">
      <c r="A21" s="28">
        <v>20</v>
      </c>
      <c r="B21" s="29">
        <v>0.20000000000000004</v>
      </c>
      <c r="C21" s="29">
        <v>0</v>
      </c>
    </row>
    <row r="22" spans="1:3" x14ac:dyDescent="0.25">
      <c r="A22" s="28">
        <v>21</v>
      </c>
      <c r="B22" s="29">
        <v>0.21000000000000005</v>
      </c>
      <c r="C22" s="29">
        <v>0</v>
      </c>
    </row>
    <row r="23" spans="1:3" x14ac:dyDescent="0.25">
      <c r="A23" s="28">
        <v>22</v>
      </c>
      <c r="B23" s="29">
        <v>0.22000000000000006</v>
      </c>
      <c r="C23" s="29">
        <v>0</v>
      </c>
    </row>
    <row r="24" spans="1:3" x14ac:dyDescent="0.25">
      <c r="A24" s="28">
        <v>23</v>
      </c>
      <c r="B24" s="29">
        <v>0.23000000000000007</v>
      </c>
      <c r="C24" s="29">
        <v>0</v>
      </c>
    </row>
    <row r="25" spans="1:3" x14ac:dyDescent="0.25">
      <c r="A25" s="28">
        <v>24</v>
      </c>
      <c r="B25" s="29">
        <v>0.24000000000000007</v>
      </c>
      <c r="C25" s="29">
        <v>0</v>
      </c>
    </row>
    <row r="26" spans="1:3" x14ac:dyDescent="0.25">
      <c r="A26" s="28">
        <v>25</v>
      </c>
      <c r="B26" s="29">
        <v>0.25000000000000006</v>
      </c>
      <c r="C26" s="29">
        <v>0</v>
      </c>
    </row>
    <row r="27" spans="1:3" x14ac:dyDescent="0.25">
      <c r="A27" s="28">
        <v>26</v>
      </c>
      <c r="B27" s="29">
        <v>0.26000000000000006</v>
      </c>
      <c r="C27" s="29">
        <v>0</v>
      </c>
    </row>
    <row r="28" spans="1:3" x14ac:dyDescent="0.25">
      <c r="A28" s="28">
        <v>27</v>
      </c>
      <c r="B28" s="29">
        <v>0.27000000000000007</v>
      </c>
      <c r="C28" s="29">
        <v>0</v>
      </c>
    </row>
    <row r="29" spans="1:3" x14ac:dyDescent="0.25">
      <c r="A29" s="28">
        <v>28</v>
      </c>
      <c r="B29" s="29">
        <v>0.28000000000000008</v>
      </c>
      <c r="C29" s="29">
        <v>0</v>
      </c>
    </row>
    <row r="30" spans="1:3" x14ac:dyDescent="0.25">
      <c r="A30" s="28">
        <v>29</v>
      </c>
      <c r="B30" s="29">
        <v>0.29000000000000009</v>
      </c>
      <c r="C30" s="29">
        <v>0</v>
      </c>
    </row>
    <row r="31" spans="1:3" x14ac:dyDescent="0.25">
      <c r="A31" s="28">
        <v>30</v>
      </c>
      <c r="B31" s="29">
        <v>0.3000000000000001</v>
      </c>
      <c r="C31" s="29">
        <v>0</v>
      </c>
    </row>
    <row r="32" spans="1:3" x14ac:dyDescent="0.25">
      <c r="A32" s="28">
        <v>31</v>
      </c>
      <c r="B32" s="29">
        <v>0.31000000000000011</v>
      </c>
      <c r="C32" s="29">
        <v>0</v>
      </c>
    </row>
    <row r="33" spans="1:3" x14ac:dyDescent="0.25">
      <c r="A33" s="28">
        <v>32</v>
      </c>
      <c r="B33" s="29">
        <v>0.32000000000000012</v>
      </c>
      <c r="C33" s="29">
        <v>0</v>
      </c>
    </row>
    <row r="34" spans="1:3" x14ac:dyDescent="0.25">
      <c r="A34" s="28">
        <v>33</v>
      </c>
      <c r="B34" s="29">
        <v>0.33000000000000013</v>
      </c>
      <c r="C34" s="29">
        <v>0</v>
      </c>
    </row>
    <row r="35" spans="1:3" x14ac:dyDescent="0.25">
      <c r="A35" s="28">
        <v>34</v>
      </c>
      <c r="B35" s="29">
        <v>0.34000000000000014</v>
      </c>
      <c r="C35" s="29">
        <v>0</v>
      </c>
    </row>
    <row r="36" spans="1:3" x14ac:dyDescent="0.25">
      <c r="A36" s="28">
        <v>35</v>
      </c>
      <c r="B36" s="29">
        <v>0.35000000000000014</v>
      </c>
      <c r="C36" s="29">
        <v>0</v>
      </c>
    </row>
    <row r="37" spans="1:3" x14ac:dyDescent="0.25">
      <c r="A37" s="28">
        <v>36</v>
      </c>
      <c r="B37" s="29">
        <v>0.36000000000000015</v>
      </c>
      <c r="C37" s="29">
        <v>0</v>
      </c>
    </row>
    <row r="38" spans="1:3" x14ac:dyDescent="0.25">
      <c r="A38" s="28">
        <v>37</v>
      </c>
      <c r="B38" s="29">
        <v>0.37000000000000016</v>
      </c>
      <c r="C38" s="29">
        <v>0</v>
      </c>
    </row>
    <row r="39" spans="1:3" x14ac:dyDescent="0.25">
      <c r="A39" s="28">
        <v>38</v>
      </c>
      <c r="B39" s="29">
        <v>0.38000000000000017</v>
      </c>
      <c r="C39" s="29">
        <v>0</v>
      </c>
    </row>
    <row r="40" spans="1:3" x14ac:dyDescent="0.25">
      <c r="A40" s="28">
        <v>39</v>
      </c>
      <c r="B40" s="29">
        <v>0.39000000000000018</v>
      </c>
      <c r="C40" s="29">
        <v>0</v>
      </c>
    </row>
    <row r="41" spans="1:3" x14ac:dyDescent="0.25">
      <c r="A41" s="28">
        <v>40</v>
      </c>
      <c r="B41" s="29">
        <v>0.40000000000000019</v>
      </c>
      <c r="C41" s="29">
        <v>0</v>
      </c>
    </row>
    <row r="42" spans="1:3" x14ac:dyDescent="0.25">
      <c r="A42" s="28">
        <v>41</v>
      </c>
      <c r="B42" s="29">
        <v>0.4100000000000002</v>
      </c>
      <c r="C42" s="29">
        <v>0</v>
      </c>
    </row>
    <row r="43" spans="1:3" x14ac:dyDescent="0.25">
      <c r="A43" s="28">
        <v>42</v>
      </c>
      <c r="B43" s="29">
        <v>0.42000000000000021</v>
      </c>
      <c r="C43" s="29">
        <v>0</v>
      </c>
    </row>
    <row r="44" spans="1:3" x14ac:dyDescent="0.25">
      <c r="A44" s="28">
        <v>43</v>
      </c>
      <c r="B44" s="29">
        <v>0.43000000000000022</v>
      </c>
      <c r="C44" s="29">
        <v>0</v>
      </c>
    </row>
    <row r="45" spans="1:3" x14ac:dyDescent="0.25">
      <c r="A45" s="28">
        <v>44</v>
      </c>
      <c r="B45" s="29">
        <v>0.44000000000000022</v>
      </c>
      <c r="C45" s="29">
        <v>0</v>
      </c>
    </row>
    <row r="46" spans="1:3" x14ac:dyDescent="0.25">
      <c r="A46" s="28">
        <v>45</v>
      </c>
      <c r="B46" s="29">
        <v>0.45000000000000023</v>
      </c>
      <c r="C46" s="29">
        <v>0</v>
      </c>
    </row>
    <row r="47" spans="1:3" x14ac:dyDescent="0.25">
      <c r="A47" s="28">
        <v>46</v>
      </c>
      <c r="B47" s="29">
        <v>0.46000000000000024</v>
      </c>
      <c r="C47" s="29">
        <v>0</v>
      </c>
    </row>
    <row r="48" spans="1:3" x14ac:dyDescent="0.25">
      <c r="A48" s="28">
        <v>47</v>
      </c>
      <c r="B48" s="29">
        <v>0.47000000000000025</v>
      </c>
      <c r="C48" s="29">
        <v>0</v>
      </c>
    </row>
    <row r="49" spans="1:3" x14ac:dyDescent="0.25">
      <c r="A49" s="28">
        <v>48</v>
      </c>
      <c r="B49" s="29">
        <v>0.48000000000000026</v>
      </c>
      <c r="C49" s="29">
        <v>0</v>
      </c>
    </row>
    <row r="50" spans="1:3" x14ac:dyDescent="0.25">
      <c r="A50" s="28">
        <v>49</v>
      </c>
      <c r="B50" s="29">
        <v>0.49000000000000027</v>
      </c>
      <c r="C50" s="29">
        <v>0</v>
      </c>
    </row>
    <row r="51" spans="1:3" x14ac:dyDescent="0.25">
      <c r="A51" s="28">
        <v>50</v>
      </c>
      <c r="B51" s="29">
        <v>0.50000000000000022</v>
      </c>
      <c r="C51" s="29">
        <v>0</v>
      </c>
    </row>
    <row r="52" spans="1:3" x14ac:dyDescent="0.25">
      <c r="A52" s="28">
        <v>51</v>
      </c>
      <c r="B52" s="29">
        <v>0.51000000000000023</v>
      </c>
      <c r="C52" s="29">
        <v>0</v>
      </c>
    </row>
    <row r="53" spans="1:3" x14ac:dyDescent="0.25">
      <c r="A53" s="28">
        <v>52</v>
      </c>
      <c r="B53" s="29">
        <v>0.52000000000000024</v>
      </c>
      <c r="C53" s="29">
        <v>0</v>
      </c>
    </row>
    <row r="54" spans="1:3" x14ac:dyDescent="0.25">
      <c r="A54" s="28">
        <v>53</v>
      </c>
      <c r="B54" s="29">
        <v>0.53000000000000025</v>
      </c>
      <c r="C54" s="29">
        <v>0</v>
      </c>
    </row>
    <row r="55" spans="1:3" x14ac:dyDescent="0.25">
      <c r="A55" s="28">
        <v>54</v>
      </c>
      <c r="B55" s="29">
        <v>0.54000000000000026</v>
      </c>
      <c r="C55" s="29">
        <v>0</v>
      </c>
    </row>
    <row r="56" spans="1:3" x14ac:dyDescent="0.25">
      <c r="A56" s="28">
        <v>55</v>
      </c>
      <c r="B56" s="29">
        <v>0.55000000000000027</v>
      </c>
      <c r="C56" s="29">
        <v>0</v>
      </c>
    </row>
    <row r="57" spans="1:3" x14ac:dyDescent="0.25">
      <c r="A57" s="28">
        <v>56</v>
      </c>
      <c r="B57" s="29">
        <v>0.56000000000000028</v>
      </c>
      <c r="C57" s="29">
        <v>0</v>
      </c>
    </row>
    <row r="58" spans="1:3" x14ac:dyDescent="0.25">
      <c r="A58" s="28">
        <v>57</v>
      </c>
      <c r="B58" s="29">
        <v>0.57000000000000028</v>
      </c>
      <c r="C58" s="29">
        <v>0</v>
      </c>
    </row>
    <row r="59" spans="1:3" x14ac:dyDescent="0.25">
      <c r="A59" s="28">
        <v>58</v>
      </c>
      <c r="B59" s="29">
        <v>0.58000000000000029</v>
      </c>
      <c r="C59" s="29">
        <v>0</v>
      </c>
    </row>
    <row r="60" spans="1:3" x14ac:dyDescent="0.25">
      <c r="A60" s="28">
        <v>59</v>
      </c>
      <c r="B60" s="29">
        <v>0.5900000000000003</v>
      </c>
      <c r="C60" s="29">
        <v>0</v>
      </c>
    </row>
    <row r="61" spans="1:3" x14ac:dyDescent="0.25">
      <c r="A61" s="28">
        <v>60</v>
      </c>
      <c r="B61" s="29">
        <v>0.60000000000000031</v>
      </c>
      <c r="C61" s="29">
        <v>0</v>
      </c>
    </row>
    <row r="62" spans="1:3" x14ac:dyDescent="0.25">
      <c r="A62" s="28">
        <v>61</v>
      </c>
      <c r="B62" s="29">
        <v>0.61000000000000032</v>
      </c>
      <c r="C62" s="29">
        <v>0</v>
      </c>
    </row>
    <row r="63" spans="1:3" x14ac:dyDescent="0.25">
      <c r="A63" s="28">
        <v>62</v>
      </c>
      <c r="B63" s="29">
        <v>0.62000000000000033</v>
      </c>
      <c r="C63" s="29">
        <v>0</v>
      </c>
    </row>
    <row r="64" spans="1:3" x14ac:dyDescent="0.25">
      <c r="A64" s="28">
        <v>63</v>
      </c>
      <c r="B64" s="29">
        <v>0.63000000000000034</v>
      </c>
      <c r="C64" s="29">
        <v>0</v>
      </c>
    </row>
    <row r="65" spans="1:3" x14ac:dyDescent="0.25">
      <c r="A65" s="28">
        <v>64</v>
      </c>
      <c r="B65" s="29">
        <v>0.64000000000000035</v>
      </c>
      <c r="C65" s="29">
        <v>0</v>
      </c>
    </row>
    <row r="66" spans="1:3" x14ac:dyDescent="0.25">
      <c r="A66" s="28">
        <v>65</v>
      </c>
      <c r="B66" s="29">
        <v>0.65000000000000036</v>
      </c>
      <c r="C66" s="29">
        <v>0</v>
      </c>
    </row>
    <row r="67" spans="1:3" x14ac:dyDescent="0.25">
      <c r="A67" s="28">
        <v>66</v>
      </c>
      <c r="B67" s="29">
        <v>0.66000000000000036</v>
      </c>
      <c r="C67" s="29">
        <v>0</v>
      </c>
    </row>
    <row r="68" spans="1:3" x14ac:dyDescent="0.25">
      <c r="A68" s="28">
        <v>67</v>
      </c>
      <c r="B68" s="29">
        <v>0.67000000000000037</v>
      </c>
      <c r="C68" s="29">
        <v>0</v>
      </c>
    </row>
    <row r="69" spans="1:3" x14ac:dyDescent="0.25">
      <c r="A69" s="28">
        <v>68</v>
      </c>
      <c r="B69" s="29">
        <v>0.68000000000000038</v>
      </c>
      <c r="C69" s="29">
        <v>0</v>
      </c>
    </row>
    <row r="70" spans="1:3" x14ac:dyDescent="0.25">
      <c r="A70" s="28">
        <v>69</v>
      </c>
      <c r="B70" s="29">
        <v>0.69000000000000039</v>
      </c>
      <c r="C70" s="29">
        <v>0</v>
      </c>
    </row>
    <row r="71" spans="1:3" x14ac:dyDescent="0.25">
      <c r="A71" s="28">
        <v>70</v>
      </c>
      <c r="B71" s="29">
        <v>0.7000000000000004</v>
      </c>
      <c r="C71" s="29">
        <v>0</v>
      </c>
    </row>
    <row r="72" spans="1:3" x14ac:dyDescent="0.25">
      <c r="A72" s="28">
        <v>71</v>
      </c>
      <c r="B72" s="29">
        <v>0.71000000000000041</v>
      </c>
      <c r="C72" s="29">
        <v>0</v>
      </c>
    </row>
    <row r="73" spans="1:3" x14ac:dyDescent="0.25">
      <c r="A73" s="28">
        <v>72</v>
      </c>
      <c r="B73" s="29">
        <v>0.72000000000000042</v>
      </c>
      <c r="C73" s="29">
        <v>0</v>
      </c>
    </row>
    <row r="74" spans="1:3" x14ac:dyDescent="0.25">
      <c r="A74" s="28">
        <v>73</v>
      </c>
      <c r="B74" s="29">
        <v>0.73000000000000043</v>
      </c>
      <c r="C74" s="29">
        <v>0</v>
      </c>
    </row>
    <row r="75" spans="1:3" x14ac:dyDescent="0.25">
      <c r="A75" s="28">
        <v>74</v>
      </c>
      <c r="B75" s="29">
        <v>0.74000000000000044</v>
      </c>
      <c r="C75" s="29">
        <v>0</v>
      </c>
    </row>
    <row r="76" spans="1:3" x14ac:dyDescent="0.25">
      <c r="A76" s="28">
        <v>75</v>
      </c>
      <c r="B76" s="29">
        <v>0.75000000000000044</v>
      </c>
      <c r="C76" s="29">
        <v>0</v>
      </c>
    </row>
    <row r="77" spans="1:3" x14ac:dyDescent="0.25">
      <c r="A77" s="28">
        <v>76</v>
      </c>
      <c r="B77" s="29">
        <v>0.76000000000000045</v>
      </c>
      <c r="C77" s="29">
        <v>0</v>
      </c>
    </row>
    <row r="78" spans="1:3" x14ac:dyDescent="0.25">
      <c r="A78" s="28">
        <v>77</v>
      </c>
      <c r="B78" s="29">
        <v>0.77000000000000046</v>
      </c>
      <c r="C78" s="29">
        <v>0</v>
      </c>
    </row>
    <row r="79" spans="1:3" x14ac:dyDescent="0.25">
      <c r="A79" s="28">
        <v>78</v>
      </c>
      <c r="B79" s="29">
        <v>0.78000000000000047</v>
      </c>
      <c r="C79" s="29">
        <v>0</v>
      </c>
    </row>
    <row r="80" spans="1:3" x14ac:dyDescent="0.25">
      <c r="A80" s="28">
        <v>79</v>
      </c>
      <c r="B80" s="29">
        <v>0.79000000000000048</v>
      </c>
      <c r="C80" s="29">
        <v>0</v>
      </c>
    </row>
    <row r="81" spans="1:3" x14ac:dyDescent="0.25">
      <c r="A81" s="28">
        <v>80</v>
      </c>
      <c r="B81" s="29">
        <v>0.80000000000000049</v>
      </c>
      <c r="C81" s="29">
        <v>0</v>
      </c>
    </row>
    <row r="82" spans="1:3" x14ac:dyDescent="0.25">
      <c r="A82" s="28">
        <v>81</v>
      </c>
      <c r="B82" s="29">
        <v>0.8100000000000005</v>
      </c>
      <c r="C82" s="29">
        <v>0</v>
      </c>
    </row>
    <row r="83" spans="1:3" x14ac:dyDescent="0.25">
      <c r="A83" s="28">
        <v>82</v>
      </c>
      <c r="B83" s="29">
        <v>0.82000000000000051</v>
      </c>
      <c r="C83" s="29">
        <v>0</v>
      </c>
    </row>
    <row r="84" spans="1:3" x14ac:dyDescent="0.25">
      <c r="A84" s="28">
        <v>83</v>
      </c>
      <c r="B84" s="29">
        <v>0.83000000000000052</v>
      </c>
      <c r="C84" s="29">
        <v>0</v>
      </c>
    </row>
    <row r="85" spans="1:3" x14ac:dyDescent="0.25">
      <c r="A85" s="28">
        <v>84</v>
      </c>
      <c r="B85" s="29">
        <v>0.84000000000000052</v>
      </c>
      <c r="C85" s="29">
        <v>0</v>
      </c>
    </row>
    <row r="86" spans="1:3" x14ac:dyDescent="0.25">
      <c r="A86" s="28">
        <v>85</v>
      </c>
      <c r="B86" s="29">
        <v>0.85000000000000053</v>
      </c>
      <c r="C86" s="29">
        <v>0</v>
      </c>
    </row>
    <row r="87" spans="1:3" x14ac:dyDescent="0.25">
      <c r="A87" s="28">
        <v>86</v>
      </c>
      <c r="B87" s="29">
        <v>0.86000000000000054</v>
      </c>
      <c r="C87" s="29">
        <v>0</v>
      </c>
    </row>
    <row r="88" spans="1:3" x14ac:dyDescent="0.25">
      <c r="A88" s="28">
        <v>87</v>
      </c>
      <c r="B88" s="29">
        <v>0.87000000000000055</v>
      </c>
      <c r="C88" s="29">
        <v>0</v>
      </c>
    </row>
    <row r="89" spans="1:3" x14ac:dyDescent="0.25">
      <c r="A89" s="28">
        <v>88</v>
      </c>
      <c r="B89" s="29">
        <v>0.88000000000000056</v>
      </c>
      <c r="C89" s="29">
        <v>0</v>
      </c>
    </row>
    <row r="90" spans="1:3" x14ac:dyDescent="0.25">
      <c r="A90" s="28">
        <v>89</v>
      </c>
      <c r="B90" s="29">
        <v>0.89000000000000057</v>
      </c>
      <c r="C90" s="29">
        <v>0</v>
      </c>
    </row>
    <row r="91" spans="1:3" x14ac:dyDescent="0.25">
      <c r="A91" s="28">
        <v>90</v>
      </c>
      <c r="B91" s="29">
        <v>0.90000000000000058</v>
      </c>
      <c r="C91" s="29">
        <v>0</v>
      </c>
    </row>
    <row r="92" spans="1:3" x14ac:dyDescent="0.25">
      <c r="A92" s="28">
        <v>91</v>
      </c>
      <c r="B92" s="29">
        <v>0.91000000000000059</v>
      </c>
      <c r="C92" s="29">
        <v>0</v>
      </c>
    </row>
    <row r="93" spans="1:3" x14ac:dyDescent="0.25">
      <c r="A93" s="28">
        <v>92</v>
      </c>
      <c r="B93" s="29">
        <v>0.9200000000000006</v>
      </c>
      <c r="C93" s="29">
        <v>0</v>
      </c>
    </row>
    <row r="94" spans="1:3" x14ac:dyDescent="0.25">
      <c r="A94" s="28">
        <v>93</v>
      </c>
      <c r="B94" s="29">
        <v>0.9300000000000006</v>
      </c>
      <c r="C94" s="29">
        <v>0</v>
      </c>
    </row>
    <row r="95" spans="1:3" x14ac:dyDescent="0.25">
      <c r="A95" s="28">
        <v>94</v>
      </c>
      <c r="B95" s="29">
        <v>0.94000000000000061</v>
      </c>
      <c r="C95" s="29">
        <v>0</v>
      </c>
    </row>
    <row r="96" spans="1:3" x14ac:dyDescent="0.25">
      <c r="A96" s="28">
        <v>95</v>
      </c>
      <c r="B96" s="29">
        <v>0.95000000000000062</v>
      </c>
      <c r="C96" s="29">
        <v>0</v>
      </c>
    </row>
    <row r="97" spans="1:3" x14ac:dyDescent="0.25">
      <c r="A97" s="28">
        <v>96</v>
      </c>
      <c r="B97" s="29">
        <v>0.96000000000000063</v>
      </c>
      <c r="C97" s="29">
        <v>0</v>
      </c>
    </row>
    <row r="98" spans="1:3" x14ac:dyDescent="0.25">
      <c r="A98" s="28">
        <v>97</v>
      </c>
      <c r="B98" s="29">
        <v>0.97000000000000064</v>
      </c>
      <c r="C98" s="29">
        <v>0</v>
      </c>
    </row>
    <row r="99" spans="1:3" x14ac:dyDescent="0.25">
      <c r="A99" s="28">
        <v>98</v>
      </c>
      <c r="B99" s="29">
        <v>0.98000000000000065</v>
      </c>
      <c r="C99" s="29">
        <v>0</v>
      </c>
    </row>
    <row r="100" spans="1:3" x14ac:dyDescent="0.25">
      <c r="A100" s="28">
        <v>99</v>
      </c>
      <c r="B100" s="29">
        <v>0.99000000000000066</v>
      </c>
      <c r="C100" s="29">
        <v>0</v>
      </c>
    </row>
    <row r="101" spans="1:3" x14ac:dyDescent="0.25">
      <c r="A101" s="28">
        <v>100</v>
      </c>
      <c r="B101" s="29">
        <v>1.0000000000000007</v>
      </c>
      <c r="C101" s="29">
        <v>0</v>
      </c>
    </row>
    <row r="102" spans="1:3" x14ac:dyDescent="0.25">
      <c r="A102" s="28">
        <v>101</v>
      </c>
      <c r="B102" s="29">
        <v>1.0100000000000007</v>
      </c>
      <c r="C102" s="29">
        <v>0</v>
      </c>
    </row>
    <row r="103" spans="1:3" x14ac:dyDescent="0.25">
      <c r="A103" s="28">
        <v>102</v>
      </c>
      <c r="B103" s="29">
        <v>1.0200000000000007</v>
      </c>
      <c r="C103" s="29">
        <v>0</v>
      </c>
    </row>
    <row r="104" spans="1:3" x14ac:dyDescent="0.25">
      <c r="A104" s="28">
        <v>103</v>
      </c>
      <c r="B104" s="29">
        <v>1.0300000000000007</v>
      </c>
      <c r="C104" s="29">
        <v>0</v>
      </c>
    </row>
    <row r="105" spans="1:3" x14ac:dyDescent="0.25">
      <c r="A105" s="28">
        <v>104</v>
      </c>
      <c r="B105" s="29">
        <v>1.0400000000000007</v>
      </c>
      <c r="C105" s="29">
        <v>0</v>
      </c>
    </row>
    <row r="106" spans="1:3" x14ac:dyDescent="0.25">
      <c r="A106" s="28">
        <v>105</v>
      </c>
      <c r="B106" s="29">
        <v>1.0500000000000007</v>
      </c>
      <c r="C106" s="29">
        <v>0</v>
      </c>
    </row>
    <row r="107" spans="1:3" x14ac:dyDescent="0.25">
      <c r="A107" s="28">
        <v>106</v>
      </c>
      <c r="B107" s="29">
        <v>1.0600000000000007</v>
      </c>
      <c r="C107" s="29">
        <v>0</v>
      </c>
    </row>
    <row r="108" spans="1:3" x14ac:dyDescent="0.25">
      <c r="A108" s="28">
        <v>107</v>
      </c>
      <c r="B108" s="29">
        <v>1.0700000000000007</v>
      </c>
      <c r="C108" s="29">
        <v>0</v>
      </c>
    </row>
    <row r="109" spans="1:3" x14ac:dyDescent="0.25">
      <c r="A109" s="28">
        <v>108</v>
      </c>
      <c r="B109" s="29">
        <v>1.0800000000000007</v>
      </c>
      <c r="C109" s="29">
        <v>0</v>
      </c>
    </row>
    <row r="110" spans="1:3" x14ac:dyDescent="0.25">
      <c r="A110" s="28">
        <v>109</v>
      </c>
      <c r="B110" s="29">
        <v>1.0900000000000007</v>
      </c>
      <c r="C110" s="29">
        <v>0</v>
      </c>
    </row>
    <row r="111" spans="1:3" x14ac:dyDescent="0.25">
      <c r="A111" s="28">
        <v>110</v>
      </c>
      <c r="B111" s="29">
        <v>1.1000000000000008</v>
      </c>
      <c r="C111" s="29">
        <v>0</v>
      </c>
    </row>
    <row r="112" spans="1:3" x14ac:dyDescent="0.25">
      <c r="A112" s="28">
        <v>111</v>
      </c>
      <c r="B112" s="29">
        <v>1.1100000000000008</v>
      </c>
      <c r="C112" s="29">
        <v>0</v>
      </c>
    </row>
    <row r="113" spans="1:3" x14ac:dyDescent="0.25">
      <c r="A113" s="28">
        <v>112</v>
      </c>
      <c r="B113" s="29">
        <v>1.1200000000000008</v>
      </c>
      <c r="C113" s="29">
        <v>0</v>
      </c>
    </row>
    <row r="114" spans="1:3" x14ac:dyDescent="0.25">
      <c r="A114" s="28">
        <v>113</v>
      </c>
      <c r="B114" s="29">
        <v>1.1300000000000008</v>
      </c>
      <c r="C114" s="29">
        <v>0</v>
      </c>
    </row>
    <row r="115" spans="1:3" x14ac:dyDescent="0.25">
      <c r="A115" s="28">
        <v>114</v>
      </c>
      <c r="B115" s="29">
        <v>1.1400000000000008</v>
      </c>
      <c r="C115" s="29">
        <v>0</v>
      </c>
    </row>
    <row r="116" spans="1:3" x14ac:dyDescent="0.25">
      <c r="A116" s="28">
        <v>115</v>
      </c>
      <c r="B116" s="29">
        <v>1.1500000000000008</v>
      </c>
      <c r="C116" s="29">
        <v>0</v>
      </c>
    </row>
    <row r="117" spans="1:3" x14ac:dyDescent="0.25">
      <c r="A117" s="28">
        <v>116</v>
      </c>
      <c r="B117" s="29">
        <v>1.1600000000000008</v>
      </c>
      <c r="C117" s="29">
        <v>0</v>
      </c>
    </row>
    <row r="118" spans="1:3" x14ac:dyDescent="0.25">
      <c r="A118" s="28">
        <v>117</v>
      </c>
      <c r="B118" s="29">
        <v>1.1700000000000008</v>
      </c>
      <c r="C118" s="29">
        <v>0</v>
      </c>
    </row>
    <row r="119" spans="1:3" x14ac:dyDescent="0.25">
      <c r="A119" s="28">
        <v>118</v>
      </c>
      <c r="B119" s="29">
        <v>1.1800000000000008</v>
      </c>
      <c r="C119" s="29">
        <v>0</v>
      </c>
    </row>
    <row r="120" spans="1:3" x14ac:dyDescent="0.25">
      <c r="A120" s="28">
        <v>119</v>
      </c>
      <c r="B120" s="29">
        <v>1.1900000000000008</v>
      </c>
      <c r="C120" s="29">
        <v>0</v>
      </c>
    </row>
    <row r="121" spans="1:3" x14ac:dyDescent="0.25">
      <c r="A121" s="28">
        <v>120</v>
      </c>
      <c r="B121" s="29">
        <v>1.2000000000000008</v>
      </c>
      <c r="C121" s="29">
        <v>0</v>
      </c>
    </row>
    <row r="122" spans="1:3" x14ac:dyDescent="0.25">
      <c r="A122" s="28">
        <v>121</v>
      </c>
      <c r="B122" s="29">
        <v>1.2100000000000009</v>
      </c>
      <c r="C122" s="29">
        <v>0</v>
      </c>
    </row>
    <row r="123" spans="1:3" x14ac:dyDescent="0.25">
      <c r="A123" s="28">
        <v>122</v>
      </c>
      <c r="B123" s="29">
        <v>1.2200000000000009</v>
      </c>
      <c r="C123" s="29">
        <v>0</v>
      </c>
    </row>
    <row r="124" spans="1:3" x14ac:dyDescent="0.25">
      <c r="A124" s="28">
        <v>123</v>
      </c>
      <c r="B124" s="29">
        <v>1.2300000000000009</v>
      </c>
      <c r="C124" s="29">
        <v>0</v>
      </c>
    </row>
    <row r="125" spans="1:3" x14ac:dyDescent="0.25">
      <c r="A125" s="28">
        <v>124</v>
      </c>
      <c r="B125" s="29">
        <v>1.2400000000000009</v>
      </c>
      <c r="C125" s="29">
        <v>0</v>
      </c>
    </row>
    <row r="126" spans="1:3" x14ac:dyDescent="0.25">
      <c r="A126" s="28">
        <v>125</v>
      </c>
      <c r="B126" s="29">
        <v>1.2500000000000009</v>
      </c>
      <c r="C126" s="29">
        <v>0</v>
      </c>
    </row>
    <row r="127" spans="1:3" x14ac:dyDescent="0.25">
      <c r="A127" s="28">
        <v>126</v>
      </c>
      <c r="B127" s="29">
        <v>1.2600000000000009</v>
      </c>
      <c r="C127" s="29">
        <v>0</v>
      </c>
    </row>
    <row r="128" spans="1:3" x14ac:dyDescent="0.25">
      <c r="A128" s="28">
        <v>127</v>
      </c>
      <c r="B128" s="29">
        <v>1.2700000000000009</v>
      </c>
      <c r="C128" s="29">
        <v>0</v>
      </c>
    </row>
    <row r="129" spans="1:3" x14ac:dyDescent="0.25">
      <c r="A129" s="28">
        <v>128</v>
      </c>
      <c r="B129" s="29">
        <v>1.2800000000000009</v>
      </c>
      <c r="C129" s="29">
        <v>0</v>
      </c>
    </row>
    <row r="130" spans="1:3" x14ac:dyDescent="0.25">
      <c r="A130" s="28">
        <v>129</v>
      </c>
      <c r="B130" s="29">
        <v>1.2900000000000009</v>
      </c>
      <c r="C130" s="29">
        <v>0</v>
      </c>
    </row>
    <row r="131" spans="1:3" x14ac:dyDescent="0.25">
      <c r="A131" s="28">
        <v>130</v>
      </c>
      <c r="B131" s="29">
        <v>1.3000000000000009</v>
      </c>
      <c r="C131" s="29">
        <v>0</v>
      </c>
    </row>
    <row r="132" spans="1:3" x14ac:dyDescent="0.25">
      <c r="A132" s="28">
        <v>131</v>
      </c>
      <c r="B132" s="29">
        <v>1.3100000000000009</v>
      </c>
      <c r="C132" s="29">
        <v>0</v>
      </c>
    </row>
    <row r="133" spans="1:3" x14ac:dyDescent="0.25">
      <c r="A133" s="28">
        <v>132</v>
      </c>
      <c r="B133" s="29">
        <v>1.320000000000001</v>
      </c>
      <c r="C133" s="29">
        <v>0</v>
      </c>
    </row>
    <row r="134" spans="1:3" x14ac:dyDescent="0.25">
      <c r="A134" s="28">
        <v>133</v>
      </c>
      <c r="B134" s="29">
        <v>1.330000000000001</v>
      </c>
      <c r="C134" s="29">
        <v>0</v>
      </c>
    </row>
    <row r="135" spans="1:3" x14ac:dyDescent="0.25">
      <c r="A135" s="28">
        <v>134</v>
      </c>
      <c r="B135" s="29">
        <v>1.340000000000001</v>
      </c>
      <c r="C135" s="29">
        <v>0</v>
      </c>
    </row>
    <row r="136" spans="1:3" x14ac:dyDescent="0.25">
      <c r="A136" s="28">
        <v>135</v>
      </c>
      <c r="B136" s="29">
        <v>1.350000000000001</v>
      </c>
      <c r="C136" s="29">
        <v>0</v>
      </c>
    </row>
    <row r="137" spans="1:3" x14ac:dyDescent="0.25">
      <c r="A137" s="28">
        <v>136</v>
      </c>
      <c r="B137" s="29">
        <v>1.360000000000001</v>
      </c>
      <c r="C137" s="29">
        <v>0</v>
      </c>
    </row>
    <row r="138" spans="1:3" x14ac:dyDescent="0.25">
      <c r="A138" s="28">
        <v>137</v>
      </c>
      <c r="B138" s="29">
        <v>1.370000000000001</v>
      </c>
      <c r="C138" s="29">
        <v>0</v>
      </c>
    </row>
    <row r="139" spans="1:3" x14ac:dyDescent="0.25">
      <c r="A139" s="28">
        <v>138</v>
      </c>
      <c r="B139" s="29">
        <v>1.380000000000001</v>
      </c>
      <c r="C139" s="29">
        <v>0</v>
      </c>
    </row>
    <row r="140" spans="1:3" x14ac:dyDescent="0.25">
      <c r="A140" s="28">
        <v>139</v>
      </c>
      <c r="B140" s="29">
        <v>1.390000000000001</v>
      </c>
      <c r="C140" s="29">
        <v>0</v>
      </c>
    </row>
    <row r="141" spans="1:3" x14ac:dyDescent="0.25">
      <c r="A141" s="28">
        <v>140</v>
      </c>
      <c r="B141" s="29">
        <v>1.400000000000001</v>
      </c>
      <c r="C141" s="29">
        <v>0</v>
      </c>
    </row>
    <row r="142" spans="1:3" x14ac:dyDescent="0.25">
      <c r="A142" s="28">
        <v>141</v>
      </c>
      <c r="B142" s="29">
        <v>1.410000000000001</v>
      </c>
      <c r="C142" s="29">
        <v>0</v>
      </c>
    </row>
    <row r="143" spans="1:3" x14ac:dyDescent="0.25">
      <c r="A143" s="28">
        <v>142</v>
      </c>
      <c r="B143" s="29">
        <v>1.420000000000001</v>
      </c>
      <c r="C143" s="29">
        <v>0</v>
      </c>
    </row>
    <row r="144" spans="1:3" x14ac:dyDescent="0.25">
      <c r="A144" s="28">
        <v>143</v>
      </c>
      <c r="B144" s="29">
        <v>1.430000000000001</v>
      </c>
      <c r="C144" s="29">
        <v>0</v>
      </c>
    </row>
    <row r="145" spans="1:3" x14ac:dyDescent="0.25">
      <c r="A145" s="28">
        <v>144</v>
      </c>
      <c r="B145" s="29">
        <v>1.4400000000000011</v>
      </c>
      <c r="C145" s="29">
        <v>0</v>
      </c>
    </row>
    <row r="146" spans="1:3" x14ac:dyDescent="0.25">
      <c r="A146" s="28">
        <v>145</v>
      </c>
      <c r="B146" s="29">
        <v>1.4500000000000011</v>
      </c>
      <c r="C146" s="29">
        <v>0</v>
      </c>
    </row>
    <row r="147" spans="1:3" x14ac:dyDescent="0.25">
      <c r="A147" s="28">
        <v>146</v>
      </c>
      <c r="B147" s="29">
        <v>1.4600000000000011</v>
      </c>
      <c r="C147" s="29">
        <v>0</v>
      </c>
    </row>
    <row r="148" spans="1:3" x14ac:dyDescent="0.25">
      <c r="A148" s="28">
        <v>147</v>
      </c>
      <c r="B148" s="29">
        <v>1.4700000000000011</v>
      </c>
      <c r="C148" s="29">
        <v>0</v>
      </c>
    </row>
    <row r="149" spans="1:3" x14ac:dyDescent="0.25">
      <c r="A149" s="28">
        <v>148</v>
      </c>
      <c r="B149" s="29">
        <v>1.4800000000000011</v>
      </c>
      <c r="C149" s="29">
        <v>0</v>
      </c>
    </row>
    <row r="150" spans="1:3" x14ac:dyDescent="0.25">
      <c r="A150" s="28">
        <v>149</v>
      </c>
      <c r="B150" s="29">
        <v>1.4900000000000011</v>
      </c>
      <c r="C150" s="29">
        <v>0</v>
      </c>
    </row>
    <row r="151" spans="1:3" x14ac:dyDescent="0.25">
      <c r="A151" s="28">
        <v>150</v>
      </c>
      <c r="B151" s="29">
        <v>1.5000000000000011</v>
      </c>
      <c r="C151" s="29">
        <v>0</v>
      </c>
    </row>
    <row r="152" spans="1:3" x14ac:dyDescent="0.25">
      <c r="A152" s="28">
        <v>151</v>
      </c>
      <c r="B152" s="29">
        <v>1.5100000000000011</v>
      </c>
      <c r="C152" s="29">
        <v>0</v>
      </c>
    </row>
    <row r="153" spans="1:3" x14ac:dyDescent="0.25">
      <c r="A153" s="28">
        <v>152</v>
      </c>
      <c r="B153" s="29">
        <v>1.5200000000000011</v>
      </c>
      <c r="C153" s="29">
        <v>0</v>
      </c>
    </row>
    <row r="154" spans="1:3" x14ac:dyDescent="0.25">
      <c r="A154" s="28">
        <v>153</v>
      </c>
      <c r="B154" s="29">
        <v>1.5300000000000011</v>
      </c>
      <c r="C154" s="29">
        <v>0</v>
      </c>
    </row>
    <row r="155" spans="1:3" x14ac:dyDescent="0.25">
      <c r="A155" s="28">
        <v>154</v>
      </c>
      <c r="B155" s="29">
        <v>1.5400000000000011</v>
      </c>
      <c r="C155" s="29">
        <v>0</v>
      </c>
    </row>
    <row r="156" spans="1:3" x14ac:dyDescent="0.25">
      <c r="A156" s="28">
        <v>155</v>
      </c>
      <c r="B156" s="29">
        <v>1.5500000000000012</v>
      </c>
      <c r="C156" s="29">
        <v>0</v>
      </c>
    </row>
    <row r="157" spans="1:3" x14ac:dyDescent="0.25">
      <c r="A157" s="28">
        <v>156</v>
      </c>
      <c r="B157" s="29">
        <v>1.5600000000000012</v>
      </c>
      <c r="C157" s="29">
        <v>0</v>
      </c>
    </row>
    <row r="158" spans="1:3" x14ac:dyDescent="0.25">
      <c r="A158" s="28">
        <v>157</v>
      </c>
      <c r="B158" s="29">
        <v>1.5700000000000012</v>
      </c>
      <c r="C158" s="29">
        <v>0</v>
      </c>
    </row>
    <row r="159" spans="1:3" x14ac:dyDescent="0.25">
      <c r="A159" s="28">
        <v>158</v>
      </c>
      <c r="B159" s="29">
        <v>1.5800000000000012</v>
      </c>
      <c r="C159" s="29">
        <v>0</v>
      </c>
    </row>
    <row r="160" spans="1:3" x14ac:dyDescent="0.25">
      <c r="A160" s="28">
        <v>159</v>
      </c>
      <c r="B160" s="29">
        <v>1.5900000000000012</v>
      </c>
      <c r="C160" s="29">
        <v>0</v>
      </c>
    </row>
    <row r="161" spans="1:3" x14ac:dyDescent="0.25">
      <c r="A161" s="28">
        <v>160</v>
      </c>
      <c r="B161" s="29">
        <v>1.6000000000000012</v>
      </c>
      <c r="C161" s="29">
        <v>0</v>
      </c>
    </row>
    <row r="162" spans="1:3" x14ac:dyDescent="0.25">
      <c r="A162" s="28">
        <v>161</v>
      </c>
      <c r="B162" s="29">
        <v>1.6100000000000012</v>
      </c>
      <c r="C162" s="29">
        <v>0</v>
      </c>
    </row>
    <row r="163" spans="1:3" x14ac:dyDescent="0.25">
      <c r="A163" s="28">
        <v>162</v>
      </c>
      <c r="B163" s="29">
        <v>1.6200000000000012</v>
      </c>
      <c r="C163" s="29">
        <v>0</v>
      </c>
    </row>
    <row r="164" spans="1:3" x14ac:dyDescent="0.25">
      <c r="A164" s="28">
        <v>163</v>
      </c>
      <c r="B164" s="29">
        <v>1.6300000000000012</v>
      </c>
      <c r="C164" s="29">
        <v>0</v>
      </c>
    </row>
    <row r="165" spans="1:3" x14ac:dyDescent="0.25">
      <c r="A165" s="28">
        <v>164</v>
      </c>
      <c r="B165" s="29">
        <v>1.6400000000000012</v>
      </c>
      <c r="C165" s="29">
        <v>0</v>
      </c>
    </row>
    <row r="166" spans="1:3" x14ac:dyDescent="0.25">
      <c r="A166" s="28">
        <v>165</v>
      </c>
      <c r="B166" s="29">
        <v>1.6500000000000012</v>
      </c>
      <c r="C166" s="29">
        <v>0</v>
      </c>
    </row>
    <row r="167" spans="1:3" x14ac:dyDescent="0.25">
      <c r="A167" s="28">
        <v>166</v>
      </c>
      <c r="B167" s="29">
        <v>1.6600000000000013</v>
      </c>
      <c r="C167" s="29">
        <v>0</v>
      </c>
    </row>
    <row r="168" spans="1:3" x14ac:dyDescent="0.25">
      <c r="A168" s="28">
        <v>167</v>
      </c>
      <c r="B168" s="29">
        <v>1.6700000000000013</v>
      </c>
      <c r="C168" s="29">
        <v>0</v>
      </c>
    </row>
    <row r="169" spans="1:3" x14ac:dyDescent="0.25">
      <c r="A169" s="28">
        <v>168</v>
      </c>
      <c r="B169" s="29">
        <v>1.6800000000000013</v>
      </c>
      <c r="C169" s="29">
        <v>0</v>
      </c>
    </row>
    <row r="170" spans="1:3" x14ac:dyDescent="0.25">
      <c r="A170" s="28">
        <v>169</v>
      </c>
      <c r="B170" s="29">
        <v>1.6900000000000013</v>
      </c>
      <c r="C170" s="29">
        <v>0</v>
      </c>
    </row>
    <row r="171" spans="1:3" x14ac:dyDescent="0.25">
      <c r="A171" s="28">
        <v>170</v>
      </c>
      <c r="B171" s="29">
        <v>1.7000000000000013</v>
      </c>
      <c r="C171" s="29">
        <v>0</v>
      </c>
    </row>
    <row r="172" spans="1:3" x14ac:dyDescent="0.25">
      <c r="A172" s="28">
        <v>171</v>
      </c>
      <c r="B172" s="29">
        <v>1.7100000000000013</v>
      </c>
      <c r="C172" s="29">
        <v>0</v>
      </c>
    </row>
    <row r="173" spans="1:3" x14ac:dyDescent="0.25">
      <c r="A173" s="28">
        <v>172</v>
      </c>
      <c r="B173" s="29">
        <v>1.7200000000000013</v>
      </c>
      <c r="C173" s="29">
        <v>0</v>
      </c>
    </row>
    <row r="174" spans="1:3" x14ac:dyDescent="0.25">
      <c r="A174" s="28">
        <v>173</v>
      </c>
      <c r="B174" s="29">
        <v>1.7300000000000013</v>
      </c>
      <c r="C174" s="29">
        <v>0</v>
      </c>
    </row>
    <row r="175" spans="1:3" x14ac:dyDescent="0.25">
      <c r="A175" s="28">
        <v>174</v>
      </c>
      <c r="B175" s="29">
        <v>1.7400000000000013</v>
      </c>
      <c r="C175" s="29">
        <v>0</v>
      </c>
    </row>
    <row r="176" spans="1:3" x14ac:dyDescent="0.25">
      <c r="A176" s="28">
        <v>175</v>
      </c>
      <c r="B176" s="29">
        <v>1.7500000000000013</v>
      </c>
      <c r="C176" s="29">
        <v>0</v>
      </c>
    </row>
    <row r="177" spans="1:3" x14ac:dyDescent="0.25">
      <c r="A177" s="28">
        <v>176</v>
      </c>
      <c r="B177" s="29">
        <v>1.7600000000000013</v>
      </c>
      <c r="C177" s="29">
        <v>0</v>
      </c>
    </row>
    <row r="178" spans="1:3" x14ac:dyDescent="0.25">
      <c r="A178" s="28">
        <v>177</v>
      </c>
      <c r="B178" s="29">
        <v>1.7700000000000014</v>
      </c>
      <c r="C178" s="29">
        <v>0</v>
      </c>
    </row>
    <row r="179" spans="1:3" x14ac:dyDescent="0.25">
      <c r="A179" s="28">
        <v>178</v>
      </c>
      <c r="B179" s="29">
        <v>1.7800000000000014</v>
      </c>
      <c r="C179" s="29">
        <v>0</v>
      </c>
    </row>
    <row r="180" spans="1:3" x14ac:dyDescent="0.25">
      <c r="A180" s="28">
        <v>179</v>
      </c>
      <c r="B180" s="29">
        <v>1.7900000000000014</v>
      </c>
      <c r="C180" s="29">
        <v>0</v>
      </c>
    </row>
    <row r="181" spans="1:3" x14ac:dyDescent="0.25">
      <c r="A181" s="28">
        <v>180</v>
      </c>
      <c r="B181" s="29">
        <v>1.8000000000000014</v>
      </c>
      <c r="C181" s="29">
        <v>0</v>
      </c>
    </row>
    <row r="182" spans="1:3" x14ac:dyDescent="0.25">
      <c r="A182" s="28">
        <v>181</v>
      </c>
      <c r="B182" s="29">
        <v>1.8100000000000014</v>
      </c>
      <c r="C182" s="29">
        <v>0</v>
      </c>
    </row>
    <row r="183" spans="1:3" x14ac:dyDescent="0.25">
      <c r="A183" s="28">
        <v>182</v>
      </c>
      <c r="B183" s="29">
        <v>1.8200000000000014</v>
      </c>
      <c r="C183" s="29">
        <v>0</v>
      </c>
    </row>
    <row r="184" spans="1:3" x14ac:dyDescent="0.25">
      <c r="A184" s="28">
        <v>183</v>
      </c>
      <c r="B184" s="29">
        <v>1.8300000000000014</v>
      </c>
      <c r="C184" s="29">
        <v>0</v>
      </c>
    </row>
    <row r="185" spans="1:3" x14ac:dyDescent="0.25">
      <c r="A185" s="28">
        <v>184</v>
      </c>
      <c r="B185" s="29">
        <v>1.8400000000000014</v>
      </c>
      <c r="C185" s="29">
        <v>0</v>
      </c>
    </row>
    <row r="186" spans="1:3" x14ac:dyDescent="0.25">
      <c r="A186" s="28">
        <v>185</v>
      </c>
      <c r="B186" s="29">
        <v>1.8500000000000014</v>
      </c>
      <c r="C186" s="29">
        <v>0</v>
      </c>
    </row>
    <row r="187" spans="1:3" x14ac:dyDescent="0.25">
      <c r="A187" s="28">
        <v>186</v>
      </c>
      <c r="B187" s="29">
        <v>1.8600000000000014</v>
      </c>
      <c r="C187" s="29">
        <v>0</v>
      </c>
    </row>
    <row r="188" spans="1:3" x14ac:dyDescent="0.25">
      <c r="A188" s="28">
        <v>187</v>
      </c>
      <c r="B188" s="29">
        <v>1.8700000000000014</v>
      </c>
      <c r="C188" s="29">
        <v>0</v>
      </c>
    </row>
    <row r="189" spans="1:3" x14ac:dyDescent="0.25">
      <c r="A189" s="28">
        <v>188</v>
      </c>
      <c r="B189" s="29">
        <v>1.8800000000000014</v>
      </c>
      <c r="C189" s="29">
        <v>0</v>
      </c>
    </row>
    <row r="190" spans="1:3" x14ac:dyDescent="0.25">
      <c r="A190" s="28">
        <v>189</v>
      </c>
      <c r="B190" s="29">
        <v>1.8900000000000015</v>
      </c>
      <c r="C190" s="29">
        <v>0</v>
      </c>
    </row>
    <row r="191" spans="1:3" x14ac:dyDescent="0.25">
      <c r="A191" s="28">
        <v>190</v>
      </c>
      <c r="B191" s="29">
        <v>1.9000000000000015</v>
      </c>
      <c r="C191" s="29">
        <v>0</v>
      </c>
    </row>
    <row r="192" spans="1:3" x14ac:dyDescent="0.25">
      <c r="A192" s="28">
        <v>191</v>
      </c>
      <c r="B192" s="29">
        <v>1.9100000000000015</v>
      </c>
      <c r="C192" s="29">
        <v>0</v>
      </c>
    </row>
    <row r="193" spans="1:3" x14ac:dyDescent="0.25">
      <c r="A193" s="28">
        <v>192</v>
      </c>
      <c r="B193" s="29">
        <v>1.9200000000000015</v>
      </c>
      <c r="C193" s="29">
        <v>0</v>
      </c>
    </row>
    <row r="194" spans="1:3" x14ac:dyDescent="0.25">
      <c r="A194" s="28">
        <v>193</v>
      </c>
      <c r="B194" s="29">
        <v>1.9300000000000015</v>
      </c>
      <c r="C194" s="29">
        <v>0</v>
      </c>
    </row>
    <row r="195" spans="1:3" x14ac:dyDescent="0.25">
      <c r="A195" s="28">
        <v>194</v>
      </c>
      <c r="B195" s="29">
        <v>1.9400000000000015</v>
      </c>
      <c r="C195" s="29">
        <v>0</v>
      </c>
    </row>
    <row r="196" spans="1:3" x14ac:dyDescent="0.25">
      <c r="A196" s="28">
        <v>195</v>
      </c>
      <c r="B196" s="29">
        <v>1.9500000000000015</v>
      </c>
      <c r="C196" s="29">
        <v>0</v>
      </c>
    </row>
    <row r="197" spans="1:3" x14ac:dyDescent="0.25">
      <c r="A197" s="28">
        <v>196</v>
      </c>
      <c r="B197" s="29">
        <v>1.9600000000000015</v>
      </c>
      <c r="C197" s="29">
        <v>0</v>
      </c>
    </row>
    <row r="198" spans="1:3" x14ac:dyDescent="0.25">
      <c r="A198" s="28">
        <v>197</v>
      </c>
      <c r="B198" s="29">
        <v>1.9700000000000015</v>
      </c>
      <c r="C198" s="29">
        <v>0</v>
      </c>
    </row>
    <row r="199" spans="1:3" x14ac:dyDescent="0.25">
      <c r="A199" s="28">
        <v>198</v>
      </c>
      <c r="B199" s="29">
        <v>1.9800000000000015</v>
      </c>
      <c r="C199" s="29">
        <v>0</v>
      </c>
    </row>
    <row r="200" spans="1:3" x14ac:dyDescent="0.25">
      <c r="A200" s="28">
        <v>199</v>
      </c>
      <c r="B200" s="29">
        <v>1.9900000000000015</v>
      </c>
      <c r="C200" s="29">
        <v>0</v>
      </c>
    </row>
    <row r="201" spans="1:3" x14ac:dyDescent="0.25">
      <c r="A201" s="28">
        <v>200</v>
      </c>
      <c r="B201" s="29">
        <v>2.0000000000000013</v>
      </c>
      <c r="C201" s="29">
        <v>0</v>
      </c>
    </row>
    <row r="202" spans="1:3" x14ac:dyDescent="0.25">
      <c r="A202" s="28">
        <v>201</v>
      </c>
      <c r="B202" s="29">
        <v>2.0100000000000011</v>
      </c>
      <c r="C202" s="29">
        <v>0</v>
      </c>
    </row>
    <row r="203" spans="1:3" x14ac:dyDescent="0.25">
      <c r="A203" s="28">
        <v>202</v>
      </c>
      <c r="B203" s="29">
        <v>2.0200000000000009</v>
      </c>
      <c r="C203" s="29">
        <v>0</v>
      </c>
    </row>
    <row r="204" spans="1:3" x14ac:dyDescent="0.25">
      <c r="A204" s="28">
        <v>203</v>
      </c>
      <c r="B204" s="29">
        <v>2.0300000000000007</v>
      </c>
      <c r="C204" s="29">
        <v>0</v>
      </c>
    </row>
    <row r="205" spans="1:3" x14ac:dyDescent="0.25">
      <c r="A205" s="28">
        <v>204</v>
      </c>
      <c r="B205" s="29">
        <v>2.0400000000000005</v>
      </c>
      <c r="C205" s="29">
        <v>0</v>
      </c>
    </row>
    <row r="206" spans="1:3" x14ac:dyDescent="0.25">
      <c r="A206" s="28">
        <v>205</v>
      </c>
      <c r="B206" s="29">
        <v>2.0500000000000003</v>
      </c>
      <c r="C206" s="29">
        <v>0</v>
      </c>
    </row>
    <row r="207" spans="1:3" x14ac:dyDescent="0.25">
      <c r="A207" s="28">
        <v>206</v>
      </c>
      <c r="B207" s="29">
        <v>2.06</v>
      </c>
      <c r="C207" s="29">
        <v>0</v>
      </c>
    </row>
    <row r="208" spans="1:3" x14ac:dyDescent="0.25">
      <c r="A208" s="28">
        <v>207</v>
      </c>
      <c r="B208" s="29">
        <v>2.0699999999999998</v>
      </c>
      <c r="C208" s="29">
        <v>0</v>
      </c>
    </row>
    <row r="209" spans="1:3" x14ac:dyDescent="0.25">
      <c r="A209" s="28">
        <v>208</v>
      </c>
      <c r="B209" s="29">
        <v>2.0799999999999996</v>
      </c>
      <c r="C209" s="29">
        <v>0</v>
      </c>
    </row>
    <row r="210" spans="1:3" x14ac:dyDescent="0.25">
      <c r="A210" s="28">
        <v>209</v>
      </c>
      <c r="B210" s="29">
        <v>2.0899999999999994</v>
      </c>
      <c r="C210" s="29">
        <v>0</v>
      </c>
    </row>
    <row r="211" spans="1:3" x14ac:dyDescent="0.25">
      <c r="A211" s="28">
        <v>210</v>
      </c>
      <c r="B211" s="29">
        <v>2.0999999999999992</v>
      </c>
      <c r="C211" s="29">
        <v>0</v>
      </c>
    </row>
    <row r="212" spans="1:3" x14ac:dyDescent="0.25">
      <c r="A212" s="28">
        <v>211</v>
      </c>
      <c r="B212" s="29">
        <v>2.109999999999999</v>
      </c>
      <c r="C212" s="29">
        <v>0</v>
      </c>
    </row>
    <row r="213" spans="1:3" x14ac:dyDescent="0.25">
      <c r="A213" s="28">
        <v>212</v>
      </c>
      <c r="B213" s="29">
        <v>2.1199999999999988</v>
      </c>
      <c r="C213" s="29">
        <v>0</v>
      </c>
    </row>
    <row r="214" spans="1:3" x14ac:dyDescent="0.25">
      <c r="A214" s="28">
        <v>213</v>
      </c>
      <c r="B214" s="29">
        <v>2.1299999999999986</v>
      </c>
      <c r="C214" s="29">
        <v>0</v>
      </c>
    </row>
    <row r="215" spans="1:3" x14ac:dyDescent="0.25">
      <c r="A215" s="28">
        <v>214</v>
      </c>
      <c r="B215" s="29">
        <v>2.1399999999999983</v>
      </c>
      <c r="C215" s="29">
        <v>0</v>
      </c>
    </row>
    <row r="216" spans="1:3" x14ac:dyDescent="0.25">
      <c r="A216" s="28">
        <v>215</v>
      </c>
      <c r="B216" s="29">
        <v>2.1499999999999981</v>
      </c>
      <c r="C216" s="29">
        <v>0</v>
      </c>
    </row>
    <row r="217" spans="1:3" x14ac:dyDescent="0.25">
      <c r="A217" s="28">
        <v>216</v>
      </c>
      <c r="B217" s="29">
        <v>2.1599999999999979</v>
      </c>
      <c r="C217" s="29">
        <v>0</v>
      </c>
    </row>
    <row r="218" spans="1:3" x14ac:dyDescent="0.25">
      <c r="A218" s="28">
        <v>217</v>
      </c>
      <c r="B218" s="29">
        <v>2.1699999999999977</v>
      </c>
      <c r="C218" s="29">
        <v>0</v>
      </c>
    </row>
    <row r="219" spans="1:3" x14ac:dyDescent="0.25">
      <c r="A219" s="28">
        <v>218</v>
      </c>
      <c r="B219" s="29">
        <v>2.1799999999999975</v>
      </c>
      <c r="C219" s="29">
        <v>0</v>
      </c>
    </row>
    <row r="220" spans="1:3" x14ac:dyDescent="0.25">
      <c r="A220" s="28">
        <v>219</v>
      </c>
      <c r="B220" s="29">
        <v>2.1899999999999973</v>
      </c>
      <c r="C220" s="29">
        <v>0</v>
      </c>
    </row>
    <row r="221" spans="1:3" x14ac:dyDescent="0.25">
      <c r="A221" s="28">
        <v>220</v>
      </c>
      <c r="B221" s="29">
        <v>2.1999999999999971</v>
      </c>
      <c r="C221" s="29">
        <v>0</v>
      </c>
    </row>
    <row r="222" spans="1:3" x14ac:dyDescent="0.25">
      <c r="A222" s="28">
        <v>221</v>
      </c>
      <c r="B222" s="29">
        <v>2.2099999999999969</v>
      </c>
      <c r="C222" s="29">
        <v>0</v>
      </c>
    </row>
    <row r="223" spans="1:3" x14ac:dyDescent="0.25">
      <c r="A223" s="28">
        <v>222</v>
      </c>
      <c r="B223" s="29">
        <v>2.2199999999999966</v>
      </c>
      <c r="C223" s="29">
        <v>0</v>
      </c>
    </row>
    <row r="224" spans="1:3" x14ac:dyDescent="0.25">
      <c r="A224" s="28">
        <v>223</v>
      </c>
      <c r="B224" s="29">
        <v>2.2299999999999964</v>
      </c>
      <c r="C224" s="29">
        <v>0</v>
      </c>
    </row>
    <row r="225" spans="1:3" x14ac:dyDescent="0.25">
      <c r="A225" s="28">
        <v>224</v>
      </c>
      <c r="B225" s="29">
        <v>2.2399999999999962</v>
      </c>
      <c r="C225" s="29">
        <v>0</v>
      </c>
    </row>
    <row r="226" spans="1:3" x14ac:dyDescent="0.25">
      <c r="A226" s="28">
        <v>225</v>
      </c>
      <c r="B226" s="29">
        <v>2.249999999999996</v>
      </c>
      <c r="C226" s="29">
        <v>0</v>
      </c>
    </row>
    <row r="227" spans="1:3" x14ac:dyDescent="0.25">
      <c r="A227" s="28">
        <v>226</v>
      </c>
      <c r="B227" s="29">
        <v>2.2599999999999958</v>
      </c>
      <c r="C227" s="29">
        <v>0</v>
      </c>
    </row>
    <row r="228" spans="1:3" x14ac:dyDescent="0.25">
      <c r="A228" s="28">
        <v>227</v>
      </c>
      <c r="B228" s="29">
        <v>2.2699999999999956</v>
      </c>
      <c r="C228" s="29">
        <v>0</v>
      </c>
    </row>
    <row r="229" spans="1:3" x14ac:dyDescent="0.25">
      <c r="A229" s="28">
        <v>228</v>
      </c>
      <c r="B229" s="29">
        <v>2.2799999999999954</v>
      </c>
      <c r="C229" s="29">
        <v>0</v>
      </c>
    </row>
    <row r="230" spans="1:3" x14ac:dyDescent="0.25">
      <c r="A230" s="28">
        <v>229</v>
      </c>
      <c r="B230" s="29">
        <v>2.2899999999999952</v>
      </c>
      <c r="C230" s="29">
        <v>0</v>
      </c>
    </row>
    <row r="231" spans="1:3" x14ac:dyDescent="0.25">
      <c r="A231" s="28">
        <v>230</v>
      </c>
      <c r="B231" s="29">
        <v>2.2999999999999949</v>
      </c>
      <c r="C231" s="29">
        <v>0</v>
      </c>
    </row>
    <row r="232" spans="1:3" x14ac:dyDescent="0.25">
      <c r="A232" s="28">
        <v>231</v>
      </c>
      <c r="B232" s="29">
        <v>2.3099999999999947</v>
      </c>
      <c r="C232" s="29">
        <v>0</v>
      </c>
    </row>
    <row r="233" spans="1:3" x14ac:dyDescent="0.25">
      <c r="A233" s="28">
        <v>232</v>
      </c>
      <c r="B233" s="29">
        <v>2.3199999999999945</v>
      </c>
      <c r="C233" s="29">
        <v>0</v>
      </c>
    </row>
    <row r="234" spans="1:3" x14ac:dyDescent="0.25">
      <c r="A234" s="28">
        <v>233</v>
      </c>
      <c r="B234" s="29">
        <v>2.3299999999999943</v>
      </c>
      <c r="C234" s="29">
        <v>0</v>
      </c>
    </row>
    <row r="235" spans="1:3" x14ac:dyDescent="0.25">
      <c r="A235" s="28">
        <v>234</v>
      </c>
      <c r="B235" s="29">
        <v>2.3399999999999941</v>
      </c>
      <c r="C235" s="29">
        <v>0</v>
      </c>
    </row>
    <row r="236" spans="1:3" x14ac:dyDescent="0.25">
      <c r="A236" s="28">
        <v>235</v>
      </c>
      <c r="B236" s="29">
        <v>2.3499999999999939</v>
      </c>
      <c r="C236" s="29">
        <v>0</v>
      </c>
    </row>
    <row r="237" spans="1:3" x14ac:dyDescent="0.25">
      <c r="A237" s="28">
        <v>236</v>
      </c>
      <c r="B237" s="29">
        <v>2.3599999999999937</v>
      </c>
      <c r="C237" s="29">
        <v>0</v>
      </c>
    </row>
    <row r="238" spans="1:3" x14ac:dyDescent="0.25">
      <c r="A238" s="28">
        <v>237</v>
      </c>
      <c r="B238" s="29">
        <v>2.3699999999999934</v>
      </c>
      <c r="C238" s="29">
        <v>0</v>
      </c>
    </row>
    <row r="239" spans="1:3" x14ac:dyDescent="0.25">
      <c r="A239" s="28">
        <v>238</v>
      </c>
      <c r="B239" s="29">
        <v>2.3799999999999932</v>
      </c>
      <c r="C239" s="29">
        <v>0</v>
      </c>
    </row>
    <row r="240" spans="1:3" x14ac:dyDescent="0.25">
      <c r="A240" s="28">
        <v>239</v>
      </c>
      <c r="B240" s="29">
        <v>2.389999999999993</v>
      </c>
      <c r="C240" s="29">
        <v>0</v>
      </c>
    </row>
    <row r="241" spans="1:3" x14ac:dyDescent="0.25">
      <c r="A241" s="28">
        <v>240</v>
      </c>
      <c r="B241" s="29">
        <v>2.3999999999999928</v>
      </c>
      <c r="C241" s="29">
        <v>0</v>
      </c>
    </row>
    <row r="242" spans="1:3" x14ac:dyDescent="0.25">
      <c r="A242" s="28">
        <v>241</v>
      </c>
      <c r="B242" s="29">
        <v>2.4099999999999926</v>
      </c>
      <c r="C242" s="29">
        <v>0</v>
      </c>
    </row>
    <row r="243" spans="1:3" x14ac:dyDescent="0.25">
      <c r="A243" s="28">
        <v>242</v>
      </c>
      <c r="B243" s="29">
        <v>2.4199999999999924</v>
      </c>
      <c r="C243" s="29">
        <v>0</v>
      </c>
    </row>
    <row r="244" spans="1:3" x14ac:dyDescent="0.25">
      <c r="A244" s="28">
        <v>243</v>
      </c>
      <c r="B244" s="29">
        <v>2.4299999999999922</v>
      </c>
      <c r="C244" s="29">
        <v>0</v>
      </c>
    </row>
    <row r="245" spans="1:3" x14ac:dyDescent="0.25">
      <c r="A245" s="28">
        <v>244</v>
      </c>
      <c r="B245" s="29">
        <v>2.439999999999992</v>
      </c>
      <c r="C245" s="29">
        <v>0</v>
      </c>
    </row>
    <row r="246" spans="1:3" x14ac:dyDescent="0.25">
      <c r="A246" s="28">
        <v>245</v>
      </c>
      <c r="B246" s="29">
        <v>2.4499999999999917</v>
      </c>
      <c r="C246" s="29">
        <v>0</v>
      </c>
    </row>
    <row r="247" spans="1:3" x14ac:dyDescent="0.25">
      <c r="A247" s="28">
        <v>246</v>
      </c>
      <c r="B247" s="29">
        <v>2.4599999999999915</v>
      </c>
      <c r="C247" s="29">
        <v>0</v>
      </c>
    </row>
    <row r="248" spans="1:3" x14ac:dyDescent="0.25">
      <c r="A248" s="28">
        <v>247</v>
      </c>
      <c r="B248" s="29">
        <v>2.4699999999999913</v>
      </c>
      <c r="C248" s="29">
        <v>0</v>
      </c>
    </row>
    <row r="249" spans="1:3" x14ac:dyDescent="0.25">
      <c r="A249" s="28">
        <v>248</v>
      </c>
      <c r="B249" s="29">
        <v>2.4799999999999911</v>
      </c>
      <c r="C249" s="29">
        <v>0</v>
      </c>
    </row>
    <row r="250" spans="1:3" x14ac:dyDescent="0.25">
      <c r="A250" s="28">
        <v>249</v>
      </c>
      <c r="B250" s="29">
        <v>2.4899999999999909</v>
      </c>
      <c r="C250" s="29">
        <v>0</v>
      </c>
    </row>
    <row r="251" spans="1:3" x14ac:dyDescent="0.25">
      <c r="A251" s="28">
        <v>250</v>
      </c>
      <c r="B251" s="29">
        <v>2.4999999999999907</v>
      </c>
      <c r="C251" s="29">
        <v>0</v>
      </c>
    </row>
    <row r="252" spans="1:3" x14ac:dyDescent="0.25">
      <c r="A252" s="28">
        <v>251</v>
      </c>
      <c r="B252" s="29">
        <v>2.5099999999999905</v>
      </c>
      <c r="C252" s="29">
        <v>0</v>
      </c>
    </row>
    <row r="253" spans="1:3" x14ac:dyDescent="0.25">
      <c r="A253" s="28">
        <v>252</v>
      </c>
      <c r="B253" s="29">
        <v>2.5199999999999902</v>
      </c>
      <c r="C253" s="29">
        <v>0</v>
      </c>
    </row>
    <row r="254" spans="1:3" x14ac:dyDescent="0.25">
      <c r="A254" s="28">
        <v>253</v>
      </c>
      <c r="B254" s="29">
        <v>2.52999999999999</v>
      </c>
      <c r="C254" s="29">
        <v>0</v>
      </c>
    </row>
    <row r="255" spans="1:3" x14ac:dyDescent="0.25">
      <c r="A255" s="28">
        <v>254</v>
      </c>
      <c r="B255" s="29">
        <v>2.5399999999999898</v>
      </c>
      <c r="C255" s="29">
        <v>0</v>
      </c>
    </row>
    <row r="256" spans="1:3" x14ac:dyDescent="0.25">
      <c r="A256" s="28">
        <v>255</v>
      </c>
      <c r="B256" s="29">
        <v>2.5499999999999896</v>
      </c>
      <c r="C256" s="29">
        <v>0</v>
      </c>
    </row>
    <row r="257" spans="1:3" x14ac:dyDescent="0.25">
      <c r="A257" s="28">
        <v>256</v>
      </c>
      <c r="B257" s="29">
        <v>2.5599999999999894</v>
      </c>
      <c r="C257" s="29">
        <v>0</v>
      </c>
    </row>
    <row r="258" spans="1:3" x14ac:dyDescent="0.25">
      <c r="A258" s="28">
        <v>257</v>
      </c>
      <c r="B258" s="29">
        <v>2.5699999999999892</v>
      </c>
      <c r="C258" s="29">
        <v>0</v>
      </c>
    </row>
    <row r="259" spans="1:3" x14ac:dyDescent="0.25">
      <c r="A259" s="28">
        <v>258</v>
      </c>
      <c r="B259" s="29">
        <v>2.579999999999989</v>
      </c>
      <c r="C259" s="29">
        <v>0</v>
      </c>
    </row>
    <row r="260" spans="1:3" x14ac:dyDescent="0.25">
      <c r="A260" s="28">
        <v>259</v>
      </c>
      <c r="B260" s="29">
        <v>2.5899999999999888</v>
      </c>
      <c r="C260" s="29">
        <v>0</v>
      </c>
    </row>
    <row r="261" spans="1:3" x14ac:dyDescent="0.25">
      <c r="A261" s="28">
        <v>260</v>
      </c>
      <c r="B261" s="29">
        <v>2.5999999999999885</v>
      </c>
      <c r="C261" s="29">
        <v>0</v>
      </c>
    </row>
    <row r="262" spans="1:3" x14ac:dyDescent="0.25">
      <c r="A262" s="28">
        <v>261</v>
      </c>
      <c r="B262" s="29">
        <v>2.6099999999999883</v>
      </c>
      <c r="C262" s="29">
        <v>0</v>
      </c>
    </row>
    <row r="263" spans="1:3" x14ac:dyDescent="0.25">
      <c r="A263" s="28">
        <v>262</v>
      </c>
      <c r="B263" s="29">
        <v>2.6199999999999881</v>
      </c>
      <c r="C263" s="29">
        <v>0</v>
      </c>
    </row>
    <row r="264" spans="1:3" x14ac:dyDescent="0.25">
      <c r="A264" s="28">
        <v>263</v>
      </c>
      <c r="B264" s="29">
        <v>2.6299999999999879</v>
      </c>
      <c r="C264" s="29">
        <v>0</v>
      </c>
    </row>
    <row r="265" spans="1:3" x14ac:dyDescent="0.25">
      <c r="A265" s="28">
        <v>264</v>
      </c>
      <c r="B265" s="29">
        <v>2.6399999999999877</v>
      </c>
      <c r="C265" s="29">
        <v>0</v>
      </c>
    </row>
    <row r="266" spans="1:3" x14ac:dyDescent="0.25">
      <c r="A266" s="28">
        <v>265</v>
      </c>
      <c r="B266" s="29">
        <v>2.6499999999999875</v>
      </c>
      <c r="C266" s="29">
        <v>0</v>
      </c>
    </row>
    <row r="267" spans="1:3" x14ac:dyDescent="0.25">
      <c r="A267" s="28">
        <v>266</v>
      </c>
      <c r="B267" s="29">
        <v>2.6599999999999873</v>
      </c>
      <c r="C267" s="29">
        <v>0</v>
      </c>
    </row>
    <row r="268" spans="1:3" x14ac:dyDescent="0.25">
      <c r="A268" s="28">
        <v>267</v>
      </c>
      <c r="B268" s="29">
        <v>2.6699999999999871</v>
      </c>
      <c r="C268" s="29">
        <v>0</v>
      </c>
    </row>
    <row r="269" spans="1:3" x14ac:dyDescent="0.25">
      <c r="A269" s="28">
        <v>268</v>
      </c>
      <c r="B269" s="29">
        <v>2.6799999999999868</v>
      </c>
      <c r="C269" s="29">
        <v>0</v>
      </c>
    </row>
    <row r="270" spans="1:3" x14ac:dyDescent="0.25">
      <c r="A270" s="28">
        <v>269</v>
      </c>
      <c r="B270" s="29">
        <v>2.6899999999999866</v>
      </c>
      <c r="C270" s="29">
        <v>0</v>
      </c>
    </row>
    <row r="271" spans="1:3" x14ac:dyDescent="0.25">
      <c r="A271" s="28">
        <v>270</v>
      </c>
      <c r="B271" s="29">
        <v>2.6999999999999864</v>
      </c>
      <c r="C271" s="29">
        <v>0</v>
      </c>
    </row>
    <row r="272" spans="1:3" x14ac:dyDescent="0.25">
      <c r="A272" s="28">
        <v>271</v>
      </c>
      <c r="B272" s="29">
        <v>2.7099999999999862</v>
      </c>
      <c r="C272" s="29">
        <v>0</v>
      </c>
    </row>
    <row r="273" spans="1:3" x14ac:dyDescent="0.25">
      <c r="A273" s="28">
        <v>272</v>
      </c>
      <c r="B273" s="29">
        <v>2.719999999999986</v>
      </c>
      <c r="C273" s="29">
        <v>0</v>
      </c>
    </row>
    <row r="274" spans="1:3" x14ac:dyDescent="0.25">
      <c r="A274" s="28">
        <v>273</v>
      </c>
      <c r="B274" s="29">
        <v>2.7299999999999858</v>
      </c>
      <c r="C274" s="29">
        <v>0</v>
      </c>
    </row>
    <row r="275" spans="1:3" x14ac:dyDescent="0.25">
      <c r="A275" s="28">
        <v>274</v>
      </c>
      <c r="B275" s="29">
        <v>2.7399999999999856</v>
      </c>
      <c r="C275" s="29">
        <v>0</v>
      </c>
    </row>
    <row r="276" spans="1:3" x14ac:dyDescent="0.25">
      <c r="A276" s="28">
        <v>275</v>
      </c>
      <c r="B276" s="29">
        <v>2.7499999999999853</v>
      </c>
      <c r="C276" s="29">
        <v>0</v>
      </c>
    </row>
    <row r="277" spans="1:3" x14ac:dyDescent="0.25">
      <c r="A277" s="28">
        <v>276</v>
      </c>
      <c r="B277" s="29">
        <v>2.7599999999999851</v>
      </c>
      <c r="C277" s="29">
        <v>0</v>
      </c>
    </row>
    <row r="278" spans="1:3" x14ac:dyDescent="0.25">
      <c r="A278" s="28">
        <v>277</v>
      </c>
      <c r="B278" s="29">
        <v>2.7699999999999849</v>
      </c>
      <c r="C278" s="29">
        <v>0</v>
      </c>
    </row>
    <row r="279" spans="1:3" x14ac:dyDescent="0.25">
      <c r="A279" s="28">
        <v>278</v>
      </c>
      <c r="B279" s="29">
        <v>2.7799999999999847</v>
      </c>
      <c r="C279" s="29">
        <v>0</v>
      </c>
    </row>
    <row r="280" spans="1:3" x14ac:dyDescent="0.25">
      <c r="A280" s="28">
        <v>279</v>
      </c>
      <c r="B280" s="29">
        <v>2.7899999999999845</v>
      </c>
      <c r="C280" s="29">
        <v>0</v>
      </c>
    </row>
    <row r="281" spans="1:3" x14ac:dyDescent="0.25">
      <c r="A281" s="28">
        <v>280</v>
      </c>
      <c r="B281" s="29">
        <v>2.7999999999999843</v>
      </c>
      <c r="C281" s="29">
        <v>0</v>
      </c>
    </row>
    <row r="282" spans="1:3" x14ac:dyDescent="0.25">
      <c r="A282" s="28">
        <v>281</v>
      </c>
      <c r="B282" s="29">
        <v>2.8099999999999841</v>
      </c>
      <c r="C282" s="29">
        <v>0</v>
      </c>
    </row>
    <row r="283" spans="1:3" x14ac:dyDescent="0.25">
      <c r="A283" s="28">
        <v>282</v>
      </c>
      <c r="B283" s="29">
        <v>2.8199999999999839</v>
      </c>
      <c r="C283" s="29">
        <v>0</v>
      </c>
    </row>
    <row r="284" spans="1:3" x14ac:dyDescent="0.25">
      <c r="A284" s="28">
        <v>283</v>
      </c>
      <c r="B284" s="29">
        <v>2.8299999999999836</v>
      </c>
      <c r="C284" s="29">
        <v>0</v>
      </c>
    </row>
    <row r="285" spans="1:3" x14ac:dyDescent="0.25">
      <c r="A285" s="28">
        <v>284</v>
      </c>
      <c r="B285" s="29">
        <v>2.8399999999999834</v>
      </c>
      <c r="C285" s="29">
        <v>0</v>
      </c>
    </row>
    <row r="286" spans="1:3" x14ac:dyDescent="0.25">
      <c r="A286" s="28">
        <v>285</v>
      </c>
      <c r="B286" s="29">
        <v>2.8499999999999832</v>
      </c>
      <c r="C286" s="29">
        <v>0</v>
      </c>
    </row>
    <row r="287" spans="1:3" x14ac:dyDescent="0.25">
      <c r="A287" s="28">
        <v>286</v>
      </c>
      <c r="B287" s="29">
        <v>2.859999999999983</v>
      </c>
      <c r="C287" s="29">
        <v>0</v>
      </c>
    </row>
    <row r="288" spans="1:3" x14ac:dyDescent="0.25">
      <c r="A288" s="28">
        <v>287</v>
      </c>
      <c r="B288" s="29">
        <v>2.8699999999999828</v>
      </c>
      <c r="C288" s="29">
        <v>0</v>
      </c>
    </row>
    <row r="289" spans="1:3" x14ac:dyDescent="0.25">
      <c r="A289" s="28">
        <v>288</v>
      </c>
      <c r="B289" s="29">
        <v>2.8799999999999826</v>
      </c>
      <c r="C289" s="29">
        <v>0</v>
      </c>
    </row>
    <row r="290" spans="1:3" x14ac:dyDescent="0.25">
      <c r="A290" s="28">
        <v>289</v>
      </c>
      <c r="B290" s="29">
        <v>2.8899999999999824</v>
      </c>
      <c r="C290" s="29">
        <v>0</v>
      </c>
    </row>
    <row r="291" spans="1:3" x14ac:dyDescent="0.25">
      <c r="A291" s="28">
        <v>290</v>
      </c>
      <c r="B291" s="29">
        <v>2.8999999999999821</v>
      </c>
      <c r="C291" s="29">
        <v>0</v>
      </c>
    </row>
    <row r="292" spans="1:3" x14ac:dyDescent="0.25">
      <c r="A292" s="28">
        <v>291</v>
      </c>
      <c r="B292" s="29">
        <v>2.9099999999999819</v>
      </c>
      <c r="C292" s="29">
        <v>0</v>
      </c>
    </row>
    <row r="293" spans="1:3" x14ac:dyDescent="0.25">
      <c r="A293" s="28">
        <v>292</v>
      </c>
      <c r="B293" s="29">
        <v>2.9199999999999817</v>
      </c>
      <c r="C293" s="29">
        <v>0</v>
      </c>
    </row>
    <row r="294" spans="1:3" x14ac:dyDescent="0.25">
      <c r="A294" s="28">
        <v>293</v>
      </c>
      <c r="B294" s="29">
        <v>2.9299999999999815</v>
      </c>
      <c r="C294" s="29">
        <v>0</v>
      </c>
    </row>
    <row r="295" spans="1:3" x14ac:dyDescent="0.25">
      <c r="A295" s="28">
        <v>294</v>
      </c>
      <c r="B295" s="29">
        <v>2.9399999999999813</v>
      </c>
      <c r="C295" s="29">
        <v>0</v>
      </c>
    </row>
    <row r="296" spans="1:3" x14ac:dyDescent="0.25">
      <c r="A296" s="28">
        <v>295</v>
      </c>
      <c r="B296" s="29">
        <v>2.9499999999999811</v>
      </c>
      <c r="C296" s="29">
        <v>0</v>
      </c>
    </row>
    <row r="297" spans="1:3" x14ac:dyDescent="0.25">
      <c r="A297" s="28">
        <v>296</v>
      </c>
      <c r="B297" s="29">
        <v>2.9599999999999809</v>
      </c>
      <c r="C297" s="29">
        <v>0</v>
      </c>
    </row>
    <row r="298" spans="1:3" x14ac:dyDescent="0.25">
      <c r="A298" s="28">
        <v>297</v>
      </c>
      <c r="B298" s="29">
        <v>2.9699999999999807</v>
      </c>
      <c r="C298" s="29">
        <v>0</v>
      </c>
    </row>
    <row r="299" spans="1:3" x14ac:dyDescent="0.25">
      <c r="A299" s="28">
        <v>298</v>
      </c>
      <c r="B299" s="29">
        <v>2.9799999999999804</v>
      </c>
      <c r="C299" s="29">
        <v>0</v>
      </c>
    </row>
    <row r="300" spans="1:3" x14ac:dyDescent="0.25">
      <c r="A300" s="28">
        <v>299</v>
      </c>
      <c r="B300" s="29">
        <v>2.9899999999999802</v>
      </c>
      <c r="C300" s="29">
        <v>0</v>
      </c>
    </row>
    <row r="301" spans="1:3" x14ac:dyDescent="0.25">
      <c r="A301" s="28">
        <v>300</v>
      </c>
      <c r="B301" s="29">
        <v>2.99999999999998</v>
      </c>
      <c r="C301" s="29">
        <v>0</v>
      </c>
    </row>
    <row r="302" spans="1:3" x14ac:dyDescent="0.25">
      <c r="A302" s="28">
        <v>301</v>
      </c>
      <c r="B302" s="29">
        <v>3.0099999999999798</v>
      </c>
      <c r="C302" s="29">
        <v>0.90999999999816206</v>
      </c>
    </row>
    <row r="303" spans="1:3" x14ac:dyDescent="0.25">
      <c r="A303" s="28">
        <v>302</v>
      </c>
      <c r="B303" s="29">
        <v>3.0199999999999796</v>
      </c>
      <c r="C303" s="29">
        <v>1.8199999999981427</v>
      </c>
    </row>
    <row r="304" spans="1:3" x14ac:dyDescent="0.25">
      <c r="A304" s="28">
        <v>303</v>
      </c>
      <c r="B304" s="29">
        <v>3.0299999999999794</v>
      </c>
      <c r="C304" s="29">
        <v>2.7299999999981233</v>
      </c>
    </row>
    <row r="305" spans="1:3" x14ac:dyDescent="0.25">
      <c r="A305" s="28">
        <v>304</v>
      </c>
      <c r="B305" s="29">
        <v>3.0399999999999792</v>
      </c>
      <c r="C305" s="29">
        <v>3.6399999999981039</v>
      </c>
    </row>
    <row r="306" spans="1:3" x14ac:dyDescent="0.25">
      <c r="A306" s="28">
        <v>305</v>
      </c>
      <c r="B306" s="29">
        <v>3.049999999999979</v>
      </c>
      <c r="C306" s="29">
        <v>4.549999999998084</v>
      </c>
    </row>
    <row r="307" spans="1:3" x14ac:dyDescent="0.25">
      <c r="A307" s="28">
        <v>306</v>
      </c>
      <c r="B307" s="29">
        <v>3.0599999999999787</v>
      </c>
      <c r="C307" s="29">
        <v>5.4599999999980646</v>
      </c>
    </row>
    <row r="308" spans="1:3" x14ac:dyDescent="0.25">
      <c r="A308" s="28">
        <v>307</v>
      </c>
      <c r="B308" s="29">
        <v>3.0699999999999785</v>
      </c>
      <c r="C308" s="29">
        <v>6.3699999999980452</v>
      </c>
    </row>
    <row r="309" spans="1:3" x14ac:dyDescent="0.25">
      <c r="A309" s="28">
        <v>308</v>
      </c>
      <c r="B309" s="29">
        <v>3.0799999999999783</v>
      </c>
      <c r="C309" s="29">
        <v>7.2799999999980258</v>
      </c>
    </row>
    <row r="310" spans="1:3" x14ac:dyDescent="0.25">
      <c r="A310" s="28">
        <v>309</v>
      </c>
      <c r="B310" s="29">
        <v>3.0899999999999781</v>
      </c>
      <c r="C310" s="29">
        <v>8.1899999999980064</v>
      </c>
    </row>
    <row r="311" spans="1:3" x14ac:dyDescent="0.25">
      <c r="A311" s="28">
        <v>310</v>
      </c>
      <c r="B311" s="29">
        <v>3.0999999999999779</v>
      </c>
      <c r="C311" s="29">
        <v>9.099999999997987</v>
      </c>
    </row>
    <row r="312" spans="1:3" x14ac:dyDescent="0.25">
      <c r="A312" s="28">
        <v>311</v>
      </c>
      <c r="B312" s="29">
        <v>3.1099999999999777</v>
      </c>
      <c r="C312" s="29">
        <v>10.009999999997968</v>
      </c>
    </row>
    <row r="313" spans="1:3" x14ac:dyDescent="0.25">
      <c r="A313" s="28">
        <v>312</v>
      </c>
      <c r="B313" s="29">
        <v>3.1199999999999775</v>
      </c>
      <c r="C313" s="29">
        <v>10.919999999997948</v>
      </c>
    </row>
    <row r="314" spans="1:3" x14ac:dyDescent="0.25">
      <c r="A314" s="28">
        <v>313</v>
      </c>
      <c r="B314" s="29">
        <v>3.1299999999999772</v>
      </c>
      <c r="C314" s="29">
        <v>11.829999999997929</v>
      </c>
    </row>
    <row r="315" spans="1:3" x14ac:dyDescent="0.25">
      <c r="A315" s="28">
        <v>314</v>
      </c>
      <c r="B315" s="29">
        <v>3.139999999999977</v>
      </c>
      <c r="C315" s="29">
        <v>12.739999999997909</v>
      </c>
    </row>
    <row r="316" spans="1:3" x14ac:dyDescent="0.25">
      <c r="A316" s="28">
        <v>315</v>
      </c>
      <c r="B316" s="29">
        <v>3.1499999999999768</v>
      </c>
      <c r="C316" s="29">
        <v>13.64999999999789</v>
      </c>
    </row>
    <row r="317" spans="1:3" x14ac:dyDescent="0.25">
      <c r="A317" s="28">
        <v>316</v>
      </c>
      <c r="B317" s="29">
        <v>3.1599999999999766</v>
      </c>
      <c r="C317" s="29">
        <v>14.559999999997871</v>
      </c>
    </row>
    <row r="318" spans="1:3" x14ac:dyDescent="0.25">
      <c r="A318" s="28">
        <v>317</v>
      </c>
      <c r="B318" s="29">
        <v>3.1699999999999764</v>
      </c>
      <c r="C318" s="29">
        <v>15.469999999997851</v>
      </c>
    </row>
    <row r="319" spans="1:3" x14ac:dyDescent="0.25">
      <c r="A319" s="28">
        <v>318</v>
      </c>
      <c r="B319" s="29">
        <v>3.1799999999999762</v>
      </c>
      <c r="C319" s="29">
        <v>16.379999999997832</v>
      </c>
    </row>
    <row r="320" spans="1:3" x14ac:dyDescent="0.25">
      <c r="A320" s="28">
        <v>319</v>
      </c>
      <c r="B320" s="29">
        <v>3.189999999999976</v>
      </c>
      <c r="C320" s="29">
        <v>17.289999999997814</v>
      </c>
    </row>
    <row r="321" spans="1:3" x14ac:dyDescent="0.25">
      <c r="A321" s="28">
        <v>320</v>
      </c>
      <c r="B321" s="29">
        <v>3.1999999999999758</v>
      </c>
      <c r="C321" s="29">
        <v>18.199999999997793</v>
      </c>
    </row>
    <row r="322" spans="1:3" x14ac:dyDescent="0.25">
      <c r="A322" s="28">
        <v>321</v>
      </c>
      <c r="B322" s="29">
        <v>3.2099999999999755</v>
      </c>
      <c r="C322" s="29">
        <v>19.109999999997775</v>
      </c>
    </row>
    <row r="323" spans="1:3" x14ac:dyDescent="0.25">
      <c r="A323" s="28">
        <v>322</v>
      </c>
      <c r="B323" s="29">
        <v>3.2199999999999753</v>
      </c>
      <c r="C323" s="29">
        <v>20.019999999997754</v>
      </c>
    </row>
    <row r="324" spans="1:3" x14ac:dyDescent="0.25">
      <c r="A324" s="28">
        <v>323</v>
      </c>
      <c r="B324" s="29">
        <v>3.2299999999999751</v>
      </c>
      <c r="C324" s="29">
        <v>20.929999999997737</v>
      </c>
    </row>
    <row r="325" spans="1:3" x14ac:dyDescent="0.25">
      <c r="A325" s="28">
        <v>324</v>
      </c>
      <c r="B325" s="29">
        <v>3.2399999999999749</v>
      </c>
      <c r="C325" s="29">
        <v>21.839999999997715</v>
      </c>
    </row>
    <row r="326" spans="1:3" x14ac:dyDescent="0.25">
      <c r="A326" s="28">
        <v>325</v>
      </c>
      <c r="B326" s="29">
        <v>3.2499999999999747</v>
      </c>
      <c r="C326" s="29">
        <v>22.749999999997698</v>
      </c>
    </row>
    <row r="327" spans="1:3" x14ac:dyDescent="0.25">
      <c r="A327" s="28">
        <v>326</v>
      </c>
      <c r="B327" s="29">
        <v>3.2599999999999745</v>
      </c>
      <c r="C327" s="29">
        <v>23.659999999997677</v>
      </c>
    </row>
    <row r="328" spans="1:3" x14ac:dyDescent="0.25">
      <c r="A328" s="28">
        <v>327</v>
      </c>
      <c r="B328" s="29">
        <v>3.2699999999999743</v>
      </c>
      <c r="C328" s="29">
        <v>24.569999999997659</v>
      </c>
    </row>
    <row r="329" spans="1:3" x14ac:dyDescent="0.25">
      <c r="A329" s="28">
        <v>328</v>
      </c>
      <c r="B329" s="29">
        <v>3.279999999999974</v>
      </c>
      <c r="C329" s="29">
        <v>25.479999999997638</v>
      </c>
    </row>
    <row r="330" spans="1:3" x14ac:dyDescent="0.25">
      <c r="A330" s="28">
        <v>329</v>
      </c>
      <c r="B330" s="29">
        <v>3.2899999999999738</v>
      </c>
      <c r="C330" s="29">
        <v>26.38999999999762</v>
      </c>
    </row>
    <row r="331" spans="1:3" x14ac:dyDescent="0.25">
      <c r="A331" s="28">
        <v>330</v>
      </c>
      <c r="B331" s="29">
        <v>3.2999999999999736</v>
      </c>
      <c r="C331" s="29">
        <v>27.299999999997599</v>
      </c>
    </row>
    <row r="332" spans="1:3" x14ac:dyDescent="0.25">
      <c r="A332" s="28">
        <v>331</v>
      </c>
      <c r="B332" s="29">
        <v>3.3099999999999734</v>
      </c>
      <c r="C332" s="29">
        <v>28.209999999997581</v>
      </c>
    </row>
    <row r="333" spans="1:3" x14ac:dyDescent="0.25">
      <c r="A333" s="28">
        <v>332</v>
      </c>
      <c r="B333" s="29">
        <v>3.3199999999999732</v>
      </c>
      <c r="C333" s="29">
        <v>29.11999999999756</v>
      </c>
    </row>
    <row r="334" spans="1:3" x14ac:dyDescent="0.25">
      <c r="A334" s="28">
        <v>333</v>
      </c>
      <c r="B334" s="29">
        <v>3.329999999999973</v>
      </c>
      <c r="C334" s="29">
        <v>30.029999999997543</v>
      </c>
    </row>
    <row r="335" spans="1:3" x14ac:dyDescent="0.25">
      <c r="A335" s="28">
        <v>334</v>
      </c>
      <c r="B335" s="29">
        <v>3.3399999999999728</v>
      </c>
      <c r="C335" s="29">
        <v>30.939999999997521</v>
      </c>
    </row>
    <row r="336" spans="1:3" x14ac:dyDescent="0.25">
      <c r="A336" s="28">
        <v>335</v>
      </c>
      <c r="B336" s="29">
        <v>3.3499999999999726</v>
      </c>
      <c r="C336" s="29">
        <v>31.849999999997504</v>
      </c>
    </row>
    <row r="337" spans="1:3" x14ac:dyDescent="0.25">
      <c r="A337" s="28">
        <v>336</v>
      </c>
      <c r="B337" s="29">
        <v>3.3599999999999723</v>
      </c>
      <c r="C337" s="29">
        <v>32.759999999997483</v>
      </c>
    </row>
    <row r="338" spans="1:3" x14ac:dyDescent="0.25">
      <c r="A338" s="28">
        <v>337</v>
      </c>
      <c r="B338" s="29">
        <v>3.3699999999999721</v>
      </c>
      <c r="C338" s="29">
        <v>33.669999999997465</v>
      </c>
    </row>
    <row r="339" spans="1:3" x14ac:dyDescent="0.25">
      <c r="A339" s="28">
        <v>338</v>
      </c>
      <c r="B339" s="29">
        <v>3.3799999999999719</v>
      </c>
      <c r="C339" s="29">
        <v>34.579999999997447</v>
      </c>
    </row>
    <row r="340" spans="1:3" x14ac:dyDescent="0.25">
      <c r="A340" s="28">
        <v>339</v>
      </c>
      <c r="B340" s="29">
        <v>3.3899999999999717</v>
      </c>
      <c r="C340" s="29">
        <v>35.489999999997423</v>
      </c>
    </row>
    <row r="341" spans="1:3" x14ac:dyDescent="0.25">
      <c r="A341" s="28">
        <v>340</v>
      </c>
      <c r="B341" s="29">
        <v>3.3999999999999715</v>
      </c>
      <c r="C341" s="29">
        <v>36.399999999997405</v>
      </c>
    </row>
    <row r="342" spans="1:3" x14ac:dyDescent="0.25">
      <c r="A342" s="28">
        <v>341</v>
      </c>
      <c r="B342" s="29">
        <v>3.4099999999999713</v>
      </c>
      <c r="C342" s="29">
        <v>37.309999999997387</v>
      </c>
    </row>
    <row r="343" spans="1:3" x14ac:dyDescent="0.25">
      <c r="A343" s="28">
        <v>342</v>
      </c>
      <c r="B343" s="29">
        <v>3.4199999999999711</v>
      </c>
      <c r="C343" s="29">
        <v>38.21999999999737</v>
      </c>
    </row>
    <row r="344" spans="1:3" x14ac:dyDescent="0.25">
      <c r="A344" s="28">
        <v>343</v>
      </c>
      <c r="B344" s="29">
        <v>3.4299999999999708</v>
      </c>
      <c r="C344" s="29">
        <v>39.129999999997345</v>
      </c>
    </row>
    <row r="345" spans="1:3" x14ac:dyDescent="0.25">
      <c r="A345" s="28">
        <v>344</v>
      </c>
      <c r="B345" s="29">
        <v>3.4399999999999706</v>
      </c>
      <c r="C345" s="29">
        <v>40.039999999997328</v>
      </c>
    </row>
    <row r="346" spans="1:3" x14ac:dyDescent="0.25">
      <c r="A346" s="28">
        <v>345</v>
      </c>
      <c r="B346" s="29">
        <v>3.4499999999999704</v>
      </c>
      <c r="C346" s="29">
        <v>40.94999999999731</v>
      </c>
    </row>
    <row r="347" spans="1:3" x14ac:dyDescent="0.25">
      <c r="A347" s="28">
        <v>346</v>
      </c>
      <c r="B347" s="29">
        <v>3.4599999999999702</v>
      </c>
      <c r="C347" s="29">
        <v>41.859999999997292</v>
      </c>
    </row>
    <row r="348" spans="1:3" x14ac:dyDescent="0.25">
      <c r="A348" s="28">
        <v>347</v>
      </c>
      <c r="B348" s="29">
        <v>3.46999999999997</v>
      </c>
      <c r="C348" s="29">
        <v>42.769999999997268</v>
      </c>
    </row>
    <row r="349" spans="1:3" x14ac:dyDescent="0.25">
      <c r="A349" s="28">
        <v>348</v>
      </c>
      <c r="B349" s="29">
        <v>3.4799999999999698</v>
      </c>
      <c r="C349" s="29">
        <v>43.67999999999725</v>
      </c>
    </row>
    <row r="350" spans="1:3" x14ac:dyDescent="0.25">
      <c r="A350" s="28">
        <v>349</v>
      </c>
      <c r="B350" s="29">
        <v>3.4899999999999696</v>
      </c>
      <c r="C350" s="29">
        <v>44.589999999997232</v>
      </c>
    </row>
    <row r="351" spans="1:3" x14ac:dyDescent="0.25">
      <c r="A351" s="28">
        <v>350</v>
      </c>
      <c r="B351" s="29">
        <v>3.4999999999999694</v>
      </c>
      <c r="C351" s="29">
        <v>45.499999999997215</v>
      </c>
    </row>
    <row r="352" spans="1:3" x14ac:dyDescent="0.25">
      <c r="A352" s="28">
        <v>351</v>
      </c>
      <c r="B352" s="29">
        <v>3.5099999999999691</v>
      </c>
      <c r="C352" s="29">
        <v>46.40999999999719</v>
      </c>
    </row>
    <row r="353" spans="1:3" x14ac:dyDescent="0.25">
      <c r="A353" s="28">
        <v>352</v>
      </c>
      <c r="B353" s="29">
        <v>3.5199999999999689</v>
      </c>
      <c r="C353" s="29">
        <v>47.319999999997172</v>
      </c>
    </row>
    <row r="354" spans="1:3" x14ac:dyDescent="0.25">
      <c r="A354" s="28">
        <v>353</v>
      </c>
      <c r="B354" s="29">
        <v>3.5299999999999687</v>
      </c>
      <c r="C354" s="29">
        <v>48.229999999997155</v>
      </c>
    </row>
    <row r="355" spans="1:3" x14ac:dyDescent="0.25">
      <c r="A355" s="28">
        <v>354</v>
      </c>
      <c r="B355" s="29">
        <v>3.5399999999999685</v>
      </c>
      <c r="C355" s="29">
        <v>49.139999999997137</v>
      </c>
    </row>
    <row r="356" spans="1:3" x14ac:dyDescent="0.25">
      <c r="A356" s="28">
        <v>355</v>
      </c>
      <c r="B356" s="29">
        <v>3.5499999999999683</v>
      </c>
      <c r="C356" s="29">
        <v>50.049999999997112</v>
      </c>
    </row>
    <row r="357" spans="1:3" x14ac:dyDescent="0.25">
      <c r="A357" s="28">
        <v>356</v>
      </c>
      <c r="B357" s="29">
        <v>3.5599999999999681</v>
      </c>
      <c r="C357" s="29">
        <v>50.959999999997095</v>
      </c>
    </row>
    <row r="358" spans="1:3" x14ac:dyDescent="0.25">
      <c r="A358" s="28">
        <v>357</v>
      </c>
      <c r="B358" s="29">
        <v>3.5699999999999679</v>
      </c>
      <c r="C358" s="29">
        <v>51.869999999997077</v>
      </c>
    </row>
    <row r="359" spans="1:3" x14ac:dyDescent="0.25">
      <c r="A359" s="28">
        <v>358</v>
      </c>
      <c r="B359" s="29">
        <v>3.5799999999999677</v>
      </c>
      <c r="C359" s="29">
        <v>52.779999999997059</v>
      </c>
    </row>
    <row r="360" spans="1:3" x14ac:dyDescent="0.25">
      <c r="A360" s="28">
        <v>359</v>
      </c>
      <c r="B360" s="29">
        <v>3.5899999999999674</v>
      </c>
      <c r="C360" s="29">
        <v>53.689999999997035</v>
      </c>
    </row>
    <row r="361" spans="1:3" x14ac:dyDescent="0.25">
      <c r="A361" s="28">
        <v>360</v>
      </c>
      <c r="B361" s="29">
        <v>3.5999999999999672</v>
      </c>
      <c r="C361" s="29">
        <v>54.599999999997017</v>
      </c>
    </row>
    <row r="362" spans="1:3" x14ac:dyDescent="0.25">
      <c r="A362" s="28">
        <v>361</v>
      </c>
      <c r="B362" s="29">
        <v>3.609999999999967</v>
      </c>
      <c r="C362" s="29">
        <v>55.509999999997</v>
      </c>
    </row>
    <row r="363" spans="1:3" x14ac:dyDescent="0.25">
      <c r="A363" s="28">
        <v>362</v>
      </c>
      <c r="B363" s="29">
        <v>3.6199999999999668</v>
      </c>
      <c r="C363" s="29">
        <v>56.419999999996982</v>
      </c>
    </row>
    <row r="364" spans="1:3" x14ac:dyDescent="0.25">
      <c r="A364" s="28">
        <v>363</v>
      </c>
      <c r="B364" s="29">
        <v>3.6299999999999666</v>
      </c>
      <c r="C364" s="29">
        <v>57.329999999996957</v>
      </c>
    </row>
    <row r="365" spans="1:3" x14ac:dyDescent="0.25">
      <c r="A365" s="28">
        <v>364</v>
      </c>
      <c r="B365" s="29">
        <v>3.6399999999999664</v>
      </c>
      <c r="C365" s="29">
        <v>58.23999999999694</v>
      </c>
    </row>
    <row r="366" spans="1:3" x14ac:dyDescent="0.25">
      <c r="A366" s="28">
        <v>365</v>
      </c>
      <c r="B366" s="29">
        <v>3.6499999999999662</v>
      </c>
      <c r="C366" s="29">
        <v>59.149999999996922</v>
      </c>
    </row>
    <row r="367" spans="1:3" x14ac:dyDescent="0.25">
      <c r="A367" s="28">
        <v>366</v>
      </c>
      <c r="B367" s="29">
        <v>3.6599999999999659</v>
      </c>
      <c r="C367" s="29">
        <v>60.059999999996904</v>
      </c>
    </row>
    <row r="368" spans="1:3" x14ac:dyDescent="0.25">
      <c r="A368" s="28">
        <v>367</v>
      </c>
      <c r="B368" s="29">
        <v>3.6699999999999657</v>
      </c>
      <c r="C368" s="29">
        <v>60.96999999999688</v>
      </c>
    </row>
    <row r="369" spans="1:3" x14ac:dyDescent="0.25">
      <c r="A369" s="28">
        <v>368</v>
      </c>
      <c r="B369" s="29">
        <v>3.6799999999999655</v>
      </c>
      <c r="C369" s="29">
        <v>61.879999999996862</v>
      </c>
    </row>
    <row r="370" spans="1:3" x14ac:dyDescent="0.25">
      <c r="A370" s="28">
        <v>369</v>
      </c>
      <c r="B370" s="29">
        <v>3.6899999999999653</v>
      </c>
      <c r="C370" s="29">
        <v>62.789999999996844</v>
      </c>
    </row>
    <row r="371" spans="1:3" x14ac:dyDescent="0.25">
      <c r="A371" s="28">
        <v>370</v>
      </c>
      <c r="B371" s="29">
        <v>3.6999999999999651</v>
      </c>
      <c r="C371" s="29">
        <v>63.699999999996827</v>
      </c>
    </row>
    <row r="372" spans="1:3" x14ac:dyDescent="0.25">
      <c r="A372" s="28">
        <v>371</v>
      </c>
      <c r="B372" s="29">
        <v>3.7099999999999649</v>
      </c>
      <c r="C372" s="29">
        <v>64.609999999996802</v>
      </c>
    </row>
    <row r="373" spans="1:3" x14ac:dyDescent="0.25">
      <c r="A373" s="28">
        <v>372</v>
      </c>
      <c r="B373" s="29">
        <v>3.7199999999999647</v>
      </c>
      <c r="C373" s="29">
        <v>65.519999999996784</v>
      </c>
    </row>
    <row r="374" spans="1:3" x14ac:dyDescent="0.25">
      <c r="A374" s="28">
        <v>373</v>
      </c>
      <c r="B374" s="29">
        <v>3.7299999999999645</v>
      </c>
      <c r="C374" s="29">
        <v>66.429999999996767</v>
      </c>
    </row>
    <row r="375" spans="1:3" x14ac:dyDescent="0.25">
      <c r="A375" s="28">
        <v>374</v>
      </c>
      <c r="B375" s="29">
        <v>3.7399999999999642</v>
      </c>
      <c r="C375" s="29">
        <v>67.339999999996749</v>
      </c>
    </row>
    <row r="376" spans="1:3" x14ac:dyDescent="0.25">
      <c r="A376" s="28">
        <v>375</v>
      </c>
      <c r="B376" s="29">
        <v>3.749999999999964</v>
      </c>
      <c r="C376" s="29">
        <v>68.249999999996732</v>
      </c>
    </row>
    <row r="377" spans="1:3" x14ac:dyDescent="0.25">
      <c r="A377" s="28">
        <v>376</v>
      </c>
      <c r="B377" s="29">
        <v>3.7599999999999638</v>
      </c>
      <c r="C377" s="29">
        <v>69.159999999996714</v>
      </c>
    </row>
    <row r="378" spans="1:3" x14ac:dyDescent="0.25">
      <c r="A378" s="28">
        <v>377</v>
      </c>
      <c r="B378" s="29">
        <v>3.7699999999999636</v>
      </c>
      <c r="C378" s="29">
        <v>70.069999999996682</v>
      </c>
    </row>
    <row r="379" spans="1:3" x14ac:dyDescent="0.25">
      <c r="A379" s="28">
        <v>378</v>
      </c>
      <c r="B379" s="29">
        <v>3.7799999999999634</v>
      </c>
      <c r="C379" s="29">
        <v>70.979999999996664</v>
      </c>
    </row>
    <row r="380" spans="1:3" x14ac:dyDescent="0.25">
      <c r="A380" s="28">
        <v>379</v>
      </c>
      <c r="B380" s="29">
        <v>3.7899999999999632</v>
      </c>
      <c r="C380" s="29">
        <v>71.889999999996647</v>
      </c>
    </row>
    <row r="381" spans="1:3" x14ac:dyDescent="0.25">
      <c r="A381" s="28">
        <v>380</v>
      </c>
      <c r="B381" s="29">
        <v>3.799999999999963</v>
      </c>
      <c r="C381" s="29">
        <v>72.799999999996629</v>
      </c>
    </row>
    <row r="382" spans="1:3" x14ac:dyDescent="0.25">
      <c r="A382" s="28">
        <v>381</v>
      </c>
      <c r="B382" s="29">
        <v>3.8099999999999627</v>
      </c>
      <c r="C382" s="29">
        <v>73.709999999996612</v>
      </c>
    </row>
    <row r="383" spans="1:3" x14ac:dyDescent="0.25">
      <c r="A383" s="28">
        <v>382</v>
      </c>
      <c r="B383" s="29">
        <v>3.8199999999999625</v>
      </c>
      <c r="C383" s="29">
        <v>74.619999999996594</v>
      </c>
    </row>
    <row r="384" spans="1:3" x14ac:dyDescent="0.25">
      <c r="A384" s="28">
        <v>383</v>
      </c>
      <c r="B384" s="29">
        <v>3.8299999999999623</v>
      </c>
      <c r="C384" s="29">
        <v>75.529999999996576</v>
      </c>
    </row>
    <row r="385" spans="1:3" x14ac:dyDescent="0.25">
      <c r="A385" s="28">
        <v>384</v>
      </c>
      <c r="B385" s="29">
        <v>3.8399999999999621</v>
      </c>
      <c r="C385" s="29">
        <v>76.439999999996559</v>
      </c>
    </row>
    <row r="386" spans="1:3" x14ac:dyDescent="0.25">
      <c r="A386" s="28">
        <v>385</v>
      </c>
      <c r="B386" s="29">
        <v>3.8499999999999619</v>
      </c>
      <c r="C386" s="29">
        <v>77.349999999996527</v>
      </c>
    </row>
    <row r="387" spans="1:3" x14ac:dyDescent="0.25">
      <c r="A387" s="28">
        <v>386</v>
      </c>
      <c r="B387" s="29">
        <v>3.8599999999999617</v>
      </c>
      <c r="C387" s="29">
        <v>78.259999999996509</v>
      </c>
    </row>
    <row r="388" spans="1:3" x14ac:dyDescent="0.25">
      <c r="A388" s="28">
        <v>387</v>
      </c>
      <c r="B388" s="29">
        <v>3.8699999999999615</v>
      </c>
      <c r="C388" s="29">
        <v>79.169999999996492</v>
      </c>
    </row>
    <row r="389" spans="1:3" x14ac:dyDescent="0.25">
      <c r="A389" s="28">
        <v>388</v>
      </c>
      <c r="B389" s="29">
        <v>3.8799999999999613</v>
      </c>
      <c r="C389" s="29">
        <v>80.079999999996474</v>
      </c>
    </row>
    <row r="390" spans="1:3" x14ac:dyDescent="0.25">
      <c r="A390" s="28">
        <v>389</v>
      </c>
      <c r="B390" s="29">
        <v>3.889999999999961</v>
      </c>
      <c r="C390" s="29">
        <v>80.989999999996456</v>
      </c>
    </row>
    <row r="391" spans="1:3" x14ac:dyDescent="0.25">
      <c r="A391" s="28">
        <v>390</v>
      </c>
      <c r="B391" s="29">
        <v>3.8999999999999608</v>
      </c>
      <c r="C391" s="29">
        <v>81.899999999996439</v>
      </c>
    </row>
    <row r="392" spans="1:3" x14ac:dyDescent="0.25">
      <c r="A392" s="28">
        <v>391</v>
      </c>
      <c r="B392" s="29">
        <v>3.9099999999999606</v>
      </c>
      <c r="C392" s="29">
        <v>82.809999999996421</v>
      </c>
    </row>
    <row r="393" spans="1:3" x14ac:dyDescent="0.25">
      <c r="A393" s="28">
        <v>392</v>
      </c>
      <c r="B393" s="29">
        <v>3.9199999999999604</v>
      </c>
      <c r="C393" s="29">
        <v>83.719999999996404</v>
      </c>
    </row>
    <row r="394" spans="1:3" x14ac:dyDescent="0.25">
      <c r="A394" s="28">
        <v>393</v>
      </c>
      <c r="B394" s="29">
        <v>3.9299999999999602</v>
      </c>
      <c r="C394" s="29">
        <v>84.629999999996372</v>
      </c>
    </row>
    <row r="395" spans="1:3" x14ac:dyDescent="0.25">
      <c r="A395" s="28">
        <v>394</v>
      </c>
      <c r="B395" s="29">
        <v>3.93999999999996</v>
      </c>
      <c r="C395" s="29">
        <v>85.539999999996354</v>
      </c>
    </row>
    <row r="396" spans="1:3" x14ac:dyDescent="0.25">
      <c r="A396" s="28">
        <v>395</v>
      </c>
      <c r="B396" s="29">
        <v>3.9499999999999598</v>
      </c>
      <c r="C396" s="29">
        <v>86.449999999996336</v>
      </c>
    </row>
    <row r="397" spans="1:3" x14ac:dyDescent="0.25">
      <c r="A397" s="28">
        <v>396</v>
      </c>
      <c r="B397" s="29">
        <v>3.9599999999999596</v>
      </c>
      <c r="C397" s="29">
        <v>87.359999999996319</v>
      </c>
    </row>
    <row r="398" spans="1:3" x14ac:dyDescent="0.25">
      <c r="A398" s="28">
        <v>397</v>
      </c>
      <c r="B398" s="29">
        <v>3.9699999999999593</v>
      </c>
      <c r="C398" s="29">
        <v>88.269999999996301</v>
      </c>
    </row>
    <row r="399" spans="1:3" x14ac:dyDescent="0.25">
      <c r="A399" s="28">
        <v>398</v>
      </c>
      <c r="B399" s="29">
        <v>3.9799999999999591</v>
      </c>
      <c r="C399" s="29">
        <v>89.179999999996284</v>
      </c>
    </row>
    <row r="400" spans="1:3" x14ac:dyDescent="0.25">
      <c r="A400" s="28">
        <v>399</v>
      </c>
      <c r="B400" s="29">
        <v>3.9899999999999589</v>
      </c>
      <c r="C400" s="29">
        <v>90.089999999996266</v>
      </c>
    </row>
    <row r="401" spans="1:3" x14ac:dyDescent="0.25">
      <c r="A401" s="28">
        <v>400</v>
      </c>
      <c r="B401" s="29">
        <v>3.9999999999999587</v>
      </c>
      <c r="C401" s="29">
        <v>90.999999999996248</v>
      </c>
    </row>
    <row r="402" spans="1:3" x14ac:dyDescent="0.25">
      <c r="A402" s="28">
        <v>401</v>
      </c>
      <c r="B402" s="29">
        <v>4.0099999999999589</v>
      </c>
      <c r="C402" s="29">
        <v>92.089999999995527</v>
      </c>
    </row>
    <row r="403" spans="1:3" x14ac:dyDescent="0.25">
      <c r="A403" s="28">
        <v>402</v>
      </c>
      <c r="B403" s="29">
        <v>4.0199999999999587</v>
      </c>
      <c r="C403" s="29">
        <v>93.179999999995502</v>
      </c>
    </row>
    <row r="404" spans="1:3" x14ac:dyDescent="0.25">
      <c r="A404" s="28">
        <v>403</v>
      </c>
      <c r="B404" s="29">
        <v>4.0299999999999585</v>
      </c>
      <c r="C404" s="29">
        <v>94.269999999995477</v>
      </c>
    </row>
    <row r="405" spans="1:3" x14ac:dyDescent="0.25">
      <c r="A405" s="28">
        <v>404</v>
      </c>
      <c r="B405" s="29">
        <v>4.0399999999999583</v>
      </c>
      <c r="C405" s="29">
        <v>95.359999999995452</v>
      </c>
    </row>
    <row r="406" spans="1:3" x14ac:dyDescent="0.25">
      <c r="A406" s="28">
        <v>405</v>
      </c>
      <c r="B406" s="29">
        <v>4.0499999999999581</v>
      </c>
      <c r="C406" s="29">
        <v>96.449999999995427</v>
      </c>
    </row>
    <row r="407" spans="1:3" x14ac:dyDescent="0.25">
      <c r="A407" s="28">
        <v>406</v>
      </c>
      <c r="B407" s="29">
        <v>4.0599999999999579</v>
      </c>
      <c r="C407" s="29">
        <v>97.539999999995402</v>
      </c>
    </row>
    <row r="408" spans="1:3" x14ac:dyDescent="0.25">
      <c r="A408" s="28">
        <v>407</v>
      </c>
      <c r="B408" s="29">
        <v>4.0699999999999577</v>
      </c>
      <c r="C408" s="29">
        <v>98.629999999995391</v>
      </c>
    </row>
    <row r="409" spans="1:3" x14ac:dyDescent="0.25">
      <c r="A409" s="28">
        <v>408</v>
      </c>
      <c r="B409" s="29">
        <v>4.0799999999999574</v>
      </c>
      <c r="C409" s="29">
        <v>99.719999999995366</v>
      </c>
    </row>
    <row r="410" spans="1:3" x14ac:dyDescent="0.25">
      <c r="A410" s="28">
        <v>409</v>
      </c>
      <c r="B410" s="29">
        <v>4.0899999999999572</v>
      </c>
      <c r="C410" s="29">
        <v>100.80999999999534</v>
      </c>
    </row>
    <row r="411" spans="1:3" x14ac:dyDescent="0.25">
      <c r="A411" s="28">
        <v>410</v>
      </c>
      <c r="B411" s="29">
        <v>4.099999999999957</v>
      </c>
      <c r="C411" s="29">
        <v>101.89999999999532</v>
      </c>
    </row>
    <row r="412" spans="1:3" x14ac:dyDescent="0.25">
      <c r="A412" s="28">
        <v>411</v>
      </c>
      <c r="B412" s="29">
        <v>4.1099999999999568</v>
      </c>
      <c r="C412" s="29">
        <v>102.98999999999529</v>
      </c>
    </row>
    <row r="413" spans="1:3" x14ac:dyDescent="0.25">
      <c r="A413" s="28">
        <v>412</v>
      </c>
      <c r="B413" s="29">
        <v>4.1199999999999566</v>
      </c>
      <c r="C413" s="29">
        <v>104.07999999999527</v>
      </c>
    </row>
    <row r="414" spans="1:3" x14ac:dyDescent="0.25">
      <c r="A414" s="28">
        <v>413</v>
      </c>
      <c r="B414" s="29">
        <v>4.1299999999999564</v>
      </c>
      <c r="C414" s="29">
        <v>105.16999999999524</v>
      </c>
    </row>
    <row r="415" spans="1:3" x14ac:dyDescent="0.25">
      <c r="A415" s="28">
        <v>414</v>
      </c>
      <c r="B415" s="29">
        <v>4.1399999999999562</v>
      </c>
      <c r="C415" s="29">
        <v>106.25999999999522</v>
      </c>
    </row>
    <row r="416" spans="1:3" x14ac:dyDescent="0.25">
      <c r="A416" s="28">
        <v>415</v>
      </c>
      <c r="B416" s="29">
        <v>4.1499999999999559</v>
      </c>
      <c r="C416" s="29">
        <v>107.34999999999519</v>
      </c>
    </row>
    <row r="417" spans="1:3" x14ac:dyDescent="0.25">
      <c r="A417" s="28">
        <v>416</v>
      </c>
      <c r="B417" s="29">
        <v>4.1599999999999557</v>
      </c>
      <c r="C417" s="29">
        <v>108.43999999999517</v>
      </c>
    </row>
    <row r="418" spans="1:3" x14ac:dyDescent="0.25">
      <c r="A418" s="28">
        <v>417</v>
      </c>
      <c r="B418" s="29">
        <v>4.1699999999999555</v>
      </c>
      <c r="C418" s="29">
        <v>109.52999999999516</v>
      </c>
    </row>
    <row r="419" spans="1:3" x14ac:dyDescent="0.25">
      <c r="A419" s="28">
        <v>418</v>
      </c>
      <c r="B419" s="29">
        <v>4.1799999999999553</v>
      </c>
      <c r="C419" s="29">
        <v>110.61999999999513</v>
      </c>
    </row>
    <row r="420" spans="1:3" x14ac:dyDescent="0.25">
      <c r="A420" s="28">
        <v>419</v>
      </c>
      <c r="B420" s="29">
        <v>4.1899999999999551</v>
      </c>
      <c r="C420" s="29">
        <v>111.70999999999511</v>
      </c>
    </row>
    <row r="421" spans="1:3" x14ac:dyDescent="0.25">
      <c r="A421" s="28">
        <v>420</v>
      </c>
      <c r="B421" s="29">
        <v>4.1999999999999549</v>
      </c>
      <c r="C421" s="29">
        <v>112.79999999999508</v>
      </c>
    </row>
    <row r="422" spans="1:3" x14ac:dyDescent="0.25">
      <c r="A422" s="28">
        <v>421</v>
      </c>
      <c r="B422" s="29">
        <v>4.2099999999999547</v>
      </c>
      <c r="C422" s="29">
        <v>113.88999999999506</v>
      </c>
    </row>
    <row r="423" spans="1:3" x14ac:dyDescent="0.25">
      <c r="A423" s="28">
        <v>422</v>
      </c>
      <c r="B423" s="29">
        <v>4.2199999999999545</v>
      </c>
      <c r="C423" s="29">
        <v>114.97999999999504</v>
      </c>
    </row>
    <row r="424" spans="1:3" x14ac:dyDescent="0.25">
      <c r="A424" s="28">
        <v>423</v>
      </c>
      <c r="B424" s="29">
        <v>4.2299999999999542</v>
      </c>
      <c r="C424" s="29">
        <v>116.06999999999502</v>
      </c>
    </row>
    <row r="425" spans="1:3" x14ac:dyDescent="0.25">
      <c r="A425" s="28">
        <v>424</v>
      </c>
      <c r="B425" s="29">
        <v>4.239999999999954</v>
      </c>
      <c r="C425" s="29">
        <v>117.15999999999499</v>
      </c>
    </row>
    <row r="426" spans="1:3" x14ac:dyDescent="0.25">
      <c r="A426" s="28">
        <v>425</v>
      </c>
      <c r="B426" s="29">
        <v>4.2499999999999538</v>
      </c>
      <c r="C426" s="29">
        <v>118.24999999999497</v>
      </c>
    </row>
    <row r="427" spans="1:3" x14ac:dyDescent="0.25">
      <c r="A427" s="28">
        <v>426</v>
      </c>
      <c r="B427" s="29">
        <v>4.2599999999999536</v>
      </c>
      <c r="C427" s="29">
        <v>119.33999999999494</v>
      </c>
    </row>
    <row r="428" spans="1:3" x14ac:dyDescent="0.25">
      <c r="A428" s="28">
        <v>427</v>
      </c>
      <c r="B428" s="29">
        <v>4.2699999999999534</v>
      </c>
      <c r="C428" s="29">
        <v>120.42999999999492</v>
      </c>
    </row>
    <row r="429" spans="1:3" x14ac:dyDescent="0.25">
      <c r="A429" s="28">
        <v>428</v>
      </c>
      <c r="B429" s="29">
        <v>4.2799999999999532</v>
      </c>
      <c r="C429" s="29">
        <v>121.51999999999489</v>
      </c>
    </row>
    <row r="430" spans="1:3" x14ac:dyDescent="0.25">
      <c r="A430" s="28">
        <v>429</v>
      </c>
      <c r="B430" s="29">
        <v>4.289999999999953</v>
      </c>
      <c r="C430" s="29">
        <v>122.60999999999487</v>
      </c>
    </row>
    <row r="431" spans="1:3" x14ac:dyDescent="0.25">
      <c r="A431" s="28">
        <v>430</v>
      </c>
      <c r="B431" s="29">
        <v>4.2999999999999527</v>
      </c>
      <c r="C431" s="29">
        <v>123.69999999999484</v>
      </c>
    </row>
    <row r="432" spans="1:3" x14ac:dyDescent="0.25">
      <c r="A432" s="28">
        <v>431</v>
      </c>
      <c r="B432" s="29">
        <v>4.3099999999999525</v>
      </c>
      <c r="C432" s="29">
        <v>124.78999999999482</v>
      </c>
    </row>
    <row r="433" spans="1:3" x14ac:dyDescent="0.25">
      <c r="A433" s="28">
        <v>432</v>
      </c>
      <c r="B433" s="29">
        <v>4.3199999999999523</v>
      </c>
      <c r="C433" s="29">
        <v>125.87999999999479</v>
      </c>
    </row>
    <row r="434" spans="1:3" x14ac:dyDescent="0.25">
      <c r="A434" s="28">
        <v>433</v>
      </c>
      <c r="B434" s="29">
        <v>4.3299999999999521</v>
      </c>
      <c r="C434" s="29">
        <v>126.96999999999478</v>
      </c>
    </row>
    <row r="435" spans="1:3" x14ac:dyDescent="0.25">
      <c r="A435" s="28">
        <v>434</v>
      </c>
      <c r="B435" s="29">
        <v>4.3399999999999519</v>
      </c>
      <c r="C435" s="29">
        <v>128.05999999999477</v>
      </c>
    </row>
    <row r="436" spans="1:3" x14ac:dyDescent="0.25">
      <c r="A436" s="28">
        <v>435</v>
      </c>
      <c r="B436" s="29">
        <v>4.3499999999999517</v>
      </c>
      <c r="C436" s="29">
        <v>129.14999999999475</v>
      </c>
    </row>
    <row r="437" spans="1:3" x14ac:dyDescent="0.25">
      <c r="A437" s="28">
        <v>436</v>
      </c>
      <c r="B437" s="29">
        <v>4.3599999999999515</v>
      </c>
      <c r="C437" s="29">
        <v>130.23999999999472</v>
      </c>
    </row>
    <row r="438" spans="1:3" x14ac:dyDescent="0.25">
      <c r="A438" s="28">
        <v>437</v>
      </c>
      <c r="B438" s="29">
        <v>4.3699999999999513</v>
      </c>
      <c r="C438" s="29">
        <v>131.3299999999947</v>
      </c>
    </row>
    <row r="439" spans="1:3" x14ac:dyDescent="0.25">
      <c r="A439" s="28">
        <v>438</v>
      </c>
      <c r="B439" s="29">
        <v>4.379999999999951</v>
      </c>
      <c r="C439" s="29">
        <v>132.41999999999467</v>
      </c>
    </row>
    <row r="440" spans="1:3" x14ac:dyDescent="0.25">
      <c r="A440" s="28">
        <v>439</v>
      </c>
      <c r="B440" s="29">
        <v>4.3899999999999508</v>
      </c>
      <c r="C440" s="29">
        <v>133.50999999999465</v>
      </c>
    </row>
    <row r="441" spans="1:3" x14ac:dyDescent="0.25">
      <c r="A441" s="28">
        <v>440</v>
      </c>
      <c r="B441" s="29">
        <v>4.3999999999999506</v>
      </c>
      <c r="C441" s="29">
        <v>134.59999999999462</v>
      </c>
    </row>
    <row r="442" spans="1:3" x14ac:dyDescent="0.25">
      <c r="A442" s="28">
        <v>441</v>
      </c>
      <c r="B442" s="29">
        <v>4.4099999999999504</v>
      </c>
      <c r="C442" s="29">
        <v>135.6899999999946</v>
      </c>
    </row>
    <row r="443" spans="1:3" x14ac:dyDescent="0.25">
      <c r="A443" s="28">
        <v>442</v>
      </c>
      <c r="B443" s="29">
        <v>4.4199999999999502</v>
      </c>
      <c r="C443" s="29">
        <v>136.77999999999457</v>
      </c>
    </row>
    <row r="444" spans="1:3" x14ac:dyDescent="0.25">
      <c r="A444" s="28">
        <v>443</v>
      </c>
      <c r="B444" s="29">
        <v>4.42999999999995</v>
      </c>
      <c r="C444" s="29">
        <v>137.86999999999455</v>
      </c>
    </row>
    <row r="445" spans="1:3" x14ac:dyDescent="0.25">
      <c r="A445" s="28">
        <v>444</v>
      </c>
      <c r="B445" s="29">
        <v>4.4399999999999498</v>
      </c>
      <c r="C445" s="29">
        <v>138.95999999999452</v>
      </c>
    </row>
    <row r="446" spans="1:3" x14ac:dyDescent="0.25">
      <c r="A446" s="28">
        <v>445</v>
      </c>
      <c r="B446" s="29">
        <v>4.4499999999999496</v>
      </c>
      <c r="C446" s="29">
        <v>140.0499999999945</v>
      </c>
    </row>
    <row r="447" spans="1:3" x14ac:dyDescent="0.25">
      <c r="A447" s="28">
        <v>446</v>
      </c>
      <c r="B447" s="29">
        <v>4.4599999999999493</v>
      </c>
      <c r="C447" s="29">
        <v>141.13999999999447</v>
      </c>
    </row>
    <row r="448" spans="1:3" x14ac:dyDescent="0.25">
      <c r="A448" s="28">
        <v>447</v>
      </c>
      <c r="B448" s="29">
        <v>4.4699999999999491</v>
      </c>
      <c r="C448" s="29">
        <v>142.22999999999445</v>
      </c>
    </row>
    <row r="449" spans="1:3" x14ac:dyDescent="0.25">
      <c r="A449" s="28">
        <v>448</v>
      </c>
      <c r="B449" s="29">
        <v>4.4799999999999489</v>
      </c>
      <c r="C449" s="29">
        <v>143.31999999999442</v>
      </c>
    </row>
    <row r="450" spans="1:3" x14ac:dyDescent="0.25">
      <c r="A450" s="28">
        <v>449</v>
      </c>
      <c r="B450" s="29">
        <v>4.4899999999999487</v>
      </c>
      <c r="C450" s="29">
        <v>144.4099999999944</v>
      </c>
    </row>
    <row r="451" spans="1:3" x14ac:dyDescent="0.25">
      <c r="A451" s="28">
        <v>450</v>
      </c>
      <c r="B451" s="29">
        <v>4.4999999999999485</v>
      </c>
      <c r="C451" s="29">
        <v>145.49999999999437</v>
      </c>
    </row>
    <row r="452" spans="1:3" x14ac:dyDescent="0.25">
      <c r="A452" s="28">
        <v>451</v>
      </c>
      <c r="B452" s="29">
        <v>4.5099999999999483</v>
      </c>
      <c r="C452" s="29">
        <v>146.58999999999435</v>
      </c>
    </row>
    <row r="453" spans="1:3" x14ac:dyDescent="0.25">
      <c r="A453" s="28">
        <v>452</v>
      </c>
      <c r="B453" s="29">
        <v>4.5199999999999481</v>
      </c>
      <c r="C453" s="29">
        <v>147.67999999999432</v>
      </c>
    </row>
    <row r="454" spans="1:3" x14ac:dyDescent="0.25">
      <c r="A454" s="28">
        <v>453</v>
      </c>
      <c r="B454" s="29">
        <v>4.5299999999999478</v>
      </c>
      <c r="C454" s="29">
        <v>148.7699999999943</v>
      </c>
    </row>
    <row r="455" spans="1:3" x14ac:dyDescent="0.25">
      <c r="A455" s="28">
        <v>454</v>
      </c>
      <c r="B455" s="29">
        <v>4.5399999999999476</v>
      </c>
      <c r="C455" s="29">
        <v>149.8599999999943</v>
      </c>
    </row>
    <row r="456" spans="1:3" x14ac:dyDescent="0.25">
      <c r="A456" s="28">
        <v>455</v>
      </c>
      <c r="B456" s="29">
        <v>4.5499999999999474</v>
      </c>
      <c r="C456" s="29">
        <v>150.94999999999428</v>
      </c>
    </row>
    <row r="457" spans="1:3" x14ac:dyDescent="0.25">
      <c r="A457" s="28">
        <v>456</v>
      </c>
      <c r="B457" s="29">
        <v>4.5599999999999472</v>
      </c>
      <c r="C457" s="29">
        <v>152.03999999999425</v>
      </c>
    </row>
    <row r="458" spans="1:3" x14ac:dyDescent="0.25">
      <c r="A458" s="28">
        <v>457</v>
      </c>
      <c r="B458" s="29">
        <v>4.569999999999947</v>
      </c>
      <c r="C458" s="29">
        <v>153.12999999999423</v>
      </c>
    </row>
    <row r="459" spans="1:3" x14ac:dyDescent="0.25">
      <c r="A459" s="28">
        <v>458</v>
      </c>
      <c r="B459" s="29">
        <v>4.5799999999999468</v>
      </c>
      <c r="C459" s="29">
        <v>154.2199999999942</v>
      </c>
    </row>
    <row r="460" spans="1:3" x14ac:dyDescent="0.25">
      <c r="A460" s="28">
        <v>459</v>
      </c>
      <c r="B460" s="29">
        <v>4.5899999999999466</v>
      </c>
      <c r="C460" s="29">
        <v>155.30999999999418</v>
      </c>
    </row>
    <row r="461" spans="1:3" x14ac:dyDescent="0.25">
      <c r="A461" s="28">
        <v>460</v>
      </c>
      <c r="B461" s="29">
        <v>4.5999999999999464</v>
      </c>
      <c r="C461" s="29">
        <v>156.39999999999415</v>
      </c>
    </row>
    <row r="462" spans="1:3" x14ac:dyDescent="0.25">
      <c r="A462" s="28">
        <v>461</v>
      </c>
      <c r="B462" s="29">
        <v>4.6099999999999461</v>
      </c>
      <c r="C462" s="29">
        <v>157.48999999999413</v>
      </c>
    </row>
    <row r="463" spans="1:3" x14ac:dyDescent="0.25">
      <c r="A463" s="28">
        <v>462</v>
      </c>
      <c r="B463" s="29">
        <v>4.6199999999999459</v>
      </c>
      <c r="C463" s="29">
        <v>158.5799999999941</v>
      </c>
    </row>
    <row r="464" spans="1:3" x14ac:dyDescent="0.25">
      <c r="A464" s="28">
        <v>463</v>
      </c>
      <c r="B464" s="29">
        <v>4.6299999999999457</v>
      </c>
      <c r="C464" s="29">
        <v>159.66999999999408</v>
      </c>
    </row>
    <row r="465" spans="1:3" x14ac:dyDescent="0.25">
      <c r="A465" s="28">
        <v>464</v>
      </c>
      <c r="B465" s="29">
        <v>4.6399999999999455</v>
      </c>
      <c r="C465" s="29">
        <v>160.75999999999408</v>
      </c>
    </row>
    <row r="466" spans="1:3" x14ac:dyDescent="0.25">
      <c r="A466" s="28">
        <v>465</v>
      </c>
      <c r="B466" s="29">
        <v>4.6499999999999453</v>
      </c>
      <c r="C466" s="29">
        <v>161.84999999999405</v>
      </c>
    </row>
    <row r="467" spans="1:3" x14ac:dyDescent="0.25">
      <c r="A467" s="28">
        <v>466</v>
      </c>
      <c r="B467" s="29">
        <v>4.6599999999999451</v>
      </c>
      <c r="C467" s="29">
        <v>162.93999999999403</v>
      </c>
    </row>
    <row r="468" spans="1:3" x14ac:dyDescent="0.25">
      <c r="A468" s="28">
        <v>467</v>
      </c>
      <c r="B468" s="29">
        <v>4.6699999999999449</v>
      </c>
      <c r="C468" s="29">
        <v>164.029999999994</v>
      </c>
    </row>
    <row r="469" spans="1:3" x14ac:dyDescent="0.25">
      <c r="A469" s="28">
        <v>468</v>
      </c>
      <c r="B469" s="29">
        <v>4.6799999999999446</v>
      </c>
      <c r="C469" s="29">
        <v>165.11999999999398</v>
      </c>
    </row>
    <row r="470" spans="1:3" x14ac:dyDescent="0.25">
      <c r="A470" s="28">
        <v>469</v>
      </c>
      <c r="B470" s="29">
        <v>4.6899999999999444</v>
      </c>
      <c r="C470" s="29">
        <v>166.20999999999395</v>
      </c>
    </row>
    <row r="471" spans="1:3" x14ac:dyDescent="0.25">
      <c r="A471" s="28">
        <v>470</v>
      </c>
      <c r="B471" s="29">
        <v>4.6999999999999442</v>
      </c>
      <c r="C471" s="29">
        <v>167.29999999999393</v>
      </c>
    </row>
    <row r="472" spans="1:3" x14ac:dyDescent="0.25">
      <c r="A472" s="28">
        <v>471</v>
      </c>
      <c r="B472" s="29">
        <v>4.709999999999944</v>
      </c>
      <c r="C472" s="29">
        <v>168.3899999999939</v>
      </c>
    </row>
    <row r="473" spans="1:3" x14ac:dyDescent="0.25">
      <c r="A473" s="28">
        <v>472</v>
      </c>
      <c r="B473" s="29">
        <v>4.7199999999999438</v>
      </c>
      <c r="C473" s="29">
        <v>169.47999999999388</v>
      </c>
    </row>
    <row r="474" spans="1:3" x14ac:dyDescent="0.25">
      <c r="A474" s="28">
        <v>473</v>
      </c>
      <c r="B474" s="29">
        <v>4.7299999999999436</v>
      </c>
      <c r="C474" s="29">
        <v>170.56999999999385</v>
      </c>
    </row>
    <row r="475" spans="1:3" x14ac:dyDescent="0.25">
      <c r="A475" s="28">
        <v>474</v>
      </c>
      <c r="B475" s="29">
        <v>4.7399999999999434</v>
      </c>
      <c r="C475" s="29">
        <v>171.65999999999383</v>
      </c>
    </row>
    <row r="476" spans="1:3" x14ac:dyDescent="0.25">
      <c r="A476" s="28">
        <v>475</v>
      </c>
      <c r="B476" s="29">
        <v>4.7499999999999432</v>
      </c>
      <c r="C476" s="29">
        <v>172.7499999999938</v>
      </c>
    </row>
    <row r="477" spans="1:3" x14ac:dyDescent="0.25">
      <c r="A477" s="28">
        <v>476</v>
      </c>
      <c r="B477" s="29">
        <v>4.7599999999999429</v>
      </c>
      <c r="C477" s="29">
        <v>173.83999999999378</v>
      </c>
    </row>
    <row r="478" spans="1:3" x14ac:dyDescent="0.25">
      <c r="A478" s="28">
        <v>477</v>
      </c>
      <c r="B478" s="29">
        <v>4.7699999999999427</v>
      </c>
      <c r="C478" s="29">
        <v>174.92999999999375</v>
      </c>
    </row>
    <row r="479" spans="1:3" x14ac:dyDescent="0.25">
      <c r="A479" s="28">
        <v>478</v>
      </c>
      <c r="B479" s="29">
        <v>4.7799999999999425</v>
      </c>
      <c r="C479" s="29">
        <v>176.01999999999373</v>
      </c>
    </row>
    <row r="480" spans="1:3" x14ac:dyDescent="0.25">
      <c r="A480" s="28">
        <v>479</v>
      </c>
      <c r="B480" s="29">
        <v>4.7899999999999423</v>
      </c>
      <c r="C480" s="29">
        <v>177.1099999999937</v>
      </c>
    </row>
    <row r="481" spans="1:3" x14ac:dyDescent="0.25">
      <c r="A481" s="28">
        <v>480</v>
      </c>
      <c r="B481" s="29">
        <v>4.7999999999999421</v>
      </c>
      <c r="C481" s="29">
        <v>178.19999999999368</v>
      </c>
    </row>
    <row r="482" spans="1:3" x14ac:dyDescent="0.25">
      <c r="A482" s="28">
        <v>481</v>
      </c>
      <c r="B482" s="29">
        <v>4.8099999999999419</v>
      </c>
      <c r="C482" s="29">
        <v>179.28999999999365</v>
      </c>
    </row>
    <row r="483" spans="1:3" x14ac:dyDescent="0.25">
      <c r="A483" s="28">
        <v>482</v>
      </c>
      <c r="B483" s="29">
        <v>4.8199999999999417</v>
      </c>
      <c r="C483" s="29">
        <v>180.37999999999363</v>
      </c>
    </row>
    <row r="484" spans="1:3" x14ac:dyDescent="0.25">
      <c r="A484" s="28">
        <v>483</v>
      </c>
      <c r="B484" s="29">
        <v>4.8299999999999415</v>
      </c>
      <c r="C484" s="29">
        <v>181.4699999999936</v>
      </c>
    </row>
    <row r="485" spans="1:3" x14ac:dyDescent="0.25">
      <c r="A485" s="28">
        <v>484</v>
      </c>
      <c r="B485" s="29">
        <v>4.8399999999999412</v>
      </c>
      <c r="C485" s="29">
        <v>182.55999999999358</v>
      </c>
    </row>
    <row r="486" spans="1:3" x14ac:dyDescent="0.25">
      <c r="A486" s="28">
        <v>485</v>
      </c>
      <c r="B486" s="29">
        <v>4.849999999999941</v>
      </c>
      <c r="C486" s="29">
        <v>183.64999999999355</v>
      </c>
    </row>
    <row r="487" spans="1:3" x14ac:dyDescent="0.25">
      <c r="A487" s="28">
        <v>486</v>
      </c>
      <c r="B487" s="29">
        <v>4.8599999999999408</v>
      </c>
      <c r="C487" s="29">
        <v>184.73999999999353</v>
      </c>
    </row>
    <row r="488" spans="1:3" x14ac:dyDescent="0.25">
      <c r="A488" s="28">
        <v>487</v>
      </c>
      <c r="B488" s="29">
        <v>4.8699999999999406</v>
      </c>
      <c r="C488" s="29">
        <v>185.82999999999353</v>
      </c>
    </row>
    <row r="489" spans="1:3" x14ac:dyDescent="0.25">
      <c r="A489" s="28">
        <v>488</v>
      </c>
      <c r="B489" s="29">
        <v>4.8799999999999404</v>
      </c>
      <c r="C489" s="29">
        <v>186.91999999999351</v>
      </c>
    </row>
    <row r="490" spans="1:3" x14ac:dyDescent="0.25">
      <c r="A490" s="28">
        <v>489</v>
      </c>
      <c r="B490" s="29">
        <v>4.8899999999999402</v>
      </c>
      <c r="C490" s="29">
        <v>188.00999999999348</v>
      </c>
    </row>
    <row r="491" spans="1:3" x14ac:dyDescent="0.25">
      <c r="A491" s="28">
        <v>490</v>
      </c>
      <c r="B491" s="29">
        <v>4.89999999999994</v>
      </c>
      <c r="C491" s="29">
        <v>189.09999999999346</v>
      </c>
    </row>
    <row r="492" spans="1:3" x14ac:dyDescent="0.25">
      <c r="A492" s="28">
        <v>491</v>
      </c>
      <c r="B492" s="29">
        <v>4.9099999999999397</v>
      </c>
      <c r="C492" s="29">
        <v>190.18999999999343</v>
      </c>
    </row>
    <row r="493" spans="1:3" x14ac:dyDescent="0.25">
      <c r="A493" s="28">
        <v>492</v>
      </c>
      <c r="B493" s="29">
        <v>4.9199999999999395</v>
      </c>
      <c r="C493" s="29">
        <v>191.27999999999341</v>
      </c>
    </row>
    <row r="494" spans="1:3" x14ac:dyDescent="0.25">
      <c r="A494" s="28">
        <v>493</v>
      </c>
      <c r="B494" s="29">
        <v>4.9299999999999393</v>
      </c>
      <c r="C494" s="29">
        <v>192.36999999999338</v>
      </c>
    </row>
    <row r="495" spans="1:3" x14ac:dyDescent="0.25">
      <c r="A495" s="28">
        <v>494</v>
      </c>
      <c r="B495" s="29">
        <v>4.9399999999999391</v>
      </c>
      <c r="C495" s="29">
        <v>193.45999999999336</v>
      </c>
    </row>
    <row r="496" spans="1:3" x14ac:dyDescent="0.25">
      <c r="A496" s="28">
        <v>495</v>
      </c>
      <c r="B496" s="29">
        <v>4.9499999999999389</v>
      </c>
      <c r="C496" s="29">
        <v>194.54999999999333</v>
      </c>
    </row>
    <row r="497" spans="1:3" x14ac:dyDescent="0.25">
      <c r="A497" s="28">
        <v>496</v>
      </c>
      <c r="B497" s="29">
        <v>4.9599999999999387</v>
      </c>
      <c r="C497" s="29">
        <v>195.63999999999334</v>
      </c>
    </row>
    <row r="498" spans="1:3" x14ac:dyDescent="0.25">
      <c r="A498" s="28">
        <v>497</v>
      </c>
      <c r="B498" s="29">
        <v>4.9699999999999385</v>
      </c>
      <c r="C498" s="29">
        <v>196.72999999999331</v>
      </c>
    </row>
    <row r="499" spans="1:3" x14ac:dyDescent="0.25">
      <c r="A499" s="28">
        <v>498</v>
      </c>
      <c r="B499" s="29">
        <v>4.9799999999999383</v>
      </c>
      <c r="C499" s="29">
        <v>197.81999999999329</v>
      </c>
    </row>
    <row r="500" spans="1:3" x14ac:dyDescent="0.25">
      <c r="A500" s="28">
        <v>499</v>
      </c>
      <c r="B500" s="29">
        <v>4.989999999999938</v>
      </c>
      <c r="C500" s="29">
        <v>198.90999999999326</v>
      </c>
    </row>
    <row r="501" spans="1:3" x14ac:dyDescent="0.25">
      <c r="A501" s="28">
        <v>500</v>
      </c>
      <c r="B501" s="29">
        <v>4.9999999999999378</v>
      </c>
      <c r="C501" s="29">
        <v>199.99999999999324</v>
      </c>
    </row>
    <row r="502" spans="1:3" x14ac:dyDescent="0.25">
      <c r="A502" s="28">
        <v>501</v>
      </c>
      <c r="B502" s="29">
        <v>5.0099999999999376</v>
      </c>
      <c r="C502" s="29">
        <v>201.61999999998989</v>
      </c>
    </row>
    <row r="503" spans="1:3" x14ac:dyDescent="0.25">
      <c r="A503" s="28">
        <v>502</v>
      </c>
      <c r="B503" s="29">
        <v>5.0199999999999374</v>
      </c>
      <c r="C503" s="29">
        <v>203.23999999998986</v>
      </c>
    </row>
    <row r="504" spans="1:3" x14ac:dyDescent="0.25">
      <c r="A504" s="28">
        <v>503</v>
      </c>
      <c r="B504" s="29">
        <v>5.0299999999999372</v>
      </c>
      <c r="C504" s="29">
        <v>204.85999999998984</v>
      </c>
    </row>
    <row r="505" spans="1:3" x14ac:dyDescent="0.25">
      <c r="A505" s="28">
        <v>504</v>
      </c>
      <c r="B505" s="29">
        <v>5.039999999999937</v>
      </c>
      <c r="C505" s="29">
        <v>206.47999999998979</v>
      </c>
    </row>
    <row r="506" spans="1:3" x14ac:dyDescent="0.25">
      <c r="A506" s="28">
        <v>505</v>
      </c>
      <c r="B506" s="29">
        <v>5.0499999999999368</v>
      </c>
      <c r="C506" s="29">
        <v>208.09999999998976</v>
      </c>
    </row>
    <row r="507" spans="1:3" x14ac:dyDescent="0.25">
      <c r="A507" s="28">
        <v>506</v>
      </c>
      <c r="B507" s="29">
        <v>5.0599999999999365</v>
      </c>
      <c r="C507" s="29">
        <v>209.71999999998971</v>
      </c>
    </row>
    <row r="508" spans="1:3" x14ac:dyDescent="0.25">
      <c r="A508" s="28">
        <v>507</v>
      </c>
      <c r="B508" s="29">
        <v>5.0699999999999363</v>
      </c>
      <c r="C508" s="29">
        <v>211.33999999998969</v>
      </c>
    </row>
    <row r="509" spans="1:3" x14ac:dyDescent="0.25">
      <c r="A509" s="28">
        <v>508</v>
      </c>
      <c r="B509" s="29">
        <v>5.0799999999999361</v>
      </c>
      <c r="C509" s="29">
        <v>212.95999999998966</v>
      </c>
    </row>
    <row r="510" spans="1:3" x14ac:dyDescent="0.25">
      <c r="A510" s="28">
        <v>509</v>
      </c>
      <c r="B510" s="29">
        <v>5.0899999999999359</v>
      </c>
      <c r="C510" s="29">
        <v>214.57999999998961</v>
      </c>
    </row>
    <row r="511" spans="1:3" x14ac:dyDescent="0.25">
      <c r="A511" s="28">
        <v>510</v>
      </c>
      <c r="B511" s="29">
        <v>5.0999999999999357</v>
      </c>
      <c r="C511" s="29">
        <v>216.19999999998959</v>
      </c>
    </row>
    <row r="512" spans="1:3" x14ac:dyDescent="0.25">
      <c r="A512" s="28">
        <v>511</v>
      </c>
      <c r="B512" s="29">
        <v>5.1099999999999355</v>
      </c>
      <c r="C512" s="29">
        <v>217.81999999998953</v>
      </c>
    </row>
    <row r="513" spans="1:3" x14ac:dyDescent="0.25">
      <c r="A513" s="28">
        <v>512</v>
      </c>
      <c r="B513" s="29">
        <v>5.1199999999999353</v>
      </c>
      <c r="C513" s="29">
        <v>219.43999999998951</v>
      </c>
    </row>
    <row r="514" spans="1:3" x14ac:dyDescent="0.25">
      <c r="A514" s="28">
        <v>513</v>
      </c>
      <c r="B514" s="29">
        <v>5.1299999999999351</v>
      </c>
      <c r="C514" s="29">
        <v>221.05999999998949</v>
      </c>
    </row>
    <row r="515" spans="1:3" x14ac:dyDescent="0.25">
      <c r="A515" s="28">
        <v>514</v>
      </c>
      <c r="B515" s="29">
        <v>5.1399999999999348</v>
      </c>
      <c r="C515" s="29">
        <v>222.67999999998943</v>
      </c>
    </row>
    <row r="516" spans="1:3" x14ac:dyDescent="0.25">
      <c r="A516" s="28">
        <v>515</v>
      </c>
      <c r="B516" s="29">
        <v>5.1499999999999346</v>
      </c>
      <c r="C516" s="29">
        <v>224.29999999998941</v>
      </c>
    </row>
    <row r="517" spans="1:3" x14ac:dyDescent="0.25">
      <c r="A517" s="28">
        <v>516</v>
      </c>
      <c r="B517" s="29">
        <v>5.1599999999999344</v>
      </c>
      <c r="C517" s="29">
        <v>225.91999999998939</v>
      </c>
    </row>
    <row r="518" spans="1:3" x14ac:dyDescent="0.25">
      <c r="A518" s="28">
        <v>517</v>
      </c>
      <c r="B518" s="29">
        <v>5.1699999999999342</v>
      </c>
      <c r="C518" s="29">
        <v>227.53999999998933</v>
      </c>
    </row>
    <row r="519" spans="1:3" x14ac:dyDescent="0.25">
      <c r="A519" s="28">
        <v>518</v>
      </c>
      <c r="B519" s="29">
        <v>5.179999999999934</v>
      </c>
      <c r="C519" s="29">
        <v>229.15999999998931</v>
      </c>
    </row>
    <row r="520" spans="1:3" x14ac:dyDescent="0.25">
      <c r="A520" s="28">
        <v>519</v>
      </c>
      <c r="B520" s="29">
        <v>5.1899999999999338</v>
      </c>
      <c r="C520" s="29">
        <v>230.77999999998929</v>
      </c>
    </row>
    <row r="521" spans="1:3" x14ac:dyDescent="0.25">
      <c r="A521" s="28">
        <v>520</v>
      </c>
      <c r="B521" s="29">
        <v>5.1999999999999336</v>
      </c>
      <c r="C521" s="29">
        <v>232.39999999998923</v>
      </c>
    </row>
    <row r="522" spans="1:3" x14ac:dyDescent="0.25">
      <c r="A522" s="28">
        <v>521</v>
      </c>
      <c r="B522" s="29">
        <v>5.2099999999999334</v>
      </c>
      <c r="C522" s="29">
        <v>234.01999999998921</v>
      </c>
    </row>
    <row r="523" spans="1:3" x14ac:dyDescent="0.25">
      <c r="A523" s="28">
        <v>522</v>
      </c>
      <c r="B523" s="29">
        <v>5.2199999999999331</v>
      </c>
      <c r="C523" s="29">
        <v>235.63999999998919</v>
      </c>
    </row>
    <row r="524" spans="1:3" x14ac:dyDescent="0.25">
      <c r="A524" s="28">
        <v>523</v>
      </c>
      <c r="B524" s="29">
        <v>5.2299999999999329</v>
      </c>
      <c r="C524" s="29">
        <v>237.25999999998913</v>
      </c>
    </row>
    <row r="525" spans="1:3" x14ac:dyDescent="0.25">
      <c r="A525" s="28">
        <v>524</v>
      </c>
      <c r="B525" s="29">
        <v>5.2399999999999327</v>
      </c>
      <c r="C525" s="29">
        <v>238.87999999998908</v>
      </c>
    </row>
    <row r="526" spans="1:3" x14ac:dyDescent="0.25">
      <c r="A526" s="28">
        <v>525</v>
      </c>
      <c r="B526" s="29">
        <v>5.2499999999999325</v>
      </c>
      <c r="C526" s="29">
        <v>240.49999999998906</v>
      </c>
    </row>
    <row r="527" spans="1:3" x14ac:dyDescent="0.25">
      <c r="A527" s="28">
        <v>526</v>
      </c>
      <c r="B527" s="29">
        <v>5.2599999999999323</v>
      </c>
      <c r="C527" s="29">
        <v>242.11999999998903</v>
      </c>
    </row>
    <row r="528" spans="1:3" x14ac:dyDescent="0.25">
      <c r="A528" s="28">
        <v>527</v>
      </c>
      <c r="B528" s="29">
        <v>5.2699999999999321</v>
      </c>
      <c r="C528" s="29">
        <v>243.73999999998898</v>
      </c>
    </row>
    <row r="529" spans="1:3" x14ac:dyDescent="0.25">
      <c r="A529" s="28">
        <v>528</v>
      </c>
      <c r="B529" s="29">
        <v>5.2799999999999319</v>
      </c>
      <c r="C529" s="29">
        <v>245.35999999998896</v>
      </c>
    </row>
    <row r="530" spans="1:3" x14ac:dyDescent="0.25">
      <c r="A530" s="28">
        <v>529</v>
      </c>
      <c r="B530" s="29">
        <v>5.2899999999999316</v>
      </c>
      <c r="C530" s="29">
        <v>246.97999999998893</v>
      </c>
    </row>
    <row r="531" spans="1:3" x14ac:dyDescent="0.25">
      <c r="A531" s="28">
        <v>530</v>
      </c>
      <c r="B531" s="29">
        <v>5.2999999999999314</v>
      </c>
      <c r="C531" s="29">
        <v>248.59999999998888</v>
      </c>
    </row>
    <row r="532" spans="1:3" x14ac:dyDescent="0.25">
      <c r="A532" s="28">
        <v>531</v>
      </c>
      <c r="B532" s="29">
        <v>5.3099999999999312</v>
      </c>
      <c r="C532" s="29">
        <v>250.21999999998886</v>
      </c>
    </row>
    <row r="533" spans="1:3" x14ac:dyDescent="0.25">
      <c r="A533" s="28">
        <v>532</v>
      </c>
      <c r="B533" s="29">
        <v>5.319999999999931</v>
      </c>
      <c r="C533" s="29">
        <v>251.83999999998883</v>
      </c>
    </row>
    <row r="534" spans="1:3" x14ac:dyDescent="0.25">
      <c r="A534" s="28">
        <v>533</v>
      </c>
      <c r="B534" s="29">
        <v>5.3299999999999308</v>
      </c>
      <c r="C534" s="29">
        <v>253.45999999998878</v>
      </c>
    </row>
    <row r="535" spans="1:3" x14ac:dyDescent="0.25">
      <c r="A535" s="28">
        <v>534</v>
      </c>
      <c r="B535" s="29">
        <v>5.3399999999999306</v>
      </c>
      <c r="C535" s="29">
        <v>255.07999999998876</v>
      </c>
    </row>
    <row r="536" spans="1:3" x14ac:dyDescent="0.25">
      <c r="A536" s="28">
        <v>535</v>
      </c>
      <c r="B536" s="29">
        <v>5.3499999999999304</v>
      </c>
      <c r="C536" s="29">
        <v>256.69999999998873</v>
      </c>
    </row>
    <row r="537" spans="1:3" x14ac:dyDescent="0.25">
      <c r="A537" s="28">
        <v>536</v>
      </c>
      <c r="B537" s="29">
        <v>5.3599999999999302</v>
      </c>
      <c r="C537" s="29">
        <v>258.31999999998868</v>
      </c>
    </row>
    <row r="538" spans="1:3" x14ac:dyDescent="0.25">
      <c r="A538" s="28">
        <v>537</v>
      </c>
      <c r="B538" s="29">
        <v>5.3699999999999299</v>
      </c>
      <c r="C538" s="29">
        <v>259.93999999998863</v>
      </c>
    </row>
    <row r="539" spans="1:3" x14ac:dyDescent="0.25">
      <c r="A539" s="28">
        <v>538</v>
      </c>
      <c r="B539" s="29">
        <v>5.3799999999999297</v>
      </c>
      <c r="C539" s="29">
        <v>261.55999999998863</v>
      </c>
    </row>
    <row r="540" spans="1:3" x14ac:dyDescent="0.25">
      <c r="A540" s="28">
        <v>539</v>
      </c>
      <c r="B540" s="29">
        <v>5.3899999999999295</v>
      </c>
      <c r="C540" s="29">
        <v>263.17999999998858</v>
      </c>
    </row>
    <row r="541" spans="1:3" x14ac:dyDescent="0.25">
      <c r="A541" s="28">
        <v>540</v>
      </c>
      <c r="B541" s="29">
        <v>5.3999999999999293</v>
      </c>
      <c r="C541" s="29">
        <v>264.79999999998853</v>
      </c>
    </row>
    <row r="542" spans="1:3" x14ac:dyDescent="0.25">
      <c r="A542" s="28">
        <v>541</v>
      </c>
      <c r="B542" s="29">
        <v>5.4099999999999291</v>
      </c>
      <c r="C542" s="29">
        <v>266.41999999998848</v>
      </c>
    </row>
    <row r="543" spans="1:3" x14ac:dyDescent="0.25">
      <c r="A543" s="28">
        <v>542</v>
      </c>
      <c r="B543" s="29">
        <v>5.4199999999999289</v>
      </c>
      <c r="C543" s="29">
        <v>268.03999999998848</v>
      </c>
    </row>
    <row r="544" spans="1:3" x14ac:dyDescent="0.25">
      <c r="A544" s="28">
        <v>543</v>
      </c>
      <c r="B544" s="29">
        <v>5.4299999999999287</v>
      </c>
      <c r="C544" s="29">
        <v>269.65999999998843</v>
      </c>
    </row>
    <row r="545" spans="1:3" x14ac:dyDescent="0.25">
      <c r="A545" s="28">
        <v>544</v>
      </c>
      <c r="B545" s="29">
        <v>5.4399999999999284</v>
      </c>
      <c r="C545" s="29">
        <v>271.27999999998838</v>
      </c>
    </row>
    <row r="546" spans="1:3" x14ac:dyDescent="0.25">
      <c r="A546" s="28">
        <v>545</v>
      </c>
      <c r="B546" s="29">
        <v>5.4499999999999282</v>
      </c>
      <c r="C546" s="29">
        <v>272.89999999998838</v>
      </c>
    </row>
    <row r="547" spans="1:3" x14ac:dyDescent="0.25">
      <c r="A547" s="28">
        <v>546</v>
      </c>
      <c r="B547" s="29">
        <v>5.459999999999928</v>
      </c>
      <c r="C547" s="29">
        <v>274.51999999998833</v>
      </c>
    </row>
    <row r="548" spans="1:3" x14ac:dyDescent="0.25">
      <c r="A548" s="28">
        <v>547</v>
      </c>
      <c r="B548" s="29">
        <v>5.4699999999999278</v>
      </c>
      <c r="C548" s="29">
        <v>276.13999999998828</v>
      </c>
    </row>
    <row r="549" spans="1:3" x14ac:dyDescent="0.25">
      <c r="A549" s="28">
        <v>548</v>
      </c>
      <c r="B549" s="29">
        <v>5.4799999999999276</v>
      </c>
      <c r="C549" s="29">
        <v>277.75999999998828</v>
      </c>
    </row>
    <row r="550" spans="1:3" x14ac:dyDescent="0.25">
      <c r="A550" s="28">
        <v>549</v>
      </c>
      <c r="B550" s="29">
        <v>5.4899999999999274</v>
      </c>
      <c r="C550" s="29">
        <v>279.37999999998823</v>
      </c>
    </row>
    <row r="551" spans="1:3" x14ac:dyDescent="0.25">
      <c r="A551" s="28">
        <v>550</v>
      </c>
      <c r="B551" s="29">
        <v>5.4999999999999272</v>
      </c>
      <c r="C551" s="29">
        <v>280.99999999998818</v>
      </c>
    </row>
    <row r="552" spans="1:3" x14ac:dyDescent="0.25">
      <c r="A552" s="28">
        <v>551</v>
      </c>
      <c r="B552" s="29">
        <v>5.509999999999927</v>
      </c>
      <c r="C552" s="29">
        <v>282.61999999998818</v>
      </c>
    </row>
    <row r="553" spans="1:3" x14ac:dyDescent="0.25">
      <c r="A553" s="28">
        <v>552</v>
      </c>
      <c r="B553" s="29">
        <v>5.5199999999999267</v>
      </c>
      <c r="C553" s="29">
        <v>284.23999999998813</v>
      </c>
    </row>
    <row r="554" spans="1:3" x14ac:dyDescent="0.25">
      <c r="A554" s="28">
        <v>553</v>
      </c>
      <c r="B554" s="29">
        <v>5.5299999999999265</v>
      </c>
      <c r="C554" s="29">
        <v>285.85999999998808</v>
      </c>
    </row>
    <row r="555" spans="1:3" x14ac:dyDescent="0.25">
      <c r="A555" s="28">
        <v>554</v>
      </c>
      <c r="B555" s="29">
        <v>5.5399999999999263</v>
      </c>
      <c r="C555" s="29">
        <v>287.47999999998808</v>
      </c>
    </row>
    <row r="556" spans="1:3" x14ac:dyDescent="0.25">
      <c r="A556" s="28">
        <v>555</v>
      </c>
      <c r="B556" s="29">
        <v>5.5499999999999261</v>
      </c>
      <c r="C556" s="29">
        <v>289.09999999998803</v>
      </c>
    </row>
    <row r="557" spans="1:3" x14ac:dyDescent="0.25">
      <c r="A557" s="28">
        <v>556</v>
      </c>
      <c r="B557" s="29">
        <v>5.5599999999999259</v>
      </c>
      <c r="C557" s="29">
        <v>290.71999999998798</v>
      </c>
    </row>
    <row r="558" spans="1:3" x14ac:dyDescent="0.25">
      <c r="A558" s="28">
        <v>557</v>
      </c>
      <c r="B558" s="29">
        <v>5.5699999999999257</v>
      </c>
      <c r="C558" s="29">
        <v>292.33999999998798</v>
      </c>
    </row>
    <row r="559" spans="1:3" x14ac:dyDescent="0.25">
      <c r="A559" s="28">
        <v>558</v>
      </c>
      <c r="B559" s="29">
        <v>5.5799999999999255</v>
      </c>
      <c r="C559" s="29">
        <v>293.95999999998793</v>
      </c>
    </row>
    <row r="560" spans="1:3" x14ac:dyDescent="0.25">
      <c r="A560" s="28">
        <v>559</v>
      </c>
      <c r="B560" s="29">
        <v>5.5899999999999253</v>
      </c>
      <c r="C560" s="29">
        <v>295.57999999998788</v>
      </c>
    </row>
    <row r="561" spans="1:3" x14ac:dyDescent="0.25">
      <c r="A561" s="28">
        <v>560</v>
      </c>
      <c r="B561" s="29">
        <v>5.599999999999925</v>
      </c>
      <c r="C561" s="29">
        <v>297.19999999998788</v>
      </c>
    </row>
    <row r="562" spans="1:3" x14ac:dyDescent="0.25">
      <c r="A562" s="28">
        <v>561</v>
      </c>
      <c r="B562" s="29">
        <v>5.6099999999999248</v>
      </c>
      <c r="C562" s="29">
        <v>298.81999999998783</v>
      </c>
    </row>
    <row r="563" spans="1:3" x14ac:dyDescent="0.25">
      <c r="A563" s="28">
        <v>562</v>
      </c>
      <c r="B563" s="29">
        <v>5.6199999999999246</v>
      </c>
      <c r="C563" s="29">
        <v>300.43999999998778</v>
      </c>
    </row>
    <row r="564" spans="1:3" x14ac:dyDescent="0.25">
      <c r="A564" s="28">
        <v>563</v>
      </c>
      <c r="B564" s="29">
        <v>5.6299999999999244</v>
      </c>
      <c r="C564" s="29">
        <v>302.05999999998778</v>
      </c>
    </row>
    <row r="565" spans="1:3" x14ac:dyDescent="0.25">
      <c r="A565" s="28">
        <v>564</v>
      </c>
      <c r="B565" s="29">
        <v>5.6399999999999242</v>
      </c>
      <c r="C565" s="29">
        <v>303.67999999998773</v>
      </c>
    </row>
    <row r="566" spans="1:3" x14ac:dyDescent="0.25">
      <c r="A566" s="28">
        <v>565</v>
      </c>
      <c r="B566" s="29">
        <v>5.649999999999924</v>
      </c>
      <c r="C566" s="29">
        <v>305.29999999998768</v>
      </c>
    </row>
    <row r="567" spans="1:3" x14ac:dyDescent="0.25">
      <c r="A567" s="28">
        <v>566</v>
      </c>
      <c r="B567" s="29">
        <v>5.6599999999999238</v>
      </c>
      <c r="C567" s="29">
        <v>306.91999999998768</v>
      </c>
    </row>
    <row r="568" spans="1:3" x14ac:dyDescent="0.25">
      <c r="A568" s="28">
        <v>567</v>
      </c>
      <c r="B568" s="29">
        <v>5.6699999999999235</v>
      </c>
      <c r="C568" s="29">
        <v>308.53999999998763</v>
      </c>
    </row>
    <row r="569" spans="1:3" x14ac:dyDescent="0.25">
      <c r="A569" s="28">
        <v>568</v>
      </c>
      <c r="B569" s="29">
        <v>5.6799999999999233</v>
      </c>
      <c r="C569" s="29">
        <v>310.15999999998758</v>
      </c>
    </row>
    <row r="570" spans="1:3" x14ac:dyDescent="0.25">
      <c r="A570" s="28">
        <v>569</v>
      </c>
      <c r="B570" s="29">
        <v>5.6899999999999231</v>
      </c>
      <c r="C570" s="29">
        <v>311.77999999998758</v>
      </c>
    </row>
    <row r="571" spans="1:3" x14ac:dyDescent="0.25">
      <c r="A571" s="28">
        <v>570</v>
      </c>
      <c r="B571" s="29">
        <v>5.6999999999999229</v>
      </c>
      <c r="C571" s="29">
        <v>313.39999999998753</v>
      </c>
    </row>
    <row r="572" spans="1:3" x14ac:dyDescent="0.25">
      <c r="A572" s="28">
        <v>571</v>
      </c>
      <c r="B572" s="29">
        <v>5.7099999999999227</v>
      </c>
      <c r="C572" s="29">
        <v>315.01999999998748</v>
      </c>
    </row>
    <row r="573" spans="1:3" x14ac:dyDescent="0.25">
      <c r="A573" s="28">
        <v>572</v>
      </c>
      <c r="B573" s="29">
        <v>5.7199999999999225</v>
      </c>
      <c r="C573" s="29">
        <v>316.63999999998742</v>
      </c>
    </row>
    <row r="574" spans="1:3" x14ac:dyDescent="0.25">
      <c r="A574" s="28">
        <v>573</v>
      </c>
      <c r="B574" s="29">
        <v>5.7299999999999223</v>
      </c>
      <c r="C574" s="29">
        <v>318.25999999998737</v>
      </c>
    </row>
    <row r="575" spans="1:3" x14ac:dyDescent="0.25">
      <c r="A575" s="28">
        <v>574</v>
      </c>
      <c r="B575" s="29">
        <v>5.7399999999999221</v>
      </c>
      <c r="C575" s="29">
        <v>319.87999999998738</v>
      </c>
    </row>
    <row r="576" spans="1:3" x14ac:dyDescent="0.25">
      <c r="A576" s="28">
        <v>575</v>
      </c>
      <c r="B576" s="29">
        <v>5.7499999999999218</v>
      </c>
      <c r="C576" s="29">
        <v>321.49999999998732</v>
      </c>
    </row>
    <row r="577" spans="1:3" x14ac:dyDescent="0.25">
      <c r="A577" s="28">
        <v>576</v>
      </c>
      <c r="B577" s="29">
        <v>5.7599999999999216</v>
      </c>
      <c r="C577" s="29">
        <v>323.11999999998727</v>
      </c>
    </row>
    <row r="578" spans="1:3" x14ac:dyDescent="0.25">
      <c r="A578" s="28">
        <v>577</v>
      </c>
      <c r="B578" s="29">
        <v>5.7699999999999214</v>
      </c>
      <c r="C578" s="29">
        <v>324.73999999998728</v>
      </c>
    </row>
    <row r="579" spans="1:3" x14ac:dyDescent="0.25">
      <c r="A579" s="28">
        <v>578</v>
      </c>
      <c r="B579" s="29">
        <v>5.7799999999999212</v>
      </c>
      <c r="C579" s="29">
        <v>326.35999999998722</v>
      </c>
    </row>
    <row r="580" spans="1:3" x14ac:dyDescent="0.25">
      <c r="A580" s="28">
        <v>579</v>
      </c>
      <c r="B580" s="29">
        <v>5.789999999999921</v>
      </c>
      <c r="C580" s="29">
        <v>327.97999999998717</v>
      </c>
    </row>
    <row r="581" spans="1:3" x14ac:dyDescent="0.25">
      <c r="A581" s="28">
        <v>580</v>
      </c>
      <c r="B581" s="29">
        <v>5.7999999999999208</v>
      </c>
      <c r="C581" s="29">
        <v>329.59999999998718</v>
      </c>
    </row>
    <row r="582" spans="1:3" x14ac:dyDescent="0.25">
      <c r="A582" s="28">
        <v>581</v>
      </c>
      <c r="B582" s="29">
        <v>5.8099999999999206</v>
      </c>
      <c r="C582" s="29">
        <v>331.21999999998712</v>
      </c>
    </row>
    <row r="583" spans="1:3" x14ac:dyDescent="0.25">
      <c r="A583" s="28">
        <v>582</v>
      </c>
      <c r="B583" s="29">
        <v>5.8199999999999203</v>
      </c>
      <c r="C583" s="29">
        <v>332.83999999998707</v>
      </c>
    </row>
    <row r="584" spans="1:3" x14ac:dyDescent="0.25">
      <c r="A584" s="28">
        <v>583</v>
      </c>
      <c r="B584" s="29">
        <v>5.8299999999999201</v>
      </c>
      <c r="C584" s="29">
        <v>334.45999999998708</v>
      </c>
    </row>
    <row r="585" spans="1:3" x14ac:dyDescent="0.25">
      <c r="A585" s="28">
        <v>584</v>
      </c>
      <c r="B585" s="29">
        <v>5.8399999999999199</v>
      </c>
      <c r="C585" s="29">
        <v>336.07999999998702</v>
      </c>
    </row>
    <row r="586" spans="1:3" x14ac:dyDescent="0.25">
      <c r="A586" s="28">
        <v>585</v>
      </c>
      <c r="B586" s="29">
        <v>5.8499999999999197</v>
      </c>
      <c r="C586" s="29">
        <v>337.69999999998697</v>
      </c>
    </row>
    <row r="587" spans="1:3" x14ac:dyDescent="0.25">
      <c r="A587" s="28">
        <v>586</v>
      </c>
      <c r="B587" s="29">
        <v>5.8599999999999195</v>
      </c>
      <c r="C587" s="29">
        <v>339.31999999998698</v>
      </c>
    </row>
    <row r="588" spans="1:3" x14ac:dyDescent="0.25">
      <c r="A588" s="28">
        <v>587</v>
      </c>
      <c r="B588" s="29">
        <v>5.8699999999999193</v>
      </c>
      <c r="C588" s="29">
        <v>340.93999999998692</v>
      </c>
    </row>
    <row r="589" spans="1:3" x14ac:dyDescent="0.25">
      <c r="A589" s="28">
        <v>588</v>
      </c>
      <c r="B589" s="29">
        <v>5.8799999999999191</v>
      </c>
      <c r="C589" s="29">
        <v>342.55999999998687</v>
      </c>
    </row>
    <row r="590" spans="1:3" x14ac:dyDescent="0.25">
      <c r="A590" s="28">
        <v>589</v>
      </c>
      <c r="B590" s="29">
        <v>5.8899999999999189</v>
      </c>
      <c r="C590" s="29">
        <v>344.17999999998688</v>
      </c>
    </row>
    <row r="591" spans="1:3" x14ac:dyDescent="0.25">
      <c r="A591" s="28">
        <v>590</v>
      </c>
      <c r="B591" s="29">
        <v>5.8999999999999186</v>
      </c>
      <c r="C591" s="29">
        <v>345.79999999998682</v>
      </c>
    </row>
    <row r="592" spans="1:3" x14ac:dyDescent="0.25">
      <c r="A592" s="28">
        <v>591</v>
      </c>
      <c r="B592" s="29">
        <v>5.9099999999999184</v>
      </c>
      <c r="C592" s="29">
        <v>347.41999999998677</v>
      </c>
    </row>
    <row r="593" spans="1:3" x14ac:dyDescent="0.25">
      <c r="A593" s="28">
        <v>592</v>
      </c>
      <c r="B593" s="29">
        <v>5.9199999999999182</v>
      </c>
      <c r="C593" s="29">
        <v>349.03999999998678</v>
      </c>
    </row>
    <row r="594" spans="1:3" x14ac:dyDescent="0.25">
      <c r="A594" s="28">
        <v>593</v>
      </c>
      <c r="B594" s="29">
        <v>5.929999999999918</v>
      </c>
      <c r="C594" s="29">
        <v>350.65999999998672</v>
      </c>
    </row>
    <row r="595" spans="1:3" x14ac:dyDescent="0.25">
      <c r="A595" s="28">
        <v>594</v>
      </c>
      <c r="B595" s="29">
        <v>5.9399999999999178</v>
      </c>
      <c r="C595" s="29">
        <v>352.27999999998667</v>
      </c>
    </row>
    <row r="596" spans="1:3" x14ac:dyDescent="0.25">
      <c r="A596" s="28">
        <v>595</v>
      </c>
      <c r="B596" s="29">
        <v>5.9499999999999176</v>
      </c>
      <c r="C596" s="29">
        <v>353.89999999998668</v>
      </c>
    </row>
    <row r="597" spans="1:3" x14ac:dyDescent="0.25">
      <c r="A597" s="28">
        <v>596</v>
      </c>
      <c r="B597" s="29">
        <v>5.9599999999999174</v>
      </c>
      <c r="C597" s="29">
        <v>355.51999999998662</v>
      </c>
    </row>
    <row r="598" spans="1:3" x14ac:dyDescent="0.25">
      <c r="A598" s="28">
        <v>597</v>
      </c>
      <c r="B598" s="29">
        <v>5.9699999999999172</v>
      </c>
      <c r="C598" s="29">
        <v>357.13999999998657</v>
      </c>
    </row>
    <row r="599" spans="1:3" x14ac:dyDescent="0.25">
      <c r="A599" s="28">
        <v>598</v>
      </c>
      <c r="B599" s="29">
        <v>5.9799999999999169</v>
      </c>
      <c r="C599" s="29">
        <v>358.75999999998658</v>
      </c>
    </row>
    <row r="600" spans="1:3" x14ac:dyDescent="0.25">
      <c r="A600" s="28">
        <v>599</v>
      </c>
      <c r="B600" s="29">
        <v>5.9899999999999167</v>
      </c>
      <c r="C600" s="29">
        <v>360.37999999998652</v>
      </c>
    </row>
    <row r="601" spans="1:3" x14ac:dyDescent="0.25">
      <c r="A601" s="28">
        <v>600</v>
      </c>
      <c r="B601" s="29">
        <v>5.9999999999999165</v>
      </c>
      <c r="C601" s="29">
        <v>361.99999999998647</v>
      </c>
    </row>
    <row r="602" spans="1:3" x14ac:dyDescent="0.25">
      <c r="A602" s="28">
        <v>601</v>
      </c>
      <c r="B602" s="29">
        <v>6.0099999999999163</v>
      </c>
      <c r="C602" s="29">
        <v>364.25999999998106</v>
      </c>
    </row>
    <row r="603" spans="1:3" x14ac:dyDescent="0.25">
      <c r="A603" s="28">
        <v>602</v>
      </c>
      <c r="B603" s="29">
        <v>6.0199999999999161</v>
      </c>
      <c r="C603" s="29">
        <v>366.51999999998105</v>
      </c>
    </row>
    <row r="604" spans="1:3" x14ac:dyDescent="0.25">
      <c r="A604" s="28">
        <v>603</v>
      </c>
      <c r="B604" s="29">
        <v>6.0299999999999159</v>
      </c>
      <c r="C604" s="29">
        <v>368.77999999998099</v>
      </c>
    </row>
    <row r="605" spans="1:3" x14ac:dyDescent="0.25">
      <c r="A605" s="28">
        <v>604</v>
      </c>
      <c r="B605" s="29">
        <v>6.0399999999999157</v>
      </c>
      <c r="C605" s="29">
        <v>371.03999999998092</v>
      </c>
    </row>
    <row r="606" spans="1:3" x14ac:dyDescent="0.25">
      <c r="A606" s="28">
        <v>605</v>
      </c>
      <c r="B606" s="29">
        <v>6.0499999999999154</v>
      </c>
      <c r="C606" s="29">
        <v>373.29999999998091</v>
      </c>
    </row>
    <row r="607" spans="1:3" x14ac:dyDescent="0.25">
      <c r="A607" s="28">
        <v>606</v>
      </c>
      <c r="B607" s="29">
        <v>6.0599999999999152</v>
      </c>
      <c r="C607" s="29">
        <v>375.55999999998085</v>
      </c>
    </row>
    <row r="608" spans="1:3" x14ac:dyDescent="0.25">
      <c r="A608" s="28">
        <v>607</v>
      </c>
      <c r="B608" s="29">
        <v>6.069999999999915</v>
      </c>
      <c r="C608" s="29">
        <v>377.81999999998078</v>
      </c>
    </row>
    <row r="609" spans="1:3" x14ac:dyDescent="0.25">
      <c r="A609" s="28">
        <v>608</v>
      </c>
      <c r="B609" s="29">
        <v>6.0799999999999148</v>
      </c>
      <c r="C609" s="29">
        <v>380.07999999998077</v>
      </c>
    </row>
    <row r="610" spans="1:3" x14ac:dyDescent="0.25">
      <c r="A610" s="28">
        <v>609</v>
      </c>
      <c r="B610" s="29">
        <v>6.0899999999999146</v>
      </c>
      <c r="C610" s="29">
        <v>382.33999999998071</v>
      </c>
    </row>
    <row r="611" spans="1:3" x14ac:dyDescent="0.25">
      <c r="A611" s="28">
        <v>610</v>
      </c>
      <c r="B611" s="29">
        <v>6.0999999999999144</v>
      </c>
      <c r="C611" s="29">
        <v>384.59999999998064</v>
      </c>
    </row>
    <row r="612" spans="1:3" x14ac:dyDescent="0.25">
      <c r="A612" s="28">
        <v>611</v>
      </c>
      <c r="B612" s="29">
        <v>6.1099999999999142</v>
      </c>
      <c r="C612" s="29">
        <v>386.85999999998057</v>
      </c>
    </row>
    <row r="613" spans="1:3" x14ac:dyDescent="0.25">
      <c r="A613" s="28">
        <v>612</v>
      </c>
      <c r="B613" s="29">
        <v>6.119999999999914</v>
      </c>
      <c r="C613" s="29">
        <v>389.11999999998056</v>
      </c>
    </row>
    <row r="614" spans="1:3" x14ac:dyDescent="0.25">
      <c r="A614" s="28">
        <v>613</v>
      </c>
      <c r="B614" s="29">
        <v>6.1299999999999137</v>
      </c>
      <c r="C614" s="29">
        <v>391.3799999999805</v>
      </c>
    </row>
    <row r="615" spans="1:3" x14ac:dyDescent="0.25">
      <c r="A615" s="28">
        <v>614</v>
      </c>
      <c r="B615" s="29">
        <v>6.1399999999999135</v>
      </c>
      <c r="C615" s="29">
        <v>393.63999999998043</v>
      </c>
    </row>
    <row r="616" spans="1:3" x14ac:dyDescent="0.25">
      <c r="A616" s="28">
        <v>615</v>
      </c>
      <c r="B616" s="29">
        <v>6.1499999999999133</v>
      </c>
      <c r="C616" s="29">
        <v>395.89999999998042</v>
      </c>
    </row>
    <row r="617" spans="1:3" x14ac:dyDescent="0.25">
      <c r="A617" s="28">
        <v>616</v>
      </c>
      <c r="B617" s="29">
        <v>6.1599999999999131</v>
      </c>
      <c r="C617" s="29">
        <v>398.15999999998036</v>
      </c>
    </row>
    <row r="618" spans="1:3" x14ac:dyDescent="0.25">
      <c r="A618" s="28">
        <v>617</v>
      </c>
      <c r="B618" s="29">
        <v>6.1699999999999129</v>
      </c>
      <c r="C618" s="29">
        <v>400.41999999998029</v>
      </c>
    </row>
    <row r="619" spans="1:3" x14ac:dyDescent="0.25">
      <c r="A619" s="28">
        <v>618</v>
      </c>
      <c r="B619" s="29">
        <v>6.1799999999999127</v>
      </c>
      <c r="C619" s="29">
        <v>402.67999999998028</v>
      </c>
    </row>
    <row r="620" spans="1:3" x14ac:dyDescent="0.25">
      <c r="A620" s="28">
        <v>619</v>
      </c>
      <c r="B620" s="29">
        <v>6.1899999999999125</v>
      </c>
      <c r="C620" s="29">
        <v>404.93999999998022</v>
      </c>
    </row>
    <row r="621" spans="1:3" x14ac:dyDescent="0.25">
      <c r="A621" s="28">
        <v>620</v>
      </c>
      <c r="B621" s="29">
        <v>6.1999999999999122</v>
      </c>
      <c r="C621" s="29">
        <v>407.19999999998015</v>
      </c>
    </row>
    <row r="622" spans="1:3" x14ac:dyDescent="0.25">
      <c r="A622" s="28">
        <v>621</v>
      </c>
      <c r="B622" s="29">
        <v>6.209999999999912</v>
      </c>
      <c r="C622" s="29">
        <v>409.45999999998014</v>
      </c>
    </row>
    <row r="623" spans="1:3" x14ac:dyDescent="0.25">
      <c r="A623" s="28">
        <v>622</v>
      </c>
      <c r="B623" s="29">
        <v>6.2199999999999118</v>
      </c>
      <c r="C623" s="29">
        <v>411.71999999998008</v>
      </c>
    </row>
    <row r="624" spans="1:3" x14ac:dyDescent="0.25">
      <c r="A624" s="28">
        <v>623</v>
      </c>
      <c r="B624" s="29">
        <v>6.2299999999999116</v>
      </c>
      <c r="C624" s="29">
        <v>413.97999999998001</v>
      </c>
    </row>
    <row r="625" spans="1:3" x14ac:dyDescent="0.25">
      <c r="A625" s="28">
        <v>624</v>
      </c>
      <c r="B625" s="29">
        <v>6.2399999999999114</v>
      </c>
      <c r="C625" s="29">
        <v>416.23999999998</v>
      </c>
    </row>
    <row r="626" spans="1:3" x14ac:dyDescent="0.25">
      <c r="A626" s="28">
        <v>625</v>
      </c>
      <c r="B626" s="29">
        <v>6.2499999999999112</v>
      </c>
      <c r="C626" s="29">
        <v>418.49999999997993</v>
      </c>
    </row>
    <row r="627" spans="1:3" x14ac:dyDescent="0.25">
      <c r="A627" s="28">
        <v>626</v>
      </c>
      <c r="B627" s="29">
        <v>6.259999999999911</v>
      </c>
      <c r="C627" s="29">
        <v>420.75999999997987</v>
      </c>
    </row>
    <row r="628" spans="1:3" x14ac:dyDescent="0.25">
      <c r="A628" s="28">
        <v>627</v>
      </c>
      <c r="B628" s="29">
        <v>6.2699999999999108</v>
      </c>
      <c r="C628" s="29">
        <v>423.01999999997986</v>
      </c>
    </row>
    <row r="629" spans="1:3" x14ac:dyDescent="0.25">
      <c r="A629" s="28">
        <v>628</v>
      </c>
      <c r="B629" s="29">
        <v>6.2799999999999105</v>
      </c>
      <c r="C629" s="29">
        <v>425.27999999997979</v>
      </c>
    </row>
    <row r="630" spans="1:3" x14ac:dyDescent="0.25">
      <c r="A630" s="28">
        <v>629</v>
      </c>
      <c r="B630" s="29">
        <v>6.2899999999999103</v>
      </c>
      <c r="C630" s="29">
        <v>427.53999999997973</v>
      </c>
    </row>
    <row r="631" spans="1:3" x14ac:dyDescent="0.25">
      <c r="A631" s="28">
        <v>630</v>
      </c>
      <c r="B631" s="29">
        <v>6.2999999999999101</v>
      </c>
      <c r="C631" s="29">
        <v>429.79999999997972</v>
      </c>
    </row>
    <row r="632" spans="1:3" x14ac:dyDescent="0.25">
      <c r="A632" s="28">
        <v>631</v>
      </c>
      <c r="B632" s="29">
        <v>6.3099999999999099</v>
      </c>
      <c r="C632" s="29">
        <v>432.05999999997965</v>
      </c>
    </row>
    <row r="633" spans="1:3" x14ac:dyDescent="0.25">
      <c r="A633" s="28">
        <v>632</v>
      </c>
      <c r="B633" s="29">
        <v>6.3199999999999097</v>
      </c>
      <c r="C633" s="29">
        <v>434.31999999997959</v>
      </c>
    </row>
    <row r="634" spans="1:3" x14ac:dyDescent="0.25">
      <c r="A634" s="28">
        <v>633</v>
      </c>
      <c r="B634" s="29">
        <v>6.3299999999999095</v>
      </c>
      <c r="C634" s="29">
        <v>436.57999999997958</v>
      </c>
    </row>
    <row r="635" spans="1:3" x14ac:dyDescent="0.25">
      <c r="A635" s="28">
        <v>634</v>
      </c>
      <c r="B635" s="29">
        <v>6.3399999999999093</v>
      </c>
      <c r="C635" s="29">
        <v>438.83999999997951</v>
      </c>
    </row>
    <row r="636" spans="1:3" x14ac:dyDescent="0.25">
      <c r="A636" s="28">
        <v>635</v>
      </c>
      <c r="B636" s="29">
        <v>6.3499999999999091</v>
      </c>
      <c r="C636" s="29">
        <v>441.09999999997945</v>
      </c>
    </row>
    <row r="637" spans="1:3" x14ac:dyDescent="0.25">
      <c r="A637" s="28">
        <v>636</v>
      </c>
      <c r="B637" s="29">
        <v>6.3599999999999088</v>
      </c>
      <c r="C637" s="29">
        <v>443.35999999997938</v>
      </c>
    </row>
    <row r="638" spans="1:3" x14ac:dyDescent="0.25">
      <c r="A638" s="28">
        <v>637</v>
      </c>
      <c r="B638" s="29">
        <v>6.3699999999999086</v>
      </c>
      <c r="C638" s="29">
        <v>445.61999999997931</v>
      </c>
    </row>
    <row r="639" spans="1:3" x14ac:dyDescent="0.25">
      <c r="A639" s="28">
        <v>638</v>
      </c>
      <c r="B639" s="29">
        <v>6.3799999999999084</v>
      </c>
      <c r="C639" s="29">
        <v>447.8799999999793</v>
      </c>
    </row>
    <row r="640" spans="1:3" x14ac:dyDescent="0.25">
      <c r="A640" s="28">
        <v>639</v>
      </c>
      <c r="B640" s="29">
        <v>6.3899999999999082</v>
      </c>
      <c r="C640" s="29">
        <v>450.13999999997924</v>
      </c>
    </row>
    <row r="641" spans="1:3" x14ac:dyDescent="0.25">
      <c r="A641" s="28">
        <v>640</v>
      </c>
      <c r="B641" s="29">
        <v>6.399999999999908</v>
      </c>
      <c r="C641" s="29">
        <v>452.39999999997917</v>
      </c>
    </row>
    <row r="642" spans="1:3" x14ac:dyDescent="0.25">
      <c r="A642" s="28">
        <v>641</v>
      </c>
      <c r="B642" s="29">
        <v>6.4099999999999078</v>
      </c>
      <c r="C642" s="29">
        <v>454.65999999997916</v>
      </c>
    </row>
    <row r="643" spans="1:3" x14ac:dyDescent="0.25">
      <c r="A643" s="28">
        <v>642</v>
      </c>
      <c r="B643" s="29">
        <v>6.4199999999999076</v>
      </c>
      <c r="C643" s="29">
        <v>456.9199999999791</v>
      </c>
    </row>
    <row r="644" spans="1:3" x14ac:dyDescent="0.25">
      <c r="A644" s="28">
        <v>643</v>
      </c>
      <c r="B644" s="29">
        <v>6.4299999999999073</v>
      </c>
      <c r="C644" s="29">
        <v>459.17999999997903</v>
      </c>
    </row>
    <row r="645" spans="1:3" x14ac:dyDescent="0.25">
      <c r="A645" s="28">
        <v>644</v>
      </c>
      <c r="B645" s="29">
        <v>6.4399999999999071</v>
      </c>
      <c r="C645" s="29">
        <v>461.43999999997902</v>
      </c>
    </row>
    <row r="646" spans="1:3" x14ac:dyDescent="0.25">
      <c r="A646" s="28">
        <v>645</v>
      </c>
      <c r="B646" s="29">
        <v>6.4499999999999069</v>
      </c>
      <c r="C646" s="29">
        <v>463.69999999997896</v>
      </c>
    </row>
    <row r="647" spans="1:3" x14ac:dyDescent="0.25">
      <c r="A647" s="28">
        <v>646</v>
      </c>
      <c r="B647" s="29">
        <v>6.4599999999999067</v>
      </c>
      <c r="C647" s="29">
        <v>465.95999999997889</v>
      </c>
    </row>
    <row r="648" spans="1:3" x14ac:dyDescent="0.25">
      <c r="A648" s="28">
        <v>647</v>
      </c>
      <c r="B648" s="29">
        <v>6.4699999999999065</v>
      </c>
      <c r="C648" s="29">
        <v>468.21999999997888</v>
      </c>
    </row>
    <row r="649" spans="1:3" x14ac:dyDescent="0.25">
      <c r="A649" s="28">
        <v>648</v>
      </c>
      <c r="B649" s="29">
        <v>6.4799999999999063</v>
      </c>
      <c r="C649" s="29">
        <v>470.47999999997882</v>
      </c>
    </row>
    <row r="650" spans="1:3" x14ac:dyDescent="0.25">
      <c r="A650" s="28">
        <v>649</v>
      </c>
      <c r="B650" s="29">
        <v>6.4899999999999061</v>
      </c>
      <c r="C650" s="29">
        <v>472.73999999997875</v>
      </c>
    </row>
    <row r="651" spans="1:3" x14ac:dyDescent="0.25">
      <c r="A651" s="28">
        <v>650</v>
      </c>
      <c r="B651" s="29">
        <v>6.4999999999999059</v>
      </c>
      <c r="C651" s="29">
        <v>474.99999999997874</v>
      </c>
    </row>
    <row r="652" spans="1:3" x14ac:dyDescent="0.25">
      <c r="A652" s="28">
        <v>651</v>
      </c>
      <c r="B652" s="29">
        <v>6.5099999999999056</v>
      </c>
      <c r="C652" s="29">
        <v>477.25999999997867</v>
      </c>
    </row>
    <row r="653" spans="1:3" x14ac:dyDescent="0.25">
      <c r="A653" s="28">
        <v>652</v>
      </c>
      <c r="B653" s="29">
        <v>6.5199999999999054</v>
      </c>
      <c r="C653" s="29">
        <v>479.51999999997861</v>
      </c>
    </row>
    <row r="654" spans="1:3" x14ac:dyDescent="0.25">
      <c r="A654" s="28">
        <v>653</v>
      </c>
      <c r="B654" s="29">
        <v>6.5299999999999052</v>
      </c>
      <c r="C654" s="29">
        <v>481.7799999999786</v>
      </c>
    </row>
    <row r="655" spans="1:3" x14ac:dyDescent="0.25">
      <c r="A655" s="28">
        <v>654</v>
      </c>
      <c r="B655" s="29">
        <v>6.539999999999905</v>
      </c>
      <c r="C655" s="29">
        <v>484.03999999997853</v>
      </c>
    </row>
    <row r="656" spans="1:3" x14ac:dyDescent="0.25">
      <c r="A656" s="28">
        <v>655</v>
      </c>
      <c r="B656" s="29">
        <v>6.5499999999999048</v>
      </c>
      <c r="C656" s="29">
        <v>486.29999999997847</v>
      </c>
    </row>
    <row r="657" spans="1:3" x14ac:dyDescent="0.25">
      <c r="A657" s="28">
        <v>656</v>
      </c>
      <c r="B657" s="29">
        <v>6.5599999999999046</v>
      </c>
      <c r="C657" s="29">
        <v>488.55999999997846</v>
      </c>
    </row>
    <row r="658" spans="1:3" x14ac:dyDescent="0.25">
      <c r="A658" s="28">
        <v>657</v>
      </c>
      <c r="B658" s="29">
        <v>6.5699999999999044</v>
      </c>
      <c r="C658" s="29">
        <v>490.81999999997839</v>
      </c>
    </row>
    <row r="659" spans="1:3" x14ac:dyDescent="0.25">
      <c r="A659" s="28">
        <v>658</v>
      </c>
      <c r="B659" s="29">
        <v>6.5799999999999041</v>
      </c>
      <c r="C659" s="29">
        <v>493.07999999997833</v>
      </c>
    </row>
    <row r="660" spans="1:3" x14ac:dyDescent="0.25">
      <c r="A660" s="28">
        <v>659</v>
      </c>
      <c r="B660" s="29">
        <v>6.5899999999999039</v>
      </c>
      <c r="C660" s="29">
        <v>495.33999999997832</v>
      </c>
    </row>
    <row r="661" spans="1:3" x14ac:dyDescent="0.25">
      <c r="A661" s="28">
        <v>660</v>
      </c>
      <c r="B661" s="29">
        <v>6.5999999999999037</v>
      </c>
      <c r="C661" s="29">
        <v>497.59999999997825</v>
      </c>
    </row>
    <row r="662" spans="1:3" x14ac:dyDescent="0.25">
      <c r="A662" s="28">
        <v>661</v>
      </c>
      <c r="B662" s="29">
        <v>6.6099999999999035</v>
      </c>
      <c r="C662" s="29">
        <v>499.85999999997819</v>
      </c>
    </row>
    <row r="663" spans="1:3" x14ac:dyDescent="0.25">
      <c r="A663" s="28">
        <v>662</v>
      </c>
      <c r="B663" s="29">
        <v>6.6199999999999033</v>
      </c>
      <c r="C663" s="29">
        <v>502.11999999997818</v>
      </c>
    </row>
    <row r="664" spans="1:3" x14ac:dyDescent="0.25">
      <c r="A664" s="28">
        <v>663</v>
      </c>
      <c r="B664" s="29">
        <v>6.6299999999999031</v>
      </c>
      <c r="C664" s="29">
        <v>504.37999999997811</v>
      </c>
    </row>
    <row r="665" spans="1:3" x14ac:dyDescent="0.25">
      <c r="A665" s="28">
        <v>664</v>
      </c>
      <c r="B665" s="29">
        <v>6.6399999999999029</v>
      </c>
      <c r="C665" s="29">
        <v>506.63999999997804</v>
      </c>
    </row>
    <row r="666" spans="1:3" x14ac:dyDescent="0.25">
      <c r="A666" s="28">
        <v>665</v>
      </c>
      <c r="B666" s="29">
        <v>6.6499999999999027</v>
      </c>
      <c r="C666" s="29">
        <v>508.89999999997804</v>
      </c>
    </row>
    <row r="667" spans="1:3" x14ac:dyDescent="0.25">
      <c r="A667" s="28">
        <v>666</v>
      </c>
      <c r="B667" s="29">
        <v>6.6599999999999024</v>
      </c>
      <c r="C667" s="29">
        <v>511.15999999997791</v>
      </c>
    </row>
    <row r="668" spans="1:3" x14ac:dyDescent="0.25">
      <c r="A668" s="28">
        <v>667</v>
      </c>
      <c r="B668" s="29">
        <v>6.6699999999999022</v>
      </c>
      <c r="C668" s="29">
        <v>513.4199999999779</v>
      </c>
    </row>
    <row r="669" spans="1:3" x14ac:dyDescent="0.25">
      <c r="A669" s="28">
        <v>668</v>
      </c>
      <c r="B669" s="29">
        <v>6.679999999999902</v>
      </c>
      <c r="C669" s="29">
        <v>515.67999999997789</v>
      </c>
    </row>
    <row r="670" spans="1:3" x14ac:dyDescent="0.25">
      <c r="A670" s="28">
        <v>669</v>
      </c>
      <c r="B670" s="29">
        <v>6.6899999999999018</v>
      </c>
      <c r="C670" s="29">
        <v>517.93999999997777</v>
      </c>
    </row>
    <row r="671" spans="1:3" x14ac:dyDescent="0.25">
      <c r="A671" s="28">
        <v>670</v>
      </c>
      <c r="B671" s="29">
        <v>6.6999999999999016</v>
      </c>
      <c r="C671" s="29">
        <v>520.19999999997776</v>
      </c>
    </row>
    <row r="672" spans="1:3" x14ac:dyDescent="0.25">
      <c r="A672" s="28">
        <v>671</v>
      </c>
      <c r="B672" s="29">
        <v>6.7099999999999014</v>
      </c>
      <c r="C672" s="29">
        <v>522.45999999997775</v>
      </c>
    </row>
    <row r="673" spans="1:3" x14ac:dyDescent="0.25">
      <c r="A673" s="28">
        <v>672</v>
      </c>
      <c r="B673" s="29">
        <v>6.7199999999999012</v>
      </c>
      <c r="C673" s="29">
        <v>524.71999999997763</v>
      </c>
    </row>
    <row r="674" spans="1:3" x14ac:dyDescent="0.25">
      <c r="A674" s="28">
        <v>673</v>
      </c>
      <c r="B674" s="29">
        <v>6.729999999999901</v>
      </c>
      <c r="C674" s="29">
        <v>526.97999999997762</v>
      </c>
    </row>
    <row r="675" spans="1:3" x14ac:dyDescent="0.25">
      <c r="A675" s="28">
        <v>674</v>
      </c>
      <c r="B675" s="29">
        <v>6.7399999999999007</v>
      </c>
      <c r="C675" s="29">
        <v>529.2399999999775</v>
      </c>
    </row>
    <row r="676" spans="1:3" x14ac:dyDescent="0.25">
      <c r="A676" s="28">
        <v>675</v>
      </c>
      <c r="B676" s="29">
        <v>6.7499999999999005</v>
      </c>
      <c r="C676" s="29">
        <v>531.49999999997749</v>
      </c>
    </row>
    <row r="677" spans="1:3" x14ac:dyDescent="0.25">
      <c r="A677" s="28">
        <v>676</v>
      </c>
      <c r="B677" s="29">
        <v>6.7599999999999003</v>
      </c>
      <c r="C677" s="29">
        <v>533.75999999997748</v>
      </c>
    </row>
    <row r="678" spans="1:3" x14ac:dyDescent="0.25">
      <c r="A678" s="28">
        <v>677</v>
      </c>
      <c r="B678" s="29">
        <v>6.7699999999999001</v>
      </c>
      <c r="C678" s="29">
        <v>536.01999999997747</v>
      </c>
    </row>
    <row r="679" spans="1:3" x14ac:dyDescent="0.25">
      <c r="A679" s="28">
        <v>678</v>
      </c>
      <c r="B679" s="29">
        <v>6.7799999999998999</v>
      </c>
      <c r="C679" s="29">
        <v>538.27999999997735</v>
      </c>
    </row>
    <row r="680" spans="1:3" x14ac:dyDescent="0.25">
      <c r="A680" s="28">
        <v>679</v>
      </c>
      <c r="B680" s="29">
        <v>6.7899999999998997</v>
      </c>
      <c r="C680" s="29">
        <v>540.53999999997734</v>
      </c>
    </row>
    <row r="681" spans="1:3" x14ac:dyDescent="0.25">
      <c r="A681" s="28">
        <v>680</v>
      </c>
      <c r="B681" s="29">
        <v>6.7999999999998995</v>
      </c>
      <c r="C681" s="29">
        <v>542.79999999997722</v>
      </c>
    </row>
    <row r="682" spans="1:3" x14ac:dyDescent="0.25">
      <c r="A682" s="28">
        <v>681</v>
      </c>
      <c r="B682" s="29">
        <v>6.8099999999998992</v>
      </c>
      <c r="C682" s="29">
        <v>545.05999999997721</v>
      </c>
    </row>
    <row r="683" spans="1:3" x14ac:dyDescent="0.25">
      <c r="A683" s="28">
        <v>682</v>
      </c>
      <c r="B683" s="29">
        <v>6.819999999999899</v>
      </c>
      <c r="C683" s="29">
        <v>547.3199999999772</v>
      </c>
    </row>
    <row r="684" spans="1:3" x14ac:dyDescent="0.25">
      <c r="A684" s="28">
        <v>683</v>
      </c>
      <c r="B684" s="29">
        <v>6.8299999999998988</v>
      </c>
      <c r="C684" s="29">
        <v>549.57999999997719</v>
      </c>
    </row>
    <row r="685" spans="1:3" x14ac:dyDescent="0.25">
      <c r="A685" s="28">
        <v>684</v>
      </c>
      <c r="B685" s="29">
        <v>6.8399999999998986</v>
      </c>
      <c r="C685" s="29">
        <v>551.83999999997707</v>
      </c>
    </row>
    <row r="686" spans="1:3" x14ac:dyDescent="0.25">
      <c r="A686" s="28">
        <v>685</v>
      </c>
      <c r="B686" s="29">
        <v>6.8499999999998984</v>
      </c>
      <c r="C686" s="29">
        <v>554.09999999997706</v>
      </c>
    </row>
    <row r="687" spans="1:3" x14ac:dyDescent="0.25">
      <c r="A687" s="28">
        <v>686</v>
      </c>
      <c r="B687" s="29">
        <v>6.8599999999998982</v>
      </c>
      <c r="C687" s="29">
        <v>556.35999999997694</v>
      </c>
    </row>
    <row r="688" spans="1:3" x14ac:dyDescent="0.25">
      <c r="A688" s="28">
        <v>687</v>
      </c>
      <c r="B688" s="29">
        <v>6.869999999999898</v>
      </c>
      <c r="C688" s="29">
        <v>558.61999999997693</v>
      </c>
    </row>
    <row r="689" spans="1:3" x14ac:dyDescent="0.25">
      <c r="A689" s="28">
        <v>688</v>
      </c>
      <c r="B689" s="29">
        <v>6.8799999999998978</v>
      </c>
      <c r="C689" s="29">
        <v>560.87999999997692</v>
      </c>
    </row>
    <row r="690" spans="1:3" x14ac:dyDescent="0.25">
      <c r="A690" s="28">
        <v>689</v>
      </c>
      <c r="B690" s="29">
        <v>6.8899999999998975</v>
      </c>
      <c r="C690" s="29">
        <v>563.13999999997691</v>
      </c>
    </row>
    <row r="691" spans="1:3" x14ac:dyDescent="0.25">
      <c r="A691" s="28">
        <v>690</v>
      </c>
      <c r="B691" s="29">
        <v>6.8999999999998973</v>
      </c>
      <c r="C691" s="29">
        <v>565.39999999997679</v>
      </c>
    </row>
    <row r="692" spans="1:3" x14ac:dyDescent="0.25">
      <c r="A692" s="28">
        <v>691</v>
      </c>
      <c r="B692" s="29">
        <v>6.9099999999998971</v>
      </c>
      <c r="C692" s="29">
        <v>567.65999999997678</v>
      </c>
    </row>
    <row r="693" spans="1:3" x14ac:dyDescent="0.25">
      <c r="A693" s="28">
        <v>692</v>
      </c>
      <c r="B693" s="29">
        <v>6.9199999999998969</v>
      </c>
      <c r="C693" s="29">
        <v>569.91999999997665</v>
      </c>
    </row>
    <row r="694" spans="1:3" x14ac:dyDescent="0.25">
      <c r="A694" s="28">
        <v>693</v>
      </c>
      <c r="B694" s="29">
        <v>6.9299999999998967</v>
      </c>
      <c r="C694" s="29">
        <v>572.17999999997664</v>
      </c>
    </row>
    <row r="695" spans="1:3" x14ac:dyDescent="0.25">
      <c r="A695" s="28">
        <v>694</v>
      </c>
      <c r="B695" s="29">
        <v>6.9399999999998965</v>
      </c>
      <c r="C695" s="29">
        <v>574.43999999997664</v>
      </c>
    </row>
    <row r="696" spans="1:3" x14ac:dyDescent="0.25">
      <c r="A696" s="28">
        <v>695</v>
      </c>
      <c r="B696" s="29">
        <v>6.9499999999998963</v>
      </c>
      <c r="C696" s="29">
        <v>576.69999999997663</v>
      </c>
    </row>
    <row r="697" spans="1:3" x14ac:dyDescent="0.25">
      <c r="A697" s="28">
        <v>696</v>
      </c>
      <c r="B697" s="29">
        <v>6.959999999999896</v>
      </c>
      <c r="C697" s="29">
        <v>578.9599999999765</v>
      </c>
    </row>
    <row r="698" spans="1:3" x14ac:dyDescent="0.25">
      <c r="A698" s="28">
        <v>697</v>
      </c>
      <c r="B698" s="29">
        <v>6.9699999999998958</v>
      </c>
      <c r="C698" s="29">
        <v>581.21999999997649</v>
      </c>
    </row>
    <row r="699" spans="1:3" x14ac:dyDescent="0.25">
      <c r="A699" s="28">
        <v>698</v>
      </c>
      <c r="B699" s="29">
        <v>6.9799999999998956</v>
      </c>
      <c r="C699" s="29">
        <v>583.47999999997637</v>
      </c>
    </row>
    <row r="700" spans="1:3" x14ac:dyDescent="0.25">
      <c r="A700" s="28">
        <v>699</v>
      </c>
      <c r="B700" s="29">
        <v>6.9899999999998954</v>
      </c>
      <c r="C700" s="29">
        <v>585.73999999997636</v>
      </c>
    </row>
    <row r="701" spans="1:3" x14ac:dyDescent="0.25">
      <c r="A701" s="28">
        <v>700</v>
      </c>
      <c r="B701" s="29">
        <v>6.9999999999998952</v>
      </c>
      <c r="C701" s="29">
        <v>587.99999999997635</v>
      </c>
    </row>
    <row r="702" spans="1:3" x14ac:dyDescent="0.25">
      <c r="A702" s="28">
        <v>701</v>
      </c>
      <c r="B702" s="29">
        <v>7.009999999999895</v>
      </c>
      <c r="C702" s="29">
        <v>591.00999999996839</v>
      </c>
    </row>
    <row r="703" spans="1:3" x14ac:dyDescent="0.25">
      <c r="A703" s="28">
        <v>702</v>
      </c>
      <c r="B703" s="29">
        <v>7.0199999999998948</v>
      </c>
      <c r="C703" s="29">
        <v>594.01999999996838</v>
      </c>
    </row>
    <row r="704" spans="1:3" x14ac:dyDescent="0.25">
      <c r="A704" s="28">
        <v>703</v>
      </c>
      <c r="B704" s="29">
        <v>7.0299999999998946</v>
      </c>
      <c r="C704" s="29">
        <v>597.02999999996825</v>
      </c>
    </row>
    <row r="705" spans="1:3" x14ac:dyDescent="0.25">
      <c r="A705" s="28">
        <v>704</v>
      </c>
      <c r="B705" s="29">
        <v>7.0399999999998943</v>
      </c>
      <c r="C705" s="29">
        <v>600.03999999996824</v>
      </c>
    </row>
    <row r="706" spans="1:3" x14ac:dyDescent="0.25">
      <c r="A706" s="28">
        <v>705</v>
      </c>
      <c r="B706" s="29">
        <v>7.0499999999998941</v>
      </c>
      <c r="C706" s="29">
        <v>603.04999999996812</v>
      </c>
    </row>
    <row r="707" spans="1:3" x14ac:dyDescent="0.25">
      <c r="A707" s="28">
        <v>706</v>
      </c>
      <c r="B707" s="29">
        <v>7.0599999999998939</v>
      </c>
      <c r="C707" s="29">
        <v>606.05999999996811</v>
      </c>
    </row>
    <row r="708" spans="1:3" x14ac:dyDescent="0.25">
      <c r="A708" s="28">
        <v>707</v>
      </c>
      <c r="B708" s="29">
        <v>7.0699999999998937</v>
      </c>
      <c r="C708" s="29">
        <v>609.06999999996799</v>
      </c>
    </row>
    <row r="709" spans="1:3" x14ac:dyDescent="0.25">
      <c r="A709" s="28">
        <v>708</v>
      </c>
      <c r="B709" s="29">
        <v>7.0799999999998935</v>
      </c>
      <c r="C709" s="29">
        <v>612.07999999996798</v>
      </c>
    </row>
    <row r="710" spans="1:3" x14ac:dyDescent="0.25">
      <c r="A710" s="28">
        <v>709</v>
      </c>
      <c r="B710" s="29">
        <v>7.0899999999998933</v>
      </c>
      <c r="C710" s="29">
        <v>615.08999999996786</v>
      </c>
    </row>
    <row r="711" spans="1:3" x14ac:dyDescent="0.25">
      <c r="A711" s="28">
        <v>710</v>
      </c>
      <c r="B711" s="29">
        <v>7.0999999999998931</v>
      </c>
      <c r="C711" s="29">
        <v>618.09999999996785</v>
      </c>
    </row>
    <row r="712" spans="1:3" x14ac:dyDescent="0.25">
      <c r="A712" s="28">
        <v>711</v>
      </c>
      <c r="B712" s="29">
        <v>7.1099999999998929</v>
      </c>
      <c r="C712" s="29">
        <v>621.10999999996773</v>
      </c>
    </row>
    <row r="713" spans="1:3" x14ac:dyDescent="0.25">
      <c r="A713" s="28">
        <v>712</v>
      </c>
      <c r="B713" s="29">
        <v>7.1199999999998926</v>
      </c>
      <c r="C713" s="29">
        <v>624.11999999996772</v>
      </c>
    </row>
    <row r="714" spans="1:3" x14ac:dyDescent="0.25">
      <c r="A714" s="28">
        <v>713</v>
      </c>
      <c r="B714" s="29">
        <v>7.1299999999998924</v>
      </c>
      <c r="C714" s="29">
        <v>627.12999999996759</v>
      </c>
    </row>
    <row r="715" spans="1:3" x14ac:dyDescent="0.25">
      <c r="A715" s="28">
        <v>714</v>
      </c>
      <c r="B715" s="29">
        <v>7.1399999999998922</v>
      </c>
      <c r="C715" s="29">
        <v>630.13999999996759</v>
      </c>
    </row>
    <row r="716" spans="1:3" x14ac:dyDescent="0.25">
      <c r="A716" s="28">
        <v>715</v>
      </c>
      <c r="B716" s="29">
        <v>7.149999999999892</v>
      </c>
      <c r="C716" s="29">
        <v>633.14999999996746</v>
      </c>
    </row>
    <row r="717" spans="1:3" x14ac:dyDescent="0.25">
      <c r="A717" s="28">
        <v>716</v>
      </c>
      <c r="B717" s="29">
        <v>7.1599999999998918</v>
      </c>
      <c r="C717" s="29">
        <v>636.15999999996745</v>
      </c>
    </row>
    <row r="718" spans="1:3" x14ac:dyDescent="0.25">
      <c r="A718" s="28">
        <v>717</v>
      </c>
      <c r="B718" s="29">
        <v>7.1699999999998916</v>
      </c>
      <c r="C718" s="29">
        <v>639.16999999996733</v>
      </c>
    </row>
    <row r="719" spans="1:3" x14ac:dyDescent="0.25">
      <c r="A719" s="28">
        <v>718</v>
      </c>
      <c r="B719" s="29">
        <v>7.1799999999998914</v>
      </c>
      <c r="C719" s="29">
        <v>642.17999999996732</v>
      </c>
    </row>
    <row r="720" spans="1:3" x14ac:dyDescent="0.25">
      <c r="A720" s="28">
        <v>719</v>
      </c>
      <c r="B720" s="29">
        <v>7.1899999999998911</v>
      </c>
      <c r="C720" s="29">
        <v>645.1899999999672</v>
      </c>
    </row>
    <row r="721" spans="1:3" x14ac:dyDescent="0.25">
      <c r="A721" s="28">
        <v>720</v>
      </c>
      <c r="B721" s="29">
        <v>7.1999999999998909</v>
      </c>
      <c r="C721" s="29">
        <v>648.19999999996719</v>
      </c>
    </row>
    <row r="722" spans="1:3" x14ac:dyDescent="0.25">
      <c r="A722" s="28">
        <v>721</v>
      </c>
      <c r="B722" s="29">
        <v>7.2099999999998907</v>
      </c>
      <c r="C722" s="29">
        <v>651.20999999996707</v>
      </c>
    </row>
    <row r="723" spans="1:3" x14ac:dyDescent="0.25">
      <c r="A723" s="28">
        <v>722</v>
      </c>
      <c r="B723" s="29">
        <v>7.2199999999998905</v>
      </c>
      <c r="C723" s="29">
        <v>654.21999999996706</v>
      </c>
    </row>
    <row r="724" spans="1:3" x14ac:dyDescent="0.25">
      <c r="A724" s="28">
        <v>723</v>
      </c>
      <c r="B724" s="29">
        <v>7.2299999999998903</v>
      </c>
      <c r="C724" s="29">
        <v>657.22999999996694</v>
      </c>
    </row>
    <row r="725" spans="1:3" x14ac:dyDescent="0.25">
      <c r="A725" s="28">
        <v>724</v>
      </c>
      <c r="B725" s="29">
        <v>7.2399999999998901</v>
      </c>
      <c r="C725" s="29">
        <v>660.23999999996693</v>
      </c>
    </row>
    <row r="726" spans="1:3" x14ac:dyDescent="0.25">
      <c r="A726" s="28">
        <v>725</v>
      </c>
      <c r="B726" s="29">
        <v>7.2499999999998899</v>
      </c>
      <c r="C726" s="29">
        <v>663.2499999999668</v>
      </c>
    </row>
    <row r="727" spans="1:3" x14ac:dyDescent="0.25">
      <c r="A727" s="28">
        <v>726</v>
      </c>
      <c r="B727" s="29">
        <v>7.2599999999998897</v>
      </c>
      <c r="C727" s="29">
        <v>666.25999999996679</v>
      </c>
    </row>
    <row r="728" spans="1:3" x14ac:dyDescent="0.25">
      <c r="A728" s="28">
        <v>727</v>
      </c>
      <c r="B728" s="29">
        <v>7.2699999999998894</v>
      </c>
      <c r="C728" s="29">
        <v>669.26999999996679</v>
      </c>
    </row>
    <row r="729" spans="1:3" x14ac:dyDescent="0.25">
      <c r="A729" s="28">
        <v>728</v>
      </c>
      <c r="B729" s="29">
        <v>7.2799999999998892</v>
      </c>
      <c r="C729" s="29">
        <v>672.27999999996666</v>
      </c>
    </row>
    <row r="730" spans="1:3" x14ac:dyDescent="0.25">
      <c r="A730" s="28">
        <v>729</v>
      </c>
      <c r="B730" s="29">
        <v>7.289999999999889</v>
      </c>
      <c r="C730" s="29">
        <v>675.28999999996654</v>
      </c>
    </row>
    <row r="731" spans="1:3" x14ac:dyDescent="0.25">
      <c r="A731" s="28">
        <v>730</v>
      </c>
      <c r="B731" s="29">
        <v>7.2999999999998888</v>
      </c>
      <c r="C731" s="29">
        <v>678.29999999996653</v>
      </c>
    </row>
    <row r="732" spans="1:3" x14ac:dyDescent="0.25">
      <c r="A732" s="28">
        <v>731</v>
      </c>
      <c r="B732" s="29">
        <v>7.3099999999998886</v>
      </c>
      <c r="C732" s="29">
        <v>681.30999999996652</v>
      </c>
    </row>
    <row r="733" spans="1:3" x14ac:dyDescent="0.25">
      <c r="A733" s="28">
        <v>732</v>
      </c>
      <c r="B733" s="29">
        <v>7.3199999999998884</v>
      </c>
      <c r="C733" s="29">
        <v>684.3199999999664</v>
      </c>
    </row>
    <row r="734" spans="1:3" x14ac:dyDescent="0.25">
      <c r="A734" s="28">
        <v>733</v>
      </c>
      <c r="B734" s="29">
        <v>7.3299999999998882</v>
      </c>
      <c r="C734" s="29">
        <v>687.32999999996628</v>
      </c>
    </row>
    <row r="735" spans="1:3" x14ac:dyDescent="0.25">
      <c r="A735" s="28">
        <v>734</v>
      </c>
      <c r="B735" s="29">
        <v>7.3399999999998879</v>
      </c>
      <c r="C735" s="29">
        <v>690.33999999996627</v>
      </c>
    </row>
    <row r="736" spans="1:3" x14ac:dyDescent="0.25">
      <c r="A736" s="28">
        <v>735</v>
      </c>
      <c r="B736" s="29">
        <v>7.3499999999998877</v>
      </c>
      <c r="C736" s="29">
        <v>693.34999999996626</v>
      </c>
    </row>
    <row r="737" spans="1:3" x14ac:dyDescent="0.25">
      <c r="A737" s="28">
        <v>736</v>
      </c>
      <c r="B737" s="29">
        <v>7.3599999999998875</v>
      </c>
      <c r="C737" s="29">
        <v>696.35999999996613</v>
      </c>
    </row>
    <row r="738" spans="1:3" x14ac:dyDescent="0.25">
      <c r="A738" s="28">
        <v>737</v>
      </c>
      <c r="B738" s="29">
        <v>7.3699999999998873</v>
      </c>
      <c r="C738" s="29">
        <v>699.36999999996613</v>
      </c>
    </row>
    <row r="739" spans="1:3" x14ac:dyDescent="0.25">
      <c r="A739" s="28">
        <v>738</v>
      </c>
      <c r="B739" s="29">
        <v>7.3799999999998871</v>
      </c>
      <c r="C739" s="29">
        <v>702.379999999966</v>
      </c>
    </row>
    <row r="740" spans="1:3" x14ac:dyDescent="0.25">
      <c r="A740" s="28">
        <v>739</v>
      </c>
      <c r="B740" s="29">
        <v>7.3899999999998869</v>
      </c>
      <c r="C740" s="29">
        <v>705.38999999996599</v>
      </c>
    </row>
    <row r="741" spans="1:3" x14ac:dyDescent="0.25">
      <c r="A741" s="28">
        <v>740</v>
      </c>
      <c r="B741" s="29">
        <v>7.3999999999998867</v>
      </c>
      <c r="C741" s="29">
        <v>708.39999999996587</v>
      </c>
    </row>
    <row r="742" spans="1:3" x14ac:dyDescent="0.25">
      <c r="A742" s="28">
        <v>741</v>
      </c>
      <c r="B742" s="29">
        <v>7.4099999999998865</v>
      </c>
      <c r="C742" s="29">
        <v>711.40999999996586</v>
      </c>
    </row>
    <row r="743" spans="1:3" x14ac:dyDescent="0.25">
      <c r="A743" s="28">
        <v>742</v>
      </c>
      <c r="B743" s="29">
        <v>7.4199999999998862</v>
      </c>
      <c r="C743" s="29">
        <v>714.41999999996574</v>
      </c>
    </row>
    <row r="744" spans="1:3" x14ac:dyDescent="0.25">
      <c r="A744" s="28">
        <v>743</v>
      </c>
      <c r="B744" s="29">
        <v>7.429999999999886</v>
      </c>
      <c r="C744" s="29">
        <v>717.42999999996573</v>
      </c>
    </row>
    <row r="745" spans="1:3" x14ac:dyDescent="0.25">
      <c r="A745" s="28">
        <v>744</v>
      </c>
      <c r="B745" s="29">
        <v>7.4399999999998858</v>
      </c>
      <c r="C745" s="29">
        <v>720.43999999996561</v>
      </c>
    </row>
    <row r="746" spans="1:3" x14ac:dyDescent="0.25">
      <c r="A746" s="28">
        <v>745</v>
      </c>
      <c r="B746" s="29">
        <v>7.4499999999998856</v>
      </c>
      <c r="C746" s="29">
        <v>723.4499999999656</v>
      </c>
    </row>
    <row r="747" spans="1:3" x14ac:dyDescent="0.25">
      <c r="A747" s="28">
        <v>746</v>
      </c>
      <c r="B747" s="29">
        <v>7.4599999999998854</v>
      </c>
      <c r="C747" s="29">
        <v>726.45999999996548</v>
      </c>
    </row>
    <row r="748" spans="1:3" x14ac:dyDescent="0.25">
      <c r="A748" s="28">
        <v>747</v>
      </c>
      <c r="B748" s="29">
        <v>7.4699999999998852</v>
      </c>
      <c r="C748" s="29">
        <v>729.46999999996547</v>
      </c>
    </row>
    <row r="749" spans="1:3" x14ac:dyDescent="0.25">
      <c r="A749" s="28">
        <v>748</v>
      </c>
      <c r="B749" s="29">
        <v>7.479999999999885</v>
      </c>
      <c r="C749" s="29">
        <v>732.47999999996534</v>
      </c>
    </row>
    <row r="750" spans="1:3" x14ac:dyDescent="0.25">
      <c r="A750" s="28">
        <v>749</v>
      </c>
      <c r="B750" s="29">
        <v>7.4899999999998847</v>
      </c>
      <c r="C750" s="29">
        <v>735.48999999996533</v>
      </c>
    </row>
    <row r="751" spans="1:3" x14ac:dyDescent="0.25">
      <c r="A751" s="28">
        <v>750</v>
      </c>
      <c r="B751" s="29">
        <v>7.4999999999998845</v>
      </c>
      <c r="C751" s="29">
        <v>738.49999999996521</v>
      </c>
    </row>
    <row r="752" spans="1:3" x14ac:dyDescent="0.25">
      <c r="A752" s="28">
        <v>751</v>
      </c>
      <c r="B752" s="29">
        <v>7.5099999999998843</v>
      </c>
      <c r="C752" s="29">
        <v>741.5099999999652</v>
      </c>
    </row>
    <row r="753" spans="1:3" x14ac:dyDescent="0.25">
      <c r="A753" s="28">
        <v>752</v>
      </c>
      <c r="B753" s="29">
        <v>7.5199999999998841</v>
      </c>
      <c r="C753" s="29">
        <v>744.51999999996508</v>
      </c>
    </row>
    <row r="754" spans="1:3" x14ac:dyDescent="0.25">
      <c r="A754" s="28">
        <v>753</v>
      </c>
      <c r="B754" s="29">
        <v>7.5299999999998839</v>
      </c>
      <c r="C754" s="29">
        <v>747.52999999996507</v>
      </c>
    </row>
    <row r="755" spans="1:3" x14ac:dyDescent="0.25">
      <c r="A755" s="28">
        <v>754</v>
      </c>
      <c r="B755" s="29">
        <v>7.5399999999998837</v>
      </c>
      <c r="C755" s="29">
        <v>750.53999999996495</v>
      </c>
    </row>
    <row r="756" spans="1:3" x14ac:dyDescent="0.25">
      <c r="A756" s="28">
        <v>755</v>
      </c>
      <c r="B756" s="29">
        <v>7.5499999999998835</v>
      </c>
      <c r="C756" s="29">
        <v>753.54999999996494</v>
      </c>
    </row>
    <row r="757" spans="1:3" x14ac:dyDescent="0.25">
      <c r="A757" s="28">
        <v>756</v>
      </c>
      <c r="B757" s="29">
        <v>7.5599999999998833</v>
      </c>
      <c r="C757" s="29">
        <v>756.55999999996493</v>
      </c>
    </row>
    <row r="758" spans="1:3" x14ac:dyDescent="0.25">
      <c r="A758" s="28">
        <v>757</v>
      </c>
      <c r="B758" s="29">
        <v>7.569999999999883</v>
      </c>
      <c r="C758" s="29">
        <v>759.56999999996481</v>
      </c>
    </row>
    <row r="759" spans="1:3" x14ac:dyDescent="0.25">
      <c r="A759" s="28">
        <v>758</v>
      </c>
      <c r="B759" s="29">
        <v>7.5799999999998828</v>
      </c>
      <c r="C759" s="29">
        <v>762.57999999996468</v>
      </c>
    </row>
    <row r="760" spans="1:3" x14ac:dyDescent="0.25">
      <c r="A760" s="28">
        <v>759</v>
      </c>
      <c r="B760" s="29">
        <v>7.5899999999998826</v>
      </c>
      <c r="C760" s="29">
        <v>765.58999999996468</v>
      </c>
    </row>
    <row r="761" spans="1:3" x14ac:dyDescent="0.25">
      <c r="A761" s="28">
        <v>760</v>
      </c>
      <c r="B761" s="29">
        <v>7.5999999999998824</v>
      </c>
      <c r="C761" s="29">
        <v>768.59999999996467</v>
      </c>
    </row>
    <row r="762" spans="1:3" x14ac:dyDescent="0.25">
      <c r="A762" s="28">
        <v>761</v>
      </c>
      <c r="B762" s="29">
        <v>7.6099999999998822</v>
      </c>
      <c r="C762" s="29">
        <v>771.60999999996454</v>
      </c>
    </row>
    <row r="763" spans="1:3" x14ac:dyDescent="0.25">
      <c r="A763" s="28">
        <v>762</v>
      </c>
      <c r="B763" s="29">
        <v>7.619999999999882</v>
      </c>
      <c r="C763" s="29">
        <v>774.61999999996442</v>
      </c>
    </row>
    <row r="764" spans="1:3" x14ac:dyDescent="0.25">
      <c r="A764" s="28">
        <v>763</v>
      </c>
      <c r="B764" s="29">
        <v>7.6299999999998818</v>
      </c>
      <c r="C764" s="29">
        <v>777.62999999996441</v>
      </c>
    </row>
    <row r="765" spans="1:3" x14ac:dyDescent="0.25">
      <c r="A765" s="28">
        <v>764</v>
      </c>
      <c r="B765" s="29">
        <v>7.6399999999998816</v>
      </c>
      <c r="C765" s="29">
        <v>780.6399999999644</v>
      </c>
    </row>
    <row r="766" spans="1:3" x14ac:dyDescent="0.25">
      <c r="A766" s="28">
        <v>765</v>
      </c>
      <c r="B766" s="29">
        <v>7.6499999999998813</v>
      </c>
      <c r="C766" s="29">
        <v>783.64999999996428</v>
      </c>
    </row>
    <row r="767" spans="1:3" x14ac:dyDescent="0.25">
      <c r="A767" s="28">
        <v>766</v>
      </c>
      <c r="B767" s="29">
        <v>7.6599999999998811</v>
      </c>
      <c r="C767" s="29">
        <v>786.65999999996416</v>
      </c>
    </row>
    <row r="768" spans="1:3" x14ac:dyDescent="0.25">
      <c r="A768" s="28">
        <v>767</v>
      </c>
      <c r="B768" s="29">
        <v>7.6699999999998809</v>
      </c>
      <c r="C768" s="29">
        <v>789.66999999996415</v>
      </c>
    </row>
    <row r="769" spans="1:3" x14ac:dyDescent="0.25">
      <c r="A769" s="28">
        <v>768</v>
      </c>
      <c r="B769" s="29">
        <v>7.6799999999998807</v>
      </c>
      <c r="C769" s="29">
        <v>792.67999999996414</v>
      </c>
    </row>
    <row r="770" spans="1:3" x14ac:dyDescent="0.25">
      <c r="A770" s="28">
        <v>769</v>
      </c>
      <c r="B770" s="29">
        <v>7.6899999999998805</v>
      </c>
      <c r="C770" s="29">
        <v>795.68999999996402</v>
      </c>
    </row>
    <row r="771" spans="1:3" x14ac:dyDescent="0.25">
      <c r="A771" s="28">
        <v>770</v>
      </c>
      <c r="B771" s="29">
        <v>7.6999999999998803</v>
      </c>
      <c r="C771" s="29">
        <v>798.69999999996389</v>
      </c>
    </row>
    <row r="772" spans="1:3" x14ac:dyDescent="0.25">
      <c r="A772" s="28">
        <v>771</v>
      </c>
      <c r="B772" s="29">
        <v>7.7099999999998801</v>
      </c>
      <c r="C772" s="29">
        <v>801.70999999996388</v>
      </c>
    </row>
    <row r="773" spans="1:3" x14ac:dyDescent="0.25">
      <c r="A773" s="28">
        <v>772</v>
      </c>
      <c r="B773" s="29">
        <v>7.7199999999998798</v>
      </c>
      <c r="C773" s="29">
        <v>804.71999999996387</v>
      </c>
    </row>
    <row r="774" spans="1:3" x14ac:dyDescent="0.25">
      <c r="A774" s="28">
        <v>773</v>
      </c>
      <c r="B774" s="29">
        <v>7.7299999999998796</v>
      </c>
      <c r="C774" s="29">
        <v>807.72999999996375</v>
      </c>
    </row>
    <row r="775" spans="1:3" x14ac:dyDescent="0.25">
      <c r="A775" s="28">
        <v>774</v>
      </c>
      <c r="B775" s="29">
        <v>7.7399999999998794</v>
      </c>
      <c r="C775" s="29">
        <v>810.73999999996374</v>
      </c>
    </row>
    <row r="776" spans="1:3" x14ac:dyDescent="0.25">
      <c r="A776" s="28">
        <v>775</v>
      </c>
      <c r="B776" s="29">
        <v>7.7499999999998792</v>
      </c>
      <c r="C776" s="29">
        <v>813.74999999996362</v>
      </c>
    </row>
    <row r="777" spans="1:3" x14ac:dyDescent="0.25">
      <c r="A777" s="28">
        <v>776</v>
      </c>
      <c r="B777" s="29">
        <v>7.759999999999879</v>
      </c>
      <c r="C777" s="29">
        <v>816.75999999996361</v>
      </c>
    </row>
    <row r="778" spans="1:3" x14ac:dyDescent="0.25">
      <c r="A778" s="28">
        <v>777</v>
      </c>
      <c r="B778" s="29">
        <v>7.7699999999998788</v>
      </c>
      <c r="C778" s="29">
        <v>819.76999999996349</v>
      </c>
    </row>
    <row r="779" spans="1:3" x14ac:dyDescent="0.25">
      <c r="A779" s="28">
        <v>778</v>
      </c>
      <c r="B779" s="29">
        <v>7.7799999999998786</v>
      </c>
      <c r="C779" s="29">
        <v>822.77999999996348</v>
      </c>
    </row>
    <row r="780" spans="1:3" x14ac:dyDescent="0.25">
      <c r="A780" s="28">
        <v>779</v>
      </c>
      <c r="B780" s="29">
        <v>7.7899999999998784</v>
      </c>
      <c r="C780" s="29">
        <v>825.78999999996336</v>
      </c>
    </row>
    <row r="781" spans="1:3" x14ac:dyDescent="0.25">
      <c r="A781" s="28">
        <v>780</v>
      </c>
      <c r="B781" s="29">
        <v>7.7999999999998781</v>
      </c>
      <c r="C781" s="29">
        <v>828.79999999996335</v>
      </c>
    </row>
    <row r="782" spans="1:3" x14ac:dyDescent="0.25">
      <c r="A782" s="28">
        <v>781</v>
      </c>
      <c r="B782" s="29">
        <v>7.8099999999998779</v>
      </c>
      <c r="C782" s="29">
        <v>831.80999999996322</v>
      </c>
    </row>
    <row r="783" spans="1:3" x14ac:dyDescent="0.25">
      <c r="A783" s="28">
        <v>782</v>
      </c>
      <c r="B783" s="29">
        <v>7.8199999999998777</v>
      </c>
      <c r="C783" s="29">
        <v>834.81999999996322</v>
      </c>
    </row>
    <row r="784" spans="1:3" x14ac:dyDescent="0.25">
      <c r="A784" s="28">
        <v>783</v>
      </c>
      <c r="B784" s="29">
        <v>7.8299999999998775</v>
      </c>
      <c r="C784" s="29">
        <v>837.82999999996309</v>
      </c>
    </row>
    <row r="785" spans="1:3" x14ac:dyDescent="0.25">
      <c r="A785" s="28">
        <v>784</v>
      </c>
      <c r="B785" s="29">
        <v>7.8399999999998773</v>
      </c>
      <c r="C785" s="29">
        <v>840.83999999996308</v>
      </c>
    </row>
    <row r="786" spans="1:3" x14ac:dyDescent="0.25">
      <c r="A786" s="28">
        <v>785</v>
      </c>
      <c r="B786" s="29">
        <v>7.8499999999998771</v>
      </c>
      <c r="C786" s="29">
        <v>843.84999999996296</v>
      </c>
    </row>
    <row r="787" spans="1:3" x14ac:dyDescent="0.25">
      <c r="A787" s="28">
        <v>786</v>
      </c>
      <c r="B787" s="29">
        <v>7.8599999999998769</v>
      </c>
      <c r="C787" s="29">
        <v>846.85999999996295</v>
      </c>
    </row>
    <row r="788" spans="1:3" x14ac:dyDescent="0.25">
      <c r="A788" s="28">
        <v>787</v>
      </c>
      <c r="B788" s="29">
        <v>7.8699999999998766</v>
      </c>
      <c r="C788" s="29">
        <v>849.86999999996283</v>
      </c>
    </row>
    <row r="789" spans="1:3" x14ac:dyDescent="0.25">
      <c r="A789" s="28">
        <v>788</v>
      </c>
      <c r="B789" s="29">
        <v>7.8799999999998764</v>
      </c>
      <c r="C789" s="29">
        <v>852.87999999996282</v>
      </c>
    </row>
    <row r="790" spans="1:3" x14ac:dyDescent="0.25">
      <c r="A790" s="28">
        <v>789</v>
      </c>
      <c r="B790" s="29">
        <v>7.8899999999998762</v>
      </c>
      <c r="C790" s="29">
        <v>855.88999999996281</v>
      </c>
    </row>
    <row r="791" spans="1:3" x14ac:dyDescent="0.25">
      <c r="A791" s="28">
        <v>790</v>
      </c>
      <c r="B791" s="29">
        <v>7.899999999999876</v>
      </c>
      <c r="C791" s="29">
        <v>858.89999999996269</v>
      </c>
    </row>
    <row r="792" spans="1:3" x14ac:dyDescent="0.25">
      <c r="A792" s="28">
        <v>791</v>
      </c>
      <c r="B792" s="29">
        <v>7.9099999999998758</v>
      </c>
      <c r="C792" s="29">
        <v>861.90999999996257</v>
      </c>
    </row>
    <row r="793" spans="1:3" x14ac:dyDescent="0.25">
      <c r="A793" s="28">
        <v>792</v>
      </c>
      <c r="B793" s="29">
        <v>7.9199999999998756</v>
      </c>
      <c r="C793" s="29">
        <v>864.91999999996256</v>
      </c>
    </row>
    <row r="794" spans="1:3" x14ac:dyDescent="0.25">
      <c r="A794" s="28">
        <v>793</v>
      </c>
      <c r="B794" s="29">
        <v>7.9299999999998754</v>
      </c>
      <c r="C794" s="29">
        <v>867.92999999996255</v>
      </c>
    </row>
    <row r="795" spans="1:3" x14ac:dyDescent="0.25">
      <c r="A795" s="28">
        <v>794</v>
      </c>
      <c r="B795" s="29">
        <v>7.9399999999998752</v>
      </c>
      <c r="C795" s="29">
        <v>870.93999999996242</v>
      </c>
    </row>
    <row r="796" spans="1:3" x14ac:dyDescent="0.25">
      <c r="A796" s="28">
        <v>795</v>
      </c>
      <c r="B796" s="29">
        <v>7.9499999999998749</v>
      </c>
      <c r="C796" s="29">
        <v>873.9499999999623</v>
      </c>
    </row>
    <row r="797" spans="1:3" x14ac:dyDescent="0.25">
      <c r="A797" s="28">
        <v>796</v>
      </c>
      <c r="B797" s="29">
        <v>7.9599999999998747</v>
      </c>
      <c r="C797" s="29">
        <v>876.95999999996229</v>
      </c>
    </row>
    <row r="798" spans="1:3" x14ac:dyDescent="0.25">
      <c r="A798" s="28">
        <v>797</v>
      </c>
      <c r="B798" s="29">
        <v>7.9699999999998745</v>
      </c>
      <c r="C798" s="29">
        <v>879.96999999996228</v>
      </c>
    </row>
    <row r="799" spans="1:3" x14ac:dyDescent="0.25">
      <c r="A799" s="28">
        <v>798</v>
      </c>
      <c r="B799" s="29">
        <v>7.9799999999998743</v>
      </c>
      <c r="C799" s="29">
        <v>882.97999999996216</v>
      </c>
    </row>
    <row r="800" spans="1:3" x14ac:dyDescent="0.25">
      <c r="A800" s="28">
        <v>799</v>
      </c>
      <c r="B800" s="29">
        <v>7.9899999999998741</v>
      </c>
      <c r="C800" s="29">
        <v>885.98999999996204</v>
      </c>
    </row>
    <row r="801" spans="1:3" x14ac:dyDescent="0.25">
      <c r="A801" s="28">
        <v>800</v>
      </c>
      <c r="B801" s="29">
        <v>7.9999999999998739</v>
      </c>
      <c r="C801" s="29">
        <v>888.99999999996203</v>
      </c>
    </row>
    <row r="802" spans="1:3" x14ac:dyDescent="0.25">
      <c r="A802" s="28">
        <v>801</v>
      </c>
      <c r="B802" s="29">
        <v>8.0099999999998737</v>
      </c>
      <c r="C802" s="29">
        <v>892.66999999995369</v>
      </c>
    </row>
    <row r="803" spans="1:3" x14ac:dyDescent="0.25">
      <c r="A803" s="28">
        <v>802</v>
      </c>
      <c r="B803" s="29">
        <v>8.0199999999998735</v>
      </c>
      <c r="C803" s="29">
        <v>896.33999999995353</v>
      </c>
    </row>
    <row r="804" spans="1:3" x14ac:dyDescent="0.25">
      <c r="A804" s="28">
        <v>803</v>
      </c>
      <c r="B804" s="29">
        <v>8.0299999999998732</v>
      </c>
      <c r="C804" s="29">
        <v>900.00999999995349</v>
      </c>
    </row>
    <row r="805" spans="1:3" x14ac:dyDescent="0.25">
      <c r="A805" s="28">
        <v>804</v>
      </c>
      <c r="B805" s="29">
        <v>8.039999999999873</v>
      </c>
      <c r="C805" s="29">
        <v>903.67999999995345</v>
      </c>
    </row>
    <row r="806" spans="1:3" x14ac:dyDescent="0.25">
      <c r="A806" s="28">
        <v>805</v>
      </c>
      <c r="B806" s="29">
        <v>8.0499999999998728</v>
      </c>
      <c r="C806" s="29">
        <v>907.3499999999533</v>
      </c>
    </row>
    <row r="807" spans="1:3" x14ac:dyDescent="0.25">
      <c r="A807" s="28">
        <v>806</v>
      </c>
      <c r="B807" s="29">
        <v>8.0599999999998726</v>
      </c>
      <c r="C807" s="29">
        <v>911.01999999995326</v>
      </c>
    </row>
    <row r="808" spans="1:3" x14ac:dyDescent="0.25">
      <c r="A808" s="28">
        <v>807</v>
      </c>
      <c r="B808" s="29">
        <v>8.0699999999998724</v>
      </c>
      <c r="C808" s="29">
        <v>914.68999999995322</v>
      </c>
    </row>
    <row r="809" spans="1:3" x14ac:dyDescent="0.25">
      <c r="A809" s="28">
        <v>808</v>
      </c>
      <c r="B809" s="29">
        <v>8.0799999999998722</v>
      </c>
      <c r="C809" s="29">
        <v>918.35999999995306</v>
      </c>
    </row>
    <row r="810" spans="1:3" x14ac:dyDescent="0.25">
      <c r="A810" s="28">
        <v>809</v>
      </c>
      <c r="B810" s="29">
        <v>8.089999999999872</v>
      </c>
      <c r="C810" s="29">
        <v>922.02999999995302</v>
      </c>
    </row>
    <row r="811" spans="1:3" x14ac:dyDescent="0.25">
      <c r="A811" s="28">
        <v>810</v>
      </c>
      <c r="B811" s="29">
        <v>8.0999999999998717</v>
      </c>
      <c r="C811" s="29">
        <v>925.69999999995298</v>
      </c>
    </row>
    <row r="812" spans="1:3" x14ac:dyDescent="0.25">
      <c r="A812" s="28">
        <v>811</v>
      </c>
      <c r="B812" s="29">
        <v>8.1099999999998715</v>
      </c>
      <c r="C812" s="29">
        <v>929.36999999995282</v>
      </c>
    </row>
    <row r="813" spans="1:3" x14ac:dyDescent="0.25">
      <c r="A813" s="28">
        <v>812</v>
      </c>
      <c r="B813" s="29">
        <v>8.1199999999998713</v>
      </c>
      <c r="C813" s="29">
        <v>933.03999999995278</v>
      </c>
    </row>
    <row r="814" spans="1:3" x14ac:dyDescent="0.25">
      <c r="A814" s="28">
        <v>813</v>
      </c>
      <c r="B814" s="29">
        <v>8.1299999999998711</v>
      </c>
      <c r="C814" s="29">
        <v>936.70999999995274</v>
      </c>
    </row>
    <row r="815" spans="1:3" x14ac:dyDescent="0.25">
      <c r="A815" s="28">
        <v>814</v>
      </c>
      <c r="B815" s="29">
        <v>8.1399999999998709</v>
      </c>
      <c r="C815" s="29">
        <v>940.37999999995259</v>
      </c>
    </row>
    <row r="816" spans="1:3" x14ac:dyDescent="0.25">
      <c r="A816" s="28">
        <v>815</v>
      </c>
      <c r="B816" s="29">
        <v>8.1499999999998707</v>
      </c>
      <c r="C816" s="29">
        <v>944.04999999995255</v>
      </c>
    </row>
    <row r="817" spans="1:3" x14ac:dyDescent="0.25">
      <c r="A817" s="28">
        <v>816</v>
      </c>
      <c r="B817" s="29">
        <v>8.1599999999998705</v>
      </c>
      <c r="C817" s="29">
        <v>947.71999999995251</v>
      </c>
    </row>
    <row r="818" spans="1:3" x14ac:dyDescent="0.25">
      <c r="A818" s="28">
        <v>817</v>
      </c>
      <c r="B818" s="29">
        <v>8.1699999999998703</v>
      </c>
      <c r="C818" s="29">
        <v>951.38999999995235</v>
      </c>
    </row>
    <row r="819" spans="1:3" x14ac:dyDescent="0.25">
      <c r="A819" s="28">
        <v>818</v>
      </c>
      <c r="B819" s="29">
        <v>8.17999999999987</v>
      </c>
      <c r="C819" s="29">
        <v>955.05999999995231</v>
      </c>
    </row>
    <row r="820" spans="1:3" x14ac:dyDescent="0.25">
      <c r="A820" s="28">
        <v>819</v>
      </c>
      <c r="B820" s="29">
        <v>8.1899999999998698</v>
      </c>
      <c r="C820" s="29">
        <v>958.72999999995227</v>
      </c>
    </row>
    <row r="821" spans="1:3" x14ac:dyDescent="0.25">
      <c r="A821" s="28">
        <v>820</v>
      </c>
      <c r="B821" s="29">
        <v>8.1999999999998696</v>
      </c>
      <c r="C821" s="29">
        <v>962.39999999995212</v>
      </c>
    </row>
    <row r="822" spans="1:3" x14ac:dyDescent="0.25">
      <c r="A822" s="28">
        <v>821</v>
      </c>
      <c r="B822" s="29">
        <v>8.2099999999998694</v>
      </c>
      <c r="C822" s="29">
        <v>966.06999999995207</v>
      </c>
    </row>
    <row r="823" spans="1:3" x14ac:dyDescent="0.25">
      <c r="A823" s="28">
        <v>822</v>
      </c>
      <c r="B823" s="29">
        <v>8.2199999999998692</v>
      </c>
      <c r="C823" s="29">
        <v>969.73999999995203</v>
      </c>
    </row>
    <row r="824" spans="1:3" x14ac:dyDescent="0.25">
      <c r="A824" s="28">
        <v>823</v>
      </c>
      <c r="B824" s="29">
        <v>8.229999999999869</v>
      </c>
      <c r="C824" s="29">
        <v>973.40999999995188</v>
      </c>
    </row>
    <row r="825" spans="1:3" x14ac:dyDescent="0.25">
      <c r="A825" s="28">
        <v>824</v>
      </c>
      <c r="B825" s="29">
        <v>8.2399999999998688</v>
      </c>
      <c r="C825" s="29">
        <v>977.07999999995184</v>
      </c>
    </row>
    <row r="826" spans="1:3" x14ac:dyDescent="0.25">
      <c r="A826" s="28">
        <v>825</v>
      </c>
      <c r="B826" s="29">
        <v>8.2499999999998685</v>
      </c>
      <c r="C826" s="29">
        <v>980.7499999999518</v>
      </c>
    </row>
    <row r="827" spans="1:3" x14ac:dyDescent="0.25">
      <c r="A827" s="28">
        <v>826</v>
      </c>
      <c r="B827" s="29">
        <v>8.2599999999998683</v>
      </c>
      <c r="C827" s="29">
        <v>984.41999999995164</v>
      </c>
    </row>
    <row r="828" spans="1:3" x14ac:dyDescent="0.25">
      <c r="A828" s="28">
        <v>827</v>
      </c>
      <c r="B828" s="29">
        <v>8.2699999999998681</v>
      </c>
      <c r="C828" s="29">
        <v>988.0899999999516</v>
      </c>
    </row>
    <row r="829" spans="1:3" x14ac:dyDescent="0.25">
      <c r="A829" s="28">
        <v>828</v>
      </c>
      <c r="B829" s="29">
        <v>8.2799999999998679</v>
      </c>
      <c r="C829" s="29">
        <v>991.75999999995156</v>
      </c>
    </row>
    <row r="830" spans="1:3" x14ac:dyDescent="0.25">
      <c r="A830" s="28">
        <v>829</v>
      </c>
      <c r="B830" s="29">
        <v>8.2899999999998677</v>
      </c>
      <c r="C830" s="29">
        <v>995.42999999995141</v>
      </c>
    </row>
    <row r="831" spans="1:3" x14ac:dyDescent="0.25">
      <c r="A831" s="28">
        <v>830</v>
      </c>
      <c r="B831" s="29">
        <v>8.2999999999998675</v>
      </c>
      <c r="C831" s="29">
        <v>999.09999999995136</v>
      </c>
    </row>
    <row r="832" spans="1:3" x14ac:dyDescent="0.25">
      <c r="A832" s="28">
        <v>831</v>
      </c>
      <c r="B832" s="29">
        <v>8.3099999999998673</v>
      </c>
      <c r="C832" s="29">
        <v>1002.7699999999513</v>
      </c>
    </row>
    <row r="833" spans="1:3" x14ac:dyDescent="0.25">
      <c r="A833" s="28">
        <v>832</v>
      </c>
      <c r="B833" s="29">
        <v>8.3199999999998671</v>
      </c>
      <c r="C833" s="29">
        <v>1006.4399999999512</v>
      </c>
    </row>
    <row r="834" spans="1:3" x14ac:dyDescent="0.25">
      <c r="A834" s="28">
        <v>833</v>
      </c>
      <c r="B834" s="29">
        <v>8.3299999999998668</v>
      </c>
      <c r="C834" s="29">
        <v>1010.1099999999511</v>
      </c>
    </row>
    <row r="835" spans="1:3" x14ac:dyDescent="0.25">
      <c r="A835" s="28">
        <v>834</v>
      </c>
      <c r="B835" s="29">
        <v>8.3399999999998666</v>
      </c>
      <c r="C835" s="29">
        <v>1013.7799999999511</v>
      </c>
    </row>
    <row r="836" spans="1:3" x14ac:dyDescent="0.25">
      <c r="A836" s="28">
        <v>835</v>
      </c>
      <c r="B836" s="29">
        <v>8.3499999999998664</v>
      </c>
      <c r="C836" s="29">
        <v>1017.4499999999509</v>
      </c>
    </row>
    <row r="837" spans="1:3" x14ac:dyDescent="0.25">
      <c r="A837" s="28">
        <v>836</v>
      </c>
      <c r="B837" s="29">
        <v>8.3599999999998662</v>
      </c>
      <c r="C837" s="29">
        <v>1021.1199999999509</v>
      </c>
    </row>
    <row r="838" spans="1:3" x14ac:dyDescent="0.25">
      <c r="A838" s="28">
        <v>837</v>
      </c>
      <c r="B838" s="29">
        <v>8.369999999999866</v>
      </c>
      <c r="C838" s="29">
        <v>1024.7899999999509</v>
      </c>
    </row>
    <row r="839" spans="1:3" x14ac:dyDescent="0.25">
      <c r="A839" s="28">
        <v>838</v>
      </c>
      <c r="B839" s="29">
        <v>8.3799999999998658</v>
      </c>
      <c r="C839" s="29">
        <v>1028.4599999999507</v>
      </c>
    </row>
    <row r="840" spans="1:3" x14ac:dyDescent="0.25">
      <c r="A840" s="28">
        <v>839</v>
      </c>
      <c r="B840" s="29">
        <v>8.3899999999998656</v>
      </c>
      <c r="C840" s="29">
        <v>1032.1299999999505</v>
      </c>
    </row>
    <row r="841" spans="1:3" x14ac:dyDescent="0.25">
      <c r="A841" s="28">
        <v>840</v>
      </c>
      <c r="B841" s="29">
        <v>8.3999999999998654</v>
      </c>
      <c r="C841" s="29">
        <v>1035.7999999999506</v>
      </c>
    </row>
    <row r="842" spans="1:3" x14ac:dyDescent="0.25">
      <c r="A842" s="28">
        <v>841</v>
      </c>
      <c r="B842" s="29">
        <v>8.4099999999998651</v>
      </c>
      <c r="C842" s="29">
        <v>1039.4699999999505</v>
      </c>
    </row>
    <row r="843" spans="1:3" x14ac:dyDescent="0.25">
      <c r="A843" s="28">
        <v>842</v>
      </c>
      <c r="B843" s="29">
        <v>8.4199999999998649</v>
      </c>
      <c r="C843" s="29">
        <v>1043.1399999999503</v>
      </c>
    </row>
    <row r="844" spans="1:3" x14ac:dyDescent="0.25">
      <c r="A844" s="28">
        <v>843</v>
      </c>
      <c r="B844" s="29">
        <v>8.4299999999998647</v>
      </c>
      <c r="C844" s="29">
        <v>1046.8099999999504</v>
      </c>
    </row>
    <row r="845" spans="1:3" x14ac:dyDescent="0.25">
      <c r="A845" s="28">
        <v>844</v>
      </c>
      <c r="B845" s="29">
        <v>8.4399999999998645</v>
      </c>
      <c r="C845" s="29">
        <v>1050.4799999999502</v>
      </c>
    </row>
    <row r="846" spans="1:3" x14ac:dyDescent="0.25">
      <c r="A846" s="28">
        <v>845</v>
      </c>
      <c r="B846" s="29">
        <v>8.4499999999998643</v>
      </c>
      <c r="C846" s="29">
        <v>1054.1499999999501</v>
      </c>
    </row>
    <row r="847" spans="1:3" x14ac:dyDescent="0.25">
      <c r="A847" s="28">
        <v>846</v>
      </c>
      <c r="B847" s="29">
        <v>8.4599999999998641</v>
      </c>
      <c r="C847" s="29">
        <v>1057.8199999999501</v>
      </c>
    </row>
    <row r="848" spans="1:3" x14ac:dyDescent="0.25">
      <c r="A848" s="28">
        <v>847</v>
      </c>
      <c r="B848" s="29">
        <v>8.4699999999998639</v>
      </c>
      <c r="C848" s="29">
        <v>1061.48999999995</v>
      </c>
    </row>
    <row r="849" spans="1:3" x14ac:dyDescent="0.25">
      <c r="A849" s="28">
        <v>848</v>
      </c>
      <c r="B849" s="29">
        <v>8.4799999999998636</v>
      </c>
      <c r="C849" s="29">
        <v>1065.1599999999498</v>
      </c>
    </row>
    <row r="850" spans="1:3" x14ac:dyDescent="0.25">
      <c r="A850" s="28">
        <v>849</v>
      </c>
      <c r="B850" s="29">
        <v>8.4899999999998634</v>
      </c>
      <c r="C850" s="29">
        <v>1068.8299999999499</v>
      </c>
    </row>
    <row r="851" spans="1:3" x14ac:dyDescent="0.25">
      <c r="A851" s="28">
        <v>850</v>
      </c>
      <c r="B851" s="29">
        <v>8.4999999999998632</v>
      </c>
      <c r="C851" s="29">
        <v>1072.4999999999498</v>
      </c>
    </row>
    <row r="852" spans="1:3" x14ac:dyDescent="0.25">
      <c r="A852" s="28">
        <v>851</v>
      </c>
      <c r="B852" s="29">
        <v>8.509999999999863</v>
      </c>
      <c r="C852" s="29">
        <v>1076.1699999999496</v>
      </c>
    </row>
    <row r="853" spans="1:3" x14ac:dyDescent="0.25">
      <c r="A853" s="28">
        <v>852</v>
      </c>
      <c r="B853" s="29">
        <v>8.5199999999998628</v>
      </c>
      <c r="C853" s="29">
        <v>1079.8399999999497</v>
      </c>
    </row>
    <row r="854" spans="1:3" x14ac:dyDescent="0.25">
      <c r="A854" s="28">
        <v>853</v>
      </c>
      <c r="B854" s="29">
        <v>8.5299999999998626</v>
      </c>
      <c r="C854" s="29">
        <v>1083.5099999999495</v>
      </c>
    </row>
    <row r="855" spans="1:3" x14ac:dyDescent="0.25">
      <c r="A855" s="28">
        <v>854</v>
      </c>
      <c r="B855" s="29">
        <v>8.5399999999998624</v>
      </c>
      <c r="C855" s="29">
        <v>1087.1799999999496</v>
      </c>
    </row>
    <row r="856" spans="1:3" x14ac:dyDescent="0.25">
      <c r="A856" s="28">
        <v>855</v>
      </c>
      <c r="B856" s="29">
        <v>8.5499999999998622</v>
      </c>
      <c r="C856" s="29">
        <v>1090.8499999999494</v>
      </c>
    </row>
    <row r="857" spans="1:3" x14ac:dyDescent="0.25">
      <c r="A857" s="28">
        <v>856</v>
      </c>
      <c r="B857" s="29">
        <v>8.5599999999998619</v>
      </c>
      <c r="C857" s="29">
        <v>1094.5199999999493</v>
      </c>
    </row>
    <row r="858" spans="1:3" x14ac:dyDescent="0.25">
      <c r="A858" s="28">
        <v>857</v>
      </c>
      <c r="B858" s="29">
        <v>8.5699999999998617</v>
      </c>
      <c r="C858" s="29">
        <v>1098.1899999999494</v>
      </c>
    </row>
    <row r="859" spans="1:3" x14ac:dyDescent="0.25">
      <c r="A859" s="28">
        <v>858</v>
      </c>
      <c r="B859" s="29">
        <v>8.5799999999998615</v>
      </c>
      <c r="C859" s="29">
        <v>1101.8599999999492</v>
      </c>
    </row>
    <row r="860" spans="1:3" x14ac:dyDescent="0.25">
      <c r="A860" s="28">
        <v>859</v>
      </c>
      <c r="B860" s="29">
        <v>8.5899999999998613</v>
      </c>
      <c r="C860" s="29">
        <v>1105.529999999949</v>
      </c>
    </row>
    <row r="861" spans="1:3" x14ac:dyDescent="0.25">
      <c r="A861" s="28">
        <v>860</v>
      </c>
      <c r="B861" s="29">
        <v>8.5999999999998611</v>
      </c>
      <c r="C861" s="29">
        <v>1109.1999999999491</v>
      </c>
    </row>
    <row r="862" spans="1:3" x14ac:dyDescent="0.25">
      <c r="A862" s="28">
        <v>861</v>
      </c>
      <c r="B862" s="29">
        <v>8.6099999999998609</v>
      </c>
      <c r="C862" s="29">
        <v>1112.869999999949</v>
      </c>
    </row>
    <row r="863" spans="1:3" x14ac:dyDescent="0.25">
      <c r="A863" s="28">
        <v>862</v>
      </c>
      <c r="B863" s="29">
        <v>8.6199999999998607</v>
      </c>
      <c r="C863" s="29">
        <v>1116.5399999999488</v>
      </c>
    </row>
    <row r="864" spans="1:3" x14ac:dyDescent="0.25">
      <c r="A864" s="28">
        <v>863</v>
      </c>
      <c r="B864" s="29">
        <v>8.6299999999998604</v>
      </c>
      <c r="C864" s="29">
        <v>1120.2099999999489</v>
      </c>
    </row>
    <row r="865" spans="1:3" x14ac:dyDescent="0.25">
      <c r="A865" s="28">
        <v>864</v>
      </c>
      <c r="B865" s="29">
        <v>8.6399999999998602</v>
      </c>
      <c r="C865" s="29">
        <v>1123.8799999999487</v>
      </c>
    </row>
    <row r="866" spans="1:3" x14ac:dyDescent="0.25">
      <c r="A866" s="28">
        <v>865</v>
      </c>
      <c r="B866" s="29">
        <v>8.64999999999986</v>
      </c>
      <c r="C866" s="29">
        <v>1127.5499999999486</v>
      </c>
    </row>
    <row r="867" spans="1:3" x14ac:dyDescent="0.25">
      <c r="A867" s="28">
        <v>866</v>
      </c>
      <c r="B867" s="29">
        <v>8.6599999999998598</v>
      </c>
      <c r="C867" s="29">
        <v>1131.2199999999486</v>
      </c>
    </row>
    <row r="868" spans="1:3" x14ac:dyDescent="0.25">
      <c r="A868" s="28">
        <v>867</v>
      </c>
      <c r="B868" s="29">
        <v>8.6699999999998596</v>
      </c>
      <c r="C868" s="29">
        <v>1134.8899999999485</v>
      </c>
    </row>
    <row r="869" spans="1:3" x14ac:dyDescent="0.25">
      <c r="A869" s="28">
        <v>868</v>
      </c>
      <c r="B869" s="29">
        <v>8.6799999999998594</v>
      </c>
      <c r="C869" s="29">
        <v>1138.5599999999483</v>
      </c>
    </row>
    <row r="870" spans="1:3" x14ac:dyDescent="0.25">
      <c r="A870" s="28">
        <v>869</v>
      </c>
      <c r="B870" s="29">
        <v>8.6899999999998592</v>
      </c>
      <c r="C870" s="29">
        <v>1142.2299999999484</v>
      </c>
    </row>
    <row r="871" spans="1:3" x14ac:dyDescent="0.25">
      <c r="A871" s="28">
        <v>870</v>
      </c>
      <c r="B871" s="29">
        <v>8.699999999999859</v>
      </c>
      <c r="C871" s="29">
        <v>1145.8999999999482</v>
      </c>
    </row>
    <row r="872" spans="1:3" x14ac:dyDescent="0.25">
      <c r="A872" s="28">
        <v>871</v>
      </c>
      <c r="B872" s="29">
        <v>8.7099999999998587</v>
      </c>
      <c r="C872" s="29">
        <v>1149.5699999999481</v>
      </c>
    </row>
    <row r="873" spans="1:3" x14ac:dyDescent="0.25">
      <c r="A873" s="28">
        <v>872</v>
      </c>
      <c r="B873" s="29">
        <v>8.7199999999998585</v>
      </c>
      <c r="C873" s="29">
        <v>1153.2399999999479</v>
      </c>
    </row>
    <row r="874" spans="1:3" x14ac:dyDescent="0.25">
      <c r="A874" s="28">
        <v>873</v>
      </c>
      <c r="B874" s="29">
        <v>8.7299999999998583</v>
      </c>
      <c r="C874" s="29">
        <v>1156.909999999948</v>
      </c>
    </row>
    <row r="875" spans="1:3" x14ac:dyDescent="0.25">
      <c r="A875" s="28">
        <v>874</v>
      </c>
      <c r="B875" s="29">
        <v>8.7399999999998581</v>
      </c>
      <c r="C875" s="29">
        <v>1160.5799999999479</v>
      </c>
    </row>
    <row r="876" spans="1:3" x14ac:dyDescent="0.25">
      <c r="A876" s="28">
        <v>875</v>
      </c>
      <c r="B876" s="29">
        <v>8.7499999999998579</v>
      </c>
      <c r="C876" s="29">
        <v>1164.2499999999477</v>
      </c>
    </row>
    <row r="877" spans="1:3" x14ac:dyDescent="0.25">
      <c r="A877" s="28">
        <v>876</v>
      </c>
      <c r="B877" s="29">
        <v>8.7599999999998577</v>
      </c>
      <c r="C877" s="29">
        <v>1167.9199999999478</v>
      </c>
    </row>
    <row r="878" spans="1:3" x14ac:dyDescent="0.25">
      <c r="A878" s="28">
        <v>877</v>
      </c>
      <c r="B878" s="29">
        <v>8.7699999999998575</v>
      </c>
      <c r="C878" s="29">
        <v>1171.5899999999476</v>
      </c>
    </row>
    <row r="879" spans="1:3" x14ac:dyDescent="0.25">
      <c r="A879" s="28">
        <v>878</v>
      </c>
      <c r="B879" s="29">
        <v>8.7799999999998573</v>
      </c>
      <c r="C879" s="29">
        <v>1175.2599999999477</v>
      </c>
    </row>
    <row r="880" spans="1:3" x14ac:dyDescent="0.25">
      <c r="A880" s="28">
        <v>879</v>
      </c>
      <c r="B880" s="29">
        <v>8.789999999999857</v>
      </c>
      <c r="C880" s="29">
        <v>1178.9299999999475</v>
      </c>
    </row>
    <row r="881" spans="1:3" x14ac:dyDescent="0.25">
      <c r="A881" s="28">
        <v>880</v>
      </c>
      <c r="B881" s="29">
        <v>8.7999999999998568</v>
      </c>
      <c r="C881" s="29">
        <v>1182.5999999999474</v>
      </c>
    </row>
    <row r="882" spans="1:3" x14ac:dyDescent="0.25">
      <c r="A882" s="28">
        <v>881</v>
      </c>
      <c r="B882" s="29">
        <v>8.8099999999998566</v>
      </c>
      <c r="C882" s="29">
        <v>1186.2699999999475</v>
      </c>
    </row>
    <row r="883" spans="1:3" x14ac:dyDescent="0.25">
      <c r="A883" s="28">
        <v>882</v>
      </c>
      <c r="B883" s="29">
        <v>8.8199999999998564</v>
      </c>
      <c r="C883" s="29">
        <v>1189.9399999999473</v>
      </c>
    </row>
    <row r="884" spans="1:3" x14ac:dyDescent="0.25">
      <c r="A884" s="28">
        <v>883</v>
      </c>
      <c r="B884" s="29">
        <v>8.8299999999998562</v>
      </c>
      <c r="C884" s="29">
        <v>1193.6099999999471</v>
      </c>
    </row>
    <row r="885" spans="1:3" x14ac:dyDescent="0.25">
      <c r="A885" s="28">
        <v>884</v>
      </c>
      <c r="B885" s="29">
        <v>8.839999999999856</v>
      </c>
      <c r="C885" s="29">
        <v>1197.2799999999472</v>
      </c>
    </row>
    <row r="886" spans="1:3" x14ac:dyDescent="0.25">
      <c r="A886" s="28">
        <v>885</v>
      </c>
      <c r="B886" s="29">
        <v>8.8499999999998558</v>
      </c>
      <c r="C886" s="29">
        <v>1200.9499999999471</v>
      </c>
    </row>
    <row r="887" spans="1:3" x14ac:dyDescent="0.25">
      <c r="A887" s="28">
        <v>886</v>
      </c>
      <c r="B887" s="29">
        <v>8.8599999999998555</v>
      </c>
      <c r="C887" s="29">
        <v>1204.6199999999469</v>
      </c>
    </row>
    <row r="888" spans="1:3" x14ac:dyDescent="0.25">
      <c r="A888" s="28">
        <v>887</v>
      </c>
      <c r="B888" s="29">
        <v>8.8699999999998553</v>
      </c>
      <c r="C888" s="29">
        <v>1208.289999999947</v>
      </c>
    </row>
    <row r="889" spans="1:3" x14ac:dyDescent="0.25">
      <c r="A889" s="28">
        <v>888</v>
      </c>
      <c r="B889" s="29">
        <v>8.8799999999998551</v>
      </c>
      <c r="C889" s="29">
        <v>1211.9599999999468</v>
      </c>
    </row>
    <row r="890" spans="1:3" x14ac:dyDescent="0.25">
      <c r="A890" s="28">
        <v>889</v>
      </c>
      <c r="B890" s="29">
        <v>8.8899999999998549</v>
      </c>
      <c r="C890" s="29">
        <v>1215.6299999999467</v>
      </c>
    </row>
    <row r="891" spans="1:3" x14ac:dyDescent="0.25">
      <c r="A891" s="28">
        <v>890</v>
      </c>
      <c r="B891" s="29">
        <v>8.8999999999998547</v>
      </c>
      <c r="C891" s="29">
        <v>1219.2999999999467</v>
      </c>
    </row>
    <row r="892" spans="1:3" x14ac:dyDescent="0.25">
      <c r="A892" s="28">
        <v>891</v>
      </c>
      <c r="B892" s="29">
        <v>8.9099999999998545</v>
      </c>
      <c r="C892" s="29">
        <v>1222.9699999999466</v>
      </c>
    </row>
    <row r="893" spans="1:3" x14ac:dyDescent="0.25">
      <c r="A893" s="28">
        <v>892</v>
      </c>
      <c r="B893" s="29">
        <v>8.9199999999998543</v>
      </c>
      <c r="C893" s="29">
        <v>1226.6399999999464</v>
      </c>
    </row>
    <row r="894" spans="1:3" x14ac:dyDescent="0.25">
      <c r="A894" s="28">
        <v>893</v>
      </c>
      <c r="B894" s="29">
        <v>8.9299999999998541</v>
      </c>
      <c r="C894" s="29">
        <v>1230.3099999999465</v>
      </c>
    </row>
    <row r="895" spans="1:3" x14ac:dyDescent="0.25">
      <c r="A895" s="28">
        <v>894</v>
      </c>
      <c r="B895" s="29">
        <v>8.9399999999998538</v>
      </c>
      <c r="C895" s="29">
        <v>1233.9799999999464</v>
      </c>
    </row>
    <row r="896" spans="1:3" x14ac:dyDescent="0.25">
      <c r="A896" s="28">
        <v>895</v>
      </c>
      <c r="B896" s="29">
        <v>8.9499999999998536</v>
      </c>
      <c r="C896" s="29">
        <v>1237.6499999999462</v>
      </c>
    </row>
    <row r="897" spans="1:3" x14ac:dyDescent="0.25">
      <c r="A897" s="28">
        <v>896</v>
      </c>
      <c r="B897" s="29">
        <v>8.9599999999998534</v>
      </c>
      <c r="C897" s="29">
        <v>1241.3199999999463</v>
      </c>
    </row>
    <row r="898" spans="1:3" x14ac:dyDescent="0.25">
      <c r="A898" s="28">
        <v>897</v>
      </c>
      <c r="B898" s="29">
        <v>8.9699999999998532</v>
      </c>
      <c r="C898" s="29">
        <v>1244.9899999999461</v>
      </c>
    </row>
    <row r="899" spans="1:3" x14ac:dyDescent="0.25">
      <c r="A899" s="28">
        <v>898</v>
      </c>
      <c r="B899" s="29">
        <v>8.979999999999853</v>
      </c>
      <c r="C899" s="29">
        <v>1248.659999999946</v>
      </c>
    </row>
    <row r="900" spans="1:3" x14ac:dyDescent="0.25">
      <c r="A900" s="28">
        <v>899</v>
      </c>
      <c r="B900" s="29">
        <v>8.9899999999998528</v>
      </c>
      <c r="C900" s="29">
        <v>1252.329999999946</v>
      </c>
    </row>
    <row r="901" spans="1:3" x14ac:dyDescent="0.25">
      <c r="A901" s="28">
        <v>900</v>
      </c>
      <c r="B901" s="29">
        <v>8.9999999999998526</v>
      </c>
      <c r="C901" s="29">
        <v>1255.9999999999459</v>
      </c>
    </row>
    <row r="902" spans="1:3" x14ac:dyDescent="0.25">
      <c r="A902" s="28">
        <v>901</v>
      </c>
      <c r="B902" s="29">
        <v>9.0099999999998523</v>
      </c>
      <c r="C902" s="29">
        <v>1259.8099999999438</v>
      </c>
    </row>
    <row r="903" spans="1:3" x14ac:dyDescent="0.25">
      <c r="A903" s="28">
        <v>902</v>
      </c>
      <c r="B903" s="29">
        <v>9.0199999999998521</v>
      </c>
      <c r="C903" s="29">
        <v>1263.6199999999437</v>
      </c>
    </row>
    <row r="904" spans="1:3" x14ac:dyDescent="0.25">
      <c r="A904" s="28">
        <v>903</v>
      </c>
      <c r="B904" s="29">
        <v>9.0299999999998519</v>
      </c>
      <c r="C904" s="29">
        <v>1267.4299999999437</v>
      </c>
    </row>
    <row r="905" spans="1:3" x14ac:dyDescent="0.25">
      <c r="A905" s="28">
        <v>904</v>
      </c>
      <c r="B905" s="29">
        <v>9.0399999999998517</v>
      </c>
      <c r="C905" s="29">
        <v>1271.2399999999434</v>
      </c>
    </row>
    <row r="906" spans="1:3" x14ac:dyDescent="0.25">
      <c r="A906" s="28">
        <v>905</v>
      </c>
      <c r="B906" s="29">
        <v>9.0499999999998515</v>
      </c>
      <c r="C906" s="29">
        <v>1275.0499999999433</v>
      </c>
    </row>
    <row r="907" spans="1:3" x14ac:dyDescent="0.25">
      <c r="A907" s="28">
        <v>906</v>
      </c>
      <c r="B907" s="29">
        <v>9.0599999999998513</v>
      </c>
      <c r="C907" s="29">
        <v>1278.8599999999433</v>
      </c>
    </row>
    <row r="908" spans="1:3" x14ac:dyDescent="0.25">
      <c r="A908" s="28">
        <v>907</v>
      </c>
      <c r="B908" s="29">
        <v>9.0699999999998511</v>
      </c>
      <c r="C908" s="29">
        <v>1282.6699999999432</v>
      </c>
    </row>
    <row r="909" spans="1:3" x14ac:dyDescent="0.25">
      <c r="A909" s="28">
        <v>908</v>
      </c>
      <c r="B909" s="29">
        <v>9.0799999999998509</v>
      </c>
      <c r="C909" s="29">
        <v>1286.4799999999432</v>
      </c>
    </row>
    <row r="910" spans="1:3" x14ac:dyDescent="0.25">
      <c r="A910" s="28">
        <v>909</v>
      </c>
      <c r="B910" s="29">
        <v>9.0899999999998506</v>
      </c>
      <c r="C910" s="29">
        <v>1290.2899999999431</v>
      </c>
    </row>
    <row r="911" spans="1:3" x14ac:dyDescent="0.25">
      <c r="A911" s="28">
        <v>910</v>
      </c>
      <c r="B911" s="29">
        <v>9.0999999999998504</v>
      </c>
      <c r="C911" s="29">
        <v>1294.0999999999431</v>
      </c>
    </row>
    <row r="912" spans="1:3" x14ac:dyDescent="0.25">
      <c r="A912" s="28">
        <v>911</v>
      </c>
      <c r="B912" s="29">
        <v>9.1099999999998502</v>
      </c>
      <c r="C912" s="29">
        <v>1297.909999999943</v>
      </c>
    </row>
    <row r="913" spans="1:3" x14ac:dyDescent="0.25">
      <c r="A913" s="28">
        <v>912</v>
      </c>
      <c r="B913" s="29">
        <v>9.11999999999985</v>
      </c>
      <c r="C913" s="29">
        <v>1301.719999999943</v>
      </c>
    </row>
    <row r="914" spans="1:3" x14ac:dyDescent="0.25">
      <c r="A914" s="28">
        <v>913</v>
      </c>
      <c r="B914" s="29">
        <v>9.1299999999998498</v>
      </c>
      <c r="C914" s="29">
        <v>1305.5299999999427</v>
      </c>
    </row>
    <row r="915" spans="1:3" x14ac:dyDescent="0.25">
      <c r="A915" s="28">
        <v>914</v>
      </c>
      <c r="B915" s="29">
        <v>9.1399999999998496</v>
      </c>
      <c r="C915" s="29">
        <v>1309.3399999999426</v>
      </c>
    </row>
    <row r="916" spans="1:3" x14ac:dyDescent="0.25">
      <c r="A916" s="28">
        <v>915</v>
      </c>
      <c r="B916" s="29">
        <v>9.1499999999998494</v>
      </c>
      <c r="C916" s="29">
        <v>1313.1499999999426</v>
      </c>
    </row>
    <row r="917" spans="1:3" x14ac:dyDescent="0.25">
      <c r="A917" s="28">
        <v>916</v>
      </c>
      <c r="B917" s="29">
        <v>9.1599999999998492</v>
      </c>
      <c r="C917" s="29">
        <v>1316.9599999999425</v>
      </c>
    </row>
    <row r="918" spans="1:3" x14ac:dyDescent="0.25">
      <c r="A918" s="28">
        <v>917</v>
      </c>
      <c r="B918" s="29">
        <v>9.1699999999998489</v>
      </c>
      <c r="C918" s="29">
        <v>1320.7699999999425</v>
      </c>
    </row>
    <row r="919" spans="1:3" x14ac:dyDescent="0.25">
      <c r="A919" s="28">
        <v>918</v>
      </c>
      <c r="B919" s="29">
        <v>9.1799999999998487</v>
      </c>
      <c r="C919" s="29">
        <v>1324.5799999999424</v>
      </c>
    </row>
    <row r="920" spans="1:3" x14ac:dyDescent="0.25">
      <c r="A920" s="28">
        <v>919</v>
      </c>
      <c r="B920" s="29">
        <v>9.1899999999998485</v>
      </c>
      <c r="C920" s="29">
        <v>1328.3899999999423</v>
      </c>
    </row>
    <row r="921" spans="1:3" x14ac:dyDescent="0.25">
      <c r="A921" s="28">
        <v>920</v>
      </c>
      <c r="B921" s="29">
        <v>9.1999999999998483</v>
      </c>
      <c r="C921" s="29">
        <v>1332.1999999999423</v>
      </c>
    </row>
    <row r="922" spans="1:3" x14ac:dyDescent="0.25">
      <c r="A922" s="28">
        <v>921</v>
      </c>
      <c r="B922" s="29">
        <v>9.2099999999998481</v>
      </c>
      <c r="C922" s="29">
        <v>1336.009999999942</v>
      </c>
    </row>
    <row r="923" spans="1:3" x14ac:dyDescent="0.25">
      <c r="A923" s="28">
        <v>922</v>
      </c>
      <c r="B923" s="29">
        <v>9.2199999999998479</v>
      </c>
      <c r="C923" s="29">
        <v>1339.819999999942</v>
      </c>
    </row>
    <row r="924" spans="1:3" x14ac:dyDescent="0.25">
      <c r="A924" s="28">
        <v>923</v>
      </c>
      <c r="B924" s="29">
        <v>9.2299999999998477</v>
      </c>
      <c r="C924" s="29">
        <v>1343.6299999999419</v>
      </c>
    </row>
    <row r="925" spans="1:3" x14ac:dyDescent="0.25">
      <c r="A925" s="28">
        <v>924</v>
      </c>
      <c r="B925" s="29">
        <v>9.2399999999998474</v>
      </c>
      <c r="C925" s="29">
        <v>1347.4399999999418</v>
      </c>
    </row>
    <row r="926" spans="1:3" x14ac:dyDescent="0.25">
      <c r="A926" s="28">
        <v>925</v>
      </c>
      <c r="B926" s="29">
        <v>9.2499999999998472</v>
      </c>
      <c r="C926" s="29">
        <v>1351.2499999999418</v>
      </c>
    </row>
    <row r="927" spans="1:3" x14ac:dyDescent="0.25">
      <c r="A927" s="28">
        <v>926</v>
      </c>
      <c r="B927" s="29">
        <v>9.259999999999847</v>
      </c>
      <c r="C927" s="29">
        <v>1355.0599999999417</v>
      </c>
    </row>
    <row r="928" spans="1:3" x14ac:dyDescent="0.25">
      <c r="A928" s="28">
        <v>927</v>
      </c>
      <c r="B928" s="29">
        <v>9.2699999999998468</v>
      </c>
      <c r="C928" s="29">
        <v>1358.8699999999417</v>
      </c>
    </row>
    <row r="929" spans="1:3" x14ac:dyDescent="0.25">
      <c r="A929" s="28">
        <v>928</v>
      </c>
      <c r="B929" s="29">
        <v>9.2799999999998466</v>
      </c>
      <c r="C929" s="29">
        <v>1362.6799999999416</v>
      </c>
    </row>
    <row r="930" spans="1:3" x14ac:dyDescent="0.25">
      <c r="A930" s="28">
        <v>929</v>
      </c>
      <c r="B930" s="29">
        <v>9.2899999999998464</v>
      </c>
      <c r="C930" s="29">
        <v>1366.4899999999416</v>
      </c>
    </row>
    <row r="931" spans="1:3" x14ac:dyDescent="0.25">
      <c r="A931" s="28">
        <v>930</v>
      </c>
      <c r="B931" s="29">
        <v>9.2999999999998462</v>
      </c>
      <c r="C931" s="29">
        <v>1370.2999999999413</v>
      </c>
    </row>
    <row r="932" spans="1:3" x14ac:dyDescent="0.25">
      <c r="A932" s="28">
        <v>931</v>
      </c>
      <c r="B932" s="29">
        <v>9.309999999999846</v>
      </c>
      <c r="C932" s="29">
        <v>1374.1099999999412</v>
      </c>
    </row>
    <row r="933" spans="1:3" x14ac:dyDescent="0.25">
      <c r="A933" s="28">
        <v>932</v>
      </c>
      <c r="B933" s="29">
        <v>9.3199999999998457</v>
      </c>
      <c r="C933" s="29">
        <v>1377.9199999999412</v>
      </c>
    </row>
    <row r="934" spans="1:3" x14ac:dyDescent="0.25">
      <c r="A934" s="28">
        <v>933</v>
      </c>
      <c r="B934" s="29">
        <v>9.3299999999998455</v>
      </c>
      <c r="C934" s="29">
        <v>1381.7299999999411</v>
      </c>
    </row>
    <row r="935" spans="1:3" x14ac:dyDescent="0.25">
      <c r="A935" s="28">
        <v>934</v>
      </c>
      <c r="B935" s="29">
        <v>9.3399999999998453</v>
      </c>
      <c r="C935" s="29">
        <v>1385.5399999999411</v>
      </c>
    </row>
    <row r="936" spans="1:3" x14ac:dyDescent="0.25">
      <c r="A936" s="28">
        <v>935</v>
      </c>
      <c r="B936" s="29">
        <v>9.3499999999998451</v>
      </c>
      <c r="C936" s="29">
        <v>1389.349999999941</v>
      </c>
    </row>
    <row r="937" spans="1:3" x14ac:dyDescent="0.25">
      <c r="A937" s="28">
        <v>936</v>
      </c>
      <c r="B937" s="29">
        <v>9.3599999999998449</v>
      </c>
      <c r="C937" s="29">
        <v>1393.159999999941</v>
      </c>
    </row>
    <row r="938" spans="1:3" x14ac:dyDescent="0.25">
      <c r="A938" s="28">
        <v>937</v>
      </c>
      <c r="B938" s="29">
        <v>9.3699999999998447</v>
      </c>
      <c r="C938" s="29">
        <v>1396.9699999999409</v>
      </c>
    </row>
    <row r="939" spans="1:3" x14ac:dyDescent="0.25">
      <c r="A939" s="28">
        <v>938</v>
      </c>
      <c r="B939" s="29">
        <v>9.3799999999998445</v>
      </c>
      <c r="C939" s="29">
        <v>1400.7799999999406</v>
      </c>
    </row>
    <row r="940" spans="1:3" x14ac:dyDescent="0.25">
      <c r="A940" s="28">
        <v>939</v>
      </c>
      <c r="B940" s="29">
        <v>9.3899999999998442</v>
      </c>
      <c r="C940" s="29">
        <v>1404.5899999999406</v>
      </c>
    </row>
    <row r="941" spans="1:3" x14ac:dyDescent="0.25">
      <c r="A941" s="28">
        <v>940</v>
      </c>
      <c r="B941" s="29">
        <v>9.399999999999844</v>
      </c>
      <c r="C941" s="29">
        <v>1408.3999999999405</v>
      </c>
    </row>
    <row r="942" spans="1:3" x14ac:dyDescent="0.25">
      <c r="A942" s="28">
        <v>941</v>
      </c>
      <c r="B942" s="29">
        <v>9.4099999999998438</v>
      </c>
      <c r="C942" s="29">
        <v>1412.2099999999405</v>
      </c>
    </row>
    <row r="943" spans="1:3" x14ac:dyDescent="0.25">
      <c r="A943" s="28">
        <v>942</v>
      </c>
      <c r="B943" s="29">
        <v>9.4199999999998436</v>
      </c>
      <c r="C943" s="29">
        <v>1416.0199999999404</v>
      </c>
    </row>
    <row r="944" spans="1:3" x14ac:dyDescent="0.25">
      <c r="A944" s="28">
        <v>943</v>
      </c>
      <c r="B944" s="29">
        <v>9.4299999999998434</v>
      </c>
      <c r="C944" s="29">
        <v>1419.8299999999404</v>
      </c>
    </row>
    <row r="945" spans="1:3" x14ac:dyDescent="0.25">
      <c r="A945" s="28">
        <v>944</v>
      </c>
      <c r="B945" s="29">
        <v>9.4399999999998432</v>
      </c>
      <c r="C945" s="29">
        <v>1423.6399999999403</v>
      </c>
    </row>
    <row r="946" spans="1:3" x14ac:dyDescent="0.25">
      <c r="A946" s="28">
        <v>945</v>
      </c>
      <c r="B946" s="29">
        <v>9.449999999999843</v>
      </c>
      <c r="C946" s="29">
        <v>1427.4499999999402</v>
      </c>
    </row>
    <row r="947" spans="1:3" x14ac:dyDescent="0.25">
      <c r="A947" s="28">
        <v>946</v>
      </c>
      <c r="B947" s="29">
        <v>9.4599999999998428</v>
      </c>
      <c r="C947" s="29">
        <v>1431.2599999999402</v>
      </c>
    </row>
    <row r="948" spans="1:3" x14ac:dyDescent="0.25">
      <c r="A948" s="28">
        <v>947</v>
      </c>
      <c r="B948" s="29">
        <v>9.4699999999998425</v>
      </c>
      <c r="C948" s="29">
        <v>1435.0699999999401</v>
      </c>
    </row>
    <row r="949" spans="1:3" x14ac:dyDescent="0.25">
      <c r="A949" s="28">
        <v>948</v>
      </c>
      <c r="B949" s="29">
        <v>9.4799999999998423</v>
      </c>
      <c r="C949" s="29">
        <v>1438.8799999999399</v>
      </c>
    </row>
    <row r="950" spans="1:3" x14ac:dyDescent="0.25">
      <c r="A950" s="28">
        <v>949</v>
      </c>
      <c r="B950" s="29">
        <v>9.4899999999998421</v>
      </c>
      <c r="C950" s="29">
        <v>1442.6899999999398</v>
      </c>
    </row>
    <row r="951" spans="1:3" x14ac:dyDescent="0.25">
      <c r="A951" s="28">
        <v>950</v>
      </c>
      <c r="B951" s="29">
        <v>9.4999999999998419</v>
      </c>
      <c r="C951" s="29">
        <v>1446.4999999999397</v>
      </c>
    </row>
    <row r="952" spans="1:3" x14ac:dyDescent="0.25">
      <c r="A952" s="28">
        <v>951</v>
      </c>
      <c r="B952" s="29">
        <v>9.5099999999998417</v>
      </c>
      <c r="C952" s="29">
        <v>1450.3099999999397</v>
      </c>
    </row>
    <row r="953" spans="1:3" x14ac:dyDescent="0.25">
      <c r="A953" s="28">
        <v>952</v>
      </c>
      <c r="B953" s="29">
        <v>9.5199999999998415</v>
      </c>
      <c r="C953" s="29">
        <v>1454.1199999999396</v>
      </c>
    </row>
    <row r="954" spans="1:3" x14ac:dyDescent="0.25">
      <c r="A954" s="28">
        <v>953</v>
      </c>
      <c r="B954" s="29">
        <v>9.5299999999998413</v>
      </c>
      <c r="C954" s="29">
        <v>1457.9299999999396</v>
      </c>
    </row>
    <row r="955" spans="1:3" x14ac:dyDescent="0.25">
      <c r="A955" s="28">
        <v>954</v>
      </c>
      <c r="B955" s="29">
        <v>9.5399999999998411</v>
      </c>
      <c r="C955" s="29">
        <v>1461.7399999999395</v>
      </c>
    </row>
    <row r="956" spans="1:3" x14ac:dyDescent="0.25">
      <c r="A956" s="28">
        <v>955</v>
      </c>
      <c r="B956" s="29">
        <v>9.5499999999998408</v>
      </c>
      <c r="C956" s="29">
        <v>1465.5499999999392</v>
      </c>
    </row>
    <row r="957" spans="1:3" x14ac:dyDescent="0.25">
      <c r="A957" s="28">
        <v>956</v>
      </c>
      <c r="B957" s="29">
        <v>9.5599999999998406</v>
      </c>
      <c r="C957" s="29">
        <v>1469.3599999999392</v>
      </c>
    </row>
    <row r="958" spans="1:3" x14ac:dyDescent="0.25">
      <c r="A958" s="28">
        <v>957</v>
      </c>
      <c r="B958" s="29">
        <v>9.5699999999998404</v>
      </c>
      <c r="C958" s="29">
        <v>1473.1699999999391</v>
      </c>
    </row>
    <row r="959" spans="1:3" x14ac:dyDescent="0.25">
      <c r="A959" s="28">
        <v>958</v>
      </c>
      <c r="B959" s="29">
        <v>9.5799999999998402</v>
      </c>
      <c r="C959" s="29">
        <v>1476.9799999999391</v>
      </c>
    </row>
    <row r="960" spans="1:3" x14ac:dyDescent="0.25">
      <c r="A960" s="28">
        <v>959</v>
      </c>
      <c r="B960" s="29">
        <v>9.58999999999984</v>
      </c>
      <c r="C960" s="29">
        <v>1480.789999999939</v>
      </c>
    </row>
    <row r="961" spans="1:3" x14ac:dyDescent="0.25">
      <c r="A961" s="28">
        <v>960</v>
      </c>
      <c r="B961" s="29">
        <v>9.5999999999998398</v>
      </c>
      <c r="C961" s="29">
        <v>1484.599999999939</v>
      </c>
    </row>
    <row r="962" spans="1:3" x14ac:dyDescent="0.25">
      <c r="A962" s="28">
        <v>961</v>
      </c>
      <c r="B962" s="29">
        <v>9.6099999999998396</v>
      </c>
      <c r="C962" s="29">
        <v>1488.4099999999389</v>
      </c>
    </row>
    <row r="963" spans="1:3" x14ac:dyDescent="0.25">
      <c r="A963" s="28">
        <v>962</v>
      </c>
      <c r="B963" s="29">
        <v>9.6199999999998393</v>
      </c>
      <c r="C963" s="29">
        <v>1492.2199999999389</v>
      </c>
    </row>
    <row r="964" spans="1:3" x14ac:dyDescent="0.25">
      <c r="A964" s="28">
        <v>963</v>
      </c>
      <c r="B964" s="29">
        <v>9.6299999999998391</v>
      </c>
      <c r="C964" s="29">
        <v>1496.0299999999388</v>
      </c>
    </row>
    <row r="965" spans="1:3" x14ac:dyDescent="0.25">
      <c r="A965" s="28">
        <v>964</v>
      </c>
      <c r="B965" s="29">
        <v>9.6399999999998389</v>
      </c>
      <c r="C965" s="29">
        <v>1499.8399999999388</v>
      </c>
    </row>
    <row r="966" spans="1:3" x14ac:dyDescent="0.25">
      <c r="A966" s="28">
        <v>965</v>
      </c>
      <c r="B966" s="29">
        <v>9.6499999999998387</v>
      </c>
      <c r="C966" s="29">
        <v>1503.6499999999385</v>
      </c>
    </row>
    <row r="967" spans="1:3" x14ac:dyDescent="0.25">
      <c r="A967" s="28">
        <v>966</v>
      </c>
      <c r="B967" s="29">
        <v>9.6599999999998385</v>
      </c>
      <c r="C967" s="29">
        <v>1507.4599999999384</v>
      </c>
    </row>
    <row r="968" spans="1:3" x14ac:dyDescent="0.25">
      <c r="A968" s="28">
        <v>967</v>
      </c>
      <c r="B968" s="29">
        <v>9.6699999999998383</v>
      </c>
      <c r="C968" s="29">
        <v>1511.2699999999384</v>
      </c>
    </row>
    <row r="969" spans="1:3" x14ac:dyDescent="0.25">
      <c r="A969" s="28">
        <v>968</v>
      </c>
      <c r="B969" s="29">
        <v>9.6799999999998381</v>
      </c>
      <c r="C969" s="29">
        <v>1515.0799999999383</v>
      </c>
    </row>
    <row r="970" spans="1:3" x14ac:dyDescent="0.25">
      <c r="A970" s="28">
        <v>969</v>
      </c>
      <c r="B970" s="29">
        <v>9.6899999999998379</v>
      </c>
      <c r="C970" s="29">
        <v>1518.8899999999383</v>
      </c>
    </row>
    <row r="971" spans="1:3" x14ac:dyDescent="0.25">
      <c r="A971" s="28">
        <v>970</v>
      </c>
      <c r="B971" s="29">
        <v>9.6999999999998376</v>
      </c>
      <c r="C971" s="29">
        <v>1522.6999999999382</v>
      </c>
    </row>
    <row r="972" spans="1:3" x14ac:dyDescent="0.25">
      <c r="A972" s="28">
        <v>971</v>
      </c>
      <c r="B972" s="29">
        <v>9.7099999999998374</v>
      </c>
      <c r="C972" s="29">
        <v>1526.5099999999379</v>
      </c>
    </row>
    <row r="973" spans="1:3" x14ac:dyDescent="0.25">
      <c r="A973" s="28">
        <v>972</v>
      </c>
      <c r="B973" s="29">
        <v>9.7199999999998372</v>
      </c>
      <c r="C973" s="29">
        <v>1530.3199999999379</v>
      </c>
    </row>
    <row r="974" spans="1:3" x14ac:dyDescent="0.25">
      <c r="A974" s="28">
        <v>973</v>
      </c>
      <c r="B974" s="29">
        <v>9.729999999999837</v>
      </c>
      <c r="C974" s="29">
        <v>1534.1299999999378</v>
      </c>
    </row>
    <row r="975" spans="1:3" x14ac:dyDescent="0.25">
      <c r="A975" s="28">
        <v>974</v>
      </c>
      <c r="B975" s="29">
        <v>9.7399999999998368</v>
      </c>
      <c r="C975" s="29">
        <v>1537.9399999999378</v>
      </c>
    </row>
    <row r="976" spans="1:3" x14ac:dyDescent="0.25">
      <c r="A976" s="28">
        <v>975</v>
      </c>
      <c r="B976" s="29">
        <v>9.7499999999998366</v>
      </c>
      <c r="C976" s="29">
        <v>1541.7499999999377</v>
      </c>
    </row>
    <row r="977" spans="1:3" x14ac:dyDescent="0.25">
      <c r="A977" s="28">
        <v>976</v>
      </c>
      <c r="B977" s="29">
        <v>9.7599999999998364</v>
      </c>
      <c r="C977" s="29">
        <v>1545.5599999999376</v>
      </c>
    </row>
    <row r="978" spans="1:3" x14ac:dyDescent="0.25">
      <c r="A978" s="28">
        <v>977</v>
      </c>
      <c r="B978" s="29">
        <v>9.7699999999998361</v>
      </c>
      <c r="C978" s="29">
        <v>1549.3699999999376</v>
      </c>
    </row>
    <row r="979" spans="1:3" x14ac:dyDescent="0.25">
      <c r="A979" s="28">
        <v>978</v>
      </c>
      <c r="B979" s="29">
        <v>9.7799999999998359</v>
      </c>
      <c r="C979" s="29">
        <v>1553.1799999999375</v>
      </c>
    </row>
    <row r="980" spans="1:3" x14ac:dyDescent="0.25">
      <c r="A980" s="28">
        <v>979</v>
      </c>
      <c r="B980" s="29">
        <v>9.7899999999998357</v>
      </c>
      <c r="C980" s="29">
        <v>1556.9899999999375</v>
      </c>
    </row>
    <row r="981" spans="1:3" x14ac:dyDescent="0.25">
      <c r="A981" s="28">
        <v>980</v>
      </c>
      <c r="B981" s="29">
        <v>9.7999999999998355</v>
      </c>
      <c r="C981" s="29">
        <v>1560.7999999999374</v>
      </c>
    </row>
    <row r="982" spans="1:3" x14ac:dyDescent="0.25">
      <c r="A982" s="28">
        <v>981</v>
      </c>
      <c r="B982" s="29">
        <v>9.8099999999998353</v>
      </c>
      <c r="C982" s="29">
        <v>1564.6099999999374</v>
      </c>
    </row>
    <row r="983" spans="1:3" x14ac:dyDescent="0.25">
      <c r="A983" s="28">
        <v>982</v>
      </c>
      <c r="B983" s="29">
        <v>9.8199999999998351</v>
      </c>
      <c r="C983" s="29">
        <v>1568.4199999999371</v>
      </c>
    </row>
    <row r="984" spans="1:3" x14ac:dyDescent="0.25">
      <c r="A984" s="28">
        <v>983</v>
      </c>
      <c r="B984" s="29">
        <v>9.8299999999998349</v>
      </c>
      <c r="C984" s="29">
        <v>1572.229999999937</v>
      </c>
    </row>
    <row r="985" spans="1:3" x14ac:dyDescent="0.25">
      <c r="A985" s="28">
        <v>984</v>
      </c>
      <c r="B985" s="29">
        <v>9.8399999999998347</v>
      </c>
      <c r="C985" s="29">
        <v>1576.039999999937</v>
      </c>
    </row>
    <row r="986" spans="1:3" x14ac:dyDescent="0.25">
      <c r="A986" s="28">
        <v>985</v>
      </c>
      <c r="B986" s="29">
        <v>9.8499999999998344</v>
      </c>
      <c r="C986" s="29">
        <v>1579.8499999999369</v>
      </c>
    </row>
    <row r="987" spans="1:3" x14ac:dyDescent="0.25">
      <c r="A987" s="28">
        <v>986</v>
      </c>
      <c r="B987" s="29">
        <v>9.8599999999998342</v>
      </c>
      <c r="C987" s="29">
        <v>1583.6599999999369</v>
      </c>
    </row>
    <row r="988" spans="1:3" x14ac:dyDescent="0.25">
      <c r="A988" s="28">
        <v>987</v>
      </c>
      <c r="B988" s="29">
        <v>9.869999999999834</v>
      </c>
      <c r="C988" s="29">
        <v>1587.4699999999368</v>
      </c>
    </row>
    <row r="989" spans="1:3" x14ac:dyDescent="0.25">
      <c r="A989" s="28">
        <v>988</v>
      </c>
      <c r="B989" s="29">
        <v>9.8799999999998338</v>
      </c>
      <c r="C989" s="29">
        <v>1591.2799999999368</v>
      </c>
    </row>
    <row r="990" spans="1:3" x14ac:dyDescent="0.25">
      <c r="A990" s="28">
        <v>989</v>
      </c>
      <c r="B990" s="29">
        <v>9.8899999999998336</v>
      </c>
      <c r="C990" s="29">
        <v>1595.0899999999365</v>
      </c>
    </row>
    <row r="991" spans="1:3" x14ac:dyDescent="0.25">
      <c r="A991" s="28">
        <v>990</v>
      </c>
      <c r="B991" s="29">
        <v>9.8999999999998334</v>
      </c>
      <c r="C991" s="29">
        <v>1598.8999999999364</v>
      </c>
    </row>
    <row r="992" spans="1:3" x14ac:dyDescent="0.25">
      <c r="A992" s="28">
        <v>991</v>
      </c>
      <c r="B992" s="29">
        <v>9.9099999999998332</v>
      </c>
      <c r="C992" s="29">
        <v>1602.7099999999364</v>
      </c>
    </row>
    <row r="993" spans="1:3" x14ac:dyDescent="0.25">
      <c r="A993" s="28">
        <v>992</v>
      </c>
      <c r="B993" s="29">
        <v>9.919999999999833</v>
      </c>
      <c r="C993" s="29">
        <v>1606.5199999999363</v>
      </c>
    </row>
    <row r="994" spans="1:3" x14ac:dyDescent="0.25">
      <c r="A994" s="28">
        <v>993</v>
      </c>
      <c r="B994" s="29">
        <v>9.9299999999998327</v>
      </c>
      <c r="C994" s="29">
        <v>1610.3299999999363</v>
      </c>
    </row>
    <row r="995" spans="1:3" x14ac:dyDescent="0.25">
      <c r="A995" s="28">
        <v>994</v>
      </c>
      <c r="B995" s="29">
        <v>9.9399999999998325</v>
      </c>
      <c r="C995" s="29">
        <v>1614.1399999999362</v>
      </c>
    </row>
    <row r="996" spans="1:3" x14ac:dyDescent="0.25">
      <c r="A996" s="28">
        <v>995</v>
      </c>
      <c r="B996" s="29">
        <v>9.9499999999998323</v>
      </c>
      <c r="C996" s="29">
        <v>1617.9499999999362</v>
      </c>
    </row>
    <row r="997" spans="1:3" x14ac:dyDescent="0.25">
      <c r="A997" s="28">
        <v>996</v>
      </c>
      <c r="B997" s="29">
        <v>9.9599999999998321</v>
      </c>
      <c r="C997" s="29">
        <v>1621.7599999999361</v>
      </c>
    </row>
    <row r="998" spans="1:3" x14ac:dyDescent="0.25">
      <c r="A998" s="28">
        <v>997</v>
      </c>
      <c r="B998" s="29">
        <v>9.9699999999998319</v>
      </c>
      <c r="C998" s="29">
        <v>1625.569999999936</v>
      </c>
    </row>
    <row r="999" spans="1:3" x14ac:dyDescent="0.25">
      <c r="A999" s="28">
        <v>998</v>
      </c>
      <c r="B999" s="29">
        <v>9.9799999999998317</v>
      </c>
      <c r="C999" s="29">
        <v>1629.379999999936</v>
      </c>
    </row>
    <row r="1000" spans="1:3" x14ac:dyDescent="0.25">
      <c r="A1000" s="28">
        <v>999</v>
      </c>
      <c r="B1000" s="29">
        <v>9.9899999999998315</v>
      </c>
      <c r="C1000" s="29">
        <v>1633.1899999999357</v>
      </c>
    </row>
    <row r="1001" spans="1:3" x14ac:dyDescent="0.25">
      <c r="A1001" s="28">
        <v>1000</v>
      </c>
      <c r="B1001" s="29">
        <v>9.9999999999998312</v>
      </c>
      <c r="C1001" s="29">
        <v>1636.9999999999357</v>
      </c>
    </row>
    <row r="1002" spans="1:3" x14ac:dyDescent="0.25">
      <c r="A1002" s="28">
        <v>1001</v>
      </c>
      <c r="B1002" s="29">
        <v>10.009999999999831</v>
      </c>
      <c r="C1002" s="30">
        <v>1639.6699999999548</v>
      </c>
    </row>
    <row r="1003" spans="1:3" x14ac:dyDescent="0.25">
      <c r="A1003" s="28">
        <v>1002</v>
      </c>
      <c r="B1003" s="29">
        <v>10.019999999999831</v>
      </c>
      <c r="C1003" s="30">
        <v>1642.3399999999549</v>
      </c>
    </row>
    <row r="1004" spans="1:3" x14ac:dyDescent="0.25">
      <c r="A1004" s="28">
        <v>1003</v>
      </c>
      <c r="B1004" s="29">
        <v>10.029999999999831</v>
      </c>
      <c r="C1004" s="30">
        <v>1645.0099999999547</v>
      </c>
    </row>
    <row r="1005" spans="1:3" x14ac:dyDescent="0.25">
      <c r="A1005" s="28">
        <v>1004</v>
      </c>
      <c r="B1005" s="29">
        <v>10.03999999999983</v>
      </c>
      <c r="C1005" s="30">
        <v>1647.6799999999548</v>
      </c>
    </row>
    <row r="1006" spans="1:3" x14ac:dyDescent="0.25">
      <c r="A1006" s="28">
        <v>1005</v>
      </c>
      <c r="B1006" s="29">
        <v>10.04999999999983</v>
      </c>
      <c r="C1006" s="30">
        <v>1650.3499999999547</v>
      </c>
    </row>
    <row r="1007" spans="1:3" x14ac:dyDescent="0.25">
      <c r="A1007" s="28">
        <v>1006</v>
      </c>
      <c r="B1007" s="29">
        <v>10.05999999999983</v>
      </c>
      <c r="C1007" s="30">
        <v>1653.0199999999545</v>
      </c>
    </row>
    <row r="1008" spans="1:3" x14ac:dyDescent="0.25">
      <c r="A1008" s="28">
        <v>1007</v>
      </c>
      <c r="B1008" s="29">
        <v>10.06999999999983</v>
      </c>
      <c r="C1008" s="30">
        <v>1655.6899999999546</v>
      </c>
    </row>
    <row r="1009" spans="1:3" x14ac:dyDescent="0.25">
      <c r="A1009" s="28">
        <v>1008</v>
      </c>
      <c r="B1009" s="29">
        <v>10.07999999999983</v>
      </c>
      <c r="C1009" s="30">
        <v>1658.3599999999544</v>
      </c>
    </row>
    <row r="1010" spans="1:3" x14ac:dyDescent="0.25">
      <c r="A1010" s="28">
        <v>1009</v>
      </c>
      <c r="B1010" s="29">
        <v>10.089999999999829</v>
      </c>
      <c r="C1010" s="30">
        <v>1661.0299999999545</v>
      </c>
    </row>
    <row r="1011" spans="1:3" x14ac:dyDescent="0.25">
      <c r="A1011" s="28">
        <v>1010</v>
      </c>
      <c r="B1011" s="29">
        <v>10.099999999999829</v>
      </c>
      <c r="C1011" s="30">
        <v>1663.6999999999543</v>
      </c>
    </row>
    <row r="1012" spans="1:3" x14ac:dyDescent="0.25">
      <c r="A1012" s="28">
        <v>1011</v>
      </c>
      <c r="B1012" s="29">
        <v>10.109999999999829</v>
      </c>
      <c r="C1012" s="30">
        <v>1666.3699999999544</v>
      </c>
    </row>
    <row r="1013" spans="1:3" x14ac:dyDescent="0.25">
      <c r="A1013" s="28">
        <v>1012</v>
      </c>
      <c r="B1013" s="29">
        <v>10.119999999999829</v>
      </c>
      <c r="C1013" s="30">
        <v>1669.0399999999543</v>
      </c>
    </row>
    <row r="1014" spans="1:3" x14ac:dyDescent="0.25">
      <c r="A1014" s="28">
        <v>1013</v>
      </c>
      <c r="B1014" s="29">
        <v>10.129999999999828</v>
      </c>
      <c r="C1014" s="30">
        <v>1671.7099999999541</v>
      </c>
    </row>
    <row r="1015" spans="1:3" x14ac:dyDescent="0.25">
      <c r="A1015" s="28">
        <v>1014</v>
      </c>
      <c r="B1015" s="29">
        <v>10.139999999999828</v>
      </c>
      <c r="C1015" s="30">
        <v>1674.3799999999542</v>
      </c>
    </row>
    <row r="1016" spans="1:3" x14ac:dyDescent="0.25">
      <c r="A1016" s="28">
        <v>1015</v>
      </c>
      <c r="B1016" s="29">
        <v>10.149999999999828</v>
      </c>
      <c r="C1016" s="30">
        <v>1677.049999999954</v>
      </c>
    </row>
    <row r="1017" spans="1:3" x14ac:dyDescent="0.25">
      <c r="A1017" s="28">
        <v>1016</v>
      </c>
      <c r="B1017" s="29">
        <v>10.159999999999828</v>
      </c>
      <c r="C1017" s="30">
        <v>1679.7199999999541</v>
      </c>
    </row>
    <row r="1018" spans="1:3" x14ac:dyDescent="0.25">
      <c r="A1018" s="28">
        <v>1017</v>
      </c>
      <c r="B1018" s="29">
        <v>10.169999999999828</v>
      </c>
      <c r="C1018" s="30">
        <v>1682.3899999999539</v>
      </c>
    </row>
    <row r="1019" spans="1:3" x14ac:dyDescent="0.25">
      <c r="A1019" s="28">
        <v>1018</v>
      </c>
      <c r="B1019" s="29">
        <v>10.179999999999827</v>
      </c>
      <c r="C1019" s="30">
        <v>1685.059999999954</v>
      </c>
    </row>
    <row r="1020" spans="1:3" x14ac:dyDescent="0.25">
      <c r="A1020" s="28">
        <v>1019</v>
      </c>
      <c r="B1020" s="29">
        <v>10.189999999999827</v>
      </c>
      <c r="C1020" s="30">
        <v>1687.7299999999539</v>
      </c>
    </row>
    <row r="1021" spans="1:3" x14ac:dyDescent="0.25">
      <c r="A1021" s="28">
        <v>1020</v>
      </c>
      <c r="B1021" s="29">
        <v>10.199999999999827</v>
      </c>
      <c r="C1021" s="30">
        <v>1690.3999999999537</v>
      </c>
    </row>
    <row r="1022" spans="1:3" x14ac:dyDescent="0.25">
      <c r="A1022" s="28">
        <v>1021</v>
      </c>
      <c r="B1022" s="29">
        <v>10.209999999999827</v>
      </c>
      <c r="C1022" s="30">
        <v>1693.0699999999538</v>
      </c>
    </row>
    <row r="1023" spans="1:3" x14ac:dyDescent="0.25">
      <c r="A1023" s="28">
        <v>1022</v>
      </c>
      <c r="B1023" s="29">
        <v>10.219999999999827</v>
      </c>
      <c r="C1023" s="30">
        <v>1695.7399999999536</v>
      </c>
    </row>
    <row r="1024" spans="1:3" x14ac:dyDescent="0.25">
      <c r="A1024" s="28">
        <v>1023</v>
      </c>
      <c r="B1024" s="29">
        <v>10.229999999999826</v>
      </c>
      <c r="C1024" s="30">
        <v>1698.4099999999537</v>
      </c>
    </row>
    <row r="1025" spans="1:3" x14ac:dyDescent="0.25">
      <c r="A1025" s="28">
        <v>1024</v>
      </c>
      <c r="B1025" s="29">
        <v>10.239999999999826</v>
      </c>
      <c r="C1025" s="30">
        <v>1701.0799999999535</v>
      </c>
    </row>
    <row r="1026" spans="1:3" x14ac:dyDescent="0.25">
      <c r="A1026" s="28">
        <v>1025</v>
      </c>
      <c r="B1026" s="29">
        <v>10.249999999999826</v>
      </c>
      <c r="C1026" s="30">
        <v>1703.7499999999536</v>
      </c>
    </row>
    <row r="1027" spans="1:3" x14ac:dyDescent="0.25">
      <c r="A1027" s="28">
        <v>1026</v>
      </c>
      <c r="B1027" s="29">
        <v>10.259999999999826</v>
      </c>
      <c r="C1027" s="30">
        <v>1706.4199999999535</v>
      </c>
    </row>
    <row r="1028" spans="1:3" x14ac:dyDescent="0.25">
      <c r="A1028" s="28">
        <v>1027</v>
      </c>
      <c r="B1028" s="29">
        <v>10.269999999999825</v>
      </c>
      <c r="C1028" s="30">
        <v>1709.0899999999533</v>
      </c>
    </row>
    <row r="1029" spans="1:3" x14ac:dyDescent="0.25">
      <c r="A1029" s="28">
        <v>1028</v>
      </c>
      <c r="B1029" s="29">
        <v>10.279999999999825</v>
      </c>
      <c r="C1029" s="30">
        <v>1711.7599999999534</v>
      </c>
    </row>
    <row r="1030" spans="1:3" x14ac:dyDescent="0.25">
      <c r="A1030" s="28">
        <v>1029</v>
      </c>
      <c r="B1030" s="29">
        <v>10.289999999999825</v>
      </c>
      <c r="C1030" s="30">
        <v>1714.4299999999532</v>
      </c>
    </row>
    <row r="1031" spans="1:3" x14ac:dyDescent="0.25">
      <c r="A1031" s="28">
        <v>1030</v>
      </c>
      <c r="B1031" s="29">
        <v>10.299999999999825</v>
      </c>
      <c r="C1031" s="30">
        <v>1717.0999999999533</v>
      </c>
    </row>
    <row r="1032" spans="1:3" x14ac:dyDescent="0.25">
      <c r="A1032" s="28">
        <v>1031</v>
      </c>
      <c r="B1032" s="29">
        <v>10.309999999999825</v>
      </c>
      <c r="C1032" s="30">
        <v>1719.7699999999531</v>
      </c>
    </row>
    <row r="1033" spans="1:3" x14ac:dyDescent="0.25">
      <c r="A1033" s="28">
        <v>1032</v>
      </c>
      <c r="B1033" s="29">
        <v>10.319999999999824</v>
      </c>
      <c r="C1033" s="30">
        <v>1722.4399999999532</v>
      </c>
    </row>
    <row r="1034" spans="1:3" x14ac:dyDescent="0.25">
      <c r="A1034" s="28">
        <v>1033</v>
      </c>
      <c r="B1034" s="29">
        <v>10.329999999999824</v>
      </c>
      <c r="C1034" s="30">
        <v>1725.1099999999531</v>
      </c>
    </row>
    <row r="1035" spans="1:3" x14ac:dyDescent="0.25">
      <c r="A1035" s="28">
        <v>1034</v>
      </c>
      <c r="B1035" s="29">
        <v>10.339999999999824</v>
      </c>
      <c r="C1035" s="30">
        <v>1727.7799999999529</v>
      </c>
    </row>
    <row r="1036" spans="1:3" x14ac:dyDescent="0.25">
      <c r="A1036" s="28">
        <v>1035</v>
      </c>
      <c r="B1036" s="29">
        <v>10.349999999999824</v>
      </c>
      <c r="C1036" s="30">
        <v>1730.449999999953</v>
      </c>
    </row>
    <row r="1037" spans="1:3" x14ac:dyDescent="0.25">
      <c r="A1037" s="28">
        <v>1036</v>
      </c>
      <c r="B1037" s="29">
        <v>10.359999999999824</v>
      </c>
      <c r="C1037" s="30">
        <v>1733.1199999999528</v>
      </c>
    </row>
    <row r="1038" spans="1:3" x14ac:dyDescent="0.25">
      <c r="A1038" s="28">
        <v>1037</v>
      </c>
      <c r="B1038" s="29">
        <v>10.369999999999823</v>
      </c>
      <c r="C1038" s="30">
        <v>1735.7899999999529</v>
      </c>
    </row>
    <row r="1039" spans="1:3" x14ac:dyDescent="0.25">
      <c r="A1039" s="28">
        <v>1038</v>
      </c>
      <c r="B1039" s="29">
        <v>10.379999999999823</v>
      </c>
      <c r="C1039" s="30">
        <v>1738.4599999999527</v>
      </c>
    </row>
    <row r="1040" spans="1:3" x14ac:dyDescent="0.25">
      <c r="A1040" s="28">
        <v>1039</v>
      </c>
      <c r="B1040" s="29">
        <v>10.389999999999823</v>
      </c>
      <c r="C1040" s="30">
        <v>1741.1299999999528</v>
      </c>
    </row>
    <row r="1041" spans="1:3" x14ac:dyDescent="0.25">
      <c r="A1041" s="28">
        <v>1040</v>
      </c>
      <c r="B1041" s="29">
        <v>10.399999999999823</v>
      </c>
      <c r="C1041" s="30">
        <v>1743.7999999999527</v>
      </c>
    </row>
    <row r="1042" spans="1:3" x14ac:dyDescent="0.25">
      <c r="A1042" s="28">
        <v>1041</v>
      </c>
      <c r="B1042" s="29">
        <v>10.409999999999823</v>
      </c>
      <c r="C1042" s="30">
        <v>1746.4699999999525</v>
      </c>
    </row>
    <row r="1043" spans="1:3" x14ac:dyDescent="0.25">
      <c r="A1043" s="28">
        <v>1042</v>
      </c>
      <c r="B1043" s="29">
        <v>10.419999999999822</v>
      </c>
      <c r="C1043" s="30">
        <v>1749.1399999999526</v>
      </c>
    </row>
    <row r="1044" spans="1:3" x14ac:dyDescent="0.25">
      <c r="A1044" s="28">
        <v>1043</v>
      </c>
      <c r="B1044" s="29">
        <v>10.429999999999822</v>
      </c>
      <c r="C1044" s="30">
        <v>1751.8099999999524</v>
      </c>
    </row>
    <row r="1045" spans="1:3" x14ac:dyDescent="0.25">
      <c r="A1045" s="28">
        <v>1044</v>
      </c>
      <c r="B1045" s="29">
        <v>10.439999999999822</v>
      </c>
      <c r="C1045" s="30">
        <v>1754.4799999999525</v>
      </c>
    </row>
    <row r="1046" spans="1:3" x14ac:dyDescent="0.25">
      <c r="A1046" s="28">
        <v>1045</v>
      </c>
      <c r="B1046" s="29">
        <v>10.449999999999822</v>
      </c>
      <c r="C1046" s="30">
        <v>1757.1499999999523</v>
      </c>
    </row>
    <row r="1047" spans="1:3" x14ac:dyDescent="0.25">
      <c r="A1047" s="28">
        <v>1046</v>
      </c>
      <c r="B1047" s="29">
        <v>10.459999999999821</v>
      </c>
      <c r="C1047" s="30">
        <v>1759.8199999999524</v>
      </c>
    </row>
    <row r="1048" spans="1:3" x14ac:dyDescent="0.25">
      <c r="A1048" s="28">
        <v>1047</v>
      </c>
      <c r="B1048" s="29">
        <v>10.469999999999821</v>
      </c>
      <c r="C1048" s="30">
        <v>1762.4899999999523</v>
      </c>
    </row>
    <row r="1049" spans="1:3" x14ac:dyDescent="0.25">
      <c r="A1049" s="28">
        <v>1048</v>
      </c>
      <c r="B1049" s="29">
        <v>10.479999999999821</v>
      </c>
      <c r="C1049" s="30">
        <v>1765.1599999999521</v>
      </c>
    </row>
    <row r="1050" spans="1:3" x14ac:dyDescent="0.25">
      <c r="A1050" s="28">
        <v>1049</v>
      </c>
      <c r="B1050" s="29">
        <v>10.489999999999821</v>
      </c>
      <c r="C1050" s="30">
        <v>1767.8299999999522</v>
      </c>
    </row>
    <row r="1051" spans="1:3" x14ac:dyDescent="0.25">
      <c r="A1051" s="28">
        <v>1050</v>
      </c>
      <c r="B1051" s="29">
        <v>10.499999999999821</v>
      </c>
      <c r="C1051" s="30">
        <v>1770.499999999952</v>
      </c>
    </row>
    <row r="1052" spans="1:3" x14ac:dyDescent="0.25">
      <c r="A1052" s="28">
        <v>1051</v>
      </c>
      <c r="B1052" s="29">
        <v>10.50999999999982</v>
      </c>
      <c r="C1052" s="30">
        <v>1773.1699999999521</v>
      </c>
    </row>
    <row r="1053" spans="1:3" x14ac:dyDescent="0.25">
      <c r="A1053" s="28">
        <v>1052</v>
      </c>
      <c r="B1053" s="29">
        <v>10.51999999999982</v>
      </c>
      <c r="C1053" s="30">
        <v>1775.8399999999519</v>
      </c>
    </row>
    <row r="1054" spans="1:3" x14ac:dyDescent="0.25">
      <c r="A1054" s="28">
        <v>1053</v>
      </c>
      <c r="B1054" s="29">
        <v>10.52999999999982</v>
      </c>
      <c r="C1054" s="30">
        <v>1778.509999999952</v>
      </c>
    </row>
    <row r="1055" spans="1:3" x14ac:dyDescent="0.25">
      <c r="A1055" s="28">
        <v>1054</v>
      </c>
      <c r="B1055" s="29">
        <v>10.53999999999982</v>
      </c>
      <c r="C1055" s="30">
        <v>1781.1799999999519</v>
      </c>
    </row>
    <row r="1056" spans="1:3" x14ac:dyDescent="0.25">
      <c r="A1056" s="28">
        <v>1055</v>
      </c>
      <c r="B1056" s="29">
        <v>10.54999999999982</v>
      </c>
      <c r="C1056" s="30">
        <v>1783.8499999999517</v>
      </c>
    </row>
    <row r="1057" spans="1:3" x14ac:dyDescent="0.25">
      <c r="A1057" s="28">
        <v>1056</v>
      </c>
      <c r="B1057" s="29">
        <v>10.559999999999819</v>
      </c>
      <c r="C1057" s="30">
        <v>1786.5199999999518</v>
      </c>
    </row>
    <row r="1058" spans="1:3" x14ac:dyDescent="0.25">
      <c r="A1058" s="28">
        <v>1057</v>
      </c>
      <c r="B1058" s="29">
        <v>10.569999999999819</v>
      </c>
      <c r="C1058" s="30">
        <v>1789.1899999999516</v>
      </c>
    </row>
    <row r="1059" spans="1:3" x14ac:dyDescent="0.25">
      <c r="A1059" s="28">
        <v>1058</v>
      </c>
      <c r="B1059" s="29">
        <v>10.579999999999819</v>
      </c>
      <c r="C1059" s="30">
        <v>1791.8599999999517</v>
      </c>
    </row>
    <row r="1060" spans="1:3" x14ac:dyDescent="0.25">
      <c r="A1060" s="28">
        <v>1059</v>
      </c>
      <c r="B1060" s="29">
        <v>10.589999999999819</v>
      </c>
      <c r="C1060" s="30">
        <v>1794.5299999999515</v>
      </c>
    </row>
    <row r="1061" spans="1:3" x14ac:dyDescent="0.25">
      <c r="A1061" s="28">
        <v>1060</v>
      </c>
      <c r="B1061" s="29">
        <v>10.599999999999818</v>
      </c>
      <c r="C1061" s="30">
        <v>1797.1999999999516</v>
      </c>
    </row>
    <row r="1062" spans="1:3" x14ac:dyDescent="0.25">
      <c r="A1062" s="28">
        <v>1061</v>
      </c>
      <c r="B1062" s="29">
        <v>10.609999999999818</v>
      </c>
      <c r="C1062" s="30">
        <v>1799.8699999999515</v>
      </c>
    </row>
    <row r="1063" spans="1:3" x14ac:dyDescent="0.25">
      <c r="A1063" s="28">
        <v>1062</v>
      </c>
      <c r="B1063" s="29">
        <v>10.619999999999818</v>
      </c>
      <c r="C1063" s="30">
        <v>1802.5399999999513</v>
      </c>
    </row>
    <row r="1064" spans="1:3" x14ac:dyDescent="0.25">
      <c r="A1064" s="28">
        <v>1063</v>
      </c>
      <c r="B1064" s="29">
        <v>10.629999999999818</v>
      </c>
      <c r="C1064" s="30">
        <v>1805.2099999999514</v>
      </c>
    </row>
    <row r="1065" spans="1:3" x14ac:dyDescent="0.25">
      <c r="A1065" s="28">
        <v>1064</v>
      </c>
      <c r="B1065" s="29">
        <v>10.639999999999818</v>
      </c>
      <c r="C1065" s="30">
        <v>1807.8799999999512</v>
      </c>
    </row>
    <row r="1066" spans="1:3" x14ac:dyDescent="0.25">
      <c r="A1066" s="28">
        <v>1065</v>
      </c>
      <c r="B1066" s="29">
        <v>10.649999999999817</v>
      </c>
      <c r="C1066" s="30">
        <v>1810.5499999999513</v>
      </c>
    </row>
    <row r="1067" spans="1:3" x14ac:dyDescent="0.25">
      <c r="A1067" s="28">
        <v>1066</v>
      </c>
      <c r="B1067" s="29">
        <v>10.659999999999817</v>
      </c>
      <c r="C1067" s="30">
        <v>1813.2199999999511</v>
      </c>
    </row>
    <row r="1068" spans="1:3" x14ac:dyDescent="0.25">
      <c r="A1068" s="28">
        <v>1067</v>
      </c>
      <c r="B1068" s="29">
        <v>10.669999999999817</v>
      </c>
      <c r="C1068" s="30">
        <v>1815.8899999999512</v>
      </c>
    </row>
    <row r="1069" spans="1:3" x14ac:dyDescent="0.25">
      <c r="A1069" s="28">
        <v>1068</v>
      </c>
      <c r="B1069" s="29">
        <v>10.679999999999817</v>
      </c>
      <c r="C1069" s="30">
        <v>1818.5599999999511</v>
      </c>
    </row>
    <row r="1070" spans="1:3" x14ac:dyDescent="0.25">
      <c r="A1070" s="28">
        <v>1069</v>
      </c>
      <c r="B1070" s="29">
        <v>10.689999999999817</v>
      </c>
      <c r="C1070" s="30">
        <v>1821.2299999999509</v>
      </c>
    </row>
    <row r="1071" spans="1:3" x14ac:dyDescent="0.25">
      <c r="A1071" s="28">
        <v>1070</v>
      </c>
      <c r="B1071" s="29">
        <v>10.699999999999816</v>
      </c>
      <c r="C1071" s="30">
        <v>1823.899999999951</v>
      </c>
    </row>
    <row r="1072" spans="1:3" x14ac:dyDescent="0.25">
      <c r="A1072" s="28">
        <v>1071</v>
      </c>
      <c r="B1072" s="29">
        <v>10.709999999999816</v>
      </c>
      <c r="C1072" s="30">
        <v>1826.5699999999508</v>
      </c>
    </row>
    <row r="1073" spans="1:3" x14ac:dyDescent="0.25">
      <c r="A1073" s="28">
        <v>1072</v>
      </c>
      <c r="B1073" s="29">
        <v>10.719999999999816</v>
      </c>
      <c r="C1073" s="30">
        <v>1829.2399999999509</v>
      </c>
    </row>
    <row r="1074" spans="1:3" x14ac:dyDescent="0.25">
      <c r="A1074" s="28">
        <v>1073</v>
      </c>
      <c r="B1074" s="29">
        <v>10.729999999999816</v>
      </c>
      <c r="C1074" s="30">
        <v>1831.9099999999507</v>
      </c>
    </row>
    <row r="1075" spans="1:3" x14ac:dyDescent="0.25">
      <c r="A1075" s="28">
        <v>1074</v>
      </c>
      <c r="B1075" s="29">
        <v>10.739999999999815</v>
      </c>
      <c r="C1075" s="30">
        <v>1834.5799999999508</v>
      </c>
    </row>
    <row r="1076" spans="1:3" x14ac:dyDescent="0.25">
      <c r="A1076" s="28">
        <v>1075</v>
      </c>
      <c r="B1076" s="29">
        <v>10.749999999999815</v>
      </c>
      <c r="C1076" s="30">
        <v>1837.2499999999507</v>
      </c>
    </row>
    <row r="1077" spans="1:3" x14ac:dyDescent="0.25">
      <c r="A1077" s="28">
        <v>1076</v>
      </c>
      <c r="B1077" s="29">
        <v>10.759999999999815</v>
      </c>
      <c r="C1077" s="30">
        <v>1839.9199999999505</v>
      </c>
    </row>
    <row r="1078" spans="1:3" x14ac:dyDescent="0.25">
      <c r="A1078" s="28">
        <v>1077</v>
      </c>
      <c r="B1078" s="29">
        <v>10.769999999999815</v>
      </c>
      <c r="C1078" s="30">
        <v>1842.5899999999506</v>
      </c>
    </row>
    <row r="1079" spans="1:3" x14ac:dyDescent="0.25">
      <c r="A1079" s="28">
        <v>1078</v>
      </c>
      <c r="B1079" s="29">
        <v>10.779999999999815</v>
      </c>
      <c r="C1079" s="30">
        <v>1845.2599999999504</v>
      </c>
    </row>
    <row r="1080" spans="1:3" x14ac:dyDescent="0.25">
      <c r="A1080" s="28">
        <v>1079</v>
      </c>
      <c r="B1080" s="29">
        <v>10.789999999999814</v>
      </c>
      <c r="C1080" s="30">
        <v>1847.9299999999505</v>
      </c>
    </row>
    <row r="1081" spans="1:3" x14ac:dyDescent="0.25">
      <c r="A1081" s="28">
        <v>1080</v>
      </c>
      <c r="B1081" s="29">
        <v>10.799999999999814</v>
      </c>
      <c r="C1081" s="30">
        <v>1850.5999999999503</v>
      </c>
    </row>
    <row r="1082" spans="1:3" x14ac:dyDescent="0.25">
      <c r="A1082" s="28">
        <v>1081</v>
      </c>
      <c r="B1082" s="29">
        <v>10.809999999999814</v>
      </c>
      <c r="C1082" s="30">
        <v>1853.2699999999504</v>
      </c>
    </row>
    <row r="1083" spans="1:3" x14ac:dyDescent="0.25">
      <c r="A1083" s="28">
        <v>1082</v>
      </c>
      <c r="B1083" s="29">
        <v>10.819999999999814</v>
      </c>
      <c r="C1083" s="30">
        <v>1855.9399999999503</v>
      </c>
    </row>
    <row r="1084" spans="1:3" x14ac:dyDescent="0.25">
      <c r="A1084" s="28">
        <v>1083</v>
      </c>
      <c r="B1084" s="29">
        <v>10.829999999999814</v>
      </c>
      <c r="C1084" s="30">
        <v>1858.6099999999501</v>
      </c>
    </row>
    <row r="1085" spans="1:3" x14ac:dyDescent="0.25">
      <c r="A1085" s="28">
        <v>1084</v>
      </c>
      <c r="B1085" s="29">
        <v>10.839999999999813</v>
      </c>
      <c r="C1085" s="30">
        <v>1861.2799999999502</v>
      </c>
    </row>
    <row r="1086" spans="1:3" x14ac:dyDescent="0.25">
      <c r="A1086" s="28">
        <v>1085</v>
      </c>
      <c r="B1086" s="29">
        <v>10.849999999999813</v>
      </c>
      <c r="C1086" s="30">
        <v>1863.94999999995</v>
      </c>
    </row>
    <row r="1087" spans="1:3" x14ac:dyDescent="0.25">
      <c r="A1087" s="28">
        <v>1086</v>
      </c>
      <c r="B1087" s="29">
        <v>10.859999999999813</v>
      </c>
      <c r="C1087" s="30">
        <v>1866.6199999999501</v>
      </c>
    </row>
    <row r="1088" spans="1:3" x14ac:dyDescent="0.25">
      <c r="A1088" s="28">
        <v>1087</v>
      </c>
      <c r="B1088" s="29">
        <v>10.869999999999813</v>
      </c>
      <c r="C1088" s="30">
        <v>1869.2899999999499</v>
      </c>
    </row>
    <row r="1089" spans="1:3" x14ac:dyDescent="0.25">
      <c r="A1089" s="28">
        <v>1088</v>
      </c>
      <c r="B1089" s="29">
        <v>10.879999999999812</v>
      </c>
      <c r="C1089" s="30">
        <v>1871.95999999995</v>
      </c>
    </row>
    <row r="1090" spans="1:3" x14ac:dyDescent="0.25">
      <c r="A1090" s="28">
        <v>1089</v>
      </c>
      <c r="B1090" s="29">
        <v>10.889999999999812</v>
      </c>
      <c r="C1090" s="30">
        <v>1874.6299999999499</v>
      </c>
    </row>
    <row r="1091" spans="1:3" x14ac:dyDescent="0.25">
      <c r="A1091" s="28">
        <v>1090</v>
      </c>
      <c r="B1091" s="29">
        <v>10.899999999999812</v>
      </c>
      <c r="C1091" s="30">
        <v>1877.2999999999497</v>
      </c>
    </row>
    <row r="1092" spans="1:3" x14ac:dyDescent="0.25">
      <c r="A1092" s="28">
        <v>1091</v>
      </c>
      <c r="B1092" s="29">
        <v>10.909999999999812</v>
      </c>
      <c r="C1092" s="30">
        <v>1879.9699999999498</v>
      </c>
    </row>
    <row r="1093" spans="1:3" x14ac:dyDescent="0.25">
      <c r="A1093" s="28">
        <v>1092</v>
      </c>
      <c r="B1093" s="29">
        <v>10.919999999999812</v>
      </c>
      <c r="C1093" s="30">
        <v>1882.6399999999496</v>
      </c>
    </row>
    <row r="1094" spans="1:3" x14ac:dyDescent="0.25">
      <c r="A1094" s="28">
        <v>1093</v>
      </c>
      <c r="B1094" s="29">
        <v>10.929999999999811</v>
      </c>
      <c r="C1094" s="30">
        <v>1885.3099999999497</v>
      </c>
    </row>
    <row r="1095" spans="1:3" x14ac:dyDescent="0.25">
      <c r="A1095" s="28">
        <v>1094</v>
      </c>
      <c r="B1095" s="29">
        <v>10.939999999999811</v>
      </c>
      <c r="C1095" s="30">
        <v>1887.9799999999495</v>
      </c>
    </row>
    <row r="1096" spans="1:3" x14ac:dyDescent="0.25">
      <c r="A1096" s="28">
        <v>1095</v>
      </c>
      <c r="B1096" s="29">
        <v>10.949999999999811</v>
      </c>
      <c r="C1096" s="30">
        <v>1890.6499999999496</v>
      </c>
    </row>
    <row r="1097" spans="1:3" x14ac:dyDescent="0.25">
      <c r="A1097" s="28">
        <v>1096</v>
      </c>
      <c r="B1097" s="29">
        <v>10.959999999999811</v>
      </c>
      <c r="C1097" s="30">
        <v>1893.3199999999495</v>
      </c>
    </row>
    <row r="1098" spans="1:3" x14ac:dyDescent="0.25">
      <c r="A1098" s="28">
        <v>1097</v>
      </c>
      <c r="B1098" s="29">
        <v>10.969999999999811</v>
      </c>
      <c r="C1098" s="30">
        <v>1895.9899999999493</v>
      </c>
    </row>
    <row r="1099" spans="1:3" x14ac:dyDescent="0.25">
      <c r="A1099" s="28">
        <v>1098</v>
      </c>
      <c r="B1099" s="29">
        <v>10.97999999999981</v>
      </c>
      <c r="C1099" s="30">
        <v>1898.6599999999494</v>
      </c>
    </row>
    <row r="1100" spans="1:3" x14ac:dyDescent="0.25">
      <c r="A1100" s="28">
        <v>1099</v>
      </c>
      <c r="B1100" s="29">
        <v>10.98999999999981</v>
      </c>
      <c r="C1100" s="30">
        <v>1901.3299999999495</v>
      </c>
    </row>
    <row r="1101" spans="1:3" x14ac:dyDescent="0.25">
      <c r="A1101" s="28">
        <v>1100</v>
      </c>
      <c r="B1101" s="29">
        <v>10.99999999999981</v>
      </c>
      <c r="C1101" s="30">
        <v>1903.9999999999493</v>
      </c>
    </row>
    <row r="1102" spans="1:3" x14ac:dyDescent="0.25">
      <c r="A1102" s="28">
        <v>1101</v>
      </c>
      <c r="B1102" s="29">
        <v>11.00999999999981</v>
      </c>
      <c r="C1102" s="30">
        <v>1904.839999999984</v>
      </c>
    </row>
    <row r="1103" spans="1:3" x14ac:dyDescent="0.25">
      <c r="A1103" s="28">
        <v>1102</v>
      </c>
      <c r="B1103" s="29">
        <v>11.01999999999981</v>
      </c>
      <c r="C1103" s="30">
        <v>1905.6799999999839</v>
      </c>
    </row>
    <row r="1104" spans="1:3" x14ac:dyDescent="0.25">
      <c r="A1104" s="28">
        <v>1103</v>
      </c>
      <c r="B1104" s="29">
        <v>11.029999999999809</v>
      </c>
      <c r="C1104" s="30">
        <v>1906.5199999999841</v>
      </c>
    </row>
    <row r="1105" spans="1:3" x14ac:dyDescent="0.25">
      <c r="A1105" s="28">
        <v>1104</v>
      </c>
      <c r="B1105" s="29">
        <v>11.039999999999809</v>
      </c>
      <c r="C1105" s="30">
        <v>1907.359999999984</v>
      </c>
    </row>
    <row r="1106" spans="1:3" x14ac:dyDescent="0.25">
      <c r="A1106" s="28">
        <v>1105</v>
      </c>
      <c r="B1106" s="29">
        <v>11.049999999999809</v>
      </c>
      <c r="C1106" s="30">
        <v>1908.1999999999839</v>
      </c>
    </row>
    <row r="1107" spans="1:3" x14ac:dyDescent="0.25">
      <c r="A1107" s="28">
        <v>1106</v>
      </c>
      <c r="B1107" s="29">
        <v>11.059999999999809</v>
      </c>
      <c r="C1107" s="30">
        <v>1909.0399999999838</v>
      </c>
    </row>
    <row r="1108" spans="1:3" x14ac:dyDescent="0.25">
      <c r="A1108" s="28">
        <v>1107</v>
      </c>
      <c r="B1108" s="29">
        <v>11.069999999999808</v>
      </c>
      <c r="C1108" s="30">
        <v>1909.879999999984</v>
      </c>
    </row>
    <row r="1109" spans="1:3" x14ac:dyDescent="0.25">
      <c r="A1109" s="28">
        <v>1108</v>
      </c>
      <c r="B1109" s="29">
        <v>11.079999999999808</v>
      </c>
      <c r="C1109" s="30">
        <v>1910.7199999999839</v>
      </c>
    </row>
    <row r="1110" spans="1:3" x14ac:dyDescent="0.25">
      <c r="A1110" s="28">
        <v>1109</v>
      </c>
      <c r="B1110" s="29">
        <v>11.089999999999808</v>
      </c>
      <c r="C1110" s="30">
        <v>1911.5599999999838</v>
      </c>
    </row>
    <row r="1111" spans="1:3" x14ac:dyDescent="0.25">
      <c r="A1111" s="28">
        <v>1110</v>
      </c>
      <c r="B1111" s="29">
        <v>11.099999999999808</v>
      </c>
      <c r="C1111" s="30">
        <v>1912.3999999999839</v>
      </c>
    </row>
    <row r="1112" spans="1:3" x14ac:dyDescent="0.25">
      <c r="A1112" s="28">
        <v>1111</v>
      </c>
      <c r="B1112" s="29">
        <v>11.109999999999808</v>
      </c>
      <c r="C1112" s="30">
        <v>1913.2399999999839</v>
      </c>
    </row>
    <row r="1113" spans="1:3" x14ac:dyDescent="0.25">
      <c r="A1113" s="28">
        <v>1112</v>
      </c>
      <c r="B1113" s="29">
        <v>11.119999999999807</v>
      </c>
      <c r="C1113" s="30">
        <v>1914.0799999999838</v>
      </c>
    </row>
    <row r="1114" spans="1:3" x14ac:dyDescent="0.25">
      <c r="A1114" s="28">
        <v>1113</v>
      </c>
      <c r="B1114" s="29">
        <v>11.129999999999807</v>
      </c>
      <c r="C1114" s="30">
        <v>1914.9199999999837</v>
      </c>
    </row>
    <row r="1115" spans="1:3" x14ac:dyDescent="0.25">
      <c r="A1115" s="28">
        <v>1114</v>
      </c>
      <c r="B1115" s="29">
        <v>11.139999999999807</v>
      </c>
      <c r="C1115" s="30">
        <v>1915.7599999999838</v>
      </c>
    </row>
    <row r="1116" spans="1:3" x14ac:dyDescent="0.25">
      <c r="A1116" s="28">
        <v>1115</v>
      </c>
      <c r="B1116" s="29">
        <v>11.149999999999807</v>
      </c>
      <c r="C1116" s="30">
        <v>1916.5999999999838</v>
      </c>
    </row>
    <row r="1117" spans="1:3" x14ac:dyDescent="0.25">
      <c r="A1117" s="28">
        <v>1116</v>
      </c>
      <c r="B1117" s="29">
        <v>11.159999999999807</v>
      </c>
      <c r="C1117" s="30">
        <v>1917.4399999999837</v>
      </c>
    </row>
    <row r="1118" spans="1:3" x14ac:dyDescent="0.25">
      <c r="A1118" s="28">
        <v>1117</v>
      </c>
      <c r="B1118" s="29">
        <v>11.169999999999806</v>
      </c>
      <c r="C1118" s="30">
        <v>1918.2799999999838</v>
      </c>
    </row>
    <row r="1119" spans="1:3" x14ac:dyDescent="0.25">
      <c r="A1119" s="28">
        <v>1118</v>
      </c>
      <c r="B1119" s="29">
        <v>11.179999999999806</v>
      </c>
      <c r="C1119" s="30">
        <v>1919.1199999999837</v>
      </c>
    </row>
    <row r="1120" spans="1:3" x14ac:dyDescent="0.25">
      <c r="A1120" s="28">
        <v>1119</v>
      </c>
      <c r="B1120" s="29">
        <v>11.189999999999806</v>
      </c>
      <c r="C1120" s="30">
        <v>1919.9599999999837</v>
      </c>
    </row>
    <row r="1121" spans="1:3" x14ac:dyDescent="0.25">
      <c r="A1121" s="28">
        <v>1120</v>
      </c>
      <c r="B1121" s="29">
        <v>11.199999999999806</v>
      </c>
      <c r="C1121" s="30">
        <v>1920.7999999999836</v>
      </c>
    </row>
    <row r="1122" spans="1:3" x14ac:dyDescent="0.25">
      <c r="A1122" s="28">
        <v>1121</v>
      </c>
      <c r="B1122" s="29">
        <v>11.209999999999805</v>
      </c>
      <c r="C1122" s="30">
        <v>1921.6399999999837</v>
      </c>
    </row>
    <row r="1123" spans="1:3" x14ac:dyDescent="0.25">
      <c r="A1123" s="28">
        <v>1122</v>
      </c>
      <c r="B1123" s="29">
        <v>11.219999999999805</v>
      </c>
      <c r="C1123" s="30">
        <v>1922.4799999999836</v>
      </c>
    </row>
    <row r="1124" spans="1:3" x14ac:dyDescent="0.25">
      <c r="A1124" s="28">
        <v>1123</v>
      </c>
      <c r="B1124" s="29">
        <v>11.229999999999805</v>
      </c>
      <c r="C1124" s="30">
        <v>1923.3199999999836</v>
      </c>
    </row>
    <row r="1125" spans="1:3" x14ac:dyDescent="0.25">
      <c r="A1125" s="28">
        <v>1124</v>
      </c>
      <c r="B1125" s="29">
        <v>11.239999999999805</v>
      </c>
      <c r="C1125" s="30">
        <v>1924.1599999999837</v>
      </c>
    </row>
    <row r="1126" spans="1:3" x14ac:dyDescent="0.25">
      <c r="A1126" s="28">
        <v>1125</v>
      </c>
      <c r="B1126" s="29">
        <v>11.249999999999805</v>
      </c>
      <c r="C1126" s="30">
        <v>1924.9999999999836</v>
      </c>
    </row>
    <row r="1127" spans="1:3" x14ac:dyDescent="0.25">
      <c r="A1127" s="28">
        <v>1126</v>
      </c>
      <c r="B1127" s="29">
        <v>11.259999999999804</v>
      </c>
      <c r="C1127" s="30">
        <v>1925.8399999999835</v>
      </c>
    </row>
    <row r="1128" spans="1:3" x14ac:dyDescent="0.25">
      <c r="A1128" s="28">
        <v>1127</v>
      </c>
      <c r="B1128" s="29">
        <v>11.269999999999804</v>
      </c>
      <c r="C1128" s="30">
        <v>1926.6799999999835</v>
      </c>
    </row>
    <row r="1129" spans="1:3" x14ac:dyDescent="0.25">
      <c r="A1129" s="28">
        <v>1128</v>
      </c>
      <c r="B1129" s="29">
        <v>11.279999999999804</v>
      </c>
      <c r="C1129" s="30">
        <v>1927.5199999999836</v>
      </c>
    </row>
    <row r="1130" spans="1:3" x14ac:dyDescent="0.25">
      <c r="A1130" s="28">
        <v>1129</v>
      </c>
      <c r="B1130" s="29">
        <v>11.289999999999804</v>
      </c>
      <c r="C1130" s="30">
        <v>1928.3599999999835</v>
      </c>
    </row>
    <row r="1131" spans="1:3" x14ac:dyDescent="0.25">
      <c r="A1131" s="28">
        <v>1130</v>
      </c>
      <c r="B1131" s="29">
        <v>11.299999999999804</v>
      </c>
      <c r="C1131" s="30">
        <v>1929.1999999999834</v>
      </c>
    </row>
    <row r="1132" spans="1:3" x14ac:dyDescent="0.25">
      <c r="A1132" s="28">
        <v>1131</v>
      </c>
      <c r="B1132" s="29">
        <v>11.309999999999803</v>
      </c>
      <c r="C1132" s="30">
        <v>1930.0399999999836</v>
      </c>
    </row>
    <row r="1133" spans="1:3" x14ac:dyDescent="0.25">
      <c r="A1133" s="28">
        <v>1132</v>
      </c>
      <c r="B1133" s="29">
        <v>11.319999999999803</v>
      </c>
      <c r="C1133" s="30">
        <v>1930.8799999999835</v>
      </c>
    </row>
    <row r="1134" spans="1:3" x14ac:dyDescent="0.25">
      <c r="A1134" s="28">
        <v>1133</v>
      </c>
      <c r="B1134" s="29">
        <v>11.329999999999803</v>
      </c>
      <c r="C1134" s="30">
        <v>1931.7199999999834</v>
      </c>
    </row>
    <row r="1135" spans="1:3" x14ac:dyDescent="0.25">
      <c r="A1135" s="28">
        <v>1134</v>
      </c>
      <c r="B1135" s="29">
        <v>11.339999999999803</v>
      </c>
      <c r="C1135" s="30">
        <v>1932.5599999999833</v>
      </c>
    </row>
    <row r="1136" spans="1:3" x14ac:dyDescent="0.25">
      <c r="A1136" s="28">
        <v>1135</v>
      </c>
      <c r="B1136" s="29">
        <v>11.349999999999802</v>
      </c>
      <c r="C1136" s="30">
        <v>1933.3999999999835</v>
      </c>
    </row>
    <row r="1137" spans="1:3" x14ac:dyDescent="0.25">
      <c r="A1137" s="28">
        <v>1136</v>
      </c>
      <c r="B1137" s="29">
        <v>11.359999999999802</v>
      </c>
      <c r="C1137" s="30">
        <v>1934.2399999999834</v>
      </c>
    </row>
    <row r="1138" spans="1:3" x14ac:dyDescent="0.25">
      <c r="A1138" s="28">
        <v>1137</v>
      </c>
      <c r="B1138" s="29">
        <v>11.369999999999802</v>
      </c>
      <c r="C1138" s="30">
        <v>1935.0799999999833</v>
      </c>
    </row>
    <row r="1139" spans="1:3" x14ac:dyDescent="0.25">
      <c r="A1139" s="28">
        <v>1138</v>
      </c>
      <c r="B1139" s="29">
        <v>11.379999999999802</v>
      </c>
      <c r="C1139" s="30">
        <v>1935.9199999999832</v>
      </c>
    </row>
    <row r="1140" spans="1:3" x14ac:dyDescent="0.25">
      <c r="A1140" s="28">
        <v>1139</v>
      </c>
      <c r="B1140" s="29">
        <v>11.389999999999802</v>
      </c>
      <c r="C1140" s="30">
        <v>1936.7599999999834</v>
      </c>
    </row>
    <row r="1141" spans="1:3" x14ac:dyDescent="0.25">
      <c r="A1141" s="28">
        <v>1140</v>
      </c>
      <c r="B1141" s="29">
        <v>11.399999999999801</v>
      </c>
      <c r="C1141" s="30">
        <v>1937.5999999999833</v>
      </c>
    </row>
    <row r="1142" spans="1:3" x14ac:dyDescent="0.25">
      <c r="A1142" s="28">
        <v>1141</v>
      </c>
      <c r="B1142" s="29">
        <v>11.409999999999801</v>
      </c>
      <c r="C1142" s="30">
        <v>1938.4399999999832</v>
      </c>
    </row>
    <row r="1143" spans="1:3" x14ac:dyDescent="0.25">
      <c r="A1143" s="28">
        <v>1142</v>
      </c>
      <c r="B1143" s="29">
        <v>11.419999999999801</v>
      </c>
      <c r="C1143" s="30">
        <v>1939.2799999999834</v>
      </c>
    </row>
    <row r="1144" spans="1:3" x14ac:dyDescent="0.25">
      <c r="A1144" s="28">
        <v>1143</v>
      </c>
      <c r="B1144" s="29">
        <v>11.429999999999801</v>
      </c>
      <c r="C1144" s="30">
        <v>1940.1199999999833</v>
      </c>
    </row>
    <row r="1145" spans="1:3" x14ac:dyDescent="0.25">
      <c r="A1145" s="28">
        <v>1144</v>
      </c>
      <c r="B1145" s="29">
        <v>11.439999999999801</v>
      </c>
      <c r="C1145" s="30">
        <v>1940.9599999999832</v>
      </c>
    </row>
    <row r="1146" spans="1:3" x14ac:dyDescent="0.25">
      <c r="A1146" s="28">
        <v>1145</v>
      </c>
      <c r="B1146" s="29">
        <v>11.4499999999998</v>
      </c>
      <c r="C1146" s="30">
        <v>1941.7999999999831</v>
      </c>
    </row>
    <row r="1147" spans="1:3" x14ac:dyDescent="0.25">
      <c r="A1147" s="28">
        <v>1146</v>
      </c>
      <c r="B1147" s="29">
        <v>11.4599999999998</v>
      </c>
      <c r="C1147" s="30">
        <v>1942.6399999999833</v>
      </c>
    </row>
    <row r="1148" spans="1:3" x14ac:dyDescent="0.25">
      <c r="A1148" s="28">
        <v>1147</v>
      </c>
      <c r="B1148" s="29">
        <v>11.4699999999998</v>
      </c>
      <c r="C1148" s="30">
        <v>1943.4799999999832</v>
      </c>
    </row>
    <row r="1149" spans="1:3" x14ac:dyDescent="0.25">
      <c r="A1149" s="28">
        <v>1148</v>
      </c>
      <c r="B1149" s="29">
        <v>11.4799999999998</v>
      </c>
      <c r="C1149" s="30">
        <v>1944.3199999999831</v>
      </c>
    </row>
    <row r="1150" spans="1:3" x14ac:dyDescent="0.25">
      <c r="A1150" s="28">
        <v>1149</v>
      </c>
      <c r="B1150" s="29">
        <v>11.489999999999799</v>
      </c>
      <c r="C1150" s="30">
        <v>1945.1599999999833</v>
      </c>
    </row>
    <row r="1151" spans="1:3" x14ac:dyDescent="0.25">
      <c r="A1151" s="28">
        <v>1150</v>
      </c>
      <c r="B1151" s="29">
        <v>11.499999999999799</v>
      </c>
      <c r="C1151" s="30">
        <v>1945.9999999999832</v>
      </c>
    </row>
    <row r="1152" spans="1:3" x14ac:dyDescent="0.25">
      <c r="A1152" s="28">
        <v>1151</v>
      </c>
      <c r="B1152" s="29">
        <v>11.509999999999799</v>
      </c>
      <c r="C1152" s="30">
        <v>1946.8399999999831</v>
      </c>
    </row>
    <row r="1153" spans="1:3" x14ac:dyDescent="0.25">
      <c r="A1153" s="28">
        <v>1152</v>
      </c>
      <c r="B1153" s="29">
        <v>11.519999999999799</v>
      </c>
      <c r="C1153" s="30">
        <v>1947.679999999983</v>
      </c>
    </row>
    <row r="1154" spans="1:3" x14ac:dyDescent="0.25">
      <c r="A1154" s="28">
        <v>1153</v>
      </c>
      <c r="B1154" s="29">
        <v>11.529999999999799</v>
      </c>
      <c r="C1154" s="30">
        <v>1948.5199999999832</v>
      </c>
    </row>
    <row r="1155" spans="1:3" x14ac:dyDescent="0.25">
      <c r="A1155" s="28">
        <v>1154</v>
      </c>
      <c r="B1155" s="29">
        <v>11.539999999999798</v>
      </c>
      <c r="C1155" s="30">
        <v>1949.3599999999831</v>
      </c>
    </row>
    <row r="1156" spans="1:3" x14ac:dyDescent="0.25">
      <c r="A1156" s="28">
        <v>1155</v>
      </c>
      <c r="B1156" s="29">
        <v>11.549999999999798</v>
      </c>
      <c r="C1156" s="30">
        <v>1950.199999999983</v>
      </c>
    </row>
    <row r="1157" spans="1:3" x14ac:dyDescent="0.25">
      <c r="A1157" s="28">
        <v>1156</v>
      </c>
      <c r="B1157" s="29">
        <v>11.559999999999798</v>
      </c>
      <c r="C1157" s="30">
        <v>1951.0399999999831</v>
      </c>
    </row>
    <row r="1158" spans="1:3" x14ac:dyDescent="0.25">
      <c r="A1158" s="28">
        <v>1157</v>
      </c>
      <c r="B1158" s="29">
        <v>11.569999999999798</v>
      </c>
      <c r="C1158" s="30">
        <v>1951.8799999999831</v>
      </c>
    </row>
    <row r="1159" spans="1:3" x14ac:dyDescent="0.25">
      <c r="A1159" s="28">
        <v>1158</v>
      </c>
      <c r="B1159" s="29">
        <v>11.579999999999798</v>
      </c>
      <c r="C1159" s="30">
        <v>1952.719999999983</v>
      </c>
    </row>
    <row r="1160" spans="1:3" x14ac:dyDescent="0.25">
      <c r="A1160" s="28">
        <v>1159</v>
      </c>
      <c r="B1160" s="29">
        <v>11.589999999999797</v>
      </c>
      <c r="C1160" s="30">
        <v>1953.5599999999829</v>
      </c>
    </row>
    <row r="1161" spans="1:3" x14ac:dyDescent="0.25">
      <c r="A1161" s="28">
        <v>1160</v>
      </c>
      <c r="B1161" s="29">
        <v>11.599999999999797</v>
      </c>
      <c r="C1161" s="30">
        <v>1954.399999999983</v>
      </c>
    </row>
    <row r="1162" spans="1:3" x14ac:dyDescent="0.25">
      <c r="A1162" s="28">
        <v>1161</v>
      </c>
      <c r="B1162" s="29">
        <v>11.609999999999797</v>
      </c>
      <c r="C1162" s="30">
        <v>1955.239999999983</v>
      </c>
    </row>
    <row r="1163" spans="1:3" x14ac:dyDescent="0.25">
      <c r="A1163" s="28">
        <v>1162</v>
      </c>
      <c r="B1163" s="29">
        <v>11.619999999999797</v>
      </c>
      <c r="C1163" s="30">
        <v>1956.0799999999829</v>
      </c>
    </row>
    <row r="1164" spans="1:3" x14ac:dyDescent="0.25">
      <c r="A1164" s="28">
        <v>1163</v>
      </c>
      <c r="B1164" s="29">
        <v>11.629999999999797</v>
      </c>
      <c r="C1164" s="30">
        <v>1956.9199999999828</v>
      </c>
    </row>
    <row r="1165" spans="1:3" x14ac:dyDescent="0.25">
      <c r="A1165" s="28">
        <v>1164</v>
      </c>
      <c r="B1165" s="29">
        <v>11.639999999999796</v>
      </c>
      <c r="C1165" s="30">
        <v>1957.7599999999829</v>
      </c>
    </row>
    <row r="1166" spans="1:3" x14ac:dyDescent="0.25">
      <c r="A1166" s="28">
        <v>1165</v>
      </c>
      <c r="B1166" s="29">
        <v>11.649999999999796</v>
      </c>
      <c r="C1166" s="30">
        <v>1958.5999999999829</v>
      </c>
    </row>
    <row r="1167" spans="1:3" x14ac:dyDescent="0.25">
      <c r="A1167" s="28">
        <v>1166</v>
      </c>
      <c r="B1167" s="29">
        <v>11.659999999999796</v>
      </c>
      <c r="C1167" s="30">
        <v>1959.4399999999828</v>
      </c>
    </row>
    <row r="1168" spans="1:3" x14ac:dyDescent="0.25">
      <c r="A1168" s="28">
        <v>1167</v>
      </c>
      <c r="B1168" s="29">
        <v>11.669999999999796</v>
      </c>
      <c r="C1168" s="30">
        <v>1960.2799999999829</v>
      </c>
    </row>
    <row r="1169" spans="1:3" x14ac:dyDescent="0.25">
      <c r="A1169" s="28">
        <v>1168</v>
      </c>
      <c r="B1169" s="29">
        <v>11.679999999999795</v>
      </c>
      <c r="C1169" s="30">
        <v>1961.1199999999828</v>
      </c>
    </row>
    <row r="1170" spans="1:3" x14ac:dyDescent="0.25">
      <c r="A1170" s="28">
        <v>1169</v>
      </c>
      <c r="B1170" s="29">
        <v>11.689999999999795</v>
      </c>
      <c r="C1170" s="30">
        <v>1961.9599999999828</v>
      </c>
    </row>
    <row r="1171" spans="1:3" x14ac:dyDescent="0.25">
      <c r="A1171" s="28">
        <v>1170</v>
      </c>
      <c r="B1171" s="29">
        <v>11.699999999999795</v>
      </c>
      <c r="C1171" s="30">
        <v>1962.7999999999827</v>
      </c>
    </row>
    <row r="1172" spans="1:3" x14ac:dyDescent="0.25">
      <c r="A1172" s="28">
        <v>1171</v>
      </c>
      <c r="B1172" s="29">
        <v>11.709999999999795</v>
      </c>
      <c r="C1172" s="30">
        <v>1963.6399999999828</v>
      </c>
    </row>
    <row r="1173" spans="1:3" x14ac:dyDescent="0.25">
      <c r="A1173" s="28">
        <v>1172</v>
      </c>
      <c r="B1173" s="29">
        <v>11.719999999999795</v>
      </c>
      <c r="C1173" s="30">
        <v>1964.4799999999827</v>
      </c>
    </row>
    <row r="1174" spans="1:3" x14ac:dyDescent="0.25">
      <c r="A1174" s="28">
        <v>1173</v>
      </c>
      <c r="B1174" s="29">
        <v>11.729999999999794</v>
      </c>
      <c r="C1174" s="30">
        <v>1965.3199999999827</v>
      </c>
    </row>
    <row r="1175" spans="1:3" x14ac:dyDescent="0.25">
      <c r="A1175" s="28">
        <v>1174</v>
      </c>
      <c r="B1175" s="29">
        <v>11.739999999999794</v>
      </c>
      <c r="C1175" s="30">
        <v>1966.1599999999828</v>
      </c>
    </row>
    <row r="1176" spans="1:3" x14ac:dyDescent="0.25">
      <c r="A1176" s="28">
        <v>1175</v>
      </c>
      <c r="B1176" s="29">
        <v>11.749999999999794</v>
      </c>
      <c r="C1176" s="30">
        <v>1966.9999999999827</v>
      </c>
    </row>
    <row r="1177" spans="1:3" x14ac:dyDescent="0.25">
      <c r="A1177" s="28">
        <v>1176</v>
      </c>
      <c r="B1177" s="29">
        <v>11.759999999999794</v>
      </c>
      <c r="C1177" s="30">
        <v>1967.8399999999826</v>
      </c>
    </row>
    <row r="1178" spans="1:3" x14ac:dyDescent="0.25">
      <c r="A1178" s="28">
        <v>1177</v>
      </c>
      <c r="B1178" s="29">
        <v>11.769999999999794</v>
      </c>
      <c r="C1178" s="30">
        <v>1968.6799999999826</v>
      </c>
    </row>
    <row r="1179" spans="1:3" x14ac:dyDescent="0.25">
      <c r="A1179" s="28">
        <v>1178</v>
      </c>
      <c r="B1179" s="29">
        <v>11.779999999999793</v>
      </c>
      <c r="C1179" s="30">
        <v>1969.5199999999827</v>
      </c>
    </row>
    <row r="1180" spans="1:3" x14ac:dyDescent="0.25">
      <c r="A1180" s="28">
        <v>1179</v>
      </c>
      <c r="B1180" s="29">
        <v>11.789999999999793</v>
      </c>
      <c r="C1180" s="30">
        <v>1970.3599999999826</v>
      </c>
    </row>
    <row r="1181" spans="1:3" x14ac:dyDescent="0.25">
      <c r="A1181" s="28">
        <v>1180</v>
      </c>
      <c r="B1181" s="29">
        <v>11.799999999999793</v>
      </c>
      <c r="C1181" s="30">
        <v>1971.1999999999825</v>
      </c>
    </row>
    <row r="1182" spans="1:3" x14ac:dyDescent="0.25">
      <c r="A1182" s="28">
        <v>1181</v>
      </c>
      <c r="B1182" s="29">
        <v>11.809999999999793</v>
      </c>
      <c r="C1182" s="30">
        <v>1972.0399999999827</v>
      </c>
    </row>
    <row r="1183" spans="1:3" x14ac:dyDescent="0.25">
      <c r="A1183" s="28">
        <v>1182</v>
      </c>
      <c r="B1183" s="29">
        <v>11.819999999999792</v>
      </c>
      <c r="C1183" s="30">
        <v>1972.8799999999826</v>
      </c>
    </row>
    <row r="1184" spans="1:3" x14ac:dyDescent="0.25">
      <c r="A1184" s="28">
        <v>1183</v>
      </c>
      <c r="B1184" s="29">
        <v>11.829999999999792</v>
      </c>
      <c r="C1184" s="30">
        <v>1973.7199999999825</v>
      </c>
    </row>
    <row r="1185" spans="1:3" x14ac:dyDescent="0.25">
      <c r="A1185" s="28">
        <v>1184</v>
      </c>
      <c r="B1185" s="29">
        <v>11.839999999999792</v>
      </c>
      <c r="C1185" s="30">
        <v>1974.5599999999824</v>
      </c>
    </row>
    <row r="1186" spans="1:3" x14ac:dyDescent="0.25">
      <c r="A1186" s="28">
        <v>1185</v>
      </c>
      <c r="B1186" s="29">
        <v>11.849999999999792</v>
      </c>
      <c r="C1186" s="30">
        <v>1975.3999999999826</v>
      </c>
    </row>
    <row r="1187" spans="1:3" x14ac:dyDescent="0.25">
      <c r="A1187" s="28">
        <v>1186</v>
      </c>
      <c r="B1187" s="29">
        <v>11.859999999999792</v>
      </c>
      <c r="C1187" s="30">
        <v>1976.2399999999825</v>
      </c>
    </row>
    <row r="1188" spans="1:3" x14ac:dyDescent="0.25">
      <c r="A1188" s="28">
        <v>1187</v>
      </c>
      <c r="B1188" s="29">
        <v>11.869999999999791</v>
      </c>
      <c r="C1188" s="30">
        <v>1977.0799999999824</v>
      </c>
    </row>
    <row r="1189" spans="1:3" x14ac:dyDescent="0.25">
      <c r="A1189" s="28">
        <v>1188</v>
      </c>
      <c r="B1189" s="29">
        <v>11.879999999999791</v>
      </c>
      <c r="C1189" s="30">
        <v>1977.9199999999823</v>
      </c>
    </row>
    <row r="1190" spans="1:3" x14ac:dyDescent="0.25">
      <c r="A1190" s="28">
        <v>1189</v>
      </c>
      <c r="B1190" s="29">
        <v>11.889999999999791</v>
      </c>
      <c r="C1190" s="30">
        <v>1978.7599999999825</v>
      </c>
    </row>
    <row r="1191" spans="1:3" x14ac:dyDescent="0.25">
      <c r="A1191" s="28">
        <v>1190</v>
      </c>
      <c r="B1191" s="29">
        <v>11.899999999999791</v>
      </c>
      <c r="C1191" s="30">
        <v>1979.5999999999824</v>
      </c>
    </row>
    <row r="1192" spans="1:3" x14ac:dyDescent="0.25">
      <c r="A1192" s="28">
        <v>1191</v>
      </c>
      <c r="B1192" s="29">
        <v>11.909999999999791</v>
      </c>
      <c r="C1192" s="30">
        <v>1980.4399999999823</v>
      </c>
    </row>
    <row r="1193" spans="1:3" x14ac:dyDescent="0.25">
      <c r="A1193" s="28">
        <v>1192</v>
      </c>
      <c r="B1193" s="29">
        <v>11.91999999999979</v>
      </c>
      <c r="C1193" s="30">
        <v>1981.2799999999825</v>
      </c>
    </row>
    <row r="1194" spans="1:3" x14ac:dyDescent="0.25">
      <c r="A1194" s="28">
        <v>1193</v>
      </c>
      <c r="B1194" s="29">
        <v>11.92999999999979</v>
      </c>
      <c r="C1194" s="30">
        <v>1982.1199999999824</v>
      </c>
    </row>
    <row r="1195" spans="1:3" x14ac:dyDescent="0.25">
      <c r="A1195" s="28">
        <v>1194</v>
      </c>
      <c r="B1195" s="29">
        <v>11.93999999999979</v>
      </c>
      <c r="C1195" s="30">
        <v>1982.9599999999823</v>
      </c>
    </row>
    <row r="1196" spans="1:3" x14ac:dyDescent="0.25">
      <c r="A1196" s="28">
        <v>1195</v>
      </c>
      <c r="B1196" s="29">
        <v>11.94999999999979</v>
      </c>
      <c r="C1196" s="30">
        <v>1983.7999999999824</v>
      </c>
    </row>
    <row r="1197" spans="1:3" x14ac:dyDescent="0.25">
      <c r="A1197" s="28">
        <v>1196</v>
      </c>
      <c r="B1197" s="29">
        <v>11.959999999999789</v>
      </c>
      <c r="C1197" s="30">
        <v>1984.6399999999824</v>
      </c>
    </row>
    <row r="1198" spans="1:3" x14ac:dyDescent="0.25">
      <c r="A1198" s="28">
        <v>1197</v>
      </c>
      <c r="B1198" s="29">
        <v>11.969999999999789</v>
      </c>
      <c r="C1198" s="30">
        <v>1985.4799999999823</v>
      </c>
    </row>
    <row r="1199" spans="1:3" x14ac:dyDescent="0.25">
      <c r="A1199" s="28">
        <v>1198</v>
      </c>
      <c r="B1199" s="29">
        <v>11.979999999999789</v>
      </c>
      <c r="C1199" s="30">
        <v>1986.3199999999822</v>
      </c>
    </row>
    <row r="1200" spans="1:3" x14ac:dyDescent="0.25">
      <c r="A1200" s="28">
        <v>1199</v>
      </c>
      <c r="B1200" s="29">
        <v>11.989999999999789</v>
      </c>
      <c r="C1200" s="30">
        <v>1987.1599999999823</v>
      </c>
    </row>
    <row r="1201" spans="1:3" x14ac:dyDescent="0.25">
      <c r="A1201" s="28">
        <v>1200</v>
      </c>
      <c r="B1201" s="29">
        <v>11.999999999999789</v>
      </c>
      <c r="C1201" s="30">
        <v>1987.9999999999823</v>
      </c>
    </row>
    <row r="1202" spans="1:3" x14ac:dyDescent="0.25">
      <c r="A1202" s="28">
        <v>1201</v>
      </c>
      <c r="B1202" s="29">
        <v>12.009999999999788</v>
      </c>
      <c r="C1202" s="30">
        <v>1988.1099999999976</v>
      </c>
    </row>
    <row r="1203" spans="1:3" x14ac:dyDescent="0.25">
      <c r="A1203" s="28">
        <v>1202</v>
      </c>
      <c r="B1203" s="29">
        <v>12.019999999999788</v>
      </c>
      <c r="C1203" s="30">
        <v>1988.2199999999978</v>
      </c>
    </row>
    <row r="1204" spans="1:3" x14ac:dyDescent="0.25">
      <c r="A1204" s="28">
        <v>1203</v>
      </c>
      <c r="B1204" s="29">
        <v>12.029999999999788</v>
      </c>
      <c r="C1204" s="30">
        <v>1988.3299999999977</v>
      </c>
    </row>
    <row r="1205" spans="1:3" x14ac:dyDescent="0.25">
      <c r="A1205" s="28">
        <v>1204</v>
      </c>
      <c r="B1205" s="29">
        <v>12.039999999999788</v>
      </c>
      <c r="C1205" s="30">
        <v>1988.4399999999976</v>
      </c>
    </row>
    <row r="1206" spans="1:3" x14ac:dyDescent="0.25">
      <c r="A1206" s="28">
        <v>1205</v>
      </c>
      <c r="B1206" s="29">
        <v>12.049999999999788</v>
      </c>
      <c r="C1206" s="30">
        <v>1988.5499999999977</v>
      </c>
    </row>
    <row r="1207" spans="1:3" x14ac:dyDescent="0.25">
      <c r="A1207" s="28">
        <v>1206</v>
      </c>
      <c r="B1207" s="29">
        <v>12.059999999999787</v>
      </c>
      <c r="C1207" s="30">
        <v>1988.6599999999976</v>
      </c>
    </row>
    <row r="1208" spans="1:3" x14ac:dyDescent="0.25">
      <c r="A1208" s="28">
        <v>1207</v>
      </c>
      <c r="B1208" s="29">
        <v>12.069999999999787</v>
      </c>
      <c r="C1208" s="30">
        <v>1988.7699999999977</v>
      </c>
    </row>
    <row r="1209" spans="1:3" x14ac:dyDescent="0.25">
      <c r="A1209" s="28">
        <v>1208</v>
      </c>
      <c r="B1209" s="29">
        <v>12.079999999999787</v>
      </c>
      <c r="C1209" s="30">
        <v>1988.8799999999976</v>
      </c>
    </row>
    <row r="1210" spans="1:3" x14ac:dyDescent="0.25">
      <c r="A1210" s="28">
        <v>1209</v>
      </c>
      <c r="B1210" s="29">
        <v>12.089999999999787</v>
      </c>
      <c r="C1210" s="30">
        <v>1988.9899999999977</v>
      </c>
    </row>
    <row r="1211" spans="1:3" x14ac:dyDescent="0.25">
      <c r="A1211" s="28">
        <v>1210</v>
      </c>
      <c r="B1211" s="29">
        <v>12.099999999999786</v>
      </c>
      <c r="C1211" s="30">
        <v>1989.0999999999976</v>
      </c>
    </row>
    <row r="1212" spans="1:3" x14ac:dyDescent="0.25">
      <c r="A1212" s="28">
        <v>1211</v>
      </c>
      <c r="B1212" s="29">
        <v>12.109999999999786</v>
      </c>
      <c r="C1212" s="30">
        <v>1989.2099999999978</v>
      </c>
    </row>
    <row r="1213" spans="1:3" x14ac:dyDescent="0.25">
      <c r="A1213" s="28">
        <v>1212</v>
      </c>
      <c r="B1213" s="29">
        <v>12.119999999999786</v>
      </c>
      <c r="C1213" s="30">
        <v>1989.3199999999977</v>
      </c>
    </row>
    <row r="1214" spans="1:3" x14ac:dyDescent="0.25">
      <c r="A1214" s="28">
        <v>1213</v>
      </c>
      <c r="B1214" s="29">
        <v>12.129999999999786</v>
      </c>
      <c r="C1214" s="30">
        <v>1989.4299999999976</v>
      </c>
    </row>
    <row r="1215" spans="1:3" x14ac:dyDescent="0.25">
      <c r="A1215" s="28">
        <v>1214</v>
      </c>
      <c r="B1215" s="29">
        <v>12.139999999999786</v>
      </c>
      <c r="C1215" s="30">
        <v>1989.5399999999977</v>
      </c>
    </row>
    <row r="1216" spans="1:3" x14ac:dyDescent="0.25">
      <c r="A1216" s="28">
        <v>1215</v>
      </c>
      <c r="B1216" s="29">
        <v>12.149999999999785</v>
      </c>
      <c r="C1216" s="30">
        <v>1989.6499999999976</v>
      </c>
    </row>
    <row r="1217" spans="1:3" x14ac:dyDescent="0.25">
      <c r="A1217" s="28">
        <v>1216</v>
      </c>
      <c r="B1217" s="29">
        <v>12.159999999999785</v>
      </c>
      <c r="C1217" s="30">
        <v>1989.7599999999977</v>
      </c>
    </row>
    <row r="1218" spans="1:3" x14ac:dyDescent="0.25">
      <c r="A1218" s="28">
        <v>1217</v>
      </c>
      <c r="B1218" s="29">
        <v>12.169999999999785</v>
      </c>
      <c r="C1218" s="30">
        <v>1989.8699999999976</v>
      </c>
    </row>
    <row r="1219" spans="1:3" x14ac:dyDescent="0.25">
      <c r="A1219" s="28">
        <v>1218</v>
      </c>
      <c r="B1219" s="29">
        <v>12.179999999999785</v>
      </c>
      <c r="C1219" s="30">
        <v>1989.9799999999977</v>
      </c>
    </row>
    <row r="1220" spans="1:3" x14ac:dyDescent="0.25">
      <c r="A1220" s="28">
        <v>1219</v>
      </c>
      <c r="B1220" s="29">
        <v>12.189999999999785</v>
      </c>
      <c r="C1220" s="30">
        <v>1990.0899999999976</v>
      </c>
    </row>
    <row r="1221" spans="1:3" x14ac:dyDescent="0.25">
      <c r="A1221" s="28">
        <v>1220</v>
      </c>
      <c r="B1221" s="29">
        <v>12.199999999999784</v>
      </c>
      <c r="C1221" s="30">
        <v>1990.1999999999975</v>
      </c>
    </row>
    <row r="1222" spans="1:3" x14ac:dyDescent="0.25">
      <c r="A1222" s="28">
        <v>1221</v>
      </c>
      <c r="B1222" s="29">
        <v>12.209999999999784</v>
      </c>
      <c r="C1222" s="30">
        <v>1990.3099999999977</v>
      </c>
    </row>
    <row r="1223" spans="1:3" x14ac:dyDescent="0.25">
      <c r="A1223" s="28">
        <v>1222</v>
      </c>
      <c r="B1223" s="29">
        <v>12.219999999999784</v>
      </c>
      <c r="C1223" s="30">
        <v>1990.4199999999976</v>
      </c>
    </row>
    <row r="1224" spans="1:3" x14ac:dyDescent="0.25">
      <c r="A1224" s="28">
        <v>1223</v>
      </c>
      <c r="B1224" s="29">
        <v>12.229999999999784</v>
      </c>
      <c r="C1224" s="30">
        <v>1990.5299999999977</v>
      </c>
    </row>
    <row r="1225" spans="1:3" x14ac:dyDescent="0.25">
      <c r="A1225" s="28">
        <v>1224</v>
      </c>
      <c r="B1225" s="29">
        <v>12.239999999999783</v>
      </c>
      <c r="C1225" s="30">
        <v>1990.6399999999976</v>
      </c>
    </row>
    <row r="1226" spans="1:3" x14ac:dyDescent="0.25">
      <c r="A1226" s="28">
        <v>1225</v>
      </c>
      <c r="B1226" s="29">
        <v>12.249999999999783</v>
      </c>
      <c r="C1226" s="30">
        <v>1990.7499999999977</v>
      </c>
    </row>
    <row r="1227" spans="1:3" x14ac:dyDescent="0.25">
      <c r="A1227" s="28">
        <v>1226</v>
      </c>
      <c r="B1227" s="29">
        <v>12.259999999999783</v>
      </c>
      <c r="C1227" s="30">
        <v>1990.8599999999976</v>
      </c>
    </row>
    <row r="1228" spans="1:3" x14ac:dyDescent="0.25">
      <c r="A1228" s="28">
        <v>1227</v>
      </c>
      <c r="B1228" s="29">
        <v>12.269999999999783</v>
      </c>
      <c r="C1228" s="30">
        <v>1990.9699999999975</v>
      </c>
    </row>
    <row r="1229" spans="1:3" x14ac:dyDescent="0.25">
      <c r="A1229" s="28">
        <v>1228</v>
      </c>
      <c r="B1229" s="29">
        <v>12.279999999999783</v>
      </c>
      <c r="C1229" s="30">
        <v>1991.0799999999977</v>
      </c>
    </row>
    <row r="1230" spans="1:3" x14ac:dyDescent="0.25">
      <c r="A1230" s="28">
        <v>1229</v>
      </c>
      <c r="B1230" s="29">
        <v>12.289999999999782</v>
      </c>
      <c r="C1230" s="30">
        <v>1991.1899999999976</v>
      </c>
    </row>
    <row r="1231" spans="1:3" x14ac:dyDescent="0.25">
      <c r="A1231" s="28">
        <v>1230</v>
      </c>
      <c r="B1231" s="29">
        <v>12.299999999999782</v>
      </c>
      <c r="C1231" s="30">
        <v>1991.2999999999977</v>
      </c>
    </row>
    <row r="1232" spans="1:3" x14ac:dyDescent="0.25">
      <c r="A1232" s="28">
        <v>1231</v>
      </c>
      <c r="B1232" s="29">
        <v>12.309999999999782</v>
      </c>
      <c r="C1232" s="30">
        <v>1991.4099999999976</v>
      </c>
    </row>
    <row r="1233" spans="1:3" x14ac:dyDescent="0.25">
      <c r="A1233" s="28">
        <v>1232</v>
      </c>
      <c r="B1233" s="29">
        <v>12.319999999999782</v>
      </c>
      <c r="C1233" s="30">
        <v>1991.5199999999977</v>
      </c>
    </row>
    <row r="1234" spans="1:3" x14ac:dyDescent="0.25">
      <c r="A1234" s="28">
        <v>1233</v>
      </c>
      <c r="B1234" s="29">
        <v>12.329999999999782</v>
      </c>
      <c r="C1234" s="30">
        <v>1991.6299999999976</v>
      </c>
    </row>
    <row r="1235" spans="1:3" x14ac:dyDescent="0.25">
      <c r="A1235" s="28">
        <v>1234</v>
      </c>
      <c r="B1235" s="29">
        <v>12.339999999999781</v>
      </c>
      <c r="C1235" s="30">
        <v>1991.7399999999975</v>
      </c>
    </row>
    <row r="1236" spans="1:3" x14ac:dyDescent="0.25">
      <c r="A1236" s="28">
        <v>1235</v>
      </c>
      <c r="B1236" s="29">
        <v>12.349999999999781</v>
      </c>
      <c r="C1236" s="30">
        <v>1991.8499999999976</v>
      </c>
    </row>
    <row r="1237" spans="1:3" x14ac:dyDescent="0.25">
      <c r="A1237" s="28">
        <v>1236</v>
      </c>
      <c r="B1237" s="29">
        <v>12.359999999999781</v>
      </c>
      <c r="C1237" s="30">
        <v>1991.9599999999975</v>
      </c>
    </row>
    <row r="1238" spans="1:3" x14ac:dyDescent="0.25">
      <c r="A1238" s="28">
        <v>1237</v>
      </c>
      <c r="B1238" s="29">
        <v>12.369999999999781</v>
      </c>
      <c r="C1238" s="30">
        <v>1992.0699999999977</v>
      </c>
    </row>
    <row r="1239" spans="1:3" x14ac:dyDescent="0.25">
      <c r="A1239" s="28">
        <v>1238</v>
      </c>
      <c r="B1239" s="29">
        <v>12.379999999999781</v>
      </c>
      <c r="C1239" s="30">
        <v>1992.1799999999976</v>
      </c>
    </row>
    <row r="1240" spans="1:3" x14ac:dyDescent="0.25">
      <c r="A1240" s="28">
        <v>1239</v>
      </c>
      <c r="B1240" s="29">
        <v>12.38999999999978</v>
      </c>
      <c r="C1240" s="30">
        <v>1992.2899999999977</v>
      </c>
    </row>
    <row r="1241" spans="1:3" x14ac:dyDescent="0.25">
      <c r="A1241" s="28">
        <v>1240</v>
      </c>
      <c r="B1241" s="29">
        <v>12.39999999999978</v>
      </c>
      <c r="C1241" s="30">
        <v>1992.3999999999976</v>
      </c>
    </row>
    <row r="1242" spans="1:3" x14ac:dyDescent="0.25">
      <c r="A1242" s="28">
        <v>1241</v>
      </c>
      <c r="B1242" s="29">
        <v>12.40999999999978</v>
      </c>
      <c r="C1242" s="30">
        <v>1992.5099999999975</v>
      </c>
    </row>
    <row r="1243" spans="1:3" x14ac:dyDescent="0.25">
      <c r="A1243" s="28">
        <v>1242</v>
      </c>
      <c r="B1243" s="29">
        <v>12.41999999999978</v>
      </c>
      <c r="C1243" s="30">
        <v>1992.6199999999976</v>
      </c>
    </row>
    <row r="1244" spans="1:3" x14ac:dyDescent="0.25">
      <c r="A1244" s="28">
        <v>1243</v>
      </c>
      <c r="B1244" s="29">
        <v>12.429999999999779</v>
      </c>
      <c r="C1244" s="30">
        <v>1992.7299999999975</v>
      </c>
    </row>
    <row r="1245" spans="1:3" x14ac:dyDescent="0.25">
      <c r="A1245" s="28">
        <v>1244</v>
      </c>
      <c r="B1245" s="29">
        <v>12.439999999999779</v>
      </c>
      <c r="C1245" s="30">
        <v>1992.8399999999976</v>
      </c>
    </row>
    <row r="1246" spans="1:3" x14ac:dyDescent="0.25">
      <c r="A1246" s="28">
        <v>1245</v>
      </c>
      <c r="B1246" s="29">
        <v>12.449999999999779</v>
      </c>
      <c r="C1246" s="30">
        <v>1992.9499999999975</v>
      </c>
    </row>
    <row r="1247" spans="1:3" x14ac:dyDescent="0.25">
      <c r="A1247" s="28">
        <v>1246</v>
      </c>
      <c r="B1247" s="29">
        <v>12.459999999999779</v>
      </c>
      <c r="C1247" s="30">
        <v>1993.0599999999977</v>
      </c>
    </row>
    <row r="1248" spans="1:3" x14ac:dyDescent="0.25">
      <c r="A1248" s="28">
        <v>1247</v>
      </c>
      <c r="B1248" s="29">
        <v>12.469999999999779</v>
      </c>
      <c r="C1248" s="30">
        <v>1993.1699999999976</v>
      </c>
    </row>
    <row r="1249" spans="1:3" x14ac:dyDescent="0.25">
      <c r="A1249" s="28">
        <v>1248</v>
      </c>
      <c r="B1249" s="29">
        <v>12.479999999999778</v>
      </c>
      <c r="C1249" s="30">
        <v>1993.2799999999975</v>
      </c>
    </row>
    <row r="1250" spans="1:3" x14ac:dyDescent="0.25">
      <c r="A1250" s="28">
        <v>1249</v>
      </c>
      <c r="B1250" s="29">
        <v>12.489999999999778</v>
      </c>
      <c r="C1250" s="30">
        <v>1993.3899999999976</v>
      </c>
    </row>
    <row r="1251" spans="1:3" x14ac:dyDescent="0.25">
      <c r="A1251" s="28">
        <v>1250</v>
      </c>
      <c r="B1251" s="29">
        <v>12.499999999999778</v>
      </c>
      <c r="C1251" s="30">
        <v>1993.4999999999975</v>
      </c>
    </row>
    <row r="1252" spans="1:3" x14ac:dyDescent="0.25">
      <c r="A1252" s="28">
        <v>1251</v>
      </c>
      <c r="B1252" s="29">
        <v>12.509999999999778</v>
      </c>
      <c r="C1252" s="30">
        <v>1993.6099999999976</v>
      </c>
    </row>
    <row r="1253" spans="1:3" x14ac:dyDescent="0.25">
      <c r="A1253" s="28">
        <v>1252</v>
      </c>
      <c r="B1253" s="29">
        <v>12.519999999999778</v>
      </c>
      <c r="C1253" s="30">
        <v>1993.7199999999975</v>
      </c>
    </row>
    <row r="1254" spans="1:3" x14ac:dyDescent="0.25">
      <c r="A1254" s="28">
        <v>1253</v>
      </c>
      <c r="B1254" s="29">
        <v>12.529999999999777</v>
      </c>
      <c r="C1254" s="30">
        <v>1993.8299999999977</v>
      </c>
    </row>
    <row r="1255" spans="1:3" x14ac:dyDescent="0.25">
      <c r="A1255" s="28">
        <v>1254</v>
      </c>
      <c r="B1255" s="29">
        <v>12.539999999999777</v>
      </c>
      <c r="C1255" s="30">
        <v>1993.9399999999976</v>
      </c>
    </row>
    <row r="1256" spans="1:3" x14ac:dyDescent="0.25">
      <c r="A1256" s="28">
        <v>1255</v>
      </c>
      <c r="B1256" s="29">
        <v>12.549999999999777</v>
      </c>
      <c r="C1256" s="30">
        <v>1994.0499999999975</v>
      </c>
    </row>
    <row r="1257" spans="1:3" x14ac:dyDescent="0.25">
      <c r="A1257" s="28">
        <v>1256</v>
      </c>
      <c r="B1257" s="29">
        <v>12.559999999999777</v>
      </c>
      <c r="C1257" s="30">
        <v>1994.1599999999976</v>
      </c>
    </row>
    <row r="1258" spans="1:3" x14ac:dyDescent="0.25">
      <c r="A1258" s="28">
        <v>1257</v>
      </c>
      <c r="B1258" s="29">
        <v>12.569999999999776</v>
      </c>
      <c r="C1258" s="30">
        <v>1994.2699999999975</v>
      </c>
    </row>
    <row r="1259" spans="1:3" x14ac:dyDescent="0.25">
      <c r="A1259" s="28">
        <v>1258</v>
      </c>
      <c r="B1259" s="29">
        <v>12.579999999999776</v>
      </c>
      <c r="C1259" s="30">
        <v>1994.3799999999976</v>
      </c>
    </row>
    <row r="1260" spans="1:3" x14ac:dyDescent="0.25">
      <c r="A1260" s="28">
        <v>1259</v>
      </c>
      <c r="B1260" s="29">
        <v>12.589999999999776</v>
      </c>
      <c r="C1260" s="30">
        <v>1994.4899999999975</v>
      </c>
    </row>
    <row r="1261" spans="1:3" x14ac:dyDescent="0.25">
      <c r="A1261" s="28">
        <v>1260</v>
      </c>
      <c r="B1261" s="29">
        <v>12.599999999999776</v>
      </c>
      <c r="C1261" s="30">
        <v>1994.5999999999976</v>
      </c>
    </row>
    <row r="1262" spans="1:3" x14ac:dyDescent="0.25">
      <c r="A1262" s="28">
        <v>1261</v>
      </c>
      <c r="B1262" s="29">
        <v>12.609999999999776</v>
      </c>
      <c r="C1262" s="30">
        <v>1994.7099999999975</v>
      </c>
    </row>
    <row r="1263" spans="1:3" x14ac:dyDescent="0.25">
      <c r="A1263" s="28">
        <v>1262</v>
      </c>
      <c r="B1263" s="29">
        <v>12.619999999999775</v>
      </c>
      <c r="C1263" s="30">
        <v>1994.8199999999974</v>
      </c>
    </row>
    <row r="1264" spans="1:3" x14ac:dyDescent="0.25">
      <c r="A1264" s="28">
        <v>1263</v>
      </c>
      <c r="B1264" s="29">
        <v>12.629999999999775</v>
      </c>
      <c r="C1264" s="30">
        <v>1994.9299999999976</v>
      </c>
    </row>
    <row r="1265" spans="1:3" x14ac:dyDescent="0.25">
      <c r="A1265" s="28">
        <v>1264</v>
      </c>
      <c r="B1265" s="29">
        <v>12.639999999999775</v>
      </c>
      <c r="C1265" s="30">
        <v>1995.0399999999975</v>
      </c>
    </row>
    <row r="1266" spans="1:3" x14ac:dyDescent="0.25">
      <c r="A1266" s="28">
        <v>1265</v>
      </c>
      <c r="B1266" s="29">
        <v>12.649999999999775</v>
      </c>
      <c r="C1266" s="30">
        <v>1995.1499999999976</v>
      </c>
    </row>
    <row r="1267" spans="1:3" x14ac:dyDescent="0.25">
      <c r="A1267" s="28">
        <v>1266</v>
      </c>
      <c r="B1267" s="29">
        <v>12.659999999999775</v>
      </c>
      <c r="C1267" s="30">
        <v>1995.2599999999975</v>
      </c>
    </row>
    <row r="1268" spans="1:3" x14ac:dyDescent="0.25">
      <c r="A1268" s="28">
        <v>1267</v>
      </c>
      <c r="B1268" s="29">
        <v>12.669999999999774</v>
      </c>
      <c r="C1268" s="30">
        <v>1995.3699999999976</v>
      </c>
    </row>
    <row r="1269" spans="1:3" x14ac:dyDescent="0.25">
      <c r="A1269" s="28">
        <v>1268</v>
      </c>
      <c r="B1269" s="29">
        <v>12.679999999999774</v>
      </c>
      <c r="C1269" s="30">
        <v>1995.4799999999975</v>
      </c>
    </row>
    <row r="1270" spans="1:3" x14ac:dyDescent="0.25">
      <c r="A1270" s="28">
        <v>1269</v>
      </c>
      <c r="B1270" s="29">
        <v>12.689999999999774</v>
      </c>
      <c r="C1270" s="30">
        <v>1995.5899999999974</v>
      </c>
    </row>
    <row r="1271" spans="1:3" x14ac:dyDescent="0.25">
      <c r="A1271" s="28">
        <v>1270</v>
      </c>
      <c r="B1271" s="29">
        <v>12.699999999999774</v>
      </c>
      <c r="C1271" s="30">
        <v>1995.6999999999975</v>
      </c>
    </row>
    <row r="1272" spans="1:3" x14ac:dyDescent="0.25">
      <c r="A1272" s="28">
        <v>1271</v>
      </c>
      <c r="B1272" s="29">
        <v>12.709999999999773</v>
      </c>
      <c r="C1272" s="30">
        <v>1995.8099999999974</v>
      </c>
    </row>
    <row r="1273" spans="1:3" x14ac:dyDescent="0.25">
      <c r="A1273" s="28">
        <v>1272</v>
      </c>
      <c r="B1273" s="29">
        <v>12.719999999999773</v>
      </c>
      <c r="C1273" s="30">
        <v>1995.9199999999976</v>
      </c>
    </row>
    <row r="1274" spans="1:3" x14ac:dyDescent="0.25">
      <c r="A1274" s="28">
        <v>1273</v>
      </c>
      <c r="B1274" s="29">
        <v>12.729999999999773</v>
      </c>
      <c r="C1274" s="30">
        <v>1996.0299999999975</v>
      </c>
    </row>
    <row r="1275" spans="1:3" x14ac:dyDescent="0.25">
      <c r="A1275" s="28">
        <v>1274</v>
      </c>
      <c r="B1275" s="29">
        <v>12.739999999999773</v>
      </c>
      <c r="C1275" s="30">
        <v>1996.1399999999976</v>
      </c>
    </row>
    <row r="1276" spans="1:3" x14ac:dyDescent="0.25">
      <c r="A1276" s="28">
        <v>1275</v>
      </c>
      <c r="B1276" s="29">
        <v>12.749999999999773</v>
      </c>
      <c r="C1276" s="30">
        <v>1996.2499999999975</v>
      </c>
    </row>
    <row r="1277" spans="1:3" x14ac:dyDescent="0.25">
      <c r="A1277" s="28">
        <v>1276</v>
      </c>
      <c r="B1277" s="29">
        <v>12.759999999999772</v>
      </c>
      <c r="C1277" s="30">
        <v>1996.3599999999974</v>
      </c>
    </row>
    <row r="1278" spans="1:3" x14ac:dyDescent="0.25">
      <c r="A1278" s="28">
        <v>1277</v>
      </c>
      <c r="B1278" s="29">
        <v>12.769999999999772</v>
      </c>
      <c r="C1278" s="30">
        <v>1996.4699999999975</v>
      </c>
    </row>
    <row r="1279" spans="1:3" x14ac:dyDescent="0.25">
      <c r="A1279" s="28">
        <v>1278</v>
      </c>
      <c r="B1279" s="29">
        <v>12.779999999999772</v>
      </c>
      <c r="C1279" s="30">
        <v>1996.5799999999974</v>
      </c>
    </row>
    <row r="1280" spans="1:3" x14ac:dyDescent="0.25">
      <c r="A1280" s="28">
        <v>1279</v>
      </c>
      <c r="B1280" s="29">
        <v>12.789999999999772</v>
      </c>
      <c r="C1280" s="30">
        <v>1996.6899999999976</v>
      </c>
    </row>
    <row r="1281" spans="1:3" x14ac:dyDescent="0.25">
      <c r="A1281" s="28">
        <v>1280</v>
      </c>
      <c r="B1281" s="29">
        <v>12.799999999999772</v>
      </c>
      <c r="C1281" s="30">
        <v>1996.7999999999975</v>
      </c>
    </row>
    <row r="1282" spans="1:3" x14ac:dyDescent="0.25">
      <c r="A1282" s="28">
        <v>1281</v>
      </c>
      <c r="B1282" s="29">
        <v>12.809999999999771</v>
      </c>
      <c r="C1282" s="30">
        <v>1996.9099999999976</v>
      </c>
    </row>
    <row r="1283" spans="1:3" x14ac:dyDescent="0.25">
      <c r="A1283" s="28">
        <v>1282</v>
      </c>
      <c r="B1283" s="29">
        <v>12.819999999999771</v>
      </c>
      <c r="C1283" s="30">
        <v>1997.0199999999975</v>
      </c>
    </row>
    <row r="1284" spans="1:3" x14ac:dyDescent="0.25">
      <c r="A1284" s="28">
        <v>1283</v>
      </c>
      <c r="B1284" s="29">
        <v>12.829999999999771</v>
      </c>
      <c r="C1284" s="30">
        <v>1997.1299999999974</v>
      </c>
    </row>
    <row r="1285" spans="1:3" x14ac:dyDescent="0.25">
      <c r="A1285" s="28">
        <v>1284</v>
      </c>
      <c r="B1285" s="29">
        <v>12.839999999999771</v>
      </c>
      <c r="C1285" s="30">
        <v>1997.2399999999975</v>
      </c>
    </row>
    <row r="1286" spans="1:3" x14ac:dyDescent="0.25">
      <c r="A1286" s="28">
        <v>1285</v>
      </c>
      <c r="B1286" s="29">
        <v>12.84999999999977</v>
      </c>
      <c r="C1286" s="30">
        <v>1997.3499999999974</v>
      </c>
    </row>
    <row r="1287" spans="1:3" x14ac:dyDescent="0.25">
      <c r="A1287" s="28">
        <v>1286</v>
      </c>
      <c r="B1287" s="29">
        <v>12.85999999999977</v>
      </c>
      <c r="C1287" s="30">
        <v>1997.4599999999975</v>
      </c>
    </row>
    <row r="1288" spans="1:3" x14ac:dyDescent="0.25">
      <c r="A1288" s="28">
        <v>1287</v>
      </c>
      <c r="B1288" s="29">
        <v>12.86999999999977</v>
      </c>
      <c r="C1288" s="30">
        <v>1997.5699999999974</v>
      </c>
    </row>
    <row r="1289" spans="1:3" x14ac:dyDescent="0.25">
      <c r="A1289" s="28">
        <v>1288</v>
      </c>
      <c r="B1289" s="29">
        <v>12.87999999999977</v>
      </c>
      <c r="C1289" s="30">
        <v>1997.6799999999976</v>
      </c>
    </row>
    <row r="1290" spans="1:3" x14ac:dyDescent="0.25">
      <c r="A1290" s="28">
        <v>1289</v>
      </c>
      <c r="B1290" s="29">
        <v>12.88999999999977</v>
      </c>
      <c r="C1290" s="30">
        <v>1997.7899999999975</v>
      </c>
    </row>
    <row r="1291" spans="1:3" x14ac:dyDescent="0.25">
      <c r="A1291" s="28">
        <v>1290</v>
      </c>
      <c r="B1291" s="29">
        <v>12.899999999999769</v>
      </c>
      <c r="C1291" s="30">
        <v>1997.8999999999974</v>
      </c>
    </row>
    <row r="1292" spans="1:3" x14ac:dyDescent="0.25">
      <c r="A1292" s="28">
        <v>1291</v>
      </c>
      <c r="B1292" s="29">
        <v>12.909999999999769</v>
      </c>
      <c r="C1292" s="30">
        <v>1998.0099999999975</v>
      </c>
    </row>
    <row r="1293" spans="1:3" x14ac:dyDescent="0.25">
      <c r="A1293" s="28">
        <v>1292</v>
      </c>
      <c r="B1293" s="29">
        <v>12.919999999999769</v>
      </c>
      <c r="C1293" s="30">
        <v>1998.1199999999974</v>
      </c>
    </row>
    <row r="1294" spans="1:3" x14ac:dyDescent="0.25">
      <c r="A1294" s="28">
        <v>1293</v>
      </c>
      <c r="B1294" s="29">
        <v>12.929999999999769</v>
      </c>
      <c r="C1294" s="30">
        <v>1998.2299999999975</v>
      </c>
    </row>
    <row r="1295" spans="1:3" x14ac:dyDescent="0.25">
      <c r="A1295" s="28">
        <v>1294</v>
      </c>
      <c r="B1295" s="29">
        <v>12.939999999999769</v>
      </c>
      <c r="C1295" s="30">
        <v>1998.3399999999974</v>
      </c>
    </row>
    <row r="1296" spans="1:3" x14ac:dyDescent="0.25">
      <c r="A1296" s="28">
        <v>1295</v>
      </c>
      <c r="B1296" s="29">
        <v>12.949999999999768</v>
      </c>
      <c r="C1296" s="30">
        <v>1998.4499999999975</v>
      </c>
    </row>
    <row r="1297" spans="1:3" x14ac:dyDescent="0.25">
      <c r="A1297" s="28">
        <v>1296</v>
      </c>
      <c r="B1297" s="29">
        <v>12.959999999999768</v>
      </c>
      <c r="C1297" s="30">
        <v>1998.5599999999974</v>
      </c>
    </row>
    <row r="1298" spans="1:3" x14ac:dyDescent="0.25">
      <c r="A1298" s="28">
        <v>1297</v>
      </c>
      <c r="B1298" s="29">
        <v>12.969999999999768</v>
      </c>
      <c r="C1298" s="30">
        <v>1998.6699999999973</v>
      </c>
    </row>
    <row r="1299" spans="1:3" x14ac:dyDescent="0.25">
      <c r="A1299" s="28">
        <v>1298</v>
      </c>
      <c r="B1299" s="29">
        <v>12.979999999999768</v>
      </c>
      <c r="C1299" s="30">
        <v>1998.7799999999975</v>
      </c>
    </row>
    <row r="1300" spans="1:3" x14ac:dyDescent="0.25">
      <c r="A1300" s="28">
        <v>1299</v>
      </c>
      <c r="B1300" s="29">
        <v>12.989999999999768</v>
      </c>
      <c r="C1300" s="30">
        <v>1998.8899999999974</v>
      </c>
    </row>
    <row r="1301" spans="1:3" x14ac:dyDescent="0.25">
      <c r="A1301" s="28">
        <v>1300</v>
      </c>
      <c r="B1301" s="29">
        <v>12.999999999999767</v>
      </c>
      <c r="C1301" s="30">
        <v>1998.9999999999975</v>
      </c>
    </row>
    <row r="1302" spans="1:3" x14ac:dyDescent="0.25">
      <c r="A1302" s="28">
        <v>1301</v>
      </c>
      <c r="B1302" s="29">
        <v>13.009999999999767</v>
      </c>
      <c r="C1302" s="30">
        <v>1999.0099999999998</v>
      </c>
    </row>
    <row r="1303" spans="1:3" x14ac:dyDescent="0.25">
      <c r="A1303" s="28">
        <v>1302</v>
      </c>
      <c r="B1303" s="29">
        <v>13.019999999999767</v>
      </c>
      <c r="C1303" s="30">
        <v>1999.0199999999998</v>
      </c>
    </row>
    <row r="1304" spans="1:3" x14ac:dyDescent="0.25">
      <c r="A1304" s="28">
        <v>1303</v>
      </c>
      <c r="B1304" s="29">
        <v>13.029999999999767</v>
      </c>
      <c r="C1304" s="30">
        <v>1999.0299999999997</v>
      </c>
    </row>
    <row r="1305" spans="1:3" x14ac:dyDescent="0.25">
      <c r="A1305" s="28">
        <v>1304</v>
      </c>
      <c r="B1305" s="29">
        <v>13.039999999999766</v>
      </c>
      <c r="C1305" s="30">
        <v>1999.0399999999997</v>
      </c>
    </row>
    <row r="1306" spans="1:3" x14ac:dyDescent="0.25">
      <c r="A1306" s="28">
        <v>1305</v>
      </c>
      <c r="B1306" s="29">
        <v>13.049999999999766</v>
      </c>
      <c r="C1306" s="30">
        <v>1999.0499999999997</v>
      </c>
    </row>
    <row r="1307" spans="1:3" x14ac:dyDescent="0.25">
      <c r="A1307" s="28">
        <v>1306</v>
      </c>
      <c r="B1307" s="29">
        <v>13.059999999999766</v>
      </c>
      <c r="C1307" s="30">
        <v>1999.0599999999997</v>
      </c>
    </row>
    <row r="1308" spans="1:3" x14ac:dyDescent="0.25">
      <c r="A1308" s="28">
        <v>1307</v>
      </c>
      <c r="B1308" s="29">
        <v>13.069999999999766</v>
      </c>
      <c r="C1308" s="30">
        <v>1999.0699999999997</v>
      </c>
    </row>
    <row r="1309" spans="1:3" x14ac:dyDescent="0.25">
      <c r="A1309" s="28">
        <v>1308</v>
      </c>
      <c r="B1309" s="29">
        <v>13.079999999999766</v>
      </c>
      <c r="C1309" s="30">
        <v>1999.0799999999997</v>
      </c>
    </row>
    <row r="1310" spans="1:3" x14ac:dyDescent="0.25">
      <c r="A1310" s="28">
        <v>1309</v>
      </c>
      <c r="B1310" s="29">
        <v>13.089999999999765</v>
      </c>
      <c r="C1310" s="30">
        <v>1999.0899999999997</v>
      </c>
    </row>
    <row r="1311" spans="1:3" x14ac:dyDescent="0.25">
      <c r="A1311" s="28">
        <v>1310</v>
      </c>
      <c r="B1311" s="29">
        <v>13.099999999999765</v>
      </c>
      <c r="C1311" s="30">
        <v>1999.0999999999997</v>
      </c>
    </row>
    <row r="1312" spans="1:3" x14ac:dyDescent="0.25">
      <c r="A1312" s="28">
        <v>1311</v>
      </c>
      <c r="B1312" s="29">
        <v>13.109999999999765</v>
      </c>
      <c r="C1312" s="30">
        <v>1999.1099999999997</v>
      </c>
    </row>
    <row r="1313" spans="1:3" x14ac:dyDescent="0.25">
      <c r="A1313" s="28">
        <v>1312</v>
      </c>
      <c r="B1313" s="29">
        <v>13.119999999999765</v>
      </c>
      <c r="C1313" s="30">
        <v>1999.1199999999997</v>
      </c>
    </row>
    <row r="1314" spans="1:3" x14ac:dyDescent="0.25">
      <c r="A1314" s="28">
        <v>1313</v>
      </c>
      <c r="B1314" s="29">
        <v>13.129999999999765</v>
      </c>
      <c r="C1314" s="30">
        <v>1999.1299999999997</v>
      </c>
    </row>
    <row r="1315" spans="1:3" x14ac:dyDescent="0.25">
      <c r="A1315" s="28">
        <v>1314</v>
      </c>
      <c r="B1315" s="29">
        <v>13.139999999999764</v>
      </c>
      <c r="C1315" s="30">
        <v>1999.1399999999999</v>
      </c>
    </row>
    <row r="1316" spans="1:3" x14ac:dyDescent="0.25">
      <c r="A1316" s="28">
        <v>1315</v>
      </c>
      <c r="B1316" s="29">
        <v>13.149999999999764</v>
      </c>
      <c r="C1316" s="30">
        <v>1999.1499999999999</v>
      </c>
    </row>
    <row r="1317" spans="1:3" x14ac:dyDescent="0.25">
      <c r="A1317" s="28">
        <v>1316</v>
      </c>
      <c r="B1317" s="29">
        <v>13.159999999999764</v>
      </c>
      <c r="C1317" s="30">
        <v>1999.1599999999999</v>
      </c>
    </row>
    <row r="1318" spans="1:3" x14ac:dyDescent="0.25">
      <c r="A1318" s="28">
        <v>1317</v>
      </c>
      <c r="B1318" s="29">
        <v>13.169999999999764</v>
      </c>
      <c r="C1318" s="30">
        <v>1999.1699999999998</v>
      </c>
    </row>
    <row r="1319" spans="1:3" x14ac:dyDescent="0.25">
      <c r="A1319" s="28">
        <v>1318</v>
      </c>
      <c r="B1319" s="29">
        <v>13.179999999999763</v>
      </c>
      <c r="C1319" s="30">
        <v>1999.1799999999998</v>
      </c>
    </row>
    <row r="1320" spans="1:3" x14ac:dyDescent="0.25">
      <c r="A1320" s="28">
        <v>1319</v>
      </c>
      <c r="B1320" s="29">
        <v>13.189999999999763</v>
      </c>
      <c r="C1320" s="30">
        <v>1999.1899999999998</v>
      </c>
    </row>
    <row r="1321" spans="1:3" x14ac:dyDescent="0.25">
      <c r="A1321" s="28">
        <v>1320</v>
      </c>
      <c r="B1321" s="29">
        <v>13.199999999999763</v>
      </c>
      <c r="C1321" s="30">
        <v>1999.1999999999998</v>
      </c>
    </row>
    <row r="1322" spans="1:3" x14ac:dyDescent="0.25">
      <c r="A1322" s="28">
        <v>1321</v>
      </c>
      <c r="B1322" s="29">
        <v>13.209999999999763</v>
      </c>
      <c r="C1322" s="30">
        <v>1999.2099999999998</v>
      </c>
    </row>
    <row r="1323" spans="1:3" x14ac:dyDescent="0.25">
      <c r="A1323" s="28">
        <v>1322</v>
      </c>
      <c r="B1323" s="29">
        <v>13.219999999999763</v>
      </c>
      <c r="C1323" s="30">
        <v>1999.2199999999998</v>
      </c>
    </row>
    <row r="1324" spans="1:3" x14ac:dyDescent="0.25">
      <c r="A1324" s="28">
        <v>1323</v>
      </c>
      <c r="B1324" s="29">
        <v>13.229999999999762</v>
      </c>
      <c r="C1324" s="30">
        <v>1999.2299999999998</v>
      </c>
    </row>
    <row r="1325" spans="1:3" x14ac:dyDescent="0.25">
      <c r="A1325" s="28">
        <v>1324</v>
      </c>
      <c r="B1325" s="29">
        <v>13.239999999999762</v>
      </c>
      <c r="C1325" s="30">
        <v>1999.2399999999998</v>
      </c>
    </row>
    <row r="1326" spans="1:3" x14ac:dyDescent="0.25">
      <c r="A1326" s="28">
        <v>1325</v>
      </c>
      <c r="B1326" s="29">
        <v>13.249999999999762</v>
      </c>
      <c r="C1326" s="30">
        <v>1999.2499999999998</v>
      </c>
    </row>
    <row r="1327" spans="1:3" x14ac:dyDescent="0.25">
      <c r="A1327" s="28">
        <v>1326</v>
      </c>
      <c r="B1327" s="29">
        <v>13.259999999999762</v>
      </c>
      <c r="C1327" s="30">
        <v>1999.2599999999998</v>
      </c>
    </row>
    <row r="1328" spans="1:3" x14ac:dyDescent="0.25">
      <c r="A1328" s="28">
        <v>1327</v>
      </c>
      <c r="B1328" s="29">
        <v>13.269999999999762</v>
      </c>
      <c r="C1328" s="30">
        <v>1999.2699999999998</v>
      </c>
    </row>
    <row r="1329" spans="1:3" x14ac:dyDescent="0.25">
      <c r="A1329" s="28">
        <v>1328</v>
      </c>
      <c r="B1329" s="29">
        <v>13.279999999999761</v>
      </c>
      <c r="C1329" s="30">
        <v>1999.2799999999997</v>
      </c>
    </row>
    <row r="1330" spans="1:3" x14ac:dyDescent="0.25">
      <c r="A1330" s="28">
        <v>1329</v>
      </c>
      <c r="B1330" s="29">
        <v>13.289999999999761</v>
      </c>
      <c r="C1330" s="30">
        <v>1999.2899999999997</v>
      </c>
    </row>
    <row r="1331" spans="1:3" x14ac:dyDescent="0.25">
      <c r="A1331" s="28">
        <v>1330</v>
      </c>
      <c r="B1331" s="29">
        <v>13.299999999999761</v>
      </c>
      <c r="C1331" s="30">
        <v>1999.2999999999997</v>
      </c>
    </row>
    <row r="1332" spans="1:3" x14ac:dyDescent="0.25">
      <c r="A1332" s="28">
        <v>1331</v>
      </c>
      <c r="B1332" s="29">
        <v>13.309999999999761</v>
      </c>
      <c r="C1332" s="30">
        <v>1999.3099999999997</v>
      </c>
    </row>
    <row r="1333" spans="1:3" x14ac:dyDescent="0.25">
      <c r="A1333" s="28">
        <v>1332</v>
      </c>
      <c r="B1333" s="29">
        <v>13.31999999999976</v>
      </c>
      <c r="C1333" s="30">
        <v>1999.3199999999997</v>
      </c>
    </row>
    <row r="1334" spans="1:3" x14ac:dyDescent="0.25">
      <c r="A1334" s="28">
        <v>1333</v>
      </c>
      <c r="B1334" s="29">
        <v>13.32999999999976</v>
      </c>
      <c r="C1334" s="30">
        <v>1999.3299999999997</v>
      </c>
    </row>
    <row r="1335" spans="1:3" x14ac:dyDescent="0.25">
      <c r="A1335" s="28">
        <v>1334</v>
      </c>
      <c r="B1335" s="29">
        <v>13.33999999999976</v>
      </c>
      <c r="C1335" s="30">
        <v>1999.3399999999997</v>
      </c>
    </row>
    <row r="1336" spans="1:3" x14ac:dyDescent="0.25">
      <c r="A1336" s="28">
        <v>1335</v>
      </c>
      <c r="B1336" s="29">
        <v>13.34999999999976</v>
      </c>
      <c r="C1336" s="30">
        <v>1999.3499999999997</v>
      </c>
    </row>
    <row r="1337" spans="1:3" x14ac:dyDescent="0.25">
      <c r="A1337" s="28">
        <v>1336</v>
      </c>
      <c r="B1337" s="29">
        <v>13.35999999999976</v>
      </c>
      <c r="C1337" s="30">
        <v>1999.3599999999997</v>
      </c>
    </row>
    <row r="1338" spans="1:3" x14ac:dyDescent="0.25">
      <c r="A1338" s="28">
        <v>1337</v>
      </c>
      <c r="B1338" s="29">
        <v>13.369999999999759</v>
      </c>
      <c r="C1338" s="30">
        <v>1999.3699999999997</v>
      </c>
    </row>
    <row r="1339" spans="1:3" x14ac:dyDescent="0.25">
      <c r="A1339" s="28">
        <v>1338</v>
      </c>
      <c r="B1339" s="29">
        <v>13.379999999999759</v>
      </c>
      <c r="C1339" s="30">
        <v>1999.3799999999997</v>
      </c>
    </row>
    <row r="1340" spans="1:3" x14ac:dyDescent="0.25">
      <c r="A1340" s="28">
        <v>1339</v>
      </c>
      <c r="B1340" s="29">
        <v>13.389999999999759</v>
      </c>
      <c r="C1340" s="30">
        <v>1999.3899999999999</v>
      </c>
    </row>
    <row r="1341" spans="1:3" x14ac:dyDescent="0.25">
      <c r="A1341" s="28">
        <v>1340</v>
      </c>
      <c r="B1341" s="29">
        <v>13.399999999999759</v>
      </c>
      <c r="C1341" s="30">
        <v>1999.3999999999999</v>
      </c>
    </row>
    <row r="1342" spans="1:3" x14ac:dyDescent="0.25">
      <c r="A1342" s="28">
        <v>1341</v>
      </c>
      <c r="B1342" s="29">
        <v>13.409999999999759</v>
      </c>
      <c r="C1342" s="30">
        <v>1999.4099999999999</v>
      </c>
    </row>
    <row r="1343" spans="1:3" x14ac:dyDescent="0.25">
      <c r="A1343" s="28">
        <v>1342</v>
      </c>
      <c r="B1343" s="29">
        <v>13.419999999999758</v>
      </c>
      <c r="C1343" s="30">
        <v>1999.4199999999998</v>
      </c>
    </row>
    <row r="1344" spans="1:3" x14ac:dyDescent="0.25">
      <c r="A1344" s="28">
        <v>1343</v>
      </c>
      <c r="B1344" s="29">
        <v>13.429999999999758</v>
      </c>
      <c r="C1344" s="30">
        <v>1999.4299999999998</v>
      </c>
    </row>
    <row r="1345" spans="1:3" x14ac:dyDescent="0.25">
      <c r="A1345" s="28">
        <v>1344</v>
      </c>
      <c r="B1345" s="29">
        <v>13.439999999999758</v>
      </c>
      <c r="C1345" s="30">
        <v>1999.4399999999998</v>
      </c>
    </row>
    <row r="1346" spans="1:3" x14ac:dyDescent="0.25">
      <c r="A1346" s="28">
        <v>1345</v>
      </c>
      <c r="B1346" s="29">
        <v>13.449999999999758</v>
      </c>
      <c r="C1346" s="30">
        <v>1999.4499999999998</v>
      </c>
    </row>
    <row r="1347" spans="1:3" x14ac:dyDescent="0.25">
      <c r="A1347" s="28">
        <v>1346</v>
      </c>
      <c r="B1347" s="29">
        <v>13.459999999999757</v>
      </c>
      <c r="C1347" s="30">
        <v>1999.4599999999998</v>
      </c>
    </row>
    <row r="1348" spans="1:3" x14ac:dyDescent="0.25">
      <c r="A1348" s="28">
        <v>1347</v>
      </c>
      <c r="B1348" s="29">
        <v>13.469999999999757</v>
      </c>
      <c r="C1348" s="30">
        <v>1999.4699999999998</v>
      </c>
    </row>
    <row r="1349" spans="1:3" x14ac:dyDescent="0.25">
      <c r="A1349" s="28">
        <v>1348</v>
      </c>
      <c r="B1349" s="29">
        <v>13.479999999999757</v>
      </c>
      <c r="C1349" s="30">
        <v>1999.4799999999998</v>
      </c>
    </row>
    <row r="1350" spans="1:3" x14ac:dyDescent="0.25">
      <c r="A1350" s="28">
        <v>1349</v>
      </c>
      <c r="B1350" s="29">
        <v>13.489999999999757</v>
      </c>
      <c r="C1350" s="30">
        <v>1999.4899999999998</v>
      </c>
    </row>
    <row r="1351" spans="1:3" x14ac:dyDescent="0.25">
      <c r="A1351" s="28">
        <v>1350</v>
      </c>
      <c r="B1351" s="29">
        <v>13.499999999999757</v>
      </c>
      <c r="C1351" s="30">
        <v>1999.4999999999998</v>
      </c>
    </row>
    <row r="1352" spans="1:3" x14ac:dyDescent="0.25">
      <c r="A1352" s="28">
        <v>1351</v>
      </c>
      <c r="B1352" s="29">
        <v>13.509999999999756</v>
      </c>
      <c r="C1352" s="30">
        <v>1999.5099999999998</v>
      </c>
    </row>
    <row r="1353" spans="1:3" x14ac:dyDescent="0.25">
      <c r="A1353" s="28">
        <v>1352</v>
      </c>
      <c r="B1353" s="29">
        <v>13.519999999999756</v>
      </c>
      <c r="C1353" s="30">
        <v>1999.5199999999998</v>
      </c>
    </row>
    <row r="1354" spans="1:3" x14ac:dyDescent="0.25">
      <c r="A1354" s="28">
        <v>1353</v>
      </c>
      <c r="B1354" s="29">
        <v>13.529999999999756</v>
      </c>
      <c r="C1354" s="30">
        <v>1999.5299999999997</v>
      </c>
    </row>
    <row r="1355" spans="1:3" x14ac:dyDescent="0.25">
      <c r="A1355" s="28">
        <v>1354</v>
      </c>
      <c r="B1355" s="29">
        <v>13.539999999999756</v>
      </c>
      <c r="C1355" s="30">
        <v>1999.5399999999997</v>
      </c>
    </row>
    <row r="1356" spans="1:3" x14ac:dyDescent="0.25">
      <c r="A1356" s="28">
        <v>1355</v>
      </c>
      <c r="B1356" s="29">
        <v>13.549999999999756</v>
      </c>
      <c r="C1356" s="30">
        <v>1999.5499999999997</v>
      </c>
    </row>
    <row r="1357" spans="1:3" x14ac:dyDescent="0.25">
      <c r="A1357" s="28">
        <v>1356</v>
      </c>
      <c r="B1357" s="29">
        <v>13.559999999999755</v>
      </c>
      <c r="C1357" s="30">
        <v>1999.5599999999997</v>
      </c>
    </row>
    <row r="1358" spans="1:3" x14ac:dyDescent="0.25">
      <c r="A1358" s="28">
        <v>1357</v>
      </c>
      <c r="B1358" s="29">
        <v>13.569999999999755</v>
      </c>
      <c r="C1358" s="30">
        <v>1999.5699999999997</v>
      </c>
    </row>
    <row r="1359" spans="1:3" x14ac:dyDescent="0.25">
      <c r="A1359" s="28">
        <v>1358</v>
      </c>
      <c r="B1359" s="29">
        <v>13.579999999999755</v>
      </c>
      <c r="C1359" s="30">
        <v>1999.5799999999997</v>
      </c>
    </row>
    <row r="1360" spans="1:3" x14ac:dyDescent="0.25">
      <c r="A1360" s="28">
        <v>1359</v>
      </c>
      <c r="B1360" s="29">
        <v>13.589999999999755</v>
      </c>
      <c r="C1360" s="30">
        <v>1999.5899999999997</v>
      </c>
    </row>
    <row r="1361" spans="1:3" x14ac:dyDescent="0.25">
      <c r="A1361" s="28">
        <v>1360</v>
      </c>
      <c r="B1361" s="29">
        <v>13.599999999999755</v>
      </c>
      <c r="C1361" s="30">
        <v>1999.5999999999997</v>
      </c>
    </row>
    <row r="1362" spans="1:3" x14ac:dyDescent="0.25">
      <c r="A1362" s="28">
        <v>1361</v>
      </c>
      <c r="B1362" s="29">
        <v>13.609999999999754</v>
      </c>
      <c r="C1362" s="30">
        <v>1999.6099999999997</v>
      </c>
    </row>
    <row r="1363" spans="1:3" x14ac:dyDescent="0.25">
      <c r="A1363" s="28">
        <v>1362</v>
      </c>
      <c r="B1363" s="29">
        <v>13.619999999999754</v>
      </c>
      <c r="C1363" s="30">
        <v>1999.6199999999997</v>
      </c>
    </row>
    <row r="1364" spans="1:3" x14ac:dyDescent="0.25">
      <c r="A1364" s="28">
        <v>1363</v>
      </c>
      <c r="B1364" s="29">
        <v>13.629999999999754</v>
      </c>
      <c r="C1364" s="30">
        <v>1999.6299999999997</v>
      </c>
    </row>
    <row r="1365" spans="1:3" x14ac:dyDescent="0.25">
      <c r="A1365" s="28">
        <v>1364</v>
      </c>
      <c r="B1365" s="29">
        <v>13.639999999999754</v>
      </c>
      <c r="C1365" s="30">
        <v>1999.6399999999996</v>
      </c>
    </row>
    <row r="1366" spans="1:3" x14ac:dyDescent="0.25">
      <c r="A1366" s="28">
        <v>1365</v>
      </c>
      <c r="B1366" s="29">
        <v>13.649999999999753</v>
      </c>
      <c r="C1366" s="30">
        <v>1999.6499999999999</v>
      </c>
    </row>
    <row r="1367" spans="1:3" x14ac:dyDescent="0.25">
      <c r="A1367" s="28">
        <v>1366</v>
      </c>
      <c r="B1367" s="29">
        <v>13.659999999999753</v>
      </c>
      <c r="C1367" s="30">
        <v>1999.6599999999999</v>
      </c>
    </row>
    <row r="1368" spans="1:3" x14ac:dyDescent="0.25">
      <c r="A1368" s="28">
        <v>1367</v>
      </c>
      <c r="B1368" s="29">
        <v>13.669999999999753</v>
      </c>
      <c r="C1368" s="30">
        <v>1999.6699999999998</v>
      </c>
    </row>
    <row r="1369" spans="1:3" x14ac:dyDescent="0.25">
      <c r="A1369" s="28">
        <v>1368</v>
      </c>
      <c r="B1369" s="29">
        <v>13.679999999999753</v>
      </c>
      <c r="C1369" s="30">
        <v>1999.6799999999998</v>
      </c>
    </row>
    <row r="1370" spans="1:3" x14ac:dyDescent="0.25">
      <c r="A1370" s="28">
        <v>1369</v>
      </c>
      <c r="B1370" s="29">
        <v>13.689999999999753</v>
      </c>
      <c r="C1370" s="30">
        <v>1999.6899999999998</v>
      </c>
    </row>
    <row r="1371" spans="1:3" x14ac:dyDescent="0.25">
      <c r="A1371" s="28">
        <v>1370</v>
      </c>
      <c r="B1371" s="29">
        <v>13.699999999999752</v>
      </c>
      <c r="C1371" s="30">
        <v>1999.6999999999998</v>
      </c>
    </row>
    <row r="1372" spans="1:3" x14ac:dyDescent="0.25">
      <c r="A1372" s="28">
        <v>1371</v>
      </c>
      <c r="B1372" s="29">
        <v>13.709999999999752</v>
      </c>
      <c r="C1372" s="30">
        <v>1999.7099999999998</v>
      </c>
    </row>
    <row r="1373" spans="1:3" x14ac:dyDescent="0.25">
      <c r="A1373" s="28">
        <v>1372</v>
      </c>
      <c r="B1373" s="29">
        <v>13.719999999999752</v>
      </c>
      <c r="C1373" s="30">
        <v>1999.7199999999998</v>
      </c>
    </row>
    <row r="1374" spans="1:3" x14ac:dyDescent="0.25">
      <c r="A1374" s="28">
        <v>1373</v>
      </c>
      <c r="B1374" s="29">
        <v>13.729999999999752</v>
      </c>
      <c r="C1374" s="30">
        <v>1999.7299999999998</v>
      </c>
    </row>
    <row r="1375" spans="1:3" x14ac:dyDescent="0.25">
      <c r="A1375" s="28">
        <v>1374</v>
      </c>
      <c r="B1375" s="29">
        <v>13.739999999999752</v>
      </c>
      <c r="C1375" s="30">
        <v>1999.7399999999998</v>
      </c>
    </row>
    <row r="1376" spans="1:3" x14ac:dyDescent="0.25">
      <c r="A1376" s="28">
        <v>1375</v>
      </c>
      <c r="B1376" s="29">
        <v>13.749999999999751</v>
      </c>
      <c r="C1376" s="30">
        <v>1999.7499999999998</v>
      </c>
    </row>
    <row r="1377" spans="1:3" x14ac:dyDescent="0.25">
      <c r="A1377" s="28">
        <v>1376</v>
      </c>
      <c r="B1377" s="29">
        <v>13.759999999999751</v>
      </c>
      <c r="C1377" s="30">
        <v>1999.7599999999998</v>
      </c>
    </row>
    <row r="1378" spans="1:3" x14ac:dyDescent="0.25">
      <c r="A1378" s="28">
        <v>1377</v>
      </c>
      <c r="B1378" s="29">
        <v>13.769999999999751</v>
      </c>
      <c r="C1378" s="30">
        <v>1999.7699999999998</v>
      </c>
    </row>
    <row r="1379" spans="1:3" x14ac:dyDescent="0.25">
      <c r="A1379" s="28">
        <v>1378</v>
      </c>
      <c r="B1379" s="29">
        <v>13.779999999999751</v>
      </c>
      <c r="C1379" s="30">
        <v>1999.7799999999997</v>
      </c>
    </row>
    <row r="1380" spans="1:3" x14ac:dyDescent="0.25">
      <c r="A1380" s="28">
        <v>1379</v>
      </c>
      <c r="B1380" s="29">
        <v>13.78999999999975</v>
      </c>
      <c r="C1380" s="30">
        <v>1999.7899999999997</v>
      </c>
    </row>
    <row r="1381" spans="1:3" x14ac:dyDescent="0.25">
      <c r="A1381" s="28">
        <v>1380</v>
      </c>
      <c r="B1381" s="29">
        <v>13.79999999999975</v>
      </c>
      <c r="C1381" s="30">
        <v>1999.7999999999997</v>
      </c>
    </row>
    <row r="1382" spans="1:3" x14ac:dyDescent="0.25">
      <c r="A1382" s="28">
        <v>1381</v>
      </c>
      <c r="B1382" s="29">
        <v>13.80999999999975</v>
      </c>
      <c r="C1382" s="30">
        <v>1999.8099999999997</v>
      </c>
    </row>
    <row r="1383" spans="1:3" x14ac:dyDescent="0.25">
      <c r="A1383" s="28">
        <v>1382</v>
      </c>
      <c r="B1383" s="29">
        <v>13.81999999999975</v>
      </c>
      <c r="C1383" s="30">
        <v>1999.8199999999997</v>
      </c>
    </row>
    <row r="1384" spans="1:3" x14ac:dyDescent="0.25">
      <c r="A1384" s="28">
        <v>1383</v>
      </c>
      <c r="B1384" s="29">
        <v>13.82999999999975</v>
      </c>
      <c r="C1384" s="30">
        <v>1999.8299999999997</v>
      </c>
    </row>
    <row r="1385" spans="1:3" x14ac:dyDescent="0.25">
      <c r="A1385" s="28">
        <v>1384</v>
      </c>
      <c r="B1385" s="29">
        <v>13.839999999999749</v>
      </c>
      <c r="C1385" s="30">
        <v>1999.8399999999997</v>
      </c>
    </row>
    <row r="1386" spans="1:3" x14ac:dyDescent="0.25">
      <c r="A1386" s="28">
        <v>1385</v>
      </c>
      <c r="B1386" s="29">
        <v>13.849999999999749</v>
      </c>
      <c r="C1386" s="30">
        <v>1999.8499999999997</v>
      </c>
    </row>
    <row r="1387" spans="1:3" x14ac:dyDescent="0.25">
      <c r="A1387" s="28">
        <v>1386</v>
      </c>
      <c r="B1387" s="29">
        <v>13.859999999999749</v>
      </c>
      <c r="C1387" s="30">
        <v>1999.8599999999997</v>
      </c>
    </row>
    <row r="1388" spans="1:3" x14ac:dyDescent="0.25">
      <c r="A1388" s="28">
        <v>1387</v>
      </c>
      <c r="B1388" s="29">
        <v>13.869999999999749</v>
      </c>
      <c r="C1388" s="30">
        <v>1999.8699999999997</v>
      </c>
    </row>
    <row r="1389" spans="1:3" x14ac:dyDescent="0.25">
      <c r="A1389" s="28">
        <v>1388</v>
      </c>
      <c r="B1389" s="29">
        <v>13.879999999999749</v>
      </c>
      <c r="C1389" s="30">
        <v>1999.8799999999997</v>
      </c>
    </row>
    <row r="1390" spans="1:3" x14ac:dyDescent="0.25">
      <c r="A1390" s="28">
        <v>1389</v>
      </c>
      <c r="B1390" s="29">
        <v>13.889999999999748</v>
      </c>
      <c r="C1390" s="30">
        <v>1999.8899999999996</v>
      </c>
    </row>
    <row r="1391" spans="1:3" x14ac:dyDescent="0.25">
      <c r="A1391" s="28">
        <v>1390</v>
      </c>
      <c r="B1391" s="29">
        <v>13.899999999999748</v>
      </c>
      <c r="C1391" s="30">
        <v>1999.8999999999996</v>
      </c>
    </row>
    <row r="1392" spans="1:3" x14ac:dyDescent="0.25">
      <c r="A1392" s="28">
        <v>1391</v>
      </c>
      <c r="B1392" s="29">
        <v>13.909999999999748</v>
      </c>
      <c r="C1392" s="30">
        <v>1999.9099999999999</v>
      </c>
    </row>
    <row r="1393" spans="1:3" x14ac:dyDescent="0.25">
      <c r="A1393" s="28">
        <v>1392</v>
      </c>
      <c r="B1393" s="29">
        <v>13.919999999999748</v>
      </c>
      <c r="C1393" s="30">
        <v>1999.9199999999998</v>
      </c>
    </row>
    <row r="1394" spans="1:3" x14ac:dyDescent="0.25">
      <c r="A1394" s="28">
        <v>1393</v>
      </c>
      <c r="B1394" s="29">
        <v>13.929999999999747</v>
      </c>
      <c r="C1394" s="30">
        <v>1999.9299999999998</v>
      </c>
    </row>
    <row r="1395" spans="1:3" x14ac:dyDescent="0.25">
      <c r="A1395" s="28">
        <v>1394</v>
      </c>
      <c r="B1395" s="29">
        <v>13.939999999999747</v>
      </c>
      <c r="C1395" s="30">
        <v>1999.9399999999998</v>
      </c>
    </row>
    <row r="1396" spans="1:3" x14ac:dyDescent="0.25">
      <c r="A1396" s="28">
        <v>1395</v>
      </c>
      <c r="B1396" s="29">
        <v>13.949999999999747</v>
      </c>
      <c r="C1396" s="30">
        <v>1999.9499999999998</v>
      </c>
    </row>
    <row r="1397" spans="1:3" x14ac:dyDescent="0.25">
      <c r="A1397" s="28">
        <v>1396</v>
      </c>
      <c r="B1397" s="29">
        <v>13.959999999999747</v>
      </c>
      <c r="C1397" s="30">
        <v>1999.9599999999998</v>
      </c>
    </row>
    <row r="1398" spans="1:3" x14ac:dyDescent="0.25">
      <c r="A1398" s="28">
        <v>1397</v>
      </c>
      <c r="B1398" s="29">
        <v>13.969999999999747</v>
      </c>
      <c r="C1398" s="30">
        <v>1999.9699999999998</v>
      </c>
    </row>
    <row r="1399" spans="1:3" x14ac:dyDescent="0.25">
      <c r="A1399" s="28">
        <v>1398</v>
      </c>
      <c r="B1399" s="29">
        <v>13.979999999999746</v>
      </c>
      <c r="C1399" s="30">
        <v>1999.9799999999998</v>
      </c>
    </row>
    <row r="1400" spans="1:3" x14ac:dyDescent="0.25">
      <c r="A1400" s="28">
        <v>1399</v>
      </c>
      <c r="B1400" s="29">
        <v>13.989999999999746</v>
      </c>
      <c r="C1400" s="30">
        <v>1999.9899999999998</v>
      </c>
    </row>
    <row r="1401" spans="1:3" x14ac:dyDescent="0.25">
      <c r="A1401" s="28">
        <v>1400</v>
      </c>
      <c r="B1401" s="29">
        <v>13.999999999999746</v>
      </c>
      <c r="C1401" s="30">
        <v>1999.9999999999998</v>
      </c>
    </row>
    <row r="1402" spans="1:3" x14ac:dyDescent="0.25">
      <c r="A1402" s="28">
        <v>1401</v>
      </c>
      <c r="B1402" s="29">
        <v>14.009999999999746</v>
      </c>
      <c r="C1402" s="30">
        <v>2000</v>
      </c>
    </row>
    <row r="1403" spans="1:3" x14ac:dyDescent="0.25">
      <c r="A1403" s="28">
        <v>1402</v>
      </c>
      <c r="B1403" s="29">
        <v>14.019999999999746</v>
      </c>
      <c r="C1403" s="30">
        <v>2000</v>
      </c>
    </row>
    <row r="1404" spans="1:3" x14ac:dyDescent="0.25">
      <c r="A1404" s="28">
        <v>1403</v>
      </c>
      <c r="B1404" s="29">
        <v>14.029999999999745</v>
      </c>
      <c r="C1404" s="30">
        <v>2000</v>
      </c>
    </row>
    <row r="1405" spans="1:3" x14ac:dyDescent="0.25">
      <c r="A1405" s="28">
        <v>1404</v>
      </c>
      <c r="B1405" s="29">
        <v>14.039999999999745</v>
      </c>
      <c r="C1405" s="30">
        <v>2000</v>
      </c>
    </row>
    <row r="1406" spans="1:3" x14ac:dyDescent="0.25">
      <c r="A1406" s="28">
        <v>1405</v>
      </c>
      <c r="B1406" s="29">
        <v>14.049999999999745</v>
      </c>
      <c r="C1406" s="30">
        <v>2000</v>
      </c>
    </row>
    <row r="1407" spans="1:3" x14ac:dyDescent="0.25">
      <c r="A1407" s="28">
        <v>1406</v>
      </c>
      <c r="B1407" s="29">
        <v>14.059999999999745</v>
      </c>
      <c r="C1407" s="30">
        <v>2000</v>
      </c>
    </row>
    <row r="1408" spans="1:3" x14ac:dyDescent="0.25">
      <c r="A1408" s="28">
        <v>1407</v>
      </c>
      <c r="B1408" s="29">
        <v>14.069999999999744</v>
      </c>
      <c r="C1408" s="30">
        <v>2000</v>
      </c>
    </row>
    <row r="1409" spans="1:3" x14ac:dyDescent="0.25">
      <c r="A1409" s="28">
        <v>1408</v>
      </c>
      <c r="B1409" s="29">
        <v>14.079999999999744</v>
      </c>
      <c r="C1409" s="30">
        <v>2000</v>
      </c>
    </row>
    <row r="1410" spans="1:3" x14ac:dyDescent="0.25">
      <c r="A1410" s="28">
        <v>1409</v>
      </c>
      <c r="B1410" s="29">
        <v>14.089999999999744</v>
      </c>
      <c r="C1410" s="30">
        <v>2000</v>
      </c>
    </row>
    <row r="1411" spans="1:3" x14ac:dyDescent="0.25">
      <c r="A1411" s="28">
        <v>1410</v>
      </c>
      <c r="B1411" s="29">
        <v>14.099999999999744</v>
      </c>
      <c r="C1411" s="30">
        <v>2000</v>
      </c>
    </row>
    <row r="1412" spans="1:3" x14ac:dyDescent="0.25">
      <c r="A1412" s="28">
        <v>1411</v>
      </c>
      <c r="B1412" s="29">
        <v>14.109999999999744</v>
      </c>
      <c r="C1412" s="30">
        <v>2000</v>
      </c>
    </row>
    <row r="1413" spans="1:3" x14ac:dyDescent="0.25">
      <c r="A1413" s="28">
        <v>1412</v>
      </c>
      <c r="B1413" s="29">
        <v>14.119999999999743</v>
      </c>
      <c r="C1413" s="30">
        <v>2000</v>
      </c>
    </row>
    <row r="1414" spans="1:3" x14ac:dyDescent="0.25">
      <c r="A1414" s="28">
        <v>1413</v>
      </c>
      <c r="B1414" s="29">
        <v>14.129999999999743</v>
      </c>
      <c r="C1414" s="30">
        <v>2000</v>
      </c>
    </row>
    <row r="1415" spans="1:3" x14ac:dyDescent="0.25">
      <c r="A1415" s="28">
        <v>1414</v>
      </c>
      <c r="B1415" s="29">
        <v>14.139999999999743</v>
      </c>
      <c r="C1415" s="30">
        <v>2000</v>
      </c>
    </row>
    <row r="1416" spans="1:3" x14ac:dyDescent="0.25">
      <c r="A1416" s="28">
        <v>1415</v>
      </c>
      <c r="B1416" s="29">
        <v>14.149999999999743</v>
      </c>
      <c r="C1416" s="30">
        <v>2000</v>
      </c>
    </row>
    <row r="1417" spans="1:3" x14ac:dyDescent="0.25">
      <c r="A1417" s="28">
        <v>1416</v>
      </c>
      <c r="B1417" s="29">
        <v>14.159999999999743</v>
      </c>
      <c r="C1417" s="30">
        <v>2000</v>
      </c>
    </row>
    <row r="1418" spans="1:3" x14ac:dyDescent="0.25">
      <c r="A1418" s="28">
        <v>1417</v>
      </c>
      <c r="B1418" s="29">
        <v>14.169999999999742</v>
      </c>
      <c r="C1418" s="30">
        <v>2000</v>
      </c>
    </row>
    <row r="1419" spans="1:3" x14ac:dyDescent="0.25">
      <c r="A1419" s="28">
        <v>1418</v>
      </c>
      <c r="B1419" s="29">
        <v>14.179999999999742</v>
      </c>
      <c r="C1419" s="30">
        <v>2000</v>
      </c>
    </row>
    <row r="1420" spans="1:3" x14ac:dyDescent="0.25">
      <c r="A1420" s="28">
        <v>1419</v>
      </c>
      <c r="B1420" s="29">
        <v>14.189999999999742</v>
      </c>
      <c r="C1420" s="30">
        <v>2000</v>
      </c>
    </row>
    <row r="1421" spans="1:3" x14ac:dyDescent="0.25">
      <c r="A1421" s="28">
        <v>1420</v>
      </c>
      <c r="B1421" s="29">
        <v>14.199999999999742</v>
      </c>
      <c r="C1421" s="30">
        <v>2000</v>
      </c>
    </row>
    <row r="1422" spans="1:3" x14ac:dyDescent="0.25">
      <c r="A1422" s="28">
        <v>1421</v>
      </c>
      <c r="B1422" s="29">
        <v>14.209999999999742</v>
      </c>
      <c r="C1422" s="30">
        <v>2000</v>
      </c>
    </row>
    <row r="1423" spans="1:3" x14ac:dyDescent="0.25">
      <c r="A1423" s="28">
        <v>1422</v>
      </c>
      <c r="B1423" s="29">
        <v>14.219999999999741</v>
      </c>
      <c r="C1423" s="30">
        <v>2000</v>
      </c>
    </row>
    <row r="1424" spans="1:3" x14ac:dyDescent="0.25">
      <c r="A1424" s="28">
        <v>1423</v>
      </c>
      <c r="B1424" s="29">
        <v>14.229999999999741</v>
      </c>
      <c r="C1424" s="30">
        <v>2000</v>
      </c>
    </row>
    <row r="1425" spans="1:3" x14ac:dyDescent="0.25">
      <c r="A1425" s="28">
        <v>1424</v>
      </c>
      <c r="B1425" s="29">
        <v>14.239999999999741</v>
      </c>
      <c r="C1425" s="30">
        <v>2000</v>
      </c>
    </row>
    <row r="1426" spans="1:3" x14ac:dyDescent="0.25">
      <c r="A1426" s="28">
        <v>1425</v>
      </c>
      <c r="B1426" s="29">
        <v>14.249999999999741</v>
      </c>
      <c r="C1426" s="30">
        <v>2000</v>
      </c>
    </row>
    <row r="1427" spans="1:3" x14ac:dyDescent="0.25">
      <c r="A1427" s="28">
        <v>1426</v>
      </c>
      <c r="B1427" s="29">
        <v>14.25999999999974</v>
      </c>
      <c r="C1427" s="30">
        <v>2000</v>
      </c>
    </row>
    <row r="1428" spans="1:3" x14ac:dyDescent="0.25">
      <c r="A1428" s="28">
        <v>1427</v>
      </c>
      <c r="B1428" s="29">
        <v>14.26999999999974</v>
      </c>
      <c r="C1428" s="30">
        <v>2000</v>
      </c>
    </row>
    <row r="1429" spans="1:3" x14ac:dyDescent="0.25">
      <c r="A1429" s="28">
        <v>1428</v>
      </c>
      <c r="B1429" s="29">
        <v>14.27999999999974</v>
      </c>
      <c r="C1429" s="30">
        <v>2000</v>
      </c>
    </row>
    <row r="1430" spans="1:3" x14ac:dyDescent="0.25">
      <c r="A1430" s="28">
        <v>1429</v>
      </c>
      <c r="B1430" s="29">
        <v>14.28999999999974</v>
      </c>
      <c r="C1430" s="30">
        <v>2000</v>
      </c>
    </row>
    <row r="1431" spans="1:3" x14ac:dyDescent="0.25">
      <c r="A1431" s="28">
        <v>1430</v>
      </c>
      <c r="B1431" s="29">
        <v>14.29999999999974</v>
      </c>
      <c r="C1431" s="30">
        <v>2000</v>
      </c>
    </row>
    <row r="1432" spans="1:3" x14ac:dyDescent="0.25">
      <c r="A1432" s="28">
        <v>1431</v>
      </c>
      <c r="B1432" s="29">
        <v>14.309999999999739</v>
      </c>
      <c r="C1432" s="30">
        <v>2000</v>
      </c>
    </row>
    <row r="1433" spans="1:3" x14ac:dyDescent="0.25">
      <c r="A1433" s="28">
        <v>1432</v>
      </c>
      <c r="B1433" s="29">
        <v>14.319999999999739</v>
      </c>
      <c r="C1433" s="30">
        <v>2000</v>
      </c>
    </row>
    <row r="1434" spans="1:3" x14ac:dyDescent="0.25">
      <c r="A1434" s="28">
        <v>1433</v>
      </c>
      <c r="B1434" s="29">
        <v>14.329999999999739</v>
      </c>
      <c r="C1434" s="30">
        <v>2000</v>
      </c>
    </row>
    <row r="1435" spans="1:3" x14ac:dyDescent="0.25">
      <c r="A1435" s="28">
        <v>1434</v>
      </c>
      <c r="B1435" s="29">
        <v>14.339999999999739</v>
      </c>
      <c r="C1435" s="30">
        <v>2000</v>
      </c>
    </row>
    <row r="1436" spans="1:3" x14ac:dyDescent="0.25">
      <c r="A1436" s="28">
        <v>1435</v>
      </c>
      <c r="B1436" s="29">
        <v>14.349999999999739</v>
      </c>
      <c r="C1436" s="30">
        <v>2000</v>
      </c>
    </row>
    <row r="1437" spans="1:3" x14ac:dyDescent="0.25">
      <c r="A1437" s="28">
        <v>1436</v>
      </c>
      <c r="B1437" s="29">
        <v>14.359999999999738</v>
      </c>
      <c r="C1437" s="30">
        <v>2000</v>
      </c>
    </row>
    <row r="1438" spans="1:3" x14ac:dyDescent="0.25">
      <c r="A1438" s="28">
        <v>1437</v>
      </c>
      <c r="B1438" s="29">
        <v>14.369999999999738</v>
      </c>
      <c r="C1438" s="30">
        <v>2000</v>
      </c>
    </row>
    <row r="1439" spans="1:3" x14ac:dyDescent="0.25">
      <c r="A1439" s="28">
        <v>1438</v>
      </c>
      <c r="B1439" s="29">
        <v>14.379999999999738</v>
      </c>
      <c r="C1439" s="30">
        <v>2000</v>
      </c>
    </row>
    <row r="1440" spans="1:3" x14ac:dyDescent="0.25">
      <c r="A1440" s="28">
        <v>1439</v>
      </c>
      <c r="B1440" s="29">
        <v>14.389999999999738</v>
      </c>
      <c r="C1440" s="30">
        <v>2000</v>
      </c>
    </row>
    <row r="1441" spans="1:3" x14ac:dyDescent="0.25">
      <c r="A1441" s="28">
        <v>1440</v>
      </c>
      <c r="B1441" s="29">
        <v>14.399999999999737</v>
      </c>
      <c r="C1441" s="30">
        <v>2000</v>
      </c>
    </row>
    <row r="1442" spans="1:3" x14ac:dyDescent="0.25">
      <c r="A1442" s="28">
        <v>1441</v>
      </c>
      <c r="B1442" s="29">
        <v>14.409999999999737</v>
      </c>
      <c r="C1442" s="30">
        <v>2000</v>
      </c>
    </row>
    <row r="1443" spans="1:3" x14ac:dyDescent="0.25">
      <c r="A1443" s="28">
        <v>1442</v>
      </c>
      <c r="B1443" s="29">
        <v>14.419999999999737</v>
      </c>
      <c r="C1443" s="30">
        <v>2000</v>
      </c>
    </row>
    <row r="1444" spans="1:3" x14ac:dyDescent="0.25">
      <c r="A1444" s="28">
        <v>1443</v>
      </c>
      <c r="B1444" s="29">
        <v>14.429999999999737</v>
      </c>
      <c r="C1444" s="30">
        <v>2000</v>
      </c>
    </row>
    <row r="1445" spans="1:3" x14ac:dyDescent="0.25">
      <c r="A1445" s="28">
        <v>1444</v>
      </c>
      <c r="B1445" s="29">
        <v>14.439999999999737</v>
      </c>
      <c r="C1445" s="30">
        <v>2000</v>
      </c>
    </row>
    <row r="1446" spans="1:3" x14ac:dyDescent="0.25">
      <c r="A1446" s="28">
        <v>1445</v>
      </c>
      <c r="B1446" s="29">
        <v>14.449999999999736</v>
      </c>
      <c r="C1446" s="30">
        <v>2000</v>
      </c>
    </row>
    <row r="1447" spans="1:3" x14ac:dyDescent="0.25">
      <c r="A1447" s="28">
        <v>1446</v>
      </c>
      <c r="B1447" s="29">
        <v>14.459999999999736</v>
      </c>
      <c r="C1447" s="30">
        <v>2000</v>
      </c>
    </row>
    <row r="1448" spans="1:3" x14ac:dyDescent="0.25">
      <c r="A1448" s="28">
        <v>1447</v>
      </c>
      <c r="B1448" s="29">
        <v>14.469999999999736</v>
      </c>
      <c r="C1448" s="30">
        <v>2000</v>
      </c>
    </row>
    <row r="1449" spans="1:3" x14ac:dyDescent="0.25">
      <c r="A1449" s="28">
        <v>1448</v>
      </c>
      <c r="B1449" s="29">
        <v>14.479999999999736</v>
      </c>
      <c r="C1449" s="30">
        <v>2000</v>
      </c>
    </row>
    <row r="1450" spans="1:3" x14ac:dyDescent="0.25">
      <c r="A1450" s="28">
        <v>1449</v>
      </c>
      <c r="B1450" s="29">
        <v>14.489999999999736</v>
      </c>
      <c r="C1450" s="30">
        <v>2000</v>
      </c>
    </row>
    <row r="1451" spans="1:3" x14ac:dyDescent="0.25">
      <c r="A1451" s="28">
        <v>1450</v>
      </c>
      <c r="B1451" s="29">
        <v>14.499999999999735</v>
      </c>
      <c r="C1451" s="30">
        <v>2000</v>
      </c>
    </row>
    <row r="1452" spans="1:3" x14ac:dyDescent="0.25">
      <c r="A1452" s="28">
        <v>1451</v>
      </c>
      <c r="B1452" s="29">
        <v>14.509999999999735</v>
      </c>
      <c r="C1452" s="30">
        <v>2000</v>
      </c>
    </row>
    <row r="1453" spans="1:3" x14ac:dyDescent="0.25">
      <c r="A1453" s="28">
        <v>1452</v>
      </c>
      <c r="B1453" s="29">
        <v>14.519999999999735</v>
      </c>
      <c r="C1453" s="30">
        <v>2000</v>
      </c>
    </row>
    <row r="1454" spans="1:3" x14ac:dyDescent="0.25">
      <c r="A1454" s="28">
        <v>1453</v>
      </c>
      <c r="B1454" s="29">
        <v>14.529999999999735</v>
      </c>
      <c r="C1454" s="30">
        <v>2000</v>
      </c>
    </row>
    <row r="1455" spans="1:3" x14ac:dyDescent="0.25">
      <c r="A1455" s="28">
        <v>1454</v>
      </c>
      <c r="B1455" s="29">
        <v>14.539999999999734</v>
      </c>
      <c r="C1455" s="30">
        <v>2000</v>
      </c>
    </row>
    <row r="1456" spans="1:3" x14ac:dyDescent="0.25">
      <c r="A1456" s="28">
        <v>1455</v>
      </c>
      <c r="B1456" s="29">
        <v>14.549999999999734</v>
      </c>
      <c r="C1456" s="30">
        <v>2000</v>
      </c>
    </row>
    <row r="1457" spans="1:3" x14ac:dyDescent="0.25">
      <c r="A1457" s="28">
        <v>1456</v>
      </c>
      <c r="B1457" s="29">
        <v>14.559999999999734</v>
      </c>
      <c r="C1457" s="30">
        <v>2000</v>
      </c>
    </row>
    <row r="1458" spans="1:3" x14ac:dyDescent="0.25">
      <c r="A1458" s="28">
        <v>1457</v>
      </c>
      <c r="B1458" s="29">
        <v>14.569999999999734</v>
      </c>
      <c r="C1458" s="30">
        <v>2000</v>
      </c>
    </row>
    <row r="1459" spans="1:3" x14ac:dyDescent="0.25">
      <c r="A1459" s="28">
        <v>1458</v>
      </c>
      <c r="B1459" s="29">
        <v>14.579999999999734</v>
      </c>
      <c r="C1459" s="30">
        <v>2000</v>
      </c>
    </row>
    <row r="1460" spans="1:3" x14ac:dyDescent="0.25">
      <c r="A1460" s="28">
        <v>1459</v>
      </c>
      <c r="B1460" s="29">
        <v>14.589999999999733</v>
      </c>
      <c r="C1460" s="30">
        <v>2000</v>
      </c>
    </row>
    <row r="1461" spans="1:3" x14ac:dyDescent="0.25">
      <c r="A1461" s="28">
        <v>1460</v>
      </c>
      <c r="B1461" s="29">
        <v>14.599999999999733</v>
      </c>
      <c r="C1461" s="30">
        <v>2000</v>
      </c>
    </row>
    <row r="1462" spans="1:3" x14ac:dyDescent="0.25">
      <c r="A1462" s="28">
        <v>1461</v>
      </c>
      <c r="B1462" s="29">
        <v>14.609999999999733</v>
      </c>
      <c r="C1462" s="30">
        <v>2000</v>
      </c>
    </row>
    <row r="1463" spans="1:3" x14ac:dyDescent="0.25">
      <c r="A1463" s="28">
        <v>1462</v>
      </c>
      <c r="B1463" s="29">
        <v>14.619999999999733</v>
      </c>
      <c r="C1463" s="30">
        <v>2000</v>
      </c>
    </row>
    <row r="1464" spans="1:3" x14ac:dyDescent="0.25">
      <c r="A1464" s="28">
        <v>1463</v>
      </c>
      <c r="B1464" s="29">
        <v>14.629999999999733</v>
      </c>
      <c r="C1464" s="30">
        <v>2000</v>
      </c>
    </row>
    <row r="1465" spans="1:3" x14ac:dyDescent="0.25">
      <c r="A1465" s="28">
        <v>1464</v>
      </c>
      <c r="B1465" s="29">
        <v>14.639999999999732</v>
      </c>
      <c r="C1465" s="30">
        <v>2000</v>
      </c>
    </row>
    <row r="1466" spans="1:3" x14ac:dyDescent="0.25">
      <c r="A1466" s="28">
        <v>1465</v>
      </c>
      <c r="B1466" s="29">
        <v>14.649999999999732</v>
      </c>
      <c r="C1466" s="30">
        <v>2000</v>
      </c>
    </row>
    <row r="1467" spans="1:3" x14ac:dyDescent="0.25">
      <c r="A1467" s="28">
        <v>1466</v>
      </c>
      <c r="B1467" s="29">
        <v>14.659999999999732</v>
      </c>
      <c r="C1467" s="30">
        <v>2000</v>
      </c>
    </row>
    <row r="1468" spans="1:3" x14ac:dyDescent="0.25">
      <c r="A1468" s="28">
        <v>1467</v>
      </c>
      <c r="B1468" s="29">
        <v>14.669999999999732</v>
      </c>
      <c r="C1468" s="30">
        <v>2000</v>
      </c>
    </row>
    <row r="1469" spans="1:3" x14ac:dyDescent="0.25">
      <c r="A1469" s="28">
        <v>1468</v>
      </c>
      <c r="B1469" s="29">
        <v>14.679999999999731</v>
      </c>
      <c r="C1469" s="30">
        <v>2000</v>
      </c>
    </row>
    <row r="1470" spans="1:3" x14ac:dyDescent="0.25">
      <c r="A1470" s="28">
        <v>1469</v>
      </c>
      <c r="B1470" s="29">
        <v>14.689999999999731</v>
      </c>
      <c r="C1470" s="30">
        <v>2000</v>
      </c>
    </row>
    <row r="1471" spans="1:3" x14ac:dyDescent="0.25">
      <c r="A1471" s="28">
        <v>1470</v>
      </c>
      <c r="B1471" s="29">
        <v>14.699999999999731</v>
      </c>
      <c r="C1471" s="30">
        <v>2000</v>
      </c>
    </row>
    <row r="1472" spans="1:3" x14ac:dyDescent="0.25">
      <c r="A1472" s="28">
        <v>1471</v>
      </c>
      <c r="B1472" s="29">
        <v>14.709999999999731</v>
      </c>
      <c r="C1472" s="30">
        <v>2000</v>
      </c>
    </row>
    <row r="1473" spans="1:3" x14ac:dyDescent="0.25">
      <c r="A1473" s="28">
        <v>1472</v>
      </c>
      <c r="B1473" s="29">
        <v>14.719999999999731</v>
      </c>
      <c r="C1473" s="30">
        <v>2000</v>
      </c>
    </row>
    <row r="1474" spans="1:3" x14ac:dyDescent="0.25">
      <c r="A1474" s="28">
        <v>1473</v>
      </c>
      <c r="B1474" s="29">
        <v>14.72999999999973</v>
      </c>
      <c r="C1474" s="30">
        <v>2000</v>
      </c>
    </row>
    <row r="1475" spans="1:3" x14ac:dyDescent="0.25">
      <c r="A1475" s="28">
        <v>1474</v>
      </c>
      <c r="B1475" s="29">
        <v>14.73999999999973</v>
      </c>
      <c r="C1475" s="30">
        <v>2000</v>
      </c>
    </row>
    <row r="1476" spans="1:3" x14ac:dyDescent="0.25">
      <c r="A1476" s="28">
        <v>1475</v>
      </c>
      <c r="B1476" s="29">
        <v>14.74999999999973</v>
      </c>
      <c r="C1476" s="30">
        <v>2000</v>
      </c>
    </row>
    <row r="1477" spans="1:3" x14ac:dyDescent="0.25">
      <c r="A1477" s="28">
        <v>1476</v>
      </c>
      <c r="B1477" s="29">
        <v>14.75999999999973</v>
      </c>
      <c r="C1477" s="30">
        <v>2000</v>
      </c>
    </row>
    <row r="1478" spans="1:3" x14ac:dyDescent="0.25">
      <c r="A1478" s="28">
        <v>1477</v>
      </c>
      <c r="B1478" s="29">
        <v>14.76999999999973</v>
      </c>
      <c r="C1478" s="30">
        <v>2000</v>
      </c>
    </row>
    <row r="1479" spans="1:3" x14ac:dyDescent="0.25">
      <c r="A1479" s="28">
        <v>1478</v>
      </c>
      <c r="B1479" s="29">
        <v>14.779999999999729</v>
      </c>
      <c r="C1479" s="30">
        <v>2000</v>
      </c>
    </row>
    <row r="1480" spans="1:3" x14ac:dyDescent="0.25">
      <c r="A1480" s="28">
        <v>1479</v>
      </c>
      <c r="B1480" s="29">
        <v>14.789999999999729</v>
      </c>
      <c r="C1480" s="30">
        <v>2000</v>
      </c>
    </row>
    <row r="1481" spans="1:3" x14ac:dyDescent="0.25">
      <c r="A1481" s="28">
        <v>1480</v>
      </c>
      <c r="B1481" s="29">
        <v>14.799999999999729</v>
      </c>
      <c r="C1481" s="30">
        <v>2000</v>
      </c>
    </row>
    <row r="1482" spans="1:3" x14ac:dyDescent="0.25">
      <c r="A1482" s="28">
        <v>1481</v>
      </c>
      <c r="B1482" s="29">
        <v>14.809999999999729</v>
      </c>
      <c r="C1482" s="30">
        <v>2000</v>
      </c>
    </row>
    <row r="1483" spans="1:3" x14ac:dyDescent="0.25">
      <c r="A1483" s="28">
        <v>1482</v>
      </c>
      <c r="B1483" s="29">
        <v>14.819999999999729</v>
      </c>
      <c r="C1483" s="30">
        <v>2000</v>
      </c>
    </row>
    <row r="1484" spans="1:3" x14ac:dyDescent="0.25">
      <c r="A1484" s="28">
        <v>1483</v>
      </c>
      <c r="B1484" s="29">
        <v>14.829999999999728</v>
      </c>
      <c r="C1484" s="30">
        <v>2000</v>
      </c>
    </row>
    <row r="1485" spans="1:3" x14ac:dyDescent="0.25">
      <c r="A1485" s="28">
        <v>1484</v>
      </c>
      <c r="B1485" s="29">
        <v>14.839999999999728</v>
      </c>
      <c r="C1485" s="30">
        <v>2000</v>
      </c>
    </row>
    <row r="1486" spans="1:3" x14ac:dyDescent="0.25">
      <c r="A1486" s="28">
        <v>1485</v>
      </c>
      <c r="B1486" s="29">
        <v>14.849999999999728</v>
      </c>
      <c r="C1486" s="30">
        <v>2000</v>
      </c>
    </row>
    <row r="1487" spans="1:3" x14ac:dyDescent="0.25">
      <c r="A1487" s="28">
        <v>1486</v>
      </c>
      <c r="B1487" s="29">
        <v>14.859999999999728</v>
      </c>
      <c r="C1487" s="30">
        <v>2000</v>
      </c>
    </row>
    <row r="1488" spans="1:3" x14ac:dyDescent="0.25">
      <c r="A1488" s="28">
        <v>1487</v>
      </c>
      <c r="B1488" s="29">
        <v>14.869999999999727</v>
      </c>
      <c r="C1488" s="30">
        <v>2000</v>
      </c>
    </row>
    <row r="1489" spans="1:3" x14ac:dyDescent="0.25">
      <c r="A1489" s="28">
        <v>1488</v>
      </c>
      <c r="B1489" s="29">
        <v>14.879999999999727</v>
      </c>
      <c r="C1489" s="30">
        <v>2000</v>
      </c>
    </row>
    <row r="1490" spans="1:3" x14ac:dyDescent="0.25">
      <c r="A1490" s="28">
        <v>1489</v>
      </c>
      <c r="B1490" s="29">
        <v>14.889999999999727</v>
      </c>
      <c r="C1490" s="30">
        <v>2000</v>
      </c>
    </row>
    <row r="1491" spans="1:3" x14ac:dyDescent="0.25">
      <c r="A1491" s="28">
        <v>1490</v>
      </c>
      <c r="B1491" s="29">
        <v>14.899999999999727</v>
      </c>
      <c r="C1491" s="30">
        <v>2000</v>
      </c>
    </row>
    <row r="1492" spans="1:3" x14ac:dyDescent="0.25">
      <c r="A1492" s="28">
        <v>1491</v>
      </c>
      <c r="B1492" s="29">
        <v>14.909999999999727</v>
      </c>
      <c r="C1492" s="30">
        <v>2000</v>
      </c>
    </row>
    <row r="1493" spans="1:3" x14ac:dyDescent="0.25">
      <c r="A1493" s="28">
        <v>1492</v>
      </c>
      <c r="B1493" s="29">
        <v>14.919999999999726</v>
      </c>
      <c r="C1493" s="30">
        <v>2000</v>
      </c>
    </row>
    <row r="1494" spans="1:3" x14ac:dyDescent="0.25">
      <c r="A1494" s="28">
        <v>1493</v>
      </c>
      <c r="B1494" s="29">
        <v>14.929999999999726</v>
      </c>
      <c r="C1494" s="30">
        <v>2000</v>
      </c>
    </row>
    <row r="1495" spans="1:3" x14ac:dyDescent="0.25">
      <c r="A1495" s="28">
        <v>1494</v>
      </c>
      <c r="B1495" s="29">
        <v>14.939999999999726</v>
      </c>
      <c r="C1495" s="30">
        <v>2000</v>
      </c>
    </row>
    <row r="1496" spans="1:3" x14ac:dyDescent="0.25">
      <c r="A1496" s="28">
        <v>1495</v>
      </c>
      <c r="B1496" s="29">
        <v>14.949999999999726</v>
      </c>
      <c r="C1496" s="30">
        <v>2000</v>
      </c>
    </row>
    <row r="1497" spans="1:3" x14ac:dyDescent="0.25">
      <c r="A1497" s="28">
        <v>1496</v>
      </c>
      <c r="B1497" s="29">
        <v>14.959999999999726</v>
      </c>
      <c r="C1497" s="30">
        <v>2000</v>
      </c>
    </row>
    <row r="1498" spans="1:3" x14ac:dyDescent="0.25">
      <c r="A1498" s="28">
        <v>1497</v>
      </c>
      <c r="B1498" s="29">
        <v>14.969999999999725</v>
      </c>
      <c r="C1498" s="30">
        <v>2000</v>
      </c>
    </row>
    <row r="1499" spans="1:3" x14ac:dyDescent="0.25">
      <c r="A1499" s="28">
        <v>1498</v>
      </c>
      <c r="B1499" s="29">
        <v>14.979999999999725</v>
      </c>
      <c r="C1499" s="30">
        <v>2000</v>
      </c>
    </row>
    <row r="1500" spans="1:3" x14ac:dyDescent="0.25">
      <c r="A1500" s="28">
        <v>1499</v>
      </c>
      <c r="B1500" s="29">
        <v>14.989999999999725</v>
      </c>
      <c r="C1500" s="30">
        <v>2000</v>
      </c>
    </row>
    <row r="1501" spans="1:3" x14ac:dyDescent="0.25">
      <c r="A1501" s="28">
        <v>1500</v>
      </c>
      <c r="B1501" s="29">
        <v>14.999999999999725</v>
      </c>
      <c r="C1501" s="30">
        <v>2000</v>
      </c>
    </row>
    <row r="1502" spans="1:3" x14ac:dyDescent="0.25">
      <c r="A1502" s="28">
        <v>1501</v>
      </c>
      <c r="B1502" s="29">
        <v>15.009999999999724</v>
      </c>
      <c r="C1502" s="30">
        <v>2000</v>
      </c>
    </row>
    <row r="1503" spans="1:3" x14ac:dyDescent="0.25">
      <c r="A1503" s="28">
        <v>1502</v>
      </c>
      <c r="B1503" s="29">
        <v>15.019999999999724</v>
      </c>
      <c r="C1503" s="30">
        <v>2000</v>
      </c>
    </row>
    <row r="1504" spans="1:3" x14ac:dyDescent="0.25">
      <c r="A1504" s="28">
        <v>1503</v>
      </c>
      <c r="B1504" s="29">
        <v>15.029999999999724</v>
      </c>
      <c r="C1504" s="30">
        <v>2000</v>
      </c>
    </row>
    <row r="1505" spans="1:3" x14ac:dyDescent="0.25">
      <c r="A1505" s="28">
        <v>1504</v>
      </c>
      <c r="B1505" s="29">
        <v>15.039999999999724</v>
      </c>
      <c r="C1505" s="30">
        <v>2000</v>
      </c>
    </row>
    <row r="1506" spans="1:3" x14ac:dyDescent="0.25">
      <c r="A1506" s="28">
        <v>1505</v>
      </c>
      <c r="B1506" s="29">
        <v>15.049999999999724</v>
      </c>
      <c r="C1506" s="30">
        <v>2000</v>
      </c>
    </row>
    <row r="1507" spans="1:3" x14ac:dyDescent="0.25">
      <c r="A1507" s="28">
        <v>1506</v>
      </c>
      <c r="B1507" s="29">
        <v>15.059999999999723</v>
      </c>
      <c r="C1507" s="30">
        <v>2000</v>
      </c>
    </row>
    <row r="1508" spans="1:3" x14ac:dyDescent="0.25">
      <c r="A1508" s="28">
        <v>1507</v>
      </c>
      <c r="B1508" s="29">
        <v>15.069999999999723</v>
      </c>
      <c r="C1508" s="30">
        <v>2000</v>
      </c>
    </row>
    <row r="1509" spans="1:3" x14ac:dyDescent="0.25">
      <c r="A1509" s="28">
        <v>1508</v>
      </c>
      <c r="B1509" s="29">
        <v>15.079999999999723</v>
      </c>
      <c r="C1509" s="30">
        <v>2000</v>
      </c>
    </row>
    <row r="1510" spans="1:3" x14ac:dyDescent="0.25">
      <c r="A1510" s="28">
        <v>1509</v>
      </c>
      <c r="B1510" s="29">
        <v>15.089999999999723</v>
      </c>
      <c r="C1510" s="30">
        <v>2000</v>
      </c>
    </row>
    <row r="1511" spans="1:3" x14ac:dyDescent="0.25">
      <c r="A1511" s="28">
        <v>1510</v>
      </c>
      <c r="B1511" s="29">
        <v>15.099999999999723</v>
      </c>
      <c r="C1511" s="30">
        <v>2000</v>
      </c>
    </row>
    <row r="1512" spans="1:3" x14ac:dyDescent="0.25">
      <c r="A1512" s="28">
        <v>1511</v>
      </c>
      <c r="B1512" s="29">
        <v>15.109999999999722</v>
      </c>
      <c r="C1512" s="30">
        <v>2000</v>
      </c>
    </row>
    <row r="1513" spans="1:3" x14ac:dyDescent="0.25">
      <c r="A1513" s="28">
        <v>1512</v>
      </c>
      <c r="B1513" s="29">
        <v>15.119999999999722</v>
      </c>
      <c r="C1513" s="30">
        <v>2000</v>
      </c>
    </row>
    <row r="1514" spans="1:3" x14ac:dyDescent="0.25">
      <c r="A1514" s="28">
        <v>1513</v>
      </c>
      <c r="B1514" s="29">
        <v>15.129999999999722</v>
      </c>
      <c r="C1514" s="30">
        <v>2000</v>
      </c>
    </row>
    <row r="1515" spans="1:3" x14ac:dyDescent="0.25">
      <c r="A1515" s="28">
        <v>1514</v>
      </c>
      <c r="B1515" s="29">
        <v>15.139999999999722</v>
      </c>
      <c r="C1515" s="30">
        <v>2000</v>
      </c>
    </row>
    <row r="1516" spans="1:3" x14ac:dyDescent="0.25">
      <c r="A1516" s="28">
        <v>1515</v>
      </c>
      <c r="B1516" s="29">
        <v>15.149999999999721</v>
      </c>
      <c r="C1516" s="30">
        <v>2000</v>
      </c>
    </row>
    <row r="1517" spans="1:3" x14ac:dyDescent="0.25">
      <c r="A1517" s="28">
        <v>1516</v>
      </c>
      <c r="B1517" s="29">
        <v>15.159999999999721</v>
      </c>
      <c r="C1517" s="30">
        <v>2000</v>
      </c>
    </row>
    <row r="1518" spans="1:3" x14ac:dyDescent="0.25">
      <c r="A1518" s="28">
        <v>1517</v>
      </c>
      <c r="B1518" s="29">
        <v>15.169999999999721</v>
      </c>
      <c r="C1518" s="30">
        <v>2000</v>
      </c>
    </row>
    <row r="1519" spans="1:3" x14ac:dyDescent="0.25">
      <c r="A1519" s="28">
        <v>1518</v>
      </c>
      <c r="B1519" s="29">
        <v>15.179999999999721</v>
      </c>
      <c r="C1519" s="30">
        <v>2000</v>
      </c>
    </row>
    <row r="1520" spans="1:3" x14ac:dyDescent="0.25">
      <c r="A1520" s="28">
        <v>1519</v>
      </c>
      <c r="B1520" s="29">
        <v>15.189999999999721</v>
      </c>
      <c r="C1520" s="30">
        <v>2000</v>
      </c>
    </row>
    <row r="1521" spans="1:3" x14ac:dyDescent="0.25">
      <c r="A1521" s="28">
        <v>1520</v>
      </c>
      <c r="B1521" s="29">
        <v>15.19999999999972</v>
      </c>
      <c r="C1521" s="30">
        <v>2000</v>
      </c>
    </row>
    <row r="1522" spans="1:3" x14ac:dyDescent="0.25">
      <c r="A1522" s="28">
        <v>1521</v>
      </c>
      <c r="B1522" s="29">
        <v>15.20999999999972</v>
      </c>
      <c r="C1522" s="30">
        <v>2000</v>
      </c>
    </row>
    <row r="1523" spans="1:3" x14ac:dyDescent="0.25">
      <c r="A1523" s="28">
        <v>1522</v>
      </c>
      <c r="B1523" s="29">
        <v>15.21999999999972</v>
      </c>
      <c r="C1523" s="30">
        <v>2000</v>
      </c>
    </row>
    <row r="1524" spans="1:3" x14ac:dyDescent="0.25">
      <c r="A1524" s="28">
        <v>1523</v>
      </c>
      <c r="B1524" s="29">
        <v>15.22999999999972</v>
      </c>
      <c r="C1524" s="30">
        <v>2000</v>
      </c>
    </row>
    <row r="1525" spans="1:3" x14ac:dyDescent="0.25">
      <c r="A1525" s="28">
        <v>1524</v>
      </c>
      <c r="B1525" s="29">
        <v>15.23999999999972</v>
      </c>
      <c r="C1525" s="30">
        <v>2000</v>
      </c>
    </row>
    <row r="1526" spans="1:3" x14ac:dyDescent="0.25">
      <c r="A1526" s="28">
        <v>1525</v>
      </c>
      <c r="B1526" s="29">
        <v>15.249999999999719</v>
      </c>
      <c r="C1526" s="30">
        <v>2000</v>
      </c>
    </row>
    <row r="1527" spans="1:3" x14ac:dyDescent="0.25">
      <c r="A1527" s="28">
        <v>1526</v>
      </c>
      <c r="B1527" s="29">
        <v>15.259999999999719</v>
      </c>
      <c r="C1527" s="30">
        <v>2000</v>
      </c>
    </row>
    <row r="1528" spans="1:3" x14ac:dyDescent="0.25">
      <c r="A1528" s="28">
        <v>1527</v>
      </c>
      <c r="B1528" s="29">
        <v>15.269999999999719</v>
      </c>
      <c r="C1528" s="30">
        <v>2000</v>
      </c>
    </row>
    <row r="1529" spans="1:3" x14ac:dyDescent="0.25">
      <c r="A1529" s="28">
        <v>1528</v>
      </c>
      <c r="B1529" s="29">
        <v>15.279999999999719</v>
      </c>
      <c r="C1529" s="30">
        <v>2000</v>
      </c>
    </row>
    <row r="1530" spans="1:3" x14ac:dyDescent="0.25">
      <c r="A1530" s="28">
        <v>1529</v>
      </c>
      <c r="B1530" s="29">
        <v>15.289999999999718</v>
      </c>
      <c r="C1530" s="30">
        <v>2000</v>
      </c>
    </row>
    <row r="1531" spans="1:3" x14ac:dyDescent="0.25">
      <c r="A1531" s="28">
        <v>1530</v>
      </c>
      <c r="B1531" s="29">
        <v>15.299999999999718</v>
      </c>
      <c r="C1531" s="30">
        <v>2000</v>
      </c>
    </row>
    <row r="1532" spans="1:3" x14ac:dyDescent="0.25">
      <c r="A1532" s="28">
        <v>1531</v>
      </c>
      <c r="B1532" s="29">
        <v>15.309999999999718</v>
      </c>
      <c r="C1532" s="30">
        <v>2000</v>
      </c>
    </row>
    <row r="1533" spans="1:3" x14ac:dyDescent="0.25">
      <c r="A1533" s="28">
        <v>1532</v>
      </c>
      <c r="B1533" s="29">
        <v>15.319999999999718</v>
      </c>
      <c r="C1533" s="30">
        <v>2000</v>
      </c>
    </row>
    <row r="1534" spans="1:3" x14ac:dyDescent="0.25">
      <c r="A1534" s="28">
        <v>1533</v>
      </c>
      <c r="B1534" s="29">
        <v>15.329999999999718</v>
      </c>
      <c r="C1534" s="30">
        <v>2000</v>
      </c>
    </row>
    <row r="1535" spans="1:3" x14ac:dyDescent="0.25">
      <c r="A1535" s="28">
        <v>1534</v>
      </c>
      <c r="B1535" s="29">
        <v>15.339999999999717</v>
      </c>
      <c r="C1535" s="30">
        <v>2000</v>
      </c>
    </row>
    <row r="1536" spans="1:3" x14ac:dyDescent="0.25">
      <c r="A1536" s="28">
        <v>1535</v>
      </c>
      <c r="B1536" s="29">
        <v>15.349999999999717</v>
      </c>
      <c r="C1536" s="30">
        <v>2000</v>
      </c>
    </row>
    <row r="1537" spans="1:3" x14ac:dyDescent="0.25">
      <c r="A1537" s="28">
        <v>1536</v>
      </c>
      <c r="B1537" s="29">
        <v>15.359999999999717</v>
      </c>
      <c r="C1537" s="30">
        <v>2000</v>
      </c>
    </row>
    <row r="1538" spans="1:3" x14ac:dyDescent="0.25">
      <c r="A1538" s="28">
        <v>1537</v>
      </c>
      <c r="B1538" s="29">
        <v>15.369999999999717</v>
      </c>
      <c r="C1538" s="30">
        <v>2000</v>
      </c>
    </row>
    <row r="1539" spans="1:3" x14ac:dyDescent="0.25">
      <c r="A1539" s="28">
        <v>1538</v>
      </c>
      <c r="B1539" s="29">
        <v>15.379999999999717</v>
      </c>
      <c r="C1539" s="30">
        <v>2000</v>
      </c>
    </row>
    <row r="1540" spans="1:3" x14ac:dyDescent="0.25">
      <c r="A1540" s="28">
        <v>1539</v>
      </c>
      <c r="B1540" s="29">
        <v>15.389999999999716</v>
      </c>
      <c r="C1540" s="30">
        <v>2000</v>
      </c>
    </row>
    <row r="1541" spans="1:3" x14ac:dyDescent="0.25">
      <c r="A1541" s="28">
        <v>1540</v>
      </c>
      <c r="B1541" s="29">
        <v>15.399999999999716</v>
      </c>
      <c r="C1541" s="30">
        <v>2000</v>
      </c>
    </row>
    <row r="1542" spans="1:3" x14ac:dyDescent="0.25">
      <c r="A1542" s="28">
        <v>1541</v>
      </c>
      <c r="B1542" s="29">
        <v>15.409999999999716</v>
      </c>
      <c r="C1542" s="30">
        <v>2000</v>
      </c>
    </row>
    <row r="1543" spans="1:3" x14ac:dyDescent="0.25">
      <c r="A1543" s="28">
        <v>1542</v>
      </c>
      <c r="B1543" s="29">
        <v>15.419999999999716</v>
      </c>
      <c r="C1543" s="30">
        <v>2000</v>
      </c>
    </row>
    <row r="1544" spans="1:3" x14ac:dyDescent="0.25">
      <c r="A1544" s="28">
        <v>1543</v>
      </c>
      <c r="B1544" s="29">
        <v>15.429999999999715</v>
      </c>
      <c r="C1544" s="30">
        <v>2000</v>
      </c>
    </row>
    <row r="1545" spans="1:3" x14ac:dyDescent="0.25">
      <c r="A1545" s="28">
        <v>1544</v>
      </c>
      <c r="B1545" s="29">
        <v>15.439999999999715</v>
      </c>
      <c r="C1545" s="30">
        <v>2000</v>
      </c>
    </row>
    <row r="1546" spans="1:3" x14ac:dyDescent="0.25">
      <c r="A1546" s="28">
        <v>1545</v>
      </c>
      <c r="B1546" s="29">
        <v>15.449999999999715</v>
      </c>
      <c r="C1546" s="30">
        <v>2000</v>
      </c>
    </row>
    <row r="1547" spans="1:3" x14ac:dyDescent="0.25">
      <c r="A1547" s="28">
        <v>1546</v>
      </c>
      <c r="B1547" s="29">
        <v>15.459999999999715</v>
      </c>
      <c r="C1547" s="30">
        <v>2000</v>
      </c>
    </row>
    <row r="1548" spans="1:3" x14ac:dyDescent="0.25">
      <c r="A1548" s="28">
        <v>1547</v>
      </c>
      <c r="B1548" s="29">
        <v>15.469999999999715</v>
      </c>
      <c r="C1548" s="30">
        <v>2000</v>
      </c>
    </row>
    <row r="1549" spans="1:3" x14ac:dyDescent="0.25">
      <c r="A1549" s="28">
        <v>1548</v>
      </c>
      <c r="B1549" s="29">
        <v>15.479999999999714</v>
      </c>
      <c r="C1549" s="30">
        <v>2000</v>
      </c>
    </row>
    <row r="1550" spans="1:3" x14ac:dyDescent="0.25">
      <c r="A1550" s="28">
        <v>1549</v>
      </c>
      <c r="B1550" s="29">
        <v>15.489999999999714</v>
      </c>
      <c r="C1550" s="30">
        <v>2000</v>
      </c>
    </row>
    <row r="1551" spans="1:3" x14ac:dyDescent="0.25">
      <c r="A1551" s="28">
        <v>1550</v>
      </c>
      <c r="B1551" s="29">
        <v>15.499999999999714</v>
      </c>
      <c r="C1551" s="30">
        <v>2000</v>
      </c>
    </row>
    <row r="1552" spans="1:3" x14ac:dyDescent="0.25">
      <c r="A1552" s="28">
        <v>1551</v>
      </c>
      <c r="B1552" s="29">
        <v>15.509999999999714</v>
      </c>
      <c r="C1552" s="30">
        <v>2000</v>
      </c>
    </row>
    <row r="1553" spans="1:3" x14ac:dyDescent="0.25">
      <c r="A1553" s="28">
        <v>1552</v>
      </c>
      <c r="B1553" s="29">
        <v>15.519999999999714</v>
      </c>
      <c r="C1553" s="30">
        <v>2000</v>
      </c>
    </row>
    <row r="1554" spans="1:3" x14ac:dyDescent="0.25">
      <c r="A1554" s="28">
        <v>1553</v>
      </c>
      <c r="B1554" s="29">
        <v>15.529999999999713</v>
      </c>
      <c r="C1554" s="30">
        <v>2000</v>
      </c>
    </row>
    <row r="1555" spans="1:3" x14ac:dyDescent="0.25">
      <c r="A1555" s="28">
        <v>1554</v>
      </c>
      <c r="B1555" s="29">
        <v>15.539999999999713</v>
      </c>
      <c r="C1555" s="30">
        <v>2000</v>
      </c>
    </row>
    <row r="1556" spans="1:3" x14ac:dyDescent="0.25">
      <c r="A1556" s="28">
        <v>1555</v>
      </c>
      <c r="B1556" s="29">
        <v>15.549999999999713</v>
      </c>
      <c r="C1556" s="30">
        <v>2000</v>
      </c>
    </row>
    <row r="1557" spans="1:3" x14ac:dyDescent="0.25">
      <c r="A1557" s="28">
        <v>1556</v>
      </c>
      <c r="B1557" s="29">
        <v>15.559999999999713</v>
      </c>
      <c r="C1557" s="30">
        <v>2000</v>
      </c>
    </row>
    <row r="1558" spans="1:3" x14ac:dyDescent="0.25">
      <c r="A1558" s="28">
        <v>1557</v>
      </c>
      <c r="B1558" s="29">
        <v>15.569999999999713</v>
      </c>
      <c r="C1558" s="30">
        <v>2000</v>
      </c>
    </row>
    <row r="1559" spans="1:3" x14ac:dyDescent="0.25">
      <c r="A1559" s="28">
        <v>1558</v>
      </c>
      <c r="B1559" s="29">
        <v>15.579999999999712</v>
      </c>
      <c r="C1559" s="30">
        <v>2000</v>
      </c>
    </row>
    <row r="1560" spans="1:3" x14ac:dyDescent="0.25">
      <c r="A1560" s="28">
        <v>1559</v>
      </c>
      <c r="B1560" s="29">
        <v>15.589999999999712</v>
      </c>
      <c r="C1560" s="30">
        <v>2000</v>
      </c>
    </row>
    <row r="1561" spans="1:3" x14ac:dyDescent="0.25">
      <c r="A1561" s="28">
        <v>1560</v>
      </c>
      <c r="B1561" s="29">
        <v>15.599999999999712</v>
      </c>
      <c r="C1561" s="30">
        <v>2000</v>
      </c>
    </row>
    <row r="1562" spans="1:3" x14ac:dyDescent="0.25">
      <c r="A1562" s="28">
        <v>1561</v>
      </c>
      <c r="B1562" s="29">
        <v>15.609999999999712</v>
      </c>
      <c r="C1562" s="30">
        <v>2000</v>
      </c>
    </row>
    <row r="1563" spans="1:3" x14ac:dyDescent="0.25">
      <c r="A1563" s="28">
        <v>1562</v>
      </c>
      <c r="B1563" s="29">
        <v>15.619999999999711</v>
      </c>
      <c r="C1563" s="30">
        <v>2000</v>
      </c>
    </row>
    <row r="1564" spans="1:3" x14ac:dyDescent="0.25">
      <c r="A1564" s="28">
        <v>1563</v>
      </c>
      <c r="B1564" s="29">
        <v>15.629999999999711</v>
      </c>
      <c r="C1564" s="30">
        <v>2000</v>
      </c>
    </row>
    <row r="1565" spans="1:3" x14ac:dyDescent="0.25">
      <c r="A1565" s="28">
        <v>1564</v>
      </c>
      <c r="B1565" s="29">
        <v>15.639999999999711</v>
      </c>
      <c r="C1565" s="30">
        <v>2000</v>
      </c>
    </row>
    <row r="1566" spans="1:3" x14ac:dyDescent="0.25">
      <c r="A1566" s="28">
        <v>1565</v>
      </c>
      <c r="B1566" s="29">
        <v>15.649999999999711</v>
      </c>
      <c r="C1566" s="30">
        <v>2000</v>
      </c>
    </row>
    <row r="1567" spans="1:3" x14ac:dyDescent="0.25">
      <c r="A1567" s="28">
        <v>1566</v>
      </c>
      <c r="B1567" s="29">
        <v>15.659999999999711</v>
      </c>
      <c r="C1567" s="30">
        <v>2000</v>
      </c>
    </row>
    <row r="1568" spans="1:3" x14ac:dyDescent="0.25">
      <c r="A1568" s="28">
        <v>1567</v>
      </c>
      <c r="B1568" s="29">
        <v>15.66999999999971</v>
      </c>
      <c r="C1568" s="30">
        <v>2000</v>
      </c>
    </row>
    <row r="1569" spans="1:3" x14ac:dyDescent="0.25">
      <c r="A1569" s="28">
        <v>1568</v>
      </c>
      <c r="B1569" s="29">
        <v>15.67999999999971</v>
      </c>
      <c r="C1569" s="30">
        <v>2000</v>
      </c>
    </row>
    <row r="1570" spans="1:3" x14ac:dyDescent="0.25">
      <c r="A1570" s="28">
        <v>1569</v>
      </c>
      <c r="B1570" s="29">
        <v>15.68999999999971</v>
      </c>
      <c r="C1570" s="30">
        <v>2000</v>
      </c>
    </row>
    <row r="1571" spans="1:3" x14ac:dyDescent="0.25">
      <c r="A1571" s="28">
        <v>1570</v>
      </c>
      <c r="B1571" s="29">
        <v>15.69999999999971</v>
      </c>
      <c r="C1571" s="30">
        <v>2000</v>
      </c>
    </row>
    <row r="1572" spans="1:3" x14ac:dyDescent="0.25">
      <c r="A1572" s="28">
        <v>1571</v>
      </c>
      <c r="B1572" s="29">
        <v>15.70999999999971</v>
      </c>
      <c r="C1572" s="30">
        <v>2000</v>
      </c>
    </row>
    <row r="1573" spans="1:3" x14ac:dyDescent="0.25">
      <c r="A1573" s="28">
        <v>1572</v>
      </c>
      <c r="B1573" s="29">
        <v>15.719999999999709</v>
      </c>
      <c r="C1573" s="30">
        <v>2000</v>
      </c>
    </row>
    <row r="1574" spans="1:3" x14ac:dyDescent="0.25">
      <c r="A1574" s="28">
        <v>1573</v>
      </c>
      <c r="B1574" s="29">
        <v>15.729999999999709</v>
      </c>
      <c r="C1574" s="30">
        <v>2000</v>
      </c>
    </row>
    <row r="1575" spans="1:3" x14ac:dyDescent="0.25">
      <c r="A1575" s="28">
        <v>1574</v>
      </c>
      <c r="B1575" s="29">
        <v>15.739999999999709</v>
      </c>
      <c r="C1575" s="30">
        <v>2000</v>
      </c>
    </row>
    <row r="1576" spans="1:3" x14ac:dyDescent="0.25">
      <c r="A1576" s="28">
        <v>1575</v>
      </c>
      <c r="B1576" s="29">
        <v>15.749999999999709</v>
      </c>
      <c r="C1576" s="30">
        <v>2000</v>
      </c>
    </row>
    <row r="1577" spans="1:3" x14ac:dyDescent="0.25">
      <c r="A1577" s="28">
        <v>1576</v>
      </c>
      <c r="B1577" s="29">
        <v>15.759999999999708</v>
      </c>
      <c r="C1577" s="30">
        <v>2000</v>
      </c>
    </row>
    <row r="1578" spans="1:3" x14ac:dyDescent="0.25">
      <c r="A1578" s="28">
        <v>1577</v>
      </c>
      <c r="B1578" s="29">
        <v>15.769999999999708</v>
      </c>
      <c r="C1578" s="30">
        <v>2000</v>
      </c>
    </row>
    <row r="1579" spans="1:3" x14ac:dyDescent="0.25">
      <c r="A1579" s="28">
        <v>1578</v>
      </c>
      <c r="B1579" s="29">
        <v>15.779999999999708</v>
      </c>
      <c r="C1579" s="30">
        <v>2000</v>
      </c>
    </row>
    <row r="1580" spans="1:3" x14ac:dyDescent="0.25">
      <c r="A1580" s="28">
        <v>1579</v>
      </c>
      <c r="B1580" s="29">
        <v>15.789999999999708</v>
      </c>
      <c r="C1580" s="30">
        <v>2000</v>
      </c>
    </row>
    <row r="1581" spans="1:3" x14ac:dyDescent="0.25">
      <c r="A1581" s="28">
        <v>1580</v>
      </c>
      <c r="B1581" s="29">
        <v>15.799999999999708</v>
      </c>
      <c r="C1581" s="30">
        <v>2000</v>
      </c>
    </row>
    <row r="1582" spans="1:3" x14ac:dyDescent="0.25">
      <c r="A1582" s="28">
        <v>1581</v>
      </c>
      <c r="B1582" s="29">
        <v>15.809999999999707</v>
      </c>
      <c r="C1582" s="30">
        <v>2000</v>
      </c>
    </row>
    <row r="1583" spans="1:3" x14ac:dyDescent="0.25">
      <c r="A1583" s="28">
        <v>1582</v>
      </c>
      <c r="B1583" s="29">
        <v>15.819999999999707</v>
      </c>
      <c r="C1583" s="30">
        <v>2000</v>
      </c>
    </row>
    <row r="1584" spans="1:3" x14ac:dyDescent="0.25">
      <c r="A1584" s="28">
        <v>1583</v>
      </c>
      <c r="B1584" s="29">
        <v>15.829999999999707</v>
      </c>
      <c r="C1584" s="30">
        <v>2000</v>
      </c>
    </row>
    <row r="1585" spans="1:3" x14ac:dyDescent="0.25">
      <c r="A1585" s="28">
        <v>1584</v>
      </c>
      <c r="B1585" s="29">
        <v>15.839999999999707</v>
      </c>
      <c r="C1585" s="30">
        <v>2000</v>
      </c>
    </row>
    <row r="1586" spans="1:3" x14ac:dyDescent="0.25">
      <c r="A1586" s="28">
        <v>1585</v>
      </c>
      <c r="B1586" s="29">
        <v>15.849999999999707</v>
      </c>
      <c r="C1586" s="30">
        <v>2000</v>
      </c>
    </row>
    <row r="1587" spans="1:3" x14ac:dyDescent="0.25">
      <c r="A1587" s="28">
        <v>1586</v>
      </c>
      <c r="B1587" s="29">
        <v>15.859999999999706</v>
      </c>
      <c r="C1587" s="30">
        <v>2000</v>
      </c>
    </row>
    <row r="1588" spans="1:3" x14ac:dyDescent="0.25">
      <c r="A1588" s="28">
        <v>1587</v>
      </c>
      <c r="B1588" s="29">
        <v>15.869999999999706</v>
      </c>
      <c r="C1588" s="30">
        <v>2000</v>
      </c>
    </row>
    <row r="1589" spans="1:3" x14ac:dyDescent="0.25">
      <c r="A1589" s="28">
        <v>1588</v>
      </c>
      <c r="B1589" s="29">
        <v>15.879999999999706</v>
      </c>
      <c r="C1589" s="30">
        <v>2000</v>
      </c>
    </row>
    <row r="1590" spans="1:3" x14ac:dyDescent="0.25">
      <c r="A1590" s="28">
        <v>1589</v>
      </c>
      <c r="B1590" s="29">
        <v>15.889999999999706</v>
      </c>
      <c r="C1590" s="30">
        <v>2000</v>
      </c>
    </row>
    <row r="1591" spans="1:3" x14ac:dyDescent="0.25">
      <c r="A1591" s="28">
        <v>1590</v>
      </c>
      <c r="B1591" s="29">
        <v>15.899999999999705</v>
      </c>
      <c r="C1591" s="30">
        <v>2000</v>
      </c>
    </row>
    <row r="1592" spans="1:3" x14ac:dyDescent="0.25">
      <c r="A1592" s="28">
        <v>1591</v>
      </c>
      <c r="B1592" s="29">
        <v>15.909999999999705</v>
      </c>
      <c r="C1592" s="30">
        <v>2000</v>
      </c>
    </row>
    <row r="1593" spans="1:3" x14ac:dyDescent="0.25">
      <c r="A1593" s="28">
        <v>1592</v>
      </c>
      <c r="B1593" s="29">
        <v>15.919999999999705</v>
      </c>
      <c r="C1593" s="30">
        <v>2000</v>
      </c>
    </row>
    <row r="1594" spans="1:3" x14ac:dyDescent="0.25">
      <c r="A1594" s="28">
        <v>1593</v>
      </c>
      <c r="B1594" s="29">
        <v>15.929999999999705</v>
      </c>
      <c r="C1594" s="30">
        <v>2000</v>
      </c>
    </row>
    <row r="1595" spans="1:3" x14ac:dyDescent="0.25">
      <c r="A1595" s="28">
        <v>1594</v>
      </c>
      <c r="B1595" s="29">
        <v>15.939999999999705</v>
      </c>
      <c r="C1595" s="30">
        <v>2000</v>
      </c>
    </row>
    <row r="1596" spans="1:3" x14ac:dyDescent="0.25">
      <c r="A1596" s="28">
        <v>1595</v>
      </c>
      <c r="B1596" s="29">
        <v>15.949999999999704</v>
      </c>
      <c r="C1596" s="30">
        <v>2000</v>
      </c>
    </row>
    <row r="1597" spans="1:3" x14ac:dyDescent="0.25">
      <c r="A1597" s="28">
        <v>1596</v>
      </c>
      <c r="B1597" s="29">
        <v>15.959999999999704</v>
      </c>
      <c r="C1597" s="30">
        <v>2000</v>
      </c>
    </row>
    <row r="1598" spans="1:3" x14ac:dyDescent="0.25">
      <c r="A1598" s="28">
        <v>1597</v>
      </c>
      <c r="B1598" s="29">
        <v>15.969999999999704</v>
      </c>
      <c r="C1598" s="30">
        <v>2000</v>
      </c>
    </row>
    <row r="1599" spans="1:3" x14ac:dyDescent="0.25">
      <c r="A1599" s="28">
        <v>1598</v>
      </c>
      <c r="B1599" s="29">
        <v>15.979999999999704</v>
      </c>
      <c r="C1599" s="30">
        <v>2000</v>
      </c>
    </row>
    <row r="1600" spans="1:3" x14ac:dyDescent="0.25">
      <c r="A1600" s="28">
        <v>1599</v>
      </c>
      <c r="B1600" s="29">
        <v>15.989999999999704</v>
      </c>
      <c r="C1600" s="30">
        <v>2000</v>
      </c>
    </row>
    <row r="1601" spans="1:3" x14ac:dyDescent="0.25">
      <c r="A1601" s="28">
        <v>1600</v>
      </c>
      <c r="B1601" s="29">
        <v>15.999999999999703</v>
      </c>
      <c r="C1601" s="30">
        <v>2000</v>
      </c>
    </row>
    <row r="1602" spans="1:3" x14ac:dyDescent="0.25">
      <c r="A1602" s="28">
        <v>1601</v>
      </c>
      <c r="B1602" s="29">
        <v>16.009999999999703</v>
      </c>
      <c r="C1602" s="30">
        <v>2000</v>
      </c>
    </row>
    <row r="1603" spans="1:3" x14ac:dyDescent="0.25">
      <c r="A1603" s="28">
        <v>1602</v>
      </c>
      <c r="B1603" s="29">
        <v>16.019999999999705</v>
      </c>
      <c r="C1603" s="30">
        <v>2000</v>
      </c>
    </row>
    <row r="1604" spans="1:3" x14ac:dyDescent="0.25">
      <c r="A1604" s="28">
        <v>1603</v>
      </c>
      <c r="B1604" s="29">
        <v>16.029999999999706</v>
      </c>
      <c r="C1604" s="30">
        <v>2000</v>
      </c>
    </row>
    <row r="1605" spans="1:3" x14ac:dyDescent="0.25">
      <c r="A1605" s="28">
        <v>1604</v>
      </c>
      <c r="B1605" s="29">
        <v>16.039999999999708</v>
      </c>
      <c r="C1605" s="30">
        <v>2000</v>
      </c>
    </row>
    <row r="1606" spans="1:3" x14ac:dyDescent="0.25">
      <c r="A1606" s="28">
        <v>1605</v>
      </c>
      <c r="B1606" s="29">
        <v>16.049999999999709</v>
      </c>
      <c r="C1606" s="30">
        <v>2000</v>
      </c>
    </row>
    <row r="1607" spans="1:3" x14ac:dyDescent="0.25">
      <c r="A1607" s="28">
        <v>1606</v>
      </c>
      <c r="B1607" s="29">
        <v>16.059999999999711</v>
      </c>
      <c r="C1607" s="30">
        <v>2000</v>
      </c>
    </row>
    <row r="1608" spans="1:3" x14ac:dyDescent="0.25">
      <c r="A1608" s="28">
        <v>1607</v>
      </c>
      <c r="B1608" s="29">
        <v>16.069999999999713</v>
      </c>
      <c r="C1608" s="30">
        <v>2000</v>
      </c>
    </row>
    <row r="1609" spans="1:3" x14ac:dyDescent="0.25">
      <c r="A1609" s="28">
        <v>1608</v>
      </c>
      <c r="B1609" s="29">
        <v>16.079999999999714</v>
      </c>
      <c r="C1609" s="30">
        <v>2000</v>
      </c>
    </row>
    <row r="1610" spans="1:3" x14ac:dyDescent="0.25">
      <c r="A1610" s="28">
        <v>1609</v>
      </c>
      <c r="B1610" s="29">
        <v>16.089999999999716</v>
      </c>
      <c r="C1610" s="30">
        <v>2000</v>
      </c>
    </row>
    <row r="1611" spans="1:3" x14ac:dyDescent="0.25">
      <c r="A1611" s="28">
        <v>1610</v>
      </c>
      <c r="B1611" s="29">
        <v>16.099999999999717</v>
      </c>
      <c r="C1611" s="30">
        <v>2000</v>
      </c>
    </row>
    <row r="1612" spans="1:3" x14ac:dyDescent="0.25">
      <c r="A1612" s="28">
        <v>1611</v>
      </c>
      <c r="B1612" s="29">
        <v>16.109999999999719</v>
      </c>
      <c r="C1612" s="30">
        <v>2000</v>
      </c>
    </row>
    <row r="1613" spans="1:3" x14ac:dyDescent="0.25">
      <c r="A1613" s="28">
        <v>1612</v>
      </c>
      <c r="B1613" s="29">
        <v>16.11999999999972</v>
      </c>
      <c r="C1613" s="30">
        <v>2000</v>
      </c>
    </row>
    <row r="1614" spans="1:3" x14ac:dyDescent="0.25">
      <c r="A1614" s="28">
        <v>1613</v>
      </c>
      <c r="B1614" s="29">
        <v>16.129999999999722</v>
      </c>
      <c r="C1614" s="30">
        <v>2000</v>
      </c>
    </row>
    <row r="1615" spans="1:3" x14ac:dyDescent="0.25">
      <c r="A1615" s="28">
        <v>1614</v>
      </c>
      <c r="B1615" s="29">
        <v>16.139999999999723</v>
      </c>
      <c r="C1615" s="30">
        <v>2000</v>
      </c>
    </row>
    <row r="1616" spans="1:3" x14ac:dyDescent="0.25">
      <c r="A1616" s="28">
        <v>1615</v>
      </c>
      <c r="B1616" s="29">
        <v>16.149999999999725</v>
      </c>
      <c r="C1616" s="30">
        <v>2000</v>
      </c>
    </row>
    <row r="1617" spans="1:3" x14ac:dyDescent="0.25">
      <c r="A1617" s="28">
        <v>1616</v>
      </c>
      <c r="B1617" s="29">
        <v>16.159999999999727</v>
      </c>
      <c r="C1617" s="30">
        <v>2000</v>
      </c>
    </row>
    <row r="1618" spans="1:3" x14ac:dyDescent="0.25">
      <c r="A1618" s="28">
        <v>1617</v>
      </c>
      <c r="B1618" s="29">
        <v>16.169999999999728</v>
      </c>
      <c r="C1618" s="30">
        <v>2000</v>
      </c>
    </row>
    <row r="1619" spans="1:3" x14ac:dyDescent="0.25">
      <c r="A1619" s="28">
        <v>1618</v>
      </c>
      <c r="B1619" s="29">
        <v>16.17999999999973</v>
      </c>
      <c r="C1619" s="30">
        <v>2000</v>
      </c>
    </row>
    <row r="1620" spans="1:3" x14ac:dyDescent="0.25">
      <c r="A1620" s="28">
        <v>1619</v>
      </c>
      <c r="B1620" s="29">
        <v>16.189999999999731</v>
      </c>
      <c r="C1620" s="30">
        <v>2000</v>
      </c>
    </row>
    <row r="1621" spans="1:3" x14ac:dyDescent="0.25">
      <c r="A1621" s="28">
        <v>1620</v>
      </c>
      <c r="B1621" s="29">
        <v>16.199999999999733</v>
      </c>
      <c r="C1621" s="30">
        <v>2000</v>
      </c>
    </row>
    <row r="1622" spans="1:3" x14ac:dyDescent="0.25">
      <c r="A1622" s="28">
        <v>1621</v>
      </c>
      <c r="B1622" s="29">
        <v>16.209999999999734</v>
      </c>
      <c r="C1622" s="30">
        <v>2000</v>
      </c>
    </row>
    <row r="1623" spans="1:3" x14ac:dyDescent="0.25">
      <c r="A1623" s="28">
        <v>1622</v>
      </c>
      <c r="B1623" s="29">
        <v>16.219999999999736</v>
      </c>
      <c r="C1623" s="30">
        <v>2000</v>
      </c>
    </row>
    <row r="1624" spans="1:3" x14ac:dyDescent="0.25">
      <c r="A1624" s="28">
        <v>1623</v>
      </c>
      <c r="B1624" s="29">
        <v>16.229999999999738</v>
      </c>
      <c r="C1624" s="30">
        <v>2000</v>
      </c>
    </row>
    <row r="1625" spans="1:3" x14ac:dyDescent="0.25">
      <c r="A1625" s="28">
        <v>1624</v>
      </c>
      <c r="B1625" s="29">
        <v>16.239999999999739</v>
      </c>
      <c r="C1625" s="30">
        <v>2000</v>
      </c>
    </row>
    <row r="1626" spans="1:3" x14ac:dyDescent="0.25">
      <c r="A1626" s="28">
        <v>1625</v>
      </c>
      <c r="B1626" s="29">
        <v>16.249999999999741</v>
      </c>
      <c r="C1626" s="30">
        <v>2000</v>
      </c>
    </row>
    <row r="1627" spans="1:3" x14ac:dyDescent="0.25">
      <c r="A1627" s="28">
        <v>1626</v>
      </c>
      <c r="B1627" s="29">
        <v>16.259999999999742</v>
      </c>
      <c r="C1627" s="30">
        <v>2000</v>
      </c>
    </row>
    <row r="1628" spans="1:3" x14ac:dyDescent="0.25">
      <c r="A1628" s="28">
        <v>1627</v>
      </c>
      <c r="B1628" s="29">
        <v>16.269999999999744</v>
      </c>
      <c r="C1628" s="30">
        <v>2000</v>
      </c>
    </row>
    <row r="1629" spans="1:3" x14ac:dyDescent="0.25">
      <c r="A1629" s="28">
        <v>1628</v>
      </c>
      <c r="B1629" s="29">
        <v>16.279999999999745</v>
      </c>
      <c r="C1629" s="30">
        <v>2000</v>
      </c>
    </row>
    <row r="1630" spans="1:3" x14ac:dyDescent="0.25">
      <c r="A1630" s="28">
        <v>1629</v>
      </c>
      <c r="B1630" s="29">
        <v>16.289999999999747</v>
      </c>
      <c r="C1630" s="30">
        <v>2000</v>
      </c>
    </row>
    <row r="1631" spans="1:3" x14ac:dyDescent="0.25">
      <c r="A1631" s="28">
        <v>1630</v>
      </c>
      <c r="B1631" s="29">
        <v>16.299999999999748</v>
      </c>
      <c r="C1631" s="30">
        <v>2000</v>
      </c>
    </row>
    <row r="1632" spans="1:3" x14ac:dyDescent="0.25">
      <c r="A1632" s="28">
        <v>1631</v>
      </c>
      <c r="B1632" s="29">
        <v>16.30999999999975</v>
      </c>
      <c r="C1632" s="30">
        <v>2000</v>
      </c>
    </row>
    <row r="1633" spans="1:3" x14ac:dyDescent="0.25">
      <c r="A1633" s="28">
        <v>1632</v>
      </c>
      <c r="B1633" s="29">
        <v>16.319999999999752</v>
      </c>
      <c r="C1633" s="30">
        <v>2000</v>
      </c>
    </row>
    <row r="1634" spans="1:3" x14ac:dyDescent="0.25">
      <c r="A1634" s="28">
        <v>1633</v>
      </c>
      <c r="B1634" s="29">
        <v>16.329999999999753</v>
      </c>
      <c r="C1634" s="30">
        <v>2000</v>
      </c>
    </row>
    <row r="1635" spans="1:3" x14ac:dyDescent="0.25">
      <c r="A1635" s="28">
        <v>1634</v>
      </c>
      <c r="B1635" s="29">
        <v>16.339999999999755</v>
      </c>
      <c r="C1635" s="30">
        <v>2000</v>
      </c>
    </row>
    <row r="1636" spans="1:3" x14ac:dyDescent="0.25">
      <c r="A1636" s="28">
        <v>1635</v>
      </c>
      <c r="B1636" s="29">
        <v>16.349999999999756</v>
      </c>
      <c r="C1636" s="30">
        <v>2000</v>
      </c>
    </row>
    <row r="1637" spans="1:3" x14ac:dyDescent="0.25">
      <c r="A1637" s="28">
        <v>1636</v>
      </c>
      <c r="B1637" s="29">
        <v>16.359999999999758</v>
      </c>
      <c r="C1637" s="30">
        <v>2000</v>
      </c>
    </row>
    <row r="1638" spans="1:3" x14ac:dyDescent="0.25">
      <c r="A1638" s="28">
        <v>1637</v>
      </c>
      <c r="B1638" s="29">
        <v>16.369999999999759</v>
      </c>
      <c r="C1638" s="30">
        <v>2000</v>
      </c>
    </row>
    <row r="1639" spans="1:3" x14ac:dyDescent="0.25">
      <c r="A1639" s="28">
        <v>1638</v>
      </c>
      <c r="B1639" s="29">
        <v>16.379999999999761</v>
      </c>
      <c r="C1639" s="30">
        <v>2000</v>
      </c>
    </row>
    <row r="1640" spans="1:3" x14ac:dyDescent="0.25">
      <c r="A1640" s="28">
        <v>1639</v>
      </c>
      <c r="B1640" s="29">
        <v>16.389999999999763</v>
      </c>
      <c r="C1640" s="30">
        <v>2000</v>
      </c>
    </row>
    <row r="1641" spans="1:3" x14ac:dyDescent="0.25">
      <c r="A1641" s="28">
        <v>1640</v>
      </c>
      <c r="B1641" s="29">
        <v>16.399999999999764</v>
      </c>
      <c r="C1641" s="30">
        <v>2000</v>
      </c>
    </row>
    <row r="1642" spans="1:3" x14ac:dyDescent="0.25">
      <c r="A1642" s="28">
        <v>1641</v>
      </c>
      <c r="B1642" s="29">
        <v>16.409999999999766</v>
      </c>
      <c r="C1642" s="30">
        <v>2000</v>
      </c>
    </row>
    <row r="1643" spans="1:3" x14ac:dyDescent="0.25">
      <c r="A1643" s="28">
        <v>1642</v>
      </c>
      <c r="B1643" s="29">
        <v>16.419999999999767</v>
      </c>
      <c r="C1643" s="30">
        <v>2000</v>
      </c>
    </row>
    <row r="1644" spans="1:3" x14ac:dyDescent="0.25">
      <c r="A1644" s="28">
        <v>1643</v>
      </c>
      <c r="B1644" s="29">
        <v>16.429999999999769</v>
      </c>
      <c r="C1644" s="30">
        <v>2000</v>
      </c>
    </row>
    <row r="1645" spans="1:3" x14ac:dyDescent="0.25">
      <c r="A1645" s="28">
        <v>1644</v>
      </c>
      <c r="B1645" s="29">
        <v>16.43999999999977</v>
      </c>
      <c r="C1645" s="30">
        <v>2000</v>
      </c>
    </row>
    <row r="1646" spans="1:3" x14ac:dyDescent="0.25">
      <c r="A1646" s="28">
        <v>1645</v>
      </c>
      <c r="B1646" s="29">
        <v>16.449999999999772</v>
      </c>
      <c r="C1646" s="30">
        <v>2000</v>
      </c>
    </row>
    <row r="1647" spans="1:3" x14ac:dyDescent="0.25">
      <c r="A1647" s="28">
        <v>1646</v>
      </c>
      <c r="B1647" s="29">
        <v>16.459999999999773</v>
      </c>
      <c r="C1647" s="30">
        <v>2000</v>
      </c>
    </row>
    <row r="1648" spans="1:3" x14ac:dyDescent="0.25">
      <c r="A1648" s="28">
        <v>1647</v>
      </c>
      <c r="B1648" s="29">
        <v>16.469999999999775</v>
      </c>
      <c r="C1648" s="30">
        <v>2000</v>
      </c>
    </row>
    <row r="1649" spans="1:3" x14ac:dyDescent="0.25">
      <c r="A1649" s="28">
        <v>1648</v>
      </c>
      <c r="B1649" s="29">
        <v>16.479999999999777</v>
      </c>
      <c r="C1649" s="30">
        <v>2000</v>
      </c>
    </row>
    <row r="1650" spans="1:3" x14ac:dyDescent="0.25">
      <c r="A1650" s="28">
        <v>1649</v>
      </c>
      <c r="B1650" s="29">
        <v>16.489999999999778</v>
      </c>
      <c r="C1650" s="30">
        <v>2000</v>
      </c>
    </row>
    <row r="1651" spans="1:3" x14ac:dyDescent="0.25">
      <c r="A1651" s="28">
        <v>1650</v>
      </c>
      <c r="B1651" s="29">
        <v>16.49999999999978</v>
      </c>
      <c r="C1651" s="30">
        <v>2000</v>
      </c>
    </row>
    <row r="1652" spans="1:3" x14ac:dyDescent="0.25">
      <c r="A1652" s="28">
        <v>1651</v>
      </c>
      <c r="B1652" s="29">
        <v>16.509999999999781</v>
      </c>
      <c r="C1652" s="30">
        <v>2000</v>
      </c>
    </row>
    <row r="1653" spans="1:3" x14ac:dyDescent="0.25">
      <c r="A1653" s="28">
        <v>1652</v>
      </c>
      <c r="B1653" s="29">
        <v>16.519999999999783</v>
      </c>
      <c r="C1653" s="30">
        <v>2000</v>
      </c>
    </row>
    <row r="1654" spans="1:3" x14ac:dyDescent="0.25">
      <c r="A1654" s="28">
        <v>1653</v>
      </c>
      <c r="B1654" s="29">
        <v>16.529999999999784</v>
      </c>
      <c r="C1654" s="30">
        <v>2000</v>
      </c>
    </row>
    <row r="1655" spans="1:3" x14ac:dyDescent="0.25">
      <c r="A1655" s="28">
        <v>1654</v>
      </c>
      <c r="B1655" s="29">
        <v>16.539999999999786</v>
      </c>
      <c r="C1655" s="30">
        <v>2000</v>
      </c>
    </row>
    <row r="1656" spans="1:3" x14ac:dyDescent="0.25">
      <c r="A1656" s="28">
        <v>1655</v>
      </c>
      <c r="B1656" s="29">
        <v>16.549999999999788</v>
      </c>
      <c r="C1656" s="30">
        <v>2000</v>
      </c>
    </row>
    <row r="1657" spans="1:3" x14ac:dyDescent="0.25">
      <c r="A1657" s="28">
        <v>1656</v>
      </c>
      <c r="B1657" s="29">
        <v>16.559999999999789</v>
      </c>
      <c r="C1657" s="30">
        <v>2000</v>
      </c>
    </row>
    <row r="1658" spans="1:3" x14ac:dyDescent="0.25">
      <c r="A1658" s="28">
        <v>1657</v>
      </c>
      <c r="B1658" s="29">
        <v>16.569999999999791</v>
      </c>
      <c r="C1658" s="30">
        <v>2000</v>
      </c>
    </row>
    <row r="1659" spans="1:3" x14ac:dyDescent="0.25">
      <c r="A1659" s="28">
        <v>1658</v>
      </c>
      <c r="B1659" s="29">
        <v>16.579999999999792</v>
      </c>
      <c r="C1659" s="30">
        <v>2000</v>
      </c>
    </row>
    <row r="1660" spans="1:3" x14ac:dyDescent="0.25">
      <c r="A1660" s="28">
        <v>1659</v>
      </c>
      <c r="B1660" s="29">
        <v>16.589999999999794</v>
      </c>
      <c r="C1660" s="30">
        <v>2000</v>
      </c>
    </row>
    <row r="1661" spans="1:3" x14ac:dyDescent="0.25">
      <c r="A1661" s="28">
        <v>1660</v>
      </c>
      <c r="B1661" s="29">
        <v>16.599999999999795</v>
      </c>
      <c r="C1661" s="30">
        <v>2000</v>
      </c>
    </row>
    <row r="1662" spans="1:3" x14ac:dyDescent="0.25">
      <c r="A1662" s="28">
        <v>1661</v>
      </c>
      <c r="B1662" s="29">
        <v>16.609999999999797</v>
      </c>
      <c r="C1662" s="30">
        <v>2000</v>
      </c>
    </row>
    <row r="1663" spans="1:3" x14ac:dyDescent="0.25">
      <c r="A1663" s="28">
        <v>1662</v>
      </c>
      <c r="B1663" s="29">
        <v>16.619999999999798</v>
      </c>
      <c r="C1663" s="30">
        <v>2000</v>
      </c>
    </row>
    <row r="1664" spans="1:3" x14ac:dyDescent="0.25">
      <c r="A1664" s="28">
        <v>1663</v>
      </c>
      <c r="B1664" s="29">
        <v>16.6299999999998</v>
      </c>
      <c r="C1664" s="30">
        <v>2000</v>
      </c>
    </row>
    <row r="1665" spans="1:3" x14ac:dyDescent="0.25">
      <c r="A1665" s="28">
        <v>1664</v>
      </c>
      <c r="B1665" s="29">
        <v>16.639999999999802</v>
      </c>
      <c r="C1665" s="30">
        <v>2000</v>
      </c>
    </row>
    <row r="1666" spans="1:3" x14ac:dyDescent="0.25">
      <c r="A1666" s="28">
        <v>1665</v>
      </c>
      <c r="B1666" s="29">
        <v>16.649999999999803</v>
      </c>
      <c r="C1666" s="30">
        <v>2000</v>
      </c>
    </row>
    <row r="1667" spans="1:3" x14ac:dyDescent="0.25">
      <c r="A1667" s="28">
        <v>1666</v>
      </c>
      <c r="B1667" s="29">
        <v>16.659999999999805</v>
      </c>
      <c r="C1667" s="30">
        <v>2000</v>
      </c>
    </row>
    <row r="1668" spans="1:3" x14ac:dyDescent="0.25">
      <c r="A1668" s="28">
        <v>1667</v>
      </c>
      <c r="B1668" s="29">
        <v>16.669999999999806</v>
      </c>
      <c r="C1668" s="30">
        <v>2000</v>
      </c>
    </row>
    <row r="1669" spans="1:3" x14ac:dyDescent="0.25">
      <c r="A1669" s="28">
        <v>1668</v>
      </c>
      <c r="B1669" s="29">
        <v>16.679999999999808</v>
      </c>
      <c r="C1669" s="30">
        <v>2000</v>
      </c>
    </row>
    <row r="1670" spans="1:3" x14ac:dyDescent="0.25">
      <c r="A1670" s="28">
        <v>1669</v>
      </c>
      <c r="B1670" s="29">
        <v>16.689999999999809</v>
      </c>
      <c r="C1670" s="30">
        <v>2000</v>
      </c>
    </row>
    <row r="1671" spans="1:3" x14ac:dyDescent="0.25">
      <c r="A1671" s="28">
        <v>1670</v>
      </c>
      <c r="B1671" s="29">
        <v>16.699999999999811</v>
      </c>
      <c r="C1671" s="30">
        <v>2000</v>
      </c>
    </row>
    <row r="1672" spans="1:3" x14ac:dyDescent="0.25">
      <c r="A1672" s="28">
        <v>1671</v>
      </c>
      <c r="B1672" s="29">
        <v>16.709999999999813</v>
      </c>
      <c r="C1672" s="30">
        <v>2000</v>
      </c>
    </row>
    <row r="1673" spans="1:3" x14ac:dyDescent="0.25">
      <c r="A1673" s="28">
        <v>1672</v>
      </c>
      <c r="B1673" s="29">
        <v>16.719999999999814</v>
      </c>
      <c r="C1673" s="30">
        <v>2000</v>
      </c>
    </row>
    <row r="1674" spans="1:3" x14ac:dyDescent="0.25">
      <c r="A1674" s="28">
        <v>1673</v>
      </c>
      <c r="B1674" s="29">
        <v>16.729999999999816</v>
      </c>
      <c r="C1674" s="30">
        <v>2000</v>
      </c>
    </row>
    <row r="1675" spans="1:3" x14ac:dyDescent="0.25">
      <c r="A1675" s="28">
        <v>1674</v>
      </c>
      <c r="B1675" s="29">
        <v>16.739999999999817</v>
      </c>
      <c r="C1675" s="30">
        <v>2000</v>
      </c>
    </row>
    <row r="1676" spans="1:3" x14ac:dyDescent="0.25">
      <c r="A1676" s="28">
        <v>1675</v>
      </c>
      <c r="B1676" s="29">
        <v>16.749999999999819</v>
      </c>
      <c r="C1676" s="30">
        <v>2000</v>
      </c>
    </row>
    <row r="1677" spans="1:3" x14ac:dyDescent="0.25">
      <c r="A1677" s="28">
        <v>1676</v>
      </c>
      <c r="B1677" s="29">
        <v>16.75999999999982</v>
      </c>
      <c r="C1677" s="30">
        <v>2000</v>
      </c>
    </row>
    <row r="1678" spans="1:3" x14ac:dyDescent="0.25">
      <c r="A1678" s="28">
        <v>1677</v>
      </c>
      <c r="B1678" s="29">
        <v>16.769999999999822</v>
      </c>
      <c r="C1678" s="30">
        <v>2000</v>
      </c>
    </row>
    <row r="1679" spans="1:3" x14ac:dyDescent="0.25">
      <c r="A1679" s="28">
        <v>1678</v>
      </c>
      <c r="B1679" s="29">
        <v>16.779999999999824</v>
      </c>
      <c r="C1679" s="30">
        <v>2000</v>
      </c>
    </row>
    <row r="1680" spans="1:3" x14ac:dyDescent="0.25">
      <c r="A1680" s="28">
        <v>1679</v>
      </c>
      <c r="B1680" s="29">
        <v>16.789999999999825</v>
      </c>
      <c r="C1680" s="30">
        <v>2000</v>
      </c>
    </row>
    <row r="1681" spans="1:3" x14ac:dyDescent="0.25">
      <c r="A1681" s="28">
        <v>1680</v>
      </c>
      <c r="B1681" s="29">
        <v>16.799999999999827</v>
      </c>
      <c r="C1681" s="30">
        <v>2000</v>
      </c>
    </row>
    <row r="1682" spans="1:3" x14ac:dyDescent="0.25">
      <c r="A1682" s="28">
        <v>1681</v>
      </c>
      <c r="B1682" s="29">
        <v>16.809999999999828</v>
      </c>
      <c r="C1682" s="30">
        <v>2000</v>
      </c>
    </row>
    <row r="1683" spans="1:3" x14ac:dyDescent="0.25">
      <c r="A1683" s="28">
        <v>1682</v>
      </c>
      <c r="B1683" s="29">
        <v>16.81999999999983</v>
      </c>
      <c r="C1683" s="30">
        <v>2000</v>
      </c>
    </row>
    <row r="1684" spans="1:3" x14ac:dyDescent="0.25">
      <c r="A1684" s="28">
        <v>1683</v>
      </c>
      <c r="B1684" s="29">
        <v>16.829999999999831</v>
      </c>
      <c r="C1684" s="30">
        <v>2000</v>
      </c>
    </row>
    <row r="1685" spans="1:3" x14ac:dyDescent="0.25">
      <c r="A1685" s="28">
        <v>1684</v>
      </c>
      <c r="B1685" s="29">
        <v>16.839999999999833</v>
      </c>
      <c r="C1685" s="30">
        <v>2000</v>
      </c>
    </row>
    <row r="1686" spans="1:3" x14ac:dyDescent="0.25">
      <c r="A1686" s="28">
        <v>1685</v>
      </c>
      <c r="B1686" s="29">
        <v>16.849999999999834</v>
      </c>
      <c r="C1686" s="30">
        <v>2000</v>
      </c>
    </row>
    <row r="1687" spans="1:3" x14ac:dyDescent="0.25">
      <c r="A1687" s="28">
        <v>1686</v>
      </c>
      <c r="B1687" s="29">
        <v>16.859999999999836</v>
      </c>
      <c r="C1687" s="30">
        <v>2000</v>
      </c>
    </row>
    <row r="1688" spans="1:3" x14ac:dyDescent="0.25">
      <c r="A1688" s="28">
        <v>1687</v>
      </c>
      <c r="B1688" s="29">
        <v>16.869999999999838</v>
      </c>
      <c r="C1688" s="30">
        <v>2000</v>
      </c>
    </row>
    <row r="1689" spans="1:3" x14ac:dyDescent="0.25">
      <c r="A1689" s="28">
        <v>1688</v>
      </c>
      <c r="B1689" s="29">
        <v>16.879999999999839</v>
      </c>
      <c r="C1689" s="30">
        <v>2000</v>
      </c>
    </row>
    <row r="1690" spans="1:3" x14ac:dyDescent="0.25">
      <c r="A1690" s="28">
        <v>1689</v>
      </c>
      <c r="B1690" s="29">
        <v>16.889999999999841</v>
      </c>
      <c r="C1690" s="30">
        <v>2000</v>
      </c>
    </row>
    <row r="1691" spans="1:3" x14ac:dyDescent="0.25">
      <c r="A1691" s="28">
        <v>1690</v>
      </c>
      <c r="B1691" s="29">
        <v>16.899999999999842</v>
      </c>
      <c r="C1691" s="30">
        <v>2000</v>
      </c>
    </row>
    <row r="1692" spans="1:3" x14ac:dyDescent="0.25">
      <c r="A1692" s="28">
        <v>1691</v>
      </c>
      <c r="B1692" s="29">
        <v>16.909999999999844</v>
      </c>
      <c r="C1692" s="30">
        <v>2000</v>
      </c>
    </row>
    <row r="1693" spans="1:3" x14ac:dyDescent="0.25">
      <c r="A1693" s="28">
        <v>1692</v>
      </c>
      <c r="B1693" s="29">
        <v>16.919999999999845</v>
      </c>
      <c r="C1693" s="30">
        <v>2000</v>
      </c>
    </row>
    <row r="1694" spans="1:3" x14ac:dyDescent="0.25">
      <c r="A1694" s="28">
        <v>1693</v>
      </c>
      <c r="B1694" s="29">
        <v>16.929999999999847</v>
      </c>
      <c r="C1694" s="30">
        <v>2000</v>
      </c>
    </row>
    <row r="1695" spans="1:3" x14ac:dyDescent="0.25">
      <c r="A1695" s="28">
        <v>1694</v>
      </c>
      <c r="B1695" s="29">
        <v>16.939999999999849</v>
      </c>
      <c r="C1695" s="30">
        <v>2000</v>
      </c>
    </row>
    <row r="1696" spans="1:3" x14ac:dyDescent="0.25">
      <c r="A1696" s="28">
        <v>1695</v>
      </c>
      <c r="B1696" s="29">
        <v>16.94999999999985</v>
      </c>
      <c r="C1696" s="30">
        <v>2000</v>
      </c>
    </row>
    <row r="1697" spans="1:3" x14ac:dyDescent="0.25">
      <c r="A1697" s="28">
        <v>1696</v>
      </c>
      <c r="B1697" s="29">
        <v>16.959999999999852</v>
      </c>
      <c r="C1697" s="30">
        <v>2000</v>
      </c>
    </row>
    <row r="1698" spans="1:3" x14ac:dyDescent="0.25">
      <c r="A1698" s="28">
        <v>1697</v>
      </c>
      <c r="B1698" s="29">
        <v>16.969999999999853</v>
      </c>
      <c r="C1698" s="30">
        <v>2000</v>
      </c>
    </row>
    <row r="1699" spans="1:3" x14ac:dyDescent="0.25">
      <c r="A1699" s="28">
        <v>1698</v>
      </c>
      <c r="B1699" s="29">
        <v>16.979999999999855</v>
      </c>
      <c r="C1699" s="30">
        <v>2000</v>
      </c>
    </row>
    <row r="1700" spans="1:3" x14ac:dyDescent="0.25">
      <c r="A1700" s="28">
        <v>1699</v>
      </c>
      <c r="B1700" s="29">
        <v>16.989999999999856</v>
      </c>
      <c r="C1700" s="30">
        <v>2000</v>
      </c>
    </row>
    <row r="1701" spans="1:3" x14ac:dyDescent="0.25">
      <c r="A1701" s="28">
        <v>1700</v>
      </c>
      <c r="B1701" s="29">
        <v>16.999999999999858</v>
      </c>
      <c r="C1701" s="30">
        <v>2000</v>
      </c>
    </row>
    <row r="1702" spans="1:3" x14ac:dyDescent="0.25">
      <c r="A1702" s="28">
        <v>1701</v>
      </c>
      <c r="B1702" s="29">
        <v>17.009999999999859</v>
      </c>
      <c r="C1702" s="30">
        <v>2000</v>
      </c>
    </row>
    <row r="1703" spans="1:3" x14ac:dyDescent="0.25">
      <c r="A1703" s="28">
        <v>1702</v>
      </c>
      <c r="B1703" s="29">
        <v>17.019999999999861</v>
      </c>
      <c r="C1703" s="30">
        <v>2000</v>
      </c>
    </row>
    <row r="1704" spans="1:3" x14ac:dyDescent="0.25">
      <c r="A1704" s="28">
        <v>1703</v>
      </c>
      <c r="B1704" s="29">
        <v>17.029999999999863</v>
      </c>
      <c r="C1704" s="30">
        <v>2000</v>
      </c>
    </row>
    <row r="1705" spans="1:3" x14ac:dyDescent="0.25">
      <c r="A1705" s="28">
        <v>1704</v>
      </c>
      <c r="B1705" s="29">
        <v>17.039999999999864</v>
      </c>
      <c r="C1705" s="30">
        <v>2000</v>
      </c>
    </row>
    <row r="1706" spans="1:3" x14ac:dyDescent="0.25">
      <c r="A1706" s="28">
        <v>1705</v>
      </c>
      <c r="B1706" s="29">
        <v>17.049999999999866</v>
      </c>
      <c r="C1706" s="30">
        <v>2000</v>
      </c>
    </row>
    <row r="1707" spans="1:3" x14ac:dyDescent="0.25">
      <c r="A1707" s="28">
        <v>1706</v>
      </c>
      <c r="B1707" s="29">
        <v>17.059999999999867</v>
      </c>
      <c r="C1707" s="30">
        <v>2000</v>
      </c>
    </row>
    <row r="1708" spans="1:3" x14ac:dyDescent="0.25">
      <c r="A1708" s="28">
        <v>1707</v>
      </c>
      <c r="B1708" s="29">
        <v>17.069999999999869</v>
      </c>
      <c r="C1708" s="30">
        <v>2000</v>
      </c>
    </row>
    <row r="1709" spans="1:3" x14ac:dyDescent="0.25">
      <c r="A1709" s="28">
        <v>1708</v>
      </c>
      <c r="B1709" s="29">
        <v>17.07999999999987</v>
      </c>
      <c r="C1709" s="30">
        <v>2000</v>
      </c>
    </row>
    <row r="1710" spans="1:3" x14ac:dyDescent="0.25">
      <c r="A1710" s="28">
        <v>1709</v>
      </c>
      <c r="B1710" s="29">
        <v>17.089999999999872</v>
      </c>
      <c r="C1710" s="30">
        <v>2000</v>
      </c>
    </row>
    <row r="1711" spans="1:3" x14ac:dyDescent="0.25">
      <c r="A1711" s="28">
        <v>1710</v>
      </c>
      <c r="B1711" s="29">
        <v>17.099999999999874</v>
      </c>
      <c r="C1711" s="30">
        <v>2000</v>
      </c>
    </row>
    <row r="1712" spans="1:3" x14ac:dyDescent="0.25">
      <c r="A1712" s="28">
        <v>1711</v>
      </c>
      <c r="B1712" s="29">
        <v>17.109999999999875</v>
      </c>
      <c r="C1712" s="30">
        <v>2000</v>
      </c>
    </row>
    <row r="1713" spans="1:3" x14ac:dyDescent="0.25">
      <c r="A1713" s="28">
        <v>1712</v>
      </c>
      <c r="B1713" s="29">
        <v>17.119999999999877</v>
      </c>
      <c r="C1713" s="30">
        <v>2000</v>
      </c>
    </row>
    <row r="1714" spans="1:3" x14ac:dyDescent="0.25">
      <c r="A1714" s="28">
        <v>1713</v>
      </c>
      <c r="B1714" s="29">
        <v>17.129999999999878</v>
      </c>
      <c r="C1714" s="30">
        <v>2000</v>
      </c>
    </row>
    <row r="1715" spans="1:3" x14ac:dyDescent="0.25">
      <c r="A1715" s="28">
        <v>1714</v>
      </c>
      <c r="B1715" s="29">
        <v>17.13999999999988</v>
      </c>
      <c r="C1715" s="30">
        <v>2000</v>
      </c>
    </row>
    <row r="1716" spans="1:3" x14ac:dyDescent="0.25">
      <c r="A1716" s="28">
        <v>1715</v>
      </c>
      <c r="B1716" s="29">
        <v>17.149999999999881</v>
      </c>
      <c r="C1716" s="30">
        <v>2000</v>
      </c>
    </row>
    <row r="1717" spans="1:3" x14ac:dyDescent="0.25">
      <c r="A1717" s="28">
        <v>1716</v>
      </c>
      <c r="B1717" s="29">
        <v>17.159999999999883</v>
      </c>
      <c r="C1717" s="30">
        <v>2000</v>
      </c>
    </row>
    <row r="1718" spans="1:3" x14ac:dyDescent="0.25">
      <c r="A1718" s="28">
        <v>1717</v>
      </c>
      <c r="B1718" s="29">
        <v>17.169999999999884</v>
      </c>
      <c r="C1718" s="30">
        <v>2000</v>
      </c>
    </row>
    <row r="1719" spans="1:3" x14ac:dyDescent="0.25">
      <c r="A1719" s="28">
        <v>1718</v>
      </c>
      <c r="B1719" s="29">
        <v>17.179999999999886</v>
      </c>
      <c r="C1719" s="30">
        <v>2000</v>
      </c>
    </row>
    <row r="1720" spans="1:3" x14ac:dyDescent="0.25">
      <c r="A1720" s="28">
        <v>1719</v>
      </c>
      <c r="B1720" s="29">
        <v>17.189999999999888</v>
      </c>
      <c r="C1720" s="30">
        <v>2000</v>
      </c>
    </row>
    <row r="1721" spans="1:3" x14ac:dyDescent="0.25">
      <c r="A1721" s="28">
        <v>1720</v>
      </c>
      <c r="B1721" s="29">
        <v>17.199999999999889</v>
      </c>
      <c r="C1721" s="30">
        <v>2000</v>
      </c>
    </row>
    <row r="1722" spans="1:3" x14ac:dyDescent="0.25">
      <c r="A1722" s="28">
        <v>1721</v>
      </c>
      <c r="B1722" s="29">
        <v>17.209999999999891</v>
      </c>
      <c r="C1722" s="30">
        <v>2000</v>
      </c>
    </row>
    <row r="1723" spans="1:3" x14ac:dyDescent="0.25">
      <c r="A1723" s="28">
        <v>1722</v>
      </c>
      <c r="B1723" s="29">
        <v>17.219999999999892</v>
      </c>
      <c r="C1723" s="30">
        <v>2000</v>
      </c>
    </row>
    <row r="1724" spans="1:3" x14ac:dyDescent="0.25">
      <c r="A1724" s="28">
        <v>1723</v>
      </c>
      <c r="B1724" s="29">
        <v>17.229999999999894</v>
      </c>
      <c r="C1724" s="30">
        <v>2000</v>
      </c>
    </row>
    <row r="1725" spans="1:3" x14ac:dyDescent="0.25">
      <c r="A1725" s="28">
        <v>1724</v>
      </c>
      <c r="B1725" s="29">
        <v>17.239999999999895</v>
      </c>
      <c r="C1725" s="30">
        <v>2000</v>
      </c>
    </row>
    <row r="1726" spans="1:3" x14ac:dyDescent="0.25">
      <c r="A1726" s="28">
        <v>1725</v>
      </c>
      <c r="B1726" s="29">
        <v>17.249999999999897</v>
      </c>
      <c r="C1726" s="30">
        <v>2000</v>
      </c>
    </row>
    <row r="1727" spans="1:3" x14ac:dyDescent="0.25">
      <c r="A1727" s="28">
        <v>1726</v>
      </c>
      <c r="B1727" s="29">
        <v>17.259999999999899</v>
      </c>
      <c r="C1727" s="30">
        <v>2000</v>
      </c>
    </row>
    <row r="1728" spans="1:3" x14ac:dyDescent="0.25">
      <c r="A1728" s="28">
        <v>1727</v>
      </c>
      <c r="B1728" s="29">
        <v>17.2699999999999</v>
      </c>
      <c r="C1728" s="30">
        <v>2000</v>
      </c>
    </row>
    <row r="1729" spans="1:3" x14ac:dyDescent="0.25">
      <c r="A1729" s="28">
        <v>1728</v>
      </c>
      <c r="B1729" s="29">
        <v>17.279999999999902</v>
      </c>
      <c r="C1729" s="30">
        <v>2000</v>
      </c>
    </row>
    <row r="1730" spans="1:3" x14ac:dyDescent="0.25">
      <c r="A1730" s="28">
        <v>1729</v>
      </c>
      <c r="B1730" s="29">
        <v>17.289999999999903</v>
      </c>
      <c r="C1730" s="30">
        <v>2000</v>
      </c>
    </row>
    <row r="1731" spans="1:3" x14ac:dyDescent="0.25">
      <c r="A1731" s="28">
        <v>1730</v>
      </c>
      <c r="B1731" s="29">
        <v>17.299999999999905</v>
      </c>
      <c r="C1731" s="30">
        <v>2000</v>
      </c>
    </row>
    <row r="1732" spans="1:3" x14ac:dyDescent="0.25">
      <c r="A1732" s="28">
        <v>1731</v>
      </c>
      <c r="B1732" s="29">
        <v>17.309999999999906</v>
      </c>
      <c r="C1732" s="30">
        <v>2000</v>
      </c>
    </row>
    <row r="1733" spans="1:3" x14ac:dyDescent="0.25">
      <c r="A1733" s="28">
        <v>1732</v>
      </c>
      <c r="B1733" s="29">
        <v>17.319999999999908</v>
      </c>
      <c r="C1733" s="30">
        <v>2000</v>
      </c>
    </row>
    <row r="1734" spans="1:3" x14ac:dyDescent="0.25">
      <c r="A1734" s="28">
        <v>1733</v>
      </c>
      <c r="B1734" s="29">
        <v>17.329999999999909</v>
      </c>
      <c r="C1734" s="30">
        <v>2000</v>
      </c>
    </row>
    <row r="1735" spans="1:3" x14ac:dyDescent="0.25">
      <c r="A1735" s="28">
        <v>1734</v>
      </c>
      <c r="B1735" s="29">
        <v>17.339999999999911</v>
      </c>
      <c r="C1735" s="30">
        <v>2000</v>
      </c>
    </row>
    <row r="1736" spans="1:3" x14ac:dyDescent="0.25">
      <c r="A1736" s="28">
        <v>1735</v>
      </c>
      <c r="B1736" s="29">
        <v>17.349999999999913</v>
      </c>
      <c r="C1736" s="30">
        <v>2000</v>
      </c>
    </row>
    <row r="1737" spans="1:3" x14ac:dyDescent="0.25">
      <c r="A1737" s="28">
        <v>1736</v>
      </c>
      <c r="B1737" s="29">
        <v>17.359999999999914</v>
      </c>
      <c r="C1737" s="30">
        <v>2000</v>
      </c>
    </row>
    <row r="1738" spans="1:3" x14ac:dyDescent="0.25">
      <c r="A1738" s="28">
        <v>1737</v>
      </c>
      <c r="B1738" s="29">
        <v>17.369999999999916</v>
      </c>
      <c r="C1738" s="30">
        <v>2000</v>
      </c>
    </row>
    <row r="1739" spans="1:3" x14ac:dyDescent="0.25">
      <c r="A1739" s="28">
        <v>1738</v>
      </c>
      <c r="B1739" s="29">
        <v>17.379999999999917</v>
      </c>
      <c r="C1739" s="30">
        <v>2000</v>
      </c>
    </row>
    <row r="1740" spans="1:3" x14ac:dyDescent="0.25">
      <c r="A1740" s="28">
        <v>1739</v>
      </c>
      <c r="B1740" s="29">
        <v>17.389999999999919</v>
      </c>
      <c r="C1740" s="30">
        <v>2000</v>
      </c>
    </row>
    <row r="1741" spans="1:3" x14ac:dyDescent="0.25">
      <c r="A1741" s="28">
        <v>1740</v>
      </c>
      <c r="B1741" s="29">
        <v>17.39999999999992</v>
      </c>
      <c r="C1741" s="30">
        <v>2000</v>
      </c>
    </row>
    <row r="1742" spans="1:3" x14ac:dyDescent="0.25">
      <c r="A1742" s="28">
        <v>1741</v>
      </c>
      <c r="B1742" s="29">
        <v>17.409999999999922</v>
      </c>
      <c r="C1742" s="30">
        <v>2000</v>
      </c>
    </row>
    <row r="1743" spans="1:3" x14ac:dyDescent="0.25">
      <c r="A1743" s="28">
        <v>1742</v>
      </c>
      <c r="B1743" s="29">
        <v>17.419999999999924</v>
      </c>
      <c r="C1743" s="30">
        <v>2000</v>
      </c>
    </row>
    <row r="1744" spans="1:3" x14ac:dyDescent="0.25">
      <c r="A1744" s="28">
        <v>1743</v>
      </c>
      <c r="B1744" s="29">
        <v>17.429999999999925</v>
      </c>
      <c r="C1744" s="30">
        <v>2000</v>
      </c>
    </row>
    <row r="1745" spans="1:3" x14ac:dyDescent="0.25">
      <c r="A1745" s="28">
        <v>1744</v>
      </c>
      <c r="B1745" s="29">
        <v>17.439999999999927</v>
      </c>
      <c r="C1745" s="30">
        <v>2000</v>
      </c>
    </row>
    <row r="1746" spans="1:3" x14ac:dyDescent="0.25">
      <c r="A1746" s="28">
        <v>1745</v>
      </c>
      <c r="B1746" s="29">
        <v>17.449999999999928</v>
      </c>
      <c r="C1746" s="30">
        <v>2000</v>
      </c>
    </row>
    <row r="1747" spans="1:3" x14ac:dyDescent="0.25">
      <c r="A1747" s="28">
        <v>1746</v>
      </c>
      <c r="B1747" s="29">
        <v>17.45999999999993</v>
      </c>
      <c r="C1747" s="30">
        <v>2000</v>
      </c>
    </row>
    <row r="1748" spans="1:3" x14ac:dyDescent="0.25">
      <c r="A1748" s="28">
        <v>1747</v>
      </c>
      <c r="B1748" s="29">
        <v>17.469999999999931</v>
      </c>
      <c r="C1748" s="30">
        <v>2000</v>
      </c>
    </row>
    <row r="1749" spans="1:3" x14ac:dyDescent="0.25">
      <c r="A1749" s="28">
        <v>1748</v>
      </c>
      <c r="B1749" s="29">
        <v>17.479999999999933</v>
      </c>
      <c r="C1749" s="30">
        <v>2000</v>
      </c>
    </row>
    <row r="1750" spans="1:3" x14ac:dyDescent="0.25">
      <c r="A1750" s="28">
        <v>1749</v>
      </c>
      <c r="B1750" s="29">
        <v>17.489999999999934</v>
      </c>
      <c r="C1750" s="30">
        <v>2000</v>
      </c>
    </row>
    <row r="1751" spans="1:3" x14ac:dyDescent="0.25">
      <c r="A1751" s="28">
        <v>1750</v>
      </c>
      <c r="B1751" s="29">
        <v>17.499999999999936</v>
      </c>
      <c r="C1751" s="30">
        <v>2000</v>
      </c>
    </row>
    <row r="1752" spans="1:3" x14ac:dyDescent="0.25">
      <c r="A1752" s="28">
        <v>1751</v>
      </c>
      <c r="B1752" s="29">
        <v>17.509999999999938</v>
      </c>
      <c r="C1752" s="30">
        <v>2000</v>
      </c>
    </row>
    <row r="1753" spans="1:3" x14ac:dyDescent="0.25">
      <c r="A1753" s="28">
        <v>1752</v>
      </c>
      <c r="B1753" s="29">
        <v>17.519999999999939</v>
      </c>
      <c r="C1753" s="30">
        <v>2000</v>
      </c>
    </row>
    <row r="1754" spans="1:3" x14ac:dyDescent="0.25">
      <c r="A1754" s="28">
        <v>1753</v>
      </c>
      <c r="B1754" s="29">
        <v>17.529999999999941</v>
      </c>
      <c r="C1754" s="30">
        <v>2000</v>
      </c>
    </row>
    <row r="1755" spans="1:3" x14ac:dyDescent="0.25">
      <c r="A1755" s="28">
        <v>1754</v>
      </c>
      <c r="B1755" s="29">
        <v>17.539999999999942</v>
      </c>
      <c r="C1755" s="30">
        <v>2000</v>
      </c>
    </row>
    <row r="1756" spans="1:3" x14ac:dyDescent="0.25">
      <c r="A1756" s="28">
        <v>1755</v>
      </c>
      <c r="B1756" s="29">
        <v>17.549999999999944</v>
      </c>
      <c r="C1756" s="30">
        <v>2000</v>
      </c>
    </row>
    <row r="1757" spans="1:3" x14ac:dyDescent="0.25">
      <c r="A1757" s="28">
        <v>1756</v>
      </c>
      <c r="B1757" s="29">
        <v>17.559999999999945</v>
      </c>
      <c r="C1757" s="30">
        <v>2000</v>
      </c>
    </row>
    <row r="1758" spans="1:3" x14ac:dyDescent="0.25">
      <c r="A1758" s="28">
        <v>1757</v>
      </c>
      <c r="B1758" s="29">
        <v>17.569999999999947</v>
      </c>
      <c r="C1758" s="30">
        <v>2000</v>
      </c>
    </row>
    <row r="1759" spans="1:3" x14ac:dyDescent="0.25">
      <c r="A1759" s="28">
        <v>1758</v>
      </c>
      <c r="B1759" s="29">
        <v>17.579999999999949</v>
      </c>
      <c r="C1759" s="30">
        <v>2000</v>
      </c>
    </row>
    <row r="1760" spans="1:3" x14ac:dyDescent="0.25">
      <c r="A1760" s="28">
        <v>1759</v>
      </c>
      <c r="B1760" s="29">
        <v>17.58999999999995</v>
      </c>
      <c r="C1760" s="30">
        <v>2000</v>
      </c>
    </row>
    <row r="1761" spans="1:3" x14ac:dyDescent="0.25">
      <c r="A1761" s="28">
        <v>1760</v>
      </c>
      <c r="B1761" s="29">
        <v>17.599999999999952</v>
      </c>
      <c r="C1761" s="30">
        <v>2000</v>
      </c>
    </row>
    <row r="1762" spans="1:3" x14ac:dyDescent="0.25">
      <c r="A1762" s="28">
        <v>1761</v>
      </c>
      <c r="B1762" s="29">
        <v>17.609999999999953</v>
      </c>
      <c r="C1762" s="30">
        <v>2000</v>
      </c>
    </row>
    <row r="1763" spans="1:3" x14ac:dyDescent="0.25">
      <c r="A1763" s="28">
        <v>1762</v>
      </c>
      <c r="B1763" s="29">
        <v>17.619999999999955</v>
      </c>
      <c r="C1763" s="30">
        <v>2000</v>
      </c>
    </row>
    <row r="1764" spans="1:3" x14ac:dyDescent="0.25">
      <c r="A1764" s="28">
        <v>1763</v>
      </c>
      <c r="B1764" s="29">
        <v>17.629999999999956</v>
      </c>
      <c r="C1764" s="30">
        <v>2000</v>
      </c>
    </row>
    <row r="1765" spans="1:3" x14ac:dyDescent="0.25">
      <c r="A1765" s="28">
        <v>1764</v>
      </c>
      <c r="B1765" s="29">
        <v>17.639999999999958</v>
      </c>
      <c r="C1765" s="30">
        <v>2000</v>
      </c>
    </row>
    <row r="1766" spans="1:3" x14ac:dyDescent="0.25">
      <c r="A1766" s="28">
        <v>1765</v>
      </c>
      <c r="B1766" s="29">
        <v>17.649999999999959</v>
      </c>
      <c r="C1766" s="30">
        <v>2000</v>
      </c>
    </row>
    <row r="1767" spans="1:3" x14ac:dyDescent="0.25">
      <c r="A1767" s="28">
        <v>1766</v>
      </c>
      <c r="B1767" s="29">
        <v>17.659999999999961</v>
      </c>
      <c r="C1767" s="30">
        <v>2000</v>
      </c>
    </row>
    <row r="1768" spans="1:3" x14ac:dyDescent="0.25">
      <c r="A1768" s="28">
        <v>1767</v>
      </c>
      <c r="B1768" s="29">
        <v>17.669999999999963</v>
      </c>
      <c r="C1768" s="30">
        <v>2000</v>
      </c>
    </row>
    <row r="1769" spans="1:3" x14ac:dyDescent="0.25">
      <c r="A1769" s="28">
        <v>1768</v>
      </c>
      <c r="B1769" s="29">
        <v>17.679999999999964</v>
      </c>
      <c r="C1769" s="30">
        <v>2000</v>
      </c>
    </row>
    <row r="1770" spans="1:3" x14ac:dyDescent="0.25">
      <c r="A1770" s="28">
        <v>1769</v>
      </c>
      <c r="B1770" s="29">
        <v>17.689999999999966</v>
      </c>
      <c r="C1770" s="30">
        <v>2000</v>
      </c>
    </row>
    <row r="1771" spans="1:3" x14ac:dyDescent="0.25">
      <c r="A1771" s="28">
        <v>1770</v>
      </c>
      <c r="B1771" s="29">
        <v>17.699999999999967</v>
      </c>
      <c r="C1771" s="30">
        <v>2000</v>
      </c>
    </row>
    <row r="1772" spans="1:3" x14ac:dyDescent="0.25">
      <c r="A1772" s="28">
        <v>1771</v>
      </c>
      <c r="B1772" s="29">
        <v>17.709999999999969</v>
      </c>
      <c r="C1772" s="30">
        <v>2000</v>
      </c>
    </row>
    <row r="1773" spans="1:3" x14ac:dyDescent="0.25">
      <c r="A1773" s="28">
        <v>1772</v>
      </c>
      <c r="B1773" s="29">
        <v>17.71999999999997</v>
      </c>
      <c r="C1773" s="30">
        <v>2000</v>
      </c>
    </row>
    <row r="1774" spans="1:3" x14ac:dyDescent="0.25">
      <c r="A1774" s="28">
        <v>1773</v>
      </c>
      <c r="B1774" s="29">
        <v>17.729999999999972</v>
      </c>
      <c r="C1774" s="30">
        <v>2000</v>
      </c>
    </row>
    <row r="1775" spans="1:3" x14ac:dyDescent="0.25">
      <c r="A1775" s="28">
        <v>1774</v>
      </c>
      <c r="B1775" s="29">
        <v>17.739999999999974</v>
      </c>
      <c r="C1775" s="30">
        <v>2000</v>
      </c>
    </row>
    <row r="1776" spans="1:3" x14ac:dyDescent="0.25">
      <c r="A1776" s="28">
        <v>1775</v>
      </c>
      <c r="B1776" s="29">
        <v>17.749999999999975</v>
      </c>
      <c r="C1776" s="30">
        <v>2000</v>
      </c>
    </row>
    <row r="1777" spans="1:3" x14ac:dyDescent="0.25">
      <c r="A1777" s="28">
        <v>1776</v>
      </c>
      <c r="B1777" s="29">
        <v>17.759999999999977</v>
      </c>
      <c r="C1777" s="30">
        <v>2000</v>
      </c>
    </row>
    <row r="1778" spans="1:3" x14ac:dyDescent="0.25">
      <c r="A1778" s="28">
        <v>1777</v>
      </c>
      <c r="B1778" s="29">
        <v>17.769999999999978</v>
      </c>
      <c r="C1778" s="30">
        <v>2000</v>
      </c>
    </row>
    <row r="1779" spans="1:3" x14ac:dyDescent="0.25">
      <c r="A1779" s="28">
        <v>1778</v>
      </c>
      <c r="B1779" s="29">
        <v>17.77999999999998</v>
      </c>
      <c r="C1779" s="30">
        <v>2000</v>
      </c>
    </row>
    <row r="1780" spans="1:3" x14ac:dyDescent="0.25">
      <c r="A1780" s="28">
        <v>1779</v>
      </c>
      <c r="B1780" s="29">
        <v>17.789999999999981</v>
      </c>
      <c r="C1780" s="30">
        <v>2000</v>
      </c>
    </row>
    <row r="1781" spans="1:3" x14ac:dyDescent="0.25">
      <c r="A1781" s="28">
        <v>1780</v>
      </c>
      <c r="B1781" s="29">
        <v>17.799999999999983</v>
      </c>
      <c r="C1781" s="30">
        <v>2000</v>
      </c>
    </row>
    <row r="1782" spans="1:3" x14ac:dyDescent="0.25">
      <c r="A1782" s="28">
        <v>1781</v>
      </c>
      <c r="B1782" s="29">
        <v>17.809999999999985</v>
      </c>
      <c r="C1782" s="30">
        <v>2000</v>
      </c>
    </row>
    <row r="1783" spans="1:3" x14ac:dyDescent="0.25">
      <c r="A1783" s="28">
        <v>1782</v>
      </c>
      <c r="B1783" s="29">
        <v>17.819999999999986</v>
      </c>
      <c r="C1783" s="30">
        <v>2000</v>
      </c>
    </row>
    <row r="1784" spans="1:3" x14ac:dyDescent="0.25">
      <c r="A1784" s="28">
        <v>1783</v>
      </c>
      <c r="B1784" s="29">
        <v>17.829999999999988</v>
      </c>
      <c r="C1784" s="30">
        <v>2000</v>
      </c>
    </row>
    <row r="1785" spans="1:3" x14ac:dyDescent="0.25">
      <c r="A1785" s="28">
        <v>1784</v>
      </c>
      <c r="B1785" s="29">
        <v>17.839999999999989</v>
      </c>
      <c r="C1785" s="30">
        <v>2000</v>
      </c>
    </row>
    <row r="1786" spans="1:3" x14ac:dyDescent="0.25">
      <c r="A1786" s="28">
        <v>1785</v>
      </c>
      <c r="B1786" s="29">
        <v>17.849999999999991</v>
      </c>
      <c r="C1786" s="30">
        <v>2000</v>
      </c>
    </row>
    <row r="1787" spans="1:3" x14ac:dyDescent="0.25">
      <c r="A1787" s="28">
        <v>1786</v>
      </c>
      <c r="B1787" s="29">
        <v>17.859999999999992</v>
      </c>
      <c r="C1787" s="30">
        <v>2000</v>
      </c>
    </row>
    <row r="1788" spans="1:3" x14ac:dyDescent="0.25">
      <c r="A1788" s="28">
        <v>1787</v>
      </c>
      <c r="B1788" s="29">
        <v>17.869999999999994</v>
      </c>
      <c r="C1788" s="30">
        <v>2000</v>
      </c>
    </row>
    <row r="1789" spans="1:3" x14ac:dyDescent="0.25">
      <c r="A1789" s="28">
        <v>1788</v>
      </c>
      <c r="B1789" s="29">
        <v>17.879999999999995</v>
      </c>
      <c r="C1789" s="30">
        <v>2000</v>
      </c>
    </row>
    <row r="1790" spans="1:3" x14ac:dyDescent="0.25">
      <c r="A1790" s="28">
        <v>1789</v>
      </c>
      <c r="B1790" s="29">
        <v>17.889999999999997</v>
      </c>
      <c r="C1790" s="30">
        <v>2000</v>
      </c>
    </row>
    <row r="1791" spans="1:3" x14ac:dyDescent="0.25">
      <c r="A1791" s="28">
        <v>1790</v>
      </c>
      <c r="B1791" s="29">
        <v>17.899999999999999</v>
      </c>
      <c r="C1791" s="30">
        <v>2000</v>
      </c>
    </row>
    <row r="1792" spans="1:3" x14ac:dyDescent="0.25">
      <c r="A1792" s="28">
        <v>1791</v>
      </c>
      <c r="B1792" s="29">
        <v>17.91</v>
      </c>
      <c r="C1792" s="30">
        <v>2000</v>
      </c>
    </row>
    <row r="1793" spans="1:3" x14ac:dyDescent="0.25">
      <c r="A1793" s="28">
        <v>1792</v>
      </c>
      <c r="B1793" s="29">
        <v>17.920000000000002</v>
      </c>
      <c r="C1793" s="30">
        <v>2000</v>
      </c>
    </row>
    <row r="1794" spans="1:3" x14ac:dyDescent="0.25">
      <c r="A1794" s="28">
        <v>1793</v>
      </c>
      <c r="B1794" s="29">
        <v>17.930000000000003</v>
      </c>
      <c r="C1794" s="30">
        <v>2000</v>
      </c>
    </row>
    <row r="1795" spans="1:3" x14ac:dyDescent="0.25">
      <c r="A1795" s="28">
        <v>1794</v>
      </c>
      <c r="B1795" s="29">
        <v>17.940000000000005</v>
      </c>
      <c r="C1795" s="30">
        <v>2000</v>
      </c>
    </row>
    <row r="1796" spans="1:3" x14ac:dyDescent="0.25">
      <c r="A1796" s="28">
        <v>1795</v>
      </c>
      <c r="B1796" s="29">
        <v>17.950000000000006</v>
      </c>
      <c r="C1796" s="30">
        <v>2000</v>
      </c>
    </row>
    <row r="1797" spans="1:3" x14ac:dyDescent="0.25">
      <c r="A1797" s="28">
        <v>1796</v>
      </c>
      <c r="B1797" s="29">
        <v>17.960000000000008</v>
      </c>
      <c r="C1797" s="30">
        <v>2000</v>
      </c>
    </row>
    <row r="1798" spans="1:3" x14ac:dyDescent="0.25">
      <c r="A1798" s="28">
        <v>1797</v>
      </c>
      <c r="B1798" s="29">
        <v>17.97000000000001</v>
      </c>
      <c r="C1798" s="30">
        <v>2000</v>
      </c>
    </row>
    <row r="1799" spans="1:3" x14ac:dyDescent="0.25">
      <c r="A1799" s="28">
        <v>1798</v>
      </c>
      <c r="B1799" s="29">
        <v>17.980000000000011</v>
      </c>
      <c r="C1799" s="30">
        <v>2000</v>
      </c>
    </row>
    <row r="1800" spans="1:3" x14ac:dyDescent="0.25">
      <c r="A1800" s="28">
        <v>1799</v>
      </c>
      <c r="B1800" s="29">
        <v>17.990000000000013</v>
      </c>
      <c r="C1800" s="30">
        <v>2000</v>
      </c>
    </row>
    <row r="1801" spans="1:3" x14ac:dyDescent="0.25">
      <c r="A1801" s="28">
        <v>1800</v>
      </c>
      <c r="B1801" s="29">
        <v>18.000000000000014</v>
      </c>
      <c r="C1801" s="30">
        <v>2000</v>
      </c>
    </row>
    <row r="1802" spans="1:3" x14ac:dyDescent="0.25">
      <c r="A1802" s="28">
        <v>1801</v>
      </c>
      <c r="B1802" s="29">
        <v>18.010000000000016</v>
      </c>
      <c r="C1802" s="30">
        <v>2000</v>
      </c>
    </row>
    <row r="1803" spans="1:3" x14ac:dyDescent="0.25">
      <c r="A1803" s="28">
        <v>1802</v>
      </c>
      <c r="B1803" s="29">
        <v>18.020000000000017</v>
      </c>
      <c r="C1803" s="30">
        <v>2000</v>
      </c>
    </row>
    <row r="1804" spans="1:3" x14ac:dyDescent="0.25">
      <c r="A1804" s="28">
        <v>1803</v>
      </c>
      <c r="B1804" s="29">
        <v>18.030000000000019</v>
      </c>
      <c r="C1804" s="30">
        <v>2000</v>
      </c>
    </row>
    <row r="1805" spans="1:3" x14ac:dyDescent="0.25">
      <c r="A1805" s="28">
        <v>1804</v>
      </c>
      <c r="B1805" s="29">
        <v>18.04000000000002</v>
      </c>
      <c r="C1805" s="30">
        <v>2000</v>
      </c>
    </row>
    <row r="1806" spans="1:3" x14ac:dyDescent="0.25">
      <c r="A1806" s="28">
        <v>1805</v>
      </c>
      <c r="B1806" s="29">
        <v>18.050000000000022</v>
      </c>
      <c r="C1806" s="30">
        <v>2000</v>
      </c>
    </row>
    <row r="1807" spans="1:3" x14ac:dyDescent="0.25">
      <c r="A1807" s="28">
        <v>1806</v>
      </c>
      <c r="B1807" s="29">
        <v>18.060000000000024</v>
      </c>
      <c r="C1807" s="30">
        <v>2000</v>
      </c>
    </row>
    <row r="1808" spans="1:3" x14ac:dyDescent="0.25">
      <c r="A1808" s="28">
        <v>1807</v>
      </c>
      <c r="B1808" s="29">
        <v>18.070000000000025</v>
      </c>
      <c r="C1808" s="30">
        <v>2000</v>
      </c>
    </row>
    <row r="1809" spans="1:3" x14ac:dyDescent="0.25">
      <c r="A1809" s="28">
        <v>1808</v>
      </c>
      <c r="B1809" s="29">
        <v>18.080000000000027</v>
      </c>
      <c r="C1809" s="30">
        <v>2000</v>
      </c>
    </row>
    <row r="1810" spans="1:3" x14ac:dyDescent="0.25">
      <c r="A1810" s="28">
        <v>1809</v>
      </c>
      <c r="B1810" s="29">
        <v>18.090000000000028</v>
      </c>
      <c r="C1810" s="30">
        <v>2000</v>
      </c>
    </row>
    <row r="1811" spans="1:3" x14ac:dyDescent="0.25">
      <c r="A1811" s="28">
        <v>1810</v>
      </c>
      <c r="B1811" s="29">
        <v>18.10000000000003</v>
      </c>
      <c r="C1811" s="30">
        <v>2000</v>
      </c>
    </row>
    <row r="1812" spans="1:3" x14ac:dyDescent="0.25">
      <c r="A1812" s="28">
        <v>1811</v>
      </c>
      <c r="B1812" s="29">
        <v>18.110000000000031</v>
      </c>
      <c r="C1812" s="30">
        <v>2000</v>
      </c>
    </row>
    <row r="1813" spans="1:3" x14ac:dyDescent="0.25">
      <c r="A1813" s="28">
        <v>1812</v>
      </c>
      <c r="B1813" s="29">
        <v>18.120000000000033</v>
      </c>
      <c r="C1813" s="30">
        <v>2000</v>
      </c>
    </row>
    <row r="1814" spans="1:3" x14ac:dyDescent="0.25">
      <c r="A1814" s="28">
        <v>1813</v>
      </c>
      <c r="B1814" s="29">
        <v>18.130000000000035</v>
      </c>
      <c r="C1814" s="30">
        <v>2000</v>
      </c>
    </row>
    <row r="1815" spans="1:3" x14ac:dyDescent="0.25">
      <c r="A1815" s="28">
        <v>1814</v>
      </c>
      <c r="B1815" s="29">
        <v>18.140000000000036</v>
      </c>
      <c r="C1815" s="30">
        <v>2000</v>
      </c>
    </row>
    <row r="1816" spans="1:3" x14ac:dyDescent="0.25">
      <c r="A1816" s="28">
        <v>1815</v>
      </c>
      <c r="B1816" s="29">
        <v>18.150000000000038</v>
      </c>
      <c r="C1816" s="30">
        <v>2000</v>
      </c>
    </row>
    <row r="1817" spans="1:3" x14ac:dyDescent="0.25">
      <c r="A1817" s="28">
        <v>1816</v>
      </c>
      <c r="B1817" s="29">
        <v>18.160000000000039</v>
      </c>
      <c r="C1817" s="30">
        <v>2000</v>
      </c>
    </row>
    <row r="1818" spans="1:3" x14ac:dyDescent="0.25">
      <c r="A1818" s="28">
        <v>1817</v>
      </c>
      <c r="B1818" s="29">
        <v>18.170000000000041</v>
      </c>
      <c r="C1818" s="30">
        <v>2000</v>
      </c>
    </row>
    <row r="1819" spans="1:3" x14ac:dyDescent="0.25">
      <c r="A1819" s="28">
        <v>1818</v>
      </c>
      <c r="B1819" s="29">
        <v>18.180000000000042</v>
      </c>
      <c r="C1819" s="30">
        <v>2000</v>
      </c>
    </row>
    <row r="1820" spans="1:3" x14ac:dyDescent="0.25">
      <c r="A1820" s="28">
        <v>1819</v>
      </c>
      <c r="B1820" s="29">
        <v>18.190000000000044</v>
      </c>
      <c r="C1820" s="30">
        <v>2000</v>
      </c>
    </row>
    <row r="1821" spans="1:3" x14ac:dyDescent="0.25">
      <c r="A1821" s="28">
        <v>1820</v>
      </c>
      <c r="B1821" s="29">
        <v>18.200000000000045</v>
      </c>
      <c r="C1821" s="30">
        <v>2000</v>
      </c>
    </row>
    <row r="1822" spans="1:3" x14ac:dyDescent="0.25">
      <c r="A1822" s="28">
        <v>1821</v>
      </c>
      <c r="B1822" s="29">
        <v>18.210000000000047</v>
      </c>
      <c r="C1822" s="30">
        <v>2000</v>
      </c>
    </row>
    <row r="1823" spans="1:3" x14ac:dyDescent="0.25">
      <c r="A1823" s="28">
        <v>1822</v>
      </c>
      <c r="B1823" s="29">
        <v>18.220000000000049</v>
      </c>
      <c r="C1823" s="30">
        <v>2000</v>
      </c>
    </row>
    <row r="1824" spans="1:3" x14ac:dyDescent="0.25">
      <c r="A1824" s="28">
        <v>1823</v>
      </c>
      <c r="B1824" s="29">
        <v>18.23000000000005</v>
      </c>
      <c r="C1824" s="30">
        <v>2000</v>
      </c>
    </row>
    <row r="1825" spans="1:3" x14ac:dyDescent="0.25">
      <c r="A1825" s="28">
        <v>1824</v>
      </c>
      <c r="B1825" s="29">
        <v>18.240000000000052</v>
      </c>
      <c r="C1825" s="30">
        <v>2000</v>
      </c>
    </row>
    <row r="1826" spans="1:3" x14ac:dyDescent="0.25">
      <c r="A1826" s="28">
        <v>1825</v>
      </c>
      <c r="B1826" s="29">
        <v>18.250000000000053</v>
      </c>
      <c r="C1826" s="30">
        <v>2000</v>
      </c>
    </row>
    <row r="1827" spans="1:3" x14ac:dyDescent="0.25">
      <c r="A1827" s="28">
        <v>1826</v>
      </c>
      <c r="B1827" s="29">
        <v>18.260000000000055</v>
      </c>
      <c r="C1827" s="30">
        <v>2000</v>
      </c>
    </row>
    <row r="1828" spans="1:3" x14ac:dyDescent="0.25">
      <c r="A1828" s="28">
        <v>1827</v>
      </c>
      <c r="B1828" s="29">
        <v>18.270000000000056</v>
      </c>
      <c r="C1828" s="30">
        <v>2000</v>
      </c>
    </row>
    <row r="1829" spans="1:3" x14ac:dyDescent="0.25">
      <c r="A1829" s="28">
        <v>1828</v>
      </c>
      <c r="B1829" s="29">
        <v>18.280000000000058</v>
      </c>
      <c r="C1829" s="30">
        <v>2000</v>
      </c>
    </row>
    <row r="1830" spans="1:3" x14ac:dyDescent="0.25">
      <c r="A1830" s="28">
        <v>1829</v>
      </c>
      <c r="B1830" s="29">
        <v>18.29000000000006</v>
      </c>
      <c r="C1830" s="30">
        <v>2000</v>
      </c>
    </row>
    <row r="1831" spans="1:3" x14ac:dyDescent="0.25">
      <c r="A1831" s="28">
        <v>1830</v>
      </c>
      <c r="B1831" s="29">
        <v>18.300000000000061</v>
      </c>
      <c r="C1831" s="30">
        <v>2000</v>
      </c>
    </row>
    <row r="1832" spans="1:3" x14ac:dyDescent="0.25">
      <c r="A1832" s="28">
        <v>1831</v>
      </c>
      <c r="B1832" s="29">
        <v>18.310000000000063</v>
      </c>
      <c r="C1832" s="30">
        <v>2000</v>
      </c>
    </row>
    <row r="1833" spans="1:3" x14ac:dyDescent="0.25">
      <c r="A1833" s="28">
        <v>1832</v>
      </c>
      <c r="B1833" s="29">
        <v>18.320000000000064</v>
      </c>
      <c r="C1833" s="30">
        <v>2000</v>
      </c>
    </row>
    <row r="1834" spans="1:3" x14ac:dyDescent="0.25">
      <c r="A1834" s="28">
        <v>1833</v>
      </c>
      <c r="B1834" s="29">
        <v>18.330000000000066</v>
      </c>
      <c r="C1834" s="30">
        <v>2000</v>
      </c>
    </row>
    <row r="1835" spans="1:3" x14ac:dyDescent="0.25">
      <c r="A1835" s="28">
        <v>1834</v>
      </c>
      <c r="B1835" s="29">
        <v>18.340000000000067</v>
      </c>
      <c r="C1835" s="30">
        <v>2000</v>
      </c>
    </row>
    <row r="1836" spans="1:3" x14ac:dyDescent="0.25">
      <c r="A1836" s="28">
        <v>1835</v>
      </c>
      <c r="B1836" s="29">
        <v>18.350000000000069</v>
      </c>
      <c r="C1836" s="30">
        <v>2000</v>
      </c>
    </row>
    <row r="1837" spans="1:3" x14ac:dyDescent="0.25">
      <c r="A1837" s="28">
        <v>1836</v>
      </c>
      <c r="B1837" s="29">
        <v>18.36000000000007</v>
      </c>
      <c r="C1837" s="30">
        <v>2000</v>
      </c>
    </row>
    <row r="1838" spans="1:3" x14ac:dyDescent="0.25">
      <c r="A1838" s="28">
        <v>1837</v>
      </c>
      <c r="B1838" s="29">
        <v>18.370000000000072</v>
      </c>
      <c r="C1838" s="30">
        <v>2000</v>
      </c>
    </row>
    <row r="1839" spans="1:3" x14ac:dyDescent="0.25">
      <c r="A1839" s="28">
        <v>1838</v>
      </c>
      <c r="B1839" s="29">
        <v>18.380000000000074</v>
      </c>
      <c r="C1839" s="30">
        <v>2000</v>
      </c>
    </row>
    <row r="1840" spans="1:3" x14ac:dyDescent="0.25">
      <c r="A1840" s="28">
        <v>1839</v>
      </c>
      <c r="B1840" s="29">
        <v>18.390000000000075</v>
      </c>
      <c r="C1840" s="30">
        <v>2000</v>
      </c>
    </row>
    <row r="1841" spans="1:3" x14ac:dyDescent="0.25">
      <c r="A1841" s="28">
        <v>1840</v>
      </c>
      <c r="B1841" s="29">
        <v>18.400000000000077</v>
      </c>
      <c r="C1841" s="30">
        <v>2000</v>
      </c>
    </row>
    <row r="1842" spans="1:3" x14ac:dyDescent="0.25">
      <c r="A1842" s="28">
        <v>1841</v>
      </c>
      <c r="B1842" s="29">
        <v>18.410000000000078</v>
      </c>
      <c r="C1842" s="30">
        <v>2000</v>
      </c>
    </row>
    <row r="1843" spans="1:3" x14ac:dyDescent="0.25">
      <c r="A1843" s="28">
        <v>1842</v>
      </c>
      <c r="B1843" s="29">
        <v>18.42000000000008</v>
      </c>
      <c r="C1843" s="30">
        <v>2000</v>
      </c>
    </row>
    <row r="1844" spans="1:3" x14ac:dyDescent="0.25">
      <c r="A1844" s="28">
        <v>1843</v>
      </c>
      <c r="B1844" s="29">
        <v>18.430000000000081</v>
      </c>
      <c r="C1844" s="30">
        <v>2000</v>
      </c>
    </row>
    <row r="1845" spans="1:3" x14ac:dyDescent="0.25">
      <c r="A1845" s="28">
        <v>1844</v>
      </c>
      <c r="B1845" s="29">
        <v>18.440000000000083</v>
      </c>
      <c r="C1845" s="30">
        <v>2000</v>
      </c>
    </row>
    <row r="1846" spans="1:3" x14ac:dyDescent="0.25">
      <c r="A1846" s="28">
        <v>1845</v>
      </c>
      <c r="B1846" s="29">
        <v>18.450000000000085</v>
      </c>
      <c r="C1846" s="30">
        <v>2000</v>
      </c>
    </row>
    <row r="1847" spans="1:3" x14ac:dyDescent="0.25">
      <c r="A1847" s="28">
        <v>1846</v>
      </c>
      <c r="B1847" s="29">
        <v>18.460000000000086</v>
      </c>
      <c r="C1847" s="30">
        <v>2000</v>
      </c>
    </row>
    <row r="1848" spans="1:3" x14ac:dyDescent="0.25">
      <c r="A1848" s="28">
        <v>1847</v>
      </c>
      <c r="B1848" s="29">
        <v>18.470000000000088</v>
      </c>
      <c r="C1848" s="30">
        <v>2000</v>
      </c>
    </row>
    <row r="1849" spans="1:3" x14ac:dyDescent="0.25">
      <c r="A1849" s="28">
        <v>1848</v>
      </c>
      <c r="B1849" s="29">
        <v>18.480000000000089</v>
      </c>
      <c r="C1849" s="30">
        <v>2000</v>
      </c>
    </row>
    <row r="1850" spans="1:3" x14ac:dyDescent="0.25">
      <c r="A1850" s="28">
        <v>1849</v>
      </c>
      <c r="B1850" s="29">
        <v>18.490000000000091</v>
      </c>
      <c r="C1850" s="30">
        <v>2000</v>
      </c>
    </row>
    <row r="1851" spans="1:3" x14ac:dyDescent="0.25">
      <c r="A1851" s="28">
        <v>1850</v>
      </c>
      <c r="B1851" s="29">
        <v>18.500000000000092</v>
      </c>
      <c r="C1851" s="30">
        <v>2000</v>
      </c>
    </row>
    <row r="1852" spans="1:3" x14ac:dyDescent="0.25">
      <c r="A1852" s="28">
        <v>1851</v>
      </c>
      <c r="B1852" s="29">
        <v>18.510000000000094</v>
      </c>
      <c r="C1852" s="30">
        <v>2000</v>
      </c>
    </row>
    <row r="1853" spans="1:3" x14ac:dyDescent="0.25">
      <c r="A1853" s="28">
        <v>1852</v>
      </c>
      <c r="B1853" s="29">
        <v>18.520000000000095</v>
      </c>
      <c r="C1853" s="30">
        <v>2000</v>
      </c>
    </row>
    <row r="1854" spans="1:3" x14ac:dyDescent="0.25">
      <c r="A1854" s="28">
        <v>1853</v>
      </c>
      <c r="B1854" s="29">
        <v>18.530000000000097</v>
      </c>
      <c r="C1854" s="30">
        <v>2000</v>
      </c>
    </row>
    <row r="1855" spans="1:3" x14ac:dyDescent="0.25">
      <c r="A1855" s="28">
        <v>1854</v>
      </c>
      <c r="B1855" s="29">
        <v>18.540000000000099</v>
      </c>
      <c r="C1855" s="30">
        <v>2000</v>
      </c>
    </row>
    <row r="1856" spans="1:3" x14ac:dyDescent="0.25">
      <c r="A1856" s="28">
        <v>1855</v>
      </c>
      <c r="B1856" s="29">
        <v>18.5500000000001</v>
      </c>
      <c r="C1856" s="30">
        <v>2000</v>
      </c>
    </row>
    <row r="1857" spans="1:3" x14ac:dyDescent="0.25">
      <c r="A1857" s="28">
        <v>1856</v>
      </c>
      <c r="B1857" s="29">
        <v>18.560000000000102</v>
      </c>
      <c r="C1857" s="30">
        <v>2000</v>
      </c>
    </row>
    <row r="1858" spans="1:3" x14ac:dyDescent="0.25">
      <c r="A1858" s="28">
        <v>1857</v>
      </c>
      <c r="B1858" s="29">
        <v>18.570000000000103</v>
      </c>
      <c r="C1858" s="30">
        <v>2000</v>
      </c>
    </row>
    <row r="1859" spans="1:3" x14ac:dyDescent="0.25">
      <c r="A1859" s="28">
        <v>1858</v>
      </c>
      <c r="B1859" s="29">
        <v>18.580000000000105</v>
      </c>
      <c r="C1859" s="30">
        <v>2000</v>
      </c>
    </row>
    <row r="1860" spans="1:3" x14ac:dyDescent="0.25">
      <c r="A1860" s="28">
        <v>1859</v>
      </c>
      <c r="B1860" s="29">
        <v>18.590000000000106</v>
      </c>
      <c r="C1860" s="30">
        <v>2000</v>
      </c>
    </row>
    <row r="1861" spans="1:3" x14ac:dyDescent="0.25">
      <c r="A1861" s="28">
        <v>1860</v>
      </c>
      <c r="B1861" s="29">
        <v>18.600000000000108</v>
      </c>
      <c r="C1861" s="30">
        <v>2000</v>
      </c>
    </row>
    <row r="1862" spans="1:3" x14ac:dyDescent="0.25">
      <c r="A1862" s="28">
        <v>1861</v>
      </c>
      <c r="B1862" s="29">
        <v>18.61000000000011</v>
      </c>
      <c r="C1862" s="30">
        <v>2000</v>
      </c>
    </row>
    <row r="1863" spans="1:3" x14ac:dyDescent="0.25">
      <c r="A1863" s="28">
        <v>1862</v>
      </c>
      <c r="B1863" s="29">
        <v>18.620000000000111</v>
      </c>
      <c r="C1863" s="30">
        <v>2000</v>
      </c>
    </row>
    <row r="1864" spans="1:3" x14ac:dyDescent="0.25">
      <c r="A1864" s="28">
        <v>1863</v>
      </c>
      <c r="B1864" s="29">
        <v>18.630000000000113</v>
      </c>
      <c r="C1864" s="30">
        <v>2000</v>
      </c>
    </row>
    <row r="1865" spans="1:3" x14ac:dyDescent="0.25">
      <c r="A1865" s="28">
        <v>1864</v>
      </c>
      <c r="B1865" s="29">
        <v>18.640000000000114</v>
      </c>
      <c r="C1865" s="30">
        <v>2000</v>
      </c>
    </row>
    <row r="1866" spans="1:3" x14ac:dyDescent="0.25">
      <c r="A1866" s="28">
        <v>1865</v>
      </c>
      <c r="B1866" s="29">
        <v>18.650000000000116</v>
      </c>
      <c r="C1866" s="30">
        <v>2000</v>
      </c>
    </row>
    <row r="1867" spans="1:3" x14ac:dyDescent="0.25">
      <c r="A1867" s="28">
        <v>1866</v>
      </c>
      <c r="B1867" s="29">
        <v>18.660000000000117</v>
      </c>
      <c r="C1867" s="30">
        <v>2000</v>
      </c>
    </row>
    <row r="1868" spans="1:3" x14ac:dyDescent="0.25">
      <c r="A1868" s="28">
        <v>1867</v>
      </c>
      <c r="B1868" s="29">
        <v>18.670000000000119</v>
      </c>
      <c r="C1868" s="30">
        <v>2000</v>
      </c>
    </row>
    <row r="1869" spans="1:3" x14ac:dyDescent="0.25">
      <c r="A1869" s="28">
        <v>1868</v>
      </c>
      <c r="B1869" s="29">
        <v>18.680000000000121</v>
      </c>
      <c r="C1869" s="30">
        <v>2000</v>
      </c>
    </row>
    <row r="1870" spans="1:3" x14ac:dyDescent="0.25">
      <c r="A1870" s="28">
        <v>1869</v>
      </c>
      <c r="B1870" s="29">
        <v>18.690000000000122</v>
      </c>
      <c r="C1870" s="30">
        <v>2000</v>
      </c>
    </row>
    <row r="1871" spans="1:3" x14ac:dyDescent="0.25">
      <c r="A1871" s="28">
        <v>1870</v>
      </c>
      <c r="B1871" s="29">
        <v>18.700000000000124</v>
      </c>
      <c r="C1871" s="30">
        <v>2000</v>
      </c>
    </row>
    <row r="1872" spans="1:3" x14ac:dyDescent="0.25">
      <c r="A1872" s="28">
        <v>1871</v>
      </c>
      <c r="B1872" s="29">
        <v>18.710000000000125</v>
      </c>
      <c r="C1872" s="30">
        <v>2000</v>
      </c>
    </row>
    <row r="1873" spans="1:3" x14ac:dyDescent="0.25">
      <c r="A1873" s="28">
        <v>1872</v>
      </c>
      <c r="B1873" s="29">
        <v>18.720000000000127</v>
      </c>
      <c r="C1873" s="30">
        <v>2000</v>
      </c>
    </row>
    <row r="1874" spans="1:3" x14ac:dyDescent="0.25">
      <c r="A1874" s="28">
        <v>1873</v>
      </c>
      <c r="B1874" s="29">
        <v>18.730000000000128</v>
      </c>
      <c r="C1874" s="30">
        <v>2000</v>
      </c>
    </row>
    <row r="1875" spans="1:3" x14ac:dyDescent="0.25">
      <c r="A1875" s="28">
        <v>1874</v>
      </c>
      <c r="B1875" s="29">
        <v>18.74000000000013</v>
      </c>
      <c r="C1875" s="30">
        <v>2000</v>
      </c>
    </row>
    <row r="1876" spans="1:3" x14ac:dyDescent="0.25">
      <c r="A1876" s="28">
        <v>1875</v>
      </c>
      <c r="B1876" s="29">
        <v>18.750000000000131</v>
      </c>
      <c r="C1876" s="30">
        <v>2000</v>
      </c>
    </row>
    <row r="1877" spans="1:3" x14ac:dyDescent="0.25">
      <c r="A1877" s="28">
        <v>1876</v>
      </c>
      <c r="B1877" s="29">
        <v>18.760000000000133</v>
      </c>
      <c r="C1877" s="30">
        <v>2000</v>
      </c>
    </row>
    <row r="1878" spans="1:3" x14ac:dyDescent="0.25">
      <c r="A1878" s="28">
        <v>1877</v>
      </c>
      <c r="B1878" s="29">
        <v>18.770000000000135</v>
      </c>
      <c r="C1878" s="30">
        <v>2000</v>
      </c>
    </row>
    <row r="1879" spans="1:3" x14ac:dyDescent="0.25">
      <c r="A1879" s="28">
        <v>1878</v>
      </c>
      <c r="B1879" s="29">
        <v>18.780000000000136</v>
      </c>
      <c r="C1879" s="30">
        <v>2000</v>
      </c>
    </row>
    <row r="1880" spans="1:3" x14ac:dyDescent="0.25">
      <c r="A1880" s="28">
        <v>1879</v>
      </c>
      <c r="B1880" s="29">
        <v>18.790000000000138</v>
      </c>
      <c r="C1880" s="30">
        <v>2000</v>
      </c>
    </row>
    <row r="1881" spans="1:3" x14ac:dyDescent="0.25">
      <c r="A1881" s="28">
        <v>1880</v>
      </c>
      <c r="B1881" s="29">
        <v>18.800000000000139</v>
      </c>
      <c r="C1881" s="30">
        <v>2000</v>
      </c>
    </row>
    <row r="1882" spans="1:3" x14ac:dyDescent="0.25">
      <c r="A1882" s="28">
        <v>1881</v>
      </c>
      <c r="B1882" s="29">
        <v>18.810000000000141</v>
      </c>
      <c r="C1882" s="30">
        <v>2000</v>
      </c>
    </row>
    <row r="1883" spans="1:3" x14ac:dyDescent="0.25">
      <c r="A1883" s="28">
        <v>1882</v>
      </c>
      <c r="B1883" s="29">
        <v>18.820000000000142</v>
      </c>
      <c r="C1883" s="30">
        <v>2000</v>
      </c>
    </row>
    <row r="1884" spans="1:3" x14ac:dyDescent="0.25">
      <c r="A1884" s="28">
        <v>1883</v>
      </c>
      <c r="B1884" s="29">
        <v>18.830000000000144</v>
      </c>
      <c r="C1884" s="30">
        <v>2000</v>
      </c>
    </row>
    <row r="1885" spans="1:3" x14ac:dyDescent="0.25">
      <c r="A1885" s="28">
        <v>1884</v>
      </c>
      <c r="B1885" s="29">
        <v>18.840000000000146</v>
      </c>
      <c r="C1885" s="30">
        <v>2000</v>
      </c>
    </row>
    <row r="1886" spans="1:3" x14ac:dyDescent="0.25">
      <c r="A1886" s="28">
        <v>1885</v>
      </c>
      <c r="B1886" s="29">
        <v>18.850000000000147</v>
      </c>
      <c r="C1886" s="30">
        <v>2000</v>
      </c>
    </row>
    <row r="1887" spans="1:3" x14ac:dyDescent="0.25">
      <c r="A1887" s="28">
        <v>1886</v>
      </c>
      <c r="B1887" s="29">
        <v>18.860000000000149</v>
      </c>
      <c r="C1887" s="30">
        <v>2000</v>
      </c>
    </row>
    <row r="1888" spans="1:3" x14ac:dyDescent="0.25">
      <c r="A1888" s="28">
        <v>1887</v>
      </c>
      <c r="B1888" s="29">
        <v>18.87000000000015</v>
      </c>
      <c r="C1888" s="30">
        <v>2000</v>
      </c>
    </row>
    <row r="1889" spans="1:3" x14ac:dyDescent="0.25">
      <c r="A1889" s="28">
        <v>1888</v>
      </c>
      <c r="B1889" s="29">
        <v>18.880000000000152</v>
      </c>
      <c r="C1889" s="30">
        <v>2000</v>
      </c>
    </row>
    <row r="1890" spans="1:3" x14ac:dyDescent="0.25">
      <c r="A1890" s="28">
        <v>1889</v>
      </c>
      <c r="B1890" s="29">
        <v>18.890000000000153</v>
      </c>
      <c r="C1890" s="30">
        <v>2000</v>
      </c>
    </row>
    <row r="1891" spans="1:3" x14ac:dyDescent="0.25">
      <c r="A1891" s="28">
        <v>1890</v>
      </c>
      <c r="B1891" s="29">
        <v>18.900000000000155</v>
      </c>
      <c r="C1891" s="30">
        <v>2000</v>
      </c>
    </row>
    <row r="1892" spans="1:3" x14ac:dyDescent="0.25">
      <c r="A1892" s="28">
        <v>1891</v>
      </c>
      <c r="B1892" s="29">
        <v>18.910000000000156</v>
      </c>
      <c r="C1892" s="30">
        <v>2000</v>
      </c>
    </row>
    <row r="1893" spans="1:3" x14ac:dyDescent="0.25">
      <c r="A1893" s="28">
        <v>1892</v>
      </c>
      <c r="B1893" s="29">
        <v>18.920000000000158</v>
      </c>
      <c r="C1893" s="30">
        <v>2000</v>
      </c>
    </row>
    <row r="1894" spans="1:3" x14ac:dyDescent="0.25">
      <c r="A1894" s="28">
        <v>1893</v>
      </c>
      <c r="B1894" s="29">
        <v>18.93000000000016</v>
      </c>
      <c r="C1894" s="30">
        <v>2000</v>
      </c>
    </row>
    <row r="1895" spans="1:3" x14ac:dyDescent="0.25">
      <c r="A1895" s="28">
        <v>1894</v>
      </c>
      <c r="B1895" s="29">
        <v>18.940000000000161</v>
      </c>
      <c r="C1895" s="30">
        <v>2000</v>
      </c>
    </row>
    <row r="1896" spans="1:3" x14ac:dyDescent="0.25">
      <c r="A1896" s="28">
        <v>1895</v>
      </c>
      <c r="B1896" s="29">
        <v>18.950000000000163</v>
      </c>
      <c r="C1896" s="30">
        <v>2000</v>
      </c>
    </row>
    <row r="1897" spans="1:3" x14ac:dyDescent="0.25">
      <c r="A1897" s="28">
        <v>1896</v>
      </c>
      <c r="B1897" s="29">
        <v>18.960000000000164</v>
      </c>
      <c r="C1897" s="30">
        <v>2000</v>
      </c>
    </row>
    <row r="1898" spans="1:3" x14ac:dyDescent="0.25">
      <c r="A1898" s="28">
        <v>1897</v>
      </c>
      <c r="B1898" s="29">
        <v>18.970000000000166</v>
      </c>
      <c r="C1898" s="30">
        <v>2000</v>
      </c>
    </row>
    <row r="1899" spans="1:3" x14ac:dyDescent="0.25">
      <c r="A1899" s="28">
        <v>1898</v>
      </c>
      <c r="B1899" s="29">
        <v>18.980000000000167</v>
      </c>
      <c r="C1899" s="30">
        <v>2000</v>
      </c>
    </row>
    <row r="1900" spans="1:3" x14ac:dyDescent="0.25">
      <c r="A1900" s="28">
        <v>1899</v>
      </c>
      <c r="B1900" s="29">
        <v>18.990000000000169</v>
      </c>
      <c r="C1900" s="30">
        <v>2000</v>
      </c>
    </row>
    <row r="1901" spans="1:3" x14ac:dyDescent="0.25">
      <c r="A1901" s="28">
        <v>1900</v>
      </c>
      <c r="B1901" s="29">
        <v>19.000000000000171</v>
      </c>
      <c r="C1901" s="30">
        <v>2000</v>
      </c>
    </row>
    <row r="1902" spans="1:3" x14ac:dyDescent="0.25">
      <c r="A1902" s="28">
        <v>1901</v>
      </c>
      <c r="B1902" s="29">
        <v>19.010000000000172</v>
      </c>
      <c r="C1902" s="30">
        <v>2000</v>
      </c>
    </row>
    <row r="1903" spans="1:3" x14ac:dyDescent="0.25">
      <c r="A1903" s="28">
        <v>1902</v>
      </c>
      <c r="B1903" s="29">
        <v>19.020000000000174</v>
      </c>
      <c r="C1903" s="30">
        <v>2000</v>
      </c>
    </row>
    <row r="1904" spans="1:3" x14ac:dyDescent="0.25">
      <c r="A1904" s="28">
        <v>1903</v>
      </c>
      <c r="B1904" s="29">
        <v>19.030000000000175</v>
      </c>
      <c r="C1904" s="30">
        <v>2000</v>
      </c>
    </row>
    <row r="1905" spans="1:3" x14ac:dyDescent="0.25">
      <c r="A1905" s="28">
        <v>1904</v>
      </c>
      <c r="B1905" s="29">
        <v>19.040000000000177</v>
      </c>
      <c r="C1905" s="30">
        <v>2000</v>
      </c>
    </row>
    <row r="1906" spans="1:3" x14ac:dyDescent="0.25">
      <c r="A1906" s="28">
        <v>1905</v>
      </c>
      <c r="B1906" s="29">
        <v>19.050000000000178</v>
      </c>
      <c r="C1906" s="30">
        <v>2000</v>
      </c>
    </row>
    <row r="1907" spans="1:3" x14ac:dyDescent="0.25">
      <c r="A1907" s="28">
        <v>1906</v>
      </c>
      <c r="B1907" s="29">
        <v>19.06000000000018</v>
      </c>
      <c r="C1907" s="30">
        <v>2000</v>
      </c>
    </row>
    <row r="1908" spans="1:3" x14ac:dyDescent="0.25">
      <c r="A1908" s="28">
        <v>1907</v>
      </c>
      <c r="B1908" s="29">
        <v>19.070000000000181</v>
      </c>
      <c r="C1908" s="30">
        <v>2000</v>
      </c>
    </row>
    <row r="1909" spans="1:3" x14ac:dyDescent="0.25">
      <c r="A1909" s="28">
        <v>1908</v>
      </c>
      <c r="B1909" s="29">
        <v>19.080000000000183</v>
      </c>
      <c r="C1909" s="30">
        <v>2000</v>
      </c>
    </row>
    <row r="1910" spans="1:3" x14ac:dyDescent="0.25">
      <c r="A1910" s="28">
        <v>1909</v>
      </c>
      <c r="B1910" s="29">
        <v>19.090000000000185</v>
      </c>
      <c r="C1910" s="30">
        <v>2000</v>
      </c>
    </row>
    <row r="1911" spans="1:3" x14ac:dyDescent="0.25">
      <c r="A1911" s="28">
        <v>1910</v>
      </c>
      <c r="B1911" s="29">
        <v>19.100000000000186</v>
      </c>
      <c r="C1911" s="30">
        <v>2000</v>
      </c>
    </row>
    <row r="1912" spans="1:3" x14ac:dyDescent="0.25">
      <c r="A1912" s="28">
        <v>1911</v>
      </c>
      <c r="B1912" s="29">
        <v>19.110000000000188</v>
      </c>
      <c r="C1912" s="30">
        <v>2000</v>
      </c>
    </row>
    <row r="1913" spans="1:3" x14ac:dyDescent="0.25">
      <c r="A1913" s="28">
        <v>1912</v>
      </c>
      <c r="B1913" s="29">
        <v>19.120000000000189</v>
      </c>
      <c r="C1913" s="30">
        <v>2000</v>
      </c>
    </row>
    <row r="1914" spans="1:3" x14ac:dyDescent="0.25">
      <c r="A1914" s="28">
        <v>1913</v>
      </c>
      <c r="B1914" s="29">
        <v>19.130000000000191</v>
      </c>
      <c r="C1914" s="30">
        <v>2000</v>
      </c>
    </row>
    <row r="1915" spans="1:3" x14ac:dyDescent="0.25">
      <c r="A1915" s="28">
        <v>1914</v>
      </c>
      <c r="B1915" s="29">
        <v>19.140000000000192</v>
      </c>
      <c r="C1915" s="30">
        <v>2000</v>
      </c>
    </row>
    <row r="1916" spans="1:3" x14ac:dyDescent="0.25">
      <c r="A1916" s="28">
        <v>1915</v>
      </c>
      <c r="B1916" s="29">
        <v>19.150000000000194</v>
      </c>
      <c r="C1916" s="30">
        <v>2000</v>
      </c>
    </row>
    <row r="1917" spans="1:3" x14ac:dyDescent="0.25">
      <c r="A1917" s="28">
        <v>1916</v>
      </c>
      <c r="B1917" s="29">
        <v>19.160000000000196</v>
      </c>
      <c r="C1917" s="30">
        <v>2000</v>
      </c>
    </row>
    <row r="1918" spans="1:3" x14ac:dyDescent="0.25">
      <c r="A1918" s="28">
        <v>1917</v>
      </c>
      <c r="B1918" s="29">
        <v>19.170000000000197</v>
      </c>
      <c r="C1918" s="30">
        <v>2000</v>
      </c>
    </row>
    <row r="1919" spans="1:3" x14ac:dyDescent="0.25">
      <c r="A1919" s="28">
        <v>1918</v>
      </c>
      <c r="B1919" s="29">
        <v>19.180000000000199</v>
      </c>
      <c r="C1919" s="30">
        <v>2000</v>
      </c>
    </row>
    <row r="1920" spans="1:3" x14ac:dyDescent="0.25">
      <c r="A1920" s="28">
        <v>1919</v>
      </c>
      <c r="B1920" s="29">
        <v>19.1900000000002</v>
      </c>
      <c r="C1920" s="30">
        <v>2000</v>
      </c>
    </row>
    <row r="1921" spans="1:3" x14ac:dyDescent="0.25">
      <c r="A1921" s="28">
        <v>1920</v>
      </c>
      <c r="B1921" s="29">
        <v>19.200000000000202</v>
      </c>
      <c r="C1921" s="30">
        <v>2000</v>
      </c>
    </row>
    <row r="1922" spans="1:3" x14ac:dyDescent="0.25">
      <c r="A1922" s="28">
        <v>1921</v>
      </c>
      <c r="B1922" s="29">
        <v>19.210000000000203</v>
      </c>
      <c r="C1922" s="30">
        <v>2000</v>
      </c>
    </row>
    <row r="1923" spans="1:3" x14ac:dyDescent="0.25">
      <c r="A1923" s="28">
        <v>1922</v>
      </c>
      <c r="B1923" s="29">
        <v>19.220000000000205</v>
      </c>
      <c r="C1923" s="30">
        <v>2000</v>
      </c>
    </row>
    <row r="1924" spans="1:3" x14ac:dyDescent="0.25">
      <c r="A1924" s="28">
        <v>1923</v>
      </c>
      <c r="B1924" s="29">
        <v>19.230000000000206</v>
      </c>
      <c r="C1924" s="30">
        <v>2000</v>
      </c>
    </row>
    <row r="1925" spans="1:3" x14ac:dyDescent="0.25">
      <c r="A1925" s="28">
        <v>1924</v>
      </c>
      <c r="B1925" s="29">
        <v>19.240000000000208</v>
      </c>
      <c r="C1925" s="30">
        <v>2000</v>
      </c>
    </row>
    <row r="1926" spans="1:3" x14ac:dyDescent="0.25">
      <c r="A1926" s="28">
        <v>1925</v>
      </c>
      <c r="B1926" s="29">
        <v>19.25000000000021</v>
      </c>
      <c r="C1926" s="30">
        <v>2000</v>
      </c>
    </row>
    <row r="1927" spans="1:3" x14ac:dyDescent="0.25">
      <c r="A1927" s="28">
        <v>1926</v>
      </c>
      <c r="B1927" s="29">
        <v>19.260000000000211</v>
      </c>
      <c r="C1927" s="30">
        <v>2000</v>
      </c>
    </row>
    <row r="1928" spans="1:3" x14ac:dyDescent="0.25">
      <c r="A1928" s="28">
        <v>1927</v>
      </c>
      <c r="B1928" s="29">
        <v>19.270000000000213</v>
      </c>
      <c r="C1928" s="30">
        <v>2000</v>
      </c>
    </row>
    <row r="1929" spans="1:3" x14ac:dyDescent="0.25">
      <c r="A1929" s="28">
        <v>1928</v>
      </c>
      <c r="B1929" s="29">
        <v>19.280000000000214</v>
      </c>
      <c r="C1929" s="30">
        <v>2000</v>
      </c>
    </row>
    <row r="1930" spans="1:3" x14ac:dyDescent="0.25">
      <c r="A1930" s="28">
        <v>1929</v>
      </c>
      <c r="B1930" s="29">
        <v>19.290000000000216</v>
      </c>
      <c r="C1930" s="30">
        <v>2000</v>
      </c>
    </row>
    <row r="1931" spans="1:3" x14ac:dyDescent="0.25">
      <c r="A1931" s="28">
        <v>1930</v>
      </c>
      <c r="B1931" s="29">
        <v>19.300000000000217</v>
      </c>
      <c r="C1931" s="30">
        <v>2000</v>
      </c>
    </row>
    <row r="1932" spans="1:3" x14ac:dyDescent="0.25">
      <c r="A1932" s="28">
        <v>1931</v>
      </c>
      <c r="B1932" s="29">
        <v>19.310000000000219</v>
      </c>
      <c r="C1932" s="30">
        <v>2000</v>
      </c>
    </row>
    <row r="1933" spans="1:3" x14ac:dyDescent="0.25">
      <c r="A1933" s="28">
        <v>1932</v>
      </c>
      <c r="B1933" s="29">
        <v>19.320000000000221</v>
      </c>
      <c r="C1933" s="30">
        <v>2000</v>
      </c>
    </row>
    <row r="1934" spans="1:3" x14ac:dyDescent="0.25">
      <c r="A1934" s="28">
        <v>1933</v>
      </c>
      <c r="B1934" s="29">
        <v>19.330000000000222</v>
      </c>
      <c r="C1934" s="30">
        <v>2000</v>
      </c>
    </row>
    <row r="1935" spans="1:3" x14ac:dyDescent="0.25">
      <c r="A1935" s="28">
        <v>1934</v>
      </c>
      <c r="B1935" s="29">
        <v>19.340000000000224</v>
      </c>
      <c r="C1935" s="30">
        <v>2000</v>
      </c>
    </row>
    <row r="1936" spans="1:3" x14ac:dyDescent="0.25">
      <c r="A1936" s="28">
        <v>1935</v>
      </c>
      <c r="B1936" s="29">
        <v>19.350000000000225</v>
      </c>
      <c r="C1936" s="30">
        <v>2000</v>
      </c>
    </row>
    <row r="1937" spans="1:3" x14ac:dyDescent="0.25">
      <c r="A1937" s="28">
        <v>1936</v>
      </c>
      <c r="B1937" s="29">
        <v>19.360000000000227</v>
      </c>
      <c r="C1937" s="30">
        <v>2000</v>
      </c>
    </row>
    <row r="1938" spans="1:3" x14ac:dyDescent="0.25">
      <c r="A1938" s="28">
        <v>1937</v>
      </c>
      <c r="B1938" s="29">
        <v>19.370000000000228</v>
      </c>
      <c r="C1938" s="30">
        <v>2000</v>
      </c>
    </row>
    <row r="1939" spans="1:3" x14ac:dyDescent="0.25">
      <c r="A1939" s="28">
        <v>1938</v>
      </c>
      <c r="B1939" s="29">
        <v>19.38000000000023</v>
      </c>
      <c r="C1939" s="30">
        <v>2000</v>
      </c>
    </row>
    <row r="1940" spans="1:3" x14ac:dyDescent="0.25">
      <c r="A1940" s="28">
        <v>1939</v>
      </c>
      <c r="B1940" s="29">
        <v>19.390000000000231</v>
      </c>
      <c r="C1940" s="30">
        <v>2000</v>
      </c>
    </row>
    <row r="1941" spans="1:3" x14ac:dyDescent="0.25">
      <c r="A1941" s="28">
        <v>1940</v>
      </c>
      <c r="B1941" s="29">
        <v>19.400000000000233</v>
      </c>
      <c r="C1941" s="30">
        <v>2000</v>
      </c>
    </row>
    <row r="1942" spans="1:3" x14ac:dyDescent="0.25">
      <c r="A1942" s="28">
        <v>1941</v>
      </c>
      <c r="B1942" s="29">
        <v>19.410000000000235</v>
      </c>
      <c r="C1942" s="30">
        <v>2000</v>
      </c>
    </row>
    <row r="1943" spans="1:3" x14ac:dyDescent="0.25">
      <c r="A1943" s="28">
        <v>1942</v>
      </c>
      <c r="B1943" s="29">
        <v>19.420000000000236</v>
      </c>
      <c r="C1943" s="30">
        <v>2000</v>
      </c>
    </row>
    <row r="1944" spans="1:3" x14ac:dyDescent="0.25">
      <c r="A1944" s="28">
        <v>1943</v>
      </c>
      <c r="B1944" s="29">
        <v>19.430000000000238</v>
      </c>
      <c r="C1944" s="30">
        <v>2000</v>
      </c>
    </row>
    <row r="1945" spans="1:3" x14ac:dyDescent="0.25">
      <c r="A1945" s="28">
        <v>1944</v>
      </c>
      <c r="B1945" s="29">
        <v>19.440000000000239</v>
      </c>
      <c r="C1945" s="30">
        <v>2000</v>
      </c>
    </row>
    <row r="1946" spans="1:3" x14ac:dyDescent="0.25">
      <c r="A1946" s="28">
        <v>1945</v>
      </c>
      <c r="B1946" s="29">
        <v>19.450000000000241</v>
      </c>
      <c r="C1946" s="30">
        <v>2000</v>
      </c>
    </row>
    <row r="1947" spans="1:3" x14ac:dyDescent="0.25">
      <c r="A1947" s="28">
        <v>1946</v>
      </c>
      <c r="B1947" s="29">
        <v>19.460000000000242</v>
      </c>
      <c r="C1947" s="30">
        <v>2000</v>
      </c>
    </row>
    <row r="1948" spans="1:3" x14ac:dyDescent="0.25">
      <c r="A1948" s="28">
        <v>1947</v>
      </c>
      <c r="B1948" s="29">
        <v>19.470000000000244</v>
      </c>
      <c r="C1948" s="30">
        <v>2000</v>
      </c>
    </row>
    <row r="1949" spans="1:3" x14ac:dyDescent="0.25">
      <c r="A1949" s="28">
        <v>1948</v>
      </c>
      <c r="B1949" s="29">
        <v>19.480000000000246</v>
      </c>
      <c r="C1949" s="30">
        <v>2000</v>
      </c>
    </row>
    <row r="1950" spans="1:3" x14ac:dyDescent="0.25">
      <c r="A1950" s="28">
        <v>1949</v>
      </c>
      <c r="B1950" s="29">
        <v>19.490000000000247</v>
      </c>
      <c r="C1950" s="30">
        <v>2000</v>
      </c>
    </row>
    <row r="1951" spans="1:3" x14ac:dyDescent="0.25">
      <c r="A1951" s="28">
        <v>1950</v>
      </c>
      <c r="B1951" s="29">
        <v>19.500000000000249</v>
      </c>
      <c r="C1951" s="30">
        <v>2000</v>
      </c>
    </row>
    <row r="1952" spans="1:3" x14ac:dyDescent="0.25">
      <c r="A1952" s="28">
        <v>1951</v>
      </c>
      <c r="B1952" s="29">
        <v>19.51000000000025</v>
      </c>
      <c r="C1952" s="30">
        <v>2000</v>
      </c>
    </row>
    <row r="1953" spans="1:3" x14ac:dyDescent="0.25">
      <c r="A1953" s="28">
        <v>1952</v>
      </c>
      <c r="B1953" s="29">
        <v>19.520000000000252</v>
      </c>
      <c r="C1953" s="30">
        <v>2000</v>
      </c>
    </row>
    <row r="1954" spans="1:3" x14ac:dyDescent="0.25">
      <c r="A1954" s="28">
        <v>1953</v>
      </c>
      <c r="B1954" s="29">
        <v>19.530000000000253</v>
      </c>
      <c r="C1954" s="30">
        <v>2000</v>
      </c>
    </row>
    <row r="1955" spans="1:3" x14ac:dyDescent="0.25">
      <c r="A1955" s="28">
        <v>1954</v>
      </c>
      <c r="B1955" s="29">
        <v>19.540000000000255</v>
      </c>
      <c r="C1955" s="30">
        <v>2000</v>
      </c>
    </row>
    <row r="1956" spans="1:3" x14ac:dyDescent="0.25">
      <c r="A1956" s="28">
        <v>1955</v>
      </c>
      <c r="B1956" s="29">
        <v>19.550000000000257</v>
      </c>
      <c r="C1956" s="30">
        <v>2000</v>
      </c>
    </row>
    <row r="1957" spans="1:3" x14ac:dyDescent="0.25">
      <c r="A1957" s="28">
        <v>1956</v>
      </c>
      <c r="B1957" s="29">
        <v>19.560000000000258</v>
      </c>
      <c r="C1957" s="30">
        <v>2000</v>
      </c>
    </row>
    <row r="1958" spans="1:3" x14ac:dyDescent="0.25">
      <c r="A1958" s="28">
        <v>1957</v>
      </c>
      <c r="B1958" s="29">
        <v>19.57000000000026</v>
      </c>
      <c r="C1958" s="30">
        <v>2000</v>
      </c>
    </row>
    <row r="1959" spans="1:3" x14ac:dyDescent="0.25">
      <c r="A1959" s="28">
        <v>1958</v>
      </c>
      <c r="B1959" s="29">
        <v>19.580000000000261</v>
      </c>
      <c r="C1959" s="30">
        <v>2000</v>
      </c>
    </row>
    <row r="1960" spans="1:3" x14ac:dyDescent="0.25">
      <c r="A1960" s="28">
        <v>1959</v>
      </c>
      <c r="B1960" s="29">
        <v>19.590000000000263</v>
      </c>
      <c r="C1960" s="30">
        <v>2000</v>
      </c>
    </row>
    <row r="1961" spans="1:3" x14ac:dyDescent="0.25">
      <c r="A1961" s="28">
        <v>1960</v>
      </c>
      <c r="B1961" s="29">
        <v>19.600000000000264</v>
      </c>
      <c r="C1961" s="30">
        <v>2000</v>
      </c>
    </row>
    <row r="1962" spans="1:3" x14ac:dyDescent="0.25">
      <c r="A1962" s="28">
        <v>1961</v>
      </c>
      <c r="B1962" s="29">
        <v>19.610000000000266</v>
      </c>
      <c r="C1962" s="30">
        <v>2000</v>
      </c>
    </row>
    <row r="1963" spans="1:3" x14ac:dyDescent="0.25">
      <c r="A1963" s="28">
        <v>1962</v>
      </c>
      <c r="B1963" s="29">
        <v>19.620000000000267</v>
      </c>
      <c r="C1963" s="30">
        <v>2000</v>
      </c>
    </row>
    <row r="1964" spans="1:3" x14ac:dyDescent="0.25">
      <c r="A1964" s="28">
        <v>1963</v>
      </c>
      <c r="B1964" s="29">
        <v>19.630000000000269</v>
      </c>
      <c r="C1964" s="30">
        <v>2000</v>
      </c>
    </row>
    <row r="1965" spans="1:3" x14ac:dyDescent="0.25">
      <c r="A1965" s="28">
        <v>1964</v>
      </c>
      <c r="B1965" s="29">
        <v>19.640000000000271</v>
      </c>
      <c r="C1965" s="30">
        <v>2000</v>
      </c>
    </row>
    <row r="1966" spans="1:3" x14ac:dyDescent="0.25">
      <c r="A1966" s="28">
        <v>1965</v>
      </c>
      <c r="B1966" s="29">
        <v>19.650000000000272</v>
      </c>
      <c r="C1966" s="30">
        <v>2000</v>
      </c>
    </row>
    <row r="1967" spans="1:3" x14ac:dyDescent="0.25">
      <c r="A1967" s="28">
        <v>1966</v>
      </c>
      <c r="B1967" s="29">
        <v>19.660000000000274</v>
      </c>
      <c r="C1967" s="30">
        <v>2000</v>
      </c>
    </row>
    <row r="1968" spans="1:3" x14ac:dyDescent="0.25">
      <c r="A1968" s="28">
        <v>1967</v>
      </c>
      <c r="B1968" s="29">
        <v>19.670000000000275</v>
      </c>
      <c r="C1968" s="30">
        <v>2000</v>
      </c>
    </row>
    <row r="1969" spans="1:3" x14ac:dyDescent="0.25">
      <c r="A1969" s="28">
        <v>1968</v>
      </c>
      <c r="B1969" s="29">
        <v>19.680000000000277</v>
      </c>
      <c r="C1969" s="30">
        <v>2000</v>
      </c>
    </row>
    <row r="1970" spans="1:3" x14ac:dyDescent="0.25">
      <c r="A1970" s="28">
        <v>1969</v>
      </c>
      <c r="B1970" s="29">
        <v>19.690000000000278</v>
      </c>
      <c r="C1970" s="30">
        <v>2000</v>
      </c>
    </row>
    <row r="1971" spans="1:3" x14ac:dyDescent="0.25">
      <c r="A1971" s="28">
        <v>1970</v>
      </c>
      <c r="B1971" s="29">
        <v>19.70000000000028</v>
      </c>
      <c r="C1971" s="30">
        <v>2000</v>
      </c>
    </row>
    <row r="1972" spans="1:3" x14ac:dyDescent="0.25">
      <c r="A1972" s="28">
        <v>1971</v>
      </c>
      <c r="B1972" s="29">
        <v>19.710000000000282</v>
      </c>
      <c r="C1972" s="30">
        <v>2000</v>
      </c>
    </row>
    <row r="1973" spans="1:3" x14ac:dyDescent="0.25">
      <c r="A1973" s="28">
        <v>1972</v>
      </c>
      <c r="B1973" s="29">
        <v>19.720000000000283</v>
      </c>
      <c r="C1973" s="30">
        <v>2000</v>
      </c>
    </row>
    <row r="1974" spans="1:3" x14ac:dyDescent="0.25">
      <c r="A1974" s="28">
        <v>1973</v>
      </c>
      <c r="B1974" s="29">
        <v>19.730000000000285</v>
      </c>
      <c r="C1974" s="30">
        <v>2000</v>
      </c>
    </row>
    <row r="1975" spans="1:3" x14ac:dyDescent="0.25">
      <c r="A1975" s="28">
        <v>1974</v>
      </c>
      <c r="B1975" s="29">
        <v>19.740000000000286</v>
      </c>
      <c r="C1975" s="30">
        <v>2000</v>
      </c>
    </row>
    <row r="1976" spans="1:3" x14ac:dyDescent="0.25">
      <c r="A1976" s="28">
        <v>1975</v>
      </c>
      <c r="B1976" s="29">
        <v>19.750000000000288</v>
      </c>
      <c r="C1976" s="30">
        <v>2000</v>
      </c>
    </row>
    <row r="1977" spans="1:3" x14ac:dyDescent="0.25">
      <c r="A1977" s="28">
        <v>1976</v>
      </c>
      <c r="B1977" s="29">
        <v>19.760000000000289</v>
      </c>
      <c r="C1977" s="30">
        <v>2000</v>
      </c>
    </row>
    <row r="1978" spans="1:3" x14ac:dyDescent="0.25">
      <c r="A1978" s="28">
        <v>1977</v>
      </c>
      <c r="B1978" s="29">
        <v>19.770000000000291</v>
      </c>
      <c r="C1978" s="30">
        <v>2000</v>
      </c>
    </row>
    <row r="1979" spans="1:3" x14ac:dyDescent="0.25">
      <c r="A1979" s="28">
        <v>1978</v>
      </c>
      <c r="B1979" s="29">
        <v>19.780000000000292</v>
      </c>
      <c r="C1979" s="30">
        <v>2000</v>
      </c>
    </row>
    <row r="1980" spans="1:3" x14ac:dyDescent="0.25">
      <c r="A1980" s="28">
        <v>1979</v>
      </c>
      <c r="B1980" s="29">
        <v>19.790000000000294</v>
      </c>
      <c r="C1980" s="30">
        <v>2000</v>
      </c>
    </row>
    <row r="1981" spans="1:3" x14ac:dyDescent="0.25">
      <c r="A1981" s="28">
        <v>1980</v>
      </c>
      <c r="B1981" s="29">
        <v>19.800000000000296</v>
      </c>
      <c r="C1981" s="30">
        <v>2000</v>
      </c>
    </row>
    <row r="1982" spans="1:3" x14ac:dyDescent="0.25">
      <c r="A1982" s="28">
        <v>1981</v>
      </c>
      <c r="B1982" s="29">
        <v>19.810000000000297</v>
      </c>
      <c r="C1982" s="30">
        <v>2000</v>
      </c>
    </row>
    <row r="1983" spans="1:3" x14ac:dyDescent="0.25">
      <c r="A1983" s="28">
        <v>1982</v>
      </c>
      <c r="B1983" s="29">
        <v>19.820000000000299</v>
      </c>
      <c r="C1983" s="30">
        <v>2000</v>
      </c>
    </row>
    <row r="1984" spans="1:3" x14ac:dyDescent="0.25">
      <c r="A1984" s="28">
        <v>1983</v>
      </c>
      <c r="B1984" s="29">
        <v>19.8300000000003</v>
      </c>
      <c r="C1984" s="30">
        <v>2000</v>
      </c>
    </row>
    <row r="1985" spans="1:3" x14ac:dyDescent="0.25">
      <c r="A1985" s="28">
        <v>1984</v>
      </c>
      <c r="B1985" s="29">
        <v>19.840000000000302</v>
      </c>
      <c r="C1985" s="30">
        <v>2000</v>
      </c>
    </row>
    <row r="1986" spans="1:3" x14ac:dyDescent="0.25">
      <c r="A1986" s="28">
        <v>1985</v>
      </c>
      <c r="B1986" s="29">
        <v>19.850000000000303</v>
      </c>
      <c r="C1986" s="30">
        <v>2000</v>
      </c>
    </row>
    <row r="1987" spans="1:3" x14ac:dyDescent="0.25">
      <c r="A1987" s="28">
        <v>1986</v>
      </c>
      <c r="B1987" s="29">
        <v>19.860000000000305</v>
      </c>
      <c r="C1987" s="30">
        <v>2000</v>
      </c>
    </row>
    <row r="1988" spans="1:3" x14ac:dyDescent="0.25">
      <c r="A1988" s="28">
        <v>1987</v>
      </c>
      <c r="B1988" s="29">
        <v>19.870000000000307</v>
      </c>
      <c r="C1988" s="30">
        <v>2000</v>
      </c>
    </row>
    <row r="1989" spans="1:3" x14ac:dyDescent="0.25">
      <c r="A1989" s="28">
        <v>1988</v>
      </c>
      <c r="B1989" s="29">
        <v>19.880000000000308</v>
      </c>
      <c r="C1989" s="30">
        <v>2000</v>
      </c>
    </row>
    <row r="1990" spans="1:3" x14ac:dyDescent="0.25">
      <c r="A1990" s="28">
        <v>1989</v>
      </c>
      <c r="B1990" s="29">
        <v>19.89000000000031</v>
      </c>
      <c r="C1990" s="30">
        <v>2000</v>
      </c>
    </row>
    <row r="1991" spans="1:3" x14ac:dyDescent="0.25">
      <c r="A1991" s="28">
        <v>1990</v>
      </c>
      <c r="B1991" s="29">
        <v>19.900000000000311</v>
      </c>
      <c r="C1991" s="30">
        <v>2000</v>
      </c>
    </row>
    <row r="1992" spans="1:3" x14ac:dyDescent="0.25">
      <c r="A1992" s="28">
        <v>1991</v>
      </c>
      <c r="B1992" s="29">
        <v>19.910000000000313</v>
      </c>
      <c r="C1992" s="30">
        <v>2000</v>
      </c>
    </row>
    <row r="1993" spans="1:3" x14ac:dyDescent="0.25">
      <c r="A1993" s="28">
        <v>1992</v>
      </c>
      <c r="B1993" s="29">
        <v>19.920000000000314</v>
      </c>
      <c r="C1993" s="30">
        <v>2000</v>
      </c>
    </row>
    <row r="1994" spans="1:3" x14ac:dyDescent="0.25">
      <c r="A1994" s="28">
        <v>1993</v>
      </c>
      <c r="B1994" s="29">
        <v>19.930000000000316</v>
      </c>
      <c r="C1994" s="30">
        <v>2000</v>
      </c>
    </row>
    <row r="1995" spans="1:3" x14ac:dyDescent="0.25">
      <c r="A1995" s="28">
        <v>1994</v>
      </c>
      <c r="B1995" s="29">
        <v>19.940000000000317</v>
      </c>
      <c r="C1995" s="30">
        <v>2000</v>
      </c>
    </row>
    <row r="1996" spans="1:3" x14ac:dyDescent="0.25">
      <c r="A1996" s="28">
        <v>1995</v>
      </c>
      <c r="B1996" s="29">
        <v>19.950000000000319</v>
      </c>
      <c r="C1996" s="30">
        <v>2000</v>
      </c>
    </row>
    <row r="1997" spans="1:3" x14ac:dyDescent="0.25">
      <c r="A1997" s="28">
        <v>1996</v>
      </c>
      <c r="B1997" s="29">
        <v>19.960000000000321</v>
      </c>
      <c r="C1997" s="30">
        <v>2000</v>
      </c>
    </row>
    <row r="1998" spans="1:3" x14ac:dyDescent="0.25">
      <c r="A1998" s="28">
        <v>1997</v>
      </c>
      <c r="B1998" s="29">
        <v>19.970000000000322</v>
      </c>
      <c r="C1998" s="30">
        <v>2000</v>
      </c>
    </row>
    <row r="1999" spans="1:3" x14ac:dyDescent="0.25">
      <c r="A1999" s="28">
        <v>1998</v>
      </c>
      <c r="B1999" s="29">
        <v>19.980000000000324</v>
      </c>
      <c r="C1999" s="30">
        <v>2000</v>
      </c>
    </row>
    <row r="2000" spans="1:3" x14ac:dyDescent="0.25">
      <c r="A2000" s="28">
        <v>1999</v>
      </c>
      <c r="B2000" s="29">
        <v>19.990000000000325</v>
      </c>
      <c r="C2000" s="30">
        <v>2000</v>
      </c>
    </row>
    <row r="2001" spans="1:3" x14ac:dyDescent="0.25">
      <c r="A2001" s="28">
        <v>2000</v>
      </c>
      <c r="B2001" s="29">
        <v>20.000000000000327</v>
      </c>
      <c r="C2001" s="30">
        <v>2000</v>
      </c>
    </row>
    <row r="2002" spans="1:3" x14ac:dyDescent="0.25">
      <c r="A2002" s="28">
        <v>2001</v>
      </c>
      <c r="B2002" s="29">
        <v>20.010000000000328</v>
      </c>
      <c r="C2002" s="30">
        <v>2000</v>
      </c>
    </row>
    <row r="2003" spans="1:3" x14ac:dyDescent="0.25">
      <c r="A2003" s="28">
        <v>2002</v>
      </c>
      <c r="B2003" s="29">
        <v>20.02000000000033</v>
      </c>
      <c r="C2003" s="30">
        <v>2000</v>
      </c>
    </row>
    <row r="2004" spans="1:3" x14ac:dyDescent="0.25">
      <c r="A2004" s="28">
        <v>2003</v>
      </c>
      <c r="B2004" s="29">
        <v>20.030000000000332</v>
      </c>
      <c r="C2004" s="30">
        <v>2000</v>
      </c>
    </row>
    <row r="2005" spans="1:3" x14ac:dyDescent="0.25">
      <c r="A2005" s="28">
        <v>2004</v>
      </c>
      <c r="B2005" s="29">
        <v>20.040000000000333</v>
      </c>
      <c r="C2005" s="30">
        <v>2000</v>
      </c>
    </row>
    <row r="2006" spans="1:3" x14ac:dyDescent="0.25">
      <c r="A2006" s="28">
        <v>2005</v>
      </c>
      <c r="B2006" s="29">
        <v>20.050000000000335</v>
      </c>
      <c r="C2006" s="30">
        <v>2000</v>
      </c>
    </row>
    <row r="2007" spans="1:3" x14ac:dyDescent="0.25">
      <c r="A2007" s="28">
        <v>2006</v>
      </c>
      <c r="B2007" s="29">
        <v>20.060000000000336</v>
      </c>
      <c r="C2007" s="30">
        <v>2000</v>
      </c>
    </row>
    <row r="2008" spans="1:3" x14ac:dyDescent="0.25">
      <c r="A2008" s="28">
        <v>2007</v>
      </c>
      <c r="B2008" s="29">
        <v>20.070000000000338</v>
      </c>
      <c r="C2008" s="30">
        <v>2000</v>
      </c>
    </row>
    <row r="2009" spans="1:3" x14ac:dyDescent="0.25">
      <c r="A2009" s="28">
        <v>2008</v>
      </c>
      <c r="B2009" s="29">
        <v>20.080000000000339</v>
      </c>
      <c r="C2009" s="30">
        <v>2000</v>
      </c>
    </row>
    <row r="2010" spans="1:3" x14ac:dyDescent="0.25">
      <c r="A2010" s="28">
        <v>2009</v>
      </c>
      <c r="B2010" s="29">
        <v>20.090000000000341</v>
      </c>
      <c r="C2010" s="30">
        <v>2000</v>
      </c>
    </row>
    <row r="2011" spans="1:3" x14ac:dyDescent="0.25">
      <c r="A2011" s="28">
        <v>2010</v>
      </c>
      <c r="B2011" s="29">
        <v>20.100000000000342</v>
      </c>
      <c r="C2011" s="30">
        <v>2000</v>
      </c>
    </row>
    <row r="2012" spans="1:3" x14ac:dyDescent="0.25">
      <c r="A2012" s="28">
        <v>2011</v>
      </c>
      <c r="B2012" s="29">
        <v>20.110000000000344</v>
      </c>
      <c r="C2012" s="30">
        <v>2000</v>
      </c>
    </row>
    <row r="2013" spans="1:3" x14ac:dyDescent="0.25">
      <c r="A2013" s="28">
        <v>2012</v>
      </c>
      <c r="B2013" s="29">
        <v>20.120000000000346</v>
      </c>
      <c r="C2013" s="30">
        <v>2000</v>
      </c>
    </row>
    <row r="2014" spans="1:3" x14ac:dyDescent="0.25">
      <c r="A2014" s="28">
        <v>2013</v>
      </c>
      <c r="B2014" s="29">
        <v>20.130000000000347</v>
      </c>
      <c r="C2014" s="30">
        <v>2000</v>
      </c>
    </row>
    <row r="2015" spans="1:3" x14ac:dyDescent="0.25">
      <c r="A2015" s="28">
        <v>2014</v>
      </c>
      <c r="B2015" s="29">
        <v>20.140000000000349</v>
      </c>
      <c r="C2015" s="30">
        <v>2000</v>
      </c>
    </row>
    <row r="2016" spans="1:3" x14ac:dyDescent="0.25">
      <c r="A2016" s="28">
        <v>2015</v>
      </c>
      <c r="B2016" s="29">
        <v>20.15000000000035</v>
      </c>
      <c r="C2016" s="30">
        <v>2000</v>
      </c>
    </row>
    <row r="2017" spans="1:3" x14ac:dyDescent="0.25">
      <c r="A2017" s="28">
        <v>2016</v>
      </c>
      <c r="B2017" s="29">
        <v>20.160000000000352</v>
      </c>
      <c r="C2017" s="30">
        <v>2000</v>
      </c>
    </row>
    <row r="2018" spans="1:3" x14ac:dyDescent="0.25">
      <c r="A2018" s="28">
        <v>2017</v>
      </c>
      <c r="B2018" s="29">
        <v>20.170000000000353</v>
      </c>
      <c r="C2018" s="30">
        <v>2000</v>
      </c>
    </row>
    <row r="2019" spans="1:3" x14ac:dyDescent="0.25">
      <c r="A2019" s="28">
        <v>2018</v>
      </c>
      <c r="B2019" s="29">
        <v>20.180000000000355</v>
      </c>
      <c r="C2019" s="30">
        <v>2000</v>
      </c>
    </row>
    <row r="2020" spans="1:3" x14ac:dyDescent="0.25">
      <c r="A2020" s="28">
        <v>2019</v>
      </c>
      <c r="B2020" s="29">
        <v>20.190000000000357</v>
      </c>
      <c r="C2020" s="30">
        <v>2000</v>
      </c>
    </row>
    <row r="2021" spans="1:3" x14ac:dyDescent="0.25">
      <c r="A2021" s="28">
        <v>2020</v>
      </c>
      <c r="B2021" s="29">
        <v>20.200000000000358</v>
      </c>
      <c r="C2021" s="30">
        <v>2000</v>
      </c>
    </row>
    <row r="2022" spans="1:3" x14ac:dyDescent="0.25">
      <c r="A2022" s="28">
        <v>2021</v>
      </c>
      <c r="B2022" s="29">
        <v>20.21000000000036</v>
      </c>
      <c r="C2022" s="30">
        <v>2000</v>
      </c>
    </row>
    <row r="2023" spans="1:3" x14ac:dyDescent="0.25">
      <c r="A2023" s="28">
        <v>2022</v>
      </c>
      <c r="B2023" s="29">
        <v>20.220000000000361</v>
      </c>
      <c r="C2023" s="30">
        <v>2000</v>
      </c>
    </row>
    <row r="2024" spans="1:3" x14ac:dyDescent="0.25">
      <c r="A2024" s="28">
        <v>2023</v>
      </c>
      <c r="B2024" s="29">
        <v>20.230000000000363</v>
      </c>
      <c r="C2024" s="30">
        <v>2000</v>
      </c>
    </row>
    <row r="2025" spans="1:3" x14ac:dyDescent="0.25">
      <c r="A2025" s="28">
        <v>2024</v>
      </c>
      <c r="B2025" s="29">
        <v>20.240000000000364</v>
      </c>
      <c r="C2025" s="30">
        <v>2000</v>
      </c>
    </row>
    <row r="2026" spans="1:3" x14ac:dyDescent="0.25">
      <c r="A2026" s="28">
        <v>2025</v>
      </c>
      <c r="B2026" s="29">
        <v>20.250000000000366</v>
      </c>
      <c r="C2026" s="30">
        <v>2000</v>
      </c>
    </row>
    <row r="2027" spans="1:3" x14ac:dyDescent="0.25">
      <c r="A2027" s="28">
        <v>2026</v>
      </c>
      <c r="B2027" s="29">
        <v>20.260000000000367</v>
      </c>
      <c r="C2027" s="30">
        <v>2000</v>
      </c>
    </row>
    <row r="2028" spans="1:3" x14ac:dyDescent="0.25">
      <c r="A2028" s="28">
        <v>2027</v>
      </c>
      <c r="B2028" s="29">
        <v>20.270000000000369</v>
      </c>
      <c r="C2028" s="30">
        <v>2000</v>
      </c>
    </row>
    <row r="2029" spans="1:3" x14ac:dyDescent="0.25">
      <c r="A2029" s="28">
        <v>2028</v>
      </c>
      <c r="B2029" s="29">
        <v>20.280000000000371</v>
      </c>
      <c r="C2029" s="30">
        <v>2000</v>
      </c>
    </row>
    <row r="2030" spans="1:3" x14ac:dyDescent="0.25">
      <c r="A2030" s="28">
        <v>2029</v>
      </c>
      <c r="B2030" s="29">
        <v>20.290000000000372</v>
      </c>
      <c r="C2030" s="30">
        <v>2000</v>
      </c>
    </row>
    <row r="2031" spans="1:3" x14ac:dyDescent="0.25">
      <c r="A2031" s="28">
        <v>2030</v>
      </c>
      <c r="B2031" s="29">
        <v>20.300000000000374</v>
      </c>
      <c r="C2031" s="30">
        <v>2000</v>
      </c>
    </row>
    <row r="2032" spans="1:3" x14ac:dyDescent="0.25">
      <c r="A2032" s="28">
        <v>2031</v>
      </c>
      <c r="B2032" s="29">
        <v>20.310000000000375</v>
      </c>
      <c r="C2032" s="30">
        <v>2000</v>
      </c>
    </row>
    <row r="2033" spans="1:3" x14ac:dyDescent="0.25">
      <c r="A2033" s="28">
        <v>2032</v>
      </c>
      <c r="B2033" s="29">
        <v>20.320000000000377</v>
      </c>
      <c r="C2033" s="30">
        <v>2000</v>
      </c>
    </row>
    <row r="2034" spans="1:3" x14ac:dyDescent="0.25">
      <c r="A2034" s="28">
        <v>2033</v>
      </c>
      <c r="B2034" s="29">
        <v>20.330000000000378</v>
      </c>
      <c r="C2034" s="30">
        <v>2000</v>
      </c>
    </row>
    <row r="2035" spans="1:3" x14ac:dyDescent="0.25">
      <c r="A2035" s="28">
        <v>2034</v>
      </c>
      <c r="B2035" s="29">
        <v>20.34000000000038</v>
      </c>
      <c r="C2035" s="30">
        <v>2000</v>
      </c>
    </row>
    <row r="2036" spans="1:3" x14ac:dyDescent="0.25">
      <c r="A2036" s="28">
        <v>2035</v>
      </c>
      <c r="B2036" s="29">
        <v>20.350000000000382</v>
      </c>
      <c r="C2036" s="30">
        <v>2000</v>
      </c>
    </row>
    <row r="2037" spans="1:3" x14ac:dyDescent="0.25">
      <c r="A2037" s="28">
        <v>2036</v>
      </c>
      <c r="B2037" s="29">
        <v>20.360000000000383</v>
      </c>
      <c r="C2037" s="30">
        <v>2000</v>
      </c>
    </row>
    <row r="2038" spans="1:3" x14ac:dyDescent="0.25">
      <c r="A2038" s="28">
        <v>2037</v>
      </c>
      <c r="B2038" s="29">
        <v>20.370000000000385</v>
      </c>
      <c r="C2038" s="30">
        <v>2000</v>
      </c>
    </row>
    <row r="2039" spans="1:3" x14ac:dyDescent="0.25">
      <c r="A2039" s="28">
        <v>2038</v>
      </c>
      <c r="B2039" s="29">
        <v>20.380000000000386</v>
      </c>
      <c r="C2039" s="30">
        <v>2000</v>
      </c>
    </row>
    <row r="2040" spans="1:3" x14ac:dyDescent="0.25">
      <c r="A2040" s="28">
        <v>2039</v>
      </c>
      <c r="B2040" s="29">
        <v>20.390000000000388</v>
      </c>
      <c r="C2040" s="30">
        <v>2000</v>
      </c>
    </row>
    <row r="2041" spans="1:3" x14ac:dyDescent="0.25">
      <c r="A2041" s="28">
        <v>2040</v>
      </c>
      <c r="B2041" s="29">
        <v>20.400000000000389</v>
      </c>
      <c r="C2041" s="30">
        <v>2000</v>
      </c>
    </row>
    <row r="2042" spans="1:3" x14ac:dyDescent="0.25">
      <c r="A2042" s="28">
        <v>2041</v>
      </c>
      <c r="B2042" s="29">
        <v>20.410000000000391</v>
      </c>
      <c r="C2042" s="30">
        <v>2000</v>
      </c>
    </row>
    <row r="2043" spans="1:3" x14ac:dyDescent="0.25">
      <c r="A2043" s="28">
        <v>2042</v>
      </c>
      <c r="B2043" s="29">
        <v>20.420000000000393</v>
      </c>
      <c r="C2043" s="30">
        <v>2000</v>
      </c>
    </row>
    <row r="2044" spans="1:3" x14ac:dyDescent="0.25">
      <c r="A2044" s="28">
        <v>2043</v>
      </c>
      <c r="B2044" s="29">
        <v>20.430000000000394</v>
      </c>
      <c r="C2044" s="30">
        <v>2000</v>
      </c>
    </row>
    <row r="2045" spans="1:3" x14ac:dyDescent="0.25">
      <c r="A2045" s="28">
        <v>2044</v>
      </c>
      <c r="B2045" s="29">
        <v>20.440000000000396</v>
      </c>
      <c r="C2045" s="30">
        <v>2000</v>
      </c>
    </row>
    <row r="2046" spans="1:3" x14ac:dyDescent="0.25">
      <c r="A2046" s="28">
        <v>2045</v>
      </c>
      <c r="B2046" s="29">
        <v>20.450000000000397</v>
      </c>
      <c r="C2046" s="30">
        <v>2000</v>
      </c>
    </row>
    <row r="2047" spans="1:3" x14ac:dyDescent="0.25">
      <c r="A2047" s="28">
        <v>2046</v>
      </c>
      <c r="B2047" s="29">
        <v>20.460000000000399</v>
      </c>
      <c r="C2047" s="30">
        <v>2000</v>
      </c>
    </row>
    <row r="2048" spans="1:3" x14ac:dyDescent="0.25">
      <c r="A2048" s="28">
        <v>2047</v>
      </c>
      <c r="B2048" s="29">
        <v>20.4700000000004</v>
      </c>
      <c r="C2048" s="30">
        <v>2000</v>
      </c>
    </row>
    <row r="2049" spans="1:3" x14ac:dyDescent="0.25">
      <c r="A2049" s="28">
        <v>2048</v>
      </c>
      <c r="B2049" s="29">
        <v>20.480000000000402</v>
      </c>
      <c r="C2049" s="30">
        <v>2000</v>
      </c>
    </row>
    <row r="2050" spans="1:3" x14ac:dyDescent="0.25">
      <c r="A2050" s="28">
        <v>2049</v>
      </c>
      <c r="B2050" s="29">
        <v>20.490000000000403</v>
      </c>
      <c r="C2050" s="30">
        <v>2000</v>
      </c>
    </row>
    <row r="2051" spans="1:3" x14ac:dyDescent="0.25">
      <c r="A2051" s="28">
        <v>2050</v>
      </c>
      <c r="B2051" s="29">
        <v>20.500000000000405</v>
      </c>
      <c r="C2051" s="30">
        <v>2000</v>
      </c>
    </row>
    <row r="2052" spans="1:3" x14ac:dyDescent="0.25">
      <c r="A2052" s="28">
        <v>2051</v>
      </c>
      <c r="B2052" s="29">
        <v>20.510000000000407</v>
      </c>
      <c r="C2052" s="30">
        <v>2000</v>
      </c>
    </row>
    <row r="2053" spans="1:3" x14ac:dyDescent="0.25">
      <c r="A2053" s="28">
        <v>2052</v>
      </c>
      <c r="B2053" s="29">
        <v>20.520000000000408</v>
      </c>
      <c r="C2053" s="30">
        <v>2000</v>
      </c>
    </row>
    <row r="2054" spans="1:3" x14ac:dyDescent="0.25">
      <c r="A2054" s="28">
        <v>2053</v>
      </c>
      <c r="B2054" s="29">
        <v>20.53000000000041</v>
      </c>
      <c r="C2054" s="30">
        <v>2000</v>
      </c>
    </row>
    <row r="2055" spans="1:3" x14ac:dyDescent="0.25">
      <c r="A2055" s="28">
        <v>2054</v>
      </c>
      <c r="B2055" s="29">
        <v>20.540000000000411</v>
      </c>
      <c r="C2055" s="30">
        <v>2000</v>
      </c>
    </row>
    <row r="2056" spans="1:3" x14ac:dyDescent="0.25">
      <c r="A2056" s="28">
        <v>2055</v>
      </c>
      <c r="B2056" s="29">
        <v>20.550000000000413</v>
      </c>
      <c r="C2056" s="30">
        <v>2000</v>
      </c>
    </row>
    <row r="2057" spans="1:3" x14ac:dyDescent="0.25">
      <c r="A2057" s="28">
        <v>2056</v>
      </c>
      <c r="B2057" s="29">
        <v>20.560000000000414</v>
      </c>
      <c r="C2057" s="30">
        <v>2000</v>
      </c>
    </row>
    <row r="2058" spans="1:3" x14ac:dyDescent="0.25">
      <c r="A2058" s="28">
        <v>2057</v>
      </c>
      <c r="B2058" s="29">
        <v>20.570000000000416</v>
      </c>
      <c r="C2058" s="30">
        <v>2000</v>
      </c>
    </row>
    <row r="2059" spans="1:3" x14ac:dyDescent="0.25">
      <c r="A2059" s="28">
        <v>2058</v>
      </c>
      <c r="B2059" s="29">
        <v>20.580000000000418</v>
      </c>
      <c r="C2059" s="30">
        <v>2000</v>
      </c>
    </row>
    <row r="2060" spans="1:3" x14ac:dyDescent="0.25">
      <c r="A2060" s="28">
        <v>2059</v>
      </c>
      <c r="B2060" s="29">
        <v>20.590000000000419</v>
      </c>
      <c r="C2060" s="30">
        <v>2000</v>
      </c>
    </row>
    <row r="2061" spans="1:3" x14ac:dyDescent="0.25">
      <c r="A2061" s="28">
        <v>2060</v>
      </c>
      <c r="B2061" s="29">
        <v>20.600000000000421</v>
      </c>
      <c r="C2061" s="30">
        <v>2000</v>
      </c>
    </row>
    <row r="2062" spans="1:3" x14ac:dyDescent="0.25">
      <c r="A2062" s="28">
        <v>2061</v>
      </c>
      <c r="B2062" s="29">
        <v>20.610000000000422</v>
      </c>
      <c r="C2062" s="30">
        <v>2000</v>
      </c>
    </row>
    <row r="2063" spans="1:3" x14ac:dyDescent="0.25">
      <c r="A2063" s="28">
        <v>2062</v>
      </c>
      <c r="B2063" s="29">
        <v>20.620000000000424</v>
      </c>
      <c r="C2063" s="30">
        <v>2000</v>
      </c>
    </row>
    <row r="2064" spans="1:3" x14ac:dyDescent="0.25">
      <c r="A2064" s="28">
        <v>2063</v>
      </c>
      <c r="B2064" s="29">
        <v>20.630000000000425</v>
      </c>
      <c r="C2064" s="30">
        <v>2000</v>
      </c>
    </row>
    <row r="2065" spans="1:3" x14ac:dyDescent="0.25">
      <c r="A2065" s="28">
        <v>2064</v>
      </c>
      <c r="B2065" s="29">
        <v>20.640000000000427</v>
      </c>
      <c r="C2065" s="30">
        <v>2000</v>
      </c>
    </row>
    <row r="2066" spans="1:3" x14ac:dyDescent="0.25">
      <c r="A2066" s="28">
        <v>2065</v>
      </c>
      <c r="B2066" s="29">
        <v>20.650000000000428</v>
      </c>
      <c r="C2066" s="30">
        <v>2000</v>
      </c>
    </row>
    <row r="2067" spans="1:3" x14ac:dyDescent="0.25">
      <c r="A2067" s="28">
        <v>2066</v>
      </c>
      <c r="B2067" s="29">
        <v>20.66000000000043</v>
      </c>
      <c r="C2067" s="30">
        <v>2000</v>
      </c>
    </row>
    <row r="2068" spans="1:3" x14ac:dyDescent="0.25">
      <c r="A2068" s="28">
        <v>2067</v>
      </c>
      <c r="B2068" s="29">
        <v>20.670000000000432</v>
      </c>
      <c r="C2068" s="30">
        <v>2000</v>
      </c>
    </row>
    <row r="2069" spans="1:3" x14ac:dyDescent="0.25">
      <c r="A2069" s="28">
        <v>2068</v>
      </c>
      <c r="B2069" s="29">
        <v>20.680000000000433</v>
      </c>
      <c r="C2069" s="30">
        <v>2000</v>
      </c>
    </row>
    <row r="2070" spans="1:3" x14ac:dyDescent="0.25">
      <c r="A2070" s="28">
        <v>2069</v>
      </c>
      <c r="B2070" s="29">
        <v>20.690000000000435</v>
      </c>
      <c r="C2070" s="30">
        <v>2000</v>
      </c>
    </row>
    <row r="2071" spans="1:3" x14ac:dyDescent="0.25">
      <c r="A2071" s="28">
        <v>2070</v>
      </c>
      <c r="B2071" s="29">
        <v>20.700000000000436</v>
      </c>
      <c r="C2071" s="30">
        <v>2000</v>
      </c>
    </row>
    <row r="2072" spans="1:3" x14ac:dyDescent="0.25">
      <c r="A2072" s="28">
        <v>2071</v>
      </c>
      <c r="B2072" s="29">
        <v>20.710000000000438</v>
      </c>
      <c r="C2072" s="30">
        <v>2000</v>
      </c>
    </row>
    <row r="2073" spans="1:3" x14ac:dyDescent="0.25">
      <c r="A2073" s="28">
        <v>2072</v>
      </c>
      <c r="B2073" s="29">
        <v>20.720000000000439</v>
      </c>
      <c r="C2073" s="30">
        <v>2000</v>
      </c>
    </row>
    <row r="2074" spans="1:3" x14ac:dyDescent="0.25">
      <c r="A2074" s="28">
        <v>2073</v>
      </c>
      <c r="B2074" s="29">
        <v>20.730000000000441</v>
      </c>
      <c r="C2074" s="30">
        <v>2000</v>
      </c>
    </row>
    <row r="2075" spans="1:3" x14ac:dyDescent="0.25">
      <c r="A2075" s="28">
        <v>2074</v>
      </c>
      <c r="B2075" s="29">
        <v>20.740000000000443</v>
      </c>
      <c r="C2075" s="30">
        <v>2000</v>
      </c>
    </row>
    <row r="2076" spans="1:3" x14ac:dyDescent="0.25">
      <c r="A2076" s="28">
        <v>2075</v>
      </c>
      <c r="B2076" s="29">
        <v>20.750000000000444</v>
      </c>
      <c r="C2076" s="30">
        <v>2000</v>
      </c>
    </row>
    <row r="2077" spans="1:3" x14ac:dyDescent="0.25">
      <c r="A2077" s="28">
        <v>2076</v>
      </c>
      <c r="B2077" s="29">
        <v>20.760000000000446</v>
      </c>
      <c r="C2077" s="30">
        <v>2000</v>
      </c>
    </row>
    <row r="2078" spans="1:3" x14ac:dyDescent="0.25">
      <c r="A2078" s="28">
        <v>2077</v>
      </c>
      <c r="B2078" s="29">
        <v>20.770000000000447</v>
      </c>
      <c r="C2078" s="30">
        <v>2000</v>
      </c>
    </row>
    <row r="2079" spans="1:3" x14ac:dyDescent="0.25">
      <c r="A2079" s="28">
        <v>2078</v>
      </c>
      <c r="B2079" s="29">
        <v>20.780000000000449</v>
      </c>
      <c r="C2079" s="30">
        <v>2000</v>
      </c>
    </row>
    <row r="2080" spans="1:3" x14ac:dyDescent="0.25">
      <c r="A2080" s="28">
        <v>2079</v>
      </c>
      <c r="B2080" s="29">
        <v>20.79000000000045</v>
      </c>
      <c r="C2080" s="30">
        <v>2000</v>
      </c>
    </row>
    <row r="2081" spans="1:3" x14ac:dyDescent="0.25">
      <c r="A2081" s="28">
        <v>2080</v>
      </c>
      <c r="B2081" s="29">
        <v>20.800000000000452</v>
      </c>
      <c r="C2081" s="30">
        <v>2000</v>
      </c>
    </row>
    <row r="2082" spans="1:3" x14ac:dyDescent="0.25">
      <c r="A2082" s="28">
        <v>2081</v>
      </c>
      <c r="B2082" s="29">
        <v>20.810000000000453</v>
      </c>
      <c r="C2082" s="30">
        <v>2000</v>
      </c>
    </row>
    <row r="2083" spans="1:3" x14ac:dyDescent="0.25">
      <c r="A2083" s="28">
        <v>2082</v>
      </c>
      <c r="B2083" s="29">
        <v>20.820000000000455</v>
      </c>
      <c r="C2083" s="30">
        <v>2000</v>
      </c>
    </row>
    <row r="2084" spans="1:3" x14ac:dyDescent="0.25">
      <c r="A2084" s="28">
        <v>2083</v>
      </c>
      <c r="B2084" s="29">
        <v>20.830000000000457</v>
      </c>
      <c r="C2084" s="30">
        <v>2000</v>
      </c>
    </row>
    <row r="2085" spans="1:3" x14ac:dyDescent="0.25">
      <c r="A2085" s="28">
        <v>2084</v>
      </c>
      <c r="B2085" s="29">
        <v>20.840000000000458</v>
      </c>
      <c r="C2085" s="30">
        <v>2000</v>
      </c>
    </row>
    <row r="2086" spans="1:3" x14ac:dyDescent="0.25">
      <c r="A2086" s="28">
        <v>2085</v>
      </c>
      <c r="B2086" s="29">
        <v>20.85000000000046</v>
      </c>
      <c r="C2086" s="30">
        <v>2000</v>
      </c>
    </row>
    <row r="2087" spans="1:3" x14ac:dyDescent="0.25">
      <c r="A2087" s="28">
        <v>2086</v>
      </c>
      <c r="B2087" s="29">
        <v>20.860000000000461</v>
      </c>
      <c r="C2087" s="30">
        <v>2000</v>
      </c>
    </row>
    <row r="2088" spans="1:3" x14ac:dyDescent="0.25">
      <c r="A2088" s="28">
        <v>2087</v>
      </c>
      <c r="B2088" s="29">
        <v>20.870000000000463</v>
      </c>
      <c r="C2088" s="30">
        <v>2000</v>
      </c>
    </row>
    <row r="2089" spans="1:3" x14ac:dyDescent="0.25">
      <c r="A2089" s="28">
        <v>2088</v>
      </c>
      <c r="B2089" s="29">
        <v>20.880000000000464</v>
      </c>
      <c r="C2089" s="30">
        <v>2000</v>
      </c>
    </row>
    <row r="2090" spans="1:3" x14ac:dyDescent="0.25">
      <c r="A2090" s="28">
        <v>2089</v>
      </c>
      <c r="B2090" s="29">
        <v>20.890000000000466</v>
      </c>
      <c r="C2090" s="30">
        <v>2000</v>
      </c>
    </row>
    <row r="2091" spans="1:3" x14ac:dyDescent="0.25">
      <c r="A2091" s="28">
        <v>2090</v>
      </c>
      <c r="B2091" s="29">
        <v>20.900000000000468</v>
      </c>
      <c r="C2091" s="30">
        <v>2000</v>
      </c>
    </row>
    <row r="2092" spans="1:3" x14ac:dyDescent="0.25">
      <c r="A2092" s="28">
        <v>2091</v>
      </c>
      <c r="B2092" s="29">
        <v>20.910000000000469</v>
      </c>
      <c r="C2092" s="30">
        <v>2000</v>
      </c>
    </row>
    <row r="2093" spans="1:3" x14ac:dyDescent="0.25">
      <c r="A2093" s="28">
        <v>2092</v>
      </c>
      <c r="B2093" s="29">
        <v>20.920000000000471</v>
      </c>
      <c r="C2093" s="30">
        <v>2000</v>
      </c>
    </row>
    <row r="2094" spans="1:3" x14ac:dyDescent="0.25">
      <c r="A2094" s="28">
        <v>2093</v>
      </c>
      <c r="B2094" s="29">
        <v>20.930000000000472</v>
      </c>
      <c r="C2094" s="30">
        <v>2000</v>
      </c>
    </row>
    <row r="2095" spans="1:3" x14ac:dyDescent="0.25">
      <c r="A2095" s="28">
        <v>2094</v>
      </c>
      <c r="B2095" s="29">
        <v>20.940000000000474</v>
      </c>
      <c r="C2095" s="30">
        <v>2000</v>
      </c>
    </row>
    <row r="2096" spans="1:3" x14ac:dyDescent="0.25">
      <c r="A2096" s="28">
        <v>2095</v>
      </c>
      <c r="B2096" s="29">
        <v>20.950000000000475</v>
      </c>
      <c r="C2096" s="30">
        <v>2000</v>
      </c>
    </row>
    <row r="2097" spans="1:3" x14ac:dyDescent="0.25">
      <c r="A2097" s="28">
        <v>2096</v>
      </c>
      <c r="B2097" s="29">
        <v>20.960000000000477</v>
      </c>
      <c r="C2097" s="30">
        <v>2000</v>
      </c>
    </row>
    <row r="2098" spans="1:3" x14ac:dyDescent="0.25">
      <c r="A2098" s="28">
        <v>2097</v>
      </c>
      <c r="B2098" s="29">
        <v>20.970000000000478</v>
      </c>
      <c r="C2098" s="30">
        <v>2000</v>
      </c>
    </row>
    <row r="2099" spans="1:3" x14ac:dyDescent="0.25">
      <c r="A2099" s="28">
        <v>2098</v>
      </c>
      <c r="B2099" s="29">
        <v>20.98000000000048</v>
      </c>
      <c r="C2099" s="30">
        <v>2000</v>
      </c>
    </row>
    <row r="2100" spans="1:3" x14ac:dyDescent="0.25">
      <c r="A2100" s="28">
        <v>2099</v>
      </c>
      <c r="B2100" s="29">
        <v>20.990000000000482</v>
      </c>
      <c r="C2100" s="30">
        <v>2000</v>
      </c>
    </row>
    <row r="2101" spans="1:3" x14ac:dyDescent="0.25">
      <c r="A2101" s="28">
        <v>2100</v>
      </c>
      <c r="B2101" s="29">
        <v>21.000000000000483</v>
      </c>
      <c r="C2101" s="30">
        <v>2000</v>
      </c>
    </row>
    <row r="2102" spans="1:3" x14ac:dyDescent="0.25">
      <c r="A2102" s="28">
        <v>2101</v>
      </c>
      <c r="B2102" s="29">
        <v>21.010000000000485</v>
      </c>
      <c r="C2102" s="30">
        <v>2000</v>
      </c>
    </row>
    <row r="2103" spans="1:3" x14ac:dyDescent="0.25">
      <c r="A2103" s="28">
        <v>2102</v>
      </c>
      <c r="B2103" s="29">
        <v>21.020000000000486</v>
      </c>
      <c r="C2103" s="30">
        <v>2000</v>
      </c>
    </row>
    <row r="2104" spans="1:3" x14ac:dyDescent="0.25">
      <c r="A2104" s="28">
        <v>2103</v>
      </c>
      <c r="B2104" s="29">
        <v>21.030000000000488</v>
      </c>
      <c r="C2104" s="30">
        <v>2000</v>
      </c>
    </row>
    <row r="2105" spans="1:3" x14ac:dyDescent="0.25">
      <c r="A2105" s="28">
        <v>2104</v>
      </c>
      <c r="B2105" s="29">
        <v>21.040000000000489</v>
      </c>
      <c r="C2105" s="30">
        <v>2000</v>
      </c>
    </row>
    <row r="2106" spans="1:3" x14ac:dyDescent="0.25">
      <c r="A2106" s="28">
        <v>2105</v>
      </c>
      <c r="B2106" s="29">
        <v>21.050000000000491</v>
      </c>
      <c r="C2106" s="30">
        <v>2000</v>
      </c>
    </row>
    <row r="2107" spans="1:3" x14ac:dyDescent="0.25">
      <c r="A2107" s="28">
        <v>2106</v>
      </c>
      <c r="B2107" s="29">
        <v>21.060000000000493</v>
      </c>
      <c r="C2107" s="30">
        <v>2000</v>
      </c>
    </row>
    <row r="2108" spans="1:3" x14ac:dyDescent="0.25">
      <c r="A2108" s="28">
        <v>2107</v>
      </c>
      <c r="B2108" s="29">
        <v>21.070000000000494</v>
      </c>
      <c r="C2108" s="30">
        <v>2000</v>
      </c>
    </row>
    <row r="2109" spans="1:3" x14ac:dyDescent="0.25">
      <c r="A2109" s="28">
        <v>2108</v>
      </c>
      <c r="B2109" s="29">
        <v>21.080000000000496</v>
      </c>
      <c r="C2109" s="30">
        <v>2000</v>
      </c>
    </row>
    <row r="2110" spans="1:3" x14ac:dyDescent="0.25">
      <c r="A2110" s="28">
        <v>2109</v>
      </c>
      <c r="B2110" s="29">
        <v>21.090000000000497</v>
      </c>
      <c r="C2110" s="30">
        <v>2000</v>
      </c>
    </row>
    <row r="2111" spans="1:3" x14ac:dyDescent="0.25">
      <c r="A2111" s="28">
        <v>2110</v>
      </c>
      <c r="B2111" s="29">
        <v>21.100000000000499</v>
      </c>
      <c r="C2111" s="30">
        <v>2000</v>
      </c>
    </row>
    <row r="2112" spans="1:3" x14ac:dyDescent="0.25">
      <c r="A2112" s="28">
        <v>2111</v>
      </c>
      <c r="B2112" s="29">
        <v>21.1100000000005</v>
      </c>
      <c r="C2112" s="30">
        <v>2000</v>
      </c>
    </row>
    <row r="2113" spans="1:3" x14ac:dyDescent="0.25">
      <c r="A2113" s="28">
        <v>2112</v>
      </c>
      <c r="B2113" s="29">
        <v>21.120000000000502</v>
      </c>
      <c r="C2113" s="30">
        <v>2000</v>
      </c>
    </row>
    <row r="2114" spans="1:3" x14ac:dyDescent="0.25">
      <c r="A2114" s="28">
        <v>2113</v>
      </c>
      <c r="B2114" s="29">
        <v>21.130000000000503</v>
      </c>
      <c r="C2114" s="30">
        <v>2000</v>
      </c>
    </row>
    <row r="2115" spans="1:3" x14ac:dyDescent="0.25">
      <c r="A2115" s="28">
        <v>2114</v>
      </c>
      <c r="B2115" s="29">
        <v>21.140000000000505</v>
      </c>
      <c r="C2115" s="30">
        <v>2000</v>
      </c>
    </row>
    <row r="2116" spans="1:3" x14ac:dyDescent="0.25">
      <c r="A2116" s="28">
        <v>2115</v>
      </c>
      <c r="B2116" s="29">
        <v>21.150000000000507</v>
      </c>
      <c r="C2116" s="30">
        <v>2000</v>
      </c>
    </row>
    <row r="2117" spans="1:3" x14ac:dyDescent="0.25">
      <c r="A2117" s="28">
        <v>2116</v>
      </c>
      <c r="B2117" s="29">
        <v>21.160000000000508</v>
      </c>
      <c r="C2117" s="30">
        <v>2000</v>
      </c>
    </row>
    <row r="2118" spans="1:3" x14ac:dyDescent="0.25">
      <c r="A2118" s="28">
        <v>2117</v>
      </c>
      <c r="B2118" s="29">
        <v>21.17000000000051</v>
      </c>
      <c r="C2118" s="30">
        <v>2000</v>
      </c>
    </row>
    <row r="2119" spans="1:3" x14ac:dyDescent="0.25">
      <c r="A2119" s="28">
        <v>2118</v>
      </c>
      <c r="B2119" s="29">
        <v>21.180000000000511</v>
      </c>
      <c r="C2119" s="30">
        <v>2000</v>
      </c>
    </row>
    <row r="2120" spans="1:3" x14ac:dyDescent="0.25">
      <c r="A2120" s="28">
        <v>2119</v>
      </c>
      <c r="B2120" s="29">
        <v>21.190000000000513</v>
      </c>
      <c r="C2120" s="30">
        <v>2000</v>
      </c>
    </row>
    <row r="2121" spans="1:3" x14ac:dyDescent="0.25">
      <c r="A2121" s="28">
        <v>2120</v>
      </c>
      <c r="B2121" s="29">
        <v>21.200000000000514</v>
      </c>
      <c r="C2121" s="30">
        <v>2000</v>
      </c>
    </row>
    <row r="2122" spans="1:3" x14ac:dyDescent="0.25">
      <c r="A2122" s="28">
        <v>2121</v>
      </c>
      <c r="B2122" s="29">
        <v>21.210000000000516</v>
      </c>
      <c r="C2122" s="30">
        <v>2000</v>
      </c>
    </row>
    <row r="2123" spans="1:3" x14ac:dyDescent="0.25">
      <c r="A2123" s="28">
        <v>2122</v>
      </c>
      <c r="B2123" s="29">
        <v>21.220000000000518</v>
      </c>
      <c r="C2123" s="30">
        <v>2000</v>
      </c>
    </row>
    <row r="2124" spans="1:3" x14ac:dyDescent="0.25">
      <c r="A2124" s="28">
        <v>2123</v>
      </c>
      <c r="B2124" s="29">
        <v>21.230000000000519</v>
      </c>
      <c r="C2124" s="30">
        <v>2000</v>
      </c>
    </row>
    <row r="2125" spans="1:3" x14ac:dyDescent="0.25">
      <c r="A2125" s="28">
        <v>2124</v>
      </c>
      <c r="B2125" s="29">
        <v>21.240000000000521</v>
      </c>
      <c r="C2125" s="30">
        <v>2000</v>
      </c>
    </row>
    <row r="2126" spans="1:3" x14ac:dyDescent="0.25">
      <c r="A2126" s="28">
        <v>2125</v>
      </c>
      <c r="B2126" s="29">
        <v>21.250000000000522</v>
      </c>
      <c r="C2126" s="30">
        <v>2000</v>
      </c>
    </row>
    <row r="2127" spans="1:3" x14ac:dyDescent="0.25">
      <c r="A2127" s="28">
        <v>2126</v>
      </c>
      <c r="B2127" s="29">
        <v>21.260000000000524</v>
      </c>
      <c r="C2127" s="30">
        <v>2000</v>
      </c>
    </row>
    <row r="2128" spans="1:3" x14ac:dyDescent="0.25">
      <c r="A2128" s="28">
        <v>2127</v>
      </c>
      <c r="B2128" s="29">
        <v>21.270000000000525</v>
      </c>
      <c r="C2128" s="30">
        <v>2000</v>
      </c>
    </row>
    <row r="2129" spans="1:3" x14ac:dyDescent="0.25">
      <c r="A2129" s="28">
        <v>2128</v>
      </c>
      <c r="B2129" s="29">
        <v>21.280000000000527</v>
      </c>
      <c r="C2129" s="30">
        <v>2000</v>
      </c>
    </row>
    <row r="2130" spans="1:3" x14ac:dyDescent="0.25">
      <c r="A2130" s="28">
        <v>2129</v>
      </c>
      <c r="B2130" s="29">
        <v>21.290000000000529</v>
      </c>
      <c r="C2130" s="30">
        <v>2000</v>
      </c>
    </row>
    <row r="2131" spans="1:3" x14ac:dyDescent="0.25">
      <c r="A2131" s="28">
        <v>2130</v>
      </c>
      <c r="B2131" s="29">
        <v>21.30000000000053</v>
      </c>
      <c r="C2131" s="30">
        <v>2000</v>
      </c>
    </row>
    <row r="2132" spans="1:3" x14ac:dyDescent="0.25">
      <c r="A2132" s="28">
        <v>2131</v>
      </c>
      <c r="B2132" s="29">
        <v>21.310000000000532</v>
      </c>
      <c r="C2132" s="30">
        <v>2000</v>
      </c>
    </row>
    <row r="2133" spans="1:3" x14ac:dyDescent="0.25">
      <c r="A2133" s="28">
        <v>2132</v>
      </c>
      <c r="B2133" s="29">
        <v>21.320000000000533</v>
      </c>
      <c r="C2133" s="30">
        <v>2000</v>
      </c>
    </row>
    <row r="2134" spans="1:3" x14ac:dyDescent="0.25">
      <c r="A2134" s="28">
        <v>2133</v>
      </c>
      <c r="B2134" s="29">
        <v>21.330000000000535</v>
      </c>
      <c r="C2134" s="30">
        <v>2000</v>
      </c>
    </row>
    <row r="2135" spans="1:3" x14ac:dyDescent="0.25">
      <c r="A2135" s="28">
        <v>2134</v>
      </c>
      <c r="B2135" s="29">
        <v>21.340000000000536</v>
      </c>
      <c r="C2135" s="30">
        <v>2000</v>
      </c>
    </row>
    <row r="2136" spans="1:3" x14ac:dyDescent="0.25">
      <c r="A2136" s="28">
        <v>2135</v>
      </c>
      <c r="B2136" s="29">
        <v>21.350000000000538</v>
      </c>
      <c r="C2136" s="30">
        <v>2000</v>
      </c>
    </row>
    <row r="2137" spans="1:3" x14ac:dyDescent="0.25">
      <c r="A2137" s="28">
        <v>2136</v>
      </c>
      <c r="B2137" s="29">
        <v>21.360000000000539</v>
      </c>
      <c r="C2137" s="30">
        <v>2000</v>
      </c>
    </row>
    <row r="2138" spans="1:3" x14ac:dyDescent="0.25">
      <c r="A2138" s="28">
        <v>2137</v>
      </c>
      <c r="B2138" s="29">
        <v>21.370000000000541</v>
      </c>
      <c r="C2138" s="30">
        <v>2000</v>
      </c>
    </row>
    <row r="2139" spans="1:3" x14ac:dyDescent="0.25">
      <c r="A2139" s="28">
        <v>2138</v>
      </c>
      <c r="B2139" s="29">
        <v>21.380000000000543</v>
      </c>
      <c r="C2139" s="30">
        <v>2000</v>
      </c>
    </row>
    <row r="2140" spans="1:3" x14ac:dyDescent="0.25">
      <c r="A2140" s="28">
        <v>2139</v>
      </c>
      <c r="B2140" s="29">
        <v>21.390000000000544</v>
      </c>
      <c r="C2140" s="30">
        <v>2000</v>
      </c>
    </row>
    <row r="2141" spans="1:3" x14ac:dyDescent="0.25">
      <c r="A2141" s="28">
        <v>2140</v>
      </c>
      <c r="B2141" s="29">
        <v>21.400000000000546</v>
      </c>
      <c r="C2141" s="30">
        <v>2000</v>
      </c>
    </row>
    <row r="2142" spans="1:3" x14ac:dyDescent="0.25">
      <c r="A2142" s="28">
        <v>2141</v>
      </c>
      <c r="B2142" s="29">
        <v>21.410000000000547</v>
      </c>
      <c r="C2142" s="30">
        <v>2000</v>
      </c>
    </row>
    <row r="2143" spans="1:3" x14ac:dyDescent="0.25">
      <c r="A2143" s="28">
        <v>2142</v>
      </c>
      <c r="B2143" s="29">
        <v>21.420000000000549</v>
      </c>
      <c r="C2143" s="30">
        <v>2000</v>
      </c>
    </row>
    <row r="2144" spans="1:3" x14ac:dyDescent="0.25">
      <c r="A2144" s="28">
        <v>2143</v>
      </c>
      <c r="B2144" s="29">
        <v>21.43000000000055</v>
      </c>
      <c r="C2144" s="30">
        <v>2000</v>
      </c>
    </row>
    <row r="2145" spans="1:3" x14ac:dyDescent="0.25">
      <c r="A2145" s="28">
        <v>2144</v>
      </c>
      <c r="B2145" s="29">
        <v>21.440000000000552</v>
      </c>
      <c r="C2145" s="30">
        <v>2000</v>
      </c>
    </row>
    <row r="2146" spans="1:3" x14ac:dyDescent="0.25">
      <c r="A2146" s="28">
        <v>2145</v>
      </c>
      <c r="B2146" s="29">
        <v>21.450000000000554</v>
      </c>
      <c r="C2146" s="30">
        <v>2000</v>
      </c>
    </row>
    <row r="2147" spans="1:3" x14ac:dyDescent="0.25">
      <c r="A2147" s="28">
        <v>2146</v>
      </c>
      <c r="B2147" s="29">
        <v>21.460000000000555</v>
      </c>
      <c r="C2147" s="30">
        <v>2000</v>
      </c>
    </row>
    <row r="2148" spans="1:3" x14ac:dyDescent="0.25">
      <c r="A2148" s="28">
        <v>2147</v>
      </c>
      <c r="B2148" s="29">
        <v>21.470000000000557</v>
      </c>
      <c r="C2148" s="30">
        <v>2000</v>
      </c>
    </row>
    <row r="2149" spans="1:3" x14ac:dyDescent="0.25">
      <c r="A2149" s="28">
        <v>2148</v>
      </c>
      <c r="B2149" s="29">
        <v>21.480000000000558</v>
      </c>
      <c r="C2149" s="30">
        <v>2000</v>
      </c>
    </row>
    <row r="2150" spans="1:3" x14ac:dyDescent="0.25">
      <c r="A2150" s="28">
        <v>2149</v>
      </c>
      <c r="B2150" s="29">
        <v>21.49000000000056</v>
      </c>
      <c r="C2150" s="30">
        <v>2000</v>
      </c>
    </row>
    <row r="2151" spans="1:3" x14ac:dyDescent="0.25">
      <c r="A2151" s="28">
        <v>2150</v>
      </c>
      <c r="B2151" s="29">
        <v>21.500000000000561</v>
      </c>
      <c r="C2151" s="30">
        <v>2000</v>
      </c>
    </row>
    <row r="2152" spans="1:3" x14ac:dyDescent="0.25">
      <c r="A2152" s="28">
        <v>2151</v>
      </c>
      <c r="B2152" s="29">
        <v>21.510000000000563</v>
      </c>
      <c r="C2152" s="30">
        <v>2000</v>
      </c>
    </row>
    <row r="2153" spans="1:3" x14ac:dyDescent="0.25">
      <c r="A2153" s="28">
        <v>2152</v>
      </c>
      <c r="B2153" s="29">
        <v>21.520000000000564</v>
      </c>
      <c r="C2153" s="30">
        <v>2000</v>
      </c>
    </row>
    <row r="2154" spans="1:3" x14ac:dyDescent="0.25">
      <c r="A2154" s="28">
        <v>2153</v>
      </c>
      <c r="B2154" s="29">
        <v>21.530000000000566</v>
      </c>
      <c r="C2154" s="30">
        <v>2000</v>
      </c>
    </row>
    <row r="2155" spans="1:3" x14ac:dyDescent="0.25">
      <c r="A2155" s="28">
        <v>2154</v>
      </c>
      <c r="B2155" s="29">
        <v>21.540000000000568</v>
      </c>
      <c r="C2155" s="30">
        <v>2000</v>
      </c>
    </row>
    <row r="2156" spans="1:3" x14ac:dyDescent="0.25">
      <c r="A2156" s="28">
        <v>2155</v>
      </c>
      <c r="B2156" s="29">
        <v>21.550000000000569</v>
      </c>
      <c r="C2156" s="30">
        <v>2000</v>
      </c>
    </row>
    <row r="2157" spans="1:3" x14ac:dyDescent="0.25">
      <c r="A2157" s="28">
        <v>2156</v>
      </c>
      <c r="B2157" s="29">
        <v>21.560000000000571</v>
      </c>
      <c r="C2157" s="30">
        <v>2000</v>
      </c>
    </row>
    <row r="2158" spans="1:3" x14ac:dyDescent="0.25">
      <c r="A2158" s="28">
        <v>2157</v>
      </c>
      <c r="B2158" s="29">
        <v>21.570000000000572</v>
      </c>
      <c r="C2158" s="30">
        <v>2000</v>
      </c>
    </row>
    <row r="2159" spans="1:3" x14ac:dyDescent="0.25">
      <c r="A2159" s="28">
        <v>2158</v>
      </c>
      <c r="B2159" s="29">
        <v>21.580000000000574</v>
      </c>
      <c r="C2159" s="30">
        <v>2000</v>
      </c>
    </row>
    <row r="2160" spans="1:3" x14ac:dyDescent="0.25">
      <c r="A2160" s="28">
        <v>2159</v>
      </c>
      <c r="B2160" s="29">
        <v>21.590000000000575</v>
      </c>
      <c r="C2160" s="30">
        <v>2000</v>
      </c>
    </row>
    <row r="2161" spans="1:3" x14ac:dyDescent="0.25">
      <c r="A2161" s="28">
        <v>2160</v>
      </c>
      <c r="B2161" s="29">
        <v>21.600000000000577</v>
      </c>
      <c r="C2161" s="30">
        <v>2000</v>
      </c>
    </row>
    <row r="2162" spans="1:3" x14ac:dyDescent="0.25">
      <c r="A2162" s="28">
        <v>2161</v>
      </c>
      <c r="B2162" s="29">
        <v>21.610000000000579</v>
      </c>
      <c r="C2162" s="30">
        <v>2000</v>
      </c>
    </row>
    <row r="2163" spans="1:3" x14ac:dyDescent="0.25">
      <c r="A2163" s="28">
        <v>2162</v>
      </c>
      <c r="B2163" s="29">
        <v>21.62000000000058</v>
      </c>
      <c r="C2163" s="30">
        <v>2000</v>
      </c>
    </row>
    <row r="2164" spans="1:3" x14ac:dyDescent="0.25">
      <c r="A2164" s="28">
        <v>2163</v>
      </c>
      <c r="B2164" s="29">
        <v>21.630000000000582</v>
      </c>
      <c r="C2164" s="30">
        <v>2000</v>
      </c>
    </row>
    <row r="2165" spans="1:3" x14ac:dyDescent="0.25">
      <c r="A2165" s="28">
        <v>2164</v>
      </c>
      <c r="B2165" s="29">
        <v>21.640000000000583</v>
      </c>
      <c r="C2165" s="30">
        <v>2000</v>
      </c>
    </row>
    <row r="2166" spans="1:3" x14ac:dyDescent="0.25">
      <c r="A2166" s="28">
        <v>2165</v>
      </c>
      <c r="B2166" s="29">
        <v>21.650000000000585</v>
      </c>
      <c r="C2166" s="30">
        <v>2000</v>
      </c>
    </row>
    <row r="2167" spans="1:3" x14ac:dyDescent="0.25">
      <c r="A2167" s="28">
        <v>2166</v>
      </c>
      <c r="B2167" s="29">
        <v>21.660000000000586</v>
      </c>
      <c r="C2167" s="30">
        <v>2000</v>
      </c>
    </row>
    <row r="2168" spans="1:3" x14ac:dyDescent="0.25">
      <c r="A2168" s="28">
        <v>2167</v>
      </c>
      <c r="B2168" s="29">
        <v>21.670000000000588</v>
      </c>
      <c r="C2168" s="30">
        <v>2000</v>
      </c>
    </row>
    <row r="2169" spans="1:3" x14ac:dyDescent="0.25">
      <c r="A2169" s="28">
        <v>2168</v>
      </c>
      <c r="B2169" s="29">
        <v>21.680000000000589</v>
      </c>
      <c r="C2169" s="30">
        <v>2000</v>
      </c>
    </row>
    <row r="2170" spans="1:3" x14ac:dyDescent="0.25">
      <c r="A2170" s="28">
        <v>2169</v>
      </c>
      <c r="B2170" s="29">
        <v>21.690000000000591</v>
      </c>
      <c r="C2170" s="30">
        <v>2000</v>
      </c>
    </row>
    <row r="2171" spans="1:3" x14ac:dyDescent="0.25">
      <c r="A2171" s="28">
        <v>2170</v>
      </c>
      <c r="B2171" s="29">
        <v>21.700000000000593</v>
      </c>
      <c r="C2171" s="30">
        <v>2000</v>
      </c>
    </row>
    <row r="2172" spans="1:3" x14ac:dyDescent="0.25">
      <c r="A2172" s="28">
        <v>2171</v>
      </c>
      <c r="B2172" s="29">
        <v>21.710000000000594</v>
      </c>
      <c r="C2172" s="30">
        <v>2000</v>
      </c>
    </row>
    <row r="2173" spans="1:3" x14ac:dyDescent="0.25">
      <c r="A2173" s="28">
        <v>2172</v>
      </c>
      <c r="B2173" s="29">
        <v>21.720000000000596</v>
      </c>
      <c r="C2173" s="30">
        <v>2000</v>
      </c>
    </row>
    <row r="2174" spans="1:3" x14ac:dyDescent="0.25">
      <c r="A2174" s="28">
        <v>2173</v>
      </c>
      <c r="B2174" s="29">
        <v>21.730000000000597</v>
      </c>
      <c r="C2174" s="30">
        <v>2000</v>
      </c>
    </row>
    <row r="2175" spans="1:3" x14ac:dyDescent="0.25">
      <c r="A2175" s="28">
        <v>2174</v>
      </c>
      <c r="B2175" s="29">
        <v>21.740000000000599</v>
      </c>
      <c r="C2175" s="30">
        <v>2000</v>
      </c>
    </row>
    <row r="2176" spans="1:3" x14ac:dyDescent="0.25">
      <c r="A2176" s="28">
        <v>2175</v>
      </c>
      <c r="B2176" s="29">
        <v>21.7500000000006</v>
      </c>
      <c r="C2176" s="30">
        <v>2000</v>
      </c>
    </row>
    <row r="2177" spans="1:3" x14ac:dyDescent="0.25">
      <c r="A2177" s="28">
        <v>2176</v>
      </c>
      <c r="B2177" s="29">
        <v>21.760000000000602</v>
      </c>
      <c r="C2177" s="30">
        <v>2000</v>
      </c>
    </row>
    <row r="2178" spans="1:3" x14ac:dyDescent="0.25">
      <c r="A2178" s="28">
        <v>2177</v>
      </c>
      <c r="B2178" s="29">
        <v>21.770000000000604</v>
      </c>
      <c r="C2178" s="30">
        <v>2000</v>
      </c>
    </row>
    <row r="2179" spans="1:3" x14ac:dyDescent="0.25">
      <c r="A2179" s="28">
        <v>2178</v>
      </c>
      <c r="B2179" s="29">
        <v>21.780000000000605</v>
      </c>
      <c r="C2179" s="30">
        <v>2000</v>
      </c>
    </row>
    <row r="2180" spans="1:3" x14ac:dyDescent="0.25">
      <c r="A2180" s="28">
        <v>2179</v>
      </c>
      <c r="B2180" s="29">
        <v>21.790000000000607</v>
      </c>
      <c r="C2180" s="30">
        <v>2000</v>
      </c>
    </row>
    <row r="2181" spans="1:3" x14ac:dyDescent="0.25">
      <c r="A2181" s="28">
        <v>2180</v>
      </c>
      <c r="B2181" s="29">
        <v>21.800000000000608</v>
      </c>
      <c r="C2181" s="30">
        <v>2000</v>
      </c>
    </row>
    <row r="2182" spans="1:3" x14ac:dyDescent="0.25">
      <c r="A2182" s="28">
        <v>2181</v>
      </c>
      <c r="B2182" s="29">
        <v>21.81000000000061</v>
      </c>
      <c r="C2182" s="30">
        <v>2000</v>
      </c>
    </row>
    <row r="2183" spans="1:3" x14ac:dyDescent="0.25">
      <c r="A2183" s="28">
        <v>2182</v>
      </c>
      <c r="B2183" s="29">
        <v>21.820000000000611</v>
      </c>
      <c r="C2183" s="30">
        <v>2000</v>
      </c>
    </row>
    <row r="2184" spans="1:3" x14ac:dyDescent="0.25">
      <c r="A2184" s="28">
        <v>2183</v>
      </c>
      <c r="B2184" s="29">
        <v>21.830000000000613</v>
      </c>
      <c r="C2184" s="30">
        <v>2000</v>
      </c>
    </row>
    <row r="2185" spans="1:3" x14ac:dyDescent="0.25">
      <c r="A2185" s="28">
        <v>2184</v>
      </c>
      <c r="B2185" s="29">
        <v>21.840000000000614</v>
      </c>
      <c r="C2185" s="30">
        <v>2000</v>
      </c>
    </row>
    <row r="2186" spans="1:3" x14ac:dyDescent="0.25">
      <c r="A2186" s="28">
        <v>2185</v>
      </c>
      <c r="B2186" s="29">
        <v>21.850000000000616</v>
      </c>
      <c r="C2186" s="30">
        <v>2000</v>
      </c>
    </row>
    <row r="2187" spans="1:3" x14ac:dyDescent="0.25">
      <c r="A2187" s="28">
        <v>2186</v>
      </c>
      <c r="B2187" s="29">
        <v>21.860000000000618</v>
      </c>
      <c r="C2187" s="30">
        <v>2000</v>
      </c>
    </row>
    <row r="2188" spans="1:3" x14ac:dyDescent="0.25">
      <c r="A2188" s="28">
        <v>2187</v>
      </c>
      <c r="B2188" s="29">
        <v>21.870000000000619</v>
      </c>
      <c r="C2188" s="30">
        <v>2000</v>
      </c>
    </row>
    <row r="2189" spans="1:3" x14ac:dyDescent="0.25">
      <c r="A2189" s="28">
        <v>2188</v>
      </c>
      <c r="B2189" s="29">
        <v>21.880000000000621</v>
      </c>
      <c r="C2189" s="30">
        <v>2000</v>
      </c>
    </row>
    <row r="2190" spans="1:3" x14ac:dyDescent="0.25">
      <c r="A2190" s="28">
        <v>2189</v>
      </c>
      <c r="B2190" s="29">
        <v>21.890000000000622</v>
      </c>
      <c r="C2190" s="30">
        <v>2000</v>
      </c>
    </row>
    <row r="2191" spans="1:3" x14ac:dyDescent="0.25">
      <c r="A2191" s="28">
        <v>2190</v>
      </c>
      <c r="B2191" s="29">
        <v>21.900000000000624</v>
      </c>
      <c r="C2191" s="30">
        <v>2000</v>
      </c>
    </row>
    <row r="2192" spans="1:3" x14ac:dyDescent="0.25">
      <c r="A2192" s="28">
        <v>2191</v>
      </c>
      <c r="B2192" s="29">
        <v>21.910000000000625</v>
      </c>
      <c r="C2192" s="30">
        <v>2000</v>
      </c>
    </row>
    <row r="2193" spans="1:3" x14ac:dyDescent="0.25">
      <c r="A2193" s="28">
        <v>2192</v>
      </c>
      <c r="B2193" s="29">
        <v>21.920000000000627</v>
      </c>
      <c r="C2193" s="30">
        <v>2000</v>
      </c>
    </row>
    <row r="2194" spans="1:3" x14ac:dyDescent="0.25">
      <c r="A2194" s="28">
        <v>2193</v>
      </c>
      <c r="B2194" s="29">
        <v>21.930000000000629</v>
      </c>
      <c r="C2194" s="30">
        <v>2000</v>
      </c>
    </row>
    <row r="2195" spans="1:3" x14ac:dyDescent="0.25">
      <c r="A2195" s="28">
        <v>2194</v>
      </c>
      <c r="B2195" s="29">
        <v>21.94000000000063</v>
      </c>
      <c r="C2195" s="30">
        <v>2000</v>
      </c>
    </row>
    <row r="2196" spans="1:3" x14ac:dyDescent="0.25">
      <c r="A2196" s="28">
        <v>2195</v>
      </c>
      <c r="B2196" s="29">
        <v>21.950000000000632</v>
      </c>
      <c r="C2196" s="30">
        <v>2000</v>
      </c>
    </row>
    <row r="2197" spans="1:3" x14ac:dyDescent="0.25">
      <c r="A2197" s="28">
        <v>2196</v>
      </c>
      <c r="B2197" s="29">
        <v>21.960000000000633</v>
      </c>
      <c r="C2197" s="30">
        <v>2000</v>
      </c>
    </row>
    <row r="2198" spans="1:3" x14ac:dyDescent="0.25">
      <c r="A2198" s="28">
        <v>2197</v>
      </c>
      <c r="B2198" s="29">
        <v>21.970000000000635</v>
      </c>
      <c r="C2198" s="30">
        <v>2000</v>
      </c>
    </row>
    <row r="2199" spans="1:3" x14ac:dyDescent="0.25">
      <c r="A2199" s="28">
        <v>2198</v>
      </c>
      <c r="B2199" s="29">
        <v>21.980000000000636</v>
      </c>
      <c r="C2199" s="30">
        <v>2000</v>
      </c>
    </row>
    <row r="2200" spans="1:3" x14ac:dyDescent="0.25">
      <c r="A2200" s="28">
        <v>2199</v>
      </c>
      <c r="B2200" s="29">
        <v>21.990000000000638</v>
      </c>
      <c r="C2200" s="30">
        <v>2000</v>
      </c>
    </row>
    <row r="2201" spans="1:3" x14ac:dyDescent="0.25">
      <c r="A2201" s="28">
        <v>2200</v>
      </c>
      <c r="B2201" s="29">
        <v>22.000000000000639</v>
      </c>
      <c r="C2201" s="30">
        <v>2000</v>
      </c>
    </row>
    <row r="2202" spans="1:3" x14ac:dyDescent="0.25">
      <c r="A2202" s="28">
        <v>2201</v>
      </c>
      <c r="B2202" s="29">
        <v>22.010000000000641</v>
      </c>
      <c r="C2202" s="30">
        <v>2000</v>
      </c>
    </row>
    <row r="2203" spans="1:3" x14ac:dyDescent="0.25">
      <c r="A2203" s="28">
        <v>2202</v>
      </c>
      <c r="B2203" s="29">
        <v>22.020000000000643</v>
      </c>
      <c r="C2203" s="30">
        <v>2000</v>
      </c>
    </row>
    <row r="2204" spans="1:3" x14ac:dyDescent="0.25">
      <c r="A2204" s="28">
        <v>2203</v>
      </c>
      <c r="B2204" s="29">
        <v>22.030000000000644</v>
      </c>
      <c r="C2204" s="30">
        <v>2000</v>
      </c>
    </row>
    <row r="2205" spans="1:3" x14ac:dyDescent="0.25">
      <c r="A2205" s="28">
        <v>2204</v>
      </c>
      <c r="B2205" s="29">
        <v>22.040000000000646</v>
      </c>
      <c r="C2205" s="30">
        <v>2000</v>
      </c>
    </row>
    <row r="2206" spans="1:3" x14ac:dyDescent="0.25">
      <c r="A2206" s="28">
        <v>2205</v>
      </c>
      <c r="B2206" s="29">
        <v>22.050000000000647</v>
      </c>
      <c r="C2206" s="30">
        <v>2000</v>
      </c>
    </row>
    <row r="2207" spans="1:3" x14ac:dyDescent="0.25">
      <c r="A2207" s="28">
        <v>2206</v>
      </c>
      <c r="B2207" s="29">
        <v>22.060000000000649</v>
      </c>
      <c r="C2207" s="30">
        <v>2000</v>
      </c>
    </row>
    <row r="2208" spans="1:3" x14ac:dyDescent="0.25">
      <c r="A2208" s="28">
        <v>2207</v>
      </c>
      <c r="B2208" s="29">
        <v>22.07000000000065</v>
      </c>
      <c r="C2208" s="30">
        <v>2000</v>
      </c>
    </row>
    <row r="2209" spans="1:3" x14ac:dyDescent="0.25">
      <c r="A2209" s="28">
        <v>2208</v>
      </c>
      <c r="B2209" s="29">
        <v>22.080000000000652</v>
      </c>
      <c r="C2209" s="30">
        <v>2000</v>
      </c>
    </row>
    <row r="2210" spans="1:3" x14ac:dyDescent="0.25">
      <c r="A2210" s="28">
        <v>2209</v>
      </c>
      <c r="B2210" s="29">
        <v>22.090000000000654</v>
      </c>
      <c r="C2210" s="30">
        <v>2000</v>
      </c>
    </row>
    <row r="2211" spans="1:3" x14ac:dyDescent="0.25">
      <c r="A2211" s="28">
        <v>2210</v>
      </c>
      <c r="B2211" s="29">
        <v>22.100000000000655</v>
      </c>
      <c r="C2211" s="30">
        <v>2000</v>
      </c>
    </row>
    <row r="2212" spans="1:3" x14ac:dyDescent="0.25">
      <c r="A2212" s="28">
        <v>2211</v>
      </c>
      <c r="B2212" s="29">
        <v>22.110000000000657</v>
      </c>
      <c r="C2212" s="30">
        <v>2000</v>
      </c>
    </row>
    <row r="2213" spans="1:3" x14ac:dyDescent="0.25">
      <c r="A2213" s="28">
        <v>2212</v>
      </c>
      <c r="B2213" s="29">
        <v>22.120000000000658</v>
      </c>
      <c r="C2213" s="30">
        <v>2000</v>
      </c>
    </row>
    <row r="2214" spans="1:3" x14ac:dyDescent="0.25">
      <c r="A2214" s="28">
        <v>2213</v>
      </c>
      <c r="B2214" s="29">
        <v>22.13000000000066</v>
      </c>
      <c r="C2214" s="30">
        <v>2000</v>
      </c>
    </row>
    <row r="2215" spans="1:3" x14ac:dyDescent="0.25">
      <c r="A2215" s="28">
        <v>2214</v>
      </c>
      <c r="B2215" s="29">
        <v>22.140000000000661</v>
      </c>
      <c r="C2215" s="30">
        <v>2000</v>
      </c>
    </row>
    <row r="2216" spans="1:3" x14ac:dyDescent="0.25">
      <c r="A2216" s="28">
        <v>2215</v>
      </c>
      <c r="B2216" s="29">
        <v>22.150000000000663</v>
      </c>
      <c r="C2216" s="30">
        <v>2000</v>
      </c>
    </row>
    <row r="2217" spans="1:3" x14ac:dyDescent="0.25">
      <c r="A2217" s="28">
        <v>2216</v>
      </c>
      <c r="B2217" s="29">
        <v>22.160000000000664</v>
      </c>
      <c r="C2217" s="30">
        <v>2000</v>
      </c>
    </row>
    <row r="2218" spans="1:3" x14ac:dyDescent="0.25">
      <c r="A2218" s="28">
        <v>2217</v>
      </c>
      <c r="B2218" s="29">
        <v>22.170000000000666</v>
      </c>
      <c r="C2218" s="30">
        <v>2000</v>
      </c>
    </row>
    <row r="2219" spans="1:3" x14ac:dyDescent="0.25">
      <c r="A2219" s="28">
        <v>2218</v>
      </c>
      <c r="B2219" s="29">
        <v>22.180000000000668</v>
      </c>
      <c r="C2219" s="30">
        <v>2000</v>
      </c>
    </row>
    <row r="2220" spans="1:3" x14ac:dyDescent="0.25">
      <c r="A2220" s="28">
        <v>2219</v>
      </c>
      <c r="B2220" s="29">
        <v>22.190000000000669</v>
      </c>
      <c r="C2220" s="30">
        <v>2000</v>
      </c>
    </row>
    <row r="2221" spans="1:3" x14ac:dyDescent="0.25">
      <c r="A2221" s="28">
        <v>2220</v>
      </c>
      <c r="B2221" s="29">
        <v>22.200000000000671</v>
      </c>
      <c r="C2221" s="30">
        <v>2000</v>
      </c>
    </row>
    <row r="2222" spans="1:3" x14ac:dyDescent="0.25">
      <c r="A2222" s="28">
        <v>2221</v>
      </c>
      <c r="B2222" s="29">
        <v>22.210000000000672</v>
      </c>
      <c r="C2222" s="30">
        <v>2000</v>
      </c>
    </row>
    <row r="2223" spans="1:3" x14ac:dyDescent="0.25">
      <c r="A2223" s="28">
        <v>2222</v>
      </c>
      <c r="B2223" s="29">
        <v>22.220000000000674</v>
      </c>
      <c r="C2223" s="30">
        <v>2000</v>
      </c>
    </row>
    <row r="2224" spans="1:3" x14ac:dyDescent="0.25">
      <c r="A2224" s="28">
        <v>2223</v>
      </c>
      <c r="B2224" s="29">
        <v>22.230000000000675</v>
      </c>
      <c r="C2224" s="30">
        <v>2000</v>
      </c>
    </row>
    <row r="2225" spans="1:3" x14ac:dyDescent="0.25">
      <c r="A2225" s="28">
        <v>2224</v>
      </c>
      <c r="B2225" s="29">
        <v>22.240000000000677</v>
      </c>
      <c r="C2225" s="30">
        <v>2000</v>
      </c>
    </row>
    <row r="2226" spans="1:3" x14ac:dyDescent="0.25">
      <c r="A2226" s="28">
        <v>2225</v>
      </c>
      <c r="B2226" s="29">
        <v>22.250000000000679</v>
      </c>
      <c r="C2226" s="30">
        <v>2000</v>
      </c>
    </row>
    <row r="2227" spans="1:3" x14ac:dyDescent="0.25">
      <c r="A2227" s="28">
        <v>2226</v>
      </c>
      <c r="B2227" s="29">
        <v>22.26000000000068</v>
      </c>
      <c r="C2227" s="30">
        <v>2000</v>
      </c>
    </row>
    <row r="2228" spans="1:3" x14ac:dyDescent="0.25">
      <c r="A2228" s="28">
        <v>2227</v>
      </c>
      <c r="B2228" s="29">
        <v>22.270000000000682</v>
      </c>
      <c r="C2228" s="30">
        <v>2000</v>
      </c>
    </row>
    <row r="2229" spans="1:3" x14ac:dyDescent="0.25">
      <c r="A2229" s="28">
        <v>2228</v>
      </c>
      <c r="B2229" s="29">
        <v>22.280000000000683</v>
      </c>
      <c r="C2229" s="30">
        <v>2000</v>
      </c>
    </row>
    <row r="2230" spans="1:3" x14ac:dyDescent="0.25">
      <c r="A2230" s="28">
        <v>2229</v>
      </c>
      <c r="B2230" s="29">
        <v>22.290000000000685</v>
      </c>
      <c r="C2230" s="30">
        <v>2000</v>
      </c>
    </row>
    <row r="2231" spans="1:3" x14ac:dyDescent="0.25">
      <c r="A2231" s="28">
        <v>2230</v>
      </c>
      <c r="B2231" s="29">
        <v>22.300000000000686</v>
      </c>
      <c r="C2231" s="30">
        <v>2000</v>
      </c>
    </row>
    <row r="2232" spans="1:3" x14ac:dyDescent="0.25">
      <c r="A2232" s="28">
        <v>2231</v>
      </c>
      <c r="B2232" s="29">
        <v>22.310000000000688</v>
      </c>
      <c r="C2232" s="30">
        <v>2000</v>
      </c>
    </row>
    <row r="2233" spans="1:3" x14ac:dyDescent="0.25">
      <c r="A2233" s="28">
        <v>2232</v>
      </c>
      <c r="B2233" s="29">
        <v>22.32000000000069</v>
      </c>
      <c r="C2233" s="30">
        <v>2000</v>
      </c>
    </row>
    <row r="2234" spans="1:3" x14ac:dyDescent="0.25">
      <c r="A2234" s="28">
        <v>2233</v>
      </c>
      <c r="B2234" s="29">
        <v>22.330000000000691</v>
      </c>
      <c r="C2234" s="30">
        <v>2000</v>
      </c>
    </row>
    <row r="2235" spans="1:3" x14ac:dyDescent="0.25">
      <c r="A2235" s="28">
        <v>2234</v>
      </c>
      <c r="B2235" s="29">
        <v>22.340000000000693</v>
      </c>
      <c r="C2235" s="30">
        <v>2000</v>
      </c>
    </row>
    <row r="2236" spans="1:3" x14ac:dyDescent="0.25">
      <c r="A2236" s="28">
        <v>2235</v>
      </c>
      <c r="B2236" s="29">
        <v>22.350000000000694</v>
      </c>
      <c r="C2236" s="30">
        <v>2000</v>
      </c>
    </row>
    <row r="2237" spans="1:3" x14ac:dyDescent="0.25">
      <c r="A2237" s="28">
        <v>2236</v>
      </c>
      <c r="B2237" s="29">
        <v>22.360000000000696</v>
      </c>
      <c r="C2237" s="30">
        <v>2000</v>
      </c>
    </row>
    <row r="2238" spans="1:3" x14ac:dyDescent="0.25">
      <c r="A2238" s="28">
        <v>2237</v>
      </c>
      <c r="B2238" s="29">
        <v>22.370000000000697</v>
      </c>
      <c r="C2238" s="30">
        <v>2000</v>
      </c>
    </row>
    <row r="2239" spans="1:3" x14ac:dyDescent="0.25">
      <c r="A2239" s="28">
        <v>2238</v>
      </c>
      <c r="B2239" s="29">
        <v>22.380000000000699</v>
      </c>
      <c r="C2239" s="30">
        <v>2000</v>
      </c>
    </row>
    <row r="2240" spans="1:3" x14ac:dyDescent="0.25">
      <c r="A2240" s="28">
        <v>2239</v>
      </c>
      <c r="B2240" s="29">
        <v>22.3900000000007</v>
      </c>
      <c r="C2240" s="30">
        <v>2000</v>
      </c>
    </row>
    <row r="2241" spans="1:3" x14ac:dyDescent="0.25">
      <c r="A2241" s="28">
        <v>2240</v>
      </c>
      <c r="B2241" s="29">
        <v>22.400000000000702</v>
      </c>
      <c r="C2241" s="30">
        <v>2000</v>
      </c>
    </row>
    <row r="2242" spans="1:3" x14ac:dyDescent="0.25">
      <c r="A2242" s="28">
        <v>2241</v>
      </c>
      <c r="B2242" s="29">
        <v>22.410000000000704</v>
      </c>
      <c r="C2242" s="30">
        <v>2000</v>
      </c>
    </row>
    <row r="2243" spans="1:3" x14ac:dyDescent="0.25">
      <c r="A2243" s="28">
        <v>2242</v>
      </c>
      <c r="B2243" s="29">
        <v>22.420000000000705</v>
      </c>
      <c r="C2243" s="30">
        <v>2000</v>
      </c>
    </row>
    <row r="2244" spans="1:3" x14ac:dyDescent="0.25">
      <c r="A2244" s="28">
        <v>2243</v>
      </c>
      <c r="B2244" s="29">
        <v>22.430000000000707</v>
      </c>
      <c r="C2244" s="30">
        <v>2000</v>
      </c>
    </row>
    <row r="2245" spans="1:3" x14ac:dyDescent="0.25">
      <c r="A2245" s="28">
        <v>2244</v>
      </c>
      <c r="B2245" s="29">
        <v>22.440000000000708</v>
      </c>
      <c r="C2245" s="30">
        <v>2000</v>
      </c>
    </row>
    <row r="2246" spans="1:3" x14ac:dyDescent="0.25">
      <c r="A2246" s="28">
        <v>2245</v>
      </c>
      <c r="B2246" s="29">
        <v>22.45000000000071</v>
      </c>
      <c r="C2246" s="30">
        <v>2000</v>
      </c>
    </row>
    <row r="2247" spans="1:3" x14ac:dyDescent="0.25">
      <c r="A2247" s="28">
        <v>2246</v>
      </c>
      <c r="B2247" s="29">
        <v>22.460000000000711</v>
      </c>
      <c r="C2247" s="30">
        <v>2000</v>
      </c>
    </row>
    <row r="2248" spans="1:3" x14ac:dyDescent="0.25">
      <c r="A2248" s="28">
        <v>2247</v>
      </c>
      <c r="B2248" s="29">
        <v>22.470000000000713</v>
      </c>
      <c r="C2248" s="30">
        <v>2000</v>
      </c>
    </row>
    <row r="2249" spans="1:3" x14ac:dyDescent="0.25">
      <c r="A2249" s="28">
        <v>2248</v>
      </c>
      <c r="B2249" s="29">
        <v>22.480000000000715</v>
      </c>
      <c r="C2249" s="30">
        <v>2000</v>
      </c>
    </row>
    <row r="2250" spans="1:3" x14ac:dyDescent="0.25">
      <c r="A2250" s="28">
        <v>2249</v>
      </c>
      <c r="B2250" s="29">
        <v>22.490000000000716</v>
      </c>
      <c r="C2250" s="30">
        <v>2000</v>
      </c>
    </row>
    <row r="2251" spans="1:3" x14ac:dyDescent="0.25">
      <c r="A2251" s="28">
        <v>2250</v>
      </c>
      <c r="B2251" s="29">
        <v>22.500000000000718</v>
      </c>
      <c r="C2251" s="30">
        <v>2000</v>
      </c>
    </row>
    <row r="2252" spans="1:3" x14ac:dyDescent="0.25">
      <c r="A2252" s="28">
        <v>2251</v>
      </c>
      <c r="B2252" s="29">
        <v>22.510000000000719</v>
      </c>
      <c r="C2252" s="30">
        <v>2000</v>
      </c>
    </row>
    <row r="2253" spans="1:3" x14ac:dyDescent="0.25">
      <c r="A2253" s="28">
        <v>2252</v>
      </c>
      <c r="B2253" s="29">
        <v>22.520000000000721</v>
      </c>
      <c r="C2253" s="30">
        <v>2000</v>
      </c>
    </row>
    <row r="2254" spans="1:3" x14ac:dyDescent="0.25">
      <c r="A2254" s="28">
        <v>2253</v>
      </c>
      <c r="B2254" s="29">
        <v>22.530000000000722</v>
      </c>
      <c r="C2254" s="30">
        <v>2000</v>
      </c>
    </row>
    <row r="2255" spans="1:3" x14ac:dyDescent="0.25">
      <c r="A2255" s="28">
        <v>2254</v>
      </c>
      <c r="B2255" s="29">
        <v>22.540000000000724</v>
      </c>
      <c r="C2255" s="30">
        <v>2000</v>
      </c>
    </row>
    <row r="2256" spans="1:3" x14ac:dyDescent="0.25">
      <c r="A2256" s="28">
        <v>2255</v>
      </c>
      <c r="B2256" s="29">
        <v>22.550000000000725</v>
      </c>
      <c r="C2256" s="30">
        <v>2000</v>
      </c>
    </row>
    <row r="2257" spans="1:3" x14ac:dyDescent="0.25">
      <c r="A2257" s="28">
        <v>2256</v>
      </c>
      <c r="B2257" s="29">
        <v>22.560000000000727</v>
      </c>
      <c r="C2257" s="30">
        <v>2000</v>
      </c>
    </row>
    <row r="2258" spans="1:3" x14ac:dyDescent="0.25">
      <c r="A2258" s="28">
        <v>2257</v>
      </c>
      <c r="B2258" s="29">
        <v>22.570000000000729</v>
      </c>
      <c r="C2258" s="30">
        <v>2000</v>
      </c>
    </row>
    <row r="2259" spans="1:3" x14ac:dyDescent="0.25">
      <c r="A2259" s="28">
        <v>2258</v>
      </c>
      <c r="B2259" s="29">
        <v>22.58000000000073</v>
      </c>
      <c r="C2259" s="30">
        <v>2000</v>
      </c>
    </row>
    <row r="2260" spans="1:3" x14ac:dyDescent="0.25">
      <c r="A2260" s="28">
        <v>2259</v>
      </c>
      <c r="B2260" s="29">
        <v>22.590000000000732</v>
      </c>
      <c r="C2260" s="30">
        <v>2000</v>
      </c>
    </row>
    <row r="2261" spans="1:3" x14ac:dyDescent="0.25">
      <c r="A2261" s="28">
        <v>2260</v>
      </c>
      <c r="B2261" s="29">
        <v>22.600000000000733</v>
      </c>
      <c r="C2261" s="30">
        <v>2000</v>
      </c>
    </row>
    <row r="2262" spans="1:3" x14ac:dyDescent="0.25">
      <c r="A2262" s="28">
        <v>2261</v>
      </c>
      <c r="B2262" s="29">
        <v>22.610000000000735</v>
      </c>
      <c r="C2262" s="30">
        <v>2000</v>
      </c>
    </row>
    <row r="2263" spans="1:3" x14ac:dyDescent="0.25">
      <c r="A2263" s="28">
        <v>2262</v>
      </c>
      <c r="B2263" s="29">
        <v>22.620000000000736</v>
      </c>
      <c r="C2263" s="30">
        <v>2000</v>
      </c>
    </row>
    <row r="2264" spans="1:3" x14ac:dyDescent="0.25">
      <c r="A2264" s="28">
        <v>2263</v>
      </c>
      <c r="B2264" s="29">
        <v>22.630000000000738</v>
      </c>
      <c r="C2264" s="30">
        <v>2000</v>
      </c>
    </row>
    <row r="2265" spans="1:3" x14ac:dyDescent="0.25">
      <c r="A2265" s="28">
        <v>2264</v>
      </c>
      <c r="B2265" s="29">
        <v>22.64000000000074</v>
      </c>
      <c r="C2265" s="30">
        <v>2000</v>
      </c>
    </row>
    <row r="2266" spans="1:3" x14ac:dyDescent="0.25">
      <c r="A2266" s="28">
        <v>2265</v>
      </c>
      <c r="B2266" s="29">
        <v>22.650000000000741</v>
      </c>
      <c r="C2266" s="30">
        <v>2000</v>
      </c>
    </row>
    <row r="2267" spans="1:3" x14ac:dyDescent="0.25">
      <c r="A2267" s="28">
        <v>2266</v>
      </c>
      <c r="B2267" s="29">
        <v>22.660000000000743</v>
      </c>
      <c r="C2267" s="30">
        <v>2000</v>
      </c>
    </row>
    <row r="2268" spans="1:3" x14ac:dyDescent="0.25">
      <c r="A2268" s="28">
        <v>2267</v>
      </c>
      <c r="B2268" s="29">
        <v>22.670000000000744</v>
      </c>
      <c r="C2268" s="30">
        <v>2000</v>
      </c>
    </row>
    <row r="2269" spans="1:3" x14ac:dyDescent="0.25">
      <c r="A2269" s="28">
        <v>2268</v>
      </c>
      <c r="B2269" s="29">
        <v>22.680000000000746</v>
      </c>
      <c r="C2269" s="30">
        <v>2000</v>
      </c>
    </row>
    <row r="2270" spans="1:3" x14ac:dyDescent="0.25">
      <c r="A2270" s="28">
        <v>2269</v>
      </c>
      <c r="B2270" s="29">
        <v>22.690000000000747</v>
      </c>
      <c r="C2270" s="30">
        <v>2000</v>
      </c>
    </row>
    <row r="2271" spans="1:3" x14ac:dyDescent="0.25">
      <c r="A2271" s="28">
        <v>2270</v>
      </c>
      <c r="B2271" s="29">
        <v>22.700000000000749</v>
      </c>
      <c r="C2271" s="30">
        <v>2000</v>
      </c>
    </row>
    <row r="2272" spans="1:3" x14ac:dyDescent="0.25">
      <c r="A2272" s="28">
        <v>2271</v>
      </c>
      <c r="B2272" s="29">
        <v>22.71000000000075</v>
      </c>
      <c r="C2272" s="30">
        <v>2000</v>
      </c>
    </row>
    <row r="2273" spans="1:3" x14ac:dyDescent="0.25">
      <c r="A2273" s="28">
        <v>2272</v>
      </c>
      <c r="B2273" s="29">
        <v>22.720000000000752</v>
      </c>
      <c r="C2273" s="30">
        <v>2000</v>
      </c>
    </row>
    <row r="2274" spans="1:3" x14ac:dyDescent="0.25">
      <c r="A2274" s="28">
        <v>2273</v>
      </c>
      <c r="B2274" s="29">
        <v>22.730000000000754</v>
      </c>
      <c r="C2274" s="30">
        <v>2000</v>
      </c>
    </row>
    <row r="2275" spans="1:3" x14ac:dyDescent="0.25">
      <c r="A2275" s="28">
        <v>2274</v>
      </c>
      <c r="B2275" s="29">
        <v>22.740000000000755</v>
      </c>
      <c r="C2275" s="30">
        <v>2000</v>
      </c>
    </row>
    <row r="2276" spans="1:3" x14ac:dyDescent="0.25">
      <c r="A2276" s="28">
        <v>2275</v>
      </c>
      <c r="B2276" s="29">
        <v>22.750000000000757</v>
      </c>
      <c r="C2276" s="30">
        <v>2000</v>
      </c>
    </row>
    <row r="2277" spans="1:3" x14ac:dyDescent="0.25">
      <c r="A2277" s="28">
        <v>2276</v>
      </c>
      <c r="B2277" s="29">
        <v>22.760000000000758</v>
      </c>
      <c r="C2277" s="30">
        <v>2000</v>
      </c>
    </row>
    <row r="2278" spans="1:3" x14ac:dyDescent="0.25">
      <c r="A2278" s="28">
        <v>2277</v>
      </c>
      <c r="B2278" s="29">
        <v>22.77000000000076</v>
      </c>
      <c r="C2278" s="30">
        <v>2000</v>
      </c>
    </row>
    <row r="2279" spans="1:3" x14ac:dyDescent="0.25">
      <c r="A2279" s="28">
        <v>2278</v>
      </c>
      <c r="B2279" s="29">
        <v>22.780000000000761</v>
      </c>
      <c r="C2279" s="30">
        <v>2000</v>
      </c>
    </row>
    <row r="2280" spans="1:3" x14ac:dyDescent="0.25">
      <c r="A2280" s="28">
        <v>2279</v>
      </c>
      <c r="B2280" s="29">
        <v>22.790000000000763</v>
      </c>
      <c r="C2280" s="30">
        <v>2000</v>
      </c>
    </row>
    <row r="2281" spans="1:3" x14ac:dyDescent="0.25">
      <c r="A2281" s="28">
        <v>2280</v>
      </c>
      <c r="B2281" s="29">
        <v>22.800000000000765</v>
      </c>
      <c r="C2281" s="30">
        <v>2000</v>
      </c>
    </row>
    <row r="2282" spans="1:3" x14ac:dyDescent="0.25">
      <c r="A2282" s="28">
        <v>2281</v>
      </c>
      <c r="B2282" s="29">
        <v>22.810000000000766</v>
      </c>
      <c r="C2282" s="30">
        <v>2000</v>
      </c>
    </row>
    <row r="2283" spans="1:3" x14ac:dyDescent="0.25">
      <c r="A2283" s="28">
        <v>2282</v>
      </c>
      <c r="B2283" s="29">
        <v>22.820000000000768</v>
      </c>
      <c r="C2283" s="30">
        <v>2000</v>
      </c>
    </row>
    <row r="2284" spans="1:3" x14ac:dyDescent="0.25">
      <c r="A2284" s="28">
        <v>2283</v>
      </c>
      <c r="B2284" s="29">
        <v>22.830000000000769</v>
      </c>
      <c r="C2284" s="30">
        <v>2000</v>
      </c>
    </row>
    <row r="2285" spans="1:3" x14ac:dyDescent="0.25">
      <c r="A2285" s="28">
        <v>2284</v>
      </c>
      <c r="B2285" s="29">
        <v>22.840000000000771</v>
      </c>
      <c r="C2285" s="30">
        <v>2000</v>
      </c>
    </row>
    <row r="2286" spans="1:3" x14ac:dyDescent="0.25">
      <c r="A2286" s="28">
        <v>2285</v>
      </c>
      <c r="B2286" s="29">
        <v>22.850000000000772</v>
      </c>
      <c r="C2286" s="30">
        <v>2000</v>
      </c>
    </row>
    <row r="2287" spans="1:3" x14ac:dyDescent="0.25">
      <c r="A2287" s="28">
        <v>2286</v>
      </c>
      <c r="B2287" s="29">
        <v>22.860000000000774</v>
      </c>
      <c r="C2287" s="30">
        <v>2000</v>
      </c>
    </row>
    <row r="2288" spans="1:3" x14ac:dyDescent="0.25">
      <c r="A2288" s="28">
        <v>2287</v>
      </c>
      <c r="B2288" s="29">
        <v>22.870000000000775</v>
      </c>
      <c r="C2288" s="30">
        <v>2000</v>
      </c>
    </row>
    <row r="2289" spans="1:3" x14ac:dyDescent="0.25">
      <c r="A2289" s="28">
        <v>2288</v>
      </c>
      <c r="B2289" s="29">
        <v>22.880000000000777</v>
      </c>
      <c r="C2289" s="30">
        <v>2000</v>
      </c>
    </row>
    <row r="2290" spans="1:3" x14ac:dyDescent="0.25">
      <c r="A2290" s="28">
        <v>2289</v>
      </c>
      <c r="B2290" s="29">
        <v>22.890000000000779</v>
      </c>
      <c r="C2290" s="30">
        <v>2000</v>
      </c>
    </row>
    <row r="2291" spans="1:3" x14ac:dyDescent="0.25">
      <c r="A2291" s="28">
        <v>2290</v>
      </c>
      <c r="B2291" s="29">
        <v>22.90000000000078</v>
      </c>
      <c r="C2291" s="30">
        <v>2000</v>
      </c>
    </row>
    <row r="2292" spans="1:3" x14ac:dyDescent="0.25">
      <c r="A2292" s="28">
        <v>2291</v>
      </c>
      <c r="B2292" s="29">
        <v>22.910000000000782</v>
      </c>
      <c r="C2292" s="30">
        <v>2000</v>
      </c>
    </row>
    <row r="2293" spans="1:3" x14ac:dyDescent="0.25">
      <c r="A2293" s="28">
        <v>2292</v>
      </c>
      <c r="B2293" s="29">
        <v>22.920000000000783</v>
      </c>
      <c r="C2293" s="30">
        <v>2000</v>
      </c>
    </row>
    <row r="2294" spans="1:3" x14ac:dyDescent="0.25">
      <c r="A2294" s="28">
        <v>2293</v>
      </c>
      <c r="B2294" s="29">
        <v>22.930000000000785</v>
      </c>
      <c r="C2294" s="30">
        <v>2000</v>
      </c>
    </row>
    <row r="2295" spans="1:3" x14ac:dyDescent="0.25">
      <c r="A2295" s="28">
        <v>2294</v>
      </c>
      <c r="B2295" s="29">
        <v>22.940000000000786</v>
      </c>
      <c r="C2295" s="30">
        <v>2000</v>
      </c>
    </row>
    <row r="2296" spans="1:3" x14ac:dyDescent="0.25">
      <c r="A2296" s="28">
        <v>2295</v>
      </c>
      <c r="B2296" s="29">
        <v>22.950000000000788</v>
      </c>
      <c r="C2296" s="30">
        <v>2000</v>
      </c>
    </row>
    <row r="2297" spans="1:3" x14ac:dyDescent="0.25">
      <c r="A2297" s="28">
        <v>2296</v>
      </c>
      <c r="B2297" s="29">
        <v>22.96000000000079</v>
      </c>
      <c r="C2297" s="30">
        <v>2000</v>
      </c>
    </row>
    <row r="2298" spans="1:3" x14ac:dyDescent="0.25">
      <c r="A2298" s="28">
        <v>2297</v>
      </c>
      <c r="B2298" s="29">
        <v>22.970000000000791</v>
      </c>
      <c r="C2298" s="30">
        <v>2000</v>
      </c>
    </row>
    <row r="2299" spans="1:3" x14ac:dyDescent="0.25">
      <c r="A2299" s="28">
        <v>2298</v>
      </c>
      <c r="B2299" s="29">
        <v>22.980000000000793</v>
      </c>
      <c r="C2299" s="30">
        <v>2000</v>
      </c>
    </row>
    <row r="2300" spans="1:3" x14ac:dyDescent="0.25">
      <c r="A2300" s="28">
        <v>2299</v>
      </c>
      <c r="B2300" s="29">
        <v>22.990000000000794</v>
      </c>
      <c r="C2300" s="30">
        <v>2000</v>
      </c>
    </row>
    <row r="2301" spans="1:3" x14ac:dyDescent="0.25">
      <c r="A2301" s="28">
        <v>2300</v>
      </c>
      <c r="B2301" s="29">
        <v>23.000000000000796</v>
      </c>
      <c r="C2301" s="30">
        <v>2000</v>
      </c>
    </row>
    <row r="2302" spans="1:3" x14ac:dyDescent="0.25">
      <c r="A2302" s="28">
        <v>2301</v>
      </c>
      <c r="B2302" s="29">
        <v>23.010000000000797</v>
      </c>
      <c r="C2302" s="30">
        <v>2000</v>
      </c>
    </row>
    <row r="2303" spans="1:3" x14ac:dyDescent="0.25">
      <c r="A2303" s="28">
        <v>2302</v>
      </c>
      <c r="B2303" s="29">
        <v>23.020000000000799</v>
      </c>
      <c r="C2303" s="30">
        <v>2000</v>
      </c>
    </row>
    <row r="2304" spans="1:3" x14ac:dyDescent="0.25">
      <c r="A2304" s="28">
        <v>2303</v>
      </c>
      <c r="B2304" s="29">
        <v>23.0300000000008</v>
      </c>
      <c r="C2304" s="30">
        <v>2000</v>
      </c>
    </row>
    <row r="2305" spans="1:3" x14ac:dyDescent="0.25">
      <c r="A2305" s="28">
        <v>2304</v>
      </c>
      <c r="B2305" s="29">
        <v>23.040000000000802</v>
      </c>
      <c r="C2305" s="30">
        <v>2000</v>
      </c>
    </row>
    <row r="2306" spans="1:3" x14ac:dyDescent="0.25">
      <c r="A2306" s="28">
        <v>2305</v>
      </c>
      <c r="B2306" s="29">
        <v>23.050000000000804</v>
      </c>
      <c r="C2306" s="30">
        <v>2000</v>
      </c>
    </row>
    <row r="2307" spans="1:3" x14ac:dyDescent="0.25">
      <c r="A2307" s="28">
        <v>2306</v>
      </c>
      <c r="B2307" s="29">
        <v>23.060000000000805</v>
      </c>
      <c r="C2307" s="30">
        <v>2000</v>
      </c>
    </row>
    <row r="2308" spans="1:3" x14ac:dyDescent="0.25">
      <c r="A2308" s="28">
        <v>2307</v>
      </c>
      <c r="B2308" s="29">
        <v>23.070000000000807</v>
      </c>
      <c r="C2308" s="30">
        <v>2000</v>
      </c>
    </row>
    <row r="2309" spans="1:3" x14ac:dyDescent="0.25">
      <c r="A2309" s="28">
        <v>2308</v>
      </c>
      <c r="B2309" s="29">
        <v>23.080000000000808</v>
      </c>
      <c r="C2309" s="30">
        <v>2000</v>
      </c>
    </row>
    <row r="2310" spans="1:3" x14ac:dyDescent="0.25">
      <c r="A2310" s="28">
        <v>2309</v>
      </c>
      <c r="B2310" s="29">
        <v>23.09000000000081</v>
      </c>
      <c r="C2310" s="30">
        <v>2000</v>
      </c>
    </row>
    <row r="2311" spans="1:3" x14ac:dyDescent="0.25">
      <c r="A2311" s="28">
        <v>2310</v>
      </c>
      <c r="B2311" s="29">
        <v>23.100000000000811</v>
      </c>
      <c r="C2311" s="30">
        <v>2000</v>
      </c>
    </row>
    <row r="2312" spans="1:3" x14ac:dyDescent="0.25">
      <c r="A2312" s="28">
        <v>2311</v>
      </c>
      <c r="B2312" s="29">
        <v>23.110000000000813</v>
      </c>
      <c r="C2312" s="30">
        <v>2000</v>
      </c>
    </row>
    <row r="2313" spans="1:3" x14ac:dyDescent="0.25">
      <c r="A2313" s="28">
        <v>2312</v>
      </c>
      <c r="B2313" s="29">
        <v>23.120000000000815</v>
      </c>
      <c r="C2313" s="30">
        <v>2000</v>
      </c>
    </row>
    <row r="2314" spans="1:3" x14ac:dyDescent="0.25">
      <c r="A2314" s="28">
        <v>2313</v>
      </c>
      <c r="B2314" s="29">
        <v>23.130000000000816</v>
      </c>
      <c r="C2314" s="30">
        <v>2000</v>
      </c>
    </row>
    <row r="2315" spans="1:3" x14ac:dyDescent="0.25">
      <c r="A2315" s="28">
        <v>2314</v>
      </c>
      <c r="B2315" s="29">
        <v>23.140000000000818</v>
      </c>
      <c r="C2315" s="30">
        <v>2000</v>
      </c>
    </row>
    <row r="2316" spans="1:3" x14ac:dyDescent="0.25">
      <c r="A2316" s="28">
        <v>2315</v>
      </c>
      <c r="B2316" s="29">
        <v>23.150000000000819</v>
      </c>
      <c r="C2316" s="30">
        <v>2000</v>
      </c>
    </row>
    <row r="2317" spans="1:3" x14ac:dyDescent="0.25">
      <c r="A2317" s="28">
        <v>2316</v>
      </c>
      <c r="B2317" s="29">
        <v>23.160000000000821</v>
      </c>
      <c r="C2317" s="30">
        <v>2000</v>
      </c>
    </row>
    <row r="2318" spans="1:3" x14ac:dyDescent="0.25">
      <c r="A2318" s="28">
        <v>2317</v>
      </c>
      <c r="B2318" s="29">
        <v>23.170000000000822</v>
      </c>
      <c r="C2318" s="30">
        <v>2000</v>
      </c>
    </row>
    <row r="2319" spans="1:3" x14ac:dyDescent="0.25">
      <c r="A2319" s="28">
        <v>2318</v>
      </c>
      <c r="B2319" s="29">
        <v>23.180000000000824</v>
      </c>
      <c r="C2319" s="30">
        <v>2000</v>
      </c>
    </row>
    <row r="2320" spans="1:3" x14ac:dyDescent="0.25">
      <c r="A2320" s="28">
        <v>2319</v>
      </c>
      <c r="B2320" s="29">
        <v>23.190000000000826</v>
      </c>
      <c r="C2320" s="30">
        <v>2000</v>
      </c>
    </row>
    <row r="2321" spans="1:3" x14ac:dyDescent="0.25">
      <c r="A2321" s="28">
        <v>2320</v>
      </c>
      <c r="B2321" s="29">
        <v>23.200000000000827</v>
      </c>
      <c r="C2321" s="30">
        <v>2000</v>
      </c>
    </row>
    <row r="2322" spans="1:3" x14ac:dyDescent="0.25">
      <c r="A2322" s="28">
        <v>2321</v>
      </c>
      <c r="B2322" s="29">
        <v>23.210000000000829</v>
      </c>
      <c r="C2322" s="30">
        <v>2000</v>
      </c>
    </row>
    <row r="2323" spans="1:3" x14ac:dyDescent="0.25">
      <c r="A2323" s="28">
        <v>2322</v>
      </c>
      <c r="B2323" s="29">
        <v>23.22000000000083</v>
      </c>
      <c r="C2323" s="30">
        <v>2000</v>
      </c>
    </row>
    <row r="2324" spans="1:3" x14ac:dyDescent="0.25">
      <c r="A2324" s="28">
        <v>2323</v>
      </c>
      <c r="B2324" s="29">
        <v>23.230000000000832</v>
      </c>
      <c r="C2324" s="30">
        <v>2000</v>
      </c>
    </row>
    <row r="2325" spans="1:3" x14ac:dyDescent="0.25">
      <c r="A2325" s="28">
        <v>2324</v>
      </c>
      <c r="B2325" s="29">
        <v>23.240000000000833</v>
      </c>
      <c r="C2325" s="30">
        <v>2000</v>
      </c>
    </row>
    <row r="2326" spans="1:3" x14ac:dyDescent="0.25">
      <c r="A2326" s="28">
        <v>2325</v>
      </c>
      <c r="B2326" s="29">
        <v>23.250000000000835</v>
      </c>
      <c r="C2326" s="30">
        <v>2000</v>
      </c>
    </row>
    <row r="2327" spans="1:3" x14ac:dyDescent="0.25">
      <c r="A2327" s="28">
        <v>2326</v>
      </c>
      <c r="B2327" s="29">
        <v>23.260000000000836</v>
      </c>
      <c r="C2327" s="30">
        <v>2000</v>
      </c>
    </row>
    <row r="2328" spans="1:3" x14ac:dyDescent="0.25">
      <c r="A2328" s="28">
        <v>2327</v>
      </c>
      <c r="B2328" s="29">
        <v>23.270000000000838</v>
      </c>
      <c r="C2328" s="30">
        <v>2000</v>
      </c>
    </row>
    <row r="2329" spans="1:3" x14ac:dyDescent="0.25">
      <c r="A2329" s="28">
        <v>2328</v>
      </c>
      <c r="B2329" s="29">
        <v>23.28000000000084</v>
      </c>
      <c r="C2329" s="30">
        <v>2000</v>
      </c>
    </row>
    <row r="2330" spans="1:3" x14ac:dyDescent="0.25">
      <c r="A2330" s="28">
        <v>2329</v>
      </c>
      <c r="B2330" s="29">
        <v>23.290000000000841</v>
      </c>
      <c r="C2330" s="30">
        <v>2000</v>
      </c>
    </row>
    <row r="2331" spans="1:3" x14ac:dyDescent="0.25">
      <c r="A2331" s="28">
        <v>2330</v>
      </c>
      <c r="B2331" s="29">
        <v>23.300000000000843</v>
      </c>
      <c r="C2331" s="30">
        <v>2000</v>
      </c>
    </row>
    <row r="2332" spans="1:3" x14ac:dyDescent="0.25">
      <c r="A2332" s="28">
        <v>2331</v>
      </c>
      <c r="B2332" s="29">
        <v>23.310000000000844</v>
      </c>
      <c r="C2332" s="30">
        <v>2000</v>
      </c>
    </row>
    <row r="2333" spans="1:3" x14ac:dyDescent="0.25">
      <c r="A2333" s="28">
        <v>2332</v>
      </c>
      <c r="B2333" s="29">
        <v>23.320000000000846</v>
      </c>
      <c r="C2333" s="30">
        <v>2000</v>
      </c>
    </row>
    <row r="2334" spans="1:3" x14ac:dyDescent="0.25">
      <c r="A2334" s="28">
        <v>2333</v>
      </c>
      <c r="B2334" s="29">
        <v>23.330000000000847</v>
      </c>
      <c r="C2334" s="30">
        <v>2000</v>
      </c>
    </row>
    <row r="2335" spans="1:3" x14ac:dyDescent="0.25">
      <c r="A2335" s="28">
        <v>2334</v>
      </c>
      <c r="B2335" s="29">
        <v>23.340000000000849</v>
      </c>
      <c r="C2335" s="30">
        <v>2000</v>
      </c>
    </row>
    <row r="2336" spans="1:3" x14ac:dyDescent="0.25">
      <c r="A2336" s="28">
        <v>2335</v>
      </c>
      <c r="B2336" s="29">
        <v>23.350000000000851</v>
      </c>
      <c r="C2336" s="30">
        <v>2000</v>
      </c>
    </row>
    <row r="2337" spans="1:3" x14ac:dyDescent="0.25">
      <c r="A2337" s="28">
        <v>2336</v>
      </c>
      <c r="B2337" s="29">
        <v>23.360000000000852</v>
      </c>
      <c r="C2337" s="30">
        <v>2000</v>
      </c>
    </row>
    <row r="2338" spans="1:3" x14ac:dyDescent="0.25">
      <c r="A2338" s="28">
        <v>2337</v>
      </c>
      <c r="B2338" s="29">
        <v>23.370000000000854</v>
      </c>
      <c r="C2338" s="30">
        <v>2000</v>
      </c>
    </row>
    <row r="2339" spans="1:3" x14ac:dyDescent="0.25">
      <c r="A2339" s="28">
        <v>2338</v>
      </c>
      <c r="B2339" s="29">
        <v>23.380000000000855</v>
      </c>
      <c r="C2339" s="30">
        <v>2000</v>
      </c>
    </row>
    <row r="2340" spans="1:3" x14ac:dyDescent="0.25">
      <c r="A2340" s="28">
        <v>2339</v>
      </c>
      <c r="B2340" s="29">
        <v>23.390000000000857</v>
      </c>
      <c r="C2340" s="30">
        <v>2000</v>
      </c>
    </row>
    <row r="2341" spans="1:3" x14ac:dyDescent="0.25">
      <c r="A2341" s="28">
        <v>2340</v>
      </c>
      <c r="B2341" s="29">
        <v>23.400000000000858</v>
      </c>
      <c r="C2341" s="30">
        <v>2000</v>
      </c>
    </row>
    <row r="2342" spans="1:3" x14ac:dyDescent="0.25">
      <c r="A2342" s="28">
        <v>2341</v>
      </c>
      <c r="B2342" s="29">
        <v>23.41000000000086</v>
      </c>
      <c r="C2342" s="30">
        <v>2000</v>
      </c>
    </row>
    <row r="2343" spans="1:3" x14ac:dyDescent="0.25">
      <c r="A2343" s="28">
        <v>2342</v>
      </c>
      <c r="B2343" s="29">
        <v>23.420000000000861</v>
      </c>
      <c r="C2343" s="30">
        <v>2000</v>
      </c>
    </row>
    <row r="2344" spans="1:3" x14ac:dyDescent="0.25">
      <c r="A2344" s="28">
        <v>2343</v>
      </c>
      <c r="B2344" s="29">
        <v>23.430000000000863</v>
      </c>
      <c r="C2344" s="30">
        <v>2000</v>
      </c>
    </row>
    <row r="2345" spans="1:3" x14ac:dyDescent="0.25">
      <c r="A2345" s="28">
        <v>2344</v>
      </c>
      <c r="B2345" s="29">
        <v>23.440000000000865</v>
      </c>
      <c r="C2345" s="30">
        <v>2000</v>
      </c>
    </row>
    <row r="2346" spans="1:3" x14ac:dyDescent="0.25">
      <c r="A2346" s="28">
        <v>2345</v>
      </c>
      <c r="B2346" s="29">
        <v>23.450000000000866</v>
      </c>
      <c r="C2346" s="30">
        <v>2000</v>
      </c>
    </row>
    <row r="2347" spans="1:3" x14ac:dyDescent="0.25">
      <c r="A2347" s="28">
        <v>2346</v>
      </c>
      <c r="B2347" s="29">
        <v>23.460000000000868</v>
      </c>
      <c r="C2347" s="30">
        <v>2000</v>
      </c>
    </row>
    <row r="2348" spans="1:3" x14ac:dyDescent="0.25">
      <c r="A2348" s="28">
        <v>2347</v>
      </c>
      <c r="B2348" s="29">
        <v>23.470000000000869</v>
      </c>
      <c r="C2348" s="30">
        <v>2000</v>
      </c>
    </row>
    <row r="2349" spans="1:3" x14ac:dyDescent="0.25">
      <c r="A2349" s="28">
        <v>2348</v>
      </c>
      <c r="B2349" s="29">
        <v>23.480000000000871</v>
      </c>
      <c r="C2349" s="30">
        <v>2000</v>
      </c>
    </row>
    <row r="2350" spans="1:3" x14ac:dyDescent="0.25">
      <c r="A2350" s="28">
        <v>2349</v>
      </c>
      <c r="B2350" s="29">
        <v>23.490000000000872</v>
      </c>
      <c r="C2350" s="30">
        <v>2000</v>
      </c>
    </row>
    <row r="2351" spans="1:3" x14ac:dyDescent="0.25">
      <c r="A2351" s="28">
        <v>2350</v>
      </c>
      <c r="B2351" s="29">
        <v>23.500000000000874</v>
      </c>
      <c r="C2351" s="30">
        <v>2000</v>
      </c>
    </row>
    <row r="2352" spans="1:3" x14ac:dyDescent="0.25">
      <c r="A2352" s="28">
        <v>2351</v>
      </c>
      <c r="B2352" s="29">
        <v>23.510000000000876</v>
      </c>
      <c r="C2352" s="30">
        <v>2000</v>
      </c>
    </row>
    <row r="2353" spans="1:3" x14ac:dyDescent="0.25">
      <c r="A2353" s="28">
        <v>2352</v>
      </c>
      <c r="B2353" s="29">
        <v>23.520000000000877</v>
      </c>
      <c r="C2353" s="30">
        <v>2000</v>
      </c>
    </row>
    <row r="2354" spans="1:3" x14ac:dyDescent="0.25">
      <c r="A2354" s="28">
        <v>2353</v>
      </c>
      <c r="B2354" s="29">
        <v>23.530000000000879</v>
      </c>
      <c r="C2354" s="30">
        <v>2000</v>
      </c>
    </row>
    <row r="2355" spans="1:3" x14ac:dyDescent="0.25">
      <c r="A2355" s="28">
        <v>2354</v>
      </c>
      <c r="B2355" s="29">
        <v>23.54000000000088</v>
      </c>
      <c r="C2355" s="30">
        <v>2000</v>
      </c>
    </row>
    <row r="2356" spans="1:3" x14ac:dyDescent="0.25">
      <c r="A2356" s="28">
        <v>2355</v>
      </c>
      <c r="B2356" s="29">
        <v>23.550000000000882</v>
      </c>
      <c r="C2356" s="30">
        <v>2000</v>
      </c>
    </row>
    <row r="2357" spans="1:3" x14ac:dyDescent="0.25">
      <c r="A2357" s="28">
        <v>2356</v>
      </c>
      <c r="B2357" s="29">
        <v>23.560000000000883</v>
      </c>
      <c r="C2357" s="30">
        <v>2000</v>
      </c>
    </row>
    <row r="2358" spans="1:3" x14ac:dyDescent="0.25">
      <c r="A2358" s="28">
        <v>2357</v>
      </c>
      <c r="B2358" s="29">
        <v>23.570000000000885</v>
      </c>
      <c r="C2358" s="30">
        <v>2000</v>
      </c>
    </row>
    <row r="2359" spans="1:3" x14ac:dyDescent="0.25">
      <c r="A2359" s="28">
        <v>2358</v>
      </c>
      <c r="B2359" s="29">
        <v>23.580000000000886</v>
      </c>
      <c r="C2359" s="30">
        <v>2000</v>
      </c>
    </row>
    <row r="2360" spans="1:3" x14ac:dyDescent="0.25">
      <c r="A2360" s="28">
        <v>2359</v>
      </c>
      <c r="B2360" s="29">
        <v>23.590000000000888</v>
      </c>
      <c r="C2360" s="30">
        <v>2000</v>
      </c>
    </row>
    <row r="2361" spans="1:3" x14ac:dyDescent="0.25">
      <c r="A2361" s="28">
        <v>2360</v>
      </c>
      <c r="B2361" s="29">
        <v>23.60000000000089</v>
      </c>
      <c r="C2361" s="30">
        <v>2000</v>
      </c>
    </row>
    <row r="2362" spans="1:3" x14ac:dyDescent="0.25">
      <c r="A2362" s="28">
        <v>2361</v>
      </c>
      <c r="B2362" s="29">
        <v>23.610000000000891</v>
      </c>
      <c r="C2362" s="30">
        <v>2000</v>
      </c>
    </row>
    <row r="2363" spans="1:3" x14ac:dyDescent="0.25">
      <c r="A2363" s="28">
        <v>2362</v>
      </c>
      <c r="B2363" s="29">
        <v>23.620000000000893</v>
      </c>
      <c r="C2363" s="30">
        <v>2000</v>
      </c>
    </row>
    <row r="2364" spans="1:3" x14ac:dyDescent="0.25">
      <c r="A2364" s="28">
        <v>2363</v>
      </c>
      <c r="B2364" s="29">
        <v>23.630000000000894</v>
      </c>
      <c r="C2364" s="30">
        <v>2000</v>
      </c>
    </row>
    <row r="2365" spans="1:3" x14ac:dyDescent="0.25">
      <c r="A2365" s="28">
        <v>2364</v>
      </c>
      <c r="B2365" s="29">
        <v>23.640000000000896</v>
      </c>
      <c r="C2365" s="30">
        <v>2000</v>
      </c>
    </row>
    <row r="2366" spans="1:3" x14ac:dyDescent="0.25">
      <c r="A2366" s="28">
        <v>2365</v>
      </c>
      <c r="B2366" s="29">
        <v>23.650000000000897</v>
      </c>
      <c r="C2366" s="30">
        <v>2000</v>
      </c>
    </row>
    <row r="2367" spans="1:3" x14ac:dyDescent="0.25">
      <c r="A2367" s="28">
        <v>2366</v>
      </c>
      <c r="B2367" s="29">
        <v>23.660000000000899</v>
      </c>
      <c r="C2367" s="30">
        <v>2000</v>
      </c>
    </row>
    <row r="2368" spans="1:3" x14ac:dyDescent="0.25">
      <c r="A2368" s="28">
        <v>2367</v>
      </c>
      <c r="B2368" s="29">
        <v>23.670000000000901</v>
      </c>
      <c r="C2368" s="30">
        <v>2000</v>
      </c>
    </row>
    <row r="2369" spans="1:3" x14ac:dyDescent="0.25">
      <c r="A2369" s="28">
        <v>2368</v>
      </c>
      <c r="B2369" s="29">
        <v>23.680000000000902</v>
      </c>
      <c r="C2369" s="30">
        <v>2000</v>
      </c>
    </row>
    <row r="2370" spans="1:3" x14ac:dyDescent="0.25">
      <c r="A2370" s="28">
        <v>2369</v>
      </c>
      <c r="B2370" s="29">
        <v>23.690000000000904</v>
      </c>
      <c r="C2370" s="30">
        <v>2000</v>
      </c>
    </row>
    <row r="2371" spans="1:3" x14ac:dyDescent="0.25">
      <c r="A2371" s="28">
        <v>2370</v>
      </c>
      <c r="B2371" s="29">
        <v>23.700000000000905</v>
      </c>
      <c r="C2371" s="30">
        <v>2000</v>
      </c>
    </row>
    <row r="2372" spans="1:3" x14ac:dyDescent="0.25">
      <c r="A2372" s="28">
        <v>2371</v>
      </c>
      <c r="B2372" s="29">
        <v>23.710000000000907</v>
      </c>
      <c r="C2372" s="30">
        <v>2000</v>
      </c>
    </row>
    <row r="2373" spans="1:3" x14ac:dyDescent="0.25">
      <c r="A2373" s="28">
        <v>2372</v>
      </c>
      <c r="B2373" s="29">
        <v>23.720000000000908</v>
      </c>
      <c r="C2373" s="30">
        <v>2000</v>
      </c>
    </row>
    <row r="2374" spans="1:3" x14ac:dyDescent="0.25">
      <c r="A2374" s="28">
        <v>2373</v>
      </c>
      <c r="B2374" s="29">
        <v>23.73000000000091</v>
      </c>
      <c r="C2374" s="30">
        <v>2000</v>
      </c>
    </row>
    <row r="2375" spans="1:3" x14ac:dyDescent="0.25">
      <c r="A2375" s="28">
        <v>2374</v>
      </c>
      <c r="B2375" s="29">
        <v>23.740000000000911</v>
      </c>
      <c r="C2375" s="30">
        <v>2000</v>
      </c>
    </row>
    <row r="2376" spans="1:3" x14ac:dyDescent="0.25">
      <c r="A2376" s="28">
        <v>2375</v>
      </c>
      <c r="B2376" s="29">
        <v>23.750000000000913</v>
      </c>
      <c r="C2376" s="30">
        <v>2000</v>
      </c>
    </row>
    <row r="2377" spans="1:3" x14ac:dyDescent="0.25">
      <c r="A2377" s="28">
        <v>2376</v>
      </c>
      <c r="B2377" s="29">
        <v>23.760000000000915</v>
      </c>
      <c r="C2377" s="30">
        <v>2000</v>
      </c>
    </row>
    <row r="2378" spans="1:3" x14ac:dyDescent="0.25">
      <c r="A2378" s="28">
        <v>2377</v>
      </c>
      <c r="B2378" s="29">
        <v>23.770000000000916</v>
      </c>
      <c r="C2378" s="30">
        <v>2000</v>
      </c>
    </row>
    <row r="2379" spans="1:3" x14ac:dyDescent="0.25">
      <c r="A2379" s="28">
        <v>2378</v>
      </c>
      <c r="B2379" s="29">
        <v>23.780000000000918</v>
      </c>
      <c r="C2379" s="30">
        <v>2000</v>
      </c>
    </row>
    <row r="2380" spans="1:3" x14ac:dyDescent="0.25">
      <c r="A2380" s="28">
        <v>2379</v>
      </c>
      <c r="B2380" s="29">
        <v>23.790000000000919</v>
      </c>
      <c r="C2380" s="30">
        <v>2000</v>
      </c>
    </row>
    <row r="2381" spans="1:3" x14ac:dyDescent="0.25">
      <c r="A2381" s="28">
        <v>2380</v>
      </c>
      <c r="B2381" s="29">
        <v>23.800000000000921</v>
      </c>
      <c r="C2381" s="30">
        <v>2000</v>
      </c>
    </row>
    <row r="2382" spans="1:3" x14ac:dyDescent="0.25">
      <c r="A2382" s="28">
        <v>2381</v>
      </c>
      <c r="B2382" s="29">
        <v>23.810000000000922</v>
      </c>
      <c r="C2382" s="30">
        <v>2000</v>
      </c>
    </row>
    <row r="2383" spans="1:3" x14ac:dyDescent="0.25">
      <c r="A2383" s="28">
        <v>2382</v>
      </c>
      <c r="B2383" s="29">
        <v>23.820000000000924</v>
      </c>
      <c r="C2383" s="30">
        <v>2000</v>
      </c>
    </row>
    <row r="2384" spans="1:3" x14ac:dyDescent="0.25">
      <c r="A2384" s="28">
        <v>2383</v>
      </c>
      <c r="B2384" s="29">
        <v>23.830000000000926</v>
      </c>
      <c r="C2384" s="30">
        <v>2000</v>
      </c>
    </row>
    <row r="2385" spans="1:3" x14ac:dyDescent="0.25">
      <c r="A2385" s="28">
        <v>2384</v>
      </c>
      <c r="B2385" s="29">
        <v>23.840000000000927</v>
      </c>
      <c r="C2385" s="30">
        <v>2000</v>
      </c>
    </row>
    <row r="2386" spans="1:3" x14ac:dyDescent="0.25">
      <c r="A2386" s="28">
        <v>2385</v>
      </c>
      <c r="B2386" s="29">
        <v>23.850000000000929</v>
      </c>
      <c r="C2386" s="30">
        <v>2000</v>
      </c>
    </row>
    <row r="2387" spans="1:3" x14ac:dyDescent="0.25">
      <c r="A2387" s="28">
        <v>2386</v>
      </c>
      <c r="B2387" s="29">
        <v>23.86000000000093</v>
      </c>
      <c r="C2387" s="30">
        <v>2000</v>
      </c>
    </row>
    <row r="2388" spans="1:3" x14ac:dyDescent="0.25">
      <c r="A2388" s="28">
        <v>2387</v>
      </c>
      <c r="B2388" s="29">
        <v>23.870000000000932</v>
      </c>
      <c r="C2388" s="30">
        <v>2000</v>
      </c>
    </row>
    <row r="2389" spans="1:3" x14ac:dyDescent="0.25">
      <c r="A2389" s="28">
        <v>2388</v>
      </c>
      <c r="B2389" s="29">
        <v>23.880000000000933</v>
      </c>
      <c r="C2389" s="30">
        <v>2000</v>
      </c>
    </row>
    <row r="2390" spans="1:3" x14ac:dyDescent="0.25">
      <c r="A2390" s="28">
        <v>2389</v>
      </c>
      <c r="B2390" s="29">
        <v>23.890000000000935</v>
      </c>
      <c r="C2390" s="30">
        <v>2000</v>
      </c>
    </row>
    <row r="2391" spans="1:3" x14ac:dyDescent="0.25">
      <c r="A2391" s="28">
        <v>2390</v>
      </c>
      <c r="B2391" s="29">
        <v>23.900000000000936</v>
      </c>
      <c r="C2391" s="30">
        <v>2000</v>
      </c>
    </row>
    <row r="2392" spans="1:3" x14ac:dyDescent="0.25">
      <c r="A2392" s="28">
        <v>2391</v>
      </c>
      <c r="B2392" s="29">
        <v>23.910000000000938</v>
      </c>
      <c r="C2392" s="30">
        <v>2000</v>
      </c>
    </row>
    <row r="2393" spans="1:3" x14ac:dyDescent="0.25">
      <c r="A2393" s="28">
        <v>2392</v>
      </c>
      <c r="B2393" s="29">
        <v>23.92000000000094</v>
      </c>
      <c r="C2393" s="30">
        <v>2000</v>
      </c>
    </row>
    <row r="2394" spans="1:3" x14ac:dyDescent="0.25">
      <c r="A2394" s="28">
        <v>2393</v>
      </c>
      <c r="B2394" s="29">
        <v>23.930000000000941</v>
      </c>
      <c r="C2394" s="30">
        <v>2000</v>
      </c>
    </row>
    <row r="2395" spans="1:3" x14ac:dyDescent="0.25">
      <c r="A2395" s="28">
        <v>2394</v>
      </c>
      <c r="B2395" s="29">
        <v>23.940000000000943</v>
      </c>
      <c r="C2395" s="30">
        <v>2000</v>
      </c>
    </row>
    <row r="2396" spans="1:3" x14ac:dyDescent="0.25">
      <c r="A2396" s="28">
        <v>2395</v>
      </c>
      <c r="B2396" s="29">
        <v>23.950000000000944</v>
      </c>
      <c r="C2396" s="30">
        <v>2000</v>
      </c>
    </row>
    <row r="2397" spans="1:3" x14ac:dyDescent="0.25">
      <c r="A2397" s="28">
        <v>2396</v>
      </c>
      <c r="B2397" s="29">
        <v>23.960000000000946</v>
      </c>
      <c r="C2397" s="30">
        <v>2000</v>
      </c>
    </row>
    <row r="2398" spans="1:3" x14ac:dyDescent="0.25">
      <c r="A2398" s="28">
        <v>2397</v>
      </c>
      <c r="B2398" s="29">
        <v>23.970000000000947</v>
      </c>
      <c r="C2398" s="30">
        <v>2000</v>
      </c>
    </row>
    <row r="2399" spans="1:3" x14ac:dyDescent="0.25">
      <c r="A2399" s="28">
        <v>2398</v>
      </c>
      <c r="B2399" s="29">
        <v>23.980000000000949</v>
      </c>
      <c r="C2399" s="30">
        <v>2000</v>
      </c>
    </row>
    <row r="2400" spans="1:3" x14ac:dyDescent="0.25">
      <c r="A2400" s="28">
        <v>2399</v>
      </c>
      <c r="B2400" s="29">
        <v>23.990000000000951</v>
      </c>
      <c r="C2400" s="30">
        <v>2000</v>
      </c>
    </row>
    <row r="2401" spans="1:3" x14ac:dyDescent="0.25">
      <c r="A2401" s="28">
        <v>2400</v>
      </c>
      <c r="B2401" s="29">
        <v>24.000000000000952</v>
      </c>
      <c r="C2401" s="30">
        <v>2000</v>
      </c>
    </row>
    <row r="2402" spans="1:3" x14ac:dyDescent="0.25">
      <c r="A2402" s="28">
        <v>2401</v>
      </c>
      <c r="B2402" s="29">
        <v>24.010000000000954</v>
      </c>
      <c r="C2402" s="30">
        <v>2000</v>
      </c>
    </row>
    <row r="2403" spans="1:3" x14ac:dyDescent="0.25">
      <c r="A2403" s="28">
        <v>2402</v>
      </c>
      <c r="B2403" s="29">
        <v>24.020000000000955</v>
      </c>
      <c r="C2403" s="30">
        <v>2000</v>
      </c>
    </row>
    <row r="2404" spans="1:3" x14ac:dyDescent="0.25">
      <c r="A2404" s="28">
        <v>2403</v>
      </c>
      <c r="B2404" s="29">
        <v>24.030000000000957</v>
      </c>
      <c r="C2404" s="30">
        <v>2000</v>
      </c>
    </row>
    <row r="2405" spans="1:3" x14ac:dyDescent="0.25">
      <c r="A2405" s="28">
        <v>2404</v>
      </c>
      <c r="B2405" s="29">
        <v>24.040000000000958</v>
      </c>
      <c r="C2405" s="30">
        <v>2000</v>
      </c>
    </row>
    <row r="2406" spans="1:3" x14ac:dyDescent="0.25">
      <c r="A2406" s="28">
        <v>2405</v>
      </c>
      <c r="B2406" s="29">
        <v>24.05000000000096</v>
      </c>
      <c r="C2406" s="30">
        <v>2000</v>
      </c>
    </row>
    <row r="2407" spans="1:3" x14ac:dyDescent="0.25">
      <c r="A2407" s="28">
        <v>2406</v>
      </c>
      <c r="B2407" s="29">
        <v>24.060000000000962</v>
      </c>
      <c r="C2407" s="30">
        <v>2000</v>
      </c>
    </row>
    <row r="2408" spans="1:3" x14ac:dyDescent="0.25">
      <c r="A2408" s="28">
        <v>2407</v>
      </c>
      <c r="B2408" s="29">
        <v>24.070000000000963</v>
      </c>
      <c r="C2408" s="30">
        <v>2000</v>
      </c>
    </row>
    <row r="2409" spans="1:3" x14ac:dyDescent="0.25">
      <c r="A2409" s="28">
        <v>2408</v>
      </c>
      <c r="B2409" s="29">
        <v>24.080000000000965</v>
      </c>
      <c r="C2409" s="30">
        <v>2000</v>
      </c>
    </row>
    <row r="2410" spans="1:3" x14ac:dyDescent="0.25">
      <c r="A2410" s="28">
        <v>2409</v>
      </c>
      <c r="B2410" s="29">
        <v>24.090000000000966</v>
      </c>
      <c r="C2410" s="30">
        <v>2000</v>
      </c>
    </row>
    <row r="2411" spans="1:3" x14ac:dyDescent="0.25">
      <c r="A2411" s="28">
        <v>2410</v>
      </c>
      <c r="B2411" s="29">
        <v>24.100000000000968</v>
      </c>
      <c r="C2411" s="30">
        <v>2000</v>
      </c>
    </row>
    <row r="2412" spans="1:3" x14ac:dyDescent="0.25">
      <c r="A2412" s="28">
        <v>2411</v>
      </c>
      <c r="B2412" s="29">
        <v>24.110000000000969</v>
      </c>
      <c r="C2412" s="30">
        <v>2000</v>
      </c>
    </row>
    <row r="2413" spans="1:3" x14ac:dyDescent="0.25">
      <c r="A2413" s="28">
        <v>2412</v>
      </c>
      <c r="B2413" s="29">
        <v>24.120000000000971</v>
      </c>
      <c r="C2413" s="30">
        <v>2000</v>
      </c>
    </row>
    <row r="2414" spans="1:3" x14ac:dyDescent="0.25">
      <c r="A2414" s="28">
        <v>2413</v>
      </c>
      <c r="B2414" s="29">
        <v>24.130000000000972</v>
      </c>
      <c r="C2414" s="30">
        <v>2000</v>
      </c>
    </row>
    <row r="2415" spans="1:3" x14ac:dyDescent="0.25">
      <c r="A2415" s="28">
        <v>2414</v>
      </c>
      <c r="B2415" s="29">
        <v>24.140000000000974</v>
      </c>
      <c r="C2415" s="30">
        <v>2000</v>
      </c>
    </row>
    <row r="2416" spans="1:3" x14ac:dyDescent="0.25">
      <c r="A2416" s="28">
        <v>2415</v>
      </c>
      <c r="B2416" s="29">
        <v>24.150000000000976</v>
      </c>
      <c r="C2416" s="30">
        <v>2000</v>
      </c>
    </row>
    <row r="2417" spans="1:3" x14ac:dyDescent="0.25">
      <c r="A2417" s="28">
        <v>2416</v>
      </c>
      <c r="B2417" s="29">
        <v>24.160000000000977</v>
      </c>
      <c r="C2417" s="30">
        <v>2000</v>
      </c>
    </row>
    <row r="2418" spans="1:3" x14ac:dyDescent="0.25">
      <c r="A2418" s="28">
        <v>2417</v>
      </c>
      <c r="B2418" s="29">
        <v>24.170000000000979</v>
      </c>
      <c r="C2418" s="30">
        <v>2000</v>
      </c>
    </row>
    <row r="2419" spans="1:3" x14ac:dyDescent="0.25">
      <c r="A2419" s="28">
        <v>2418</v>
      </c>
      <c r="B2419" s="29">
        <v>24.18000000000098</v>
      </c>
      <c r="C2419" s="30">
        <v>2000</v>
      </c>
    </row>
    <row r="2420" spans="1:3" x14ac:dyDescent="0.25">
      <c r="A2420" s="28">
        <v>2419</v>
      </c>
      <c r="B2420" s="29">
        <v>24.190000000000982</v>
      </c>
      <c r="C2420" s="30">
        <v>2000</v>
      </c>
    </row>
    <row r="2421" spans="1:3" x14ac:dyDescent="0.25">
      <c r="A2421" s="28">
        <v>2420</v>
      </c>
      <c r="B2421" s="29">
        <v>24.200000000000983</v>
      </c>
      <c r="C2421" s="30">
        <v>2000</v>
      </c>
    </row>
    <row r="2422" spans="1:3" x14ac:dyDescent="0.25">
      <c r="A2422" s="28">
        <v>2421</v>
      </c>
      <c r="B2422" s="29">
        <v>24.210000000000985</v>
      </c>
      <c r="C2422" s="30">
        <v>2000</v>
      </c>
    </row>
    <row r="2423" spans="1:3" x14ac:dyDescent="0.25">
      <c r="A2423" s="28">
        <v>2422</v>
      </c>
      <c r="B2423" s="29">
        <v>24.220000000000987</v>
      </c>
      <c r="C2423" s="30">
        <v>2000</v>
      </c>
    </row>
    <row r="2424" spans="1:3" x14ac:dyDescent="0.25">
      <c r="A2424" s="28">
        <v>2423</v>
      </c>
      <c r="B2424" s="29">
        <v>24.230000000000988</v>
      </c>
      <c r="C2424" s="30">
        <v>2000</v>
      </c>
    </row>
    <row r="2425" spans="1:3" x14ac:dyDescent="0.25">
      <c r="A2425" s="28">
        <v>2424</v>
      </c>
      <c r="B2425" s="29">
        <v>24.24000000000099</v>
      </c>
      <c r="C2425" s="30">
        <v>2000</v>
      </c>
    </row>
    <row r="2426" spans="1:3" x14ac:dyDescent="0.25">
      <c r="A2426" s="28">
        <v>2425</v>
      </c>
      <c r="B2426" s="29">
        <v>24.250000000000991</v>
      </c>
      <c r="C2426" s="30">
        <v>2000</v>
      </c>
    </row>
    <row r="2427" spans="1:3" x14ac:dyDescent="0.25">
      <c r="A2427" s="28">
        <v>2426</v>
      </c>
      <c r="B2427" s="29">
        <v>24.260000000000993</v>
      </c>
      <c r="C2427" s="30">
        <v>2000</v>
      </c>
    </row>
    <row r="2428" spans="1:3" x14ac:dyDescent="0.25">
      <c r="A2428" s="28">
        <v>2427</v>
      </c>
      <c r="B2428" s="29">
        <v>24.270000000000994</v>
      </c>
      <c r="C2428" s="30">
        <v>2000</v>
      </c>
    </row>
    <row r="2429" spans="1:3" x14ac:dyDescent="0.25">
      <c r="A2429" s="28">
        <v>2428</v>
      </c>
      <c r="B2429" s="29">
        <v>24.280000000000996</v>
      </c>
      <c r="C2429" s="30">
        <v>2000</v>
      </c>
    </row>
    <row r="2430" spans="1:3" x14ac:dyDescent="0.25">
      <c r="A2430" s="28">
        <v>2429</v>
      </c>
      <c r="B2430" s="29">
        <v>24.290000000000997</v>
      </c>
      <c r="C2430" s="30">
        <v>2000</v>
      </c>
    </row>
    <row r="2431" spans="1:3" x14ac:dyDescent="0.25">
      <c r="A2431" s="28">
        <v>2430</v>
      </c>
      <c r="B2431" s="29">
        <v>24.300000000000999</v>
      </c>
      <c r="C2431" s="30">
        <v>2000</v>
      </c>
    </row>
    <row r="2432" spans="1:3" x14ac:dyDescent="0.25">
      <c r="A2432" s="28">
        <v>2431</v>
      </c>
      <c r="B2432" s="29">
        <v>24.310000000001001</v>
      </c>
      <c r="C2432" s="30">
        <v>2000</v>
      </c>
    </row>
    <row r="2433" spans="1:3" x14ac:dyDescent="0.25">
      <c r="A2433" s="28">
        <v>2432</v>
      </c>
      <c r="B2433" s="29">
        <v>24.320000000001002</v>
      </c>
      <c r="C2433" s="30">
        <v>2000</v>
      </c>
    </row>
    <row r="2434" spans="1:3" x14ac:dyDescent="0.25">
      <c r="A2434" s="28">
        <v>2433</v>
      </c>
      <c r="B2434" s="29">
        <v>24.330000000001004</v>
      </c>
      <c r="C2434" s="30">
        <v>2000</v>
      </c>
    </row>
    <row r="2435" spans="1:3" x14ac:dyDescent="0.25">
      <c r="A2435" s="28">
        <v>2434</v>
      </c>
      <c r="B2435" s="29">
        <v>24.340000000001005</v>
      </c>
      <c r="C2435" s="30">
        <v>2000</v>
      </c>
    </row>
    <row r="2436" spans="1:3" x14ac:dyDescent="0.25">
      <c r="A2436" s="28">
        <v>2435</v>
      </c>
      <c r="B2436" s="29">
        <v>24.350000000001007</v>
      </c>
      <c r="C2436" s="30">
        <v>2000</v>
      </c>
    </row>
    <row r="2437" spans="1:3" x14ac:dyDescent="0.25">
      <c r="A2437" s="28">
        <v>2436</v>
      </c>
      <c r="B2437" s="29">
        <v>24.360000000001008</v>
      </c>
      <c r="C2437" s="30">
        <v>2000</v>
      </c>
    </row>
    <row r="2438" spans="1:3" x14ac:dyDescent="0.25">
      <c r="A2438" s="28">
        <v>2437</v>
      </c>
      <c r="B2438" s="29">
        <v>24.37000000000101</v>
      </c>
      <c r="C2438" s="30">
        <v>2000</v>
      </c>
    </row>
    <row r="2439" spans="1:3" x14ac:dyDescent="0.25">
      <c r="A2439" s="28">
        <v>2438</v>
      </c>
      <c r="B2439" s="29">
        <v>24.380000000001012</v>
      </c>
      <c r="C2439" s="30">
        <v>2000</v>
      </c>
    </row>
    <row r="2440" spans="1:3" x14ac:dyDescent="0.25">
      <c r="A2440" s="28">
        <v>2439</v>
      </c>
      <c r="B2440" s="29">
        <v>24.390000000001013</v>
      </c>
      <c r="C2440" s="30">
        <v>2000</v>
      </c>
    </row>
    <row r="2441" spans="1:3" x14ac:dyDescent="0.25">
      <c r="A2441" s="28">
        <v>2440</v>
      </c>
      <c r="B2441" s="29">
        <v>24.400000000001015</v>
      </c>
      <c r="C2441" s="30">
        <v>2000</v>
      </c>
    </row>
    <row r="2442" spans="1:3" x14ac:dyDescent="0.25">
      <c r="A2442" s="28">
        <v>2441</v>
      </c>
      <c r="B2442" s="29">
        <v>24.410000000001016</v>
      </c>
      <c r="C2442" s="30">
        <v>2000</v>
      </c>
    </row>
    <row r="2443" spans="1:3" x14ac:dyDescent="0.25">
      <c r="A2443" s="28">
        <v>2442</v>
      </c>
      <c r="B2443" s="29">
        <v>24.420000000001018</v>
      </c>
      <c r="C2443" s="30">
        <v>2000</v>
      </c>
    </row>
    <row r="2444" spans="1:3" x14ac:dyDescent="0.25">
      <c r="A2444" s="28">
        <v>2443</v>
      </c>
      <c r="B2444" s="29">
        <v>24.430000000001019</v>
      </c>
      <c r="C2444" s="30">
        <v>2000</v>
      </c>
    </row>
    <row r="2445" spans="1:3" x14ac:dyDescent="0.25">
      <c r="A2445" s="28">
        <v>2444</v>
      </c>
      <c r="B2445" s="29">
        <v>24.440000000001021</v>
      </c>
      <c r="C2445" s="30">
        <v>2000</v>
      </c>
    </row>
    <row r="2446" spans="1:3" x14ac:dyDescent="0.25">
      <c r="A2446" s="28">
        <v>2445</v>
      </c>
      <c r="B2446" s="29">
        <v>24.450000000001022</v>
      </c>
      <c r="C2446" s="30">
        <v>2000</v>
      </c>
    </row>
    <row r="2447" spans="1:3" x14ac:dyDescent="0.25">
      <c r="A2447" s="28">
        <v>2446</v>
      </c>
      <c r="B2447" s="29">
        <v>24.460000000001024</v>
      </c>
      <c r="C2447" s="30">
        <v>2000</v>
      </c>
    </row>
    <row r="2448" spans="1:3" x14ac:dyDescent="0.25">
      <c r="A2448" s="28">
        <v>2447</v>
      </c>
      <c r="B2448" s="29">
        <v>24.470000000001026</v>
      </c>
      <c r="C2448" s="30">
        <v>2000</v>
      </c>
    </row>
    <row r="2449" spans="1:3" x14ac:dyDescent="0.25">
      <c r="A2449" s="28">
        <v>2448</v>
      </c>
      <c r="B2449" s="29">
        <v>24.480000000001027</v>
      </c>
      <c r="C2449" s="30">
        <v>2000</v>
      </c>
    </row>
    <row r="2450" spans="1:3" x14ac:dyDescent="0.25">
      <c r="A2450" s="28">
        <v>2449</v>
      </c>
      <c r="B2450" s="29">
        <v>24.490000000001029</v>
      </c>
      <c r="C2450" s="30">
        <v>2000</v>
      </c>
    </row>
    <row r="2451" spans="1:3" x14ac:dyDescent="0.25">
      <c r="A2451" s="28">
        <v>2450</v>
      </c>
      <c r="B2451" s="29">
        <v>24.50000000000103</v>
      </c>
      <c r="C2451" s="30">
        <v>2000</v>
      </c>
    </row>
    <row r="2452" spans="1:3" x14ac:dyDescent="0.25">
      <c r="A2452" s="28">
        <v>2451</v>
      </c>
      <c r="B2452" s="29">
        <v>24.510000000001032</v>
      </c>
      <c r="C2452" s="30">
        <v>2000</v>
      </c>
    </row>
    <row r="2453" spans="1:3" x14ac:dyDescent="0.25">
      <c r="A2453" s="28">
        <v>2452</v>
      </c>
      <c r="B2453" s="29">
        <v>24.520000000001033</v>
      </c>
      <c r="C2453" s="30">
        <v>2000</v>
      </c>
    </row>
    <row r="2454" spans="1:3" x14ac:dyDescent="0.25">
      <c r="A2454" s="28">
        <v>2453</v>
      </c>
      <c r="B2454" s="29">
        <v>24.530000000001035</v>
      </c>
      <c r="C2454" s="30">
        <v>2000</v>
      </c>
    </row>
    <row r="2455" spans="1:3" x14ac:dyDescent="0.25">
      <c r="A2455" s="28">
        <v>2454</v>
      </c>
      <c r="B2455" s="29">
        <v>24.540000000001037</v>
      </c>
      <c r="C2455" s="30">
        <v>2000</v>
      </c>
    </row>
    <row r="2456" spans="1:3" x14ac:dyDescent="0.25">
      <c r="A2456" s="28">
        <v>2455</v>
      </c>
      <c r="B2456" s="29">
        <v>24.550000000001038</v>
      </c>
      <c r="C2456" s="30">
        <v>2000</v>
      </c>
    </row>
    <row r="2457" spans="1:3" x14ac:dyDescent="0.25">
      <c r="A2457" s="28">
        <v>2456</v>
      </c>
      <c r="B2457" s="29">
        <v>24.56000000000104</v>
      </c>
      <c r="C2457" s="30">
        <v>2000</v>
      </c>
    </row>
    <row r="2458" spans="1:3" x14ac:dyDescent="0.25">
      <c r="A2458" s="28">
        <v>2457</v>
      </c>
      <c r="B2458" s="29">
        <v>24.570000000001041</v>
      </c>
      <c r="C2458" s="30">
        <v>2000</v>
      </c>
    </row>
    <row r="2459" spans="1:3" x14ac:dyDescent="0.25">
      <c r="A2459" s="28">
        <v>2458</v>
      </c>
      <c r="B2459" s="29">
        <v>24.580000000001043</v>
      </c>
      <c r="C2459" s="30">
        <v>2000</v>
      </c>
    </row>
    <row r="2460" spans="1:3" x14ac:dyDescent="0.25">
      <c r="A2460" s="28">
        <v>2459</v>
      </c>
      <c r="B2460" s="29">
        <v>24.590000000001044</v>
      </c>
      <c r="C2460" s="30">
        <v>2000</v>
      </c>
    </row>
    <row r="2461" spans="1:3" x14ac:dyDescent="0.25">
      <c r="A2461" s="28">
        <v>2460</v>
      </c>
      <c r="B2461" s="29">
        <v>24.600000000001046</v>
      </c>
      <c r="C2461" s="30">
        <v>2000</v>
      </c>
    </row>
    <row r="2462" spans="1:3" x14ac:dyDescent="0.25">
      <c r="A2462" s="28">
        <v>2461</v>
      </c>
      <c r="B2462" s="29">
        <v>24.610000000001047</v>
      </c>
      <c r="C2462" s="30">
        <v>2000</v>
      </c>
    </row>
    <row r="2463" spans="1:3" x14ac:dyDescent="0.25">
      <c r="A2463" s="28">
        <v>2462</v>
      </c>
      <c r="B2463" s="29">
        <v>24.620000000001049</v>
      </c>
      <c r="C2463" s="30">
        <v>2000</v>
      </c>
    </row>
    <row r="2464" spans="1:3" x14ac:dyDescent="0.25">
      <c r="A2464" s="28">
        <v>2463</v>
      </c>
      <c r="B2464" s="29">
        <v>24.630000000001051</v>
      </c>
      <c r="C2464" s="30">
        <v>2000</v>
      </c>
    </row>
    <row r="2465" spans="1:3" x14ac:dyDescent="0.25">
      <c r="A2465" s="28">
        <v>2464</v>
      </c>
      <c r="B2465" s="29">
        <v>24.640000000001052</v>
      </c>
      <c r="C2465" s="30">
        <v>2000</v>
      </c>
    </row>
    <row r="2466" spans="1:3" x14ac:dyDescent="0.25">
      <c r="A2466" s="28">
        <v>2465</v>
      </c>
      <c r="B2466" s="29">
        <v>24.650000000001054</v>
      </c>
      <c r="C2466" s="30">
        <v>2000</v>
      </c>
    </row>
    <row r="2467" spans="1:3" x14ac:dyDescent="0.25">
      <c r="A2467" s="28">
        <v>2466</v>
      </c>
      <c r="B2467" s="29">
        <v>24.660000000001055</v>
      </c>
      <c r="C2467" s="30">
        <v>2000</v>
      </c>
    </row>
    <row r="2468" spans="1:3" x14ac:dyDescent="0.25">
      <c r="A2468" s="28">
        <v>2467</v>
      </c>
      <c r="B2468" s="29">
        <v>24.670000000001057</v>
      </c>
      <c r="C2468" s="30">
        <v>2000</v>
      </c>
    </row>
    <row r="2469" spans="1:3" x14ac:dyDescent="0.25">
      <c r="A2469" s="28">
        <v>2468</v>
      </c>
      <c r="B2469" s="29">
        <v>24.680000000001058</v>
      </c>
      <c r="C2469" s="30">
        <v>2000</v>
      </c>
    </row>
    <row r="2470" spans="1:3" x14ac:dyDescent="0.25">
      <c r="A2470" s="28">
        <v>2469</v>
      </c>
      <c r="B2470" s="29">
        <v>24.69000000000106</v>
      </c>
      <c r="C2470" s="30">
        <v>2000</v>
      </c>
    </row>
    <row r="2471" spans="1:3" x14ac:dyDescent="0.25">
      <c r="A2471" s="28">
        <v>2470</v>
      </c>
      <c r="B2471" s="29">
        <v>24.700000000001062</v>
      </c>
      <c r="C2471" s="30">
        <v>2000</v>
      </c>
    </row>
    <row r="2472" spans="1:3" x14ac:dyDescent="0.25">
      <c r="A2472" s="28">
        <v>2471</v>
      </c>
      <c r="B2472" s="29">
        <v>24.710000000001063</v>
      </c>
      <c r="C2472" s="30">
        <v>2000</v>
      </c>
    </row>
    <row r="2473" spans="1:3" x14ac:dyDescent="0.25">
      <c r="A2473" s="28">
        <v>2472</v>
      </c>
      <c r="B2473" s="29">
        <v>24.720000000001065</v>
      </c>
      <c r="C2473" s="30">
        <v>2000</v>
      </c>
    </row>
    <row r="2474" spans="1:3" x14ac:dyDescent="0.25">
      <c r="A2474" s="28">
        <v>2473</v>
      </c>
      <c r="B2474" s="29">
        <v>24.730000000001066</v>
      </c>
      <c r="C2474" s="30">
        <v>2000</v>
      </c>
    </row>
    <row r="2475" spans="1:3" x14ac:dyDescent="0.25">
      <c r="A2475" s="28">
        <v>2474</v>
      </c>
      <c r="B2475" s="29">
        <v>24.740000000001068</v>
      </c>
      <c r="C2475" s="30">
        <v>2000</v>
      </c>
    </row>
    <row r="2476" spans="1:3" x14ac:dyDescent="0.25">
      <c r="A2476" s="28">
        <v>2475</v>
      </c>
      <c r="B2476" s="29">
        <v>24.750000000001069</v>
      </c>
      <c r="C2476" s="30">
        <v>2000</v>
      </c>
    </row>
    <row r="2477" spans="1:3" x14ac:dyDescent="0.25">
      <c r="A2477" s="28">
        <v>2476</v>
      </c>
      <c r="B2477" s="29">
        <v>24.760000000001071</v>
      </c>
      <c r="C2477" s="30">
        <v>2000</v>
      </c>
    </row>
    <row r="2478" spans="1:3" x14ac:dyDescent="0.25">
      <c r="A2478" s="28">
        <v>2477</v>
      </c>
      <c r="B2478" s="29">
        <v>24.770000000001072</v>
      </c>
      <c r="C2478" s="30">
        <v>2000</v>
      </c>
    </row>
    <row r="2479" spans="1:3" x14ac:dyDescent="0.25">
      <c r="A2479" s="28">
        <v>2478</v>
      </c>
      <c r="B2479" s="29">
        <v>24.780000000001074</v>
      </c>
      <c r="C2479" s="30">
        <v>2000</v>
      </c>
    </row>
    <row r="2480" spans="1:3" x14ac:dyDescent="0.25">
      <c r="A2480" s="28">
        <v>2479</v>
      </c>
      <c r="B2480" s="29">
        <v>24.790000000001076</v>
      </c>
      <c r="C2480" s="30">
        <v>2000</v>
      </c>
    </row>
    <row r="2481" spans="1:3" x14ac:dyDescent="0.25">
      <c r="A2481" s="28">
        <v>2480</v>
      </c>
      <c r="B2481" s="29">
        <v>24.800000000001077</v>
      </c>
      <c r="C2481" s="30">
        <v>2000</v>
      </c>
    </row>
    <row r="2482" spans="1:3" x14ac:dyDescent="0.25">
      <c r="A2482" s="28">
        <v>2481</v>
      </c>
      <c r="B2482" s="30">
        <v>24.810000000001079</v>
      </c>
      <c r="C2482" s="30">
        <v>2000</v>
      </c>
    </row>
    <row r="2483" spans="1:3" x14ac:dyDescent="0.25">
      <c r="A2483" s="28">
        <v>2482</v>
      </c>
      <c r="B2483" s="30">
        <v>24.82000000000108</v>
      </c>
      <c r="C2483" s="30">
        <v>2000</v>
      </c>
    </row>
    <row r="2484" spans="1:3" x14ac:dyDescent="0.25">
      <c r="A2484" s="28">
        <v>2483</v>
      </c>
      <c r="B2484" s="30">
        <v>24.830000000001082</v>
      </c>
      <c r="C2484" s="30">
        <v>2000</v>
      </c>
    </row>
    <row r="2485" spans="1:3" x14ac:dyDescent="0.25">
      <c r="A2485" s="28">
        <v>2484</v>
      </c>
      <c r="B2485" s="30">
        <v>24.840000000001083</v>
      </c>
      <c r="C2485" s="30">
        <v>2000</v>
      </c>
    </row>
    <row r="2486" spans="1:3" x14ac:dyDescent="0.25">
      <c r="A2486" s="28">
        <v>2485</v>
      </c>
      <c r="B2486" s="30">
        <v>24.850000000001085</v>
      </c>
      <c r="C2486" s="30">
        <v>2000</v>
      </c>
    </row>
    <row r="2487" spans="1:3" x14ac:dyDescent="0.25">
      <c r="A2487" s="28">
        <v>2486</v>
      </c>
      <c r="B2487" s="30">
        <v>24.860000000001087</v>
      </c>
      <c r="C2487" s="30">
        <v>2000</v>
      </c>
    </row>
    <row r="2488" spans="1:3" x14ac:dyDescent="0.25">
      <c r="A2488" s="28">
        <v>2487</v>
      </c>
      <c r="B2488" s="30">
        <v>24.870000000001088</v>
      </c>
      <c r="C2488" s="30">
        <v>2000</v>
      </c>
    </row>
    <row r="2489" spans="1:3" x14ac:dyDescent="0.25">
      <c r="A2489" s="28">
        <v>2488</v>
      </c>
      <c r="B2489" s="30">
        <v>24.88000000000109</v>
      </c>
      <c r="C2489" s="30">
        <v>2000</v>
      </c>
    </row>
    <row r="2490" spans="1:3" x14ac:dyDescent="0.25">
      <c r="A2490" s="28">
        <v>2489</v>
      </c>
      <c r="B2490" s="30">
        <v>24.890000000001091</v>
      </c>
      <c r="C2490" s="30">
        <v>2000</v>
      </c>
    </row>
    <row r="2491" spans="1:3" x14ac:dyDescent="0.25">
      <c r="A2491" s="28">
        <v>2490</v>
      </c>
      <c r="B2491" s="30">
        <v>24.900000000001093</v>
      </c>
      <c r="C2491" s="30">
        <v>2000</v>
      </c>
    </row>
    <row r="2492" spans="1:3" x14ac:dyDescent="0.25">
      <c r="A2492" s="28">
        <v>2491</v>
      </c>
      <c r="B2492" s="30">
        <v>24.910000000001094</v>
      </c>
      <c r="C2492" s="30">
        <v>2000</v>
      </c>
    </row>
    <row r="2493" spans="1:3" x14ac:dyDescent="0.25">
      <c r="A2493" s="28">
        <v>2492</v>
      </c>
      <c r="B2493" s="30">
        <v>24.920000000001096</v>
      </c>
      <c r="C2493" s="30">
        <v>2000</v>
      </c>
    </row>
    <row r="2494" spans="1:3" x14ac:dyDescent="0.25">
      <c r="A2494" s="28">
        <v>2493</v>
      </c>
      <c r="B2494" s="30">
        <v>24.930000000001098</v>
      </c>
      <c r="C2494" s="30">
        <v>2000</v>
      </c>
    </row>
    <row r="2495" spans="1:3" x14ac:dyDescent="0.25">
      <c r="A2495" s="28">
        <v>2494</v>
      </c>
      <c r="B2495" s="30">
        <v>24.940000000001099</v>
      </c>
      <c r="C2495" s="30">
        <v>2000</v>
      </c>
    </row>
    <row r="2496" spans="1:3" x14ac:dyDescent="0.25">
      <c r="A2496" s="28">
        <v>2495</v>
      </c>
      <c r="B2496" s="30">
        <v>24.950000000001101</v>
      </c>
      <c r="C2496" s="30">
        <v>2000</v>
      </c>
    </row>
    <row r="2497" spans="1:3" x14ac:dyDescent="0.25">
      <c r="A2497" s="28">
        <v>2496</v>
      </c>
      <c r="B2497" s="30">
        <v>24.960000000001102</v>
      </c>
      <c r="C2497" s="30">
        <v>2000</v>
      </c>
    </row>
    <row r="2498" spans="1:3" x14ac:dyDescent="0.25">
      <c r="A2498" s="28">
        <v>2497</v>
      </c>
      <c r="B2498" s="30">
        <v>24.970000000001104</v>
      </c>
      <c r="C2498" s="30">
        <v>2000</v>
      </c>
    </row>
    <row r="2499" spans="1:3" x14ac:dyDescent="0.25">
      <c r="A2499" s="28">
        <v>2498</v>
      </c>
      <c r="B2499" s="30">
        <v>24.980000000001105</v>
      </c>
      <c r="C2499" s="30">
        <v>2000</v>
      </c>
    </row>
    <row r="2500" spans="1:3" x14ac:dyDescent="0.25">
      <c r="A2500" s="28">
        <v>2499</v>
      </c>
      <c r="B2500" s="30">
        <v>24.990000000001107</v>
      </c>
      <c r="C2500" s="30">
        <v>2000</v>
      </c>
    </row>
    <row r="2501" spans="1:3" x14ac:dyDescent="0.25">
      <c r="A2501" s="28">
        <v>2500</v>
      </c>
      <c r="B2501" s="30">
        <v>25.000000000001108</v>
      </c>
      <c r="C2501" s="30">
        <v>0</v>
      </c>
    </row>
    <row r="2502" spans="1:3" x14ac:dyDescent="0.25">
      <c r="A2502" s="28">
        <v>2501</v>
      </c>
      <c r="B2502" s="30">
        <v>25.01000000000111</v>
      </c>
      <c r="C2502" s="30">
        <v>0</v>
      </c>
    </row>
    <row r="2503" spans="1:3" x14ac:dyDescent="0.25">
      <c r="A2503" s="28">
        <v>2502</v>
      </c>
      <c r="B2503" s="30">
        <v>25.020000000001112</v>
      </c>
      <c r="C2503" s="30">
        <v>0</v>
      </c>
    </row>
    <row r="2504" spans="1:3" x14ac:dyDescent="0.25">
      <c r="A2504" s="28">
        <v>2503</v>
      </c>
      <c r="B2504" s="30">
        <v>25.030000000001113</v>
      </c>
      <c r="C2504" s="30">
        <v>0</v>
      </c>
    </row>
    <row r="2505" spans="1:3" x14ac:dyDescent="0.25">
      <c r="A2505" s="28">
        <v>2504</v>
      </c>
      <c r="B2505" s="30">
        <v>25.040000000001115</v>
      </c>
      <c r="C2505" s="30">
        <v>0</v>
      </c>
    </row>
    <row r="2506" spans="1:3" x14ac:dyDescent="0.25">
      <c r="A2506" s="28">
        <v>2505</v>
      </c>
      <c r="B2506" s="30">
        <v>25.050000000001116</v>
      </c>
      <c r="C2506" s="30">
        <v>0</v>
      </c>
    </row>
    <row r="2507" spans="1:3" x14ac:dyDescent="0.25">
      <c r="A2507" s="28">
        <v>2506</v>
      </c>
      <c r="B2507" s="30">
        <v>25.060000000001118</v>
      </c>
      <c r="C2507" s="30">
        <v>0</v>
      </c>
    </row>
    <row r="2508" spans="1:3" x14ac:dyDescent="0.25">
      <c r="A2508" s="28">
        <v>2507</v>
      </c>
      <c r="B2508" s="30">
        <v>25.070000000001119</v>
      </c>
      <c r="C2508" s="30">
        <v>0</v>
      </c>
    </row>
    <row r="2509" spans="1:3" x14ac:dyDescent="0.25">
      <c r="A2509" s="28">
        <v>2508</v>
      </c>
      <c r="B2509" s="30">
        <v>25.080000000001121</v>
      </c>
      <c r="C2509" s="30">
        <v>0</v>
      </c>
    </row>
    <row r="2510" spans="1:3" x14ac:dyDescent="0.25">
      <c r="A2510" s="28">
        <v>2509</v>
      </c>
      <c r="B2510" s="30">
        <v>25.090000000001123</v>
      </c>
      <c r="C2510" s="30">
        <v>0</v>
      </c>
    </row>
    <row r="2511" spans="1:3" x14ac:dyDescent="0.25">
      <c r="A2511" s="28">
        <v>2510</v>
      </c>
      <c r="B2511" s="30">
        <v>25.100000000001124</v>
      </c>
      <c r="C2511" s="30">
        <v>0</v>
      </c>
    </row>
    <row r="2512" spans="1:3" x14ac:dyDescent="0.25">
      <c r="A2512" s="28">
        <v>2511</v>
      </c>
      <c r="B2512" s="30">
        <v>25.110000000001126</v>
      </c>
      <c r="C2512" s="30">
        <v>0</v>
      </c>
    </row>
    <row r="2513" spans="1:3" x14ac:dyDescent="0.25">
      <c r="A2513" s="28">
        <v>2512</v>
      </c>
      <c r="B2513" s="30">
        <v>25.120000000001127</v>
      </c>
      <c r="C2513" s="30">
        <v>0</v>
      </c>
    </row>
    <row r="2514" spans="1:3" x14ac:dyDescent="0.25">
      <c r="A2514" s="28">
        <v>2513</v>
      </c>
      <c r="B2514" s="30">
        <v>25.130000000001129</v>
      </c>
      <c r="C2514" s="30">
        <v>0</v>
      </c>
    </row>
    <row r="2515" spans="1:3" x14ac:dyDescent="0.25">
      <c r="A2515" s="28">
        <v>2514</v>
      </c>
      <c r="B2515" s="30">
        <v>25.14000000000113</v>
      </c>
      <c r="C2515" s="30">
        <v>0</v>
      </c>
    </row>
    <row r="2516" spans="1:3" x14ac:dyDescent="0.25">
      <c r="A2516" s="28">
        <v>2515</v>
      </c>
      <c r="B2516" s="30">
        <v>25.150000000001132</v>
      </c>
      <c r="C2516" s="30">
        <v>0</v>
      </c>
    </row>
    <row r="2517" spans="1:3" x14ac:dyDescent="0.25">
      <c r="A2517" s="28">
        <v>2516</v>
      </c>
      <c r="B2517" s="30">
        <v>25.160000000001133</v>
      </c>
      <c r="C2517" s="30">
        <v>0</v>
      </c>
    </row>
    <row r="2518" spans="1:3" x14ac:dyDescent="0.25">
      <c r="A2518" s="28">
        <v>2517</v>
      </c>
      <c r="B2518" s="30">
        <v>25.170000000001135</v>
      </c>
      <c r="C2518" s="30">
        <v>0</v>
      </c>
    </row>
    <row r="2519" spans="1:3" x14ac:dyDescent="0.25">
      <c r="A2519" s="28">
        <v>2518</v>
      </c>
      <c r="B2519" s="30">
        <v>25.180000000001137</v>
      </c>
      <c r="C2519" s="30">
        <v>0</v>
      </c>
    </row>
    <row r="2520" spans="1:3" x14ac:dyDescent="0.25">
      <c r="A2520" s="28">
        <v>2519</v>
      </c>
      <c r="B2520" s="30">
        <v>25.190000000001138</v>
      </c>
      <c r="C2520" s="30">
        <v>0</v>
      </c>
    </row>
    <row r="2521" spans="1:3" x14ac:dyDescent="0.25">
      <c r="A2521" s="28">
        <v>2520</v>
      </c>
      <c r="B2521" s="30">
        <v>25.20000000000114</v>
      </c>
      <c r="C2521" s="30">
        <v>0</v>
      </c>
    </row>
    <row r="2522" spans="1:3" x14ac:dyDescent="0.25">
      <c r="A2522" s="28">
        <v>2521</v>
      </c>
      <c r="B2522" s="30">
        <v>25.210000000001141</v>
      </c>
      <c r="C2522" s="30">
        <v>0</v>
      </c>
    </row>
    <row r="2523" spans="1:3" x14ac:dyDescent="0.25">
      <c r="A2523" s="28">
        <v>2522</v>
      </c>
      <c r="B2523" s="30">
        <v>25.220000000001143</v>
      </c>
      <c r="C2523" s="30">
        <v>0</v>
      </c>
    </row>
    <row r="2524" spans="1:3" x14ac:dyDescent="0.25">
      <c r="A2524" s="28">
        <v>2523</v>
      </c>
      <c r="B2524" s="30">
        <v>25.230000000001144</v>
      </c>
      <c r="C2524" s="30">
        <v>0</v>
      </c>
    </row>
    <row r="2525" spans="1:3" x14ac:dyDescent="0.25">
      <c r="A2525" s="28">
        <v>2524</v>
      </c>
      <c r="B2525" s="30">
        <v>25.240000000001146</v>
      </c>
      <c r="C2525" s="30">
        <v>0</v>
      </c>
    </row>
    <row r="2526" spans="1:3" x14ac:dyDescent="0.25">
      <c r="A2526" s="28">
        <v>2525</v>
      </c>
      <c r="B2526" s="30">
        <v>25.250000000001148</v>
      </c>
      <c r="C2526" s="30">
        <v>0</v>
      </c>
    </row>
    <row r="2527" spans="1:3" x14ac:dyDescent="0.25">
      <c r="A2527" s="28">
        <v>2526</v>
      </c>
      <c r="B2527" s="30">
        <v>25.260000000001149</v>
      </c>
      <c r="C2527" s="30">
        <v>0</v>
      </c>
    </row>
    <row r="2528" spans="1:3" x14ac:dyDescent="0.25">
      <c r="A2528" s="28">
        <v>2527</v>
      </c>
      <c r="B2528" s="30">
        <v>25.270000000001151</v>
      </c>
      <c r="C2528" s="30">
        <v>0</v>
      </c>
    </row>
    <row r="2529" spans="1:3" x14ac:dyDescent="0.25">
      <c r="A2529" s="28">
        <v>2528</v>
      </c>
      <c r="B2529" s="30">
        <v>25.280000000001152</v>
      </c>
      <c r="C2529" s="30">
        <v>0</v>
      </c>
    </row>
    <row r="2530" spans="1:3" x14ac:dyDescent="0.25">
      <c r="A2530" s="28">
        <v>2529</v>
      </c>
      <c r="B2530" s="30">
        <v>25.290000000001154</v>
      </c>
      <c r="C2530" s="30">
        <v>0</v>
      </c>
    </row>
    <row r="2531" spans="1:3" x14ac:dyDescent="0.25">
      <c r="A2531" s="28">
        <v>2530</v>
      </c>
      <c r="B2531" s="30">
        <v>25.300000000001155</v>
      </c>
      <c r="C2531" s="30">
        <v>0</v>
      </c>
    </row>
    <row r="2532" spans="1:3" x14ac:dyDescent="0.25">
      <c r="A2532" s="28">
        <v>2531</v>
      </c>
      <c r="B2532" s="30">
        <v>25.310000000001157</v>
      </c>
      <c r="C2532" s="30">
        <v>0</v>
      </c>
    </row>
    <row r="2533" spans="1:3" x14ac:dyDescent="0.25">
      <c r="A2533" s="28">
        <v>2532</v>
      </c>
      <c r="B2533" s="30">
        <v>25.320000000001158</v>
      </c>
      <c r="C2533" s="30">
        <v>0</v>
      </c>
    </row>
    <row r="2534" spans="1:3" x14ac:dyDescent="0.25">
      <c r="A2534" s="28">
        <v>2533</v>
      </c>
      <c r="B2534" s="30">
        <v>25.33000000000116</v>
      </c>
      <c r="C2534" s="30">
        <v>0</v>
      </c>
    </row>
    <row r="2535" spans="1:3" x14ac:dyDescent="0.25">
      <c r="A2535" s="28">
        <v>2534</v>
      </c>
      <c r="B2535" s="30">
        <v>25.340000000001162</v>
      </c>
      <c r="C2535" s="30">
        <v>0</v>
      </c>
    </row>
    <row r="2536" spans="1:3" x14ac:dyDescent="0.25">
      <c r="A2536" s="28">
        <v>2535</v>
      </c>
      <c r="B2536" s="30">
        <v>25.350000000001163</v>
      </c>
      <c r="C2536" s="30">
        <v>0</v>
      </c>
    </row>
    <row r="2537" spans="1:3" x14ac:dyDescent="0.25">
      <c r="A2537" s="28">
        <v>2536</v>
      </c>
      <c r="B2537" s="30">
        <v>25.360000000001165</v>
      </c>
      <c r="C2537" s="30">
        <v>0</v>
      </c>
    </row>
    <row r="2538" spans="1:3" x14ac:dyDescent="0.25">
      <c r="A2538" s="28">
        <v>2537</v>
      </c>
      <c r="B2538" s="30">
        <v>25.370000000001166</v>
      </c>
      <c r="C2538" s="30">
        <v>0</v>
      </c>
    </row>
    <row r="2539" spans="1:3" x14ac:dyDescent="0.25">
      <c r="A2539" s="28">
        <v>2538</v>
      </c>
      <c r="B2539" s="30">
        <v>25.380000000001168</v>
      </c>
      <c r="C2539" s="30">
        <v>0</v>
      </c>
    </row>
    <row r="2540" spans="1:3" x14ac:dyDescent="0.25">
      <c r="A2540" s="28">
        <v>2539</v>
      </c>
      <c r="B2540" s="30">
        <v>25.390000000001169</v>
      </c>
      <c r="C2540" s="30">
        <v>0</v>
      </c>
    </row>
    <row r="2541" spans="1:3" x14ac:dyDescent="0.25">
      <c r="A2541" s="28">
        <v>2540</v>
      </c>
      <c r="B2541" s="30">
        <v>25.400000000001171</v>
      </c>
      <c r="C2541" s="30">
        <v>0</v>
      </c>
    </row>
    <row r="2542" spans="1:3" x14ac:dyDescent="0.25">
      <c r="A2542" s="28">
        <v>2541</v>
      </c>
      <c r="B2542" s="30">
        <v>25.410000000001173</v>
      </c>
      <c r="C2542" s="30">
        <v>0</v>
      </c>
    </row>
    <row r="2543" spans="1:3" x14ac:dyDescent="0.25">
      <c r="A2543" s="28">
        <v>2542</v>
      </c>
      <c r="B2543" s="30">
        <v>25.420000000001174</v>
      </c>
      <c r="C2543" s="30">
        <v>0</v>
      </c>
    </row>
    <row r="2544" spans="1:3" x14ac:dyDescent="0.25">
      <c r="A2544" s="28">
        <v>2543</v>
      </c>
      <c r="B2544" s="30">
        <v>25.430000000001176</v>
      </c>
      <c r="C2544" s="30">
        <v>0</v>
      </c>
    </row>
    <row r="2545" spans="1:3" x14ac:dyDescent="0.25">
      <c r="A2545" s="28">
        <v>2544</v>
      </c>
      <c r="B2545" s="30">
        <v>25.440000000001177</v>
      </c>
      <c r="C2545" s="30">
        <v>0</v>
      </c>
    </row>
    <row r="2546" spans="1:3" x14ac:dyDescent="0.25">
      <c r="A2546" s="28">
        <v>2545</v>
      </c>
      <c r="B2546" s="30">
        <v>25.450000000001179</v>
      </c>
      <c r="C2546" s="30">
        <v>0</v>
      </c>
    </row>
    <row r="2547" spans="1:3" x14ac:dyDescent="0.25">
      <c r="A2547" s="28">
        <v>2546</v>
      </c>
      <c r="B2547" s="30">
        <v>25.46000000000118</v>
      </c>
      <c r="C2547" s="30">
        <v>0</v>
      </c>
    </row>
    <row r="2548" spans="1:3" x14ac:dyDescent="0.25">
      <c r="A2548" s="28">
        <v>2547</v>
      </c>
      <c r="B2548" s="30">
        <v>25.470000000001182</v>
      </c>
      <c r="C2548" s="30">
        <v>0</v>
      </c>
    </row>
    <row r="2549" spans="1:3" x14ac:dyDescent="0.25">
      <c r="A2549" s="28">
        <v>2548</v>
      </c>
      <c r="B2549" s="30">
        <v>25.480000000001183</v>
      </c>
      <c r="C2549" s="30">
        <v>0</v>
      </c>
    </row>
    <row r="2550" spans="1:3" x14ac:dyDescent="0.25">
      <c r="A2550" s="28">
        <v>2549</v>
      </c>
      <c r="B2550" s="30">
        <v>25.490000000001185</v>
      </c>
      <c r="C2550" s="30">
        <v>0</v>
      </c>
    </row>
    <row r="2551" spans="1:3" x14ac:dyDescent="0.25">
      <c r="A2551" s="28">
        <v>2550</v>
      </c>
      <c r="B2551" s="30">
        <v>25.500000000001187</v>
      </c>
      <c r="C2551" s="30">
        <v>0</v>
      </c>
    </row>
    <row r="2552" spans="1:3" x14ac:dyDescent="0.25">
      <c r="A2552" s="28">
        <v>2551</v>
      </c>
      <c r="B2552" s="30">
        <v>25.510000000001188</v>
      </c>
      <c r="C2552" s="30">
        <v>0</v>
      </c>
    </row>
    <row r="2553" spans="1:3" x14ac:dyDescent="0.25">
      <c r="A2553" s="28">
        <v>2552</v>
      </c>
      <c r="B2553" s="30">
        <v>25.52000000000119</v>
      </c>
      <c r="C2553" s="30">
        <v>0</v>
      </c>
    </row>
    <row r="2554" spans="1:3" x14ac:dyDescent="0.25">
      <c r="A2554" s="28">
        <v>2553</v>
      </c>
      <c r="B2554" s="30">
        <v>25.530000000001191</v>
      </c>
      <c r="C2554" s="30">
        <v>0</v>
      </c>
    </row>
    <row r="2555" spans="1:3" x14ac:dyDescent="0.25">
      <c r="A2555" s="28">
        <v>2554</v>
      </c>
      <c r="B2555" s="30">
        <v>25.540000000001193</v>
      </c>
      <c r="C2555" s="30">
        <v>0</v>
      </c>
    </row>
    <row r="2556" spans="1:3" x14ac:dyDescent="0.25">
      <c r="A2556" s="28">
        <v>2555</v>
      </c>
      <c r="B2556" s="30">
        <v>25.550000000001194</v>
      </c>
      <c r="C2556" s="30">
        <v>0</v>
      </c>
    </row>
    <row r="2557" spans="1:3" x14ac:dyDescent="0.25">
      <c r="A2557" s="28">
        <v>2556</v>
      </c>
      <c r="B2557" s="30">
        <v>25.560000000001196</v>
      </c>
      <c r="C2557" s="30">
        <v>0</v>
      </c>
    </row>
    <row r="2558" spans="1:3" x14ac:dyDescent="0.25">
      <c r="A2558" s="28">
        <v>2557</v>
      </c>
      <c r="B2558" s="30">
        <v>25.570000000001198</v>
      </c>
      <c r="C2558" s="30">
        <v>0</v>
      </c>
    </row>
    <row r="2559" spans="1:3" x14ac:dyDescent="0.25">
      <c r="A2559" s="28">
        <v>2558</v>
      </c>
      <c r="B2559" s="30">
        <v>25.580000000001199</v>
      </c>
      <c r="C2559" s="30">
        <v>0</v>
      </c>
    </row>
    <row r="2560" spans="1:3" x14ac:dyDescent="0.25">
      <c r="A2560" s="28">
        <v>2559</v>
      </c>
      <c r="B2560" s="30">
        <v>25.590000000001201</v>
      </c>
      <c r="C2560" s="30">
        <v>0</v>
      </c>
    </row>
    <row r="2561" spans="1:3" x14ac:dyDescent="0.25">
      <c r="A2561" s="28">
        <v>2560</v>
      </c>
      <c r="B2561" s="30">
        <v>25.600000000001202</v>
      </c>
      <c r="C2561" s="30">
        <v>0</v>
      </c>
    </row>
    <row r="2562" spans="1:3" x14ac:dyDescent="0.25">
      <c r="A2562" s="28">
        <v>2561</v>
      </c>
      <c r="B2562" s="30">
        <v>25.610000000001204</v>
      </c>
      <c r="C2562" s="30">
        <v>0</v>
      </c>
    </row>
    <row r="2563" spans="1:3" x14ac:dyDescent="0.25">
      <c r="A2563" s="28">
        <v>2562</v>
      </c>
      <c r="B2563" s="30">
        <v>25.620000000001205</v>
      </c>
      <c r="C2563" s="30">
        <v>0</v>
      </c>
    </row>
    <row r="2564" spans="1:3" x14ac:dyDescent="0.25">
      <c r="A2564" s="28">
        <v>2563</v>
      </c>
      <c r="B2564" s="30">
        <v>25.630000000001207</v>
      </c>
      <c r="C2564" s="30">
        <v>0</v>
      </c>
    </row>
    <row r="2565" spans="1:3" x14ac:dyDescent="0.25">
      <c r="A2565" s="28">
        <v>2564</v>
      </c>
      <c r="B2565" s="30">
        <v>25.640000000001208</v>
      </c>
      <c r="C2565" s="30">
        <v>0</v>
      </c>
    </row>
    <row r="2566" spans="1:3" x14ac:dyDescent="0.25">
      <c r="A2566" s="28">
        <v>2565</v>
      </c>
      <c r="B2566" s="30">
        <v>25.65000000000121</v>
      </c>
      <c r="C2566" s="30">
        <v>0</v>
      </c>
    </row>
    <row r="2567" spans="1:3" x14ac:dyDescent="0.25">
      <c r="A2567" s="28">
        <v>2566</v>
      </c>
      <c r="B2567" s="30">
        <v>25.660000000001212</v>
      </c>
      <c r="C2567" s="30">
        <v>0</v>
      </c>
    </row>
    <row r="2568" spans="1:3" x14ac:dyDescent="0.25">
      <c r="A2568" s="28">
        <v>2567</v>
      </c>
      <c r="B2568" s="30">
        <v>25.670000000001213</v>
      </c>
      <c r="C2568" s="30">
        <v>0</v>
      </c>
    </row>
    <row r="2569" spans="1:3" x14ac:dyDescent="0.25">
      <c r="A2569" s="28">
        <v>2568</v>
      </c>
      <c r="B2569" s="30">
        <v>25.680000000001215</v>
      </c>
      <c r="C2569" s="30">
        <v>0</v>
      </c>
    </row>
    <row r="2570" spans="1:3" x14ac:dyDescent="0.25">
      <c r="A2570" s="28">
        <v>2569</v>
      </c>
      <c r="B2570" s="30">
        <v>25.690000000001216</v>
      </c>
      <c r="C2570" s="30">
        <v>0</v>
      </c>
    </row>
    <row r="2571" spans="1:3" x14ac:dyDescent="0.25">
      <c r="A2571" s="28">
        <v>2570</v>
      </c>
      <c r="B2571" s="30">
        <v>25.700000000001218</v>
      </c>
      <c r="C2571" s="30">
        <v>0</v>
      </c>
    </row>
    <row r="2572" spans="1:3" x14ac:dyDescent="0.25">
      <c r="A2572" s="28">
        <v>2571</v>
      </c>
      <c r="B2572" s="30">
        <v>25.710000000001219</v>
      </c>
      <c r="C2572" s="30">
        <v>0</v>
      </c>
    </row>
    <row r="2573" spans="1:3" x14ac:dyDescent="0.25">
      <c r="A2573" s="28">
        <v>2572</v>
      </c>
      <c r="B2573" s="30">
        <v>25.720000000001221</v>
      </c>
      <c r="C2573" s="30">
        <v>0</v>
      </c>
    </row>
    <row r="2574" spans="1:3" x14ac:dyDescent="0.25">
      <c r="A2574" s="28">
        <v>2573</v>
      </c>
      <c r="B2574" s="30">
        <v>25.730000000001223</v>
      </c>
      <c r="C2574" s="30">
        <v>0</v>
      </c>
    </row>
    <row r="2575" spans="1:3" x14ac:dyDescent="0.25">
      <c r="A2575" s="28">
        <v>2574</v>
      </c>
      <c r="B2575" s="30">
        <v>25.740000000001224</v>
      </c>
      <c r="C2575" s="30">
        <v>0</v>
      </c>
    </row>
    <row r="2576" spans="1:3" x14ac:dyDescent="0.25">
      <c r="A2576" s="28">
        <v>2575</v>
      </c>
      <c r="B2576" s="30">
        <v>25.750000000001226</v>
      </c>
      <c r="C2576" s="30">
        <v>0</v>
      </c>
    </row>
    <row r="2577" spans="1:3" x14ac:dyDescent="0.25">
      <c r="A2577" s="28">
        <v>2576</v>
      </c>
      <c r="B2577" s="30">
        <v>25.760000000001227</v>
      </c>
      <c r="C2577" s="30">
        <v>0</v>
      </c>
    </row>
    <row r="2578" spans="1:3" x14ac:dyDescent="0.25">
      <c r="A2578" s="28">
        <v>2577</v>
      </c>
      <c r="B2578" s="30">
        <v>25.770000000001229</v>
      </c>
      <c r="C2578" s="30">
        <v>0</v>
      </c>
    </row>
    <row r="2579" spans="1:3" x14ac:dyDescent="0.25">
      <c r="A2579" s="28">
        <v>2578</v>
      </c>
      <c r="B2579" s="30">
        <v>25.78000000000123</v>
      </c>
      <c r="C2579" s="30">
        <v>0</v>
      </c>
    </row>
    <row r="2580" spans="1:3" x14ac:dyDescent="0.25">
      <c r="A2580" s="28">
        <v>2579</v>
      </c>
      <c r="B2580" s="30">
        <v>25.790000000001232</v>
      </c>
      <c r="C2580" s="30">
        <v>0</v>
      </c>
    </row>
    <row r="2581" spans="1:3" x14ac:dyDescent="0.25">
      <c r="A2581" s="28">
        <v>2580</v>
      </c>
      <c r="B2581" s="30">
        <v>25.800000000001234</v>
      </c>
      <c r="C2581" s="30">
        <v>0</v>
      </c>
    </row>
    <row r="2582" spans="1:3" x14ac:dyDescent="0.25">
      <c r="A2582" s="28">
        <v>2581</v>
      </c>
      <c r="B2582" s="30">
        <v>25.810000000001235</v>
      </c>
      <c r="C2582" s="30">
        <v>0</v>
      </c>
    </row>
    <row r="2583" spans="1:3" x14ac:dyDescent="0.25">
      <c r="A2583" s="28">
        <v>2582</v>
      </c>
      <c r="B2583" s="30">
        <v>25.820000000001237</v>
      </c>
      <c r="C2583" s="30">
        <v>0</v>
      </c>
    </row>
    <row r="2584" spans="1:3" x14ac:dyDescent="0.25">
      <c r="A2584" s="28">
        <v>2583</v>
      </c>
      <c r="B2584" s="30">
        <v>25.830000000001238</v>
      </c>
      <c r="C2584" s="30">
        <v>0</v>
      </c>
    </row>
    <row r="2585" spans="1:3" x14ac:dyDescent="0.25">
      <c r="A2585" s="28">
        <v>2584</v>
      </c>
      <c r="B2585" s="30">
        <v>25.84000000000124</v>
      </c>
      <c r="C2585" s="30">
        <v>0</v>
      </c>
    </row>
    <row r="2586" spans="1:3" x14ac:dyDescent="0.25">
      <c r="A2586" s="28">
        <v>2585</v>
      </c>
      <c r="B2586" s="30">
        <v>25.850000000001241</v>
      </c>
      <c r="C2586" s="30">
        <v>0</v>
      </c>
    </row>
    <row r="2587" spans="1:3" x14ac:dyDescent="0.25">
      <c r="A2587" s="28">
        <v>2586</v>
      </c>
      <c r="B2587" s="30">
        <v>25.860000000001243</v>
      </c>
      <c r="C2587" s="30">
        <v>0</v>
      </c>
    </row>
    <row r="2588" spans="1:3" x14ac:dyDescent="0.25">
      <c r="A2588" s="28">
        <v>2587</v>
      </c>
      <c r="B2588" s="30">
        <v>25.870000000001244</v>
      </c>
      <c r="C2588" s="30">
        <v>0</v>
      </c>
    </row>
    <row r="2589" spans="1:3" x14ac:dyDescent="0.25">
      <c r="A2589" s="28">
        <v>2588</v>
      </c>
      <c r="B2589" s="30">
        <v>25.880000000001246</v>
      </c>
      <c r="C2589" s="30">
        <v>0</v>
      </c>
    </row>
    <row r="2590" spans="1:3" x14ac:dyDescent="0.25">
      <c r="A2590" s="28">
        <v>2589</v>
      </c>
      <c r="B2590" s="30">
        <v>25.890000000001248</v>
      </c>
      <c r="C2590" s="30">
        <v>0</v>
      </c>
    </row>
    <row r="2591" spans="1:3" x14ac:dyDescent="0.25">
      <c r="A2591" s="28">
        <v>2590</v>
      </c>
      <c r="B2591" s="30">
        <v>25.900000000001249</v>
      </c>
      <c r="C2591" s="30">
        <v>0</v>
      </c>
    </row>
    <row r="2592" spans="1:3" x14ac:dyDescent="0.25">
      <c r="A2592" s="28">
        <v>2591</v>
      </c>
      <c r="B2592" s="30">
        <v>25.910000000001251</v>
      </c>
      <c r="C2592" s="30">
        <v>0</v>
      </c>
    </row>
    <row r="2593" spans="1:3" x14ac:dyDescent="0.25">
      <c r="A2593" s="28">
        <v>2592</v>
      </c>
      <c r="B2593" s="30">
        <v>25.920000000001252</v>
      </c>
      <c r="C2593" s="30">
        <v>0</v>
      </c>
    </row>
    <row r="2594" spans="1:3" x14ac:dyDescent="0.25">
      <c r="A2594" s="28">
        <v>2593</v>
      </c>
      <c r="B2594" s="30">
        <v>25.930000000001254</v>
      </c>
      <c r="C2594" s="30">
        <v>0</v>
      </c>
    </row>
    <row r="2595" spans="1:3" x14ac:dyDescent="0.25">
      <c r="A2595" s="28">
        <v>2594</v>
      </c>
      <c r="B2595" s="30">
        <v>25.940000000001255</v>
      </c>
      <c r="C2595" s="30">
        <v>0</v>
      </c>
    </row>
    <row r="2596" spans="1:3" x14ac:dyDescent="0.25">
      <c r="A2596" s="28">
        <v>2595</v>
      </c>
      <c r="B2596" s="30">
        <v>25.950000000001257</v>
      </c>
      <c r="C2596" s="30">
        <v>0</v>
      </c>
    </row>
    <row r="2597" spans="1:3" x14ac:dyDescent="0.25">
      <c r="A2597" s="28">
        <v>2596</v>
      </c>
      <c r="B2597" s="30">
        <v>25.960000000001259</v>
      </c>
      <c r="C2597" s="30">
        <v>0</v>
      </c>
    </row>
    <row r="2598" spans="1:3" x14ac:dyDescent="0.25">
      <c r="A2598" s="28">
        <v>2597</v>
      </c>
      <c r="B2598" s="30">
        <v>25.97000000000126</v>
      </c>
      <c r="C2598" s="30">
        <v>0</v>
      </c>
    </row>
    <row r="2599" spans="1:3" x14ac:dyDescent="0.25">
      <c r="A2599" s="28">
        <v>2598</v>
      </c>
      <c r="B2599" s="30">
        <v>25.980000000001262</v>
      </c>
      <c r="C2599" s="30">
        <v>0</v>
      </c>
    </row>
    <row r="2600" spans="1:3" x14ac:dyDescent="0.25">
      <c r="A2600" s="28">
        <v>2599</v>
      </c>
      <c r="B2600" s="30">
        <v>25.990000000001263</v>
      </c>
      <c r="C2600" s="30">
        <v>0</v>
      </c>
    </row>
    <row r="2601" spans="1:3" x14ac:dyDescent="0.25">
      <c r="A2601" s="28">
        <v>2600</v>
      </c>
      <c r="B2601" s="30">
        <v>26.000000000001265</v>
      </c>
      <c r="C2601" s="30">
        <v>0</v>
      </c>
    </row>
    <row r="2602" spans="1:3" x14ac:dyDescent="0.25">
      <c r="A2602" s="28">
        <v>2601</v>
      </c>
      <c r="B2602" s="30">
        <v>26.010000000001266</v>
      </c>
      <c r="C2602" s="30">
        <v>0</v>
      </c>
    </row>
    <row r="2603" spans="1:3" x14ac:dyDescent="0.25">
      <c r="A2603" s="28">
        <v>2602</v>
      </c>
      <c r="B2603" s="30">
        <v>26.020000000001268</v>
      </c>
      <c r="C2603" s="30">
        <v>0</v>
      </c>
    </row>
    <row r="2604" spans="1:3" x14ac:dyDescent="0.25">
      <c r="A2604" s="28">
        <v>2603</v>
      </c>
      <c r="B2604" s="30">
        <v>26.030000000001269</v>
      </c>
      <c r="C2604" s="30">
        <v>0</v>
      </c>
    </row>
    <row r="2605" spans="1:3" x14ac:dyDescent="0.25">
      <c r="A2605" s="28">
        <v>2604</v>
      </c>
      <c r="B2605" s="30">
        <v>26.040000000001271</v>
      </c>
      <c r="C2605" s="30">
        <v>0</v>
      </c>
    </row>
    <row r="2606" spans="1:3" x14ac:dyDescent="0.25">
      <c r="A2606" s="28">
        <v>2605</v>
      </c>
      <c r="B2606" s="30">
        <v>26.050000000001273</v>
      </c>
      <c r="C2606" s="30">
        <v>0</v>
      </c>
    </row>
    <row r="2607" spans="1:3" x14ac:dyDescent="0.25">
      <c r="A2607" s="28">
        <v>2606</v>
      </c>
      <c r="B2607" s="30">
        <v>26.060000000001274</v>
      </c>
      <c r="C2607" s="30">
        <v>0</v>
      </c>
    </row>
    <row r="2608" spans="1:3" x14ac:dyDescent="0.25">
      <c r="A2608" s="28">
        <v>2607</v>
      </c>
      <c r="B2608" s="30">
        <v>26.070000000001276</v>
      </c>
      <c r="C2608" s="30">
        <v>0</v>
      </c>
    </row>
    <row r="2609" spans="1:3" x14ac:dyDescent="0.25">
      <c r="A2609" s="28">
        <v>2608</v>
      </c>
      <c r="B2609" s="30">
        <v>26.080000000001277</v>
      </c>
      <c r="C2609" s="30">
        <v>0</v>
      </c>
    </row>
    <row r="2610" spans="1:3" x14ac:dyDescent="0.25">
      <c r="A2610" s="28">
        <v>2609</v>
      </c>
      <c r="B2610" s="30">
        <v>26.090000000001279</v>
      </c>
      <c r="C2610" s="30">
        <v>0</v>
      </c>
    </row>
    <row r="2611" spans="1:3" x14ac:dyDescent="0.25">
      <c r="A2611" s="28">
        <v>2610</v>
      </c>
      <c r="B2611" s="30">
        <v>26.10000000000128</v>
      </c>
      <c r="C2611" s="30">
        <v>0</v>
      </c>
    </row>
    <row r="2612" spans="1:3" x14ac:dyDescent="0.25">
      <c r="A2612" s="28">
        <v>2611</v>
      </c>
      <c r="B2612" s="30">
        <v>26.110000000001282</v>
      </c>
      <c r="C2612" s="30">
        <v>0</v>
      </c>
    </row>
    <row r="2613" spans="1:3" x14ac:dyDescent="0.25">
      <c r="A2613" s="28">
        <v>2612</v>
      </c>
      <c r="B2613" s="30">
        <v>26.120000000001284</v>
      </c>
      <c r="C2613" s="30">
        <v>0</v>
      </c>
    </row>
    <row r="2614" spans="1:3" x14ac:dyDescent="0.25">
      <c r="A2614" s="28">
        <v>2613</v>
      </c>
      <c r="B2614" s="30">
        <v>26.130000000001285</v>
      </c>
      <c r="C2614" s="30">
        <v>0</v>
      </c>
    </row>
    <row r="2615" spans="1:3" x14ac:dyDescent="0.25">
      <c r="A2615" s="28">
        <v>2614</v>
      </c>
      <c r="B2615" s="30">
        <v>26.140000000001287</v>
      </c>
      <c r="C2615" s="30">
        <v>0</v>
      </c>
    </row>
    <row r="2616" spans="1:3" x14ac:dyDescent="0.25">
      <c r="A2616" s="28">
        <v>2615</v>
      </c>
      <c r="B2616" s="30">
        <v>26.150000000001288</v>
      </c>
      <c r="C2616" s="30">
        <v>0</v>
      </c>
    </row>
    <row r="2617" spans="1:3" x14ac:dyDescent="0.25">
      <c r="A2617" s="28">
        <v>2616</v>
      </c>
      <c r="B2617" s="30">
        <v>26.16000000000129</v>
      </c>
      <c r="C2617" s="30">
        <v>0</v>
      </c>
    </row>
    <row r="2618" spans="1:3" x14ac:dyDescent="0.25">
      <c r="A2618" s="28">
        <v>2617</v>
      </c>
      <c r="B2618" s="30">
        <v>26.170000000001291</v>
      </c>
      <c r="C2618" s="30">
        <v>0</v>
      </c>
    </row>
    <row r="2619" spans="1:3" x14ac:dyDescent="0.25">
      <c r="A2619" s="28">
        <v>2618</v>
      </c>
      <c r="B2619" s="30">
        <v>26.180000000001293</v>
      </c>
      <c r="C2619" s="30">
        <v>0</v>
      </c>
    </row>
    <row r="2620" spans="1:3" x14ac:dyDescent="0.25">
      <c r="A2620" s="28">
        <v>2619</v>
      </c>
      <c r="B2620" s="30">
        <v>26.190000000001294</v>
      </c>
      <c r="C2620" s="30">
        <v>0</v>
      </c>
    </row>
    <row r="2621" spans="1:3" x14ac:dyDescent="0.25">
      <c r="A2621" s="28">
        <v>2620</v>
      </c>
      <c r="B2621" s="30">
        <v>26.200000000001296</v>
      </c>
      <c r="C2621" s="30">
        <v>0</v>
      </c>
    </row>
    <row r="2622" spans="1:3" x14ac:dyDescent="0.25">
      <c r="A2622" s="28">
        <v>2621</v>
      </c>
      <c r="B2622" s="30">
        <v>26.210000000001298</v>
      </c>
      <c r="C2622" s="30">
        <v>0</v>
      </c>
    </row>
    <row r="2623" spans="1:3" x14ac:dyDescent="0.25">
      <c r="A2623" s="28">
        <v>2622</v>
      </c>
      <c r="B2623" s="30">
        <v>26.220000000001299</v>
      </c>
      <c r="C2623" s="30">
        <v>0</v>
      </c>
    </row>
    <row r="2624" spans="1:3" x14ac:dyDescent="0.25">
      <c r="A2624" s="28">
        <v>2623</v>
      </c>
      <c r="B2624" s="30">
        <v>26.230000000001301</v>
      </c>
      <c r="C2624" s="30">
        <v>0</v>
      </c>
    </row>
    <row r="2625" spans="1:3" x14ac:dyDescent="0.25">
      <c r="A2625" s="28">
        <v>2624</v>
      </c>
      <c r="B2625" s="30">
        <v>26.240000000001302</v>
      </c>
      <c r="C2625" s="30">
        <v>0</v>
      </c>
    </row>
    <row r="2626" spans="1:3" x14ac:dyDescent="0.25">
      <c r="A2626" s="28">
        <v>2625</v>
      </c>
      <c r="B2626" s="30">
        <v>26.250000000001304</v>
      </c>
      <c r="C2626" s="30">
        <v>0</v>
      </c>
    </row>
    <row r="2627" spans="1:3" x14ac:dyDescent="0.25">
      <c r="A2627" s="28">
        <v>2626</v>
      </c>
      <c r="B2627" s="30">
        <v>26.260000000001305</v>
      </c>
      <c r="C2627" s="30">
        <v>0</v>
      </c>
    </row>
    <row r="2628" spans="1:3" x14ac:dyDescent="0.25">
      <c r="A2628" s="28">
        <v>2627</v>
      </c>
      <c r="B2628" s="30">
        <v>26.270000000001307</v>
      </c>
      <c r="C2628" s="30">
        <v>0</v>
      </c>
    </row>
    <row r="2629" spans="1:3" x14ac:dyDescent="0.25">
      <c r="A2629" s="28">
        <v>2628</v>
      </c>
      <c r="B2629" s="30">
        <v>26.280000000001309</v>
      </c>
      <c r="C2629" s="30">
        <v>0</v>
      </c>
    </row>
    <row r="2630" spans="1:3" x14ac:dyDescent="0.25">
      <c r="A2630" s="28">
        <v>2629</v>
      </c>
      <c r="B2630" s="30">
        <v>26.29000000000131</v>
      </c>
      <c r="C2630" s="30">
        <v>0</v>
      </c>
    </row>
    <row r="2631" spans="1:3" x14ac:dyDescent="0.25">
      <c r="A2631" s="28">
        <v>2630</v>
      </c>
      <c r="B2631" s="30">
        <v>26.300000000001312</v>
      </c>
      <c r="C2631" s="30">
        <v>0</v>
      </c>
    </row>
    <row r="2632" spans="1:3" x14ac:dyDescent="0.25">
      <c r="A2632" s="28">
        <v>2631</v>
      </c>
      <c r="B2632" s="30">
        <v>26.310000000001313</v>
      </c>
      <c r="C2632" s="30">
        <v>0</v>
      </c>
    </row>
    <row r="2633" spans="1:3" x14ac:dyDescent="0.25">
      <c r="A2633" s="28">
        <v>2632</v>
      </c>
      <c r="B2633" s="30">
        <v>26.320000000001315</v>
      </c>
      <c r="C2633" s="30">
        <v>0</v>
      </c>
    </row>
    <row r="2634" spans="1:3" x14ac:dyDescent="0.25">
      <c r="A2634" s="28">
        <v>2633</v>
      </c>
      <c r="B2634" s="30">
        <v>26.330000000001316</v>
      </c>
      <c r="C2634" s="30">
        <v>0</v>
      </c>
    </row>
    <row r="2635" spans="1:3" x14ac:dyDescent="0.25">
      <c r="A2635" s="28">
        <v>2634</v>
      </c>
      <c r="B2635" s="30">
        <v>26.340000000001318</v>
      </c>
      <c r="C2635" s="30">
        <v>0</v>
      </c>
    </row>
    <row r="2636" spans="1:3" x14ac:dyDescent="0.25">
      <c r="A2636" s="28">
        <v>2635</v>
      </c>
      <c r="B2636" s="30">
        <v>26.350000000001319</v>
      </c>
      <c r="C2636" s="30">
        <v>0</v>
      </c>
    </row>
    <row r="2637" spans="1:3" x14ac:dyDescent="0.25">
      <c r="A2637" s="28">
        <v>2636</v>
      </c>
      <c r="B2637" s="30">
        <v>26.360000000001321</v>
      </c>
      <c r="C2637" s="30">
        <v>0</v>
      </c>
    </row>
    <row r="2638" spans="1:3" x14ac:dyDescent="0.25">
      <c r="A2638" s="28">
        <v>2637</v>
      </c>
      <c r="B2638" s="30">
        <v>26.370000000001323</v>
      </c>
      <c r="C2638" s="30">
        <v>0</v>
      </c>
    </row>
    <row r="2639" spans="1:3" x14ac:dyDescent="0.25">
      <c r="A2639" s="28">
        <v>2638</v>
      </c>
      <c r="B2639" s="30">
        <v>26.380000000001324</v>
      </c>
      <c r="C2639" s="30">
        <v>0</v>
      </c>
    </row>
    <row r="2640" spans="1:3" x14ac:dyDescent="0.25">
      <c r="A2640" s="28">
        <v>2639</v>
      </c>
      <c r="B2640" s="30">
        <v>26.390000000001326</v>
      </c>
      <c r="C2640" s="30">
        <v>0</v>
      </c>
    </row>
    <row r="2641" spans="1:3" x14ac:dyDescent="0.25">
      <c r="A2641" s="28">
        <v>2640</v>
      </c>
      <c r="B2641" s="30">
        <v>26.400000000001327</v>
      </c>
      <c r="C2641" s="30">
        <v>0</v>
      </c>
    </row>
    <row r="2642" spans="1:3" x14ac:dyDescent="0.25">
      <c r="A2642" s="28">
        <v>2641</v>
      </c>
      <c r="B2642" s="30">
        <v>26.410000000001329</v>
      </c>
      <c r="C2642" s="30">
        <v>0</v>
      </c>
    </row>
    <row r="2643" spans="1:3" x14ac:dyDescent="0.25">
      <c r="A2643" s="28">
        <v>2642</v>
      </c>
      <c r="B2643" s="30">
        <v>26.42000000000133</v>
      </c>
      <c r="C2643" s="30">
        <v>0</v>
      </c>
    </row>
    <row r="2644" spans="1:3" x14ac:dyDescent="0.25">
      <c r="A2644" s="28">
        <v>2643</v>
      </c>
      <c r="B2644" s="30">
        <v>26.430000000001332</v>
      </c>
      <c r="C2644" s="30">
        <v>0</v>
      </c>
    </row>
    <row r="2645" spans="1:3" x14ac:dyDescent="0.25">
      <c r="A2645" s="28">
        <v>2644</v>
      </c>
      <c r="B2645" s="30">
        <v>26.440000000001334</v>
      </c>
      <c r="C2645" s="30">
        <v>0</v>
      </c>
    </row>
    <row r="2646" spans="1:3" x14ac:dyDescent="0.25">
      <c r="A2646" s="28">
        <v>2645</v>
      </c>
      <c r="B2646" s="30">
        <v>26.450000000001335</v>
      </c>
      <c r="C2646" s="30">
        <v>0</v>
      </c>
    </row>
    <row r="2647" spans="1:3" x14ac:dyDescent="0.25">
      <c r="A2647" s="28">
        <v>2646</v>
      </c>
      <c r="B2647" s="30">
        <v>26.460000000001337</v>
      </c>
      <c r="C2647" s="30">
        <v>0</v>
      </c>
    </row>
    <row r="2648" spans="1:3" x14ac:dyDescent="0.25">
      <c r="A2648" s="28">
        <v>2647</v>
      </c>
      <c r="B2648" s="30">
        <v>26.470000000001338</v>
      </c>
      <c r="C2648" s="30">
        <v>0</v>
      </c>
    </row>
    <row r="2649" spans="1:3" x14ac:dyDescent="0.25">
      <c r="A2649" s="28">
        <v>2648</v>
      </c>
      <c r="B2649" s="30">
        <v>26.48000000000134</v>
      </c>
      <c r="C2649" s="30">
        <v>0</v>
      </c>
    </row>
    <row r="2650" spans="1:3" x14ac:dyDescent="0.25">
      <c r="A2650" s="28">
        <v>2649</v>
      </c>
      <c r="B2650" s="30">
        <v>26.490000000001341</v>
      </c>
      <c r="C2650" s="30">
        <v>0</v>
      </c>
    </row>
    <row r="2651" spans="1:3" x14ac:dyDescent="0.25">
      <c r="A2651" s="28">
        <v>2650</v>
      </c>
      <c r="B2651" s="30">
        <v>26.500000000001343</v>
      </c>
      <c r="C2651" s="30">
        <v>0</v>
      </c>
    </row>
    <row r="2652" spans="1:3" x14ac:dyDescent="0.25">
      <c r="A2652" s="28">
        <v>2651</v>
      </c>
      <c r="B2652" s="30">
        <v>26.510000000001344</v>
      </c>
      <c r="C2652" s="30">
        <v>0</v>
      </c>
    </row>
    <row r="2653" spans="1:3" x14ac:dyDescent="0.25">
      <c r="A2653" s="28">
        <v>2652</v>
      </c>
      <c r="B2653" s="30">
        <v>26.520000000001346</v>
      </c>
      <c r="C2653" s="30">
        <v>0</v>
      </c>
    </row>
    <row r="2654" spans="1:3" x14ac:dyDescent="0.25">
      <c r="A2654" s="28">
        <v>2653</v>
      </c>
      <c r="B2654" s="30">
        <v>26.530000000001348</v>
      </c>
      <c r="C2654" s="30">
        <v>0</v>
      </c>
    </row>
    <row r="2655" spans="1:3" x14ac:dyDescent="0.25">
      <c r="A2655" s="28">
        <v>2654</v>
      </c>
      <c r="B2655" s="30">
        <v>26.540000000001349</v>
      </c>
      <c r="C2655" s="30">
        <v>0</v>
      </c>
    </row>
    <row r="2656" spans="1:3" x14ac:dyDescent="0.25">
      <c r="A2656" s="28">
        <v>2655</v>
      </c>
      <c r="B2656" s="30">
        <v>26.550000000001351</v>
      </c>
      <c r="C2656" s="30">
        <v>0</v>
      </c>
    </row>
    <row r="2657" spans="1:3" x14ac:dyDescent="0.25">
      <c r="A2657" s="28">
        <v>2656</v>
      </c>
      <c r="B2657" s="30">
        <v>26.560000000001352</v>
      </c>
      <c r="C2657" s="30">
        <v>0</v>
      </c>
    </row>
    <row r="2658" spans="1:3" x14ac:dyDescent="0.25">
      <c r="A2658" s="28">
        <v>2657</v>
      </c>
      <c r="B2658" s="30">
        <v>26.570000000001354</v>
      </c>
      <c r="C2658" s="30">
        <v>0</v>
      </c>
    </row>
    <row r="2659" spans="1:3" x14ac:dyDescent="0.25">
      <c r="A2659" s="28">
        <v>2658</v>
      </c>
      <c r="B2659" s="30">
        <v>26.580000000001355</v>
      </c>
      <c r="C2659" s="30">
        <v>0</v>
      </c>
    </row>
    <row r="2660" spans="1:3" x14ac:dyDescent="0.25">
      <c r="A2660" s="28">
        <v>2659</v>
      </c>
      <c r="B2660" s="30">
        <v>26.590000000001357</v>
      </c>
      <c r="C2660" s="30">
        <v>0</v>
      </c>
    </row>
    <row r="2661" spans="1:3" x14ac:dyDescent="0.25">
      <c r="A2661" s="28">
        <v>2660</v>
      </c>
      <c r="B2661" s="30">
        <v>26.600000000001359</v>
      </c>
      <c r="C2661" s="30">
        <v>0</v>
      </c>
    </row>
    <row r="2662" spans="1:3" x14ac:dyDescent="0.25">
      <c r="A2662" s="28">
        <v>2661</v>
      </c>
      <c r="B2662" s="30">
        <v>26.61000000000136</v>
      </c>
      <c r="C2662" s="30">
        <v>0</v>
      </c>
    </row>
    <row r="2663" spans="1:3" x14ac:dyDescent="0.25">
      <c r="A2663" s="28">
        <v>2662</v>
      </c>
      <c r="B2663" s="30">
        <v>26.620000000001362</v>
      </c>
      <c r="C2663" s="30">
        <v>0</v>
      </c>
    </row>
    <row r="2664" spans="1:3" x14ac:dyDescent="0.25">
      <c r="A2664" s="28">
        <v>2663</v>
      </c>
      <c r="B2664" s="30">
        <v>26.630000000001363</v>
      </c>
      <c r="C2664" s="30">
        <v>0</v>
      </c>
    </row>
    <row r="2665" spans="1:3" x14ac:dyDescent="0.25">
      <c r="A2665" s="28">
        <v>2664</v>
      </c>
      <c r="B2665" s="30">
        <v>26.640000000001365</v>
      </c>
      <c r="C2665" s="30">
        <v>0</v>
      </c>
    </row>
    <row r="2666" spans="1:3" x14ac:dyDescent="0.25">
      <c r="A2666" s="28">
        <v>2665</v>
      </c>
      <c r="B2666" s="30">
        <v>26.650000000001366</v>
      </c>
      <c r="C2666" s="30">
        <v>0</v>
      </c>
    </row>
    <row r="2667" spans="1:3" x14ac:dyDescent="0.25">
      <c r="A2667" s="28">
        <v>2666</v>
      </c>
      <c r="B2667" s="30">
        <v>26.660000000001368</v>
      </c>
      <c r="C2667" s="30">
        <v>0</v>
      </c>
    </row>
    <row r="2668" spans="1:3" x14ac:dyDescent="0.25">
      <c r="A2668" s="28">
        <v>2667</v>
      </c>
      <c r="B2668" s="30">
        <v>26.67000000000137</v>
      </c>
      <c r="C2668" s="30">
        <v>0</v>
      </c>
    </row>
    <row r="2669" spans="1:3" x14ac:dyDescent="0.25">
      <c r="A2669" s="28">
        <v>2668</v>
      </c>
      <c r="B2669" s="30">
        <v>26.680000000001371</v>
      </c>
      <c r="C2669" s="30">
        <v>0</v>
      </c>
    </row>
    <row r="2670" spans="1:3" x14ac:dyDescent="0.25">
      <c r="A2670" s="28">
        <v>2669</v>
      </c>
      <c r="B2670" s="30">
        <v>26.690000000001373</v>
      </c>
      <c r="C2670" s="30">
        <v>0</v>
      </c>
    </row>
    <row r="2671" spans="1:3" x14ac:dyDescent="0.25">
      <c r="A2671" s="28">
        <v>2670</v>
      </c>
      <c r="B2671" s="30">
        <v>26.700000000001374</v>
      </c>
      <c r="C2671" s="30">
        <v>0</v>
      </c>
    </row>
    <row r="2672" spans="1:3" x14ac:dyDescent="0.25">
      <c r="A2672" s="28">
        <v>2671</v>
      </c>
      <c r="B2672" s="30">
        <v>26.710000000001376</v>
      </c>
      <c r="C2672" s="30">
        <v>0</v>
      </c>
    </row>
    <row r="2673" spans="1:3" x14ac:dyDescent="0.25">
      <c r="A2673" s="28">
        <v>2672</v>
      </c>
      <c r="B2673" s="30">
        <v>26.720000000001377</v>
      </c>
      <c r="C2673" s="30">
        <v>0</v>
      </c>
    </row>
    <row r="2674" spans="1:3" x14ac:dyDescent="0.25">
      <c r="A2674" s="28">
        <v>2673</v>
      </c>
      <c r="B2674" s="30">
        <v>26.730000000001379</v>
      </c>
      <c r="C2674" s="30">
        <v>0</v>
      </c>
    </row>
    <row r="2675" spans="1:3" x14ac:dyDescent="0.25">
      <c r="A2675" s="28">
        <v>2674</v>
      </c>
      <c r="B2675" s="30">
        <v>26.74000000000138</v>
      </c>
      <c r="C2675" s="30">
        <v>0</v>
      </c>
    </row>
    <row r="2676" spans="1:3" x14ac:dyDescent="0.25">
      <c r="A2676" s="28">
        <v>2675</v>
      </c>
      <c r="B2676" s="30">
        <v>26.750000000001382</v>
      </c>
      <c r="C2676" s="30">
        <v>0</v>
      </c>
    </row>
    <row r="2677" spans="1:3" x14ac:dyDescent="0.25">
      <c r="A2677" s="28">
        <v>2676</v>
      </c>
      <c r="B2677" s="30">
        <v>26.760000000001384</v>
      </c>
      <c r="C2677" s="30">
        <v>0</v>
      </c>
    </row>
    <row r="2678" spans="1:3" x14ac:dyDescent="0.25">
      <c r="A2678" s="28">
        <v>2677</v>
      </c>
      <c r="B2678" s="30">
        <v>26.770000000001385</v>
      </c>
      <c r="C2678" s="30">
        <v>0</v>
      </c>
    </row>
    <row r="2679" spans="1:3" x14ac:dyDescent="0.25">
      <c r="A2679" s="28">
        <v>2678</v>
      </c>
      <c r="B2679" s="30">
        <v>26.780000000001387</v>
      </c>
      <c r="C2679" s="30">
        <v>0</v>
      </c>
    </row>
    <row r="2680" spans="1:3" x14ac:dyDescent="0.25">
      <c r="A2680" s="28">
        <v>2679</v>
      </c>
      <c r="B2680" s="30">
        <v>26.790000000001388</v>
      </c>
      <c r="C2680" s="30">
        <v>0</v>
      </c>
    </row>
    <row r="2681" spans="1:3" x14ac:dyDescent="0.25">
      <c r="A2681" s="28">
        <v>2680</v>
      </c>
      <c r="B2681" s="30">
        <v>26.80000000000139</v>
      </c>
      <c r="C2681" s="30">
        <v>0</v>
      </c>
    </row>
    <row r="2682" spans="1:3" x14ac:dyDescent="0.25">
      <c r="A2682" s="28">
        <v>2681</v>
      </c>
      <c r="B2682" s="30">
        <v>26.810000000001391</v>
      </c>
      <c r="C2682" s="30">
        <v>0</v>
      </c>
    </row>
    <row r="2683" spans="1:3" x14ac:dyDescent="0.25">
      <c r="A2683" s="28">
        <v>2682</v>
      </c>
      <c r="B2683" s="30">
        <v>26.820000000001393</v>
      </c>
      <c r="C2683" s="30">
        <v>0</v>
      </c>
    </row>
    <row r="2684" spans="1:3" x14ac:dyDescent="0.25">
      <c r="A2684" s="28">
        <v>2683</v>
      </c>
      <c r="B2684" s="30">
        <v>26.830000000001395</v>
      </c>
      <c r="C2684" s="30">
        <v>0</v>
      </c>
    </row>
    <row r="2685" spans="1:3" x14ac:dyDescent="0.25">
      <c r="A2685" s="28">
        <v>2684</v>
      </c>
      <c r="B2685" s="30">
        <v>26.840000000001396</v>
      </c>
      <c r="C2685" s="30">
        <v>0</v>
      </c>
    </row>
    <row r="2686" spans="1:3" x14ac:dyDescent="0.25">
      <c r="A2686" s="28">
        <v>2685</v>
      </c>
      <c r="B2686" s="30">
        <v>26.850000000001398</v>
      </c>
      <c r="C2686" s="30">
        <v>0</v>
      </c>
    </row>
    <row r="2687" spans="1:3" x14ac:dyDescent="0.25">
      <c r="A2687" s="28">
        <v>2686</v>
      </c>
      <c r="B2687" s="30">
        <v>26.860000000001399</v>
      </c>
      <c r="C2687" s="30">
        <v>0</v>
      </c>
    </row>
    <row r="2688" spans="1:3" x14ac:dyDescent="0.25">
      <c r="A2688" s="28">
        <v>2687</v>
      </c>
      <c r="B2688" s="30">
        <v>26.870000000001401</v>
      </c>
      <c r="C2688" s="30">
        <v>0</v>
      </c>
    </row>
    <row r="2689" spans="1:3" x14ac:dyDescent="0.25">
      <c r="A2689" s="28">
        <v>2688</v>
      </c>
      <c r="B2689" s="30">
        <v>26.880000000001402</v>
      </c>
      <c r="C2689" s="30">
        <v>0</v>
      </c>
    </row>
    <row r="2690" spans="1:3" x14ac:dyDescent="0.25">
      <c r="A2690" s="28">
        <v>2689</v>
      </c>
      <c r="B2690" s="30">
        <v>26.890000000001404</v>
      </c>
      <c r="C2690" s="30">
        <v>0</v>
      </c>
    </row>
    <row r="2691" spans="1:3" x14ac:dyDescent="0.25">
      <c r="A2691" s="28">
        <v>2690</v>
      </c>
      <c r="B2691" s="30">
        <v>26.900000000001405</v>
      </c>
      <c r="C2691" s="30">
        <v>0</v>
      </c>
    </row>
    <row r="2692" spans="1:3" x14ac:dyDescent="0.25">
      <c r="A2692" s="28">
        <v>2691</v>
      </c>
      <c r="B2692" s="30">
        <v>26.910000000001407</v>
      </c>
      <c r="C2692" s="30">
        <v>0</v>
      </c>
    </row>
    <row r="2693" spans="1:3" x14ac:dyDescent="0.25">
      <c r="A2693" s="28">
        <v>2692</v>
      </c>
      <c r="B2693" s="30">
        <v>26.920000000001409</v>
      </c>
      <c r="C2693" s="30">
        <v>0</v>
      </c>
    </row>
    <row r="2694" spans="1:3" x14ac:dyDescent="0.25">
      <c r="A2694" s="28">
        <v>2693</v>
      </c>
      <c r="B2694" s="30">
        <v>26.93000000000141</v>
      </c>
      <c r="C2694" s="30">
        <v>0</v>
      </c>
    </row>
    <row r="2695" spans="1:3" x14ac:dyDescent="0.25">
      <c r="A2695" s="28">
        <v>2694</v>
      </c>
      <c r="B2695" s="30">
        <v>26.940000000001412</v>
      </c>
      <c r="C2695" s="30">
        <v>0</v>
      </c>
    </row>
    <row r="2696" spans="1:3" x14ac:dyDescent="0.25">
      <c r="A2696" s="28">
        <v>2695</v>
      </c>
      <c r="B2696" s="30">
        <v>26.950000000001413</v>
      </c>
      <c r="C2696" s="30">
        <v>0</v>
      </c>
    </row>
    <row r="2697" spans="1:3" x14ac:dyDescent="0.25">
      <c r="A2697" s="28">
        <v>2696</v>
      </c>
      <c r="B2697" s="30">
        <v>26.960000000001415</v>
      </c>
      <c r="C2697" s="30">
        <v>0</v>
      </c>
    </row>
    <row r="2698" spans="1:3" x14ac:dyDescent="0.25">
      <c r="A2698" s="28">
        <v>2697</v>
      </c>
      <c r="B2698" s="30">
        <v>26.970000000001416</v>
      </c>
      <c r="C2698" s="30">
        <v>0</v>
      </c>
    </row>
    <row r="2699" spans="1:3" x14ac:dyDescent="0.25">
      <c r="A2699" s="28">
        <v>2698</v>
      </c>
      <c r="B2699" s="30">
        <v>26.980000000001418</v>
      </c>
      <c r="C2699" s="30">
        <v>0</v>
      </c>
    </row>
    <row r="2700" spans="1:3" x14ac:dyDescent="0.25">
      <c r="A2700" s="28">
        <v>2699</v>
      </c>
      <c r="B2700" s="30">
        <v>26.99000000000142</v>
      </c>
      <c r="C2700" s="30">
        <v>0</v>
      </c>
    </row>
    <row r="2701" spans="1:3" x14ac:dyDescent="0.25">
      <c r="A2701" s="28">
        <v>2700</v>
      </c>
      <c r="B2701" s="30">
        <v>27.000000000001421</v>
      </c>
      <c r="C2701" s="30">
        <v>0</v>
      </c>
    </row>
    <row r="2702" spans="1:3" x14ac:dyDescent="0.25">
      <c r="A2702" s="28">
        <v>2701</v>
      </c>
      <c r="B2702" s="30">
        <v>27.010000000001423</v>
      </c>
      <c r="C2702" s="30">
        <v>0</v>
      </c>
    </row>
    <row r="2703" spans="1:3" x14ac:dyDescent="0.25">
      <c r="A2703" s="28">
        <v>2702</v>
      </c>
      <c r="B2703" s="30">
        <v>27.020000000001424</v>
      </c>
      <c r="C2703" s="30">
        <v>0</v>
      </c>
    </row>
    <row r="2704" spans="1:3" x14ac:dyDescent="0.25">
      <c r="A2704" s="28">
        <v>2703</v>
      </c>
      <c r="B2704" s="30">
        <v>27.030000000001426</v>
      </c>
      <c r="C2704" s="30">
        <v>0</v>
      </c>
    </row>
    <row r="2705" spans="1:3" x14ac:dyDescent="0.25">
      <c r="A2705" s="28">
        <v>2704</v>
      </c>
      <c r="B2705" s="30">
        <v>27.040000000001427</v>
      </c>
      <c r="C2705" s="30">
        <v>0</v>
      </c>
    </row>
    <row r="2706" spans="1:3" x14ac:dyDescent="0.25">
      <c r="A2706" s="28">
        <v>2705</v>
      </c>
      <c r="B2706" s="30">
        <v>27.050000000001429</v>
      </c>
      <c r="C2706" s="30">
        <v>0</v>
      </c>
    </row>
    <row r="2707" spans="1:3" x14ac:dyDescent="0.25">
      <c r="A2707" s="28">
        <v>2706</v>
      </c>
      <c r="B2707" s="30">
        <v>27.06000000000143</v>
      </c>
      <c r="C2707" s="30">
        <v>0</v>
      </c>
    </row>
    <row r="2708" spans="1:3" x14ac:dyDescent="0.25">
      <c r="A2708" s="28">
        <v>2707</v>
      </c>
      <c r="B2708" s="30">
        <v>27.070000000001432</v>
      </c>
      <c r="C2708" s="30">
        <v>0</v>
      </c>
    </row>
    <row r="2709" spans="1:3" x14ac:dyDescent="0.25">
      <c r="A2709" s="28">
        <v>2708</v>
      </c>
      <c r="B2709" s="30">
        <v>27.080000000001434</v>
      </c>
      <c r="C2709" s="30">
        <v>0</v>
      </c>
    </row>
    <row r="2710" spans="1:3" x14ac:dyDescent="0.25">
      <c r="A2710" s="28">
        <v>2709</v>
      </c>
      <c r="B2710" s="30">
        <v>27.090000000001435</v>
      </c>
      <c r="C2710" s="30">
        <v>0</v>
      </c>
    </row>
    <row r="2711" spans="1:3" x14ac:dyDescent="0.25">
      <c r="A2711" s="28">
        <v>2710</v>
      </c>
      <c r="B2711" s="30">
        <v>27.100000000001437</v>
      </c>
      <c r="C2711" s="30">
        <v>0</v>
      </c>
    </row>
    <row r="2712" spans="1:3" x14ac:dyDescent="0.25">
      <c r="A2712" s="28">
        <v>2711</v>
      </c>
      <c r="B2712" s="30">
        <v>27.110000000001438</v>
      </c>
      <c r="C2712" s="30">
        <v>0</v>
      </c>
    </row>
    <row r="2713" spans="1:3" x14ac:dyDescent="0.25">
      <c r="A2713" s="28">
        <v>2712</v>
      </c>
      <c r="B2713" s="30">
        <v>27.12000000000144</v>
      </c>
      <c r="C2713" s="30">
        <v>0</v>
      </c>
    </row>
    <row r="2714" spans="1:3" x14ac:dyDescent="0.25">
      <c r="A2714" s="28">
        <v>2713</v>
      </c>
      <c r="B2714" s="30">
        <v>27.130000000001441</v>
      </c>
      <c r="C2714" s="30">
        <v>0</v>
      </c>
    </row>
    <row r="2715" spans="1:3" x14ac:dyDescent="0.25">
      <c r="A2715" s="28">
        <v>2714</v>
      </c>
      <c r="B2715" s="30">
        <v>27.140000000001443</v>
      </c>
      <c r="C2715" s="30">
        <v>0</v>
      </c>
    </row>
    <row r="2716" spans="1:3" x14ac:dyDescent="0.25">
      <c r="A2716" s="28">
        <v>2715</v>
      </c>
      <c r="B2716" s="30">
        <v>27.150000000001445</v>
      </c>
      <c r="C2716" s="30">
        <v>0</v>
      </c>
    </row>
    <row r="2717" spans="1:3" x14ac:dyDescent="0.25">
      <c r="A2717" s="28">
        <v>2716</v>
      </c>
      <c r="B2717" s="30">
        <v>27.160000000001446</v>
      </c>
      <c r="C2717" s="30">
        <v>0</v>
      </c>
    </row>
    <row r="2718" spans="1:3" x14ac:dyDescent="0.25">
      <c r="A2718" s="28">
        <v>2717</v>
      </c>
      <c r="B2718" s="30">
        <v>27.170000000001448</v>
      </c>
      <c r="C2718" s="30">
        <v>0</v>
      </c>
    </row>
    <row r="2719" spans="1:3" x14ac:dyDescent="0.25">
      <c r="A2719" s="28">
        <v>2718</v>
      </c>
      <c r="B2719" s="30">
        <v>27.180000000001449</v>
      </c>
      <c r="C2719" s="30">
        <v>0</v>
      </c>
    </row>
    <row r="2720" spans="1:3" x14ac:dyDescent="0.25">
      <c r="A2720" s="28">
        <v>2719</v>
      </c>
      <c r="B2720" s="30">
        <v>27.190000000001451</v>
      </c>
      <c r="C2720" s="30">
        <v>0</v>
      </c>
    </row>
    <row r="2721" spans="1:3" x14ac:dyDescent="0.25">
      <c r="A2721" s="28">
        <v>2720</v>
      </c>
      <c r="B2721" s="30">
        <v>27.200000000001452</v>
      </c>
      <c r="C2721" s="30">
        <v>0</v>
      </c>
    </row>
    <row r="2722" spans="1:3" x14ac:dyDescent="0.25">
      <c r="A2722" s="28">
        <v>2721</v>
      </c>
      <c r="B2722" s="30">
        <v>27.210000000001454</v>
      </c>
      <c r="C2722" s="30">
        <v>0</v>
      </c>
    </row>
    <row r="2723" spans="1:3" x14ac:dyDescent="0.25">
      <c r="A2723" s="28">
        <v>2722</v>
      </c>
      <c r="B2723" s="30">
        <v>27.220000000001455</v>
      </c>
      <c r="C2723" s="30">
        <v>0</v>
      </c>
    </row>
    <row r="2724" spans="1:3" x14ac:dyDescent="0.25">
      <c r="A2724" s="28">
        <v>2723</v>
      </c>
      <c r="B2724" s="30">
        <v>27.230000000001457</v>
      </c>
      <c r="C2724" s="30">
        <v>0</v>
      </c>
    </row>
    <row r="2725" spans="1:3" x14ac:dyDescent="0.25">
      <c r="A2725" s="28">
        <v>2724</v>
      </c>
      <c r="B2725" s="30">
        <v>27.240000000001459</v>
      </c>
      <c r="C2725" s="30">
        <v>0</v>
      </c>
    </row>
    <row r="2726" spans="1:3" x14ac:dyDescent="0.25">
      <c r="A2726" s="28">
        <v>2725</v>
      </c>
      <c r="B2726" s="30">
        <v>27.25000000000146</v>
      </c>
      <c r="C2726" s="30">
        <v>0</v>
      </c>
    </row>
    <row r="2727" spans="1:3" x14ac:dyDescent="0.25">
      <c r="A2727" s="28">
        <v>2726</v>
      </c>
      <c r="B2727" s="30">
        <v>27.260000000001462</v>
      </c>
      <c r="C2727" s="30">
        <v>0</v>
      </c>
    </row>
    <row r="2728" spans="1:3" x14ac:dyDescent="0.25">
      <c r="A2728" s="28">
        <v>2727</v>
      </c>
      <c r="B2728" s="30">
        <v>27.270000000001463</v>
      </c>
      <c r="C2728" s="30">
        <v>0</v>
      </c>
    </row>
    <row r="2729" spans="1:3" x14ac:dyDescent="0.25">
      <c r="A2729" s="28">
        <v>2728</v>
      </c>
      <c r="B2729" s="30">
        <v>27.280000000001465</v>
      </c>
      <c r="C2729" s="30">
        <v>0</v>
      </c>
    </row>
    <row r="2730" spans="1:3" x14ac:dyDescent="0.25">
      <c r="A2730" s="28">
        <v>2729</v>
      </c>
      <c r="B2730" s="30">
        <v>27.290000000001466</v>
      </c>
      <c r="C2730" s="30">
        <v>0</v>
      </c>
    </row>
    <row r="2731" spans="1:3" x14ac:dyDescent="0.25">
      <c r="A2731" s="28">
        <v>2730</v>
      </c>
      <c r="B2731" s="30">
        <v>27.300000000001468</v>
      </c>
      <c r="C2731" s="30">
        <v>0</v>
      </c>
    </row>
    <row r="2732" spans="1:3" x14ac:dyDescent="0.25">
      <c r="A2732" s="28">
        <v>2731</v>
      </c>
      <c r="B2732" s="30">
        <v>27.31000000000147</v>
      </c>
      <c r="C2732" s="30">
        <v>0</v>
      </c>
    </row>
    <row r="2733" spans="1:3" x14ac:dyDescent="0.25">
      <c r="A2733" s="28">
        <v>2732</v>
      </c>
      <c r="B2733" s="30">
        <v>27.320000000001471</v>
      </c>
      <c r="C2733" s="30">
        <v>0</v>
      </c>
    </row>
    <row r="2734" spans="1:3" x14ac:dyDescent="0.25">
      <c r="A2734" s="28">
        <v>2733</v>
      </c>
      <c r="B2734" s="30">
        <v>27.330000000001473</v>
      </c>
      <c r="C2734" s="30">
        <v>0</v>
      </c>
    </row>
    <row r="2735" spans="1:3" x14ac:dyDescent="0.25">
      <c r="A2735" s="28">
        <v>2734</v>
      </c>
      <c r="B2735" s="30">
        <v>27.340000000001474</v>
      </c>
      <c r="C2735" s="30">
        <v>0</v>
      </c>
    </row>
    <row r="2736" spans="1:3" x14ac:dyDescent="0.25">
      <c r="A2736" s="28">
        <v>2735</v>
      </c>
      <c r="B2736" s="30">
        <v>27.350000000001476</v>
      </c>
      <c r="C2736" s="30">
        <v>0</v>
      </c>
    </row>
    <row r="2737" spans="1:3" x14ac:dyDescent="0.25">
      <c r="A2737" s="28">
        <v>2736</v>
      </c>
      <c r="B2737" s="30">
        <v>27.360000000001477</v>
      </c>
      <c r="C2737" s="30">
        <v>0</v>
      </c>
    </row>
    <row r="2738" spans="1:3" x14ac:dyDescent="0.25">
      <c r="A2738" s="28">
        <v>2737</v>
      </c>
      <c r="B2738" s="30">
        <v>27.370000000001479</v>
      </c>
      <c r="C2738" s="30">
        <v>0</v>
      </c>
    </row>
    <row r="2739" spans="1:3" x14ac:dyDescent="0.25">
      <c r="A2739" s="28">
        <v>2738</v>
      </c>
      <c r="B2739" s="30">
        <v>27.38000000000148</v>
      </c>
      <c r="C2739" s="30">
        <v>0</v>
      </c>
    </row>
    <row r="2740" spans="1:3" x14ac:dyDescent="0.25">
      <c r="A2740" s="28">
        <v>2739</v>
      </c>
      <c r="B2740" s="30">
        <v>27.390000000001482</v>
      </c>
      <c r="C2740" s="30">
        <v>0</v>
      </c>
    </row>
    <row r="2741" spans="1:3" x14ac:dyDescent="0.25">
      <c r="A2741" s="28">
        <v>2740</v>
      </c>
      <c r="B2741" s="30">
        <v>27.400000000001484</v>
      </c>
      <c r="C2741" s="30">
        <v>0</v>
      </c>
    </row>
    <row r="2742" spans="1:3" x14ac:dyDescent="0.25">
      <c r="A2742" s="28">
        <v>2741</v>
      </c>
      <c r="B2742" s="30">
        <v>27.410000000001485</v>
      </c>
      <c r="C2742" s="30">
        <v>0</v>
      </c>
    </row>
    <row r="2743" spans="1:3" x14ac:dyDescent="0.25">
      <c r="A2743" s="28">
        <v>2742</v>
      </c>
      <c r="B2743" s="30">
        <v>27.420000000001487</v>
      </c>
      <c r="C2743" s="30">
        <v>0</v>
      </c>
    </row>
    <row r="2744" spans="1:3" x14ac:dyDescent="0.25">
      <c r="A2744" s="28">
        <v>2743</v>
      </c>
      <c r="B2744" s="30">
        <v>27.430000000001488</v>
      </c>
      <c r="C2744" s="30">
        <v>0</v>
      </c>
    </row>
    <row r="2745" spans="1:3" x14ac:dyDescent="0.25">
      <c r="A2745" s="28">
        <v>2744</v>
      </c>
      <c r="B2745" s="30">
        <v>27.44000000000149</v>
      </c>
      <c r="C2745" s="30">
        <v>0</v>
      </c>
    </row>
    <row r="2746" spans="1:3" x14ac:dyDescent="0.25">
      <c r="A2746" s="28">
        <v>2745</v>
      </c>
      <c r="B2746" s="30">
        <v>27.450000000001491</v>
      </c>
      <c r="C2746" s="30">
        <v>0</v>
      </c>
    </row>
    <row r="2747" spans="1:3" x14ac:dyDescent="0.25">
      <c r="A2747" s="28">
        <v>2746</v>
      </c>
      <c r="B2747" s="30">
        <v>27.460000000001493</v>
      </c>
      <c r="C2747" s="30">
        <v>0</v>
      </c>
    </row>
    <row r="2748" spans="1:3" x14ac:dyDescent="0.25">
      <c r="A2748" s="28">
        <v>2747</v>
      </c>
      <c r="B2748" s="30">
        <v>27.470000000001495</v>
      </c>
      <c r="C2748" s="30">
        <v>0</v>
      </c>
    </row>
    <row r="2749" spans="1:3" x14ac:dyDescent="0.25">
      <c r="A2749" s="28">
        <v>2748</v>
      </c>
      <c r="B2749" s="30">
        <v>27.480000000001496</v>
      </c>
      <c r="C2749" s="30">
        <v>0</v>
      </c>
    </row>
    <row r="2750" spans="1:3" x14ac:dyDescent="0.25">
      <c r="A2750" s="28">
        <v>2749</v>
      </c>
      <c r="B2750" s="30">
        <v>27.490000000001498</v>
      </c>
      <c r="C2750" s="30">
        <v>0</v>
      </c>
    </row>
    <row r="2751" spans="1:3" x14ac:dyDescent="0.25">
      <c r="A2751" s="28">
        <v>2750</v>
      </c>
      <c r="B2751" s="30">
        <v>27.500000000001499</v>
      </c>
      <c r="C2751" s="30">
        <v>0</v>
      </c>
    </row>
    <row r="2752" spans="1:3" x14ac:dyDescent="0.25">
      <c r="A2752" s="28">
        <v>2751</v>
      </c>
      <c r="B2752" s="30">
        <v>27.510000000001501</v>
      </c>
      <c r="C2752" s="30">
        <v>0</v>
      </c>
    </row>
    <row r="2753" spans="1:3" x14ac:dyDescent="0.25">
      <c r="A2753" s="28">
        <v>2752</v>
      </c>
      <c r="B2753" s="30">
        <v>27.520000000001502</v>
      </c>
      <c r="C2753" s="30">
        <v>0</v>
      </c>
    </row>
    <row r="2754" spans="1:3" x14ac:dyDescent="0.25">
      <c r="A2754" s="28">
        <v>2753</v>
      </c>
      <c r="B2754" s="30">
        <v>27.530000000001504</v>
      </c>
      <c r="C2754" s="30">
        <v>0</v>
      </c>
    </row>
    <row r="2755" spans="1:3" x14ac:dyDescent="0.25">
      <c r="A2755" s="28">
        <v>2754</v>
      </c>
      <c r="B2755" s="30">
        <v>27.540000000001505</v>
      </c>
      <c r="C2755" s="30">
        <v>0</v>
      </c>
    </row>
    <row r="2756" spans="1:3" x14ac:dyDescent="0.25">
      <c r="A2756" s="28">
        <v>2755</v>
      </c>
      <c r="B2756" s="30">
        <v>27.550000000001507</v>
      </c>
      <c r="C2756" s="30">
        <v>0</v>
      </c>
    </row>
    <row r="2757" spans="1:3" x14ac:dyDescent="0.25">
      <c r="A2757" s="28">
        <v>2756</v>
      </c>
      <c r="B2757" s="30">
        <v>27.560000000001509</v>
      </c>
      <c r="C2757" s="30">
        <v>0</v>
      </c>
    </row>
    <row r="2758" spans="1:3" x14ac:dyDescent="0.25">
      <c r="A2758" s="28">
        <v>2757</v>
      </c>
      <c r="B2758" s="30">
        <v>27.57000000000151</v>
      </c>
      <c r="C2758" s="30">
        <v>0</v>
      </c>
    </row>
    <row r="2759" spans="1:3" x14ac:dyDescent="0.25">
      <c r="A2759" s="28">
        <v>2758</v>
      </c>
      <c r="B2759" s="30">
        <v>27.580000000001512</v>
      </c>
      <c r="C2759" s="30">
        <v>0</v>
      </c>
    </row>
    <row r="2760" spans="1:3" x14ac:dyDescent="0.25">
      <c r="A2760" s="28">
        <v>2759</v>
      </c>
      <c r="B2760" s="30">
        <v>27.590000000001513</v>
      </c>
      <c r="C2760" s="30">
        <v>0</v>
      </c>
    </row>
    <row r="2761" spans="1:3" x14ac:dyDescent="0.25">
      <c r="A2761" s="28">
        <v>2760</v>
      </c>
      <c r="B2761" s="30">
        <v>27.600000000001515</v>
      </c>
      <c r="C2761" s="30">
        <v>0</v>
      </c>
    </row>
    <row r="2762" spans="1:3" x14ac:dyDescent="0.25">
      <c r="A2762" s="28">
        <v>2761</v>
      </c>
      <c r="B2762" s="30">
        <v>27.610000000001516</v>
      </c>
      <c r="C2762" s="30">
        <v>0</v>
      </c>
    </row>
    <row r="2763" spans="1:3" x14ac:dyDescent="0.25">
      <c r="A2763" s="28">
        <v>2762</v>
      </c>
      <c r="B2763" s="30">
        <v>27.620000000001518</v>
      </c>
      <c r="C2763" s="30">
        <v>0</v>
      </c>
    </row>
    <row r="2764" spans="1:3" x14ac:dyDescent="0.25">
      <c r="A2764" s="28">
        <v>2763</v>
      </c>
      <c r="B2764" s="30">
        <v>27.63000000000152</v>
      </c>
      <c r="C2764" s="30">
        <v>0</v>
      </c>
    </row>
    <row r="2765" spans="1:3" x14ac:dyDescent="0.25">
      <c r="A2765" s="28">
        <v>2764</v>
      </c>
      <c r="B2765" s="30">
        <v>27.640000000001521</v>
      </c>
      <c r="C2765" s="30">
        <v>0</v>
      </c>
    </row>
    <row r="2766" spans="1:3" x14ac:dyDescent="0.25">
      <c r="A2766" s="28">
        <v>2765</v>
      </c>
      <c r="B2766" s="30">
        <v>27.650000000001523</v>
      </c>
      <c r="C2766" s="30">
        <v>0</v>
      </c>
    </row>
    <row r="2767" spans="1:3" x14ac:dyDescent="0.25">
      <c r="A2767" s="28">
        <v>2766</v>
      </c>
      <c r="B2767" s="30">
        <v>27.660000000001524</v>
      </c>
      <c r="C2767" s="30">
        <v>0</v>
      </c>
    </row>
    <row r="2768" spans="1:3" x14ac:dyDescent="0.25">
      <c r="A2768" s="28">
        <v>2767</v>
      </c>
      <c r="B2768" s="30">
        <v>27.670000000001526</v>
      </c>
      <c r="C2768" s="30">
        <v>0</v>
      </c>
    </row>
    <row r="2769" spans="1:3" x14ac:dyDescent="0.25">
      <c r="A2769" s="28">
        <v>2768</v>
      </c>
      <c r="B2769" s="30">
        <v>27.680000000001527</v>
      </c>
      <c r="C2769" s="30">
        <v>0</v>
      </c>
    </row>
    <row r="2770" spans="1:3" x14ac:dyDescent="0.25">
      <c r="A2770" s="28">
        <v>2769</v>
      </c>
      <c r="B2770" s="30">
        <v>27.690000000001529</v>
      </c>
      <c r="C2770" s="30">
        <v>0</v>
      </c>
    </row>
    <row r="2771" spans="1:3" x14ac:dyDescent="0.25">
      <c r="A2771" s="28">
        <v>2770</v>
      </c>
      <c r="B2771" s="30">
        <v>27.700000000001531</v>
      </c>
      <c r="C2771" s="30">
        <v>0</v>
      </c>
    </row>
    <row r="2772" spans="1:3" x14ac:dyDescent="0.25">
      <c r="A2772" s="28">
        <v>2771</v>
      </c>
      <c r="B2772" s="30">
        <v>27.710000000001532</v>
      </c>
      <c r="C2772" s="30">
        <v>0</v>
      </c>
    </row>
    <row r="2773" spans="1:3" x14ac:dyDescent="0.25">
      <c r="A2773" s="28">
        <v>2772</v>
      </c>
      <c r="B2773" s="30">
        <v>27.720000000001534</v>
      </c>
      <c r="C2773" s="30">
        <v>0</v>
      </c>
    </row>
    <row r="2774" spans="1:3" x14ac:dyDescent="0.25">
      <c r="A2774" s="28">
        <v>2773</v>
      </c>
      <c r="B2774" s="30">
        <v>27.730000000001535</v>
      </c>
      <c r="C2774" s="30">
        <v>0</v>
      </c>
    </row>
    <row r="2775" spans="1:3" x14ac:dyDescent="0.25">
      <c r="A2775" s="28">
        <v>2774</v>
      </c>
      <c r="B2775" s="30">
        <v>27.740000000001537</v>
      </c>
      <c r="C2775" s="30">
        <v>0</v>
      </c>
    </row>
    <row r="2776" spans="1:3" x14ac:dyDescent="0.25">
      <c r="A2776" s="28">
        <v>2775</v>
      </c>
      <c r="B2776" s="30">
        <v>27.750000000001538</v>
      </c>
      <c r="C2776" s="30">
        <v>0</v>
      </c>
    </row>
    <row r="2777" spans="1:3" x14ac:dyDescent="0.25">
      <c r="A2777" s="28">
        <v>2776</v>
      </c>
      <c r="B2777" s="30">
        <v>27.76000000000154</v>
      </c>
      <c r="C2777" s="30">
        <v>0</v>
      </c>
    </row>
    <row r="2778" spans="1:3" x14ac:dyDescent="0.25">
      <c r="A2778" s="28">
        <v>2777</v>
      </c>
      <c r="B2778" s="30">
        <v>27.770000000001541</v>
      </c>
      <c r="C2778" s="30">
        <v>0</v>
      </c>
    </row>
    <row r="2779" spans="1:3" x14ac:dyDescent="0.25">
      <c r="A2779" s="28">
        <v>2778</v>
      </c>
      <c r="B2779" s="30">
        <v>27.780000000001543</v>
      </c>
      <c r="C2779" s="30">
        <v>0</v>
      </c>
    </row>
    <row r="2780" spans="1:3" x14ac:dyDescent="0.25">
      <c r="A2780" s="28">
        <v>2779</v>
      </c>
      <c r="B2780" s="30">
        <v>27.790000000001545</v>
      </c>
      <c r="C2780" s="30">
        <v>0</v>
      </c>
    </row>
    <row r="2781" spans="1:3" x14ac:dyDescent="0.25">
      <c r="A2781" s="28">
        <v>2780</v>
      </c>
      <c r="B2781" s="30">
        <v>27.800000000001546</v>
      </c>
      <c r="C2781" s="30">
        <v>0</v>
      </c>
    </row>
    <row r="2782" spans="1:3" x14ac:dyDescent="0.25">
      <c r="A2782" s="28">
        <v>2781</v>
      </c>
      <c r="B2782" s="30">
        <v>27.810000000001548</v>
      </c>
      <c r="C2782" s="30">
        <v>0</v>
      </c>
    </row>
    <row r="2783" spans="1:3" x14ac:dyDescent="0.25">
      <c r="A2783" s="28">
        <v>2782</v>
      </c>
      <c r="B2783" s="30">
        <v>27.820000000001549</v>
      </c>
      <c r="C2783" s="30">
        <v>0</v>
      </c>
    </row>
    <row r="2784" spans="1:3" x14ac:dyDescent="0.25">
      <c r="A2784" s="28">
        <v>2783</v>
      </c>
      <c r="B2784" s="30">
        <v>27.830000000001551</v>
      </c>
      <c r="C2784" s="30">
        <v>0</v>
      </c>
    </row>
    <row r="2785" spans="1:3" x14ac:dyDescent="0.25">
      <c r="A2785" s="28">
        <v>2784</v>
      </c>
      <c r="B2785" s="30">
        <v>27.840000000001552</v>
      </c>
      <c r="C2785" s="30">
        <v>0</v>
      </c>
    </row>
    <row r="2786" spans="1:3" x14ac:dyDescent="0.25">
      <c r="A2786" s="28">
        <v>2785</v>
      </c>
      <c r="B2786" s="30">
        <v>27.850000000001554</v>
      </c>
      <c r="C2786" s="30">
        <v>0</v>
      </c>
    </row>
    <row r="2787" spans="1:3" x14ac:dyDescent="0.25">
      <c r="A2787" s="28">
        <v>2786</v>
      </c>
      <c r="B2787" s="30">
        <v>27.860000000001556</v>
      </c>
      <c r="C2787" s="30">
        <v>0</v>
      </c>
    </row>
    <row r="2788" spans="1:3" x14ac:dyDescent="0.25">
      <c r="A2788" s="28">
        <v>2787</v>
      </c>
      <c r="B2788" s="30">
        <v>27.870000000001557</v>
      </c>
      <c r="C2788" s="30">
        <v>0</v>
      </c>
    </row>
    <row r="2789" spans="1:3" x14ac:dyDescent="0.25">
      <c r="A2789" s="28">
        <v>2788</v>
      </c>
      <c r="B2789" s="30">
        <v>27.880000000001559</v>
      </c>
      <c r="C2789" s="30">
        <v>0</v>
      </c>
    </row>
    <row r="2790" spans="1:3" x14ac:dyDescent="0.25">
      <c r="A2790" s="28">
        <v>2789</v>
      </c>
      <c r="B2790" s="30">
        <v>27.89000000000156</v>
      </c>
      <c r="C2790" s="30">
        <v>0</v>
      </c>
    </row>
    <row r="2791" spans="1:3" x14ac:dyDescent="0.25">
      <c r="A2791" s="28">
        <v>2790</v>
      </c>
      <c r="B2791" s="30">
        <v>27.900000000001562</v>
      </c>
      <c r="C2791" s="30">
        <v>0</v>
      </c>
    </row>
    <row r="2792" spans="1:3" x14ac:dyDescent="0.25">
      <c r="A2792" s="28">
        <v>2791</v>
      </c>
      <c r="B2792" s="30">
        <v>27.910000000001563</v>
      </c>
      <c r="C2792" s="30">
        <v>0</v>
      </c>
    </row>
    <row r="2793" spans="1:3" x14ac:dyDescent="0.25">
      <c r="A2793" s="28">
        <v>2792</v>
      </c>
      <c r="B2793" s="30">
        <v>27.920000000001565</v>
      </c>
      <c r="C2793" s="30">
        <v>0</v>
      </c>
    </row>
    <row r="2794" spans="1:3" x14ac:dyDescent="0.25">
      <c r="A2794" s="28">
        <v>2793</v>
      </c>
      <c r="B2794" s="30">
        <v>27.930000000001566</v>
      </c>
      <c r="C2794" s="30">
        <v>0</v>
      </c>
    </row>
    <row r="2795" spans="1:3" x14ac:dyDescent="0.25">
      <c r="A2795" s="28">
        <v>2794</v>
      </c>
      <c r="B2795" s="30">
        <v>27.940000000001568</v>
      </c>
      <c r="C2795" s="30">
        <v>0</v>
      </c>
    </row>
    <row r="2796" spans="1:3" x14ac:dyDescent="0.25">
      <c r="A2796" s="28">
        <v>2795</v>
      </c>
      <c r="B2796" s="30">
        <v>27.95000000000157</v>
      </c>
      <c r="C2796" s="30">
        <v>0</v>
      </c>
    </row>
    <row r="2797" spans="1:3" x14ac:dyDescent="0.25">
      <c r="A2797" s="28">
        <v>2796</v>
      </c>
      <c r="B2797" s="30">
        <v>27.960000000001571</v>
      </c>
      <c r="C2797" s="30">
        <v>0</v>
      </c>
    </row>
    <row r="2798" spans="1:3" x14ac:dyDescent="0.25">
      <c r="A2798" s="28">
        <v>2797</v>
      </c>
      <c r="B2798" s="30">
        <v>27.970000000001573</v>
      </c>
      <c r="C2798" s="30">
        <v>0</v>
      </c>
    </row>
    <row r="2799" spans="1:3" x14ac:dyDescent="0.25">
      <c r="A2799" s="28">
        <v>2798</v>
      </c>
      <c r="B2799" s="30">
        <v>27.980000000001574</v>
      </c>
      <c r="C2799" s="30">
        <v>0</v>
      </c>
    </row>
    <row r="2800" spans="1:3" x14ac:dyDescent="0.25">
      <c r="A2800" s="28">
        <v>2799</v>
      </c>
      <c r="B2800" s="30">
        <v>27.990000000001576</v>
      </c>
      <c r="C2800" s="30">
        <v>0</v>
      </c>
    </row>
    <row r="2801" spans="1:3" x14ac:dyDescent="0.25">
      <c r="A2801" s="28">
        <v>2800</v>
      </c>
      <c r="B2801" s="30">
        <v>28.000000000001577</v>
      </c>
      <c r="C2801" s="30">
        <v>0</v>
      </c>
    </row>
    <row r="2802" spans="1:3" x14ac:dyDescent="0.25">
      <c r="A2802" s="28">
        <v>2801</v>
      </c>
      <c r="B2802" s="30">
        <v>28.010000000001579</v>
      </c>
      <c r="C2802" s="30">
        <v>0</v>
      </c>
    </row>
    <row r="2803" spans="1:3" x14ac:dyDescent="0.25">
      <c r="A2803" s="28">
        <v>2802</v>
      </c>
      <c r="B2803" s="30">
        <v>28.020000000001581</v>
      </c>
      <c r="C2803" s="30">
        <v>0</v>
      </c>
    </row>
    <row r="2804" spans="1:3" x14ac:dyDescent="0.25">
      <c r="A2804" s="28">
        <v>2803</v>
      </c>
      <c r="B2804" s="30">
        <v>28.030000000001582</v>
      </c>
      <c r="C2804" s="30">
        <v>0</v>
      </c>
    </row>
    <row r="2805" spans="1:3" x14ac:dyDescent="0.25">
      <c r="A2805" s="28">
        <v>2804</v>
      </c>
      <c r="B2805" s="30">
        <v>28.040000000001584</v>
      </c>
      <c r="C2805" s="30">
        <v>0</v>
      </c>
    </row>
    <row r="2806" spans="1:3" x14ac:dyDescent="0.25">
      <c r="A2806" s="28">
        <v>2805</v>
      </c>
      <c r="B2806" s="30">
        <v>28.050000000001585</v>
      </c>
      <c r="C2806" s="30">
        <v>0</v>
      </c>
    </row>
    <row r="2807" spans="1:3" x14ac:dyDescent="0.25">
      <c r="A2807" s="28">
        <v>2806</v>
      </c>
      <c r="B2807" s="30">
        <v>28.060000000001587</v>
      </c>
      <c r="C2807" s="30">
        <v>0</v>
      </c>
    </row>
    <row r="2808" spans="1:3" x14ac:dyDescent="0.25">
      <c r="A2808" s="28">
        <v>2807</v>
      </c>
      <c r="B2808" s="30">
        <v>28.070000000001588</v>
      </c>
      <c r="C2808" s="30">
        <v>0</v>
      </c>
    </row>
    <row r="2809" spans="1:3" x14ac:dyDescent="0.25">
      <c r="A2809" s="28">
        <v>2808</v>
      </c>
      <c r="B2809" s="30">
        <v>28.08000000000159</v>
      </c>
      <c r="C2809" s="30">
        <v>0</v>
      </c>
    </row>
    <row r="2810" spans="1:3" x14ac:dyDescent="0.25">
      <c r="A2810" s="28">
        <v>2809</v>
      </c>
      <c r="B2810" s="30">
        <v>28.090000000001591</v>
      </c>
      <c r="C2810" s="30">
        <v>0</v>
      </c>
    </row>
    <row r="2811" spans="1:3" x14ac:dyDescent="0.25">
      <c r="A2811" s="28">
        <v>2810</v>
      </c>
      <c r="B2811" s="30">
        <v>28.100000000001593</v>
      </c>
      <c r="C2811" s="30">
        <v>0</v>
      </c>
    </row>
    <row r="2812" spans="1:3" x14ac:dyDescent="0.25">
      <c r="A2812" s="28">
        <v>2811</v>
      </c>
      <c r="B2812" s="30">
        <v>28.110000000001595</v>
      </c>
      <c r="C2812" s="30">
        <v>0</v>
      </c>
    </row>
    <row r="2813" spans="1:3" x14ac:dyDescent="0.25">
      <c r="A2813" s="28">
        <v>2812</v>
      </c>
      <c r="B2813" s="30">
        <v>28.120000000001596</v>
      </c>
      <c r="C2813" s="30">
        <v>0</v>
      </c>
    </row>
    <row r="2814" spans="1:3" x14ac:dyDescent="0.25">
      <c r="A2814" s="28">
        <v>2813</v>
      </c>
      <c r="B2814" s="30">
        <v>28.130000000001598</v>
      </c>
      <c r="C2814" s="30">
        <v>0</v>
      </c>
    </row>
    <row r="2815" spans="1:3" x14ac:dyDescent="0.25">
      <c r="A2815" s="28">
        <v>2814</v>
      </c>
      <c r="B2815" s="30">
        <v>28.140000000001599</v>
      </c>
      <c r="C2815" s="30">
        <v>0</v>
      </c>
    </row>
    <row r="2816" spans="1:3" x14ac:dyDescent="0.25">
      <c r="A2816" s="28">
        <v>2815</v>
      </c>
      <c r="B2816" s="30">
        <v>28.150000000001601</v>
      </c>
      <c r="C2816" s="30">
        <v>0</v>
      </c>
    </row>
    <row r="2817" spans="1:3" x14ac:dyDescent="0.25">
      <c r="A2817" s="28">
        <v>2816</v>
      </c>
      <c r="B2817" s="30">
        <v>28.160000000001602</v>
      </c>
      <c r="C2817" s="30">
        <v>0</v>
      </c>
    </row>
    <row r="2818" spans="1:3" x14ac:dyDescent="0.25">
      <c r="A2818" s="28">
        <v>2817</v>
      </c>
      <c r="B2818" s="30">
        <v>28.170000000001604</v>
      </c>
      <c r="C2818" s="30">
        <v>0</v>
      </c>
    </row>
    <row r="2819" spans="1:3" x14ac:dyDescent="0.25">
      <c r="A2819" s="28">
        <v>2818</v>
      </c>
      <c r="B2819" s="30">
        <v>28.180000000001606</v>
      </c>
      <c r="C2819" s="30">
        <v>0</v>
      </c>
    </row>
    <row r="2820" spans="1:3" x14ac:dyDescent="0.25">
      <c r="A2820" s="28">
        <v>2819</v>
      </c>
      <c r="B2820" s="30">
        <v>28.190000000001607</v>
      </c>
      <c r="C2820" s="30">
        <v>0</v>
      </c>
    </row>
    <row r="2821" spans="1:3" x14ac:dyDescent="0.25">
      <c r="A2821" s="28">
        <v>2820</v>
      </c>
      <c r="B2821" s="30">
        <v>28.200000000001609</v>
      </c>
      <c r="C2821" s="30">
        <v>0</v>
      </c>
    </row>
    <row r="2822" spans="1:3" x14ac:dyDescent="0.25">
      <c r="A2822" s="28">
        <v>2821</v>
      </c>
      <c r="B2822" s="30">
        <v>28.21000000000161</v>
      </c>
      <c r="C2822" s="30">
        <v>0</v>
      </c>
    </row>
    <row r="2823" spans="1:3" x14ac:dyDescent="0.25">
      <c r="A2823" s="28">
        <v>2822</v>
      </c>
      <c r="B2823" s="30">
        <v>28.220000000001612</v>
      </c>
      <c r="C2823" s="30">
        <v>0</v>
      </c>
    </row>
    <row r="2824" spans="1:3" x14ac:dyDescent="0.25">
      <c r="A2824" s="28">
        <v>2823</v>
      </c>
      <c r="B2824" s="30">
        <v>28.230000000001613</v>
      </c>
      <c r="C2824" s="30">
        <v>0</v>
      </c>
    </row>
    <row r="2825" spans="1:3" x14ac:dyDescent="0.25">
      <c r="A2825" s="28">
        <v>2824</v>
      </c>
      <c r="B2825" s="30">
        <v>28.240000000001615</v>
      </c>
      <c r="C2825" s="30">
        <v>0</v>
      </c>
    </row>
    <row r="2826" spans="1:3" x14ac:dyDescent="0.25">
      <c r="A2826" s="28">
        <v>2825</v>
      </c>
      <c r="B2826" s="30">
        <v>28.250000000001616</v>
      </c>
      <c r="C2826" s="30">
        <v>0</v>
      </c>
    </row>
    <row r="2827" spans="1:3" x14ac:dyDescent="0.25">
      <c r="A2827" s="28">
        <v>2826</v>
      </c>
      <c r="B2827" s="30">
        <v>28.260000000001618</v>
      </c>
      <c r="C2827" s="30">
        <v>0</v>
      </c>
    </row>
    <row r="2828" spans="1:3" x14ac:dyDescent="0.25">
      <c r="A2828" s="28">
        <v>2827</v>
      </c>
      <c r="B2828" s="30">
        <v>28.27000000000162</v>
      </c>
      <c r="C2828" s="30">
        <v>0</v>
      </c>
    </row>
    <row r="2829" spans="1:3" x14ac:dyDescent="0.25">
      <c r="A2829" s="28">
        <v>2828</v>
      </c>
      <c r="B2829" s="30">
        <v>28.280000000001621</v>
      </c>
      <c r="C2829" s="30">
        <v>0</v>
      </c>
    </row>
    <row r="2830" spans="1:3" x14ac:dyDescent="0.25">
      <c r="A2830" s="28">
        <v>2829</v>
      </c>
      <c r="B2830" s="30">
        <v>28.290000000001623</v>
      </c>
      <c r="C2830" s="30">
        <v>0</v>
      </c>
    </row>
    <row r="2831" spans="1:3" x14ac:dyDescent="0.25">
      <c r="A2831" s="28">
        <v>2830</v>
      </c>
      <c r="B2831" s="30">
        <v>28.300000000001624</v>
      </c>
      <c r="C2831" s="30">
        <v>0</v>
      </c>
    </row>
    <row r="2832" spans="1:3" x14ac:dyDescent="0.25">
      <c r="A2832" s="28">
        <v>2831</v>
      </c>
      <c r="B2832" s="30">
        <v>28.310000000001626</v>
      </c>
      <c r="C2832" s="30">
        <v>0</v>
      </c>
    </row>
    <row r="2833" spans="1:3" x14ac:dyDescent="0.25">
      <c r="A2833" s="28">
        <v>2832</v>
      </c>
      <c r="B2833" s="30">
        <v>28.320000000001627</v>
      </c>
      <c r="C2833" s="30">
        <v>0</v>
      </c>
    </row>
    <row r="2834" spans="1:3" x14ac:dyDescent="0.25">
      <c r="A2834" s="28">
        <v>2833</v>
      </c>
      <c r="B2834" s="30">
        <v>28.330000000001629</v>
      </c>
      <c r="C2834" s="30">
        <v>0</v>
      </c>
    </row>
    <row r="2835" spans="1:3" x14ac:dyDescent="0.25">
      <c r="A2835" s="28">
        <v>2834</v>
      </c>
      <c r="B2835" s="30">
        <v>28.340000000001631</v>
      </c>
      <c r="C2835" s="30">
        <v>0</v>
      </c>
    </row>
    <row r="2836" spans="1:3" x14ac:dyDescent="0.25">
      <c r="A2836" s="28">
        <v>2835</v>
      </c>
      <c r="B2836" s="30">
        <v>28.350000000001632</v>
      </c>
      <c r="C2836" s="30">
        <v>0</v>
      </c>
    </row>
    <row r="2837" spans="1:3" x14ac:dyDescent="0.25">
      <c r="A2837" s="28">
        <v>2836</v>
      </c>
      <c r="B2837" s="30">
        <v>28.360000000001634</v>
      </c>
      <c r="C2837" s="30">
        <v>0</v>
      </c>
    </row>
    <row r="2838" spans="1:3" x14ac:dyDescent="0.25">
      <c r="A2838" s="28">
        <v>2837</v>
      </c>
      <c r="B2838" s="30">
        <v>28.370000000001635</v>
      </c>
      <c r="C2838" s="30">
        <v>0</v>
      </c>
    </row>
    <row r="2839" spans="1:3" x14ac:dyDescent="0.25">
      <c r="A2839" s="28">
        <v>2838</v>
      </c>
      <c r="B2839" s="30">
        <v>28.380000000001637</v>
      </c>
      <c r="C2839" s="30">
        <v>0</v>
      </c>
    </row>
    <row r="2840" spans="1:3" x14ac:dyDescent="0.25">
      <c r="A2840" s="28">
        <v>2839</v>
      </c>
      <c r="B2840" s="30">
        <v>28.390000000001638</v>
      </c>
      <c r="C2840" s="30">
        <v>0</v>
      </c>
    </row>
    <row r="2841" spans="1:3" x14ac:dyDescent="0.25">
      <c r="A2841" s="28">
        <v>2840</v>
      </c>
      <c r="B2841" s="30">
        <v>28.40000000000164</v>
      </c>
      <c r="C2841" s="30">
        <v>0</v>
      </c>
    </row>
    <row r="2842" spans="1:3" x14ac:dyDescent="0.25">
      <c r="A2842" s="28">
        <v>2841</v>
      </c>
      <c r="B2842" s="30">
        <v>28.410000000001641</v>
      </c>
      <c r="C2842" s="30">
        <v>0</v>
      </c>
    </row>
    <row r="2843" spans="1:3" x14ac:dyDescent="0.25">
      <c r="A2843" s="28">
        <v>2842</v>
      </c>
      <c r="B2843" s="30">
        <v>28.420000000001643</v>
      </c>
      <c r="C2843" s="30">
        <v>0</v>
      </c>
    </row>
    <row r="2844" spans="1:3" x14ac:dyDescent="0.25">
      <c r="A2844" s="28">
        <v>2843</v>
      </c>
      <c r="B2844" s="30">
        <v>28.430000000001645</v>
      </c>
      <c r="C2844" s="30">
        <v>0</v>
      </c>
    </row>
    <row r="2845" spans="1:3" x14ac:dyDescent="0.25">
      <c r="A2845" s="28">
        <v>2844</v>
      </c>
      <c r="B2845" s="30">
        <v>28.440000000001646</v>
      </c>
      <c r="C2845" s="30">
        <v>0</v>
      </c>
    </row>
    <row r="2846" spans="1:3" x14ac:dyDescent="0.25">
      <c r="A2846" s="28">
        <v>2845</v>
      </c>
      <c r="B2846" s="30">
        <v>28.450000000001648</v>
      </c>
      <c r="C2846" s="30">
        <v>0</v>
      </c>
    </row>
    <row r="2847" spans="1:3" x14ac:dyDescent="0.25">
      <c r="A2847" s="28">
        <v>2846</v>
      </c>
      <c r="B2847" s="30">
        <v>28.460000000001649</v>
      </c>
      <c r="C2847" s="30">
        <v>0</v>
      </c>
    </row>
    <row r="2848" spans="1:3" x14ac:dyDescent="0.25">
      <c r="A2848" s="28">
        <v>2847</v>
      </c>
      <c r="B2848" s="30">
        <v>28.470000000001651</v>
      </c>
      <c r="C2848" s="30">
        <v>0</v>
      </c>
    </row>
    <row r="2849" spans="1:3" x14ac:dyDescent="0.25">
      <c r="A2849" s="28">
        <v>2848</v>
      </c>
      <c r="B2849" s="30">
        <v>28.480000000001652</v>
      </c>
      <c r="C2849" s="30">
        <v>0</v>
      </c>
    </row>
    <row r="2850" spans="1:3" x14ac:dyDescent="0.25">
      <c r="A2850" s="28">
        <v>2849</v>
      </c>
      <c r="B2850" s="30">
        <v>28.490000000001654</v>
      </c>
      <c r="C2850" s="30">
        <v>0</v>
      </c>
    </row>
    <row r="2851" spans="1:3" x14ac:dyDescent="0.25">
      <c r="A2851" s="28">
        <v>2850</v>
      </c>
      <c r="B2851" s="30">
        <v>28.500000000001656</v>
      </c>
      <c r="C2851" s="30">
        <v>0</v>
      </c>
    </row>
    <row r="2852" spans="1:3" x14ac:dyDescent="0.25">
      <c r="A2852" s="28">
        <v>2851</v>
      </c>
      <c r="B2852" s="30">
        <v>28.510000000001657</v>
      </c>
      <c r="C2852" s="30">
        <v>0</v>
      </c>
    </row>
    <row r="2853" spans="1:3" x14ac:dyDescent="0.25">
      <c r="A2853" s="28">
        <v>2852</v>
      </c>
      <c r="B2853" s="30">
        <v>28.520000000001659</v>
      </c>
      <c r="C2853" s="30">
        <v>0</v>
      </c>
    </row>
    <row r="2854" spans="1:3" x14ac:dyDescent="0.25">
      <c r="A2854" s="28">
        <v>2853</v>
      </c>
      <c r="B2854" s="30">
        <v>28.53000000000166</v>
      </c>
      <c r="C2854" s="30">
        <v>0</v>
      </c>
    </row>
    <row r="2855" spans="1:3" x14ac:dyDescent="0.25">
      <c r="A2855" s="28">
        <v>2854</v>
      </c>
      <c r="B2855" s="30">
        <v>28.540000000001662</v>
      </c>
      <c r="C2855" s="30">
        <v>0</v>
      </c>
    </row>
    <row r="2856" spans="1:3" x14ac:dyDescent="0.25">
      <c r="A2856" s="28">
        <v>2855</v>
      </c>
      <c r="B2856" s="30">
        <v>28.550000000001663</v>
      </c>
      <c r="C2856" s="30">
        <v>0</v>
      </c>
    </row>
    <row r="2857" spans="1:3" x14ac:dyDescent="0.25">
      <c r="A2857" s="28">
        <v>2856</v>
      </c>
      <c r="B2857" s="30">
        <v>28.560000000001665</v>
      </c>
      <c r="C2857" s="30">
        <v>0</v>
      </c>
    </row>
    <row r="2858" spans="1:3" x14ac:dyDescent="0.25">
      <c r="A2858" s="28">
        <v>2857</v>
      </c>
      <c r="B2858" s="30">
        <v>28.570000000001667</v>
      </c>
      <c r="C2858" s="30">
        <v>0</v>
      </c>
    </row>
    <row r="2859" spans="1:3" x14ac:dyDescent="0.25">
      <c r="A2859" s="28">
        <v>2858</v>
      </c>
      <c r="B2859" s="30">
        <v>28.580000000001668</v>
      </c>
      <c r="C2859" s="30">
        <v>0</v>
      </c>
    </row>
    <row r="2860" spans="1:3" x14ac:dyDescent="0.25">
      <c r="A2860" s="28">
        <v>2859</v>
      </c>
      <c r="B2860" s="30">
        <v>28.59000000000167</v>
      </c>
      <c r="C2860" s="30">
        <v>0</v>
      </c>
    </row>
    <row r="2861" spans="1:3" x14ac:dyDescent="0.25">
      <c r="A2861" s="28">
        <v>2860</v>
      </c>
      <c r="B2861" s="30">
        <v>28.600000000001671</v>
      </c>
      <c r="C2861" s="30">
        <v>0</v>
      </c>
    </row>
    <row r="2862" spans="1:3" x14ac:dyDescent="0.25">
      <c r="A2862" s="28">
        <v>2861</v>
      </c>
      <c r="B2862" s="30">
        <v>28.610000000001673</v>
      </c>
      <c r="C2862" s="30">
        <v>0</v>
      </c>
    </row>
    <row r="2863" spans="1:3" x14ac:dyDescent="0.25">
      <c r="A2863" s="28">
        <v>2862</v>
      </c>
      <c r="B2863" s="30">
        <v>28.620000000001674</v>
      </c>
      <c r="C2863" s="30">
        <v>0</v>
      </c>
    </row>
    <row r="2864" spans="1:3" x14ac:dyDescent="0.25">
      <c r="A2864" s="28">
        <v>2863</v>
      </c>
      <c r="B2864" s="30">
        <v>28.630000000001676</v>
      </c>
      <c r="C2864" s="30">
        <v>0</v>
      </c>
    </row>
    <row r="2865" spans="1:3" x14ac:dyDescent="0.25">
      <c r="A2865" s="28">
        <v>2864</v>
      </c>
      <c r="B2865" s="30">
        <v>28.640000000001677</v>
      </c>
      <c r="C2865" s="30">
        <v>0</v>
      </c>
    </row>
    <row r="2866" spans="1:3" x14ac:dyDescent="0.25">
      <c r="A2866" s="28">
        <v>2865</v>
      </c>
      <c r="B2866" s="30">
        <v>28.650000000001679</v>
      </c>
      <c r="C2866" s="30">
        <v>0</v>
      </c>
    </row>
    <row r="2867" spans="1:3" x14ac:dyDescent="0.25">
      <c r="A2867" s="28">
        <v>2866</v>
      </c>
      <c r="B2867" s="30">
        <v>28.660000000001681</v>
      </c>
      <c r="C2867" s="30">
        <v>0</v>
      </c>
    </row>
    <row r="2868" spans="1:3" x14ac:dyDescent="0.25">
      <c r="A2868" s="28">
        <v>2867</v>
      </c>
      <c r="B2868" s="30">
        <v>28.670000000001682</v>
      </c>
      <c r="C2868" s="30">
        <v>0</v>
      </c>
    </row>
    <row r="2869" spans="1:3" x14ac:dyDescent="0.25">
      <c r="A2869" s="28">
        <v>2868</v>
      </c>
      <c r="B2869" s="30">
        <v>28.680000000001684</v>
      </c>
      <c r="C2869" s="30">
        <v>0</v>
      </c>
    </row>
    <row r="2870" spans="1:3" x14ac:dyDescent="0.25">
      <c r="A2870" s="28">
        <v>2869</v>
      </c>
      <c r="B2870" s="30">
        <v>28.690000000001685</v>
      </c>
      <c r="C2870" s="30">
        <v>0</v>
      </c>
    </row>
    <row r="2871" spans="1:3" x14ac:dyDescent="0.25">
      <c r="A2871" s="28">
        <v>2870</v>
      </c>
      <c r="B2871" s="30">
        <v>28.700000000001687</v>
      </c>
      <c r="C2871" s="30">
        <v>0</v>
      </c>
    </row>
    <row r="2872" spans="1:3" x14ac:dyDescent="0.25">
      <c r="A2872" s="28">
        <v>2871</v>
      </c>
      <c r="B2872" s="30">
        <v>28.710000000001688</v>
      </c>
      <c r="C2872" s="30">
        <v>0</v>
      </c>
    </row>
    <row r="2873" spans="1:3" x14ac:dyDescent="0.25">
      <c r="A2873" s="28">
        <v>2872</v>
      </c>
      <c r="B2873" s="30">
        <v>28.72000000000169</v>
      </c>
      <c r="C2873" s="30">
        <v>0</v>
      </c>
    </row>
    <row r="2874" spans="1:3" x14ac:dyDescent="0.25">
      <c r="A2874" s="28">
        <v>2873</v>
      </c>
      <c r="B2874" s="30">
        <v>28.730000000001692</v>
      </c>
      <c r="C2874" s="30">
        <v>0</v>
      </c>
    </row>
    <row r="2875" spans="1:3" x14ac:dyDescent="0.25">
      <c r="A2875" s="28">
        <v>2874</v>
      </c>
      <c r="B2875" s="30">
        <v>28.740000000001693</v>
      </c>
      <c r="C2875" s="30">
        <v>0</v>
      </c>
    </row>
    <row r="2876" spans="1:3" x14ac:dyDescent="0.25">
      <c r="A2876" s="28">
        <v>2875</v>
      </c>
      <c r="B2876" s="30">
        <v>28.750000000001695</v>
      </c>
      <c r="C2876" s="30">
        <v>0</v>
      </c>
    </row>
    <row r="2877" spans="1:3" x14ac:dyDescent="0.25">
      <c r="A2877" s="28">
        <v>2876</v>
      </c>
      <c r="B2877" s="30">
        <v>28.760000000001696</v>
      </c>
      <c r="C2877" s="30">
        <v>0</v>
      </c>
    </row>
    <row r="2878" spans="1:3" x14ac:dyDescent="0.25">
      <c r="A2878" s="28">
        <v>2877</v>
      </c>
      <c r="B2878" s="30">
        <v>28.770000000001698</v>
      </c>
      <c r="C2878" s="30">
        <v>0</v>
      </c>
    </row>
    <row r="2879" spans="1:3" x14ac:dyDescent="0.25">
      <c r="A2879" s="28">
        <v>2878</v>
      </c>
      <c r="B2879" s="30">
        <v>28.780000000001699</v>
      </c>
      <c r="C2879" s="30">
        <v>0</v>
      </c>
    </row>
    <row r="2880" spans="1:3" x14ac:dyDescent="0.25">
      <c r="A2880" s="28">
        <v>2879</v>
      </c>
      <c r="B2880" s="30">
        <v>28.790000000001701</v>
      </c>
      <c r="C2880" s="30">
        <v>0</v>
      </c>
    </row>
    <row r="2881" spans="1:3" x14ac:dyDescent="0.25">
      <c r="A2881" s="28">
        <v>2880</v>
      </c>
      <c r="B2881" s="30">
        <v>28.800000000001702</v>
      </c>
      <c r="C2881" s="30">
        <v>0</v>
      </c>
    </row>
    <row r="2882" spans="1:3" x14ac:dyDescent="0.25">
      <c r="A2882" s="28">
        <v>2881</v>
      </c>
      <c r="B2882" s="30">
        <v>28.810000000001704</v>
      </c>
      <c r="C2882" s="30">
        <v>0</v>
      </c>
    </row>
    <row r="2883" spans="1:3" x14ac:dyDescent="0.25">
      <c r="A2883" s="28">
        <v>2882</v>
      </c>
      <c r="B2883" s="30">
        <v>28.820000000001706</v>
      </c>
      <c r="C2883" s="30">
        <v>0</v>
      </c>
    </row>
    <row r="2884" spans="1:3" x14ac:dyDescent="0.25">
      <c r="A2884" s="28">
        <v>2883</v>
      </c>
      <c r="B2884" s="30">
        <v>28.830000000001707</v>
      </c>
      <c r="C2884" s="30">
        <v>0</v>
      </c>
    </row>
    <row r="2885" spans="1:3" x14ac:dyDescent="0.25">
      <c r="A2885" s="28">
        <v>2884</v>
      </c>
      <c r="B2885" s="30">
        <v>28.840000000001709</v>
      </c>
      <c r="C2885" s="30">
        <v>0</v>
      </c>
    </row>
    <row r="2886" spans="1:3" x14ac:dyDescent="0.25">
      <c r="A2886" s="28">
        <v>2885</v>
      </c>
      <c r="B2886" s="30">
        <v>28.85000000000171</v>
      </c>
      <c r="C2886" s="30">
        <v>0</v>
      </c>
    </row>
    <row r="2887" spans="1:3" x14ac:dyDescent="0.25">
      <c r="A2887" s="28">
        <v>2886</v>
      </c>
      <c r="B2887" s="30">
        <v>28.860000000001712</v>
      </c>
      <c r="C2887" s="30">
        <v>0</v>
      </c>
    </row>
    <row r="2888" spans="1:3" x14ac:dyDescent="0.25">
      <c r="A2888" s="28">
        <v>2887</v>
      </c>
      <c r="B2888" s="30">
        <v>28.870000000001713</v>
      </c>
      <c r="C2888" s="30">
        <v>0</v>
      </c>
    </row>
    <row r="2889" spans="1:3" x14ac:dyDescent="0.25">
      <c r="A2889" s="28">
        <v>2888</v>
      </c>
      <c r="B2889" s="30">
        <v>28.880000000001715</v>
      </c>
      <c r="C2889" s="30">
        <v>0</v>
      </c>
    </row>
    <row r="2890" spans="1:3" x14ac:dyDescent="0.25">
      <c r="A2890" s="28">
        <v>2889</v>
      </c>
      <c r="B2890" s="30">
        <v>28.890000000001717</v>
      </c>
      <c r="C2890" s="30">
        <v>0</v>
      </c>
    </row>
    <row r="2891" spans="1:3" x14ac:dyDescent="0.25">
      <c r="A2891" s="28">
        <v>2890</v>
      </c>
      <c r="B2891" s="30">
        <v>28.900000000001718</v>
      </c>
      <c r="C2891" s="30">
        <v>0</v>
      </c>
    </row>
    <row r="2892" spans="1:3" x14ac:dyDescent="0.25">
      <c r="A2892" s="28">
        <v>2891</v>
      </c>
      <c r="B2892" s="30">
        <v>28.91000000000172</v>
      </c>
      <c r="C2892" s="30">
        <v>0</v>
      </c>
    </row>
    <row r="2893" spans="1:3" x14ac:dyDescent="0.25">
      <c r="A2893" s="28">
        <v>2892</v>
      </c>
      <c r="B2893" s="30">
        <v>28.920000000001721</v>
      </c>
      <c r="C2893" s="30">
        <v>0</v>
      </c>
    </row>
    <row r="2894" spans="1:3" x14ac:dyDescent="0.25">
      <c r="A2894" s="28">
        <v>2893</v>
      </c>
      <c r="B2894" s="30">
        <v>28.930000000001723</v>
      </c>
      <c r="C2894" s="30">
        <v>0</v>
      </c>
    </row>
    <row r="2895" spans="1:3" x14ac:dyDescent="0.25">
      <c r="A2895" s="28">
        <v>2894</v>
      </c>
      <c r="B2895" s="30">
        <v>28.940000000001724</v>
      </c>
      <c r="C2895" s="30">
        <v>0</v>
      </c>
    </row>
    <row r="2896" spans="1:3" x14ac:dyDescent="0.25">
      <c r="A2896" s="28">
        <v>2895</v>
      </c>
      <c r="B2896" s="30">
        <v>28.950000000001726</v>
      </c>
      <c r="C2896" s="30">
        <v>0</v>
      </c>
    </row>
    <row r="2897" spans="1:3" x14ac:dyDescent="0.25">
      <c r="A2897" s="28">
        <v>2896</v>
      </c>
      <c r="B2897" s="30">
        <v>28.960000000001727</v>
      </c>
      <c r="C2897" s="30">
        <v>0</v>
      </c>
    </row>
    <row r="2898" spans="1:3" x14ac:dyDescent="0.25">
      <c r="A2898" s="28">
        <v>2897</v>
      </c>
      <c r="B2898" s="30">
        <v>28.970000000001729</v>
      </c>
      <c r="C2898" s="30">
        <v>0</v>
      </c>
    </row>
    <row r="2899" spans="1:3" x14ac:dyDescent="0.25">
      <c r="A2899" s="28">
        <v>2898</v>
      </c>
      <c r="B2899" s="30">
        <v>28.980000000001731</v>
      </c>
      <c r="C2899" s="30">
        <v>0</v>
      </c>
    </row>
    <row r="2900" spans="1:3" x14ac:dyDescent="0.25">
      <c r="A2900" s="28">
        <v>2899</v>
      </c>
      <c r="B2900" s="30">
        <v>28.990000000001732</v>
      </c>
      <c r="C2900" s="30">
        <v>0</v>
      </c>
    </row>
    <row r="2901" spans="1:3" x14ac:dyDescent="0.25">
      <c r="A2901" s="28">
        <v>2900</v>
      </c>
      <c r="B2901" s="30">
        <v>29.000000000001734</v>
      </c>
      <c r="C2901" s="30">
        <v>0</v>
      </c>
    </row>
    <row r="2902" spans="1:3" x14ac:dyDescent="0.25">
      <c r="A2902" s="28">
        <v>2901</v>
      </c>
      <c r="B2902" s="30">
        <v>29.010000000001735</v>
      </c>
      <c r="C2902" s="30">
        <v>0</v>
      </c>
    </row>
    <row r="2903" spans="1:3" x14ac:dyDescent="0.25">
      <c r="A2903" s="28">
        <v>2902</v>
      </c>
      <c r="B2903" s="30">
        <v>29.020000000001737</v>
      </c>
      <c r="C2903" s="30">
        <v>0</v>
      </c>
    </row>
    <row r="2904" spans="1:3" x14ac:dyDescent="0.25">
      <c r="A2904" s="28">
        <v>2903</v>
      </c>
      <c r="B2904" s="30">
        <v>29.030000000001738</v>
      </c>
      <c r="C2904" s="30">
        <v>0</v>
      </c>
    </row>
    <row r="2905" spans="1:3" x14ac:dyDescent="0.25">
      <c r="A2905" s="28">
        <v>2904</v>
      </c>
      <c r="B2905" s="30">
        <v>29.04000000000174</v>
      </c>
      <c r="C2905" s="30">
        <v>0</v>
      </c>
    </row>
    <row r="2906" spans="1:3" x14ac:dyDescent="0.25">
      <c r="A2906" s="28">
        <v>2905</v>
      </c>
      <c r="B2906" s="30">
        <v>29.050000000001742</v>
      </c>
      <c r="C2906" s="30">
        <v>0</v>
      </c>
    </row>
    <row r="2907" spans="1:3" x14ac:dyDescent="0.25">
      <c r="A2907" s="28">
        <v>2906</v>
      </c>
      <c r="B2907" s="30">
        <v>29.060000000001743</v>
      </c>
      <c r="C2907" s="30">
        <v>0</v>
      </c>
    </row>
    <row r="2908" spans="1:3" x14ac:dyDescent="0.25">
      <c r="A2908" s="28">
        <v>2907</v>
      </c>
      <c r="B2908" s="30">
        <v>29.070000000001745</v>
      </c>
      <c r="C2908" s="30">
        <v>0</v>
      </c>
    </row>
    <row r="2909" spans="1:3" x14ac:dyDescent="0.25">
      <c r="A2909" s="28">
        <v>2908</v>
      </c>
      <c r="B2909" s="30">
        <v>29.080000000001746</v>
      </c>
      <c r="C2909" s="30">
        <v>0</v>
      </c>
    </row>
    <row r="2910" spans="1:3" x14ac:dyDescent="0.25">
      <c r="A2910" s="28">
        <v>2909</v>
      </c>
      <c r="B2910" s="30">
        <v>29.090000000001748</v>
      </c>
      <c r="C2910" s="30">
        <v>0</v>
      </c>
    </row>
    <row r="2911" spans="1:3" x14ac:dyDescent="0.25">
      <c r="A2911" s="28">
        <v>2910</v>
      </c>
      <c r="B2911" s="30">
        <v>29.100000000001749</v>
      </c>
      <c r="C2911" s="30">
        <v>0</v>
      </c>
    </row>
    <row r="2912" spans="1:3" x14ac:dyDescent="0.25">
      <c r="A2912" s="28">
        <v>2911</v>
      </c>
      <c r="B2912" s="30">
        <v>29.110000000001751</v>
      </c>
      <c r="C2912" s="30">
        <v>0</v>
      </c>
    </row>
    <row r="2913" spans="1:3" x14ac:dyDescent="0.25">
      <c r="A2913" s="28">
        <v>2912</v>
      </c>
      <c r="B2913" s="30">
        <v>29.120000000001752</v>
      </c>
      <c r="C2913" s="30">
        <v>0</v>
      </c>
    </row>
    <row r="2914" spans="1:3" x14ac:dyDescent="0.25">
      <c r="A2914" s="28">
        <v>2913</v>
      </c>
      <c r="B2914" s="30">
        <v>29.130000000001754</v>
      </c>
      <c r="C2914" s="30">
        <v>0</v>
      </c>
    </row>
    <row r="2915" spans="1:3" x14ac:dyDescent="0.25">
      <c r="A2915" s="28">
        <v>2914</v>
      </c>
      <c r="B2915" s="30">
        <v>29.140000000001756</v>
      </c>
      <c r="C2915" s="30">
        <v>0</v>
      </c>
    </row>
    <row r="2916" spans="1:3" x14ac:dyDescent="0.25">
      <c r="A2916" s="28">
        <v>2915</v>
      </c>
      <c r="B2916" s="30">
        <v>29.150000000001757</v>
      </c>
      <c r="C2916" s="30">
        <v>0</v>
      </c>
    </row>
    <row r="2917" spans="1:3" x14ac:dyDescent="0.25">
      <c r="A2917" s="28">
        <v>2916</v>
      </c>
      <c r="B2917" s="30">
        <v>29.160000000001759</v>
      </c>
      <c r="C2917" s="30">
        <v>0</v>
      </c>
    </row>
    <row r="2918" spans="1:3" x14ac:dyDescent="0.25">
      <c r="A2918" s="28">
        <v>2917</v>
      </c>
      <c r="B2918" s="30">
        <v>29.17000000000176</v>
      </c>
      <c r="C2918" s="30">
        <v>0</v>
      </c>
    </row>
    <row r="2919" spans="1:3" x14ac:dyDescent="0.25">
      <c r="A2919" s="28">
        <v>2918</v>
      </c>
      <c r="B2919" s="30">
        <v>29.180000000001762</v>
      </c>
      <c r="C2919" s="30">
        <v>0</v>
      </c>
    </row>
    <row r="2920" spans="1:3" x14ac:dyDescent="0.25">
      <c r="A2920" s="28">
        <v>2919</v>
      </c>
      <c r="B2920" s="30">
        <v>29.190000000001763</v>
      </c>
      <c r="C2920" s="30">
        <v>0</v>
      </c>
    </row>
    <row r="2921" spans="1:3" x14ac:dyDescent="0.25">
      <c r="A2921" s="28">
        <v>2920</v>
      </c>
      <c r="B2921" s="30">
        <v>29.200000000001765</v>
      </c>
      <c r="C2921" s="30">
        <v>0</v>
      </c>
    </row>
    <row r="2922" spans="1:3" x14ac:dyDescent="0.25">
      <c r="A2922" s="28">
        <v>2921</v>
      </c>
      <c r="B2922" s="30">
        <v>29.210000000001767</v>
      </c>
      <c r="C2922" s="30">
        <v>0</v>
      </c>
    </row>
    <row r="2923" spans="1:3" x14ac:dyDescent="0.25">
      <c r="A2923" s="28">
        <v>2922</v>
      </c>
      <c r="B2923" s="30">
        <v>29.220000000001768</v>
      </c>
      <c r="C2923" s="30">
        <v>0</v>
      </c>
    </row>
    <row r="2924" spans="1:3" x14ac:dyDescent="0.25">
      <c r="A2924" s="28">
        <v>2923</v>
      </c>
      <c r="B2924" s="30">
        <v>29.23000000000177</v>
      </c>
      <c r="C2924" s="30">
        <v>0</v>
      </c>
    </row>
    <row r="2925" spans="1:3" x14ac:dyDescent="0.25">
      <c r="A2925" s="28">
        <v>2924</v>
      </c>
      <c r="B2925" s="30">
        <v>29.240000000001771</v>
      </c>
      <c r="C2925" s="30">
        <v>0</v>
      </c>
    </row>
    <row r="2926" spans="1:3" x14ac:dyDescent="0.25">
      <c r="A2926" s="28">
        <v>2925</v>
      </c>
      <c r="B2926" s="30">
        <v>29.250000000001773</v>
      </c>
      <c r="C2926" s="30">
        <v>0</v>
      </c>
    </row>
    <row r="2927" spans="1:3" x14ac:dyDescent="0.25">
      <c r="A2927" s="28">
        <v>2926</v>
      </c>
      <c r="B2927" s="30">
        <v>29.260000000001774</v>
      </c>
      <c r="C2927" s="30">
        <v>0</v>
      </c>
    </row>
    <row r="2928" spans="1:3" x14ac:dyDescent="0.25">
      <c r="A2928" s="28">
        <v>2927</v>
      </c>
      <c r="B2928" s="30">
        <v>29.270000000001776</v>
      </c>
      <c r="C2928" s="30">
        <v>0</v>
      </c>
    </row>
    <row r="2929" spans="1:3" x14ac:dyDescent="0.25">
      <c r="A2929" s="28">
        <v>2928</v>
      </c>
      <c r="B2929" s="30">
        <v>29.280000000001777</v>
      </c>
      <c r="C2929" s="30">
        <v>0</v>
      </c>
    </row>
    <row r="2930" spans="1:3" x14ac:dyDescent="0.25">
      <c r="A2930" s="28">
        <v>2929</v>
      </c>
      <c r="B2930" s="30">
        <v>29.290000000001779</v>
      </c>
      <c r="C2930" s="30">
        <v>0</v>
      </c>
    </row>
    <row r="2931" spans="1:3" x14ac:dyDescent="0.25">
      <c r="A2931" s="28">
        <v>2930</v>
      </c>
      <c r="B2931" s="30">
        <v>29.300000000001781</v>
      </c>
      <c r="C2931" s="30">
        <v>0</v>
      </c>
    </row>
    <row r="2932" spans="1:3" x14ac:dyDescent="0.25">
      <c r="A2932" s="28">
        <v>2931</v>
      </c>
      <c r="B2932" s="30">
        <v>29.310000000001782</v>
      </c>
      <c r="C2932" s="30">
        <v>0</v>
      </c>
    </row>
    <row r="2933" spans="1:3" x14ac:dyDescent="0.25">
      <c r="A2933" s="28">
        <v>2932</v>
      </c>
      <c r="B2933" s="30">
        <v>29.320000000001784</v>
      </c>
      <c r="C2933" s="30">
        <v>0</v>
      </c>
    </row>
    <row r="2934" spans="1:3" x14ac:dyDescent="0.25">
      <c r="A2934" s="28">
        <v>2933</v>
      </c>
      <c r="B2934" s="30">
        <v>29.330000000001785</v>
      </c>
      <c r="C2934" s="30">
        <v>0</v>
      </c>
    </row>
    <row r="2935" spans="1:3" x14ac:dyDescent="0.25">
      <c r="A2935" s="28">
        <v>2934</v>
      </c>
      <c r="B2935" s="30">
        <v>29.340000000001787</v>
      </c>
      <c r="C2935" s="30">
        <v>0</v>
      </c>
    </row>
    <row r="2936" spans="1:3" x14ac:dyDescent="0.25">
      <c r="A2936" s="28">
        <v>2935</v>
      </c>
      <c r="B2936" s="30">
        <v>29.350000000001788</v>
      </c>
      <c r="C2936" s="30">
        <v>0</v>
      </c>
    </row>
    <row r="2937" spans="1:3" x14ac:dyDescent="0.25">
      <c r="A2937" s="28">
        <v>2936</v>
      </c>
      <c r="B2937" s="30">
        <v>29.36000000000179</v>
      </c>
      <c r="C2937" s="30">
        <v>0</v>
      </c>
    </row>
    <row r="2938" spans="1:3" x14ac:dyDescent="0.25">
      <c r="A2938" s="28">
        <v>2937</v>
      </c>
      <c r="B2938" s="30">
        <v>29.370000000001792</v>
      </c>
      <c r="C2938" s="30">
        <v>0</v>
      </c>
    </row>
    <row r="2939" spans="1:3" x14ac:dyDescent="0.25">
      <c r="A2939" s="28">
        <v>2938</v>
      </c>
      <c r="B2939" s="30">
        <v>29.380000000001793</v>
      </c>
      <c r="C2939" s="30">
        <v>0</v>
      </c>
    </row>
    <row r="2940" spans="1:3" x14ac:dyDescent="0.25">
      <c r="A2940" s="28">
        <v>2939</v>
      </c>
      <c r="B2940" s="30">
        <v>29.390000000001795</v>
      </c>
      <c r="C2940" s="30">
        <v>0</v>
      </c>
    </row>
    <row r="2941" spans="1:3" x14ac:dyDescent="0.25">
      <c r="A2941" s="28">
        <v>2940</v>
      </c>
      <c r="B2941" s="30">
        <v>29.400000000001796</v>
      </c>
      <c r="C2941" s="30">
        <v>0</v>
      </c>
    </row>
    <row r="2942" spans="1:3" x14ac:dyDescent="0.25">
      <c r="A2942" s="28">
        <v>2941</v>
      </c>
      <c r="B2942" s="30">
        <v>29.410000000001798</v>
      </c>
      <c r="C2942" s="30">
        <v>0</v>
      </c>
    </row>
    <row r="2943" spans="1:3" x14ac:dyDescent="0.25">
      <c r="A2943" s="28">
        <v>2942</v>
      </c>
      <c r="B2943" s="30">
        <v>29.420000000001799</v>
      </c>
      <c r="C2943" s="30">
        <v>0</v>
      </c>
    </row>
    <row r="2944" spans="1:3" x14ac:dyDescent="0.25">
      <c r="A2944" s="28">
        <v>2943</v>
      </c>
      <c r="B2944" s="30">
        <v>29.430000000001801</v>
      </c>
      <c r="C2944" s="30">
        <v>0</v>
      </c>
    </row>
    <row r="2945" spans="1:3" x14ac:dyDescent="0.25">
      <c r="A2945" s="28">
        <v>2944</v>
      </c>
      <c r="B2945" s="30">
        <v>29.440000000001803</v>
      </c>
      <c r="C2945" s="30">
        <v>0</v>
      </c>
    </row>
    <row r="2946" spans="1:3" x14ac:dyDescent="0.25">
      <c r="A2946" s="28">
        <v>2945</v>
      </c>
      <c r="B2946" s="30">
        <v>29.450000000001804</v>
      </c>
      <c r="C2946" s="30">
        <v>0</v>
      </c>
    </row>
    <row r="2947" spans="1:3" x14ac:dyDescent="0.25">
      <c r="A2947" s="28">
        <v>2946</v>
      </c>
      <c r="B2947" s="30">
        <v>29.460000000001806</v>
      </c>
      <c r="C2947" s="30">
        <v>0</v>
      </c>
    </row>
    <row r="2948" spans="1:3" x14ac:dyDescent="0.25">
      <c r="A2948" s="28">
        <v>2947</v>
      </c>
      <c r="B2948" s="30">
        <v>29.470000000001807</v>
      </c>
      <c r="C2948" s="30">
        <v>0</v>
      </c>
    </row>
    <row r="2949" spans="1:3" x14ac:dyDescent="0.25">
      <c r="A2949" s="28">
        <v>2948</v>
      </c>
      <c r="B2949" s="30">
        <v>29.480000000001809</v>
      </c>
      <c r="C2949" s="30">
        <v>0</v>
      </c>
    </row>
    <row r="2950" spans="1:3" x14ac:dyDescent="0.25">
      <c r="A2950" s="28">
        <v>2949</v>
      </c>
      <c r="B2950" s="30">
        <v>29.49000000000181</v>
      </c>
      <c r="C2950" s="30">
        <v>0</v>
      </c>
    </row>
    <row r="2951" spans="1:3" x14ac:dyDescent="0.25">
      <c r="A2951" s="28">
        <v>2950</v>
      </c>
      <c r="B2951" s="30">
        <v>29.500000000001812</v>
      </c>
      <c r="C2951" s="30">
        <v>0</v>
      </c>
    </row>
    <row r="2952" spans="1:3" x14ac:dyDescent="0.25">
      <c r="A2952" s="28">
        <v>2951</v>
      </c>
      <c r="B2952" s="30">
        <v>29.510000000001813</v>
      </c>
      <c r="C2952" s="30">
        <v>0</v>
      </c>
    </row>
    <row r="2953" spans="1:3" x14ac:dyDescent="0.25">
      <c r="A2953" s="28">
        <v>2952</v>
      </c>
      <c r="B2953" s="30">
        <v>29.520000000001815</v>
      </c>
      <c r="C2953" s="30">
        <v>0</v>
      </c>
    </row>
    <row r="2954" spans="1:3" x14ac:dyDescent="0.25">
      <c r="A2954" s="28">
        <v>2953</v>
      </c>
      <c r="B2954" s="30">
        <v>29.530000000001817</v>
      </c>
      <c r="C2954" s="30">
        <v>0</v>
      </c>
    </row>
    <row r="2955" spans="1:3" x14ac:dyDescent="0.25">
      <c r="A2955" s="28">
        <v>2954</v>
      </c>
      <c r="B2955" s="30">
        <v>29.540000000001818</v>
      </c>
      <c r="C2955" s="30">
        <v>0</v>
      </c>
    </row>
    <row r="2956" spans="1:3" x14ac:dyDescent="0.25">
      <c r="A2956" s="28">
        <v>2955</v>
      </c>
      <c r="B2956" s="30">
        <v>29.55000000000182</v>
      </c>
      <c r="C2956" s="30">
        <v>0</v>
      </c>
    </row>
    <row r="2957" spans="1:3" x14ac:dyDescent="0.25">
      <c r="A2957" s="28">
        <v>2956</v>
      </c>
      <c r="B2957" s="30">
        <v>29.560000000001821</v>
      </c>
      <c r="C2957" s="30">
        <v>0</v>
      </c>
    </row>
    <row r="2958" spans="1:3" x14ac:dyDescent="0.25">
      <c r="A2958" s="28">
        <v>2957</v>
      </c>
      <c r="B2958" s="30">
        <v>29.570000000001823</v>
      </c>
      <c r="C2958" s="30">
        <v>0</v>
      </c>
    </row>
    <row r="2959" spans="1:3" x14ac:dyDescent="0.25">
      <c r="A2959" s="28">
        <v>2958</v>
      </c>
      <c r="B2959" s="30">
        <v>29.580000000001824</v>
      </c>
      <c r="C2959" s="30">
        <v>0</v>
      </c>
    </row>
    <row r="2960" spans="1:3" x14ac:dyDescent="0.25">
      <c r="A2960" s="28">
        <v>2959</v>
      </c>
      <c r="B2960" s="30">
        <v>29.590000000001826</v>
      </c>
      <c r="C2960" s="30">
        <v>0</v>
      </c>
    </row>
    <row r="2961" spans="1:3" x14ac:dyDescent="0.25">
      <c r="A2961" s="28">
        <v>2960</v>
      </c>
      <c r="B2961" s="30">
        <v>29.600000000001828</v>
      </c>
      <c r="C2961" s="30">
        <v>0</v>
      </c>
    </row>
    <row r="2962" spans="1:3" x14ac:dyDescent="0.25">
      <c r="A2962" s="28">
        <v>2961</v>
      </c>
      <c r="B2962" s="30">
        <v>29.610000000001829</v>
      </c>
      <c r="C2962" s="30">
        <v>0</v>
      </c>
    </row>
    <row r="2963" spans="1:3" x14ac:dyDescent="0.25">
      <c r="A2963" s="28">
        <v>2962</v>
      </c>
      <c r="B2963" s="30">
        <v>29.620000000001831</v>
      </c>
      <c r="C2963" s="30">
        <v>0</v>
      </c>
    </row>
    <row r="2964" spans="1:3" x14ac:dyDescent="0.25">
      <c r="A2964" s="28">
        <v>2963</v>
      </c>
      <c r="B2964" s="30">
        <v>29.630000000001832</v>
      </c>
      <c r="C2964" s="30">
        <v>0</v>
      </c>
    </row>
    <row r="2965" spans="1:3" x14ac:dyDescent="0.25">
      <c r="A2965" s="28">
        <v>2964</v>
      </c>
      <c r="B2965" s="30">
        <v>29.640000000001834</v>
      </c>
      <c r="C2965" s="30">
        <v>0</v>
      </c>
    </row>
    <row r="2966" spans="1:3" x14ac:dyDescent="0.25">
      <c r="A2966" s="28">
        <v>2965</v>
      </c>
      <c r="B2966" s="30">
        <v>29.650000000001835</v>
      </c>
      <c r="C2966" s="30">
        <v>0</v>
      </c>
    </row>
    <row r="2967" spans="1:3" x14ac:dyDescent="0.25">
      <c r="A2967" s="28">
        <v>2966</v>
      </c>
      <c r="B2967" s="30">
        <v>29.660000000001837</v>
      </c>
      <c r="C2967" s="30">
        <v>0</v>
      </c>
    </row>
    <row r="2968" spans="1:3" x14ac:dyDescent="0.25">
      <c r="A2968" s="28">
        <v>2967</v>
      </c>
      <c r="B2968" s="30">
        <v>29.670000000001838</v>
      </c>
      <c r="C2968" s="30">
        <v>0</v>
      </c>
    </row>
    <row r="2969" spans="1:3" x14ac:dyDescent="0.25">
      <c r="A2969" s="28">
        <v>2968</v>
      </c>
      <c r="B2969" s="30">
        <v>29.68000000000184</v>
      </c>
      <c r="C2969" s="30">
        <v>0</v>
      </c>
    </row>
    <row r="2970" spans="1:3" x14ac:dyDescent="0.25">
      <c r="A2970" s="28">
        <v>2969</v>
      </c>
      <c r="B2970" s="30">
        <v>29.690000000001842</v>
      </c>
      <c r="C2970" s="30">
        <v>0</v>
      </c>
    </row>
    <row r="2971" spans="1:3" x14ac:dyDescent="0.25">
      <c r="A2971" s="28">
        <v>2970</v>
      </c>
      <c r="B2971" s="30">
        <v>29.700000000001843</v>
      </c>
      <c r="C2971" s="30">
        <v>0</v>
      </c>
    </row>
    <row r="2972" spans="1:3" x14ac:dyDescent="0.25">
      <c r="A2972" s="28">
        <v>2971</v>
      </c>
      <c r="B2972" s="30">
        <v>29.710000000001845</v>
      </c>
      <c r="C2972" s="30">
        <v>0</v>
      </c>
    </row>
    <row r="2973" spans="1:3" x14ac:dyDescent="0.25">
      <c r="A2973" s="28">
        <v>2972</v>
      </c>
      <c r="B2973" s="30">
        <v>29.720000000001846</v>
      </c>
      <c r="C2973" s="30">
        <v>0</v>
      </c>
    </row>
    <row r="2974" spans="1:3" x14ac:dyDescent="0.25">
      <c r="A2974" s="28">
        <v>2973</v>
      </c>
      <c r="B2974" s="30">
        <v>29.730000000001848</v>
      </c>
      <c r="C2974" s="30">
        <v>0</v>
      </c>
    </row>
    <row r="2975" spans="1:3" x14ac:dyDescent="0.25">
      <c r="A2975" s="28">
        <v>2974</v>
      </c>
      <c r="B2975" s="30">
        <v>29.740000000001849</v>
      </c>
      <c r="C2975" s="30">
        <v>0</v>
      </c>
    </row>
    <row r="2976" spans="1:3" x14ac:dyDescent="0.25">
      <c r="A2976" s="28">
        <v>2975</v>
      </c>
      <c r="B2976" s="30">
        <v>29.750000000001851</v>
      </c>
      <c r="C2976" s="30">
        <v>0</v>
      </c>
    </row>
    <row r="2977" spans="1:3" x14ac:dyDescent="0.25">
      <c r="A2977" s="28">
        <v>2976</v>
      </c>
      <c r="B2977" s="30">
        <v>29.760000000001853</v>
      </c>
      <c r="C2977" s="30">
        <v>0</v>
      </c>
    </row>
    <row r="2978" spans="1:3" x14ac:dyDescent="0.25">
      <c r="A2978" s="28">
        <v>2977</v>
      </c>
      <c r="B2978" s="30">
        <v>29.770000000001854</v>
      </c>
      <c r="C2978" s="30">
        <v>0</v>
      </c>
    </row>
    <row r="2979" spans="1:3" x14ac:dyDescent="0.25">
      <c r="A2979" s="28">
        <v>2978</v>
      </c>
      <c r="B2979" s="30">
        <v>29.780000000001856</v>
      </c>
      <c r="C2979" s="30">
        <v>0</v>
      </c>
    </row>
    <row r="2980" spans="1:3" x14ac:dyDescent="0.25">
      <c r="A2980" s="28">
        <v>2979</v>
      </c>
      <c r="B2980" s="30">
        <v>29.790000000001857</v>
      </c>
      <c r="C2980" s="30">
        <v>0</v>
      </c>
    </row>
    <row r="2981" spans="1:3" x14ac:dyDescent="0.25">
      <c r="A2981" s="28">
        <v>2980</v>
      </c>
      <c r="B2981" s="30">
        <v>29.800000000001859</v>
      </c>
      <c r="C2981" s="30">
        <v>0</v>
      </c>
    </row>
    <row r="2982" spans="1:3" x14ac:dyDescent="0.25">
      <c r="A2982" s="28">
        <v>2981</v>
      </c>
      <c r="B2982" s="30">
        <v>29.81000000000186</v>
      </c>
      <c r="C2982" s="30">
        <v>0</v>
      </c>
    </row>
    <row r="2983" spans="1:3" x14ac:dyDescent="0.25">
      <c r="A2983" s="28">
        <v>2982</v>
      </c>
      <c r="B2983" s="30">
        <v>29.820000000001862</v>
      </c>
      <c r="C2983" s="30">
        <v>0</v>
      </c>
    </row>
    <row r="2984" spans="1:3" x14ac:dyDescent="0.25">
      <c r="A2984" s="28">
        <v>2983</v>
      </c>
      <c r="B2984" s="30">
        <v>29.830000000001863</v>
      </c>
      <c r="C2984" s="30">
        <v>0</v>
      </c>
    </row>
    <row r="2985" spans="1:3" x14ac:dyDescent="0.25">
      <c r="A2985" s="28">
        <v>2984</v>
      </c>
      <c r="B2985" s="30">
        <v>29.840000000001865</v>
      </c>
      <c r="C2985" s="30">
        <v>0</v>
      </c>
    </row>
    <row r="2986" spans="1:3" x14ac:dyDescent="0.25">
      <c r="A2986" s="28">
        <v>2985</v>
      </c>
      <c r="B2986" s="30">
        <v>29.850000000001867</v>
      </c>
      <c r="C2986" s="30">
        <v>0</v>
      </c>
    </row>
    <row r="2987" spans="1:3" x14ac:dyDescent="0.25">
      <c r="A2987" s="28">
        <v>2986</v>
      </c>
      <c r="B2987" s="30">
        <v>29.860000000001868</v>
      </c>
      <c r="C2987" s="30">
        <v>0</v>
      </c>
    </row>
    <row r="2988" spans="1:3" x14ac:dyDescent="0.25">
      <c r="A2988" s="28">
        <v>2987</v>
      </c>
      <c r="B2988" s="30">
        <v>29.87000000000187</v>
      </c>
      <c r="C2988" s="30">
        <v>0</v>
      </c>
    </row>
    <row r="2989" spans="1:3" x14ac:dyDescent="0.25">
      <c r="A2989" s="28">
        <v>2988</v>
      </c>
      <c r="B2989" s="30">
        <v>29.880000000001871</v>
      </c>
      <c r="C2989" s="30">
        <v>0</v>
      </c>
    </row>
    <row r="2990" spans="1:3" x14ac:dyDescent="0.25">
      <c r="A2990" s="28">
        <v>2989</v>
      </c>
      <c r="B2990" s="30">
        <v>29.890000000001873</v>
      </c>
      <c r="C2990" s="30">
        <v>0</v>
      </c>
    </row>
    <row r="2991" spans="1:3" x14ac:dyDescent="0.25">
      <c r="A2991" s="28">
        <v>2990</v>
      </c>
      <c r="B2991" s="30">
        <v>29.900000000001874</v>
      </c>
      <c r="C2991" s="30">
        <v>0</v>
      </c>
    </row>
    <row r="2992" spans="1:3" x14ac:dyDescent="0.25">
      <c r="A2992" s="28">
        <v>2991</v>
      </c>
      <c r="B2992" s="30">
        <v>29.910000000001876</v>
      </c>
      <c r="C2992" s="30">
        <v>0</v>
      </c>
    </row>
    <row r="2993" spans="1:3" x14ac:dyDescent="0.25">
      <c r="A2993" s="28">
        <v>2992</v>
      </c>
      <c r="B2993" s="30">
        <v>29.920000000001878</v>
      </c>
      <c r="C2993" s="30">
        <v>0</v>
      </c>
    </row>
    <row r="2994" spans="1:3" x14ac:dyDescent="0.25">
      <c r="A2994" s="28">
        <v>2993</v>
      </c>
      <c r="B2994" s="30">
        <v>29.930000000001879</v>
      </c>
      <c r="C2994" s="30">
        <v>0</v>
      </c>
    </row>
    <row r="2995" spans="1:3" x14ac:dyDescent="0.25">
      <c r="A2995" s="28">
        <v>2994</v>
      </c>
      <c r="B2995" s="30">
        <v>29.940000000001881</v>
      </c>
      <c r="C2995" s="30">
        <v>0</v>
      </c>
    </row>
    <row r="2996" spans="1:3" x14ac:dyDescent="0.25">
      <c r="A2996" s="28">
        <v>2995</v>
      </c>
      <c r="B2996" s="30">
        <v>29.950000000001882</v>
      </c>
      <c r="C2996" s="30">
        <v>0</v>
      </c>
    </row>
    <row r="2997" spans="1:3" x14ac:dyDescent="0.25">
      <c r="A2997" s="28">
        <v>2996</v>
      </c>
      <c r="B2997" s="30">
        <v>29.960000000001884</v>
      </c>
      <c r="C2997" s="30">
        <v>0</v>
      </c>
    </row>
    <row r="2998" spans="1:3" x14ac:dyDescent="0.25">
      <c r="A2998" s="28">
        <v>2997</v>
      </c>
      <c r="B2998" s="30">
        <v>29.970000000001885</v>
      </c>
      <c r="C2998" s="30">
        <v>0</v>
      </c>
    </row>
    <row r="2999" spans="1:3" x14ac:dyDescent="0.25">
      <c r="A2999" s="28">
        <v>2998</v>
      </c>
      <c r="B2999" s="30">
        <v>29.980000000001887</v>
      </c>
      <c r="C2999" s="30">
        <v>0</v>
      </c>
    </row>
    <row r="3000" spans="1:3" x14ac:dyDescent="0.25">
      <c r="A3000" s="28">
        <v>2999</v>
      </c>
      <c r="B3000" s="30">
        <v>29.990000000001888</v>
      </c>
      <c r="C3000" s="30">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1002"/>
  <sheetViews>
    <sheetView workbookViewId="0">
      <selection activeCell="H24" sqref="H24"/>
    </sheetView>
  </sheetViews>
  <sheetFormatPr defaultRowHeight="12.75" x14ac:dyDescent="0.2"/>
  <cols>
    <col min="2" max="2" width="17.42578125" bestFit="1" customWidth="1"/>
    <col min="3" max="3" width="11.28515625" customWidth="1"/>
    <col min="4" max="4" width="3.7109375" customWidth="1"/>
    <col min="6" max="6" width="9.42578125" customWidth="1"/>
    <col min="7" max="7" width="4.140625" customWidth="1"/>
    <col min="11" max="11" width="10.7109375" customWidth="1"/>
    <col min="12" max="12" width="11.28515625" customWidth="1"/>
    <col min="13" max="13" width="8.7109375" customWidth="1"/>
    <col min="14" max="14" width="8.42578125" customWidth="1"/>
    <col min="15" max="15" width="11.28515625" customWidth="1"/>
  </cols>
  <sheetData>
    <row r="1" spans="2:15" ht="25.5" x14ac:dyDescent="0.2">
      <c r="B1" s="49" t="s">
        <v>0</v>
      </c>
      <c r="C1" s="49" t="s">
        <v>42</v>
      </c>
      <c r="E1" s="45" t="s">
        <v>0</v>
      </c>
      <c r="F1" s="45" t="s">
        <v>38</v>
      </c>
      <c r="H1" s="43" t="s">
        <v>32</v>
      </c>
      <c r="I1" s="43" t="s">
        <v>33</v>
      </c>
      <c r="J1" s="43" t="s">
        <v>34</v>
      </c>
      <c r="K1" s="49" t="s">
        <v>35</v>
      </c>
      <c r="L1" s="49" t="s">
        <v>44</v>
      </c>
      <c r="M1" s="44" t="s">
        <v>36</v>
      </c>
      <c r="N1" s="44" t="s">
        <v>37</v>
      </c>
      <c r="O1" s="49" t="s">
        <v>43</v>
      </c>
    </row>
    <row r="2" spans="2:15" x14ac:dyDescent="0.2">
      <c r="B2" s="48">
        <v>1</v>
      </c>
      <c r="C2" s="48">
        <v>-9.7088454144860127E-208</v>
      </c>
      <c r="E2" s="39">
        <v>0</v>
      </c>
      <c r="F2" s="16">
        <f t="shared" ref="F2:F65" si="0">IF(E2&gt;$C$29,$C$30,IF(H2,M2+(E2-K2)*O2,0))</f>
        <v>0</v>
      </c>
      <c r="H2" s="46" t="b">
        <f>AND(E2&gt;=$C$28,E2&lt;=$C$29)</f>
        <v>0</v>
      </c>
      <c r="I2" s="46">
        <f>COUNTIF($B$2:$B$26,"&lt;="&amp;E2)</f>
        <v>0</v>
      </c>
      <c r="J2" s="46">
        <f>I2+1</f>
        <v>1</v>
      </c>
      <c r="K2" s="1" t="str">
        <f>IF(H2,INDEX($B$2:$B$26,I2),"")</f>
        <v/>
      </c>
      <c r="L2" s="1" t="str">
        <f>IF(H2,INDEX($B$2:$B$26,J2),"")</f>
        <v/>
      </c>
      <c r="M2" s="1" t="str">
        <f>IF(H2,INDEX($C$2:$C$26,I2),"")</f>
        <v/>
      </c>
      <c r="N2" s="1" t="str">
        <f>IF(H2,INDEX($C$2:$C$26,J2),"")</f>
        <v/>
      </c>
      <c r="O2" s="1">
        <f t="shared" ref="O2:O65" si="1">IF(K2&lt;&gt;L2,(N2-M2)/(L2-K2),0)</f>
        <v>0</v>
      </c>
    </row>
    <row r="3" spans="2:15" x14ac:dyDescent="0.2">
      <c r="B3" s="48">
        <v>2</v>
      </c>
      <c r="C3" s="48">
        <v>-2.6688107653495436E-23</v>
      </c>
      <c r="E3" s="39">
        <f t="shared" ref="E3:E66" si="2">E2+WindSpeedStep</f>
        <v>0.1</v>
      </c>
      <c r="F3" s="16">
        <f t="shared" si="0"/>
        <v>0</v>
      </c>
      <c r="H3" s="46" t="b">
        <f t="shared" ref="H3:H66" si="3">AND(E3&gt;=$C$28,E3&lt;=$C$29)</f>
        <v>0</v>
      </c>
      <c r="I3" s="46">
        <f t="shared" ref="I3:I66" si="4">COUNTIF($B$2:$B$26,"&lt;="&amp;E3)</f>
        <v>0</v>
      </c>
      <c r="J3" s="46">
        <f t="shared" ref="J3:J66" si="5">I3+1</f>
        <v>1</v>
      </c>
      <c r="K3" s="1" t="str">
        <f t="shared" ref="K3:K66" si="6">IF(H3,INDEX($B$2:$B$26,I3),"")</f>
        <v/>
      </c>
      <c r="L3" s="1" t="str">
        <f t="shared" ref="L3:L66" si="7">IF(H3,INDEX($B$2:$B$26,J3),"")</f>
        <v/>
      </c>
      <c r="M3" s="1" t="str">
        <f t="shared" ref="M3:M66" si="8">IF(H3,INDEX($C$2:$C$26,I3),"")</f>
        <v/>
      </c>
      <c r="N3" s="1" t="str">
        <f t="shared" ref="N3:N66" si="9">IF(H3,INDEX($C$2:$C$26,J3),"")</f>
        <v/>
      </c>
      <c r="O3" s="1">
        <f t="shared" si="1"/>
        <v>0</v>
      </c>
    </row>
    <row r="4" spans="2:15" x14ac:dyDescent="0.2">
      <c r="B4" s="48">
        <v>3</v>
      </c>
      <c r="C4" s="48">
        <v>-2.608889052784287E-2</v>
      </c>
      <c r="E4" s="39">
        <f t="shared" si="2"/>
        <v>0.2</v>
      </c>
      <c r="F4" s="16">
        <f t="shared" si="0"/>
        <v>0</v>
      </c>
      <c r="H4" s="46" t="b">
        <f t="shared" si="3"/>
        <v>0</v>
      </c>
      <c r="I4" s="46">
        <f t="shared" si="4"/>
        <v>0</v>
      </c>
      <c r="J4" s="46">
        <f t="shared" si="5"/>
        <v>1</v>
      </c>
      <c r="K4" s="1" t="str">
        <f t="shared" si="6"/>
        <v/>
      </c>
      <c r="L4" s="1" t="str">
        <f t="shared" si="7"/>
        <v/>
      </c>
      <c r="M4" s="1" t="str">
        <f t="shared" si="8"/>
        <v/>
      </c>
      <c r="N4" s="1" t="str">
        <f t="shared" si="9"/>
        <v/>
      </c>
      <c r="O4" s="1">
        <f t="shared" si="1"/>
        <v>0</v>
      </c>
    </row>
    <row r="5" spans="2:15" x14ac:dyDescent="0.2">
      <c r="B5" s="48">
        <v>4</v>
      </c>
      <c r="C5" s="48">
        <v>27.943326303832478</v>
      </c>
      <c r="E5" s="39">
        <f t="shared" si="2"/>
        <v>0.30000000000000004</v>
      </c>
      <c r="F5" s="16">
        <f t="shared" si="0"/>
        <v>0</v>
      </c>
      <c r="H5" s="46" t="b">
        <f t="shared" si="3"/>
        <v>0</v>
      </c>
      <c r="I5" s="46">
        <f t="shared" si="4"/>
        <v>0</v>
      </c>
      <c r="J5" s="46">
        <f t="shared" si="5"/>
        <v>1</v>
      </c>
      <c r="K5" s="1" t="str">
        <f t="shared" si="6"/>
        <v/>
      </c>
      <c r="L5" s="1" t="str">
        <f t="shared" si="7"/>
        <v/>
      </c>
      <c r="M5" s="1" t="str">
        <f t="shared" si="8"/>
        <v/>
      </c>
      <c r="N5" s="1" t="str">
        <f t="shared" si="9"/>
        <v/>
      </c>
      <c r="O5" s="1">
        <f t="shared" si="1"/>
        <v>0</v>
      </c>
    </row>
    <row r="6" spans="2:15" x14ac:dyDescent="0.2">
      <c r="B6" s="48">
        <v>5</v>
      </c>
      <c r="C6" s="48">
        <v>196.44912765308652</v>
      </c>
      <c r="E6" s="39">
        <f t="shared" si="2"/>
        <v>0.4</v>
      </c>
      <c r="F6" s="16">
        <f t="shared" si="0"/>
        <v>0</v>
      </c>
      <c r="H6" s="46" t="b">
        <f t="shared" si="3"/>
        <v>0</v>
      </c>
      <c r="I6" s="46">
        <f t="shared" si="4"/>
        <v>0</v>
      </c>
      <c r="J6" s="46">
        <f t="shared" si="5"/>
        <v>1</v>
      </c>
      <c r="K6" s="1" t="str">
        <f t="shared" si="6"/>
        <v/>
      </c>
      <c r="L6" s="1" t="str">
        <f t="shared" si="7"/>
        <v/>
      </c>
      <c r="M6" s="1" t="str">
        <f t="shared" si="8"/>
        <v/>
      </c>
      <c r="N6" s="1" t="str">
        <f t="shared" si="9"/>
        <v/>
      </c>
      <c r="O6" s="1">
        <f t="shared" si="1"/>
        <v>0</v>
      </c>
    </row>
    <row r="7" spans="2:15" x14ac:dyDescent="0.2">
      <c r="B7" s="48">
        <v>6</v>
      </c>
      <c r="C7" s="48">
        <v>351.14261553978952</v>
      </c>
      <c r="E7" s="39">
        <f t="shared" si="2"/>
        <v>0.5</v>
      </c>
      <c r="F7" s="16">
        <f t="shared" si="0"/>
        <v>0</v>
      </c>
      <c r="H7" s="46" t="b">
        <f t="shared" si="3"/>
        <v>0</v>
      </c>
      <c r="I7" s="46">
        <f t="shared" si="4"/>
        <v>0</v>
      </c>
      <c r="J7" s="46">
        <f t="shared" si="5"/>
        <v>1</v>
      </c>
      <c r="K7" s="1" t="str">
        <f t="shared" si="6"/>
        <v/>
      </c>
      <c r="L7" s="1" t="str">
        <f t="shared" si="7"/>
        <v/>
      </c>
      <c r="M7" s="1" t="str">
        <f t="shared" si="8"/>
        <v/>
      </c>
      <c r="N7" s="1" t="str">
        <f t="shared" si="9"/>
        <v/>
      </c>
      <c r="O7" s="1">
        <f t="shared" si="1"/>
        <v>0</v>
      </c>
    </row>
    <row r="8" spans="2:15" x14ac:dyDescent="0.2">
      <c r="B8" s="48">
        <v>7</v>
      </c>
      <c r="C8" s="48">
        <v>570.67039086978548</v>
      </c>
      <c r="E8" s="39">
        <f t="shared" si="2"/>
        <v>0.6</v>
      </c>
      <c r="F8" s="16">
        <f t="shared" si="0"/>
        <v>0</v>
      </c>
      <c r="H8" s="46" t="b">
        <f t="shared" si="3"/>
        <v>0</v>
      </c>
      <c r="I8" s="46">
        <f t="shared" si="4"/>
        <v>0</v>
      </c>
      <c r="J8" s="46">
        <f t="shared" si="5"/>
        <v>1</v>
      </c>
      <c r="K8" s="1" t="str">
        <f t="shared" si="6"/>
        <v/>
      </c>
      <c r="L8" s="1" t="str">
        <f t="shared" si="7"/>
        <v/>
      </c>
      <c r="M8" s="1" t="str">
        <f t="shared" si="8"/>
        <v/>
      </c>
      <c r="N8" s="1" t="str">
        <f t="shared" si="9"/>
        <v/>
      </c>
      <c r="O8" s="1">
        <f t="shared" si="1"/>
        <v>0</v>
      </c>
    </row>
    <row r="9" spans="2:15" x14ac:dyDescent="0.2">
      <c r="B9" s="48">
        <v>8</v>
      </c>
      <c r="C9" s="48">
        <v>863.2056525511573</v>
      </c>
      <c r="E9" s="39">
        <f t="shared" si="2"/>
        <v>0.7</v>
      </c>
      <c r="F9" s="16">
        <f t="shared" si="0"/>
        <v>0</v>
      </c>
      <c r="H9" s="46" t="b">
        <f t="shared" si="3"/>
        <v>0</v>
      </c>
      <c r="I9" s="46">
        <f t="shared" si="4"/>
        <v>0</v>
      </c>
      <c r="J9" s="46">
        <f t="shared" si="5"/>
        <v>1</v>
      </c>
      <c r="K9" s="1" t="str">
        <f t="shared" si="6"/>
        <v/>
      </c>
      <c r="L9" s="1" t="str">
        <f t="shared" si="7"/>
        <v/>
      </c>
      <c r="M9" s="1" t="str">
        <f t="shared" si="8"/>
        <v/>
      </c>
      <c r="N9" s="1" t="str">
        <f t="shared" si="9"/>
        <v/>
      </c>
      <c r="O9" s="1">
        <f t="shared" si="1"/>
        <v>0</v>
      </c>
    </row>
    <row r="10" spans="2:15" x14ac:dyDescent="0.2">
      <c r="B10" s="48">
        <v>9</v>
      </c>
      <c r="C10" s="48">
        <v>1227.5731695856807</v>
      </c>
      <c r="E10" s="39">
        <f t="shared" si="2"/>
        <v>0.79999999999999993</v>
      </c>
      <c r="F10" s="16">
        <f t="shared" si="0"/>
        <v>0</v>
      </c>
      <c r="H10" s="46" t="b">
        <f t="shared" si="3"/>
        <v>0</v>
      </c>
      <c r="I10" s="46">
        <f t="shared" si="4"/>
        <v>0</v>
      </c>
      <c r="J10" s="46">
        <f t="shared" si="5"/>
        <v>1</v>
      </c>
      <c r="K10" s="1" t="str">
        <f t="shared" si="6"/>
        <v/>
      </c>
      <c r="L10" s="1" t="str">
        <f t="shared" si="7"/>
        <v/>
      </c>
      <c r="M10" s="1" t="str">
        <f t="shared" si="8"/>
        <v/>
      </c>
      <c r="N10" s="1" t="str">
        <f t="shared" si="9"/>
        <v/>
      </c>
      <c r="O10" s="1">
        <f t="shared" si="1"/>
        <v>0</v>
      </c>
    </row>
    <row r="11" spans="2:15" x14ac:dyDescent="0.2">
      <c r="B11" s="48">
        <v>10</v>
      </c>
      <c r="C11" s="48">
        <v>1693.4708967934605</v>
      </c>
      <c r="E11" s="39">
        <f t="shared" si="2"/>
        <v>0.89999999999999991</v>
      </c>
      <c r="F11" s="16">
        <f t="shared" si="0"/>
        <v>0</v>
      </c>
      <c r="H11" s="46" t="b">
        <f t="shared" si="3"/>
        <v>0</v>
      </c>
      <c r="I11" s="46">
        <f t="shared" si="4"/>
        <v>0</v>
      </c>
      <c r="J11" s="46">
        <f t="shared" si="5"/>
        <v>1</v>
      </c>
      <c r="K11" s="1" t="str">
        <f t="shared" si="6"/>
        <v/>
      </c>
      <c r="L11" s="1" t="str">
        <f t="shared" si="7"/>
        <v/>
      </c>
      <c r="M11" s="1" t="str">
        <f t="shared" si="8"/>
        <v/>
      </c>
      <c r="N11" s="1" t="str">
        <f t="shared" si="9"/>
        <v/>
      </c>
      <c r="O11" s="1">
        <f t="shared" si="1"/>
        <v>0</v>
      </c>
    </row>
    <row r="12" spans="2:15" x14ac:dyDescent="0.2">
      <c r="B12" s="48">
        <v>11</v>
      </c>
      <c r="C12" s="48">
        <v>2037.089598525693</v>
      </c>
      <c r="E12" s="39">
        <f t="shared" si="2"/>
        <v>0.99999999999999989</v>
      </c>
      <c r="F12" s="16">
        <f t="shared" si="0"/>
        <v>2.9629751600585492E-39</v>
      </c>
      <c r="H12" s="46" t="b">
        <f t="shared" si="3"/>
        <v>1</v>
      </c>
      <c r="I12" s="46">
        <f t="shared" si="4"/>
        <v>1</v>
      </c>
      <c r="J12" s="46">
        <f t="shared" si="5"/>
        <v>2</v>
      </c>
      <c r="K12" s="1">
        <f t="shared" si="6"/>
        <v>1</v>
      </c>
      <c r="L12" s="1">
        <f t="shared" si="7"/>
        <v>2</v>
      </c>
      <c r="M12" s="1">
        <f t="shared" si="8"/>
        <v>-9.7088454144860127E-208</v>
      </c>
      <c r="N12" s="1">
        <f t="shared" si="9"/>
        <v>-2.6688107653495436E-23</v>
      </c>
      <c r="O12" s="1">
        <f t="shared" si="1"/>
        <v>-2.6688107653495436E-23</v>
      </c>
    </row>
    <row r="13" spans="2:15" x14ac:dyDescent="0.2">
      <c r="B13" s="48">
        <v>12</v>
      </c>
      <c r="C13" s="48">
        <v>2024.346404396663</v>
      </c>
      <c r="E13" s="39">
        <f t="shared" si="2"/>
        <v>1.0999999999999999</v>
      </c>
      <c r="F13" s="16">
        <f t="shared" si="0"/>
        <v>-2.6688107653495399E-24</v>
      </c>
      <c r="H13" s="46" t="b">
        <f t="shared" si="3"/>
        <v>1</v>
      </c>
      <c r="I13" s="46">
        <f t="shared" si="4"/>
        <v>1</v>
      </c>
      <c r="J13" s="46">
        <f t="shared" si="5"/>
        <v>2</v>
      </c>
      <c r="K13" s="1">
        <f t="shared" si="6"/>
        <v>1</v>
      </c>
      <c r="L13" s="1">
        <f t="shared" si="7"/>
        <v>2</v>
      </c>
      <c r="M13" s="1">
        <f t="shared" si="8"/>
        <v>-9.7088454144860127E-208</v>
      </c>
      <c r="N13" s="1">
        <f t="shared" si="9"/>
        <v>-2.6688107653495436E-23</v>
      </c>
      <c r="O13" s="1">
        <f t="shared" si="1"/>
        <v>-2.6688107653495436E-23</v>
      </c>
    </row>
    <row r="14" spans="2:15" x14ac:dyDescent="0.2">
      <c r="B14" s="48">
        <v>13</v>
      </c>
      <c r="C14" s="48">
        <v>2007.3877842690702</v>
      </c>
      <c r="E14" s="39">
        <f t="shared" si="2"/>
        <v>1.2</v>
      </c>
      <c r="F14" s="16">
        <f t="shared" si="0"/>
        <v>-5.3376215306990857E-24</v>
      </c>
      <c r="H14" s="46" t="b">
        <f t="shared" si="3"/>
        <v>1</v>
      </c>
      <c r="I14" s="46">
        <f t="shared" si="4"/>
        <v>1</v>
      </c>
      <c r="J14" s="46">
        <f t="shared" si="5"/>
        <v>2</v>
      </c>
      <c r="K14" s="1">
        <f t="shared" si="6"/>
        <v>1</v>
      </c>
      <c r="L14" s="1">
        <f t="shared" si="7"/>
        <v>2</v>
      </c>
      <c r="M14" s="1">
        <f t="shared" si="8"/>
        <v>-9.7088454144860127E-208</v>
      </c>
      <c r="N14" s="1">
        <f t="shared" si="9"/>
        <v>-2.6688107653495436E-23</v>
      </c>
      <c r="O14" s="1">
        <f t="shared" si="1"/>
        <v>-2.6688107653495436E-23</v>
      </c>
    </row>
    <row r="15" spans="2:15" x14ac:dyDescent="0.2">
      <c r="B15" s="48">
        <v>14</v>
      </c>
      <c r="C15" s="48">
        <v>2001.7817852007734</v>
      </c>
      <c r="E15" s="39">
        <f t="shared" si="2"/>
        <v>1.3</v>
      </c>
      <c r="F15" s="16">
        <f t="shared" si="0"/>
        <v>-8.0064322960486323E-24</v>
      </c>
      <c r="H15" s="46" t="b">
        <f t="shared" si="3"/>
        <v>1</v>
      </c>
      <c r="I15" s="46">
        <f t="shared" si="4"/>
        <v>1</v>
      </c>
      <c r="J15" s="46">
        <f t="shared" si="5"/>
        <v>2</v>
      </c>
      <c r="K15" s="1">
        <f t="shared" si="6"/>
        <v>1</v>
      </c>
      <c r="L15" s="1">
        <f t="shared" si="7"/>
        <v>2</v>
      </c>
      <c r="M15" s="1">
        <f t="shared" si="8"/>
        <v>-9.7088454144860127E-208</v>
      </c>
      <c r="N15" s="1">
        <f t="shared" si="9"/>
        <v>-2.6688107653495436E-23</v>
      </c>
      <c r="O15" s="1">
        <f t="shared" si="1"/>
        <v>-2.6688107653495436E-23</v>
      </c>
    </row>
    <row r="16" spans="2:15" x14ac:dyDescent="0.2">
      <c r="B16" s="48">
        <v>15</v>
      </c>
      <c r="C16" s="48">
        <v>2000.370095511146</v>
      </c>
      <c r="E16" s="39">
        <f t="shared" si="2"/>
        <v>1.4000000000000001</v>
      </c>
      <c r="F16" s="16">
        <f t="shared" si="0"/>
        <v>-1.0675243061398177E-23</v>
      </c>
      <c r="H16" s="46" t="b">
        <f t="shared" si="3"/>
        <v>1</v>
      </c>
      <c r="I16" s="46">
        <f t="shared" si="4"/>
        <v>1</v>
      </c>
      <c r="J16" s="46">
        <f t="shared" si="5"/>
        <v>2</v>
      </c>
      <c r="K16" s="1">
        <f t="shared" si="6"/>
        <v>1</v>
      </c>
      <c r="L16" s="1">
        <f t="shared" si="7"/>
        <v>2</v>
      </c>
      <c r="M16" s="1">
        <f t="shared" si="8"/>
        <v>-9.7088454144860127E-208</v>
      </c>
      <c r="N16" s="1">
        <f t="shared" si="9"/>
        <v>-2.6688107653495436E-23</v>
      </c>
      <c r="O16" s="1">
        <f t="shared" si="1"/>
        <v>-2.6688107653495436E-23</v>
      </c>
    </row>
    <row r="17" spans="2:15" x14ac:dyDescent="0.2">
      <c r="B17" s="48">
        <v>16</v>
      </c>
      <c r="C17" s="48">
        <v>2000.0781802305269</v>
      </c>
      <c r="E17" s="39">
        <f t="shared" si="2"/>
        <v>1.5000000000000002</v>
      </c>
      <c r="F17" s="16">
        <f t="shared" si="0"/>
        <v>-1.3344053826747724E-23</v>
      </c>
      <c r="H17" s="46" t="b">
        <f t="shared" si="3"/>
        <v>1</v>
      </c>
      <c r="I17" s="46">
        <f t="shared" si="4"/>
        <v>1</v>
      </c>
      <c r="J17" s="46">
        <f t="shared" si="5"/>
        <v>2</v>
      </c>
      <c r="K17" s="1">
        <f t="shared" si="6"/>
        <v>1</v>
      </c>
      <c r="L17" s="1">
        <f t="shared" si="7"/>
        <v>2</v>
      </c>
      <c r="M17" s="1">
        <f t="shared" si="8"/>
        <v>-9.7088454144860127E-208</v>
      </c>
      <c r="N17" s="1">
        <f t="shared" si="9"/>
        <v>-2.6688107653495436E-23</v>
      </c>
      <c r="O17" s="1">
        <f t="shared" si="1"/>
        <v>-2.6688107653495436E-23</v>
      </c>
    </row>
    <row r="18" spans="2:15" x14ac:dyDescent="0.2">
      <c r="B18" s="48">
        <v>17</v>
      </c>
      <c r="C18" s="48">
        <v>2000.0172083097009</v>
      </c>
      <c r="E18" s="39">
        <f t="shared" si="2"/>
        <v>1.6000000000000003</v>
      </c>
      <c r="F18" s="16">
        <f t="shared" si="0"/>
        <v>-1.601286459209727E-23</v>
      </c>
      <c r="H18" s="46" t="b">
        <f t="shared" si="3"/>
        <v>1</v>
      </c>
      <c r="I18" s="46">
        <f t="shared" si="4"/>
        <v>1</v>
      </c>
      <c r="J18" s="46">
        <f t="shared" si="5"/>
        <v>2</v>
      </c>
      <c r="K18" s="1">
        <f t="shared" si="6"/>
        <v>1</v>
      </c>
      <c r="L18" s="1">
        <f t="shared" si="7"/>
        <v>2</v>
      </c>
      <c r="M18" s="1">
        <f t="shared" si="8"/>
        <v>-9.7088454144860127E-208</v>
      </c>
      <c r="N18" s="1">
        <f t="shared" si="9"/>
        <v>-2.6688107653495436E-23</v>
      </c>
      <c r="O18" s="1">
        <f t="shared" si="1"/>
        <v>-2.6688107653495436E-23</v>
      </c>
    </row>
    <row r="19" spans="2:15" x14ac:dyDescent="0.2">
      <c r="B19" s="48">
        <v>18</v>
      </c>
      <c r="C19" s="48">
        <v>2000.0040028064111</v>
      </c>
      <c r="E19" s="39">
        <f t="shared" si="2"/>
        <v>1.7000000000000004</v>
      </c>
      <c r="F19" s="16">
        <f t="shared" si="0"/>
        <v>-1.8681675357446817E-23</v>
      </c>
      <c r="H19" s="46" t="b">
        <f t="shared" si="3"/>
        <v>1</v>
      </c>
      <c r="I19" s="46">
        <f t="shared" si="4"/>
        <v>1</v>
      </c>
      <c r="J19" s="46">
        <f t="shared" si="5"/>
        <v>2</v>
      </c>
      <c r="K19" s="1">
        <f t="shared" si="6"/>
        <v>1</v>
      </c>
      <c r="L19" s="1">
        <f t="shared" si="7"/>
        <v>2</v>
      </c>
      <c r="M19" s="1">
        <f t="shared" si="8"/>
        <v>-9.7088454144860127E-208</v>
      </c>
      <c r="N19" s="1">
        <f t="shared" si="9"/>
        <v>-2.6688107653495436E-23</v>
      </c>
      <c r="O19" s="1">
        <f t="shared" si="1"/>
        <v>-2.6688107653495436E-23</v>
      </c>
    </row>
    <row r="20" spans="2:15" x14ac:dyDescent="0.2">
      <c r="B20" s="48">
        <v>19</v>
      </c>
      <c r="C20" s="48">
        <v>2000.0009913174915</v>
      </c>
      <c r="E20" s="39">
        <f t="shared" si="2"/>
        <v>1.8000000000000005</v>
      </c>
      <c r="F20" s="16">
        <f t="shared" si="0"/>
        <v>-2.1350486122796361E-23</v>
      </c>
      <c r="H20" s="46" t="b">
        <f t="shared" si="3"/>
        <v>1</v>
      </c>
      <c r="I20" s="46">
        <f t="shared" si="4"/>
        <v>1</v>
      </c>
      <c r="J20" s="46">
        <f t="shared" si="5"/>
        <v>2</v>
      </c>
      <c r="K20" s="1">
        <f t="shared" si="6"/>
        <v>1</v>
      </c>
      <c r="L20" s="1">
        <f t="shared" si="7"/>
        <v>2</v>
      </c>
      <c r="M20" s="1">
        <f t="shared" si="8"/>
        <v>-9.7088454144860127E-208</v>
      </c>
      <c r="N20" s="1">
        <f t="shared" si="9"/>
        <v>-2.6688107653495436E-23</v>
      </c>
      <c r="O20" s="1">
        <f t="shared" si="1"/>
        <v>-2.6688107653495436E-23</v>
      </c>
    </row>
    <row r="21" spans="2:15" x14ac:dyDescent="0.2">
      <c r="B21" s="48">
        <v>20</v>
      </c>
      <c r="C21" s="48">
        <v>2000.0002622131808</v>
      </c>
      <c r="E21" s="39">
        <f t="shared" si="2"/>
        <v>1.9000000000000006</v>
      </c>
      <c r="F21" s="16">
        <f t="shared" si="0"/>
        <v>-2.4019296888145907E-23</v>
      </c>
      <c r="H21" s="46" t="b">
        <f t="shared" si="3"/>
        <v>1</v>
      </c>
      <c r="I21" s="46">
        <f t="shared" si="4"/>
        <v>1</v>
      </c>
      <c r="J21" s="46">
        <f t="shared" si="5"/>
        <v>2</v>
      </c>
      <c r="K21" s="1">
        <f t="shared" si="6"/>
        <v>1</v>
      </c>
      <c r="L21" s="1">
        <f t="shared" si="7"/>
        <v>2</v>
      </c>
      <c r="M21" s="1">
        <f t="shared" si="8"/>
        <v>-9.7088454144860127E-208</v>
      </c>
      <c r="N21" s="1">
        <f t="shared" si="9"/>
        <v>-2.6688107653495436E-23</v>
      </c>
      <c r="O21" s="1">
        <f t="shared" si="1"/>
        <v>-2.6688107653495436E-23</v>
      </c>
    </row>
    <row r="22" spans="2:15" x14ac:dyDescent="0.2">
      <c r="B22" s="48">
        <v>21</v>
      </c>
      <c r="C22" s="48">
        <v>2000.0000741100152</v>
      </c>
      <c r="E22" s="39">
        <f t="shared" si="2"/>
        <v>2.0000000000000004</v>
      </c>
      <c r="F22" s="16">
        <f t="shared" si="0"/>
        <v>-1.1585821468482176E-17</v>
      </c>
      <c r="H22" s="46" t="b">
        <f t="shared" si="3"/>
        <v>1</v>
      </c>
      <c r="I22" s="46">
        <f t="shared" si="4"/>
        <v>2</v>
      </c>
      <c r="J22" s="46">
        <f t="shared" si="5"/>
        <v>3</v>
      </c>
      <c r="K22" s="1">
        <f t="shared" si="6"/>
        <v>2</v>
      </c>
      <c r="L22" s="1">
        <f t="shared" si="7"/>
        <v>3</v>
      </c>
      <c r="M22" s="1">
        <f t="shared" si="8"/>
        <v>-2.6688107653495436E-23</v>
      </c>
      <c r="N22" s="1">
        <f t="shared" si="9"/>
        <v>-2.608889052784287E-2</v>
      </c>
      <c r="O22" s="1">
        <f t="shared" si="1"/>
        <v>-2.608889052784287E-2</v>
      </c>
    </row>
    <row r="23" spans="2:15" x14ac:dyDescent="0.2">
      <c r="B23" s="48">
        <v>22</v>
      </c>
      <c r="C23" s="48">
        <v>2000.0000223527161</v>
      </c>
      <c r="E23" s="39">
        <f t="shared" si="2"/>
        <v>2.1000000000000005</v>
      </c>
      <c r="F23" s="16">
        <f t="shared" si="0"/>
        <v>-2.6088890527843009E-3</v>
      </c>
      <c r="H23" s="46" t="b">
        <f t="shared" si="3"/>
        <v>1</v>
      </c>
      <c r="I23" s="46">
        <f t="shared" si="4"/>
        <v>2</v>
      </c>
      <c r="J23" s="46">
        <f t="shared" si="5"/>
        <v>3</v>
      </c>
      <c r="K23" s="1">
        <f t="shared" si="6"/>
        <v>2</v>
      </c>
      <c r="L23" s="1">
        <f t="shared" si="7"/>
        <v>3</v>
      </c>
      <c r="M23" s="1">
        <f t="shared" si="8"/>
        <v>-2.6688107653495436E-23</v>
      </c>
      <c r="N23" s="1">
        <f t="shared" si="9"/>
        <v>-2.608889052784287E-2</v>
      </c>
      <c r="O23" s="1">
        <f t="shared" si="1"/>
        <v>-2.608889052784287E-2</v>
      </c>
    </row>
    <row r="24" spans="2:15" x14ac:dyDescent="0.2">
      <c r="B24" s="48">
        <v>23</v>
      </c>
      <c r="C24" s="48">
        <v>2000.0000071783152</v>
      </c>
      <c r="E24" s="39">
        <f t="shared" si="2"/>
        <v>2.2000000000000006</v>
      </c>
      <c r="F24" s="16">
        <f t="shared" si="0"/>
        <v>-5.2177781055685905E-3</v>
      </c>
      <c r="H24" s="46" t="b">
        <f t="shared" si="3"/>
        <v>1</v>
      </c>
      <c r="I24" s="46">
        <f t="shared" si="4"/>
        <v>2</v>
      </c>
      <c r="J24" s="46">
        <f t="shared" si="5"/>
        <v>3</v>
      </c>
      <c r="K24" s="1">
        <f t="shared" si="6"/>
        <v>2</v>
      </c>
      <c r="L24" s="1">
        <f t="shared" si="7"/>
        <v>3</v>
      </c>
      <c r="M24" s="1">
        <f t="shared" si="8"/>
        <v>-2.6688107653495436E-23</v>
      </c>
      <c r="N24" s="1">
        <f t="shared" si="9"/>
        <v>-2.608889052784287E-2</v>
      </c>
      <c r="O24" s="1">
        <f t="shared" si="1"/>
        <v>-2.608889052784287E-2</v>
      </c>
    </row>
    <row r="25" spans="2:15" x14ac:dyDescent="0.2">
      <c r="B25" s="48">
        <v>24</v>
      </c>
      <c r="C25" s="48">
        <v>2000.0000024474359</v>
      </c>
      <c r="E25" s="39">
        <f t="shared" si="2"/>
        <v>2.3000000000000007</v>
      </c>
      <c r="F25" s="16">
        <f t="shared" si="0"/>
        <v>-7.8266671583528801E-3</v>
      </c>
      <c r="H25" s="46" t="b">
        <f t="shared" si="3"/>
        <v>1</v>
      </c>
      <c r="I25" s="46">
        <f t="shared" si="4"/>
        <v>2</v>
      </c>
      <c r="J25" s="46">
        <f t="shared" si="5"/>
        <v>3</v>
      </c>
      <c r="K25" s="1">
        <f t="shared" si="6"/>
        <v>2</v>
      </c>
      <c r="L25" s="1">
        <f t="shared" si="7"/>
        <v>3</v>
      </c>
      <c r="M25" s="1">
        <f t="shared" si="8"/>
        <v>-2.6688107653495436E-23</v>
      </c>
      <c r="N25" s="1">
        <f t="shared" si="9"/>
        <v>-2.608889052784287E-2</v>
      </c>
      <c r="O25" s="1">
        <f t="shared" si="1"/>
        <v>-2.608889052784287E-2</v>
      </c>
    </row>
    <row r="26" spans="2:15" x14ac:dyDescent="0.2">
      <c r="B26" s="48">
        <v>25</v>
      </c>
      <c r="C26" s="48">
        <v>2000.0000008831432</v>
      </c>
      <c r="E26" s="39">
        <f t="shared" si="2"/>
        <v>2.4000000000000008</v>
      </c>
      <c r="F26" s="16">
        <f t="shared" si="0"/>
        <v>-1.0435556211137169E-2</v>
      </c>
      <c r="H26" s="46" t="b">
        <f t="shared" si="3"/>
        <v>1</v>
      </c>
      <c r="I26" s="46">
        <f t="shared" si="4"/>
        <v>2</v>
      </c>
      <c r="J26" s="46">
        <f t="shared" si="5"/>
        <v>3</v>
      </c>
      <c r="K26" s="1">
        <f t="shared" si="6"/>
        <v>2</v>
      </c>
      <c r="L26" s="1">
        <f t="shared" si="7"/>
        <v>3</v>
      </c>
      <c r="M26" s="1">
        <f t="shared" si="8"/>
        <v>-2.6688107653495436E-23</v>
      </c>
      <c r="N26" s="1">
        <f t="shared" si="9"/>
        <v>-2.608889052784287E-2</v>
      </c>
      <c r="O26" s="1">
        <f t="shared" si="1"/>
        <v>-2.608889052784287E-2</v>
      </c>
    </row>
    <row r="27" spans="2:15" x14ac:dyDescent="0.2">
      <c r="E27" s="39">
        <f t="shared" si="2"/>
        <v>2.5000000000000009</v>
      </c>
      <c r="F27" s="16">
        <f t="shared" si="0"/>
        <v>-1.3044445263921458E-2</v>
      </c>
      <c r="H27" s="46" t="b">
        <f t="shared" si="3"/>
        <v>1</v>
      </c>
      <c r="I27" s="46">
        <f t="shared" si="4"/>
        <v>2</v>
      </c>
      <c r="J27" s="46">
        <f t="shared" si="5"/>
        <v>3</v>
      </c>
      <c r="K27" s="1">
        <f t="shared" si="6"/>
        <v>2</v>
      </c>
      <c r="L27" s="1">
        <f t="shared" si="7"/>
        <v>3</v>
      </c>
      <c r="M27" s="1">
        <f t="shared" si="8"/>
        <v>-2.6688107653495436E-23</v>
      </c>
      <c r="N27" s="1">
        <f t="shared" si="9"/>
        <v>-2.608889052784287E-2</v>
      </c>
      <c r="O27" s="1">
        <f t="shared" si="1"/>
        <v>-2.608889052784287E-2</v>
      </c>
    </row>
    <row r="28" spans="2:15" x14ac:dyDescent="0.2">
      <c r="B28" s="2" t="s">
        <v>39</v>
      </c>
      <c r="C28" s="47">
        <f>MIN(B2:B26)</f>
        <v>1</v>
      </c>
      <c r="E28" s="39">
        <f t="shared" si="2"/>
        <v>2.600000000000001</v>
      </c>
      <c r="F28" s="16">
        <f t="shared" si="0"/>
        <v>-1.5653334316705746E-2</v>
      </c>
      <c r="H28" s="46" t="b">
        <f t="shared" si="3"/>
        <v>1</v>
      </c>
      <c r="I28" s="46">
        <f t="shared" si="4"/>
        <v>2</v>
      </c>
      <c r="J28" s="46">
        <f t="shared" si="5"/>
        <v>3</v>
      </c>
      <c r="K28" s="1">
        <f t="shared" si="6"/>
        <v>2</v>
      </c>
      <c r="L28" s="1">
        <f t="shared" si="7"/>
        <v>3</v>
      </c>
      <c r="M28" s="1">
        <f t="shared" si="8"/>
        <v>-2.6688107653495436E-23</v>
      </c>
      <c r="N28" s="1">
        <f t="shared" si="9"/>
        <v>-2.608889052784287E-2</v>
      </c>
      <c r="O28" s="1">
        <f t="shared" si="1"/>
        <v>-2.608889052784287E-2</v>
      </c>
    </row>
    <row r="29" spans="2:15" x14ac:dyDescent="0.2">
      <c r="B29" s="2" t="s">
        <v>40</v>
      </c>
      <c r="C29" s="47">
        <f>MAX(B2:B26)</f>
        <v>25</v>
      </c>
      <c r="E29" s="39">
        <f t="shared" si="2"/>
        <v>2.7000000000000011</v>
      </c>
      <c r="F29" s="16">
        <f t="shared" si="0"/>
        <v>-1.8262223369490037E-2</v>
      </c>
      <c r="H29" s="46" t="b">
        <f t="shared" si="3"/>
        <v>1</v>
      </c>
      <c r="I29" s="46">
        <f t="shared" si="4"/>
        <v>2</v>
      </c>
      <c r="J29" s="46">
        <f t="shared" si="5"/>
        <v>3</v>
      </c>
      <c r="K29" s="1">
        <f t="shared" si="6"/>
        <v>2</v>
      </c>
      <c r="L29" s="1">
        <f t="shared" si="7"/>
        <v>3</v>
      </c>
      <c r="M29" s="1">
        <f t="shared" si="8"/>
        <v>-2.6688107653495436E-23</v>
      </c>
      <c r="N29" s="1">
        <f t="shared" si="9"/>
        <v>-2.608889052784287E-2</v>
      </c>
      <c r="O29" s="1">
        <f t="shared" si="1"/>
        <v>-2.608889052784287E-2</v>
      </c>
    </row>
    <row r="30" spans="2:15" x14ac:dyDescent="0.2">
      <c r="B30" s="2" t="s">
        <v>41</v>
      </c>
      <c r="C30" s="47">
        <f>VLOOKUP(C29,B2:C26,2,FALSE)</f>
        <v>2000.0000008831432</v>
      </c>
      <c r="E30" s="39">
        <f t="shared" si="2"/>
        <v>2.8000000000000012</v>
      </c>
      <c r="F30" s="16">
        <f t="shared" si="0"/>
        <v>-2.0871112422274327E-2</v>
      </c>
      <c r="H30" s="46" t="b">
        <f t="shared" si="3"/>
        <v>1</v>
      </c>
      <c r="I30" s="46">
        <f t="shared" si="4"/>
        <v>2</v>
      </c>
      <c r="J30" s="46">
        <f t="shared" si="5"/>
        <v>3</v>
      </c>
      <c r="K30" s="1">
        <f t="shared" si="6"/>
        <v>2</v>
      </c>
      <c r="L30" s="1">
        <f t="shared" si="7"/>
        <v>3</v>
      </c>
      <c r="M30" s="1">
        <f t="shared" si="8"/>
        <v>-2.6688107653495436E-23</v>
      </c>
      <c r="N30" s="1">
        <f t="shared" si="9"/>
        <v>-2.608889052784287E-2</v>
      </c>
      <c r="O30" s="1">
        <f t="shared" si="1"/>
        <v>-2.608889052784287E-2</v>
      </c>
    </row>
    <row r="31" spans="2:15" x14ac:dyDescent="0.2">
      <c r="E31" s="39">
        <f t="shared" si="2"/>
        <v>2.9000000000000012</v>
      </c>
      <c r="F31" s="16">
        <f t="shared" si="0"/>
        <v>-2.3480001475058614E-2</v>
      </c>
      <c r="H31" s="46" t="b">
        <f t="shared" si="3"/>
        <v>1</v>
      </c>
      <c r="I31" s="46">
        <f t="shared" si="4"/>
        <v>2</v>
      </c>
      <c r="J31" s="46">
        <f t="shared" si="5"/>
        <v>3</v>
      </c>
      <c r="K31" s="1">
        <f t="shared" si="6"/>
        <v>2</v>
      </c>
      <c r="L31" s="1">
        <f t="shared" si="7"/>
        <v>3</v>
      </c>
      <c r="M31" s="1">
        <f t="shared" si="8"/>
        <v>-2.6688107653495436E-23</v>
      </c>
      <c r="N31" s="1">
        <f t="shared" si="9"/>
        <v>-2.608889052784287E-2</v>
      </c>
      <c r="O31" s="1">
        <f t="shared" si="1"/>
        <v>-2.608889052784287E-2</v>
      </c>
    </row>
    <row r="32" spans="2:15" x14ac:dyDescent="0.2">
      <c r="E32" s="39">
        <f t="shared" si="2"/>
        <v>3.0000000000000013</v>
      </c>
      <c r="F32" s="16">
        <f t="shared" si="0"/>
        <v>-2.6088890527805608E-2</v>
      </c>
      <c r="H32" s="46" t="b">
        <f t="shared" si="3"/>
        <v>1</v>
      </c>
      <c r="I32" s="46">
        <f t="shared" si="4"/>
        <v>3</v>
      </c>
      <c r="J32" s="46">
        <f t="shared" si="5"/>
        <v>4</v>
      </c>
      <c r="K32" s="1">
        <f t="shared" si="6"/>
        <v>3</v>
      </c>
      <c r="L32" s="1">
        <f t="shared" si="7"/>
        <v>4</v>
      </c>
      <c r="M32" s="1">
        <f t="shared" si="8"/>
        <v>-2.608889052784287E-2</v>
      </c>
      <c r="N32" s="1">
        <f t="shared" si="9"/>
        <v>27.943326303832478</v>
      </c>
      <c r="O32" s="1">
        <f t="shared" si="1"/>
        <v>27.96941519436032</v>
      </c>
    </row>
    <row r="33" spans="5:15" x14ac:dyDescent="0.2">
      <c r="E33" s="39">
        <f t="shared" si="2"/>
        <v>3.1000000000000014</v>
      </c>
      <c r="F33" s="16">
        <f t="shared" si="0"/>
        <v>2.7708526289082291</v>
      </c>
      <c r="H33" s="46" t="b">
        <f t="shared" si="3"/>
        <v>1</v>
      </c>
      <c r="I33" s="46">
        <f t="shared" si="4"/>
        <v>3</v>
      </c>
      <c r="J33" s="46">
        <f t="shared" si="5"/>
        <v>4</v>
      </c>
      <c r="K33" s="1">
        <f t="shared" si="6"/>
        <v>3</v>
      </c>
      <c r="L33" s="1">
        <f t="shared" si="7"/>
        <v>4</v>
      </c>
      <c r="M33" s="1">
        <f t="shared" si="8"/>
        <v>-2.608889052784287E-2</v>
      </c>
      <c r="N33" s="1">
        <f t="shared" si="9"/>
        <v>27.943326303832478</v>
      </c>
      <c r="O33" s="1">
        <f t="shared" si="1"/>
        <v>27.96941519436032</v>
      </c>
    </row>
    <row r="34" spans="5:15" x14ac:dyDescent="0.2">
      <c r="E34" s="39">
        <f t="shared" si="2"/>
        <v>3.2000000000000015</v>
      </c>
      <c r="F34" s="16">
        <f t="shared" si="0"/>
        <v>5.5677941483442632</v>
      </c>
      <c r="H34" s="46" t="b">
        <f t="shared" si="3"/>
        <v>1</v>
      </c>
      <c r="I34" s="46">
        <f t="shared" si="4"/>
        <v>3</v>
      </c>
      <c r="J34" s="46">
        <f t="shared" si="5"/>
        <v>4</v>
      </c>
      <c r="K34" s="1">
        <f t="shared" si="6"/>
        <v>3</v>
      </c>
      <c r="L34" s="1">
        <f t="shared" si="7"/>
        <v>4</v>
      </c>
      <c r="M34" s="1">
        <f t="shared" si="8"/>
        <v>-2.608889052784287E-2</v>
      </c>
      <c r="N34" s="1">
        <f t="shared" si="9"/>
        <v>27.943326303832478</v>
      </c>
      <c r="O34" s="1">
        <f t="shared" si="1"/>
        <v>27.96941519436032</v>
      </c>
    </row>
    <row r="35" spans="5:15" x14ac:dyDescent="0.2">
      <c r="E35" s="39">
        <f t="shared" si="2"/>
        <v>3.3000000000000016</v>
      </c>
      <c r="F35" s="16">
        <f t="shared" si="0"/>
        <v>8.3647356677802982</v>
      </c>
      <c r="H35" s="46" t="b">
        <f t="shared" si="3"/>
        <v>1</v>
      </c>
      <c r="I35" s="46">
        <f t="shared" si="4"/>
        <v>3</v>
      </c>
      <c r="J35" s="46">
        <f t="shared" si="5"/>
        <v>4</v>
      </c>
      <c r="K35" s="1">
        <f t="shared" si="6"/>
        <v>3</v>
      </c>
      <c r="L35" s="1">
        <f t="shared" si="7"/>
        <v>4</v>
      </c>
      <c r="M35" s="1">
        <f t="shared" si="8"/>
        <v>-2.608889052784287E-2</v>
      </c>
      <c r="N35" s="1">
        <f t="shared" si="9"/>
        <v>27.943326303832478</v>
      </c>
      <c r="O35" s="1">
        <f t="shared" si="1"/>
        <v>27.96941519436032</v>
      </c>
    </row>
    <row r="36" spans="5:15" x14ac:dyDescent="0.2">
      <c r="E36" s="39">
        <f t="shared" si="2"/>
        <v>3.4000000000000017</v>
      </c>
      <c r="F36" s="16">
        <f t="shared" si="0"/>
        <v>11.161677187216332</v>
      </c>
      <c r="H36" s="46" t="b">
        <f t="shared" si="3"/>
        <v>1</v>
      </c>
      <c r="I36" s="46">
        <f t="shared" si="4"/>
        <v>3</v>
      </c>
      <c r="J36" s="46">
        <f t="shared" si="5"/>
        <v>4</v>
      </c>
      <c r="K36" s="1">
        <f t="shared" si="6"/>
        <v>3</v>
      </c>
      <c r="L36" s="1">
        <f t="shared" si="7"/>
        <v>4</v>
      </c>
      <c r="M36" s="1">
        <f t="shared" si="8"/>
        <v>-2.608889052784287E-2</v>
      </c>
      <c r="N36" s="1">
        <f t="shared" si="9"/>
        <v>27.943326303832478</v>
      </c>
      <c r="O36" s="1">
        <f t="shared" si="1"/>
        <v>27.96941519436032</v>
      </c>
    </row>
    <row r="37" spans="5:15" x14ac:dyDescent="0.2">
      <c r="E37" s="39">
        <f t="shared" si="2"/>
        <v>3.5000000000000018</v>
      </c>
      <c r="F37" s="16">
        <f t="shared" si="0"/>
        <v>13.958618706652366</v>
      </c>
      <c r="H37" s="46" t="b">
        <f t="shared" si="3"/>
        <v>1</v>
      </c>
      <c r="I37" s="46">
        <f t="shared" si="4"/>
        <v>3</v>
      </c>
      <c r="J37" s="46">
        <f t="shared" si="5"/>
        <v>4</v>
      </c>
      <c r="K37" s="1">
        <f t="shared" si="6"/>
        <v>3</v>
      </c>
      <c r="L37" s="1">
        <f t="shared" si="7"/>
        <v>4</v>
      </c>
      <c r="M37" s="1">
        <f t="shared" si="8"/>
        <v>-2.608889052784287E-2</v>
      </c>
      <c r="N37" s="1">
        <f t="shared" si="9"/>
        <v>27.943326303832478</v>
      </c>
      <c r="O37" s="1">
        <f t="shared" si="1"/>
        <v>27.96941519436032</v>
      </c>
    </row>
    <row r="38" spans="5:15" x14ac:dyDescent="0.2">
      <c r="E38" s="39">
        <f t="shared" si="2"/>
        <v>3.6000000000000019</v>
      </c>
      <c r="F38" s="16">
        <f t="shared" si="0"/>
        <v>16.755560226088402</v>
      </c>
      <c r="H38" s="46" t="b">
        <f t="shared" si="3"/>
        <v>1</v>
      </c>
      <c r="I38" s="46">
        <f t="shared" si="4"/>
        <v>3</v>
      </c>
      <c r="J38" s="46">
        <f t="shared" si="5"/>
        <v>4</v>
      </c>
      <c r="K38" s="1">
        <f t="shared" si="6"/>
        <v>3</v>
      </c>
      <c r="L38" s="1">
        <f t="shared" si="7"/>
        <v>4</v>
      </c>
      <c r="M38" s="1">
        <f t="shared" si="8"/>
        <v>-2.608889052784287E-2</v>
      </c>
      <c r="N38" s="1">
        <f t="shared" si="9"/>
        <v>27.943326303832478</v>
      </c>
      <c r="O38" s="1">
        <f t="shared" si="1"/>
        <v>27.96941519436032</v>
      </c>
    </row>
    <row r="39" spans="5:15" x14ac:dyDescent="0.2">
      <c r="E39" s="39">
        <f t="shared" si="2"/>
        <v>3.700000000000002</v>
      </c>
      <c r="F39" s="16">
        <f t="shared" si="0"/>
        <v>19.552501745524438</v>
      </c>
      <c r="H39" s="46" t="b">
        <f t="shared" si="3"/>
        <v>1</v>
      </c>
      <c r="I39" s="46">
        <f t="shared" si="4"/>
        <v>3</v>
      </c>
      <c r="J39" s="46">
        <f t="shared" si="5"/>
        <v>4</v>
      </c>
      <c r="K39" s="1">
        <f t="shared" si="6"/>
        <v>3</v>
      </c>
      <c r="L39" s="1">
        <f t="shared" si="7"/>
        <v>4</v>
      </c>
      <c r="M39" s="1">
        <f t="shared" si="8"/>
        <v>-2.608889052784287E-2</v>
      </c>
      <c r="N39" s="1">
        <f t="shared" si="9"/>
        <v>27.943326303832478</v>
      </c>
      <c r="O39" s="1">
        <f t="shared" si="1"/>
        <v>27.96941519436032</v>
      </c>
    </row>
    <row r="40" spans="5:15" x14ac:dyDescent="0.2">
      <c r="E40" s="39">
        <f t="shared" si="2"/>
        <v>3.800000000000002</v>
      </c>
      <c r="F40" s="16">
        <f t="shared" si="0"/>
        <v>22.34944326496047</v>
      </c>
      <c r="H40" s="46" t="b">
        <f t="shared" si="3"/>
        <v>1</v>
      </c>
      <c r="I40" s="46">
        <f t="shared" si="4"/>
        <v>3</v>
      </c>
      <c r="J40" s="46">
        <f t="shared" si="5"/>
        <v>4</v>
      </c>
      <c r="K40" s="1">
        <f t="shared" si="6"/>
        <v>3</v>
      </c>
      <c r="L40" s="1">
        <f t="shared" si="7"/>
        <v>4</v>
      </c>
      <c r="M40" s="1">
        <f t="shared" si="8"/>
        <v>-2.608889052784287E-2</v>
      </c>
      <c r="N40" s="1">
        <f t="shared" si="9"/>
        <v>27.943326303832478</v>
      </c>
      <c r="O40" s="1">
        <f t="shared" si="1"/>
        <v>27.96941519436032</v>
      </c>
    </row>
    <row r="41" spans="5:15" x14ac:dyDescent="0.2">
      <c r="E41" s="39">
        <f t="shared" si="2"/>
        <v>3.9000000000000021</v>
      </c>
      <c r="F41" s="16">
        <f t="shared" si="0"/>
        <v>25.146384784396506</v>
      </c>
      <c r="H41" s="46" t="b">
        <f t="shared" si="3"/>
        <v>1</v>
      </c>
      <c r="I41" s="46">
        <f t="shared" si="4"/>
        <v>3</v>
      </c>
      <c r="J41" s="46">
        <f t="shared" si="5"/>
        <v>4</v>
      </c>
      <c r="K41" s="1">
        <f t="shared" si="6"/>
        <v>3</v>
      </c>
      <c r="L41" s="1">
        <f t="shared" si="7"/>
        <v>4</v>
      </c>
      <c r="M41" s="1">
        <f t="shared" si="8"/>
        <v>-2.608889052784287E-2</v>
      </c>
      <c r="N41" s="1">
        <f t="shared" si="9"/>
        <v>27.943326303832478</v>
      </c>
      <c r="O41" s="1">
        <f t="shared" si="1"/>
        <v>27.96941519436032</v>
      </c>
    </row>
    <row r="42" spans="5:15" x14ac:dyDescent="0.2">
      <c r="E42" s="39">
        <f t="shared" si="2"/>
        <v>4.0000000000000018</v>
      </c>
      <c r="F42" s="16">
        <f t="shared" si="0"/>
        <v>27.943326303832777</v>
      </c>
      <c r="H42" s="46" t="b">
        <f t="shared" si="3"/>
        <v>1</v>
      </c>
      <c r="I42" s="46">
        <f t="shared" si="4"/>
        <v>4</v>
      </c>
      <c r="J42" s="46">
        <f t="shared" si="5"/>
        <v>5</v>
      </c>
      <c r="K42" s="1">
        <f t="shared" si="6"/>
        <v>4</v>
      </c>
      <c r="L42" s="1">
        <f t="shared" si="7"/>
        <v>5</v>
      </c>
      <c r="M42" s="1">
        <f t="shared" si="8"/>
        <v>27.943326303832478</v>
      </c>
      <c r="N42" s="1">
        <f t="shared" si="9"/>
        <v>196.44912765308652</v>
      </c>
      <c r="O42" s="1">
        <f t="shared" si="1"/>
        <v>168.50580134925406</v>
      </c>
    </row>
    <row r="43" spans="5:15" x14ac:dyDescent="0.2">
      <c r="E43" s="39">
        <f t="shared" si="2"/>
        <v>4.1000000000000014</v>
      </c>
      <c r="F43" s="16">
        <f t="shared" si="0"/>
        <v>44.793906438758128</v>
      </c>
      <c r="H43" s="46" t="b">
        <f t="shared" si="3"/>
        <v>1</v>
      </c>
      <c r="I43" s="46">
        <f t="shared" si="4"/>
        <v>4</v>
      </c>
      <c r="J43" s="46">
        <f t="shared" si="5"/>
        <v>5</v>
      </c>
      <c r="K43" s="1">
        <f t="shared" si="6"/>
        <v>4</v>
      </c>
      <c r="L43" s="1">
        <f t="shared" si="7"/>
        <v>5</v>
      </c>
      <c r="M43" s="1">
        <f t="shared" si="8"/>
        <v>27.943326303832478</v>
      </c>
      <c r="N43" s="1">
        <f t="shared" si="9"/>
        <v>196.44912765308652</v>
      </c>
      <c r="O43" s="1">
        <f t="shared" si="1"/>
        <v>168.50580134925406</v>
      </c>
    </row>
    <row r="44" spans="5:15" x14ac:dyDescent="0.2">
      <c r="E44" s="39">
        <f t="shared" si="2"/>
        <v>4.2000000000000011</v>
      </c>
      <c r="F44" s="16">
        <f t="shared" si="0"/>
        <v>61.644486573683466</v>
      </c>
      <c r="H44" s="46" t="b">
        <f t="shared" si="3"/>
        <v>1</v>
      </c>
      <c r="I44" s="46">
        <f t="shared" si="4"/>
        <v>4</v>
      </c>
      <c r="J44" s="46">
        <f t="shared" si="5"/>
        <v>5</v>
      </c>
      <c r="K44" s="1">
        <f t="shared" si="6"/>
        <v>4</v>
      </c>
      <c r="L44" s="1">
        <f t="shared" si="7"/>
        <v>5</v>
      </c>
      <c r="M44" s="1">
        <f t="shared" si="8"/>
        <v>27.943326303832478</v>
      </c>
      <c r="N44" s="1">
        <f t="shared" si="9"/>
        <v>196.44912765308652</v>
      </c>
      <c r="O44" s="1">
        <f t="shared" si="1"/>
        <v>168.50580134925406</v>
      </c>
    </row>
    <row r="45" spans="5:15" x14ac:dyDescent="0.2">
      <c r="E45" s="39">
        <f t="shared" si="2"/>
        <v>4.3000000000000007</v>
      </c>
      <c r="F45" s="16">
        <f t="shared" si="0"/>
        <v>78.495066708608817</v>
      </c>
      <c r="H45" s="46" t="b">
        <f t="shared" si="3"/>
        <v>1</v>
      </c>
      <c r="I45" s="46">
        <f t="shared" si="4"/>
        <v>4</v>
      </c>
      <c r="J45" s="46">
        <f t="shared" si="5"/>
        <v>5</v>
      </c>
      <c r="K45" s="1">
        <f t="shared" si="6"/>
        <v>4</v>
      </c>
      <c r="L45" s="1">
        <f t="shared" si="7"/>
        <v>5</v>
      </c>
      <c r="M45" s="1">
        <f t="shared" si="8"/>
        <v>27.943326303832478</v>
      </c>
      <c r="N45" s="1">
        <f t="shared" si="9"/>
        <v>196.44912765308652</v>
      </c>
      <c r="O45" s="1">
        <f t="shared" si="1"/>
        <v>168.50580134925406</v>
      </c>
    </row>
    <row r="46" spans="5:15" x14ac:dyDescent="0.2">
      <c r="E46" s="39">
        <f t="shared" si="2"/>
        <v>4.4000000000000004</v>
      </c>
      <c r="F46" s="16">
        <f t="shared" si="0"/>
        <v>95.345646843534155</v>
      </c>
      <c r="H46" s="46" t="b">
        <f t="shared" si="3"/>
        <v>1</v>
      </c>
      <c r="I46" s="46">
        <f t="shared" si="4"/>
        <v>4</v>
      </c>
      <c r="J46" s="46">
        <f t="shared" si="5"/>
        <v>5</v>
      </c>
      <c r="K46" s="1">
        <f t="shared" si="6"/>
        <v>4</v>
      </c>
      <c r="L46" s="1">
        <f t="shared" si="7"/>
        <v>5</v>
      </c>
      <c r="M46" s="1">
        <f t="shared" si="8"/>
        <v>27.943326303832478</v>
      </c>
      <c r="N46" s="1">
        <f t="shared" si="9"/>
        <v>196.44912765308652</v>
      </c>
      <c r="O46" s="1">
        <f t="shared" si="1"/>
        <v>168.50580134925406</v>
      </c>
    </row>
    <row r="47" spans="5:15" x14ac:dyDescent="0.2">
      <c r="E47" s="39">
        <f t="shared" si="2"/>
        <v>4.5</v>
      </c>
      <c r="F47" s="16">
        <f t="shared" si="0"/>
        <v>112.19622697845951</v>
      </c>
      <c r="H47" s="46" t="b">
        <f t="shared" si="3"/>
        <v>1</v>
      </c>
      <c r="I47" s="46">
        <f t="shared" si="4"/>
        <v>4</v>
      </c>
      <c r="J47" s="46">
        <f t="shared" si="5"/>
        <v>5</v>
      </c>
      <c r="K47" s="1">
        <f t="shared" si="6"/>
        <v>4</v>
      </c>
      <c r="L47" s="1">
        <f t="shared" si="7"/>
        <v>5</v>
      </c>
      <c r="M47" s="1">
        <f t="shared" si="8"/>
        <v>27.943326303832478</v>
      </c>
      <c r="N47" s="1">
        <f t="shared" si="9"/>
        <v>196.44912765308652</v>
      </c>
      <c r="O47" s="1">
        <f t="shared" si="1"/>
        <v>168.50580134925406</v>
      </c>
    </row>
    <row r="48" spans="5:15" x14ac:dyDescent="0.2">
      <c r="E48" s="39">
        <f t="shared" si="2"/>
        <v>4.5999999999999996</v>
      </c>
      <c r="F48" s="16">
        <f t="shared" si="0"/>
        <v>129.04680711338486</v>
      </c>
      <c r="H48" s="46" t="b">
        <f t="shared" si="3"/>
        <v>1</v>
      </c>
      <c r="I48" s="46">
        <f t="shared" si="4"/>
        <v>4</v>
      </c>
      <c r="J48" s="46">
        <f t="shared" si="5"/>
        <v>5</v>
      </c>
      <c r="K48" s="1">
        <f t="shared" si="6"/>
        <v>4</v>
      </c>
      <c r="L48" s="1">
        <f t="shared" si="7"/>
        <v>5</v>
      </c>
      <c r="M48" s="1">
        <f t="shared" si="8"/>
        <v>27.943326303832478</v>
      </c>
      <c r="N48" s="1">
        <f t="shared" si="9"/>
        <v>196.44912765308652</v>
      </c>
      <c r="O48" s="1">
        <f t="shared" si="1"/>
        <v>168.50580134925406</v>
      </c>
    </row>
    <row r="49" spans="5:15" x14ac:dyDescent="0.2">
      <c r="E49" s="39">
        <f t="shared" si="2"/>
        <v>4.6999999999999993</v>
      </c>
      <c r="F49" s="16">
        <f t="shared" si="0"/>
        <v>145.8973872483102</v>
      </c>
      <c r="H49" s="46" t="b">
        <f t="shared" si="3"/>
        <v>1</v>
      </c>
      <c r="I49" s="46">
        <f t="shared" si="4"/>
        <v>4</v>
      </c>
      <c r="J49" s="46">
        <f t="shared" si="5"/>
        <v>5</v>
      </c>
      <c r="K49" s="1">
        <f t="shared" si="6"/>
        <v>4</v>
      </c>
      <c r="L49" s="1">
        <f t="shared" si="7"/>
        <v>5</v>
      </c>
      <c r="M49" s="1">
        <f t="shared" si="8"/>
        <v>27.943326303832478</v>
      </c>
      <c r="N49" s="1">
        <f t="shared" si="9"/>
        <v>196.44912765308652</v>
      </c>
      <c r="O49" s="1">
        <f t="shared" si="1"/>
        <v>168.50580134925406</v>
      </c>
    </row>
    <row r="50" spans="5:15" x14ac:dyDescent="0.2">
      <c r="E50" s="39">
        <f t="shared" si="2"/>
        <v>4.7999999999999989</v>
      </c>
      <c r="F50" s="16">
        <f t="shared" si="0"/>
        <v>162.74796738323556</v>
      </c>
      <c r="H50" s="46" t="b">
        <f t="shared" si="3"/>
        <v>1</v>
      </c>
      <c r="I50" s="46">
        <f t="shared" si="4"/>
        <v>4</v>
      </c>
      <c r="J50" s="46">
        <f t="shared" si="5"/>
        <v>5</v>
      </c>
      <c r="K50" s="1">
        <f t="shared" si="6"/>
        <v>4</v>
      </c>
      <c r="L50" s="1">
        <f t="shared" si="7"/>
        <v>5</v>
      </c>
      <c r="M50" s="1">
        <f t="shared" si="8"/>
        <v>27.943326303832478</v>
      </c>
      <c r="N50" s="1">
        <f t="shared" si="9"/>
        <v>196.44912765308652</v>
      </c>
      <c r="O50" s="1">
        <f t="shared" si="1"/>
        <v>168.50580134925406</v>
      </c>
    </row>
    <row r="51" spans="5:15" x14ac:dyDescent="0.2">
      <c r="E51" s="39">
        <f t="shared" si="2"/>
        <v>4.8999999999999986</v>
      </c>
      <c r="F51" s="16">
        <f t="shared" si="0"/>
        <v>179.5985475181609</v>
      </c>
      <c r="H51" s="46" t="b">
        <f t="shared" si="3"/>
        <v>1</v>
      </c>
      <c r="I51" s="46">
        <f t="shared" si="4"/>
        <v>4</v>
      </c>
      <c r="J51" s="46">
        <f t="shared" si="5"/>
        <v>5</v>
      </c>
      <c r="K51" s="1">
        <f t="shared" si="6"/>
        <v>4</v>
      </c>
      <c r="L51" s="1">
        <f t="shared" si="7"/>
        <v>5</v>
      </c>
      <c r="M51" s="1">
        <f t="shared" si="8"/>
        <v>27.943326303832478</v>
      </c>
      <c r="N51" s="1">
        <f t="shared" si="9"/>
        <v>196.44912765308652</v>
      </c>
      <c r="O51" s="1">
        <f t="shared" si="1"/>
        <v>168.50580134925406</v>
      </c>
    </row>
    <row r="52" spans="5:15" x14ac:dyDescent="0.2">
      <c r="E52" s="39">
        <f t="shared" si="2"/>
        <v>4.9999999999999982</v>
      </c>
      <c r="F52" s="16">
        <f t="shared" si="0"/>
        <v>196.44912765308624</v>
      </c>
      <c r="H52" s="46" t="b">
        <f t="shared" si="3"/>
        <v>1</v>
      </c>
      <c r="I52" s="46">
        <f t="shared" si="4"/>
        <v>5</v>
      </c>
      <c r="J52" s="46">
        <f t="shared" si="5"/>
        <v>6</v>
      </c>
      <c r="K52" s="1">
        <f t="shared" si="6"/>
        <v>5</v>
      </c>
      <c r="L52" s="1">
        <f t="shared" si="7"/>
        <v>6</v>
      </c>
      <c r="M52" s="1">
        <f t="shared" si="8"/>
        <v>196.44912765308652</v>
      </c>
      <c r="N52" s="1">
        <f t="shared" si="9"/>
        <v>351.14261553978952</v>
      </c>
      <c r="O52" s="1">
        <f t="shared" si="1"/>
        <v>154.693487886703</v>
      </c>
    </row>
    <row r="53" spans="5:15" x14ac:dyDescent="0.2">
      <c r="E53" s="39">
        <f t="shared" si="2"/>
        <v>5.0999999999999979</v>
      </c>
      <c r="F53" s="16">
        <f t="shared" si="0"/>
        <v>211.9184764417565</v>
      </c>
      <c r="H53" s="46" t="b">
        <f t="shared" si="3"/>
        <v>1</v>
      </c>
      <c r="I53" s="46">
        <f t="shared" si="4"/>
        <v>5</v>
      </c>
      <c r="J53" s="46">
        <f t="shared" si="5"/>
        <v>6</v>
      </c>
      <c r="K53" s="1">
        <f t="shared" si="6"/>
        <v>5</v>
      </c>
      <c r="L53" s="1">
        <f t="shared" si="7"/>
        <v>6</v>
      </c>
      <c r="M53" s="1">
        <f t="shared" si="8"/>
        <v>196.44912765308652</v>
      </c>
      <c r="N53" s="1">
        <f t="shared" si="9"/>
        <v>351.14261553978952</v>
      </c>
      <c r="O53" s="1">
        <f t="shared" si="1"/>
        <v>154.693487886703</v>
      </c>
    </row>
    <row r="54" spans="5:15" x14ac:dyDescent="0.2">
      <c r="E54" s="39">
        <f t="shared" si="2"/>
        <v>5.1999999999999975</v>
      </c>
      <c r="F54" s="16">
        <f t="shared" si="0"/>
        <v>227.38782523042673</v>
      </c>
      <c r="H54" s="46" t="b">
        <f t="shared" si="3"/>
        <v>1</v>
      </c>
      <c r="I54" s="46">
        <f t="shared" si="4"/>
        <v>5</v>
      </c>
      <c r="J54" s="46">
        <f t="shared" si="5"/>
        <v>6</v>
      </c>
      <c r="K54" s="1">
        <f t="shared" si="6"/>
        <v>5</v>
      </c>
      <c r="L54" s="1">
        <f t="shared" si="7"/>
        <v>6</v>
      </c>
      <c r="M54" s="1">
        <f t="shared" si="8"/>
        <v>196.44912765308652</v>
      </c>
      <c r="N54" s="1">
        <f t="shared" si="9"/>
        <v>351.14261553978952</v>
      </c>
      <c r="O54" s="1">
        <f t="shared" si="1"/>
        <v>154.693487886703</v>
      </c>
    </row>
    <row r="55" spans="5:15" x14ac:dyDescent="0.2">
      <c r="E55" s="39">
        <f t="shared" si="2"/>
        <v>5.2999999999999972</v>
      </c>
      <c r="F55" s="16">
        <f t="shared" si="0"/>
        <v>242.85717401909699</v>
      </c>
      <c r="H55" s="46" t="b">
        <f t="shared" si="3"/>
        <v>1</v>
      </c>
      <c r="I55" s="46">
        <f t="shared" si="4"/>
        <v>5</v>
      </c>
      <c r="J55" s="46">
        <f t="shared" si="5"/>
        <v>6</v>
      </c>
      <c r="K55" s="1">
        <f t="shared" si="6"/>
        <v>5</v>
      </c>
      <c r="L55" s="1">
        <f t="shared" si="7"/>
        <v>6</v>
      </c>
      <c r="M55" s="1">
        <f t="shared" si="8"/>
        <v>196.44912765308652</v>
      </c>
      <c r="N55" s="1">
        <f t="shared" si="9"/>
        <v>351.14261553978952</v>
      </c>
      <c r="O55" s="1">
        <f t="shared" si="1"/>
        <v>154.693487886703</v>
      </c>
    </row>
    <row r="56" spans="5:15" x14ac:dyDescent="0.2">
      <c r="E56" s="39">
        <f t="shared" si="2"/>
        <v>5.3999999999999968</v>
      </c>
      <c r="F56" s="16">
        <f t="shared" si="0"/>
        <v>258.32652280776722</v>
      </c>
      <c r="H56" s="46" t="b">
        <f t="shared" si="3"/>
        <v>1</v>
      </c>
      <c r="I56" s="46">
        <f t="shared" si="4"/>
        <v>5</v>
      </c>
      <c r="J56" s="46">
        <f t="shared" si="5"/>
        <v>6</v>
      </c>
      <c r="K56" s="1">
        <f t="shared" si="6"/>
        <v>5</v>
      </c>
      <c r="L56" s="1">
        <f t="shared" si="7"/>
        <v>6</v>
      </c>
      <c r="M56" s="1">
        <f t="shared" si="8"/>
        <v>196.44912765308652</v>
      </c>
      <c r="N56" s="1">
        <f t="shared" si="9"/>
        <v>351.14261553978952</v>
      </c>
      <c r="O56" s="1">
        <f t="shared" si="1"/>
        <v>154.693487886703</v>
      </c>
    </row>
    <row r="57" spans="5:15" x14ac:dyDescent="0.2">
      <c r="E57" s="39">
        <f t="shared" si="2"/>
        <v>5.4999999999999964</v>
      </c>
      <c r="F57" s="16">
        <f t="shared" si="0"/>
        <v>273.79587159643745</v>
      </c>
      <c r="H57" s="46" t="b">
        <f t="shared" si="3"/>
        <v>1</v>
      </c>
      <c r="I57" s="46">
        <f t="shared" si="4"/>
        <v>5</v>
      </c>
      <c r="J57" s="46">
        <f t="shared" si="5"/>
        <v>6</v>
      </c>
      <c r="K57" s="1">
        <f t="shared" si="6"/>
        <v>5</v>
      </c>
      <c r="L57" s="1">
        <f t="shared" si="7"/>
        <v>6</v>
      </c>
      <c r="M57" s="1">
        <f t="shared" si="8"/>
        <v>196.44912765308652</v>
      </c>
      <c r="N57" s="1">
        <f t="shared" si="9"/>
        <v>351.14261553978952</v>
      </c>
      <c r="O57" s="1">
        <f t="shared" si="1"/>
        <v>154.693487886703</v>
      </c>
    </row>
    <row r="58" spans="5:15" x14ac:dyDescent="0.2">
      <c r="E58" s="39">
        <f t="shared" si="2"/>
        <v>5.5999999999999961</v>
      </c>
      <c r="F58" s="16">
        <f t="shared" si="0"/>
        <v>289.26522038510768</v>
      </c>
      <c r="H58" s="46" t="b">
        <f t="shared" si="3"/>
        <v>1</v>
      </c>
      <c r="I58" s="46">
        <f t="shared" si="4"/>
        <v>5</v>
      </c>
      <c r="J58" s="46">
        <f t="shared" si="5"/>
        <v>6</v>
      </c>
      <c r="K58" s="1">
        <f t="shared" si="6"/>
        <v>5</v>
      </c>
      <c r="L58" s="1">
        <f t="shared" si="7"/>
        <v>6</v>
      </c>
      <c r="M58" s="1">
        <f t="shared" si="8"/>
        <v>196.44912765308652</v>
      </c>
      <c r="N58" s="1">
        <f t="shared" si="9"/>
        <v>351.14261553978952</v>
      </c>
      <c r="O58" s="1">
        <f t="shared" si="1"/>
        <v>154.693487886703</v>
      </c>
    </row>
    <row r="59" spans="5:15" x14ac:dyDescent="0.2">
      <c r="E59" s="39">
        <f t="shared" si="2"/>
        <v>5.6999999999999957</v>
      </c>
      <c r="F59" s="16">
        <f t="shared" si="0"/>
        <v>304.73456917377797</v>
      </c>
      <c r="H59" s="46" t="b">
        <f t="shared" si="3"/>
        <v>1</v>
      </c>
      <c r="I59" s="46">
        <f t="shared" si="4"/>
        <v>5</v>
      </c>
      <c r="J59" s="46">
        <f t="shared" si="5"/>
        <v>6</v>
      </c>
      <c r="K59" s="1">
        <f t="shared" si="6"/>
        <v>5</v>
      </c>
      <c r="L59" s="1">
        <f t="shared" si="7"/>
        <v>6</v>
      </c>
      <c r="M59" s="1">
        <f t="shared" si="8"/>
        <v>196.44912765308652</v>
      </c>
      <c r="N59" s="1">
        <f t="shared" si="9"/>
        <v>351.14261553978952</v>
      </c>
      <c r="O59" s="1">
        <f t="shared" si="1"/>
        <v>154.693487886703</v>
      </c>
    </row>
    <row r="60" spans="5:15" x14ac:dyDescent="0.2">
      <c r="E60" s="39">
        <f t="shared" si="2"/>
        <v>5.7999999999999954</v>
      </c>
      <c r="F60" s="16">
        <f t="shared" si="0"/>
        <v>320.2039179624482</v>
      </c>
      <c r="H60" s="46" t="b">
        <f t="shared" si="3"/>
        <v>1</v>
      </c>
      <c r="I60" s="46">
        <f t="shared" si="4"/>
        <v>5</v>
      </c>
      <c r="J60" s="46">
        <f t="shared" si="5"/>
        <v>6</v>
      </c>
      <c r="K60" s="1">
        <f t="shared" si="6"/>
        <v>5</v>
      </c>
      <c r="L60" s="1">
        <f t="shared" si="7"/>
        <v>6</v>
      </c>
      <c r="M60" s="1">
        <f t="shared" si="8"/>
        <v>196.44912765308652</v>
      </c>
      <c r="N60" s="1">
        <f t="shared" si="9"/>
        <v>351.14261553978952</v>
      </c>
      <c r="O60" s="1">
        <f t="shared" si="1"/>
        <v>154.693487886703</v>
      </c>
    </row>
    <row r="61" spans="5:15" x14ac:dyDescent="0.2">
      <c r="E61" s="39">
        <f t="shared" si="2"/>
        <v>5.899999999999995</v>
      </c>
      <c r="F61" s="16">
        <f t="shared" si="0"/>
        <v>335.67326675111849</v>
      </c>
      <c r="H61" s="46" t="b">
        <f t="shared" si="3"/>
        <v>1</v>
      </c>
      <c r="I61" s="46">
        <f t="shared" si="4"/>
        <v>5</v>
      </c>
      <c r="J61" s="46">
        <f t="shared" si="5"/>
        <v>6</v>
      </c>
      <c r="K61" s="1">
        <f t="shared" si="6"/>
        <v>5</v>
      </c>
      <c r="L61" s="1">
        <f t="shared" si="7"/>
        <v>6</v>
      </c>
      <c r="M61" s="1">
        <f t="shared" si="8"/>
        <v>196.44912765308652</v>
      </c>
      <c r="N61" s="1">
        <f t="shared" si="9"/>
        <v>351.14261553978952</v>
      </c>
      <c r="O61" s="1">
        <f t="shared" si="1"/>
        <v>154.693487886703</v>
      </c>
    </row>
    <row r="62" spans="5:15" x14ac:dyDescent="0.2">
      <c r="E62" s="39">
        <f t="shared" si="2"/>
        <v>5.9999999999999947</v>
      </c>
      <c r="F62" s="16">
        <f t="shared" si="0"/>
        <v>351.14261553978872</v>
      </c>
      <c r="H62" s="46" t="b">
        <f t="shared" si="3"/>
        <v>1</v>
      </c>
      <c r="I62" s="46">
        <f t="shared" si="4"/>
        <v>5</v>
      </c>
      <c r="J62" s="46">
        <f t="shared" si="5"/>
        <v>6</v>
      </c>
      <c r="K62" s="1">
        <f t="shared" si="6"/>
        <v>5</v>
      </c>
      <c r="L62" s="1">
        <f t="shared" si="7"/>
        <v>6</v>
      </c>
      <c r="M62" s="1">
        <f t="shared" si="8"/>
        <v>196.44912765308652</v>
      </c>
      <c r="N62" s="1">
        <f t="shared" si="9"/>
        <v>351.14261553978952</v>
      </c>
      <c r="O62" s="1">
        <f t="shared" si="1"/>
        <v>154.693487886703</v>
      </c>
    </row>
    <row r="63" spans="5:15" x14ac:dyDescent="0.2">
      <c r="E63" s="39">
        <f t="shared" si="2"/>
        <v>6.0999999999999943</v>
      </c>
      <c r="F63" s="16">
        <f t="shared" si="0"/>
        <v>373.09539307278789</v>
      </c>
      <c r="H63" s="46" t="b">
        <f t="shared" si="3"/>
        <v>1</v>
      </c>
      <c r="I63" s="46">
        <f t="shared" si="4"/>
        <v>6</v>
      </c>
      <c r="J63" s="46">
        <f t="shared" si="5"/>
        <v>7</v>
      </c>
      <c r="K63" s="1">
        <f t="shared" si="6"/>
        <v>6</v>
      </c>
      <c r="L63" s="1">
        <f t="shared" si="7"/>
        <v>7</v>
      </c>
      <c r="M63" s="1">
        <f t="shared" si="8"/>
        <v>351.14261553978952</v>
      </c>
      <c r="N63" s="1">
        <f t="shared" si="9"/>
        <v>570.67039086978548</v>
      </c>
      <c r="O63" s="1">
        <f t="shared" si="1"/>
        <v>219.52777532999596</v>
      </c>
    </row>
    <row r="64" spans="5:15" x14ac:dyDescent="0.2">
      <c r="E64" s="39">
        <f t="shared" si="2"/>
        <v>6.199999999999994</v>
      </c>
      <c r="F64" s="16">
        <f t="shared" si="0"/>
        <v>395.04817060578739</v>
      </c>
      <c r="H64" s="46" t="b">
        <f t="shared" si="3"/>
        <v>1</v>
      </c>
      <c r="I64" s="46">
        <f t="shared" si="4"/>
        <v>6</v>
      </c>
      <c r="J64" s="46">
        <f t="shared" si="5"/>
        <v>7</v>
      </c>
      <c r="K64" s="1">
        <f t="shared" si="6"/>
        <v>6</v>
      </c>
      <c r="L64" s="1">
        <f t="shared" si="7"/>
        <v>7</v>
      </c>
      <c r="M64" s="1">
        <f t="shared" si="8"/>
        <v>351.14261553978952</v>
      </c>
      <c r="N64" s="1">
        <f t="shared" si="9"/>
        <v>570.67039086978548</v>
      </c>
      <c r="O64" s="1">
        <f t="shared" si="1"/>
        <v>219.52777532999596</v>
      </c>
    </row>
    <row r="65" spans="5:15" x14ac:dyDescent="0.2">
      <c r="E65" s="39">
        <f t="shared" si="2"/>
        <v>6.2999999999999936</v>
      </c>
      <c r="F65" s="16">
        <f t="shared" si="0"/>
        <v>417.0009481387869</v>
      </c>
      <c r="H65" s="46" t="b">
        <f t="shared" si="3"/>
        <v>1</v>
      </c>
      <c r="I65" s="46">
        <f t="shared" si="4"/>
        <v>6</v>
      </c>
      <c r="J65" s="46">
        <f t="shared" si="5"/>
        <v>7</v>
      </c>
      <c r="K65" s="1">
        <f t="shared" si="6"/>
        <v>6</v>
      </c>
      <c r="L65" s="1">
        <f t="shared" si="7"/>
        <v>7</v>
      </c>
      <c r="M65" s="1">
        <f t="shared" si="8"/>
        <v>351.14261553978952</v>
      </c>
      <c r="N65" s="1">
        <f t="shared" si="9"/>
        <v>570.67039086978548</v>
      </c>
      <c r="O65" s="1">
        <f t="shared" si="1"/>
        <v>219.52777532999596</v>
      </c>
    </row>
    <row r="66" spans="5:15" x14ac:dyDescent="0.2">
      <c r="E66" s="39">
        <f t="shared" si="2"/>
        <v>6.3999999999999932</v>
      </c>
      <c r="F66" s="16">
        <f t="shared" ref="F66:F129" si="10">IF(E66&gt;$C$29,$C$30,IF(H66,M66+(E66-K66)*O66,0))</f>
        <v>438.9537256717864</v>
      </c>
      <c r="H66" s="46" t="b">
        <f t="shared" si="3"/>
        <v>1</v>
      </c>
      <c r="I66" s="46">
        <f t="shared" si="4"/>
        <v>6</v>
      </c>
      <c r="J66" s="46">
        <f t="shared" si="5"/>
        <v>7</v>
      </c>
      <c r="K66" s="1">
        <f t="shared" si="6"/>
        <v>6</v>
      </c>
      <c r="L66" s="1">
        <f t="shared" si="7"/>
        <v>7</v>
      </c>
      <c r="M66" s="1">
        <f t="shared" si="8"/>
        <v>351.14261553978952</v>
      </c>
      <c r="N66" s="1">
        <f t="shared" si="9"/>
        <v>570.67039086978548</v>
      </c>
      <c r="O66" s="1">
        <f t="shared" ref="O66:O129" si="11">IF(K66&lt;&gt;L66,(N66-M66)/(L66-K66),0)</f>
        <v>219.52777532999596</v>
      </c>
    </row>
    <row r="67" spans="5:15" x14ac:dyDescent="0.2">
      <c r="E67" s="39">
        <f t="shared" ref="E67:E130" si="12">E66+WindSpeedStep</f>
        <v>6.4999999999999929</v>
      </c>
      <c r="F67" s="16">
        <f t="shared" si="10"/>
        <v>460.90650320478596</v>
      </c>
      <c r="H67" s="46" t="b">
        <f t="shared" ref="H67:H130" si="13">AND(E67&gt;=$C$28,E67&lt;=$C$29)</f>
        <v>1</v>
      </c>
      <c r="I67" s="46">
        <f t="shared" ref="I67:I130" si="14">COUNTIF($B$2:$B$26,"&lt;="&amp;E67)</f>
        <v>6</v>
      </c>
      <c r="J67" s="46">
        <f t="shared" ref="J67:J130" si="15">I67+1</f>
        <v>7</v>
      </c>
      <c r="K67" s="1">
        <f t="shared" ref="K67:K130" si="16">IF(H67,INDEX($B$2:$B$26,I67),"")</f>
        <v>6</v>
      </c>
      <c r="L67" s="1">
        <f t="shared" ref="L67:L130" si="17">IF(H67,INDEX($B$2:$B$26,J67),"")</f>
        <v>7</v>
      </c>
      <c r="M67" s="1">
        <f t="shared" ref="M67:M130" si="18">IF(H67,INDEX($C$2:$C$26,I67),"")</f>
        <v>351.14261553978952</v>
      </c>
      <c r="N67" s="1">
        <f t="shared" ref="N67:N130" si="19">IF(H67,INDEX($C$2:$C$26,J67),"")</f>
        <v>570.67039086978548</v>
      </c>
      <c r="O67" s="1">
        <f t="shared" si="11"/>
        <v>219.52777532999596</v>
      </c>
    </row>
    <row r="68" spans="5:15" x14ac:dyDescent="0.2">
      <c r="E68" s="39">
        <f t="shared" si="12"/>
        <v>6.5999999999999925</v>
      </c>
      <c r="F68" s="16">
        <f t="shared" si="10"/>
        <v>482.85928073778547</v>
      </c>
      <c r="H68" s="46" t="b">
        <f t="shared" si="13"/>
        <v>1</v>
      </c>
      <c r="I68" s="46">
        <f t="shared" si="14"/>
        <v>6</v>
      </c>
      <c r="J68" s="46">
        <f t="shared" si="15"/>
        <v>7</v>
      </c>
      <c r="K68" s="1">
        <f t="shared" si="16"/>
        <v>6</v>
      </c>
      <c r="L68" s="1">
        <f t="shared" si="17"/>
        <v>7</v>
      </c>
      <c r="M68" s="1">
        <f t="shared" si="18"/>
        <v>351.14261553978952</v>
      </c>
      <c r="N68" s="1">
        <f t="shared" si="19"/>
        <v>570.67039086978548</v>
      </c>
      <c r="O68" s="1">
        <f t="shared" si="11"/>
        <v>219.52777532999596</v>
      </c>
    </row>
    <row r="69" spans="5:15" x14ac:dyDescent="0.2">
      <c r="E69" s="39">
        <f t="shared" si="12"/>
        <v>6.6999999999999922</v>
      </c>
      <c r="F69" s="16">
        <f t="shared" si="10"/>
        <v>504.81205827078497</v>
      </c>
      <c r="H69" s="46" t="b">
        <f t="shared" si="13"/>
        <v>1</v>
      </c>
      <c r="I69" s="46">
        <f t="shared" si="14"/>
        <v>6</v>
      </c>
      <c r="J69" s="46">
        <f t="shared" si="15"/>
        <v>7</v>
      </c>
      <c r="K69" s="1">
        <f t="shared" si="16"/>
        <v>6</v>
      </c>
      <c r="L69" s="1">
        <f t="shared" si="17"/>
        <v>7</v>
      </c>
      <c r="M69" s="1">
        <f t="shared" si="18"/>
        <v>351.14261553978952</v>
      </c>
      <c r="N69" s="1">
        <f t="shared" si="19"/>
        <v>570.67039086978548</v>
      </c>
      <c r="O69" s="1">
        <f t="shared" si="11"/>
        <v>219.52777532999596</v>
      </c>
    </row>
    <row r="70" spans="5:15" x14ac:dyDescent="0.2">
      <c r="E70" s="39">
        <f t="shared" si="12"/>
        <v>6.7999999999999918</v>
      </c>
      <c r="F70" s="16">
        <f t="shared" si="10"/>
        <v>526.76483580378454</v>
      </c>
      <c r="H70" s="46" t="b">
        <f t="shared" si="13"/>
        <v>1</v>
      </c>
      <c r="I70" s="46">
        <f t="shared" si="14"/>
        <v>6</v>
      </c>
      <c r="J70" s="46">
        <f t="shared" si="15"/>
        <v>7</v>
      </c>
      <c r="K70" s="1">
        <f t="shared" si="16"/>
        <v>6</v>
      </c>
      <c r="L70" s="1">
        <f t="shared" si="17"/>
        <v>7</v>
      </c>
      <c r="M70" s="1">
        <f t="shared" si="18"/>
        <v>351.14261553978952</v>
      </c>
      <c r="N70" s="1">
        <f t="shared" si="19"/>
        <v>570.67039086978548</v>
      </c>
      <c r="O70" s="1">
        <f t="shared" si="11"/>
        <v>219.52777532999596</v>
      </c>
    </row>
    <row r="71" spans="5:15" x14ac:dyDescent="0.2">
      <c r="E71" s="39">
        <f t="shared" si="12"/>
        <v>6.8999999999999915</v>
      </c>
      <c r="F71" s="16">
        <f t="shared" si="10"/>
        <v>548.71761333678398</v>
      </c>
      <c r="H71" s="46" t="b">
        <f t="shared" si="13"/>
        <v>1</v>
      </c>
      <c r="I71" s="46">
        <f t="shared" si="14"/>
        <v>6</v>
      </c>
      <c r="J71" s="46">
        <f t="shared" si="15"/>
        <v>7</v>
      </c>
      <c r="K71" s="1">
        <f t="shared" si="16"/>
        <v>6</v>
      </c>
      <c r="L71" s="1">
        <f t="shared" si="17"/>
        <v>7</v>
      </c>
      <c r="M71" s="1">
        <f t="shared" si="18"/>
        <v>351.14261553978952</v>
      </c>
      <c r="N71" s="1">
        <f t="shared" si="19"/>
        <v>570.67039086978548</v>
      </c>
      <c r="O71" s="1">
        <f t="shared" si="11"/>
        <v>219.52777532999596</v>
      </c>
    </row>
    <row r="72" spans="5:15" x14ac:dyDescent="0.2">
      <c r="E72" s="39">
        <f t="shared" si="12"/>
        <v>6.9999999999999911</v>
      </c>
      <c r="F72" s="16">
        <f t="shared" si="10"/>
        <v>570.67039086978355</v>
      </c>
      <c r="H72" s="46" t="b">
        <f t="shared" si="13"/>
        <v>1</v>
      </c>
      <c r="I72" s="46">
        <f t="shared" si="14"/>
        <v>6</v>
      </c>
      <c r="J72" s="46">
        <f t="shared" si="15"/>
        <v>7</v>
      </c>
      <c r="K72" s="1">
        <f t="shared" si="16"/>
        <v>6</v>
      </c>
      <c r="L72" s="1">
        <f t="shared" si="17"/>
        <v>7</v>
      </c>
      <c r="M72" s="1">
        <f t="shared" si="18"/>
        <v>351.14261553978952</v>
      </c>
      <c r="N72" s="1">
        <f t="shared" si="19"/>
        <v>570.67039086978548</v>
      </c>
      <c r="O72" s="1">
        <f t="shared" si="11"/>
        <v>219.52777532999596</v>
      </c>
    </row>
    <row r="73" spans="5:15" x14ac:dyDescent="0.2">
      <c r="E73" s="39">
        <f t="shared" si="12"/>
        <v>7.0999999999999908</v>
      </c>
      <c r="F73" s="16">
        <f t="shared" si="10"/>
        <v>599.92391703791998</v>
      </c>
      <c r="H73" s="46" t="b">
        <f t="shared" si="13"/>
        <v>1</v>
      </c>
      <c r="I73" s="46">
        <f t="shared" si="14"/>
        <v>7</v>
      </c>
      <c r="J73" s="46">
        <f t="shared" si="15"/>
        <v>8</v>
      </c>
      <c r="K73" s="1">
        <f t="shared" si="16"/>
        <v>7</v>
      </c>
      <c r="L73" s="1">
        <f t="shared" si="17"/>
        <v>8</v>
      </c>
      <c r="M73" s="1">
        <f t="shared" si="18"/>
        <v>570.67039086978548</v>
      </c>
      <c r="N73" s="1">
        <f t="shared" si="19"/>
        <v>863.2056525511573</v>
      </c>
      <c r="O73" s="1">
        <f t="shared" si="11"/>
        <v>292.53526168137182</v>
      </c>
    </row>
    <row r="74" spans="5:15" x14ac:dyDescent="0.2">
      <c r="E74" s="39">
        <f t="shared" si="12"/>
        <v>7.1999999999999904</v>
      </c>
      <c r="F74" s="16">
        <f t="shared" si="10"/>
        <v>629.17744320605698</v>
      </c>
      <c r="H74" s="46" t="b">
        <f t="shared" si="13"/>
        <v>1</v>
      </c>
      <c r="I74" s="46">
        <f t="shared" si="14"/>
        <v>7</v>
      </c>
      <c r="J74" s="46">
        <f t="shared" si="15"/>
        <v>8</v>
      </c>
      <c r="K74" s="1">
        <f t="shared" si="16"/>
        <v>7</v>
      </c>
      <c r="L74" s="1">
        <f t="shared" si="17"/>
        <v>8</v>
      </c>
      <c r="M74" s="1">
        <f t="shared" si="18"/>
        <v>570.67039086978548</v>
      </c>
      <c r="N74" s="1">
        <f t="shared" si="19"/>
        <v>863.2056525511573</v>
      </c>
      <c r="O74" s="1">
        <f t="shared" si="11"/>
        <v>292.53526168137182</v>
      </c>
    </row>
    <row r="75" spans="5:15" x14ac:dyDescent="0.2">
      <c r="E75" s="39">
        <f t="shared" si="12"/>
        <v>7.2999999999999901</v>
      </c>
      <c r="F75" s="16">
        <f t="shared" si="10"/>
        <v>658.43096937419409</v>
      </c>
      <c r="H75" s="46" t="b">
        <f t="shared" si="13"/>
        <v>1</v>
      </c>
      <c r="I75" s="46">
        <f t="shared" si="14"/>
        <v>7</v>
      </c>
      <c r="J75" s="46">
        <f t="shared" si="15"/>
        <v>8</v>
      </c>
      <c r="K75" s="1">
        <f t="shared" si="16"/>
        <v>7</v>
      </c>
      <c r="L75" s="1">
        <f t="shared" si="17"/>
        <v>8</v>
      </c>
      <c r="M75" s="1">
        <f t="shared" si="18"/>
        <v>570.67039086978548</v>
      </c>
      <c r="N75" s="1">
        <f t="shared" si="19"/>
        <v>863.2056525511573</v>
      </c>
      <c r="O75" s="1">
        <f t="shared" si="11"/>
        <v>292.53526168137182</v>
      </c>
    </row>
    <row r="76" spans="5:15" x14ac:dyDescent="0.2">
      <c r="E76" s="39">
        <f t="shared" si="12"/>
        <v>7.3999999999999897</v>
      </c>
      <c r="F76" s="16">
        <f t="shared" si="10"/>
        <v>687.68449554233121</v>
      </c>
      <c r="H76" s="46" t="b">
        <f t="shared" si="13"/>
        <v>1</v>
      </c>
      <c r="I76" s="46">
        <f t="shared" si="14"/>
        <v>7</v>
      </c>
      <c r="J76" s="46">
        <f t="shared" si="15"/>
        <v>8</v>
      </c>
      <c r="K76" s="1">
        <f t="shared" si="16"/>
        <v>7</v>
      </c>
      <c r="L76" s="1">
        <f t="shared" si="17"/>
        <v>8</v>
      </c>
      <c r="M76" s="1">
        <f t="shared" si="18"/>
        <v>570.67039086978548</v>
      </c>
      <c r="N76" s="1">
        <f t="shared" si="19"/>
        <v>863.2056525511573</v>
      </c>
      <c r="O76" s="1">
        <f t="shared" si="11"/>
        <v>292.53526168137182</v>
      </c>
    </row>
    <row r="77" spans="5:15" x14ac:dyDescent="0.2">
      <c r="E77" s="39">
        <f t="shared" si="12"/>
        <v>7.4999999999999893</v>
      </c>
      <c r="F77" s="16">
        <f t="shared" si="10"/>
        <v>716.93802171046832</v>
      </c>
      <c r="H77" s="46" t="b">
        <f t="shared" si="13"/>
        <v>1</v>
      </c>
      <c r="I77" s="46">
        <f t="shared" si="14"/>
        <v>7</v>
      </c>
      <c r="J77" s="46">
        <f t="shared" si="15"/>
        <v>8</v>
      </c>
      <c r="K77" s="1">
        <f t="shared" si="16"/>
        <v>7</v>
      </c>
      <c r="L77" s="1">
        <f t="shared" si="17"/>
        <v>8</v>
      </c>
      <c r="M77" s="1">
        <f t="shared" si="18"/>
        <v>570.67039086978548</v>
      </c>
      <c r="N77" s="1">
        <f t="shared" si="19"/>
        <v>863.2056525511573</v>
      </c>
      <c r="O77" s="1">
        <f t="shared" si="11"/>
        <v>292.53526168137182</v>
      </c>
    </row>
    <row r="78" spans="5:15" x14ac:dyDescent="0.2">
      <c r="E78" s="39">
        <f t="shared" si="12"/>
        <v>7.599999999999989</v>
      </c>
      <c r="F78" s="16">
        <f t="shared" si="10"/>
        <v>746.19154787860532</v>
      </c>
      <c r="H78" s="46" t="b">
        <f t="shared" si="13"/>
        <v>1</v>
      </c>
      <c r="I78" s="46">
        <f t="shared" si="14"/>
        <v>7</v>
      </c>
      <c r="J78" s="46">
        <f t="shared" si="15"/>
        <v>8</v>
      </c>
      <c r="K78" s="1">
        <f t="shared" si="16"/>
        <v>7</v>
      </c>
      <c r="L78" s="1">
        <f t="shared" si="17"/>
        <v>8</v>
      </c>
      <c r="M78" s="1">
        <f t="shared" si="18"/>
        <v>570.67039086978548</v>
      </c>
      <c r="N78" s="1">
        <f t="shared" si="19"/>
        <v>863.2056525511573</v>
      </c>
      <c r="O78" s="1">
        <f t="shared" si="11"/>
        <v>292.53526168137182</v>
      </c>
    </row>
    <row r="79" spans="5:15" x14ac:dyDescent="0.2">
      <c r="E79" s="39">
        <f t="shared" si="12"/>
        <v>7.6999999999999886</v>
      </c>
      <c r="F79" s="16">
        <f t="shared" si="10"/>
        <v>775.44507404674243</v>
      </c>
      <c r="H79" s="46" t="b">
        <f t="shared" si="13"/>
        <v>1</v>
      </c>
      <c r="I79" s="46">
        <f t="shared" si="14"/>
        <v>7</v>
      </c>
      <c r="J79" s="46">
        <f t="shared" si="15"/>
        <v>8</v>
      </c>
      <c r="K79" s="1">
        <f t="shared" si="16"/>
        <v>7</v>
      </c>
      <c r="L79" s="1">
        <f t="shared" si="17"/>
        <v>8</v>
      </c>
      <c r="M79" s="1">
        <f t="shared" si="18"/>
        <v>570.67039086978548</v>
      </c>
      <c r="N79" s="1">
        <f t="shared" si="19"/>
        <v>863.2056525511573</v>
      </c>
      <c r="O79" s="1">
        <f t="shared" si="11"/>
        <v>292.53526168137182</v>
      </c>
    </row>
    <row r="80" spans="5:15" x14ac:dyDescent="0.2">
      <c r="E80" s="39">
        <f t="shared" si="12"/>
        <v>7.7999999999999883</v>
      </c>
      <c r="F80" s="16">
        <f t="shared" si="10"/>
        <v>804.69860021487955</v>
      </c>
      <c r="H80" s="46" t="b">
        <f t="shared" si="13"/>
        <v>1</v>
      </c>
      <c r="I80" s="46">
        <f t="shared" si="14"/>
        <v>7</v>
      </c>
      <c r="J80" s="46">
        <f t="shared" si="15"/>
        <v>8</v>
      </c>
      <c r="K80" s="1">
        <f t="shared" si="16"/>
        <v>7</v>
      </c>
      <c r="L80" s="1">
        <f t="shared" si="17"/>
        <v>8</v>
      </c>
      <c r="M80" s="1">
        <f t="shared" si="18"/>
        <v>570.67039086978548</v>
      </c>
      <c r="N80" s="1">
        <f t="shared" si="19"/>
        <v>863.2056525511573</v>
      </c>
      <c r="O80" s="1">
        <f t="shared" si="11"/>
        <v>292.53526168137182</v>
      </c>
    </row>
    <row r="81" spans="5:15" x14ac:dyDescent="0.2">
      <c r="E81" s="39">
        <f t="shared" si="12"/>
        <v>7.8999999999999879</v>
      </c>
      <c r="F81" s="16">
        <f t="shared" si="10"/>
        <v>833.95212638301655</v>
      </c>
      <c r="H81" s="46" t="b">
        <f t="shared" si="13"/>
        <v>1</v>
      </c>
      <c r="I81" s="46">
        <f t="shared" si="14"/>
        <v>7</v>
      </c>
      <c r="J81" s="46">
        <f t="shared" si="15"/>
        <v>8</v>
      </c>
      <c r="K81" s="1">
        <f t="shared" si="16"/>
        <v>7</v>
      </c>
      <c r="L81" s="1">
        <f t="shared" si="17"/>
        <v>8</v>
      </c>
      <c r="M81" s="1">
        <f t="shared" si="18"/>
        <v>570.67039086978548</v>
      </c>
      <c r="N81" s="1">
        <f t="shared" si="19"/>
        <v>863.2056525511573</v>
      </c>
      <c r="O81" s="1">
        <f t="shared" si="11"/>
        <v>292.53526168137182</v>
      </c>
    </row>
    <row r="82" spans="5:15" x14ac:dyDescent="0.2">
      <c r="E82" s="39">
        <f t="shared" si="12"/>
        <v>7.9999999999999876</v>
      </c>
      <c r="F82" s="16">
        <f t="shared" si="10"/>
        <v>863.20565255115366</v>
      </c>
      <c r="H82" s="46" t="b">
        <f t="shared" si="13"/>
        <v>1</v>
      </c>
      <c r="I82" s="46">
        <f t="shared" si="14"/>
        <v>7</v>
      </c>
      <c r="J82" s="46">
        <f t="shared" si="15"/>
        <v>8</v>
      </c>
      <c r="K82" s="1">
        <f t="shared" si="16"/>
        <v>7</v>
      </c>
      <c r="L82" s="1">
        <f t="shared" si="17"/>
        <v>8</v>
      </c>
      <c r="M82" s="1">
        <f t="shared" si="18"/>
        <v>570.67039086978548</v>
      </c>
      <c r="N82" s="1">
        <f t="shared" si="19"/>
        <v>863.2056525511573</v>
      </c>
      <c r="O82" s="1">
        <f t="shared" si="11"/>
        <v>292.53526168137182</v>
      </c>
    </row>
    <row r="83" spans="5:15" x14ac:dyDescent="0.2">
      <c r="E83" s="39">
        <f t="shared" si="12"/>
        <v>8.0999999999999872</v>
      </c>
      <c r="F83" s="16">
        <f t="shared" si="10"/>
        <v>899.64240425460503</v>
      </c>
      <c r="H83" s="46" t="b">
        <f t="shared" si="13"/>
        <v>1</v>
      </c>
      <c r="I83" s="46">
        <f t="shared" si="14"/>
        <v>8</v>
      </c>
      <c r="J83" s="46">
        <f t="shared" si="15"/>
        <v>9</v>
      </c>
      <c r="K83" s="1">
        <f t="shared" si="16"/>
        <v>8</v>
      </c>
      <c r="L83" s="1">
        <f t="shared" si="17"/>
        <v>9</v>
      </c>
      <c r="M83" s="1">
        <f t="shared" si="18"/>
        <v>863.2056525511573</v>
      </c>
      <c r="N83" s="1">
        <f t="shared" si="19"/>
        <v>1227.5731695856807</v>
      </c>
      <c r="O83" s="1">
        <f t="shared" si="11"/>
        <v>364.36751703452342</v>
      </c>
    </row>
    <row r="84" spans="5:15" x14ac:dyDescent="0.2">
      <c r="E84" s="39">
        <f t="shared" si="12"/>
        <v>8.1999999999999869</v>
      </c>
      <c r="F84" s="16">
        <f t="shared" si="10"/>
        <v>936.07915595805719</v>
      </c>
      <c r="H84" s="46" t="b">
        <f t="shared" si="13"/>
        <v>1</v>
      </c>
      <c r="I84" s="46">
        <f t="shared" si="14"/>
        <v>8</v>
      </c>
      <c r="J84" s="46">
        <f t="shared" si="15"/>
        <v>9</v>
      </c>
      <c r="K84" s="1">
        <f t="shared" si="16"/>
        <v>8</v>
      </c>
      <c r="L84" s="1">
        <f t="shared" si="17"/>
        <v>9</v>
      </c>
      <c r="M84" s="1">
        <f t="shared" si="18"/>
        <v>863.2056525511573</v>
      </c>
      <c r="N84" s="1">
        <f t="shared" si="19"/>
        <v>1227.5731695856807</v>
      </c>
      <c r="O84" s="1">
        <f t="shared" si="11"/>
        <v>364.36751703452342</v>
      </c>
    </row>
    <row r="85" spans="5:15" x14ac:dyDescent="0.2">
      <c r="E85" s="39">
        <f t="shared" si="12"/>
        <v>8.2999999999999865</v>
      </c>
      <c r="F85" s="16">
        <f t="shared" si="10"/>
        <v>972.51590766150935</v>
      </c>
      <c r="H85" s="46" t="b">
        <f t="shared" si="13"/>
        <v>1</v>
      </c>
      <c r="I85" s="46">
        <f t="shared" si="14"/>
        <v>8</v>
      </c>
      <c r="J85" s="46">
        <f t="shared" si="15"/>
        <v>9</v>
      </c>
      <c r="K85" s="1">
        <f t="shared" si="16"/>
        <v>8</v>
      </c>
      <c r="L85" s="1">
        <f t="shared" si="17"/>
        <v>9</v>
      </c>
      <c r="M85" s="1">
        <f t="shared" si="18"/>
        <v>863.2056525511573</v>
      </c>
      <c r="N85" s="1">
        <f t="shared" si="19"/>
        <v>1227.5731695856807</v>
      </c>
      <c r="O85" s="1">
        <f t="shared" si="11"/>
        <v>364.36751703452342</v>
      </c>
    </row>
    <row r="86" spans="5:15" x14ac:dyDescent="0.2">
      <c r="E86" s="39">
        <f t="shared" si="12"/>
        <v>8.3999999999999861</v>
      </c>
      <c r="F86" s="16">
        <f t="shared" si="10"/>
        <v>1008.9526593649616</v>
      </c>
      <c r="H86" s="46" t="b">
        <f t="shared" si="13"/>
        <v>1</v>
      </c>
      <c r="I86" s="46">
        <f t="shared" si="14"/>
        <v>8</v>
      </c>
      <c r="J86" s="46">
        <f t="shared" si="15"/>
        <v>9</v>
      </c>
      <c r="K86" s="1">
        <f t="shared" si="16"/>
        <v>8</v>
      </c>
      <c r="L86" s="1">
        <f t="shared" si="17"/>
        <v>9</v>
      </c>
      <c r="M86" s="1">
        <f t="shared" si="18"/>
        <v>863.2056525511573</v>
      </c>
      <c r="N86" s="1">
        <f t="shared" si="19"/>
        <v>1227.5731695856807</v>
      </c>
      <c r="O86" s="1">
        <f t="shared" si="11"/>
        <v>364.36751703452342</v>
      </c>
    </row>
    <row r="87" spans="5:15" x14ac:dyDescent="0.2">
      <c r="E87" s="39">
        <f t="shared" si="12"/>
        <v>8.4999999999999858</v>
      </c>
      <c r="F87" s="16">
        <f t="shared" si="10"/>
        <v>1045.3894110684139</v>
      </c>
      <c r="H87" s="46" t="b">
        <f t="shared" si="13"/>
        <v>1</v>
      </c>
      <c r="I87" s="46">
        <f t="shared" si="14"/>
        <v>8</v>
      </c>
      <c r="J87" s="46">
        <f t="shared" si="15"/>
        <v>9</v>
      </c>
      <c r="K87" s="1">
        <f t="shared" si="16"/>
        <v>8</v>
      </c>
      <c r="L87" s="1">
        <f t="shared" si="17"/>
        <v>9</v>
      </c>
      <c r="M87" s="1">
        <f t="shared" si="18"/>
        <v>863.2056525511573</v>
      </c>
      <c r="N87" s="1">
        <f t="shared" si="19"/>
        <v>1227.5731695856807</v>
      </c>
      <c r="O87" s="1">
        <f t="shared" si="11"/>
        <v>364.36751703452342</v>
      </c>
    </row>
    <row r="88" spans="5:15" x14ac:dyDescent="0.2">
      <c r="E88" s="39">
        <f t="shared" si="12"/>
        <v>8.5999999999999854</v>
      </c>
      <c r="F88" s="16">
        <f t="shared" si="10"/>
        <v>1081.8261627718662</v>
      </c>
      <c r="H88" s="46" t="b">
        <f t="shared" si="13"/>
        <v>1</v>
      </c>
      <c r="I88" s="46">
        <f t="shared" si="14"/>
        <v>8</v>
      </c>
      <c r="J88" s="46">
        <f t="shared" si="15"/>
        <v>9</v>
      </c>
      <c r="K88" s="1">
        <f t="shared" si="16"/>
        <v>8</v>
      </c>
      <c r="L88" s="1">
        <f t="shared" si="17"/>
        <v>9</v>
      </c>
      <c r="M88" s="1">
        <f t="shared" si="18"/>
        <v>863.2056525511573</v>
      </c>
      <c r="N88" s="1">
        <f t="shared" si="19"/>
        <v>1227.5731695856807</v>
      </c>
      <c r="O88" s="1">
        <f t="shared" si="11"/>
        <v>364.36751703452342</v>
      </c>
    </row>
    <row r="89" spans="5:15" x14ac:dyDescent="0.2">
      <c r="E89" s="39">
        <f t="shared" si="12"/>
        <v>8.6999999999999851</v>
      </c>
      <c r="F89" s="16">
        <f t="shared" si="10"/>
        <v>1118.2629144753182</v>
      </c>
      <c r="H89" s="46" t="b">
        <f t="shared" si="13"/>
        <v>1</v>
      </c>
      <c r="I89" s="46">
        <f t="shared" si="14"/>
        <v>8</v>
      </c>
      <c r="J89" s="46">
        <f t="shared" si="15"/>
        <v>9</v>
      </c>
      <c r="K89" s="1">
        <f t="shared" si="16"/>
        <v>8</v>
      </c>
      <c r="L89" s="1">
        <f t="shared" si="17"/>
        <v>9</v>
      </c>
      <c r="M89" s="1">
        <f t="shared" si="18"/>
        <v>863.2056525511573</v>
      </c>
      <c r="N89" s="1">
        <f t="shared" si="19"/>
        <v>1227.5731695856807</v>
      </c>
      <c r="O89" s="1">
        <f t="shared" si="11"/>
        <v>364.36751703452342</v>
      </c>
    </row>
    <row r="90" spans="5:15" x14ac:dyDescent="0.2">
      <c r="E90" s="39">
        <f t="shared" si="12"/>
        <v>8.7999999999999847</v>
      </c>
      <c r="F90" s="16">
        <f t="shared" si="10"/>
        <v>1154.6996661787705</v>
      </c>
      <c r="H90" s="46" t="b">
        <f t="shared" si="13"/>
        <v>1</v>
      </c>
      <c r="I90" s="46">
        <f t="shared" si="14"/>
        <v>8</v>
      </c>
      <c r="J90" s="46">
        <f t="shared" si="15"/>
        <v>9</v>
      </c>
      <c r="K90" s="1">
        <f t="shared" si="16"/>
        <v>8</v>
      </c>
      <c r="L90" s="1">
        <f t="shared" si="17"/>
        <v>9</v>
      </c>
      <c r="M90" s="1">
        <f t="shared" si="18"/>
        <v>863.2056525511573</v>
      </c>
      <c r="N90" s="1">
        <f t="shared" si="19"/>
        <v>1227.5731695856807</v>
      </c>
      <c r="O90" s="1">
        <f t="shared" si="11"/>
        <v>364.36751703452342</v>
      </c>
    </row>
    <row r="91" spans="5:15" x14ac:dyDescent="0.2">
      <c r="E91" s="39">
        <f t="shared" si="12"/>
        <v>8.8999999999999844</v>
      </c>
      <c r="F91" s="16">
        <f t="shared" si="10"/>
        <v>1191.1364178822228</v>
      </c>
      <c r="H91" s="46" t="b">
        <f t="shared" si="13"/>
        <v>1</v>
      </c>
      <c r="I91" s="46">
        <f t="shared" si="14"/>
        <v>8</v>
      </c>
      <c r="J91" s="46">
        <f t="shared" si="15"/>
        <v>9</v>
      </c>
      <c r="K91" s="1">
        <f t="shared" si="16"/>
        <v>8</v>
      </c>
      <c r="L91" s="1">
        <f t="shared" si="17"/>
        <v>9</v>
      </c>
      <c r="M91" s="1">
        <f t="shared" si="18"/>
        <v>863.2056525511573</v>
      </c>
      <c r="N91" s="1">
        <f t="shared" si="19"/>
        <v>1227.5731695856807</v>
      </c>
      <c r="O91" s="1">
        <f t="shared" si="11"/>
        <v>364.36751703452342</v>
      </c>
    </row>
    <row r="92" spans="5:15" x14ac:dyDescent="0.2">
      <c r="E92" s="39">
        <f t="shared" si="12"/>
        <v>8.999999999999984</v>
      </c>
      <c r="F92" s="16">
        <f t="shared" si="10"/>
        <v>1227.5731695856748</v>
      </c>
      <c r="H92" s="46" t="b">
        <f t="shared" si="13"/>
        <v>1</v>
      </c>
      <c r="I92" s="46">
        <f t="shared" si="14"/>
        <v>8</v>
      </c>
      <c r="J92" s="46">
        <f t="shared" si="15"/>
        <v>9</v>
      </c>
      <c r="K92" s="1">
        <f t="shared" si="16"/>
        <v>8</v>
      </c>
      <c r="L92" s="1">
        <f t="shared" si="17"/>
        <v>9</v>
      </c>
      <c r="M92" s="1">
        <f t="shared" si="18"/>
        <v>863.2056525511573</v>
      </c>
      <c r="N92" s="1">
        <f t="shared" si="19"/>
        <v>1227.5731695856807</v>
      </c>
      <c r="O92" s="1">
        <f t="shared" si="11"/>
        <v>364.36751703452342</v>
      </c>
    </row>
    <row r="93" spans="5:15" x14ac:dyDescent="0.2">
      <c r="E93" s="39">
        <f t="shared" si="12"/>
        <v>9.0999999999999837</v>
      </c>
      <c r="F93" s="16">
        <f t="shared" si="10"/>
        <v>1274.162942306451</v>
      </c>
      <c r="H93" s="46" t="b">
        <f t="shared" si="13"/>
        <v>1</v>
      </c>
      <c r="I93" s="46">
        <f t="shared" si="14"/>
        <v>9</v>
      </c>
      <c r="J93" s="46">
        <f t="shared" si="15"/>
        <v>10</v>
      </c>
      <c r="K93" s="1">
        <f t="shared" si="16"/>
        <v>9</v>
      </c>
      <c r="L93" s="1">
        <f t="shared" si="17"/>
        <v>10</v>
      </c>
      <c r="M93" s="1">
        <f t="shared" si="18"/>
        <v>1227.5731695856807</v>
      </c>
      <c r="N93" s="1">
        <f t="shared" si="19"/>
        <v>1693.4708967934605</v>
      </c>
      <c r="O93" s="1">
        <f t="shared" si="11"/>
        <v>465.89772720777978</v>
      </c>
    </row>
    <row r="94" spans="5:15" x14ac:dyDescent="0.2">
      <c r="E94" s="39">
        <f t="shared" si="12"/>
        <v>9.1999999999999833</v>
      </c>
      <c r="F94" s="16">
        <f t="shared" si="10"/>
        <v>1320.752715027229</v>
      </c>
      <c r="H94" s="46" t="b">
        <f t="shared" si="13"/>
        <v>1</v>
      </c>
      <c r="I94" s="46">
        <f t="shared" si="14"/>
        <v>9</v>
      </c>
      <c r="J94" s="46">
        <f t="shared" si="15"/>
        <v>10</v>
      </c>
      <c r="K94" s="1">
        <f t="shared" si="16"/>
        <v>9</v>
      </c>
      <c r="L94" s="1">
        <f t="shared" si="17"/>
        <v>10</v>
      </c>
      <c r="M94" s="1">
        <f t="shared" si="18"/>
        <v>1227.5731695856807</v>
      </c>
      <c r="N94" s="1">
        <f t="shared" si="19"/>
        <v>1693.4708967934605</v>
      </c>
      <c r="O94" s="1">
        <f t="shared" si="11"/>
        <v>465.89772720777978</v>
      </c>
    </row>
    <row r="95" spans="5:15" x14ac:dyDescent="0.2">
      <c r="E95" s="39">
        <f t="shared" si="12"/>
        <v>9.2999999999999829</v>
      </c>
      <c r="F95" s="16">
        <f t="shared" si="10"/>
        <v>1367.3424877480068</v>
      </c>
      <c r="H95" s="46" t="b">
        <f t="shared" si="13"/>
        <v>1</v>
      </c>
      <c r="I95" s="46">
        <f t="shared" si="14"/>
        <v>9</v>
      </c>
      <c r="J95" s="46">
        <f t="shared" si="15"/>
        <v>10</v>
      </c>
      <c r="K95" s="1">
        <f t="shared" si="16"/>
        <v>9</v>
      </c>
      <c r="L95" s="1">
        <f t="shared" si="17"/>
        <v>10</v>
      </c>
      <c r="M95" s="1">
        <f t="shared" si="18"/>
        <v>1227.5731695856807</v>
      </c>
      <c r="N95" s="1">
        <f t="shared" si="19"/>
        <v>1693.4708967934605</v>
      </c>
      <c r="O95" s="1">
        <f t="shared" si="11"/>
        <v>465.89772720777978</v>
      </c>
    </row>
    <row r="96" spans="5:15" x14ac:dyDescent="0.2">
      <c r="E96" s="39">
        <f t="shared" si="12"/>
        <v>9.3999999999999826</v>
      </c>
      <c r="F96" s="16">
        <f t="shared" si="10"/>
        <v>1413.9322604687845</v>
      </c>
      <c r="H96" s="46" t="b">
        <f t="shared" si="13"/>
        <v>1</v>
      </c>
      <c r="I96" s="46">
        <f t="shared" si="14"/>
        <v>9</v>
      </c>
      <c r="J96" s="46">
        <f t="shared" si="15"/>
        <v>10</v>
      </c>
      <c r="K96" s="1">
        <f t="shared" si="16"/>
        <v>9</v>
      </c>
      <c r="L96" s="1">
        <f t="shared" si="17"/>
        <v>10</v>
      </c>
      <c r="M96" s="1">
        <f t="shared" si="18"/>
        <v>1227.5731695856807</v>
      </c>
      <c r="N96" s="1">
        <f t="shared" si="19"/>
        <v>1693.4708967934605</v>
      </c>
      <c r="O96" s="1">
        <f t="shared" si="11"/>
        <v>465.89772720777978</v>
      </c>
    </row>
    <row r="97" spans="5:15" x14ac:dyDescent="0.2">
      <c r="E97" s="39">
        <f t="shared" si="12"/>
        <v>9.4999999999999822</v>
      </c>
      <c r="F97" s="16">
        <f t="shared" si="10"/>
        <v>1460.5220331895623</v>
      </c>
      <c r="H97" s="46" t="b">
        <f t="shared" si="13"/>
        <v>1</v>
      </c>
      <c r="I97" s="46">
        <f t="shared" si="14"/>
        <v>9</v>
      </c>
      <c r="J97" s="46">
        <f t="shared" si="15"/>
        <v>10</v>
      </c>
      <c r="K97" s="1">
        <f t="shared" si="16"/>
        <v>9</v>
      </c>
      <c r="L97" s="1">
        <f t="shared" si="17"/>
        <v>10</v>
      </c>
      <c r="M97" s="1">
        <f t="shared" si="18"/>
        <v>1227.5731695856807</v>
      </c>
      <c r="N97" s="1">
        <f t="shared" si="19"/>
        <v>1693.4708967934605</v>
      </c>
      <c r="O97" s="1">
        <f t="shared" si="11"/>
        <v>465.89772720777978</v>
      </c>
    </row>
    <row r="98" spans="5:15" x14ac:dyDescent="0.2">
      <c r="E98" s="39">
        <f t="shared" si="12"/>
        <v>9.5999999999999819</v>
      </c>
      <c r="F98" s="16">
        <f t="shared" si="10"/>
        <v>1507.1118059103401</v>
      </c>
      <c r="H98" s="46" t="b">
        <f t="shared" si="13"/>
        <v>1</v>
      </c>
      <c r="I98" s="46">
        <f t="shared" si="14"/>
        <v>9</v>
      </c>
      <c r="J98" s="46">
        <f t="shared" si="15"/>
        <v>10</v>
      </c>
      <c r="K98" s="1">
        <f t="shared" si="16"/>
        <v>9</v>
      </c>
      <c r="L98" s="1">
        <f t="shared" si="17"/>
        <v>10</v>
      </c>
      <c r="M98" s="1">
        <f t="shared" si="18"/>
        <v>1227.5731695856807</v>
      </c>
      <c r="N98" s="1">
        <f t="shared" si="19"/>
        <v>1693.4708967934605</v>
      </c>
      <c r="O98" s="1">
        <f t="shared" si="11"/>
        <v>465.89772720777978</v>
      </c>
    </row>
    <row r="99" spans="5:15" x14ac:dyDescent="0.2">
      <c r="E99" s="39">
        <f t="shared" si="12"/>
        <v>9.6999999999999815</v>
      </c>
      <c r="F99" s="16">
        <f t="shared" si="10"/>
        <v>1553.7015786311181</v>
      </c>
      <c r="H99" s="46" t="b">
        <f t="shared" si="13"/>
        <v>1</v>
      </c>
      <c r="I99" s="46">
        <f t="shared" si="14"/>
        <v>9</v>
      </c>
      <c r="J99" s="46">
        <f t="shared" si="15"/>
        <v>10</v>
      </c>
      <c r="K99" s="1">
        <f t="shared" si="16"/>
        <v>9</v>
      </c>
      <c r="L99" s="1">
        <f t="shared" si="17"/>
        <v>10</v>
      </c>
      <c r="M99" s="1">
        <f t="shared" si="18"/>
        <v>1227.5731695856807</v>
      </c>
      <c r="N99" s="1">
        <f t="shared" si="19"/>
        <v>1693.4708967934605</v>
      </c>
      <c r="O99" s="1">
        <f t="shared" si="11"/>
        <v>465.89772720777978</v>
      </c>
    </row>
    <row r="100" spans="5:15" x14ac:dyDescent="0.2">
      <c r="E100" s="39">
        <f t="shared" si="12"/>
        <v>9.7999999999999812</v>
      </c>
      <c r="F100" s="16">
        <f t="shared" si="10"/>
        <v>1600.2913513518956</v>
      </c>
      <c r="H100" s="46" t="b">
        <f t="shared" si="13"/>
        <v>1</v>
      </c>
      <c r="I100" s="46">
        <f t="shared" si="14"/>
        <v>9</v>
      </c>
      <c r="J100" s="46">
        <f t="shared" si="15"/>
        <v>10</v>
      </c>
      <c r="K100" s="1">
        <f t="shared" si="16"/>
        <v>9</v>
      </c>
      <c r="L100" s="1">
        <f t="shared" si="17"/>
        <v>10</v>
      </c>
      <c r="M100" s="1">
        <f t="shared" si="18"/>
        <v>1227.5731695856807</v>
      </c>
      <c r="N100" s="1">
        <f t="shared" si="19"/>
        <v>1693.4708967934605</v>
      </c>
      <c r="O100" s="1">
        <f t="shared" si="11"/>
        <v>465.89772720777978</v>
      </c>
    </row>
    <row r="101" spans="5:15" x14ac:dyDescent="0.2">
      <c r="E101" s="39">
        <f t="shared" si="12"/>
        <v>9.8999999999999808</v>
      </c>
      <c r="F101" s="16">
        <f t="shared" si="10"/>
        <v>1646.8811240726736</v>
      </c>
      <c r="H101" s="46" t="b">
        <f t="shared" si="13"/>
        <v>1</v>
      </c>
      <c r="I101" s="46">
        <f t="shared" si="14"/>
        <v>9</v>
      </c>
      <c r="J101" s="46">
        <f t="shared" si="15"/>
        <v>10</v>
      </c>
      <c r="K101" s="1">
        <f t="shared" si="16"/>
        <v>9</v>
      </c>
      <c r="L101" s="1">
        <f t="shared" si="17"/>
        <v>10</v>
      </c>
      <c r="M101" s="1">
        <f t="shared" si="18"/>
        <v>1227.5731695856807</v>
      </c>
      <c r="N101" s="1">
        <f t="shared" si="19"/>
        <v>1693.4708967934605</v>
      </c>
      <c r="O101" s="1">
        <f t="shared" si="11"/>
        <v>465.89772720777978</v>
      </c>
    </row>
    <row r="102" spans="5:15" x14ac:dyDescent="0.2">
      <c r="E102" s="39">
        <f t="shared" si="12"/>
        <v>9.9999999999999805</v>
      </c>
      <c r="F102" s="16">
        <f t="shared" si="10"/>
        <v>1693.4708967934514</v>
      </c>
      <c r="H102" s="46" t="b">
        <f t="shared" si="13"/>
        <v>1</v>
      </c>
      <c r="I102" s="46">
        <f t="shared" si="14"/>
        <v>9</v>
      </c>
      <c r="J102" s="46">
        <f t="shared" si="15"/>
        <v>10</v>
      </c>
      <c r="K102" s="1">
        <f t="shared" si="16"/>
        <v>9</v>
      </c>
      <c r="L102" s="1">
        <f t="shared" si="17"/>
        <v>10</v>
      </c>
      <c r="M102" s="1">
        <f t="shared" si="18"/>
        <v>1227.5731695856807</v>
      </c>
      <c r="N102" s="1">
        <f t="shared" si="19"/>
        <v>1693.4708967934605</v>
      </c>
      <c r="O102" s="1">
        <f t="shared" si="11"/>
        <v>465.89772720777978</v>
      </c>
    </row>
    <row r="103" spans="5:15" x14ac:dyDescent="0.2">
      <c r="E103" s="39">
        <f t="shared" si="12"/>
        <v>10.09999999999998</v>
      </c>
      <c r="F103" s="16">
        <f t="shared" si="10"/>
        <v>1727.8327669666769</v>
      </c>
      <c r="H103" s="46" t="b">
        <f t="shared" si="13"/>
        <v>1</v>
      </c>
      <c r="I103" s="46">
        <f t="shared" si="14"/>
        <v>10</v>
      </c>
      <c r="J103" s="46">
        <f t="shared" si="15"/>
        <v>11</v>
      </c>
      <c r="K103" s="1">
        <f t="shared" si="16"/>
        <v>10</v>
      </c>
      <c r="L103" s="1">
        <f t="shared" si="17"/>
        <v>11</v>
      </c>
      <c r="M103" s="1">
        <f t="shared" si="18"/>
        <v>1693.4708967934605</v>
      </c>
      <c r="N103" s="1">
        <f t="shared" si="19"/>
        <v>2037.089598525693</v>
      </c>
      <c r="O103" s="1">
        <f t="shared" si="11"/>
        <v>343.61870173223247</v>
      </c>
    </row>
    <row r="104" spans="5:15" x14ac:dyDescent="0.2">
      <c r="E104" s="39">
        <f t="shared" si="12"/>
        <v>10.19999999999998</v>
      </c>
      <c r="F104" s="16">
        <f t="shared" si="10"/>
        <v>1762.1946371399001</v>
      </c>
      <c r="H104" s="46" t="b">
        <f t="shared" si="13"/>
        <v>1</v>
      </c>
      <c r="I104" s="46">
        <f t="shared" si="14"/>
        <v>10</v>
      </c>
      <c r="J104" s="46">
        <f t="shared" si="15"/>
        <v>11</v>
      </c>
      <c r="K104" s="1">
        <f t="shared" si="16"/>
        <v>10</v>
      </c>
      <c r="L104" s="1">
        <f t="shared" si="17"/>
        <v>11</v>
      </c>
      <c r="M104" s="1">
        <f t="shared" si="18"/>
        <v>1693.4708967934605</v>
      </c>
      <c r="N104" s="1">
        <f t="shared" si="19"/>
        <v>2037.089598525693</v>
      </c>
      <c r="O104" s="1">
        <f t="shared" si="11"/>
        <v>343.61870173223247</v>
      </c>
    </row>
    <row r="105" spans="5:15" x14ac:dyDescent="0.2">
      <c r="E105" s="39">
        <f t="shared" si="12"/>
        <v>10.299999999999979</v>
      </c>
      <c r="F105" s="16">
        <f t="shared" si="10"/>
        <v>1796.5565073131231</v>
      </c>
      <c r="H105" s="46" t="b">
        <f t="shared" si="13"/>
        <v>1</v>
      </c>
      <c r="I105" s="46">
        <f t="shared" si="14"/>
        <v>10</v>
      </c>
      <c r="J105" s="46">
        <f t="shared" si="15"/>
        <v>11</v>
      </c>
      <c r="K105" s="1">
        <f t="shared" si="16"/>
        <v>10</v>
      </c>
      <c r="L105" s="1">
        <f t="shared" si="17"/>
        <v>11</v>
      </c>
      <c r="M105" s="1">
        <f t="shared" si="18"/>
        <v>1693.4708967934605</v>
      </c>
      <c r="N105" s="1">
        <f t="shared" si="19"/>
        <v>2037.089598525693</v>
      </c>
      <c r="O105" s="1">
        <f t="shared" si="11"/>
        <v>343.61870173223247</v>
      </c>
    </row>
    <row r="106" spans="5:15" x14ac:dyDescent="0.2">
      <c r="E106" s="39">
        <f t="shared" si="12"/>
        <v>10.399999999999979</v>
      </c>
      <c r="F106" s="16">
        <f t="shared" si="10"/>
        <v>1830.9183774863463</v>
      </c>
      <c r="H106" s="46" t="b">
        <f t="shared" si="13"/>
        <v>1</v>
      </c>
      <c r="I106" s="46">
        <f t="shared" si="14"/>
        <v>10</v>
      </c>
      <c r="J106" s="46">
        <f t="shared" si="15"/>
        <v>11</v>
      </c>
      <c r="K106" s="1">
        <f t="shared" si="16"/>
        <v>10</v>
      </c>
      <c r="L106" s="1">
        <f t="shared" si="17"/>
        <v>11</v>
      </c>
      <c r="M106" s="1">
        <f t="shared" si="18"/>
        <v>1693.4708967934605</v>
      </c>
      <c r="N106" s="1">
        <f t="shared" si="19"/>
        <v>2037.089598525693</v>
      </c>
      <c r="O106" s="1">
        <f t="shared" si="11"/>
        <v>343.61870173223247</v>
      </c>
    </row>
    <row r="107" spans="5:15" x14ac:dyDescent="0.2">
      <c r="E107" s="39">
        <f t="shared" si="12"/>
        <v>10.499999999999979</v>
      </c>
      <c r="F107" s="16">
        <f t="shared" si="10"/>
        <v>1865.2802476595693</v>
      </c>
      <c r="H107" s="46" t="b">
        <f t="shared" si="13"/>
        <v>1</v>
      </c>
      <c r="I107" s="46">
        <f t="shared" si="14"/>
        <v>10</v>
      </c>
      <c r="J107" s="46">
        <f t="shared" si="15"/>
        <v>11</v>
      </c>
      <c r="K107" s="1">
        <f t="shared" si="16"/>
        <v>10</v>
      </c>
      <c r="L107" s="1">
        <f t="shared" si="17"/>
        <v>11</v>
      </c>
      <c r="M107" s="1">
        <f t="shared" si="18"/>
        <v>1693.4708967934605</v>
      </c>
      <c r="N107" s="1">
        <f t="shared" si="19"/>
        <v>2037.089598525693</v>
      </c>
      <c r="O107" s="1">
        <f t="shared" si="11"/>
        <v>343.61870173223247</v>
      </c>
    </row>
    <row r="108" spans="5:15" x14ac:dyDescent="0.2">
      <c r="E108" s="39">
        <f t="shared" si="12"/>
        <v>10.599999999999978</v>
      </c>
      <c r="F108" s="16">
        <f t="shared" si="10"/>
        <v>1899.6421178327926</v>
      </c>
      <c r="H108" s="46" t="b">
        <f t="shared" si="13"/>
        <v>1</v>
      </c>
      <c r="I108" s="46">
        <f t="shared" si="14"/>
        <v>10</v>
      </c>
      <c r="J108" s="46">
        <f t="shared" si="15"/>
        <v>11</v>
      </c>
      <c r="K108" s="1">
        <f t="shared" si="16"/>
        <v>10</v>
      </c>
      <c r="L108" s="1">
        <f t="shared" si="17"/>
        <v>11</v>
      </c>
      <c r="M108" s="1">
        <f t="shared" si="18"/>
        <v>1693.4708967934605</v>
      </c>
      <c r="N108" s="1">
        <f t="shared" si="19"/>
        <v>2037.089598525693</v>
      </c>
      <c r="O108" s="1">
        <f t="shared" si="11"/>
        <v>343.61870173223247</v>
      </c>
    </row>
    <row r="109" spans="5:15" x14ac:dyDescent="0.2">
      <c r="E109" s="39">
        <f t="shared" si="12"/>
        <v>10.699999999999978</v>
      </c>
      <c r="F109" s="16">
        <f t="shared" si="10"/>
        <v>1934.0039880060156</v>
      </c>
      <c r="H109" s="46" t="b">
        <f t="shared" si="13"/>
        <v>1</v>
      </c>
      <c r="I109" s="46">
        <f t="shared" si="14"/>
        <v>10</v>
      </c>
      <c r="J109" s="46">
        <f t="shared" si="15"/>
        <v>11</v>
      </c>
      <c r="K109" s="1">
        <f t="shared" si="16"/>
        <v>10</v>
      </c>
      <c r="L109" s="1">
        <f t="shared" si="17"/>
        <v>11</v>
      </c>
      <c r="M109" s="1">
        <f t="shared" si="18"/>
        <v>1693.4708967934605</v>
      </c>
      <c r="N109" s="1">
        <f t="shared" si="19"/>
        <v>2037.089598525693</v>
      </c>
      <c r="O109" s="1">
        <f t="shared" si="11"/>
        <v>343.61870173223247</v>
      </c>
    </row>
    <row r="110" spans="5:15" x14ac:dyDescent="0.2">
      <c r="E110" s="39">
        <f t="shared" si="12"/>
        <v>10.799999999999978</v>
      </c>
      <c r="F110" s="16">
        <f t="shared" si="10"/>
        <v>1968.3658581792388</v>
      </c>
      <c r="H110" s="46" t="b">
        <f t="shared" si="13"/>
        <v>1</v>
      </c>
      <c r="I110" s="46">
        <f t="shared" si="14"/>
        <v>10</v>
      </c>
      <c r="J110" s="46">
        <f t="shared" si="15"/>
        <v>11</v>
      </c>
      <c r="K110" s="1">
        <f t="shared" si="16"/>
        <v>10</v>
      </c>
      <c r="L110" s="1">
        <f t="shared" si="17"/>
        <v>11</v>
      </c>
      <c r="M110" s="1">
        <f t="shared" si="18"/>
        <v>1693.4708967934605</v>
      </c>
      <c r="N110" s="1">
        <f t="shared" si="19"/>
        <v>2037.089598525693</v>
      </c>
      <c r="O110" s="1">
        <f t="shared" si="11"/>
        <v>343.61870173223247</v>
      </c>
    </row>
    <row r="111" spans="5:15" x14ac:dyDescent="0.2">
      <c r="E111" s="39">
        <f t="shared" si="12"/>
        <v>10.899999999999977</v>
      </c>
      <c r="F111" s="16">
        <f t="shared" si="10"/>
        <v>2002.7277283524618</v>
      </c>
      <c r="H111" s="46" t="b">
        <f t="shared" si="13"/>
        <v>1</v>
      </c>
      <c r="I111" s="46">
        <f t="shared" si="14"/>
        <v>10</v>
      </c>
      <c r="J111" s="46">
        <f t="shared" si="15"/>
        <v>11</v>
      </c>
      <c r="K111" s="1">
        <f t="shared" si="16"/>
        <v>10</v>
      </c>
      <c r="L111" s="1">
        <f t="shared" si="17"/>
        <v>11</v>
      </c>
      <c r="M111" s="1">
        <f t="shared" si="18"/>
        <v>1693.4708967934605</v>
      </c>
      <c r="N111" s="1">
        <f t="shared" si="19"/>
        <v>2037.089598525693</v>
      </c>
      <c r="O111" s="1">
        <f t="shared" si="11"/>
        <v>343.61870173223247</v>
      </c>
    </row>
    <row r="112" spans="5:15" x14ac:dyDescent="0.2">
      <c r="E112" s="39">
        <f t="shared" si="12"/>
        <v>10.999999999999977</v>
      </c>
      <c r="F112" s="16">
        <f t="shared" si="10"/>
        <v>2037.0895985256932</v>
      </c>
      <c r="H112" s="46" t="b">
        <f t="shared" si="13"/>
        <v>1</v>
      </c>
      <c r="I112" s="46">
        <f t="shared" si="14"/>
        <v>11</v>
      </c>
      <c r="J112" s="46">
        <f t="shared" si="15"/>
        <v>12</v>
      </c>
      <c r="K112" s="1">
        <f t="shared" si="16"/>
        <v>11</v>
      </c>
      <c r="L112" s="1">
        <f t="shared" si="17"/>
        <v>12</v>
      </c>
      <c r="M112" s="1">
        <f t="shared" si="18"/>
        <v>2037.089598525693</v>
      </c>
      <c r="N112" s="1">
        <f t="shared" si="19"/>
        <v>2024.346404396663</v>
      </c>
      <c r="O112" s="1">
        <f t="shared" si="11"/>
        <v>-12.743194129029916</v>
      </c>
    </row>
    <row r="113" spans="5:15" x14ac:dyDescent="0.2">
      <c r="E113" s="39">
        <f t="shared" si="12"/>
        <v>11.099999999999977</v>
      </c>
      <c r="F113" s="16">
        <f t="shared" si="10"/>
        <v>2035.8152791127902</v>
      </c>
      <c r="H113" s="46" t="b">
        <f t="shared" si="13"/>
        <v>1</v>
      </c>
      <c r="I113" s="46">
        <f t="shared" si="14"/>
        <v>11</v>
      </c>
      <c r="J113" s="46">
        <f t="shared" si="15"/>
        <v>12</v>
      </c>
      <c r="K113" s="1">
        <f t="shared" si="16"/>
        <v>11</v>
      </c>
      <c r="L113" s="1">
        <f t="shared" si="17"/>
        <v>12</v>
      </c>
      <c r="M113" s="1">
        <f t="shared" si="18"/>
        <v>2037.089598525693</v>
      </c>
      <c r="N113" s="1">
        <f t="shared" si="19"/>
        <v>2024.346404396663</v>
      </c>
      <c r="O113" s="1">
        <f t="shared" si="11"/>
        <v>-12.743194129029916</v>
      </c>
    </row>
    <row r="114" spans="5:15" x14ac:dyDescent="0.2">
      <c r="E114" s="39">
        <f t="shared" si="12"/>
        <v>11.199999999999976</v>
      </c>
      <c r="F114" s="16">
        <f t="shared" si="10"/>
        <v>2034.5409596998873</v>
      </c>
      <c r="H114" s="46" t="b">
        <f t="shared" si="13"/>
        <v>1</v>
      </c>
      <c r="I114" s="46">
        <f t="shared" si="14"/>
        <v>11</v>
      </c>
      <c r="J114" s="46">
        <f t="shared" si="15"/>
        <v>12</v>
      </c>
      <c r="K114" s="1">
        <f t="shared" si="16"/>
        <v>11</v>
      </c>
      <c r="L114" s="1">
        <f t="shared" si="17"/>
        <v>12</v>
      </c>
      <c r="M114" s="1">
        <f t="shared" si="18"/>
        <v>2037.089598525693</v>
      </c>
      <c r="N114" s="1">
        <f t="shared" si="19"/>
        <v>2024.346404396663</v>
      </c>
      <c r="O114" s="1">
        <f t="shared" si="11"/>
        <v>-12.743194129029916</v>
      </c>
    </row>
    <row r="115" spans="5:15" x14ac:dyDescent="0.2">
      <c r="E115" s="39">
        <f t="shared" si="12"/>
        <v>11.299999999999976</v>
      </c>
      <c r="F115" s="16">
        <f t="shared" si="10"/>
        <v>2033.2666402869843</v>
      </c>
      <c r="H115" s="46" t="b">
        <f t="shared" si="13"/>
        <v>1</v>
      </c>
      <c r="I115" s="46">
        <f t="shared" si="14"/>
        <v>11</v>
      </c>
      <c r="J115" s="46">
        <f t="shared" si="15"/>
        <v>12</v>
      </c>
      <c r="K115" s="1">
        <f t="shared" si="16"/>
        <v>11</v>
      </c>
      <c r="L115" s="1">
        <f t="shared" si="17"/>
        <v>12</v>
      </c>
      <c r="M115" s="1">
        <f t="shared" si="18"/>
        <v>2037.089598525693</v>
      </c>
      <c r="N115" s="1">
        <f t="shared" si="19"/>
        <v>2024.346404396663</v>
      </c>
      <c r="O115" s="1">
        <f t="shared" si="11"/>
        <v>-12.743194129029916</v>
      </c>
    </row>
    <row r="116" spans="5:15" x14ac:dyDescent="0.2">
      <c r="E116" s="39">
        <f t="shared" si="12"/>
        <v>11.399999999999975</v>
      </c>
      <c r="F116" s="16">
        <f t="shared" si="10"/>
        <v>2031.9923208740813</v>
      </c>
      <c r="H116" s="46" t="b">
        <f t="shared" si="13"/>
        <v>1</v>
      </c>
      <c r="I116" s="46">
        <f t="shared" si="14"/>
        <v>11</v>
      </c>
      <c r="J116" s="46">
        <f t="shared" si="15"/>
        <v>12</v>
      </c>
      <c r="K116" s="1">
        <f t="shared" si="16"/>
        <v>11</v>
      </c>
      <c r="L116" s="1">
        <f t="shared" si="17"/>
        <v>12</v>
      </c>
      <c r="M116" s="1">
        <f t="shared" si="18"/>
        <v>2037.089598525693</v>
      </c>
      <c r="N116" s="1">
        <f t="shared" si="19"/>
        <v>2024.346404396663</v>
      </c>
      <c r="O116" s="1">
        <f t="shared" si="11"/>
        <v>-12.743194129029916</v>
      </c>
    </row>
    <row r="117" spans="5:15" x14ac:dyDescent="0.2">
      <c r="E117" s="39">
        <f t="shared" si="12"/>
        <v>11.499999999999975</v>
      </c>
      <c r="F117" s="16">
        <f t="shared" si="10"/>
        <v>2030.7180014611783</v>
      </c>
      <c r="H117" s="46" t="b">
        <f t="shared" si="13"/>
        <v>1</v>
      </c>
      <c r="I117" s="46">
        <f t="shared" si="14"/>
        <v>11</v>
      </c>
      <c r="J117" s="46">
        <f t="shared" si="15"/>
        <v>12</v>
      </c>
      <c r="K117" s="1">
        <f t="shared" si="16"/>
        <v>11</v>
      </c>
      <c r="L117" s="1">
        <f t="shared" si="17"/>
        <v>12</v>
      </c>
      <c r="M117" s="1">
        <f t="shared" si="18"/>
        <v>2037.089598525693</v>
      </c>
      <c r="N117" s="1">
        <f t="shared" si="19"/>
        <v>2024.346404396663</v>
      </c>
      <c r="O117" s="1">
        <f t="shared" si="11"/>
        <v>-12.743194129029916</v>
      </c>
    </row>
    <row r="118" spans="5:15" x14ac:dyDescent="0.2">
      <c r="E118" s="39">
        <f t="shared" si="12"/>
        <v>11.599999999999975</v>
      </c>
      <c r="F118" s="16">
        <f t="shared" si="10"/>
        <v>2029.4436820482754</v>
      </c>
      <c r="H118" s="46" t="b">
        <f t="shared" si="13"/>
        <v>1</v>
      </c>
      <c r="I118" s="46">
        <f t="shared" si="14"/>
        <v>11</v>
      </c>
      <c r="J118" s="46">
        <f t="shared" si="15"/>
        <v>12</v>
      </c>
      <c r="K118" s="1">
        <f t="shared" si="16"/>
        <v>11</v>
      </c>
      <c r="L118" s="1">
        <f t="shared" si="17"/>
        <v>12</v>
      </c>
      <c r="M118" s="1">
        <f t="shared" si="18"/>
        <v>2037.089598525693</v>
      </c>
      <c r="N118" s="1">
        <f t="shared" si="19"/>
        <v>2024.346404396663</v>
      </c>
      <c r="O118" s="1">
        <f t="shared" si="11"/>
        <v>-12.743194129029916</v>
      </c>
    </row>
    <row r="119" spans="5:15" x14ac:dyDescent="0.2">
      <c r="E119" s="39">
        <f t="shared" si="12"/>
        <v>11.699999999999974</v>
      </c>
      <c r="F119" s="16">
        <f t="shared" si="10"/>
        <v>2028.1693626353724</v>
      </c>
      <c r="H119" s="46" t="b">
        <f t="shared" si="13"/>
        <v>1</v>
      </c>
      <c r="I119" s="46">
        <f t="shared" si="14"/>
        <v>11</v>
      </c>
      <c r="J119" s="46">
        <f t="shared" si="15"/>
        <v>12</v>
      </c>
      <c r="K119" s="1">
        <f t="shared" si="16"/>
        <v>11</v>
      </c>
      <c r="L119" s="1">
        <f t="shared" si="17"/>
        <v>12</v>
      </c>
      <c r="M119" s="1">
        <f t="shared" si="18"/>
        <v>2037.089598525693</v>
      </c>
      <c r="N119" s="1">
        <f t="shared" si="19"/>
        <v>2024.346404396663</v>
      </c>
      <c r="O119" s="1">
        <f t="shared" si="11"/>
        <v>-12.743194129029916</v>
      </c>
    </row>
    <row r="120" spans="5:15" x14ac:dyDescent="0.2">
      <c r="E120" s="39">
        <f t="shared" si="12"/>
        <v>11.799999999999974</v>
      </c>
      <c r="F120" s="16">
        <f t="shared" si="10"/>
        <v>2026.8950432224694</v>
      </c>
      <c r="H120" s="46" t="b">
        <f t="shared" si="13"/>
        <v>1</v>
      </c>
      <c r="I120" s="46">
        <f t="shared" si="14"/>
        <v>11</v>
      </c>
      <c r="J120" s="46">
        <f t="shared" si="15"/>
        <v>12</v>
      </c>
      <c r="K120" s="1">
        <f t="shared" si="16"/>
        <v>11</v>
      </c>
      <c r="L120" s="1">
        <f t="shared" si="17"/>
        <v>12</v>
      </c>
      <c r="M120" s="1">
        <f t="shared" si="18"/>
        <v>2037.089598525693</v>
      </c>
      <c r="N120" s="1">
        <f t="shared" si="19"/>
        <v>2024.346404396663</v>
      </c>
      <c r="O120" s="1">
        <f t="shared" si="11"/>
        <v>-12.743194129029916</v>
      </c>
    </row>
    <row r="121" spans="5:15" x14ac:dyDescent="0.2">
      <c r="E121" s="39">
        <f t="shared" si="12"/>
        <v>11.899999999999974</v>
      </c>
      <c r="F121" s="16">
        <f t="shared" si="10"/>
        <v>2025.6207238095665</v>
      </c>
      <c r="H121" s="46" t="b">
        <f t="shared" si="13"/>
        <v>1</v>
      </c>
      <c r="I121" s="46">
        <f t="shared" si="14"/>
        <v>11</v>
      </c>
      <c r="J121" s="46">
        <f t="shared" si="15"/>
        <v>12</v>
      </c>
      <c r="K121" s="1">
        <f t="shared" si="16"/>
        <v>11</v>
      </c>
      <c r="L121" s="1">
        <f t="shared" si="17"/>
        <v>12</v>
      </c>
      <c r="M121" s="1">
        <f t="shared" si="18"/>
        <v>2037.089598525693</v>
      </c>
      <c r="N121" s="1">
        <f t="shared" si="19"/>
        <v>2024.346404396663</v>
      </c>
      <c r="O121" s="1">
        <f t="shared" si="11"/>
        <v>-12.743194129029916</v>
      </c>
    </row>
    <row r="122" spans="5:15" x14ac:dyDescent="0.2">
      <c r="E122" s="39">
        <f t="shared" si="12"/>
        <v>11.999999999999973</v>
      </c>
      <c r="F122" s="16">
        <f t="shared" si="10"/>
        <v>2024.3464043966635</v>
      </c>
      <c r="H122" s="46" t="b">
        <f t="shared" si="13"/>
        <v>1</v>
      </c>
      <c r="I122" s="46">
        <f t="shared" si="14"/>
        <v>12</v>
      </c>
      <c r="J122" s="46">
        <f t="shared" si="15"/>
        <v>13</v>
      </c>
      <c r="K122" s="1">
        <f t="shared" si="16"/>
        <v>12</v>
      </c>
      <c r="L122" s="1">
        <f t="shared" si="17"/>
        <v>13</v>
      </c>
      <c r="M122" s="1">
        <f t="shared" si="18"/>
        <v>2024.346404396663</v>
      </c>
      <c r="N122" s="1">
        <f t="shared" si="19"/>
        <v>2007.3877842690702</v>
      </c>
      <c r="O122" s="1">
        <f t="shared" si="11"/>
        <v>-16.958620127592894</v>
      </c>
    </row>
    <row r="123" spans="5:15" x14ac:dyDescent="0.2">
      <c r="E123" s="39">
        <f t="shared" si="12"/>
        <v>12.099999999999973</v>
      </c>
      <c r="F123" s="16">
        <f t="shared" si="10"/>
        <v>2022.6505423839042</v>
      </c>
      <c r="H123" s="46" t="b">
        <f t="shared" si="13"/>
        <v>1</v>
      </c>
      <c r="I123" s="46">
        <f t="shared" si="14"/>
        <v>12</v>
      </c>
      <c r="J123" s="46">
        <f t="shared" si="15"/>
        <v>13</v>
      </c>
      <c r="K123" s="1">
        <f t="shared" si="16"/>
        <v>12</v>
      </c>
      <c r="L123" s="1">
        <f t="shared" si="17"/>
        <v>13</v>
      </c>
      <c r="M123" s="1">
        <f t="shared" si="18"/>
        <v>2024.346404396663</v>
      </c>
      <c r="N123" s="1">
        <f t="shared" si="19"/>
        <v>2007.3877842690702</v>
      </c>
      <c r="O123" s="1">
        <f t="shared" si="11"/>
        <v>-16.958620127592894</v>
      </c>
    </row>
    <row r="124" spans="5:15" x14ac:dyDescent="0.2">
      <c r="E124" s="39">
        <f t="shared" si="12"/>
        <v>12.199999999999973</v>
      </c>
      <c r="F124" s="16">
        <f t="shared" si="10"/>
        <v>2020.9546803711448</v>
      </c>
      <c r="H124" s="46" t="b">
        <f t="shared" si="13"/>
        <v>1</v>
      </c>
      <c r="I124" s="46">
        <f t="shared" si="14"/>
        <v>12</v>
      </c>
      <c r="J124" s="46">
        <f t="shared" si="15"/>
        <v>13</v>
      </c>
      <c r="K124" s="1">
        <f t="shared" si="16"/>
        <v>12</v>
      </c>
      <c r="L124" s="1">
        <f t="shared" si="17"/>
        <v>13</v>
      </c>
      <c r="M124" s="1">
        <f t="shared" si="18"/>
        <v>2024.346404396663</v>
      </c>
      <c r="N124" s="1">
        <f t="shared" si="19"/>
        <v>2007.3877842690702</v>
      </c>
      <c r="O124" s="1">
        <f t="shared" si="11"/>
        <v>-16.958620127592894</v>
      </c>
    </row>
    <row r="125" spans="5:15" x14ac:dyDescent="0.2">
      <c r="E125" s="39">
        <f t="shared" si="12"/>
        <v>12.299999999999972</v>
      </c>
      <c r="F125" s="16">
        <f t="shared" si="10"/>
        <v>2019.2588183583857</v>
      </c>
      <c r="H125" s="46" t="b">
        <f t="shared" si="13"/>
        <v>1</v>
      </c>
      <c r="I125" s="46">
        <f t="shared" si="14"/>
        <v>12</v>
      </c>
      <c r="J125" s="46">
        <f t="shared" si="15"/>
        <v>13</v>
      </c>
      <c r="K125" s="1">
        <f t="shared" si="16"/>
        <v>12</v>
      </c>
      <c r="L125" s="1">
        <f t="shared" si="17"/>
        <v>13</v>
      </c>
      <c r="M125" s="1">
        <f t="shared" si="18"/>
        <v>2024.346404396663</v>
      </c>
      <c r="N125" s="1">
        <f t="shared" si="19"/>
        <v>2007.3877842690702</v>
      </c>
      <c r="O125" s="1">
        <f t="shared" si="11"/>
        <v>-16.958620127592894</v>
      </c>
    </row>
    <row r="126" spans="5:15" x14ac:dyDescent="0.2">
      <c r="E126" s="39">
        <f t="shared" si="12"/>
        <v>12.399999999999972</v>
      </c>
      <c r="F126" s="16">
        <f t="shared" si="10"/>
        <v>2017.5629563456264</v>
      </c>
      <c r="H126" s="46" t="b">
        <f t="shared" si="13"/>
        <v>1</v>
      </c>
      <c r="I126" s="46">
        <f t="shared" si="14"/>
        <v>12</v>
      </c>
      <c r="J126" s="46">
        <f t="shared" si="15"/>
        <v>13</v>
      </c>
      <c r="K126" s="1">
        <f t="shared" si="16"/>
        <v>12</v>
      </c>
      <c r="L126" s="1">
        <f t="shared" si="17"/>
        <v>13</v>
      </c>
      <c r="M126" s="1">
        <f t="shared" si="18"/>
        <v>2024.346404396663</v>
      </c>
      <c r="N126" s="1">
        <f t="shared" si="19"/>
        <v>2007.3877842690702</v>
      </c>
      <c r="O126" s="1">
        <f t="shared" si="11"/>
        <v>-16.958620127592894</v>
      </c>
    </row>
    <row r="127" spans="5:15" x14ac:dyDescent="0.2">
      <c r="E127" s="39">
        <f t="shared" si="12"/>
        <v>12.499999999999972</v>
      </c>
      <c r="F127" s="16">
        <f t="shared" si="10"/>
        <v>2015.8670943328671</v>
      </c>
      <c r="H127" s="46" t="b">
        <f t="shared" si="13"/>
        <v>1</v>
      </c>
      <c r="I127" s="46">
        <f t="shared" si="14"/>
        <v>12</v>
      </c>
      <c r="J127" s="46">
        <f t="shared" si="15"/>
        <v>13</v>
      </c>
      <c r="K127" s="1">
        <f t="shared" si="16"/>
        <v>12</v>
      </c>
      <c r="L127" s="1">
        <f t="shared" si="17"/>
        <v>13</v>
      </c>
      <c r="M127" s="1">
        <f t="shared" si="18"/>
        <v>2024.346404396663</v>
      </c>
      <c r="N127" s="1">
        <f t="shared" si="19"/>
        <v>2007.3877842690702</v>
      </c>
      <c r="O127" s="1">
        <f t="shared" si="11"/>
        <v>-16.958620127592894</v>
      </c>
    </row>
    <row r="128" spans="5:15" x14ac:dyDescent="0.2">
      <c r="E128" s="39">
        <f t="shared" si="12"/>
        <v>12.599999999999971</v>
      </c>
      <c r="F128" s="16">
        <f t="shared" si="10"/>
        <v>2014.1712323201077</v>
      </c>
      <c r="H128" s="46" t="b">
        <f t="shared" si="13"/>
        <v>1</v>
      </c>
      <c r="I128" s="46">
        <f t="shared" si="14"/>
        <v>12</v>
      </c>
      <c r="J128" s="46">
        <f t="shared" si="15"/>
        <v>13</v>
      </c>
      <c r="K128" s="1">
        <f t="shared" si="16"/>
        <v>12</v>
      </c>
      <c r="L128" s="1">
        <f t="shared" si="17"/>
        <v>13</v>
      </c>
      <c r="M128" s="1">
        <f t="shared" si="18"/>
        <v>2024.346404396663</v>
      </c>
      <c r="N128" s="1">
        <f t="shared" si="19"/>
        <v>2007.3877842690702</v>
      </c>
      <c r="O128" s="1">
        <f t="shared" si="11"/>
        <v>-16.958620127592894</v>
      </c>
    </row>
    <row r="129" spans="5:15" x14ac:dyDescent="0.2">
      <c r="E129" s="39">
        <f t="shared" si="12"/>
        <v>12.699999999999971</v>
      </c>
      <c r="F129" s="16">
        <f t="shared" si="10"/>
        <v>2012.4753703073486</v>
      </c>
      <c r="H129" s="46" t="b">
        <f t="shared" si="13"/>
        <v>1</v>
      </c>
      <c r="I129" s="46">
        <f t="shared" si="14"/>
        <v>12</v>
      </c>
      <c r="J129" s="46">
        <f t="shared" si="15"/>
        <v>13</v>
      </c>
      <c r="K129" s="1">
        <f t="shared" si="16"/>
        <v>12</v>
      </c>
      <c r="L129" s="1">
        <f t="shared" si="17"/>
        <v>13</v>
      </c>
      <c r="M129" s="1">
        <f t="shared" si="18"/>
        <v>2024.346404396663</v>
      </c>
      <c r="N129" s="1">
        <f t="shared" si="19"/>
        <v>2007.3877842690702</v>
      </c>
      <c r="O129" s="1">
        <f t="shared" si="11"/>
        <v>-16.958620127592894</v>
      </c>
    </row>
    <row r="130" spans="5:15" x14ac:dyDescent="0.2">
      <c r="E130" s="39">
        <f t="shared" si="12"/>
        <v>12.799999999999971</v>
      </c>
      <c r="F130" s="16">
        <f t="shared" ref="F130:F193" si="20">IF(E130&gt;$C$29,$C$30,IF(H130,M130+(E130-K130)*O130,0))</f>
        <v>2010.7795082945893</v>
      </c>
      <c r="H130" s="46" t="b">
        <f t="shared" si="13"/>
        <v>1</v>
      </c>
      <c r="I130" s="46">
        <f t="shared" si="14"/>
        <v>12</v>
      </c>
      <c r="J130" s="46">
        <f t="shared" si="15"/>
        <v>13</v>
      </c>
      <c r="K130" s="1">
        <f t="shared" si="16"/>
        <v>12</v>
      </c>
      <c r="L130" s="1">
        <f t="shared" si="17"/>
        <v>13</v>
      </c>
      <c r="M130" s="1">
        <f t="shared" si="18"/>
        <v>2024.346404396663</v>
      </c>
      <c r="N130" s="1">
        <f t="shared" si="19"/>
        <v>2007.3877842690702</v>
      </c>
      <c r="O130" s="1">
        <f t="shared" ref="O130:O193" si="21">IF(K130&lt;&gt;L130,(N130-M130)/(L130-K130),0)</f>
        <v>-16.958620127592894</v>
      </c>
    </row>
    <row r="131" spans="5:15" x14ac:dyDescent="0.2">
      <c r="E131" s="39">
        <f t="shared" ref="E131:E194" si="22">E130+WindSpeedStep</f>
        <v>12.89999999999997</v>
      </c>
      <c r="F131" s="16">
        <f t="shared" si="20"/>
        <v>2009.0836462818299</v>
      </c>
      <c r="H131" s="46" t="b">
        <f t="shared" ref="H131:H194" si="23">AND(E131&gt;=$C$28,E131&lt;=$C$29)</f>
        <v>1</v>
      </c>
      <c r="I131" s="46">
        <f t="shared" ref="I131:I194" si="24">COUNTIF($B$2:$B$26,"&lt;="&amp;E131)</f>
        <v>12</v>
      </c>
      <c r="J131" s="46">
        <f t="shared" ref="J131:J194" si="25">I131+1</f>
        <v>13</v>
      </c>
      <c r="K131" s="1">
        <f t="shared" ref="K131:K194" si="26">IF(H131,INDEX($B$2:$B$26,I131),"")</f>
        <v>12</v>
      </c>
      <c r="L131" s="1">
        <f t="shared" ref="L131:L194" si="27">IF(H131,INDEX($B$2:$B$26,J131),"")</f>
        <v>13</v>
      </c>
      <c r="M131" s="1">
        <f t="shared" ref="M131:M194" si="28">IF(H131,INDEX($C$2:$C$26,I131),"")</f>
        <v>2024.346404396663</v>
      </c>
      <c r="N131" s="1">
        <f t="shared" ref="N131:N194" si="29">IF(H131,INDEX($C$2:$C$26,J131),"")</f>
        <v>2007.3877842690702</v>
      </c>
      <c r="O131" s="1">
        <f t="shared" si="21"/>
        <v>-16.958620127592894</v>
      </c>
    </row>
    <row r="132" spans="5:15" x14ac:dyDescent="0.2">
      <c r="E132" s="39">
        <f t="shared" si="22"/>
        <v>12.99999999999997</v>
      </c>
      <c r="F132" s="16">
        <f t="shared" si="20"/>
        <v>2007.3877842690704</v>
      </c>
      <c r="H132" s="46" t="b">
        <f t="shared" si="23"/>
        <v>1</v>
      </c>
      <c r="I132" s="46">
        <f t="shared" si="24"/>
        <v>13</v>
      </c>
      <c r="J132" s="46">
        <f t="shared" si="25"/>
        <v>14</v>
      </c>
      <c r="K132" s="1">
        <f t="shared" si="26"/>
        <v>13</v>
      </c>
      <c r="L132" s="1">
        <f t="shared" si="27"/>
        <v>14</v>
      </c>
      <c r="M132" s="1">
        <f t="shared" si="28"/>
        <v>2007.3877842690702</v>
      </c>
      <c r="N132" s="1">
        <f t="shared" si="29"/>
        <v>2001.7817852007734</v>
      </c>
      <c r="O132" s="1">
        <f t="shared" si="21"/>
        <v>-5.6059990682967964</v>
      </c>
    </row>
    <row r="133" spans="5:15" x14ac:dyDescent="0.2">
      <c r="E133" s="39">
        <f t="shared" si="22"/>
        <v>13.099999999999969</v>
      </c>
      <c r="F133" s="16">
        <f t="shared" si="20"/>
        <v>2006.8271843622406</v>
      </c>
      <c r="H133" s="46" t="b">
        <f t="shared" si="23"/>
        <v>1</v>
      </c>
      <c r="I133" s="46">
        <f t="shared" si="24"/>
        <v>13</v>
      </c>
      <c r="J133" s="46">
        <f t="shared" si="25"/>
        <v>14</v>
      </c>
      <c r="K133" s="1">
        <f t="shared" si="26"/>
        <v>13</v>
      </c>
      <c r="L133" s="1">
        <f t="shared" si="27"/>
        <v>14</v>
      </c>
      <c r="M133" s="1">
        <f t="shared" si="28"/>
        <v>2007.3877842690702</v>
      </c>
      <c r="N133" s="1">
        <f t="shared" si="29"/>
        <v>2001.7817852007734</v>
      </c>
      <c r="O133" s="1">
        <f t="shared" si="21"/>
        <v>-5.6059990682967964</v>
      </c>
    </row>
    <row r="134" spans="5:15" x14ac:dyDescent="0.2">
      <c r="E134" s="39">
        <f t="shared" si="22"/>
        <v>13.199999999999969</v>
      </c>
      <c r="F134" s="16">
        <f t="shared" si="20"/>
        <v>2006.266584455411</v>
      </c>
      <c r="H134" s="46" t="b">
        <f t="shared" si="23"/>
        <v>1</v>
      </c>
      <c r="I134" s="46">
        <f t="shared" si="24"/>
        <v>13</v>
      </c>
      <c r="J134" s="46">
        <f t="shared" si="25"/>
        <v>14</v>
      </c>
      <c r="K134" s="1">
        <f t="shared" si="26"/>
        <v>13</v>
      </c>
      <c r="L134" s="1">
        <f t="shared" si="27"/>
        <v>14</v>
      </c>
      <c r="M134" s="1">
        <f t="shared" si="28"/>
        <v>2007.3877842690702</v>
      </c>
      <c r="N134" s="1">
        <f t="shared" si="29"/>
        <v>2001.7817852007734</v>
      </c>
      <c r="O134" s="1">
        <f t="shared" si="21"/>
        <v>-5.6059990682967964</v>
      </c>
    </row>
    <row r="135" spans="5:15" x14ac:dyDescent="0.2">
      <c r="E135" s="39">
        <f t="shared" si="22"/>
        <v>13.299999999999969</v>
      </c>
      <c r="F135" s="16">
        <f t="shared" si="20"/>
        <v>2005.7059845485812</v>
      </c>
      <c r="H135" s="46" t="b">
        <f t="shared" si="23"/>
        <v>1</v>
      </c>
      <c r="I135" s="46">
        <f t="shared" si="24"/>
        <v>13</v>
      </c>
      <c r="J135" s="46">
        <f t="shared" si="25"/>
        <v>14</v>
      </c>
      <c r="K135" s="1">
        <f t="shared" si="26"/>
        <v>13</v>
      </c>
      <c r="L135" s="1">
        <f t="shared" si="27"/>
        <v>14</v>
      </c>
      <c r="M135" s="1">
        <f t="shared" si="28"/>
        <v>2007.3877842690702</v>
      </c>
      <c r="N135" s="1">
        <f t="shared" si="29"/>
        <v>2001.7817852007734</v>
      </c>
      <c r="O135" s="1">
        <f t="shared" si="21"/>
        <v>-5.6059990682967964</v>
      </c>
    </row>
    <row r="136" spans="5:15" x14ac:dyDescent="0.2">
      <c r="E136" s="39">
        <f t="shared" si="22"/>
        <v>13.399999999999968</v>
      </c>
      <c r="F136" s="16">
        <f t="shared" si="20"/>
        <v>2005.1453846417517</v>
      </c>
      <c r="H136" s="46" t="b">
        <f t="shared" si="23"/>
        <v>1</v>
      </c>
      <c r="I136" s="46">
        <f t="shared" si="24"/>
        <v>13</v>
      </c>
      <c r="J136" s="46">
        <f t="shared" si="25"/>
        <v>14</v>
      </c>
      <c r="K136" s="1">
        <f t="shared" si="26"/>
        <v>13</v>
      </c>
      <c r="L136" s="1">
        <f t="shared" si="27"/>
        <v>14</v>
      </c>
      <c r="M136" s="1">
        <f t="shared" si="28"/>
        <v>2007.3877842690702</v>
      </c>
      <c r="N136" s="1">
        <f t="shared" si="29"/>
        <v>2001.7817852007734</v>
      </c>
      <c r="O136" s="1">
        <f t="shared" si="21"/>
        <v>-5.6059990682967964</v>
      </c>
    </row>
    <row r="137" spans="5:15" x14ac:dyDescent="0.2">
      <c r="E137" s="39">
        <f t="shared" si="22"/>
        <v>13.499999999999968</v>
      </c>
      <c r="F137" s="16">
        <f t="shared" si="20"/>
        <v>2004.5847847349219</v>
      </c>
      <c r="H137" s="46" t="b">
        <f t="shared" si="23"/>
        <v>1</v>
      </c>
      <c r="I137" s="46">
        <f t="shared" si="24"/>
        <v>13</v>
      </c>
      <c r="J137" s="46">
        <f t="shared" si="25"/>
        <v>14</v>
      </c>
      <c r="K137" s="1">
        <f t="shared" si="26"/>
        <v>13</v>
      </c>
      <c r="L137" s="1">
        <f t="shared" si="27"/>
        <v>14</v>
      </c>
      <c r="M137" s="1">
        <f t="shared" si="28"/>
        <v>2007.3877842690702</v>
      </c>
      <c r="N137" s="1">
        <f t="shared" si="29"/>
        <v>2001.7817852007734</v>
      </c>
      <c r="O137" s="1">
        <f t="shared" si="21"/>
        <v>-5.6059990682967964</v>
      </c>
    </row>
    <row r="138" spans="5:15" x14ac:dyDescent="0.2">
      <c r="E138" s="39">
        <f t="shared" si="22"/>
        <v>13.599999999999968</v>
      </c>
      <c r="F138" s="16">
        <f t="shared" si="20"/>
        <v>2004.0241848280923</v>
      </c>
      <c r="H138" s="46" t="b">
        <f t="shared" si="23"/>
        <v>1</v>
      </c>
      <c r="I138" s="46">
        <f t="shared" si="24"/>
        <v>13</v>
      </c>
      <c r="J138" s="46">
        <f t="shared" si="25"/>
        <v>14</v>
      </c>
      <c r="K138" s="1">
        <f t="shared" si="26"/>
        <v>13</v>
      </c>
      <c r="L138" s="1">
        <f t="shared" si="27"/>
        <v>14</v>
      </c>
      <c r="M138" s="1">
        <f t="shared" si="28"/>
        <v>2007.3877842690702</v>
      </c>
      <c r="N138" s="1">
        <f t="shared" si="29"/>
        <v>2001.7817852007734</v>
      </c>
      <c r="O138" s="1">
        <f t="shared" si="21"/>
        <v>-5.6059990682967964</v>
      </c>
    </row>
    <row r="139" spans="5:15" x14ac:dyDescent="0.2">
      <c r="E139" s="39">
        <f t="shared" si="22"/>
        <v>13.699999999999967</v>
      </c>
      <c r="F139" s="16">
        <f t="shared" si="20"/>
        <v>2003.4635849212625</v>
      </c>
      <c r="H139" s="46" t="b">
        <f t="shared" si="23"/>
        <v>1</v>
      </c>
      <c r="I139" s="46">
        <f t="shared" si="24"/>
        <v>13</v>
      </c>
      <c r="J139" s="46">
        <f t="shared" si="25"/>
        <v>14</v>
      </c>
      <c r="K139" s="1">
        <f t="shared" si="26"/>
        <v>13</v>
      </c>
      <c r="L139" s="1">
        <f t="shared" si="27"/>
        <v>14</v>
      </c>
      <c r="M139" s="1">
        <f t="shared" si="28"/>
        <v>2007.3877842690702</v>
      </c>
      <c r="N139" s="1">
        <f t="shared" si="29"/>
        <v>2001.7817852007734</v>
      </c>
      <c r="O139" s="1">
        <f t="shared" si="21"/>
        <v>-5.6059990682967964</v>
      </c>
    </row>
    <row r="140" spans="5:15" x14ac:dyDescent="0.2">
      <c r="E140" s="39">
        <f t="shared" si="22"/>
        <v>13.799999999999967</v>
      </c>
      <c r="F140" s="16">
        <f t="shared" si="20"/>
        <v>2002.9029850144329</v>
      </c>
      <c r="H140" s="46" t="b">
        <f t="shared" si="23"/>
        <v>1</v>
      </c>
      <c r="I140" s="46">
        <f t="shared" si="24"/>
        <v>13</v>
      </c>
      <c r="J140" s="46">
        <f t="shared" si="25"/>
        <v>14</v>
      </c>
      <c r="K140" s="1">
        <f t="shared" si="26"/>
        <v>13</v>
      </c>
      <c r="L140" s="1">
        <f t="shared" si="27"/>
        <v>14</v>
      </c>
      <c r="M140" s="1">
        <f t="shared" si="28"/>
        <v>2007.3877842690702</v>
      </c>
      <c r="N140" s="1">
        <f t="shared" si="29"/>
        <v>2001.7817852007734</v>
      </c>
      <c r="O140" s="1">
        <f t="shared" si="21"/>
        <v>-5.6059990682967964</v>
      </c>
    </row>
    <row r="141" spans="5:15" x14ac:dyDescent="0.2">
      <c r="E141" s="39">
        <f t="shared" si="22"/>
        <v>13.899999999999967</v>
      </c>
      <c r="F141" s="16">
        <f t="shared" si="20"/>
        <v>2002.3423851076031</v>
      </c>
      <c r="H141" s="46" t="b">
        <f t="shared" si="23"/>
        <v>1</v>
      </c>
      <c r="I141" s="46">
        <f t="shared" si="24"/>
        <v>13</v>
      </c>
      <c r="J141" s="46">
        <f t="shared" si="25"/>
        <v>14</v>
      </c>
      <c r="K141" s="1">
        <f t="shared" si="26"/>
        <v>13</v>
      </c>
      <c r="L141" s="1">
        <f t="shared" si="27"/>
        <v>14</v>
      </c>
      <c r="M141" s="1">
        <f t="shared" si="28"/>
        <v>2007.3877842690702</v>
      </c>
      <c r="N141" s="1">
        <f t="shared" si="29"/>
        <v>2001.7817852007734</v>
      </c>
      <c r="O141" s="1">
        <f t="shared" si="21"/>
        <v>-5.6059990682967964</v>
      </c>
    </row>
    <row r="142" spans="5:15" x14ac:dyDescent="0.2">
      <c r="E142" s="39">
        <f t="shared" si="22"/>
        <v>13.999999999999966</v>
      </c>
      <c r="F142" s="16">
        <f t="shared" si="20"/>
        <v>2001.7817852007734</v>
      </c>
      <c r="H142" s="46" t="b">
        <f t="shared" si="23"/>
        <v>1</v>
      </c>
      <c r="I142" s="46">
        <f t="shared" si="24"/>
        <v>14</v>
      </c>
      <c r="J142" s="46">
        <f t="shared" si="25"/>
        <v>15</v>
      </c>
      <c r="K142" s="1">
        <f t="shared" si="26"/>
        <v>14</v>
      </c>
      <c r="L142" s="1">
        <f t="shared" si="27"/>
        <v>15</v>
      </c>
      <c r="M142" s="1">
        <f t="shared" si="28"/>
        <v>2001.7817852007734</v>
      </c>
      <c r="N142" s="1">
        <f t="shared" si="29"/>
        <v>2000.370095511146</v>
      </c>
      <c r="O142" s="1">
        <f t="shared" si="21"/>
        <v>-1.4116896896273374</v>
      </c>
    </row>
    <row r="143" spans="5:15" x14ac:dyDescent="0.2">
      <c r="E143" s="39">
        <f t="shared" si="22"/>
        <v>14.099999999999966</v>
      </c>
      <c r="F143" s="16">
        <f t="shared" si="20"/>
        <v>2001.6406162318108</v>
      </c>
      <c r="H143" s="46" t="b">
        <f t="shared" si="23"/>
        <v>1</v>
      </c>
      <c r="I143" s="46">
        <f t="shared" si="24"/>
        <v>14</v>
      </c>
      <c r="J143" s="46">
        <f t="shared" si="25"/>
        <v>15</v>
      </c>
      <c r="K143" s="1">
        <f t="shared" si="26"/>
        <v>14</v>
      </c>
      <c r="L143" s="1">
        <f t="shared" si="27"/>
        <v>15</v>
      </c>
      <c r="M143" s="1">
        <f t="shared" si="28"/>
        <v>2001.7817852007734</v>
      </c>
      <c r="N143" s="1">
        <f t="shared" si="29"/>
        <v>2000.370095511146</v>
      </c>
      <c r="O143" s="1">
        <f t="shared" si="21"/>
        <v>-1.4116896896273374</v>
      </c>
    </row>
    <row r="144" spans="5:15" x14ac:dyDescent="0.2">
      <c r="E144" s="39">
        <f t="shared" si="22"/>
        <v>14.199999999999966</v>
      </c>
      <c r="F144" s="16">
        <f t="shared" si="20"/>
        <v>2001.499447262848</v>
      </c>
      <c r="H144" s="46" t="b">
        <f t="shared" si="23"/>
        <v>1</v>
      </c>
      <c r="I144" s="46">
        <f t="shared" si="24"/>
        <v>14</v>
      </c>
      <c r="J144" s="46">
        <f t="shared" si="25"/>
        <v>15</v>
      </c>
      <c r="K144" s="1">
        <f t="shared" si="26"/>
        <v>14</v>
      </c>
      <c r="L144" s="1">
        <f t="shared" si="27"/>
        <v>15</v>
      </c>
      <c r="M144" s="1">
        <f t="shared" si="28"/>
        <v>2001.7817852007734</v>
      </c>
      <c r="N144" s="1">
        <f t="shared" si="29"/>
        <v>2000.370095511146</v>
      </c>
      <c r="O144" s="1">
        <f t="shared" si="21"/>
        <v>-1.4116896896273374</v>
      </c>
    </row>
    <row r="145" spans="5:15" x14ac:dyDescent="0.2">
      <c r="E145" s="39">
        <f t="shared" si="22"/>
        <v>14.299999999999965</v>
      </c>
      <c r="F145" s="16">
        <f t="shared" si="20"/>
        <v>2001.3582782938852</v>
      </c>
      <c r="H145" s="46" t="b">
        <f t="shared" si="23"/>
        <v>1</v>
      </c>
      <c r="I145" s="46">
        <f t="shared" si="24"/>
        <v>14</v>
      </c>
      <c r="J145" s="46">
        <f t="shared" si="25"/>
        <v>15</v>
      </c>
      <c r="K145" s="1">
        <f t="shared" si="26"/>
        <v>14</v>
      </c>
      <c r="L145" s="1">
        <f t="shared" si="27"/>
        <v>15</v>
      </c>
      <c r="M145" s="1">
        <f t="shared" si="28"/>
        <v>2001.7817852007734</v>
      </c>
      <c r="N145" s="1">
        <f t="shared" si="29"/>
        <v>2000.370095511146</v>
      </c>
      <c r="O145" s="1">
        <f t="shared" si="21"/>
        <v>-1.4116896896273374</v>
      </c>
    </row>
    <row r="146" spans="5:15" x14ac:dyDescent="0.2">
      <c r="E146" s="39">
        <f t="shared" si="22"/>
        <v>14.399999999999965</v>
      </c>
      <c r="F146" s="16">
        <f t="shared" si="20"/>
        <v>2001.2171093249224</v>
      </c>
      <c r="H146" s="46" t="b">
        <f t="shared" si="23"/>
        <v>1</v>
      </c>
      <c r="I146" s="46">
        <f t="shared" si="24"/>
        <v>14</v>
      </c>
      <c r="J146" s="46">
        <f t="shared" si="25"/>
        <v>15</v>
      </c>
      <c r="K146" s="1">
        <f t="shared" si="26"/>
        <v>14</v>
      </c>
      <c r="L146" s="1">
        <f t="shared" si="27"/>
        <v>15</v>
      </c>
      <c r="M146" s="1">
        <f t="shared" si="28"/>
        <v>2001.7817852007734</v>
      </c>
      <c r="N146" s="1">
        <f t="shared" si="29"/>
        <v>2000.370095511146</v>
      </c>
      <c r="O146" s="1">
        <f t="shared" si="21"/>
        <v>-1.4116896896273374</v>
      </c>
    </row>
    <row r="147" spans="5:15" x14ac:dyDescent="0.2">
      <c r="E147" s="39">
        <f t="shared" si="22"/>
        <v>14.499999999999964</v>
      </c>
      <c r="F147" s="16">
        <f t="shared" si="20"/>
        <v>2001.0759403559598</v>
      </c>
      <c r="H147" s="46" t="b">
        <f t="shared" si="23"/>
        <v>1</v>
      </c>
      <c r="I147" s="46">
        <f t="shared" si="24"/>
        <v>14</v>
      </c>
      <c r="J147" s="46">
        <f t="shared" si="25"/>
        <v>15</v>
      </c>
      <c r="K147" s="1">
        <f t="shared" si="26"/>
        <v>14</v>
      </c>
      <c r="L147" s="1">
        <f t="shared" si="27"/>
        <v>15</v>
      </c>
      <c r="M147" s="1">
        <f t="shared" si="28"/>
        <v>2001.7817852007734</v>
      </c>
      <c r="N147" s="1">
        <f t="shared" si="29"/>
        <v>2000.370095511146</v>
      </c>
      <c r="O147" s="1">
        <f t="shared" si="21"/>
        <v>-1.4116896896273374</v>
      </c>
    </row>
    <row r="148" spans="5:15" x14ac:dyDescent="0.2">
      <c r="E148" s="39">
        <f t="shared" si="22"/>
        <v>14.599999999999964</v>
      </c>
      <c r="F148" s="16">
        <f t="shared" si="20"/>
        <v>2000.934771386997</v>
      </c>
      <c r="H148" s="46" t="b">
        <f t="shared" si="23"/>
        <v>1</v>
      </c>
      <c r="I148" s="46">
        <f t="shared" si="24"/>
        <v>14</v>
      </c>
      <c r="J148" s="46">
        <f t="shared" si="25"/>
        <v>15</v>
      </c>
      <c r="K148" s="1">
        <f t="shared" si="26"/>
        <v>14</v>
      </c>
      <c r="L148" s="1">
        <f t="shared" si="27"/>
        <v>15</v>
      </c>
      <c r="M148" s="1">
        <f t="shared" si="28"/>
        <v>2001.7817852007734</v>
      </c>
      <c r="N148" s="1">
        <f t="shared" si="29"/>
        <v>2000.370095511146</v>
      </c>
      <c r="O148" s="1">
        <f t="shared" si="21"/>
        <v>-1.4116896896273374</v>
      </c>
    </row>
    <row r="149" spans="5:15" x14ac:dyDescent="0.2">
      <c r="E149" s="39">
        <f t="shared" si="22"/>
        <v>14.699999999999964</v>
      </c>
      <c r="F149" s="16">
        <f t="shared" si="20"/>
        <v>2000.7936024180342</v>
      </c>
      <c r="H149" s="46" t="b">
        <f t="shared" si="23"/>
        <v>1</v>
      </c>
      <c r="I149" s="46">
        <f t="shared" si="24"/>
        <v>14</v>
      </c>
      <c r="J149" s="46">
        <f t="shared" si="25"/>
        <v>15</v>
      </c>
      <c r="K149" s="1">
        <f t="shared" si="26"/>
        <v>14</v>
      </c>
      <c r="L149" s="1">
        <f t="shared" si="27"/>
        <v>15</v>
      </c>
      <c r="M149" s="1">
        <f t="shared" si="28"/>
        <v>2001.7817852007734</v>
      </c>
      <c r="N149" s="1">
        <f t="shared" si="29"/>
        <v>2000.370095511146</v>
      </c>
      <c r="O149" s="1">
        <f t="shared" si="21"/>
        <v>-1.4116896896273374</v>
      </c>
    </row>
    <row r="150" spans="5:15" x14ac:dyDescent="0.2">
      <c r="E150" s="39">
        <f t="shared" si="22"/>
        <v>14.799999999999963</v>
      </c>
      <c r="F150" s="16">
        <f t="shared" si="20"/>
        <v>2000.6524334490716</v>
      </c>
      <c r="H150" s="46" t="b">
        <f t="shared" si="23"/>
        <v>1</v>
      </c>
      <c r="I150" s="46">
        <f t="shared" si="24"/>
        <v>14</v>
      </c>
      <c r="J150" s="46">
        <f t="shared" si="25"/>
        <v>15</v>
      </c>
      <c r="K150" s="1">
        <f t="shared" si="26"/>
        <v>14</v>
      </c>
      <c r="L150" s="1">
        <f t="shared" si="27"/>
        <v>15</v>
      </c>
      <c r="M150" s="1">
        <f t="shared" si="28"/>
        <v>2001.7817852007734</v>
      </c>
      <c r="N150" s="1">
        <f t="shared" si="29"/>
        <v>2000.370095511146</v>
      </c>
      <c r="O150" s="1">
        <f t="shared" si="21"/>
        <v>-1.4116896896273374</v>
      </c>
    </row>
    <row r="151" spans="5:15" x14ac:dyDescent="0.2">
      <c r="E151" s="39">
        <f t="shared" si="22"/>
        <v>14.899999999999963</v>
      </c>
      <c r="F151" s="16">
        <f t="shared" si="20"/>
        <v>2000.5112644801088</v>
      </c>
      <c r="H151" s="46" t="b">
        <f t="shared" si="23"/>
        <v>1</v>
      </c>
      <c r="I151" s="46">
        <f t="shared" si="24"/>
        <v>14</v>
      </c>
      <c r="J151" s="46">
        <f t="shared" si="25"/>
        <v>15</v>
      </c>
      <c r="K151" s="1">
        <f t="shared" si="26"/>
        <v>14</v>
      </c>
      <c r="L151" s="1">
        <f t="shared" si="27"/>
        <v>15</v>
      </c>
      <c r="M151" s="1">
        <f t="shared" si="28"/>
        <v>2001.7817852007734</v>
      </c>
      <c r="N151" s="1">
        <f t="shared" si="29"/>
        <v>2000.370095511146</v>
      </c>
      <c r="O151" s="1">
        <f t="shared" si="21"/>
        <v>-1.4116896896273374</v>
      </c>
    </row>
    <row r="152" spans="5:15" x14ac:dyDescent="0.2">
      <c r="E152" s="39">
        <f t="shared" si="22"/>
        <v>14.999999999999963</v>
      </c>
      <c r="F152" s="16">
        <f t="shared" si="20"/>
        <v>2000.370095511146</v>
      </c>
      <c r="H152" s="46" t="b">
        <f t="shared" si="23"/>
        <v>1</v>
      </c>
      <c r="I152" s="46">
        <f t="shared" si="24"/>
        <v>15</v>
      </c>
      <c r="J152" s="46">
        <f t="shared" si="25"/>
        <v>16</v>
      </c>
      <c r="K152" s="1">
        <f t="shared" si="26"/>
        <v>15</v>
      </c>
      <c r="L152" s="1">
        <f t="shared" si="27"/>
        <v>16</v>
      </c>
      <c r="M152" s="1">
        <f t="shared" si="28"/>
        <v>2000.370095511146</v>
      </c>
      <c r="N152" s="1">
        <f t="shared" si="29"/>
        <v>2000.0781802305269</v>
      </c>
      <c r="O152" s="1">
        <f t="shared" si="21"/>
        <v>-0.29191528061915051</v>
      </c>
    </row>
    <row r="153" spans="5:15" x14ac:dyDescent="0.2">
      <c r="E153" s="39">
        <f t="shared" si="22"/>
        <v>15.099999999999962</v>
      </c>
      <c r="F153" s="16">
        <f t="shared" si="20"/>
        <v>2000.3409039830842</v>
      </c>
      <c r="H153" s="46" t="b">
        <f t="shared" si="23"/>
        <v>1</v>
      </c>
      <c r="I153" s="46">
        <f t="shared" si="24"/>
        <v>15</v>
      </c>
      <c r="J153" s="46">
        <f t="shared" si="25"/>
        <v>16</v>
      </c>
      <c r="K153" s="1">
        <f t="shared" si="26"/>
        <v>15</v>
      </c>
      <c r="L153" s="1">
        <f t="shared" si="27"/>
        <v>16</v>
      </c>
      <c r="M153" s="1">
        <f t="shared" si="28"/>
        <v>2000.370095511146</v>
      </c>
      <c r="N153" s="1">
        <f t="shared" si="29"/>
        <v>2000.0781802305269</v>
      </c>
      <c r="O153" s="1">
        <f t="shared" si="21"/>
        <v>-0.29191528061915051</v>
      </c>
    </row>
    <row r="154" spans="5:15" x14ac:dyDescent="0.2">
      <c r="E154" s="39">
        <f t="shared" si="22"/>
        <v>15.199999999999962</v>
      </c>
      <c r="F154" s="16">
        <f t="shared" si="20"/>
        <v>2000.3117124550222</v>
      </c>
      <c r="H154" s="46" t="b">
        <f t="shared" si="23"/>
        <v>1</v>
      </c>
      <c r="I154" s="46">
        <f t="shared" si="24"/>
        <v>15</v>
      </c>
      <c r="J154" s="46">
        <f t="shared" si="25"/>
        <v>16</v>
      </c>
      <c r="K154" s="1">
        <f t="shared" si="26"/>
        <v>15</v>
      </c>
      <c r="L154" s="1">
        <f t="shared" si="27"/>
        <v>16</v>
      </c>
      <c r="M154" s="1">
        <f t="shared" si="28"/>
        <v>2000.370095511146</v>
      </c>
      <c r="N154" s="1">
        <f t="shared" si="29"/>
        <v>2000.0781802305269</v>
      </c>
      <c r="O154" s="1">
        <f t="shared" si="21"/>
        <v>-0.29191528061915051</v>
      </c>
    </row>
    <row r="155" spans="5:15" x14ac:dyDescent="0.2">
      <c r="E155" s="39">
        <f t="shared" si="22"/>
        <v>15.299999999999962</v>
      </c>
      <c r="F155" s="16">
        <f t="shared" si="20"/>
        <v>2000.2825209269604</v>
      </c>
      <c r="H155" s="46" t="b">
        <f t="shared" si="23"/>
        <v>1</v>
      </c>
      <c r="I155" s="46">
        <f t="shared" si="24"/>
        <v>15</v>
      </c>
      <c r="J155" s="46">
        <f t="shared" si="25"/>
        <v>16</v>
      </c>
      <c r="K155" s="1">
        <f t="shared" si="26"/>
        <v>15</v>
      </c>
      <c r="L155" s="1">
        <f t="shared" si="27"/>
        <v>16</v>
      </c>
      <c r="M155" s="1">
        <f t="shared" si="28"/>
        <v>2000.370095511146</v>
      </c>
      <c r="N155" s="1">
        <f t="shared" si="29"/>
        <v>2000.0781802305269</v>
      </c>
      <c r="O155" s="1">
        <f t="shared" si="21"/>
        <v>-0.29191528061915051</v>
      </c>
    </row>
    <row r="156" spans="5:15" x14ac:dyDescent="0.2">
      <c r="E156" s="39">
        <f t="shared" si="22"/>
        <v>15.399999999999961</v>
      </c>
      <c r="F156" s="16">
        <f t="shared" si="20"/>
        <v>2000.2533293988984</v>
      </c>
      <c r="H156" s="46" t="b">
        <f t="shared" si="23"/>
        <v>1</v>
      </c>
      <c r="I156" s="46">
        <f t="shared" si="24"/>
        <v>15</v>
      </c>
      <c r="J156" s="46">
        <f t="shared" si="25"/>
        <v>16</v>
      </c>
      <c r="K156" s="1">
        <f t="shared" si="26"/>
        <v>15</v>
      </c>
      <c r="L156" s="1">
        <f t="shared" si="27"/>
        <v>16</v>
      </c>
      <c r="M156" s="1">
        <f t="shared" si="28"/>
        <v>2000.370095511146</v>
      </c>
      <c r="N156" s="1">
        <f t="shared" si="29"/>
        <v>2000.0781802305269</v>
      </c>
      <c r="O156" s="1">
        <f t="shared" si="21"/>
        <v>-0.29191528061915051</v>
      </c>
    </row>
    <row r="157" spans="5:15" x14ac:dyDescent="0.2">
      <c r="E157" s="39">
        <f t="shared" si="22"/>
        <v>15.499999999999961</v>
      </c>
      <c r="F157" s="16">
        <f t="shared" si="20"/>
        <v>2000.2241378708366</v>
      </c>
      <c r="H157" s="46" t="b">
        <f t="shared" si="23"/>
        <v>1</v>
      </c>
      <c r="I157" s="46">
        <f t="shared" si="24"/>
        <v>15</v>
      </c>
      <c r="J157" s="46">
        <f t="shared" si="25"/>
        <v>16</v>
      </c>
      <c r="K157" s="1">
        <f t="shared" si="26"/>
        <v>15</v>
      </c>
      <c r="L157" s="1">
        <f t="shared" si="27"/>
        <v>16</v>
      </c>
      <c r="M157" s="1">
        <f t="shared" si="28"/>
        <v>2000.370095511146</v>
      </c>
      <c r="N157" s="1">
        <f t="shared" si="29"/>
        <v>2000.0781802305269</v>
      </c>
      <c r="O157" s="1">
        <f t="shared" si="21"/>
        <v>-0.29191528061915051</v>
      </c>
    </row>
    <row r="158" spans="5:15" x14ac:dyDescent="0.2">
      <c r="E158" s="39">
        <f t="shared" si="22"/>
        <v>15.599999999999961</v>
      </c>
      <c r="F158" s="16">
        <f t="shared" si="20"/>
        <v>2000.1949463427745</v>
      </c>
      <c r="H158" s="46" t="b">
        <f t="shared" si="23"/>
        <v>1</v>
      </c>
      <c r="I158" s="46">
        <f t="shared" si="24"/>
        <v>15</v>
      </c>
      <c r="J158" s="46">
        <f t="shared" si="25"/>
        <v>16</v>
      </c>
      <c r="K158" s="1">
        <f t="shared" si="26"/>
        <v>15</v>
      </c>
      <c r="L158" s="1">
        <f t="shared" si="27"/>
        <v>16</v>
      </c>
      <c r="M158" s="1">
        <f t="shared" si="28"/>
        <v>2000.370095511146</v>
      </c>
      <c r="N158" s="1">
        <f t="shared" si="29"/>
        <v>2000.0781802305269</v>
      </c>
      <c r="O158" s="1">
        <f t="shared" si="21"/>
        <v>-0.29191528061915051</v>
      </c>
    </row>
    <row r="159" spans="5:15" x14ac:dyDescent="0.2">
      <c r="E159" s="39">
        <f t="shared" si="22"/>
        <v>15.69999999999996</v>
      </c>
      <c r="F159" s="16">
        <f t="shared" si="20"/>
        <v>2000.1657548147127</v>
      </c>
      <c r="H159" s="46" t="b">
        <f t="shared" si="23"/>
        <v>1</v>
      </c>
      <c r="I159" s="46">
        <f t="shared" si="24"/>
        <v>15</v>
      </c>
      <c r="J159" s="46">
        <f t="shared" si="25"/>
        <v>16</v>
      </c>
      <c r="K159" s="1">
        <f t="shared" si="26"/>
        <v>15</v>
      </c>
      <c r="L159" s="1">
        <f t="shared" si="27"/>
        <v>16</v>
      </c>
      <c r="M159" s="1">
        <f t="shared" si="28"/>
        <v>2000.370095511146</v>
      </c>
      <c r="N159" s="1">
        <f t="shared" si="29"/>
        <v>2000.0781802305269</v>
      </c>
      <c r="O159" s="1">
        <f t="shared" si="21"/>
        <v>-0.29191528061915051</v>
      </c>
    </row>
    <row r="160" spans="5:15" x14ac:dyDescent="0.2">
      <c r="E160" s="39">
        <f t="shared" si="22"/>
        <v>15.79999999999996</v>
      </c>
      <c r="F160" s="16">
        <f t="shared" si="20"/>
        <v>2000.1365632866507</v>
      </c>
      <c r="H160" s="46" t="b">
        <f t="shared" si="23"/>
        <v>1</v>
      </c>
      <c r="I160" s="46">
        <f t="shared" si="24"/>
        <v>15</v>
      </c>
      <c r="J160" s="46">
        <f t="shared" si="25"/>
        <v>16</v>
      </c>
      <c r="K160" s="1">
        <f t="shared" si="26"/>
        <v>15</v>
      </c>
      <c r="L160" s="1">
        <f t="shared" si="27"/>
        <v>16</v>
      </c>
      <c r="M160" s="1">
        <f t="shared" si="28"/>
        <v>2000.370095511146</v>
      </c>
      <c r="N160" s="1">
        <f t="shared" si="29"/>
        <v>2000.0781802305269</v>
      </c>
      <c r="O160" s="1">
        <f t="shared" si="21"/>
        <v>-0.29191528061915051</v>
      </c>
    </row>
    <row r="161" spans="5:15" x14ac:dyDescent="0.2">
      <c r="E161" s="39">
        <f t="shared" si="22"/>
        <v>15.899999999999959</v>
      </c>
      <c r="F161" s="16">
        <f t="shared" si="20"/>
        <v>2000.1073717585889</v>
      </c>
      <c r="H161" s="46" t="b">
        <f t="shared" si="23"/>
        <v>1</v>
      </c>
      <c r="I161" s="46">
        <f t="shared" si="24"/>
        <v>15</v>
      </c>
      <c r="J161" s="46">
        <f t="shared" si="25"/>
        <v>16</v>
      </c>
      <c r="K161" s="1">
        <f t="shared" si="26"/>
        <v>15</v>
      </c>
      <c r="L161" s="1">
        <f t="shared" si="27"/>
        <v>16</v>
      </c>
      <c r="M161" s="1">
        <f t="shared" si="28"/>
        <v>2000.370095511146</v>
      </c>
      <c r="N161" s="1">
        <f t="shared" si="29"/>
        <v>2000.0781802305269</v>
      </c>
      <c r="O161" s="1">
        <f t="shared" si="21"/>
        <v>-0.29191528061915051</v>
      </c>
    </row>
    <row r="162" spans="5:15" x14ac:dyDescent="0.2">
      <c r="E162" s="39">
        <f t="shared" si="22"/>
        <v>15.999999999999959</v>
      </c>
      <c r="F162" s="16">
        <f t="shared" si="20"/>
        <v>2000.0781802305269</v>
      </c>
      <c r="H162" s="46" t="b">
        <f t="shared" si="23"/>
        <v>1</v>
      </c>
      <c r="I162" s="46">
        <f t="shared" si="24"/>
        <v>16</v>
      </c>
      <c r="J162" s="46">
        <f t="shared" si="25"/>
        <v>17</v>
      </c>
      <c r="K162" s="1">
        <f t="shared" si="26"/>
        <v>16</v>
      </c>
      <c r="L162" s="1">
        <f t="shared" si="27"/>
        <v>17</v>
      </c>
      <c r="M162" s="1">
        <f t="shared" si="28"/>
        <v>2000.0781802305269</v>
      </c>
      <c r="N162" s="1">
        <f t="shared" si="29"/>
        <v>2000.0172083097009</v>
      </c>
      <c r="O162" s="1">
        <f t="shared" si="21"/>
        <v>-6.0971920825977577E-2</v>
      </c>
    </row>
    <row r="163" spans="5:15" x14ac:dyDescent="0.2">
      <c r="E163" s="39">
        <f t="shared" si="22"/>
        <v>16.099999999999959</v>
      </c>
      <c r="F163" s="16">
        <f t="shared" si="20"/>
        <v>2000.0720830384444</v>
      </c>
      <c r="H163" s="46" t="b">
        <f t="shared" si="23"/>
        <v>1</v>
      </c>
      <c r="I163" s="46">
        <f t="shared" si="24"/>
        <v>16</v>
      </c>
      <c r="J163" s="46">
        <f t="shared" si="25"/>
        <v>17</v>
      </c>
      <c r="K163" s="1">
        <f t="shared" si="26"/>
        <v>16</v>
      </c>
      <c r="L163" s="1">
        <f t="shared" si="27"/>
        <v>17</v>
      </c>
      <c r="M163" s="1">
        <f t="shared" si="28"/>
        <v>2000.0781802305269</v>
      </c>
      <c r="N163" s="1">
        <f t="shared" si="29"/>
        <v>2000.0172083097009</v>
      </c>
      <c r="O163" s="1">
        <f t="shared" si="21"/>
        <v>-6.0971920825977577E-2</v>
      </c>
    </row>
    <row r="164" spans="5:15" x14ac:dyDescent="0.2">
      <c r="E164" s="39">
        <f t="shared" si="22"/>
        <v>16.19999999999996</v>
      </c>
      <c r="F164" s="16">
        <f t="shared" si="20"/>
        <v>2000.0659858463616</v>
      </c>
      <c r="H164" s="46" t="b">
        <f t="shared" si="23"/>
        <v>1</v>
      </c>
      <c r="I164" s="46">
        <f t="shared" si="24"/>
        <v>16</v>
      </c>
      <c r="J164" s="46">
        <f t="shared" si="25"/>
        <v>17</v>
      </c>
      <c r="K164" s="1">
        <f t="shared" si="26"/>
        <v>16</v>
      </c>
      <c r="L164" s="1">
        <f t="shared" si="27"/>
        <v>17</v>
      </c>
      <c r="M164" s="1">
        <f t="shared" si="28"/>
        <v>2000.0781802305269</v>
      </c>
      <c r="N164" s="1">
        <f t="shared" si="29"/>
        <v>2000.0172083097009</v>
      </c>
      <c r="O164" s="1">
        <f t="shared" si="21"/>
        <v>-6.0971920825977577E-2</v>
      </c>
    </row>
    <row r="165" spans="5:15" x14ac:dyDescent="0.2">
      <c r="E165" s="39">
        <f t="shared" si="22"/>
        <v>16.299999999999962</v>
      </c>
      <c r="F165" s="16">
        <f t="shared" si="20"/>
        <v>2000.0598886542791</v>
      </c>
      <c r="H165" s="46" t="b">
        <f t="shared" si="23"/>
        <v>1</v>
      </c>
      <c r="I165" s="46">
        <f t="shared" si="24"/>
        <v>16</v>
      </c>
      <c r="J165" s="46">
        <f t="shared" si="25"/>
        <v>17</v>
      </c>
      <c r="K165" s="1">
        <f t="shared" si="26"/>
        <v>16</v>
      </c>
      <c r="L165" s="1">
        <f t="shared" si="27"/>
        <v>17</v>
      </c>
      <c r="M165" s="1">
        <f t="shared" si="28"/>
        <v>2000.0781802305269</v>
      </c>
      <c r="N165" s="1">
        <f t="shared" si="29"/>
        <v>2000.0172083097009</v>
      </c>
      <c r="O165" s="1">
        <f t="shared" si="21"/>
        <v>-6.0971920825977577E-2</v>
      </c>
    </row>
    <row r="166" spans="5:15" x14ac:dyDescent="0.2">
      <c r="E166" s="39">
        <f t="shared" si="22"/>
        <v>16.399999999999963</v>
      </c>
      <c r="F166" s="16">
        <f t="shared" si="20"/>
        <v>2000.0537914621964</v>
      </c>
      <c r="H166" s="46" t="b">
        <f t="shared" si="23"/>
        <v>1</v>
      </c>
      <c r="I166" s="46">
        <f t="shared" si="24"/>
        <v>16</v>
      </c>
      <c r="J166" s="46">
        <f t="shared" si="25"/>
        <v>17</v>
      </c>
      <c r="K166" s="1">
        <f t="shared" si="26"/>
        <v>16</v>
      </c>
      <c r="L166" s="1">
        <f t="shared" si="27"/>
        <v>17</v>
      </c>
      <c r="M166" s="1">
        <f t="shared" si="28"/>
        <v>2000.0781802305269</v>
      </c>
      <c r="N166" s="1">
        <f t="shared" si="29"/>
        <v>2000.0172083097009</v>
      </c>
      <c r="O166" s="1">
        <f t="shared" si="21"/>
        <v>-6.0971920825977577E-2</v>
      </c>
    </row>
    <row r="167" spans="5:15" x14ac:dyDescent="0.2">
      <c r="E167" s="39">
        <f t="shared" si="22"/>
        <v>16.499999999999964</v>
      </c>
      <c r="F167" s="16">
        <f t="shared" si="20"/>
        <v>2000.0476942701139</v>
      </c>
      <c r="H167" s="46" t="b">
        <f t="shared" si="23"/>
        <v>1</v>
      </c>
      <c r="I167" s="46">
        <f t="shared" si="24"/>
        <v>16</v>
      </c>
      <c r="J167" s="46">
        <f t="shared" si="25"/>
        <v>17</v>
      </c>
      <c r="K167" s="1">
        <f t="shared" si="26"/>
        <v>16</v>
      </c>
      <c r="L167" s="1">
        <f t="shared" si="27"/>
        <v>17</v>
      </c>
      <c r="M167" s="1">
        <f t="shared" si="28"/>
        <v>2000.0781802305269</v>
      </c>
      <c r="N167" s="1">
        <f t="shared" si="29"/>
        <v>2000.0172083097009</v>
      </c>
      <c r="O167" s="1">
        <f t="shared" si="21"/>
        <v>-6.0971920825977577E-2</v>
      </c>
    </row>
    <row r="168" spans="5:15" x14ac:dyDescent="0.2">
      <c r="E168" s="39">
        <f t="shared" si="22"/>
        <v>16.599999999999966</v>
      </c>
      <c r="F168" s="16">
        <f t="shared" si="20"/>
        <v>2000.0415970780314</v>
      </c>
      <c r="H168" s="46" t="b">
        <f t="shared" si="23"/>
        <v>1</v>
      </c>
      <c r="I168" s="46">
        <f t="shared" si="24"/>
        <v>16</v>
      </c>
      <c r="J168" s="46">
        <f t="shared" si="25"/>
        <v>17</v>
      </c>
      <c r="K168" s="1">
        <f t="shared" si="26"/>
        <v>16</v>
      </c>
      <c r="L168" s="1">
        <f t="shared" si="27"/>
        <v>17</v>
      </c>
      <c r="M168" s="1">
        <f t="shared" si="28"/>
        <v>2000.0781802305269</v>
      </c>
      <c r="N168" s="1">
        <f t="shared" si="29"/>
        <v>2000.0172083097009</v>
      </c>
      <c r="O168" s="1">
        <f t="shared" si="21"/>
        <v>-6.0971920825977577E-2</v>
      </c>
    </row>
    <row r="169" spans="5:15" x14ac:dyDescent="0.2">
      <c r="E169" s="39">
        <f t="shared" si="22"/>
        <v>16.699999999999967</v>
      </c>
      <c r="F169" s="16">
        <f t="shared" si="20"/>
        <v>2000.0354998859486</v>
      </c>
      <c r="H169" s="46" t="b">
        <f t="shared" si="23"/>
        <v>1</v>
      </c>
      <c r="I169" s="46">
        <f t="shared" si="24"/>
        <v>16</v>
      </c>
      <c r="J169" s="46">
        <f t="shared" si="25"/>
        <v>17</v>
      </c>
      <c r="K169" s="1">
        <f t="shared" si="26"/>
        <v>16</v>
      </c>
      <c r="L169" s="1">
        <f t="shared" si="27"/>
        <v>17</v>
      </c>
      <c r="M169" s="1">
        <f t="shared" si="28"/>
        <v>2000.0781802305269</v>
      </c>
      <c r="N169" s="1">
        <f t="shared" si="29"/>
        <v>2000.0172083097009</v>
      </c>
      <c r="O169" s="1">
        <f t="shared" si="21"/>
        <v>-6.0971920825977577E-2</v>
      </c>
    </row>
    <row r="170" spans="5:15" x14ac:dyDescent="0.2">
      <c r="E170" s="39">
        <f t="shared" si="22"/>
        <v>16.799999999999969</v>
      </c>
      <c r="F170" s="16">
        <f t="shared" si="20"/>
        <v>2000.0294026938661</v>
      </c>
      <c r="H170" s="46" t="b">
        <f t="shared" si="23"/>
        <v>1</v>
      </c>
      <c r="I170" s="46">
        <f t="shared" si="24"/>
        <v>16</v>
      </c>
      <c r="J170" s="46">
        <f t="shared" si="25"/>
        <v>17</v>
      </c>
      <c r="K170" s="1">
        <f t="shared" si="26"/>
        <v>16</v>
      </c>
      <c r="L170" s="1">
        <f t="shared" si="27"/>
        <v>17</v>
      </c>
      <c r="M170" s="1">
        <f t="shared" si="28"/>
        <v>2000.0781802305269</v>
      </c>
      <c r="N170" s="1">
        <f t="shared" si="29"/>
        <v>2000.0172083097009</v>
      </c>
      <c r="O170" s="1">
        <f t="shared" si="21"/>
        <v>-6.0971920825977577E-2</v>
      </c>
    </row>
    <row r="171" spans="5:15" x14ac:dyDescent="0.2">
      <c r="E171" s="39">
        <f t="shared" si="22"/>
        <v>16.89999999999997</v>
      </c>
      <c r="F171" s="16">
        <f t="shared" si="20"/>
        <v>2000.0233055017834</v>
      </c>
      <c r="H171" s="46" t="b">
        <f t="shared" si="23"/>
        <v>1</v>
      </c>
      <c r="I171" s="46">
        <f t="shared" si="24"/>
        <v>16</v>
      </c>
      <c r="J171" s="46">
        <f t="shared" si="25"/>
        <v>17</v>
      </c>
      <c r="K171" s="1">
        <f t="shared" si="26"/>
        <v>16</v>
      </c>
      <c r="L171" s="1">
        <f t="shared" si="27"/>
        <v>17</v>
      </c>
      <c r="M171" s="1">
        <f t="shared" si="28"/>
        <v>2000.0781802305269</v>
      </c>
      <c r="N171" s="1">
        <f t="shared" si="29"/>
        <v>2000.0172083097009</v>
      </c>
      <c r="O171" s="1">
        <f t="shared" si="21"/>
        <v>-6.0971920825977577E-2</v>
      </c>
    </row>
    <row r="172" spans="5:15" x14ac:dyDescent="0.2">
      <c r="E172" s="39">
        <f t="shared" si="22"/>
        <v>16.999999999999972</v>
      </c>
      <c r="F172" s="16">
        <f t="shared" si="20"/>
        <v>2000.0172083097009</v>
      </c>
      <c r="H172" s="46" t="b">
        <f t="shared" si="23"/>
        <v>1</v>
      </c>
      <c r="I172" s="46">
        <f t="shared" si="24"/>
        <v>17</v>
      </c>
      <c r="J172" s="46">
        <f t="shared" si="25"/>
        <v>18</v>
      </c>
      <c r="K172" s="1">
        <f t="shared" si="26"/>
        <v>17</v>
      </c>
      <c r="L172" s="1">
        <f t="shared" si="27"/>
        <v>18</v>
      </c>
      <c r="M172" s="1">
        <f t="shared" si="28"/>
        <v>2000.0172083097009</v>
      </c>
      <c r="N172" s="1">
        <f t="shared" si="29"/>
        <v>2000.0040028064111</v>
      </c>
      <c r="O172" s="1">
        <f t="shared" si="21"/>
        <v>-1.3205503289782428E-2</v>
      </c>
    </row>
    <row r="173" spans="5:15" x14ac:dyDescent="0.2">
      <c r="E173" s="39">
        <f t="shared" si="22"/>
        <v>17.099999999999973</v>
      </c>
      <c r="F173" s="16">
        <f t="shared" si="20"/>
        <v>2000.0158877593719</v>
      </c>
      <c r="H173" s="46" t="b">
        <f t="shared" si="23"/>
        <v>1</v>
      </c>
      <c r="I173" s="46">
        <f t="shared" si="24"/>
        <v>17</v>
      </c>
      <c r="J173" s="46">
        <f t="shared" si="25"/>
        <v>18</v>
      </c>
      <c r="K173" s="1">
        <f t="shared" si="26"/>
        <v>17</v>
      </c>
      <c r="L173" s="1">
        <f t="shared" si="27"/>
        <v>18</v>
      </c>
      <c r="M173" s="1">
        <f t="shared" si="28"/>
        <v>2000.0172083097009</v>
      </c>
      <c r="N173" s="1">
        <f t="shared" si="29"/>
        <v>2000.0040028064111</v>
      </c>
      <c r="O173" s="1">
        <f t="shared" si="21"/>
        <v>-1.3205503289782428E-2</v>
      </c>
    </row>
    <row r="174" spans="5:15" x14ac:dyDescent="0.2">
      <c r="E174" s="39">
        <f t="shared" si="22"/>
        <v>17.199999999999974</v>
      </c>
      <c r="F174" s="16">
        <f t="shared" si="20"/>
        <v>2000.014567209043</v>
      </c>
      <c r="H174" s="46" t="b">
        <f t="shared" si="23"/>
        <v>1</v>
      </c>
      <c r="I174" s="46">
        <f t="shared" si="24"/>
        <v>17</v>
      </c>
      <c r="J174" s="46">
        <f t="shared" si="25"/>
        <v>18</v>
      </c>
      <c r="K174" s="1">
        <f t="shared" si="26"/>
        <v>17</v>
      </c>
      <c r="L174" s="1">
        <f t="shared" si="27"/>
        <v>18</v>
      </c>
      <c r="M174" s="1">
        <f t="shared" si="28"/>
        <v>2000.0172083097009</v>
      </c>
      <c r="N174" s="1">
        <f t="shared" si="29"/>
        <v>2000.0040028064111</v>
      </c>
      <c r="O174" s="1">
        <f t="shared" si="21"/>
        <v>-1.3205503289782428E-2</v>
      </c>
    </row>
    <row r="175" spans="5:15" x14ac:dyDescent="0.2">
      <c r="E175" s="39">
        <f t="shared" si="22"/>
        <v>17.299999999999976</v>
      </c>
      <c r="F175" s="16">
        <f t="shared" si="20"/>
        <v>2000.013246658714</v>
      </c>
      <c r="H175" s="46" t="b">
        <f t="shared" si="23"/>
        <v>1</v>
      </c>
      <c r="I175" s="46">
        <f t="shared" si="24"/>
        <v>17</v>
      </c>
      <c r="J175" s="46">
        <f t="shared" si="25"/>
        <v>18</v>
      </c>
      <c r="K175" s="1">
        <f t="shared" si="26"/>
        <v>17</v>
      </c>
      <c r="L175" s="1">
        <f t="shared" si="27"/>
        <v>18</v>
      </c>
      <c r="M175" s="1">
        <f t="shared" si="28"/>
        <v>2000.0172083097009</v>
      </c>
      <c r="N175" s="1">
        <f t="shared" si="29"/>
        <v>2000.0040028064111</v>
      </c>
      <c r="O175" s="1">
        <f t="shared" si="21"/>
        <v>-1.3205503289782428E-2</v>
      </c>
    </row>
    <row r="176" spans="5:15" x14ac:dyDescent="0.2">
      <c r="E176" s="39">
        <f t="shared" si="22"/>
        <v>17.399999999999977</v>
      </c>
      <c r="F176" s="16">
        <f t="shared" si="20"/>
        <v>2000.0119261083851</v>
      </c>
      <c r="H176" s="46" t="b">
        <f t="shared" si="23"/>
        <v>1</v>
      </c>
      <c r="I176" s="46">
        <f t="shared" si="24"/>
        <v>17</v>
      </c>
      <c r="J176" s="46">
        <f t="shared" si="25"/>
        <v>18</v>
      </c>
      <c r="K176" s="1">
        <f t="shared" si="26"/>
        <v>17</v>
      </c>
      <c r="L176" s="1">
        <f t="shared" si="27"/>
        <v>18</v>
      </c>
      <c r="M176" s="1">
        <f t="shared" si="28"/>
        <v>2000.0172083097009</v>
      </c>
      <c r="N176" s="1">
        <f t="shared" si="29"/>
        <v>2000.0040028064111</v>
      </c>
      <c r="O176" s="1">
        <f t="shared" si="21"/>
        <v>-1.3205503289782428E-2</v>
      </c>
    </row>
    <row r="177" spans="5:15" x14ac:dyDescent="0.2">
      <c r="E177" s="39">
        <f t="shared" si="22"/>
        <v>17.499999999999979</v>
      </c>
      <c r="F177" s="16">
        <f t="shared" si="20"/>
        <v>2000.0106055580561</v>
      </c>
      <c r="H177" s="46" t="b">
        <f t="shared" si="23"/>
        <v>1</v>
      </c>
      <c r="I177" s="46">
        <f t="shared" si="24"/>
        <v>17</v>
      </c>
      <c r="J177" s="46">
        <f t="shared" si="25"/>
        <v>18</v>
      </c>
      <c r="K177" s="1">
        <f t="shared" si="26"/>
        <v>17</v>
      </c>
      <c r="L177" s="1">
        <f t="shared" si="27"/>
        <v>18</v>
      </c>
      <c r="M177" s="1">
        <f t="shared" si="28"/>
        <v>2000.0172083097009</v>
      </c>
      <c r="N177" s="1">
        <f t="shared" si="29"/>
        <v>2000.0040028064111</v>
      </c>
      <c r="O177" s="1">
        <f t="shared" si="21"/>
        <v>-1.3205503289782428E-2</v>
      </c>
    </row>
    <row r="178" spans="5:15" x14ac:dyDescent="0.2">
      <c r="E178" s="39">
        <f t="shared" si="22"/>
        <v>17.59999999999998</v>
      </c>
      <c r="F178" s="16">
        <f t="shared" si="20"/>
        <v>2000.0092850077269</v>
      </c>
      <c r="H178" s="46" t="b">
        <f t="shared" si="23"/>
        <v>1</v>
      </c>
      <c r="I178" s="46">
        <f t="shared" si="24"/>
        <v>17</v>
      </c>
      <c r="J178" s="46">
        <f t="shared" si="25"/>
        <v>18</v>
      </c>
      <c r="K178" s="1">
        <f t="shared" si="26"/>
        <v>17</v>
      </c>
      <c r="L178" s="1">
        <f t="shared" si="27"/>
        <v>18</v>
      </c>
      <c r="M178" s="1">
        <f t="shared" si="28"/>
        <v>2000.0172083097009</v>
      </c>
      <c r="N178" s="1">
        <f t="shared" si="29"/>
        <v>2000.0040028064111</v>
      </c>
      <c r="O178" s="1">
        <f t="shared" si="21"/>
        <v>-1.3205503289782428E-2</v>
      </c>
    </row>
    <row r="179" spans="5:15" x14ac:dyDescent="0.2">
      <c r="E179" s="39">
        <f t="shared" si="22"/>
        <v>17.699999999999982</v>
      </c>
      <c r="F179" s="16">
        <f t="shared" si="20"/>
        <v>2000.007964457398</v>
      </c>
      <c r="H179" s="46" t="b">
        <f t="shared" si="23"/>
        <v>1</v>
      </c>
      <c r="I179" s="46">
        <f t="shared" si="24"/>
        <v>17</v>
      </c>
      <c r="J179" s="46">
        <f t="shared" si="25"/>
        <v>18</v>
      </c>
      <c r="K179" s="1">
        <f t="shared" si="26"/>
        <v>17</v>
      </c>
      <c r="L179" s="1">
        <f t="shared" si="27"/>
        <v>18</v>
      </c>
      <c r="M179" s="1">
        <f t="shared" si="28"/>
        <v>2000.0172083097009</v>
      </c>
      <c r="N179" s="1">
        <f t="shared" si="29"/>
        <v>2000.0040028064111</v>
      </c>
      <c r="O179" s="1">
        <f t="shared" si="21"/>
        <v>-1.3205503289782428E-2</v>
      </c>
    </row>
    <row r="180" spans="5:15" x14ac:dyDescent="0.2">
      <c r="E180" s="39">
        <f t="shared" si="22"/>
        <v>17.799999999999983</v>
      </c>
      <c r="F180" s="16">
        <f t="shared" si="20"/>
        <v>2000.006643907069</v>
      </c>
      <c r="H180" s="46" t="b">
        <f t="shared" si="23"/>
        <v>1</v>
      </c>
      <c r="I180" s="46">
        <f t="shared" si="24"/>
        <v>17</v>
      </c>
      <c r="J180" s="46">
        <f t="shared" si="25"/>
        <v>18</v>
      </c>
      <c r="K180" s="1">
        <f t="shared" si="26"/>
        <v>17</v>
      </c>
      <c r="L180" s="1">
        <f t="shared" si="27"/>
        <v>18</v>
      </c>
      <c r="M180" s="1">
        <f t="shared" si="28"/>
        <v>2000.0172083097009</v>
      </c>
      <c r="N180" s="1">
        <f t="shared" si="29"/>
        <v>2000.0040028064111</v>
      </c>
      <c r="O180" s="1">
        <f t="shared" si="21"/>
        <v>-1.3205503289782428E-2</v>
      </c>
    </row>
    <row r="181" spans="5:15" x14ac:dyDescent="0.2">
      <c r="E181" s="39">
        <f t="shared" si="22"/>
        <v>17.899999999999984</v>
      </c>
      <c r="F181" s="16">
        <f t="shared" si="20"/>
        <v>2000.0053233567401</v>
      </c>
      <c r="H181" s="46" t="b">
        <f t="shared" si="23"/>
        <v>1</v>
      </c>
      <c r="I181" s="46">
        <f t="shared" si="24"/>
        <v>17</v>
      </c>
      <c r="J181" s="46">
        <f t="shared" si="25"/>
        <v>18</v>
      </c>
      <c r="K181" s="1">
        <f t="shared" si="26"/>
        <v>17</v>
      </c>
      <c r="L181" s="1">
        <f t="shared" si="27"/>
        <v>18</v>
      </c>
      <c r="M181" s="1">
        <f t="shared" si="28"/>
        <v>2000.0172083097009</v>
      </c>
      <c r="N181" s="1">
        <f t="shared" si="29"/>
        <v>2000.0040028064111</v>
      </c>
      <c r="O181" s="1">
        <f t="shared" si="21"/>
        <v>-1.3205503289782428E-2</v>
      </c>
    </row>
    <row r="182" spans="5:15" x14ac:dyDescent="0.2">
      <c r="E182" s="39">
        <f t="shared" si="22"/>
        <v>17.999999999999986</v>
      </c>
      <c r="F182" s="16">
        <f t="shared" si="20"/>
        <v>2000.0040028064111</v>
      </c>
      <c r="H182" s="46" t="b">
        <f t="shared" si="23"/>
        <v>1</v>
      </c>
      <c r="I182" s="46">
        <f t="shared" si="24"/>
        <v>18</v>
      </c>
      <c r="J182" s="46">
        <f t="shared" si="25"/>
        <v>19</v>
      </c>
      <c r="K182" s="1">
        <f t="shared" si="26"/>
        <v>18</v>
      </c>
      <c r="L182" s="1">
        <f t="shared" si="27"/>
        <v>19</v>
      </c>
      <c r="M182" s="1">
        <f t="shared" si="28"/>
        <v>2000.0040028064111</v>
      </c>
      <c r="N182" s="1">
        <f t="shared" si="29"/>
        <v>2000.0009913174915</v>
      </c>
      <c r="O182" s="1">
        <f t="shared" si="21"/>
        <v>-3.0114889195829164E-3</v>
      </c>
    </row>
    <row r="183" spans="5:15" x14ac:dyDescent="0.2">
      <c r="E183" s="39">
        <f t="shared" si="22"/>
        <v>18.099999999999987</v>
      </c>
      <c r="F183" s="16">
        <f t="shared" si="20"/>
        <v>2000.0037016575191</v>
      </c>
      <c r="H183" s="46" t="b">
        <f t="shared" si="23"/>
        <v>1</v>
      </c>
      <c r="I183" s="46">
        <f t="shared" si="24"/>
        <v>18</v>
      </c>
      <c r="J183" s="46">
        <f t="shared" si="25"/>
        <v>19</v>
      </c>
      <c r="K183" s="1">
        <f t="shared" si="26"/>
        <v>18</v>
      </c>
      <c r="L183" s="1">
        <f t="shared" si="27"/>
        <v>19</v>
      </c>
      <c r="M183" s="1">
        <f t="shared" si="28"/>
        <v>2000.0040028064111</v>
      </c>
      <c r="N183" s="1">
        <f t="shared" si="29"/>
        <v>2000.0009913174915</v>
      </c>
      <c r="O183" s="1">
        <f t="shared" si="21"/>
        <v>-3.0114889195829164E-3</v>
      </c>
    </row>
    <row r="184" spans="5:15" x14ac:dyDescent="0.2">
      <c r="E184" s="39">
        <f t="shared" si="22"/>
        <v>18.199999999999989</v>
      </c>
      <c r="F184" s="16">
        <f t="shared" si="20"/>
        <v>2000.0034005086272</v>
      </c>
      <c r="H184" s="46" t="b">
        <f t="shared" si="23"/>
        <v>1</v>
      </c>
      <c r="I184" s="46">
        <f t="shared" si="24"/>
        <v>18</v>
      </c>
      <c r="J184" s="46">
        <f t="shared" si="25"/>
        <v>19</v>
      </c>
      <c r="K184" s="1">
        <f t="shared" si="26"/>
        <v>18</v>
      </c>
      <c r="L184" s="1">
        <f t="shared" si="27"/>
        <v>19</v>
      </c>
      <c r="M184" s="1">
        <f t="shared" si="28"/>
        <v>2000.0040028064111</v>
      </c>
      <c r="N184" s="1">
        <f t="shared" si="29"/>
        <v>2000.0009913174915</v>
      </c>
      <c r="O184" s="1">
        <f t="shared" si="21"/>
        <v>-3.0114889195829164E-3</v>
      </c>
    </row>
    <row r="185" spans="5:15" x14ac:dyDescent="0.2">
      <c r="E185" s="39">
        <f t="shared" si="22"/>
        <v>18.29999999999999</v>
      </c>
      <c r="F185" s="16">
        <f t="shared" si="20"/>
        <v>2000.0030993597352</v>
      </c>
      <c r="H185" s="46" t="b">
        <f t="shared" si="23"/>
        <v>1</v>
      </c>
      <c r="I185" s="46">
        <f t="shared" si="24"/>
        <v>18</v>
      </c>
      <c r="J185" s="46">
        <f t="shared" si="25"/>
        <v>19</v>
      </c>
      <c r="K185" s="1">
        <f t="shared" si="26"/>
        <v>18</v>
      </c>
      <c r="L185" s="1">
        <f t="shared" si="27"/>
        <v>19</v>
      </c>
      <c r="M185" s="1">
        <f t="shared" si="28"/>
        <v>2000.0040028064111</v>
      </c>
      <c r="N185" s="1">
        <f t="shared" si="29"/>
        <v>2000.0009913174915</v>
      </c>
      <c r="O185" s="1">
        <f t="shared" si="21"/>
        <v>-3.0114889195829164E-3</v>
      </c>
    </row>
    <row r="186" spans="5:15" x14ac:dyDescent="0.2">
      <c r="E186" s="39">
        <f t="shared" si="22"/>
        <v>18.399999999999991</v>
      </c>
      <c r="F186" s="16">
        <f t="shared" si="20"/>
        <v>2000.0027982108434</v>
      </c>
      <c r="H186" s="46" t="b">
        <f t="shared" si="23"/>
        <v>1</v>
      </c>
      <c r="I186" s="46">
        <f t="shared" si="24"/>
        <v>18</v>
      </c>
      <c r="J186" s="46">
        <f t="shared" si="25"/>
        <v>19</v>
      </c>
      <c r="K186" s="1">
        <f t="shared" si="26"/>
        <v>18</v>
      </c>
      <c r="L186" s="1">
        <f t="shared" si="27"/>
        <v>19</v>
      </c>
      <c r="M186" s="1">
        <f t="shared" si="28"/>
        <v>2000.0040028064111</v>
      </c>
      <c r="N186" s="1">
        <f t="shared" si="29"/>
        <v>2000.0009913174915</v>
      </c>
      <c r="O186" s="1">
        <f t="shared" si="21"/>
        <v>-3.0114889195829164E-3</v>
      </c>
    </row>
    <row r="187" spans="5:15" x14ac:dyDescent="0.2">
      <c r="E187" s="39">
        <f t="shared" si="22"/>
        <v>18.499999999999993</v>
      </c>
      <c r="F187" s="16">
        <f t="shared" si="20"/>
        <v>2000.0024970619513</v>
      </c>
      <c r="H187" s="46" t="b">
        <f t="shared" si="23"/>
        <v>1</v>
      </c>
      <c r="I187" s="46">
        <f t="shared" si="24"/>
        <v>18</v>
      </c>
      <c r="J187" s="46">
        <f t="shared" si="25"/>
        <v>19</v>
      </c>
      <c r="K187" s="1">
        <f t="shared" si="26"/>
        <v>18</v>
      </c>
      <c r="L187" s="1">
        <f t="shared" si="27"/>
        <v>19</v>
      </c>
      <c r="M187" s="1">
        <f t="shared" si="28"/>
        <v>2000.0040028064111</v>
      </c>
      <c r="N187" s="1">
        <f t="shared" si="29"/>
        <v>2000.0009913174915</v>
      </c>
      <c r="O187" s="1">
        <f t="shared" si="21"/>
        <v>-3.0114889195829164E-3</v>
      </c>
    </row>
    <row r="188" spans="5:15" x14ac:dyDescent="0.2">
      <c r="E188" s="39">
        <f t="shared" si="22"/>
        <v>18.599999999999994</v>
      </c>
      <c r="F188" s="16">
        <f t="shared" si="20"/>
        <v>2000.0021959130593</v>
      </c>
      <c r="H188" s="46" t="b">
        <f t="shared" si="23"/>
        <v>1</v>
      </c>
      <c r="I188" s="46">
        <f t="shared" si="24"/>
        <v>18</v>
      </c>
      <c r="J188" s="46">
        <f t="shared" si="25"/>
        <v>19</v>
      </c>
      <c r="K188" s="1">
        <f t="shared" si="26"/>
        <v>18</v>
      </c>
      <c r="L188" s="1">
        <f t="shared" si="27"/>
        <v>19</v>
      </c>
      <c r="M188" s="1">
        <f t="shared" si="28"/>
        <v>2000.0040028064111</v>
      </c>
      <c r="N188" s="1">
        <f t="shared" si="29"/>
        <v>2000.0009913174915</v>
      </c>
      <c r="O188" s="1">
        <f t="shared" si="21"/>
        <v>-3.0114889195829164E-3</v>
      </c>
    </row>
    <row r="189" spans="5:15" x14ac:dyDescent="0.2">
      <c r="E189" s="39">
        <f t="shared" si="22"/>
        <v>18.699999999999996</v>
      </c>
      <c r="F189" s="16">
        <f t="shared" si="20"/>
        <v>2000.0018947641674</v>
      </c>
      <c r="H189" s="46" t="b">
        <f t="shared" si="23"/>
        <v>1</v>
      </c>
      <c r="I189" s="46">
        <f t="shared" si="24"/>
        <v>18</v>
      </c>
      <c r="J189" s="46">
        <f t="shared" si="25"/>
        <v>19</v>
      </c>
      <c r="K189" s="1">
        <f t="shared" si="26"/>
        <v>18</v>
      </c>
      <c r="L189" s="1">
        <f t="shared" si="27"/>
        <v>19</v>
      </c>
      <c r="M189" s="1">
        <f t="shared" si="28"/>
        <v>2000.0040028064111</v>
      </c>
      <c r="N189" s="1">
        <f t="shared" si="29"/>
        <v>2000.0009913174915</v>
      </c>
      <c r="O189" s="1">
        <f t="shared" si="21"/>
        <v>-3.0114889195829164E-3</v>
      </c>
    </row>
    <row r="190" spans="5:15" x14ac:dyDescent="0.2">
      <c r="E190" s="39">
        <f t="shared" si="22"/>
        <v>18.799999999999997</v>
      </c>
      <c r="F190" s="16">
        <f t="shared" si="20"/>
        <v>2000.0015936152754</v>
      </c>
      <c r="H190" s="46" t="b">
        <f t="shared" si="23"/>
        <v>1</v>
      </c>
      <c r="I190" s="46">
        <f t="shared" si="24"/>
        <v>18</v>
      </c>
      <c r="J190" s="46">
        <f t="shared" si="25"/>
        <v>19</v>
      </c>
      <c r="K190" s="1">
        <f t="shared" si="26"/>
        <v>18</v>
      </c>
      <c r="L190" s="1">
        <f t="shared" si="27"/>
        <v>19</v>
      </c>
      <c r="M190" s="1">
        <f t="shared" si="28"/>
        <v>2000.0040028064111</v>
      </c>
      <c r="N190" s="1">
        <f t="shared" si="29"/>
        <v>2000.0009913174915</v>
      </c>
      <c r="O190" s="1">
        <f t="shared" si="21"/>
        <v>-3.0114889195829164E-3</v>
      </c>
    </row>
    <row r="191" spans="5:15" x14ac:dyDescent="0.2">
      <c r="E191" s="39">
        <f t="shared" si="22"/>
        <v>18.899999999999999</v>
      </c>
      <c r="F191" s="16">
        <f t="shared" si="20"/>
        <v>2000.0012924663836</v>
      </c>
      <c r="H191" s="46" t="b">
        <f t="shared" si="23"/>
        <v>1</v>
      </c>
      <c r="I191" s="46">
        <f t="shared" si="24"/>
        <v>18</v>
      </c>
      <c r="J191" s="46">
        <f t="shared" si="25"/>
        <v>19</v>
      </c>
      <c r="K191" s="1">
        <f t="shared" si="26"/>
        <v>18</v>
      </c>
      <c r="L191" s="1">
        <f t="shared" si="27"/>
        <v>19</v>
      </c>
      <c r="M191" s="1">
        <f t="shared" si="28"/>
        <v>2000.0040028064111</v>
      </c>
      <c r="N191" s="1">
        <f t="shared" si="29"/>
        <v>2000.0009913174915</v>
      </c>
      <c r="O191" s="1">
        <f t="shared" si="21"/>
        <v>-3.0114889195829164E-3</v>
      </c>
    </row>
    <row r="192" spans="5:15" x14ac:dyDescent="0.2">
      <c r="E192" s="39">
        <f t="shared" si="22"/>
        <v>19</v>
      </c>
      <c r="F192" s="16">
        <f t="shared" si="20"/>
        <v>2000.0009913174915</v>
      </c>
      <c r="H192" s="46" t="b">
        <f t="shared" si="23"/>
        <v>1</v>
      </c>
      <c r="I192" s="46">
        <f t="shared" si="24"/>
        <v>19</v>
      </c>
      <c r="J192" s="46">
        <f t="shared" si="25"/>
        <v>20</v>
      </c>
      <c r="K192" s="1">
        <f t="shared" si="26"/>
        <v>19</v>
      </c>
      <c r="L192" s="1">
        <f t="shared" si="27"/>
        <v>20</v>
      </c>
      <c r="M192" s="1">
        <f t="shared" si="28"/>
        <v>2000.0009913174915</v>
      </c>
      <c r="N192" s="1">
        <f t="shared" si="29"/>
        <v>2000.0002622131808</v>
      </c>
      <c r="O192" s="1">
        <f t="shared" si="21"/>
        <v>-7.2910431072159554E-4</v>
      </c>
    </row>
    <row r="193" spans="5:15" x14ac:dyDescent="0.2">
      <c r="E193" s="39">
        <f t="shared" si="22"/>
        <v>19.100000000000001</v>
      </c>
      <c r="F193" s="16">
        <f t="shared" si="20"/>
        <v>2000.0009184070605</v>
      </c>
      <c r="H193" s="46" t="b">
        <f t="shared" si="23"/>
        <v>1</v>
      </c>
      <c r="I193" s="46">
        <f t="shared" si="24"/>
        <v>19</v>
      </c>
      <c r="J193" s="46">
        <f t="shared" si="25"/>
        <v>20</v>
      </c>
      <c r="K193" s="1">
        <f t="shared" si="26"/>
        <v>19</v>
      </c>
      <c r="L193" s="1">
        <f t="shared" si="27"/>
        <v>20</v>
      </c>
      <c r="M193" s="1">
        <f t="shared" si="28"/>
        <v>2000.0009913174915</v>
      </c>
      <c r="N193" s="1">
        <f t="shared" si="29"/>
        <v>2000.0002622131808</v>
      </c>
      <c r="O193" s="1">
        <f t="shared" si="21"/>
        <v>-7.2910431072159554E-4</v>
      </c>
    </row>
    <row r="194" spans="5:15" x14ac:dyDescent="0.2">
      <c r="E194" s="39">
        <f t="shared" si="22"/>
        <v>19.200000000000003</v>
      </c>
      <c r="F194" s="16">
        <f t="shared" ref="F194:F251" si="30">IF(E194&gt;$C$29,$C$30,IF(H194,M194+(E194-K194)*O194,0))</f>
        <v>2000.0008454966294</v>
      </c>
      <c r="H194" s="46" t="b">
        <f t="shared" si="23"/>
        <v>1</v>
      </c>
      <c r="I194" s="46">
        <f t="shared" si="24"/>
        <v>19</v>
      </c>
      <c r="J194" s="46">
        <f t="shared" si="25"/>
        <v>20</v>
      </c>
      <c r="K194" s="1">
        <f t="shared" si="26"/>
        <v>19</v>
      </c>
      <c r="L194" s="1">
        <f t="shared" si="27"/>
        <v>20</v>
      </c>
      <c r="M194" s="1">
        <f t="shared" si="28"/>
        <v>2000.0009913174915</v>
      </c>
      <c r="N194" s="1">
        <f t="shared" si="29"/>
        <v>2000.0002622131808</v>
      </c>
      <c r="O194" s="1">
        <f t="shared" ref="O194:O251" si="31">IF(K194&lt;&gt;L194,(N194-M194)/(L194-K194),0)</f>
        <v>-7.2910431072159554E-4</v>
      </c>
    </row>
    <row r="195" spans="5:15" x14ac:dyDescent="0.2">
      <c r="E195" s="39">
        <f t="shared" ref="E195:E258" si="32">E194+WindSpeedStep</f>
        <v>19.300000000000004</v>
      </c>
      <c r="F195" s="16">
        <f t="shared" si="30"/>
        <v>2000.0007725861983</v>
      </c>
      <c r="H195" s="46" t="b">
        <f t="shared" ref="H195:H251" si="33">AND(E195&gt;=$C$28,E195&lt;=$C$29)</f>
        <v>1</v>
      </c>
      <c r="I195" s="46">
        <f t="shared" ref="I195:I251" si="34">COUNTIF($B$2:$B$26,"&lt;="&amp;E195)</f>
        <v>19</v>
      </c>
      <c r="J195" s="46">
        <f t="shared" ref="J195:J251" si="35">I195+1</f>
        <v>20</v>
      </c>
      <c r="K195" s="1">
        <f t="shared" ref="K195:K251" si="36">IF(H195,INDEX($B$2:$B$26,I195),"")</f>
        <v>19</v>
      </c>
      <c r="L195" s="1">
        <f t="shared" ref="L195:L251" si="37">IF(H195,INDEX($B$2:$B$26,J195),"")</f>
        <v>20</v>
      </c>
      <c r="M195" s="1">
        <f t="shared" ref="M195:M251" si="38">IF(H195,INDEX($C$2:$C$26,I195),"")</f>
        <v>2000.0009913174915</v>
      </c>
      <c r="N195" s="1">
        <f t="shared" ref="N195:N251" si="39">IF(H195,INDEX($C$2:$C$26,J195),"")</f>
        <v>2000.0002622131808</v>
      </c>
      <c r="O195" s="1">
        <f t="shared" si="31"/>
        <v>-7.2910431072159554E-4</v>
      </c>
    </row>
    <row r="196" spans="5:15" x14ac:dyDescent="0.2">
      <c r="E196" s="39">
        <f t="shared" si="32"/>
        <v>19.400000000000006</v>
      </c>
      <c r="F196" s="16">
        <f t="shared" si="30"/>
        <v>2000.0006996757672</v>
      </c>
      <c r="H196" s="46" t="b">
        <f t="shared" si="33"/>
        <v>1</v>
      </c>
      <c r="I196" s="46">
        <f t="shared" si="34"/>
        <v>19</v>
      </c>
      <c r="J196" s="46">
        <f t="shared" si="35"/>
        <v>20</v>
      </c>
      <c r="K196" s="1">
        <f t="shared" si="36"/>
        <v>19</v>
      </c>
      <c r="L196" s="1">
        <f t="shared" si="37"/>
        <v>20</v>
      </c>
      <c r="M196" s="1">
        <f t="shared" si="38"/>
        <v>2000.0009913174915</v>
      </c>
      <c r="N196" s="1">
        <f t="shared" si="39"/>
        <v>2000.0002622131808</v>
      </c>
      <c r="O196" s="1">
        <f t="shared" si="31"/>
        <v>-7.2910431072159554E-4</v>
      </c>
    </row>
    <row r="197" spans="5:15" x14ac:dyDescent="0.2">
      <c r="E197" s="39">
        <f t="shared" si="32"/>
        <v>19.500000000000007</v>
      </c>
      <c r="F197" s="16">
        <f t="shared" si="30"/>
        <v>2000.0006267653362</v>
      </c>
      <c r="H197" s="46" t="b">
        <f t="shared" si="33"/>
        <v>1</v>
      </c>
      <c r="I197" s="46">
        <f t="shared" si="34"/>
        <v>19</v>
      </c>
      <c r="J197" s="46">
        <f t="shared" si="35"/>
        <v>20</v>
      </c>
      <c r="K197" s="1">
        <f t="shared" si="36"/>
        <v>19</v>
      </c>
      <c r="L197" s="1">
        <f t="shared" si="37"/>
        <v>20</v>
      </c>
      <c r="M197" s="1">
        <f t="shared" si="38"/>
        <v>2000.0009913174915</v>
      </c>
      <c r="N197" s="1">
        <f t="shared" si="39"/>
        <v>2000.0002622131808</v>
      </c>
      <c r="O197" s="1">
        <f t="shared" si="31"/>
        <v>-7.2910431072159554E-4</v>
      </c>
    </row>
    <row r="198" spans="5:15" x14ac:dyDescent="0.2">
      <c r="E198" s="39">
        <f t="shared" si="32"/>
        <v>19.600000000000009</v>
      </c>
      <c r="F198" s="16">
        <f t="shared" si="30"/>
        <v>2000.0005538549051</v>
      </c>
      <c r="H198" s="46" t="b">
        <f t="shared" si="33"/>
        <v>1</v>
      </c>
      <c r="I198" s="46">
        <f t="shared" si="34"/>
        <v>19</v>
      </c>
      <c r="J198" s="46">
        <f t="shared" si="35"/>
        <v>20</v>
      </c>
      <c r="K198" s="1">
        <f t="shared" si="36"/>
        <v>19</v>
      </c>
      <c r="L198" s="1">
        <f t="shared" si="37"/>
        <v>20</v>
      </c>
      <c r="M198" s="1">
        <f t="shared" si="38"/>
        <v>2000.0009913174915</v>
      </c>
      <c r="N198" s="1">
        <f t="shared" si="39"/>
        <v>2000.0002622131808</v>
      </c>
      <c r="O198" s="1">
        <f t="shared" si="31"/>
        <v>-7.2910431072159554E-4</v>
      </c>
    </row>
    <row r="199" spans="5:15" x14ac:dyDescent="0.2">
      <c r="E199" s="39">
        <f t="shared" si="32"/>
        <v>19.70000000000001</v>
      </c>
      <c r="F199" s="16">
        <f t="shared" si="30"/>
        <v>2000.000480944474</v>
      </c>
      <c r="H199" s="46" t="b">
        <f t="shared" si="33"/>
        <v>1</v>
      </c>
      <c r="I199" s="46">
        <f t="shared" si="34"/>
        <v>19</v>
      </c>
      <c r="J199" s="46">
        <f t="shared" si="35"/>
        <v>20</v>
      </c>
      <c r="K199" s="1">
        <f t="shared" si="36"/>
        <v>19</v>
      </c>
      <c r="L199" s="1">
        <f t="shared" si="37"/>
        <v>20</v>
      </c>
      <c r="M199" s="1">
        <f t="shared" si="38"/>
        <v>2000.0009913174915</v>
      </c>
      <c r="N199" s="1">
        <f t="shared" si="39"/>
        <v>2000.0002622131808</v>
      </c>
      <c r="O199" s="1">
        <f t="shared" si="31"/>
        <v>-7.2910431072159554E-4</v>
      </c>
    </row>
    <row r="200" spans="5:15" x14ac:dyDescent="0.2">
      <c r="E200" s="39">
        <f t="shared" si="32"/>
        <v>19.800000000000011</v>
      </c>
      <c r="F200" s="16">
        <f t="shared" si="30"/>
        <v>2000.0004080340429</v>
      </c>
      <c r="H200" s="46" t="b">
        <f t="shared" si="33"/>
        <v>1</v>
      </c>
      <c r="I200" s="46">
        <f t="shared" si="34"/>
        <v>19</v>
      </c>
      <c r="J200" s="46">
        <f t="shared" si="35"/>
        <v>20</v>
      </c>
      <c r="K200" s="1">
        <f t="shared" si="36"/>
        <v>19</v>
      </c>
      <c r="L200" s="1">
        <f t="shared" si="37"/>
        <v>20</v>
      </c>
      <c r="M200" s="1">
        <f t="shared" si="38"/>
        <v>2000.0009913174915</v>
      </c>
      <c r="N200" s="1">
        <f t="shared" si="39"/>
        <v>2000.0002622131808</v>
      </c>
      <c r="O200" s="1">
        <f t="shared" si="31"/>
        <v>-7.2910431072159554E-4</v>
      </c>
    </row>
    <row r="201" spans="5:15" x14ac:dyDescent="0.2">
      <c r="E201" s="39">
        <f t="shared" si="32"/>
        <v>19.900000000000013</v>
      </c>
      <c r="F201" s="16">
        <f t="shared" si="30"/>
        <v>2000.0003351236119</v>
      </c>
      <c r="H201" s="46" t="b">
        <f t="shared" si="33"/>
        <v>1</v>
      </c>
      <c r="I201" s="46">
        <f t="shared" si="34"/>
        <v>19</v>
      </c>
      <c r="J201" s="46">
        <f t="shared" si="35"/>
        <v>20</v>
      </c>
      <c r="K201" s="1">
        <f t="shared" si="36"/>
        <v>19</v>
      </c>
      <c r="L201" s="1">
        <f t="shared" si="37"/>
        <v>20</v>
      </c>
      <c r="M201" s="1">
        <f t="shared" si="38"/>
        <v>2000.0009913174915</v>
      </c>
      <c r="N201" s="1">
        <f t="shared" si="39"/>
        <v>2000.0002622131808</v>
      </c>
      <c r="O201" s="1">
        <f t="shared" si="31"/>
        <v>-7.2910431072159554E-4</v>
      </c>
    </row>
    <row r="202" spans="5:15" x14ac:dyDescent="0.2">
      <c r="E202" s="39">
        <f t="shared" si="32"/>
        <v>20.000000000000014</v>
      </c>
      <c r="F202" s="16">
        <f t="shared" si="30"/>
        <v>2000.0002622131808</v>
      </c>
      <c r="H202" s="46" t="b">
        <f t="shared" si="33"/>
        <v>1</v>
      </c>
      <c r="I202" s="46">
        <f t="shared" si="34"/>
        <v>20</v>
      </c>
      <c r="J202" s="46">
        <f t="shared" si="35"/>
        <v>21</v>
      </c>
      <c r="K202" s="1">
        <f t="shared" si="36"/>
        <v>20</v>
      </c>
      <c r="L202" s="1">
        <f t="shared" si="37"/>
        <v>21</v>
      </c>
      <c r="M202" s="1">
        <f t="shared" si="38"/>
        <v>2000.0002622131808</v>
      </c>
      <c r="N202" s="1">
        <f t="shared" si="39"/>
        <v>2000.0000741100152</v>
      </c>
      <c r="O202" s="1">
        <f t="shared" si="31"/>
        <v>-1.8810316555573081E-4</v>
      </c>
    </row>
    <row r="203" spans="5:15" x14ac:dyDescent="0.2">
      <c r="E203" s="39">
        <f t="shared" si="32"/>
        <v>20.100000000000016</v>
      </c>
      <c r="F203" s="16">
        <f t="shared" si="30"/>
        <v>2000.0002434028643</v>
      </c>
      <c r="H203" s="46" t="b">
        <f t="shared" si="33"/>
        <v>1</v>
      </c>
      <c r="I203" s="46">
        <f t="shared" si="34"/>
        <v>20</v>
      </c>
      <c r="J203" s="46">
        <f t="shared" si="35"/>
        <v>21</v>
      </c>
      <c r="K203" s="1">
        <f t="shared" si="36"/>
        <v>20</v>
      </c>
      <c r="L203" s="1">
        <f t="shared" si="37"/>
        <v>21</v>
      </c>
      <c r="M203" s="1">
        <f t="shared" si="38"/>
        <v>2000.0002622131808</v>
      </c>
      <c r="N203" s="1">
        <f t="shared" si="39"/>
        <v>2000.0000741100152</v>
      </c>
      <c r="O203" s="1">
        <f t="shared" si="31"/>
        <v>-1.8810316555573081E-4</v>
      </c>
    </row>
    <row r="204" spans="5:15" x14ac:dyDescent="0.2">
      <c r="E204" s="39">
        <f t="shared" si="32"/>
        <v>20.200000000000017</v>
      </c>
      <c r="F204" s="16">
        <f t="shared" si="30"/>
        <v>2000.0002245925477</v>
      </c>
      <c r="H204" s="46" t="b">
        <f t="shared" si="33"/>
        <v>1</v>
      </c>
      <c r="I204" s="46">
        <f t="shared" si="34"/>
        <v>20</v>
      </c>
      <c r="J204" s="46">
        <f t="shared" si="35"/>
        <v>21</v>
      </c>
      <c r="K204" s="1">
        <f t="shared" si="36"/>
        <v>20</v>
      </c>
      <c r="L204" s="1">
        <f t="shared" si="37"/>
        <v>21</v>
      </c>
      <c r="M204" s="1">
        <f t="shared" si="38"/>
        <v>2000.0002622131808</v>
      </c>
      <c r="N204" s="1">
        <f t="shared" si="39"/>
        <v>2000.0000741100152</v>
      </c>
      <c r="O204" s="1">
        <f t="shared" si="31"/>
        <v>-1.8810316555573081E-4</v>
      </c>
    </row>
    <row r="205" spans="5:15" x14ac:dyDescent="0.2">
      <c r="E205" s="39">
        <f t="shared" si="32"/>
        <v>20.300000000000018</v>
      </c>
      <c r="F205" s="16">
        <f t="shared" si="30"/>
        <v>2000.0002057822312</v>
      </c>
      <c r="H205" s="46" t="b">
        <f t="shared" si="33"/>
        <v>1</v>
      </c>
      <c r="I205" s="46">
        <f t="shared" si="34"/>
        <v>20</v>
      </c>
      <c r="J205" s="46">
        <f t="shared" si="35"/>
        <v>21</v>
      </c>
      <c r="K205" s="1">
        <f t="shared" si="36"/>
        <v>20</v>
      </c>
      <c r="L205" s="1">
        <f t="shared" si="37"/>
        <v>21</v>
      </c>
      <c r="M205" s="1">
        <f t="shared" si="38"/>
        <v>2000.0002622131808</v>
      </c>
      <c r="N205" s="1">
        <f t="shared" si="39"/>
        <v>2000.0000741100152</v>
      </c>
      <c r="O205" s="1">
        <f t="shared" si="31"/>
        <v>-1.8810316555573081E-4</v>
      </c>
    </row>
    <row r="206" spans="5:15" x14ac:dyDescent="0.2">
      <c r="E206" s="39">
        <f t="shared" si="32"/>
        <v>20.40000000000002</v>
      </c>
      <c r="F206" s="16">
        <f t="shared" si="30"/>
        <v>2000.0001869719147</v>
      </c>
      <c r="H206" s="46" t="b">
        <f t="shared" si="33"/>
        <v>1</v>
      </c>
      <c r="I206" s="46">
        <f t="shared" si="34"/>
        <v>20</v>
      </c>
      <c r="J206" s="46">
        <f t="shared" si="35"/>
        <v>21</v>
      </c>
      <c r="K206" s="1">
        <f t="shared" si="36"/>
        <v>20</v>
      </c>
      <c r="L206" s="1">
        <f t="shared" si="37"/>
        <v>21</v>
      </c>
      <c r="M206" s="1">
        <f t="shared" si="38"/>
        <v>2000.0002622131808</v>
      </c>
      <c r="N206" s="1">
        <f t="shared" si="39"/>
        <v>2000.0000741100152</v>
      </c>
      <c r="O206" s="1">
        <f t="shared" si="31"/>
        <v>-1.8810316555573081E-4</v>
      </c>
    </row>
    <row r="207" spans="5:15" x14ac:dyDescent="0.2">
      <c r="E207" s="39">
        <f t="shared" si="32"/>
        <v>20.500000000000021</v>
      </c>
      <c r="F207" s="16">
        <f t="shared" si="30"/>
        <v>2000.0001681615981</v>
      </c>
      <c r="H207" s="46" t="b">
        <f t="shared" si="33"/>
        <v>1</v>
      </c>
      <c r="I207" s="46">
        <f t="shared" si="34"/>
        <v>20</v>
      </c>
      <c r="J207" s="46">
        <f t="shared" si="35"/>
        <v>21</v>
      </c>
      <c r="K207" s="1">
        <f t="shared" si="36"/>
        <v>20</v>
      </c>
      <c r="L207" s="1">
        <f t="shared" si="37"/>
        <v>21</v>
      </c>
      <c r="M207" s="1">
        <f t="shared" si="38"/>
        <v>2000.0002622131808</v>
      </c>
      <c r="N207" s="1">
        <f t="shared" si="39"/>
        <v>2000.0000741100152</v>
      </c>
      <c r="O207" s="1">
        <f t="shared" si="31"/>
        <v>-1.8810316555573081E-4</v>
      </c>
    </row>
    <row r="208" spans="5:15" x14ac:dyDescent="0.2">
      <c r="E208" s="39">
        <f t="shared" si="32"/>
        <v>20.600000000000023</v>
      </c>
      <c r="F208" s="16">
        <f t="shared" si="30"/>
        <v>2000.0001493512814</v>
      </c>
      <c r="H208" s="46" t="b">
        <f t="shared" si="33"/>
        <v>1</v>
      </c>
      <c r="I208" s="46">
        <f t="shared" si="34"/>
        <v>20</v>
      </c>
      <c r="J208" s="46">
        <f t="shared" si="35"/>
        <v>21</v>
      </c>
      <c r="K208" s="1">
        <f t="shared" si="36"/>
        <v>20</v>
      </c>
      <c r="L208" s="1">
        <f t="shared" si="37"/>
        <v>21</v>
      </c>
      <c r="M208" s="1">
        <f t="shared" si="38"/>
        <v>2000.0002622131808</v>
      </c>
      <c r="N208" s="1">
        <f t="shared" si="39"/>
        <v>2000.0000741100152</v>
      </c>
      <c r="O208" s="1">
        <f t="shared" si="31"/>
        <v>-1.8810316555573081E-4</v>
      </c>
    </row>
    <row r="209" spans="5:15" x14ac:dyDescent="0.2">
      <c r="E209" s="39">
        <f t="shared" si="32"/>
        <v>20.700000000000024</v>
      </c>
      <c r="F209" s="16">
        <f t="shared" si="30"/>
        <v>2000.0001305409648</v>
      </c>
      <c r="H209" s="46" t="b">
        <f t="shared" si="33"/>
        <v>1</v>
      </c>
      <c r="I209" s="46">
        <f t="shared" si="34"/>
        <v>20</v>
      </c>
      <c r="J209" s="46">
        <f t="shared" si="35"/>
        <v>21</v>
      </c>
      <c r="K209" s="1">
        <f t="shared" si="36"/>
        <v>20</v>
      </c>
      <c r="L209" s="1">
        <f t="shared" si="37"/>
        <v>21</v>
      </c>
      <c r="M209" s="1">
        <f t="shared" si="38"/>
        <v>2000.0002622131808</v>
      </c>
      <c r="N209" s="1">
        <f t="shared" si="39"/>
        <v>2000.0000741100152</v>
      </c>
      <c r="O209" s="1">
        <f t="shared" si="31"/>
        <v>-1.8810316555573081E-4</v>
      </c>
    </row>
    <row r="210" spans="5:15" x14ac:dyDescent="0.2">
      <c r="E210" s="39">
        <f t="shared" si="32"/>
        <v>20.800000000000026</v>
      </c>
      <c r="F210" s="16">
        <f t="shared" si="30"/>
        <v>2000.0001117306483</v>
      </c>
      <c r="H210" s="46" t="b">
        <f t="shared" si="33"/>
        <v>1</v>
      </c>
      <c r="I210" s="46">
        <f t="shared" si="34"/>
        <v>20</v>
      </c>
      <c r="J210" s="46">
        <f t="shared" si="35"/>
        <v>21</v>
      </c>
      <c r="K210" s="1">
        <f t="shared" si="36"/>
        <v>20</v>
      </c>
      <c r="L210" s="1">
        <f t="shared" si="37"/>
        <v>21</v>
      </c>
      <c r="M210" s="1">
        <f t="shared" si="38"/>
        <v>2000.0002622131808</v>
      </c>
      <c r="N210" s="1">
        <f t="shared" si="39"/>
        <v>2000.0000741100152</v>
      </c>
      <c r="O210" s="1">
        <f t="shared" si="31"/>
        <v>-1.8810316555573081E-4</v>
      </c>
    </row>
    <row r="211" spans="5:15" x14ac:dyDescent="0.2">
      <c r="E211" s="39">
        <f t="shared" si="32"/>
        <v>20.900000000000027</v>
      </c>
      <c r="F211" s="16">
        <f t="shared" si="30"/>
        <v>2000.0000929203318</v>
      </c>
      <c r="H211" s="46" t="b">
        <f t="shared" si="33"/>
        <v>1</v>
      </c>
      <c r="I211" s="46">
        <f t="shared" si="34"/>
        <v>20</v>
      </c>
      <c r="J211" s="46">
        <f t="shared" si="35"/>
        <v>21</v>
      </c>
      <c r="K211" s="1">
        <f t="shared" si="36"/>
        <v>20</v>
      </c>
      <c r="L211" s="1">
        <f t="shared" si="37"/>
        <v>21</v>
      </c>
      <c r="M211" s="1">
        <f t="shared" si="38"/>
        <v>2000.0002622131808</v>
      </c>
      <c r="N211" s="1">
        <f t="shared" si="39"/>
        <v>2000.0000741100152</v>
      </c>
      <c r="O211" s="1">
        <f t="shared" si="31"/>
        <v>-1.8810316555573081E-4</v>
      </c>
    </row>
    <row r="212" spans="5:15" x14ac:dyDescent="0.2">
      <c r="E212" s="39">
        <f t="shared" si="32"/>
        <v>21.000000000000028</v>
      </c>
      <c r="F212" s="16">
        <f t="shared" si="30"/>
        <v>2000.0000741100152</v>
      </c>
      <c r="H212" s="46" t="b">
        <f t="shared" si="33"/>
        <v>1</v>
      </c>
      <c r="I212" s="46">
        <f t="shared" si="34"/>
        <v>21</v>
      </c>
      <c r="J212" s="46">
        <f t="shared" si="35"/>
        <v>22</v>
      </c>
      <c r="K212" s="1">
        <f t="shared" si="36"/>
        <v>21</v>
      </c>
      <c r="L212" s="1">
        <f t="shared" si="37"/>
        <v>22</v>
      </c>
      <c r="M212" s="1">
        <f t="shared" si="38"/>
        <v>2000.0000741100152</v>
      </c>
      <c r="N212" s="1">
        <f t="shared" si="39"/>
        <v>2000.0000223527161</v>
      </c>
      <c r="O212" s="1">
        <f t="shared" si="31"/>
        <v>-5.1757299161181436E-5</v>
      </c>
    </row>
    <row r="213" spans="5:15" x14ac:dyDescent="0.2">
      <c r="E213" s="39">
        <f t="shared" si="32"/>
        <v>21.10000000000003</v>
      </c>
      <c r="F213" s="16">
        <f t="shared" si="30"/>
        <v>2000.0000689342853</v>
      </c>
      <c r="H213" s="46" t="b">
        <f t="shared" si="33"/>
        <v>1</v>
      </c>
      <c r="I213" s="46">
        <f t="shared" si="34"/>
        <v>21</v>
      </c>
      <c r="J213" s="46">
        <f t="shared" si="35"/>
        <v>22</v>
      </c>
      <c r="K213" s="1">
        <f t="shared" si="36"/>
        <v>21</v>
      </c>
      <c r="L213" s="1">
        <f t="shared" si="37"/>
        <v>22</v>
      </c>
      <c r="M213" s="1">
        <f t="shared" si="38"/>
        <v>2000.0000741100152</v>
      </c>
      <c r="N213" s="1">
        <f t="shared" si="39"/>
        <v>2000.0000223527161</v>
      </c>
      <c r="O213" s="1">
        <f t="shared" si="31"/>
        <v>-5.1757299161181436E-5</v>
      </c>
    </row>
    <row r="214" spans="5:15" x14ac:dyDescent="0.2">
      <c r="E214" s="39">
        <f t="shared" si="32"/>
        <v>21.200000000000031</v>
      </c>
      <c r="F214" s="16">
        <f t="shared" si="30"/>
        <v>2000.0000637585554</v>
      </c>
      <c r="H214" s="46" t="b">
        <f t="shared" si="33"/>
        <v>1</v>
      </c>
      <c r="I214" s="46">
        <f t="shared" si="34"/>
        <v>21</v>
      </c>
      <c r="J214" s="46">
        <f t="shared" si="35"/>
        <v>22</v>
      </c>
      <c r="K214" s="1">
        <f t="shared" si="36"/>
        <v>21</v>
      </c>
      <c r="L214" s="1">
        <f t="shared" si="37"/>
        <v>22</v>
      </c>
      <c r="M214" s="1">
        <f t="shared" si="38"/>
        <v>2000.0000741100152</v>
      </c>
      <c r="N214" s="1">
        <f t="shared" si="39"/>
        <v>2000.0000223527161</v>
      </c>
      <c r="O214" s="1">
        <f t="shared" si="31"/>
        <v>-5.1757299161181436E-5</v>
      </c>
    </row>
    <row r="215" spans="5:15" x14ac:dyDescent="0.2">
      <c r="E215" s="39">
        <f t="shared" si="32"/>
        <v>21.300000000000033</v>
      </c>
      <c r="F215" s="16">
        <f t="shared" si="30"/>
        <v>2000.0000585828254</v>
      </c>
      <c r="H215" s="46" t="b">
        <f t="shared" si="33"/>
        <v>1</v>
      </c>
      <c r="I215" s="46">
        <f t="shared" si="34"/>
        <v>21</v>
      </c>
      <c r="J215" s="46">
        <f t="shared" si="35"/>
        <v>22</v>
      </c>
      <c r="K215" s="1">
        <f t="shared" si="36"/>
        <v>21</v>
      </c>
      <c r="L215" s="1">
        <f t="shared" si="37"/>
        <v>22</v>
      </c>
      <c r="M215" s="1">
        <f t="shared" si="38"/>
        <v>2000.0000741100152</v>
      </c>
      <c r="N215" s="1">
        <f t="shared" si="39"/>
        <v>2000.0000223527161</v>
      </c>
      <c r="O215" s="1">
        <f t="shared" si="31"/>
        <v>-5.1757299161181436E-5</v>
      </c>
    </row>
    <row r="216" spans="5:15" x14ac:dyDescent="0.2">
      <c r="E216" s="39">
        <f t="shared" si="32"/>
        <v>21.400000000000034</v>
      </c>
      <c r="F216" s="16">
        <f t="shared" si="30"/>
        <v>2000.0000534070955</v>
      </c>
      <c r="H216" s="46" t="b">
        <f t="shared" si="33"/>
        <v>1</v>
      </c>
      <c r="I216" s="46">
        <f t="shared" si="34"/>
        <v>21</v>
      </c>
      <c r="J216" s="46">
        <f t="shared" si="35"/>
        <v>22</v>
      </c>
      <c r="K216" s="1">
        <f t="shared" si="36"/>
        <v>21</v>
      </c>
      <c r="L216" s="1">
        <f t="shared" si="37"/>
        <v>22</v>
      </c>
      <c r="M216" s="1">
        <f t="shared" si="38"/>
        <v>2000.0000741100152</v>
      </c>
      <c r="N216" s="1">
        <f t="shared" si="39"/>
        <v>2000.0000223527161</v>
      </c>
      <c r="O216" s="1">
        <f t="shared" si="31"/>
        <v>-5.1757299161181436E-5</v>
      </c>
    </row>
    <row r="217" spans="5:15" x14ac:dyDescent="0.2">
      <c r="E217" s="39">
        <f t="shared" si="32"/>
        <v>21.500000000000036</v>
      </c>
      <c r="F217" s="16">
        <f t="shared" si="30"/>
        <v>2000.0000482313658</v>
      </c>
      <c r="H217" s="46" t="b">
        <f t="shared" si="33"/>
        <v>1</v>
      </c>
      <c r="I217" s="46">
        <f t="shared" si="34"/>
        <v>21</v>
      </c>
      <c r="J217" s="46">
        <f t="shared" si="35"/>
        <v>22</v>
      </c>
      <c r="K217" s="1">
        <f t="shared" si="36"/>
        <v>21</v>
      </c>
      <c r="L217" s="1">
        <f t="shared" si="37"/>
        <v>22</v>
      </c>
      <c r="M217" s="1">
        <f t="shared" si="38"/>
        <v>2000.0000741100152</v>
      </c>
      <c r="N217" s="1">
        <f t="shared" si="39"/>
        <v>2000.0000223527161</v>
      </c>
      <c r="O217" s="1">
        <f t="shared" si="31"/>
        <v>-5.1757299161181436E-5</v>
      </c>
    </row>
    <row r="218" spans="5:15" x14ac:dyDescent="0.2">
      <c r="E218" s="39">
        <f t="shared" si="32"/>
        <v>21.600000000000037</v>
      </c>
      <c r="F218" s="16">
        <f t="shared" si="30"/>
        <v>2000.0000430556358</v>
      </c>
      <c r="H218" s="46" t="b">
        <f t="shared" si="33"/>
        <v>1</v>
      </c>
      <c r="I218" s="46">
        <f t="shared" si="34"/>
        <v>21</v>
      </c>
      <c r="J218" s="46">
        <f t="shared" si="35"/>
        <v>22</v>
      </c>
      <c r="K218" s="1">
        <f t="shared" si="36"/>
        <v>21</v>
      </c>
      <c r="L218" s="1">
        <f t="shared" si="37"/>
        <v>22</v>
      </c>
      <c r="M218" s="1">
        <f t="shared" si="38"/>
        <v>2000.0000741100152</v>
      </c>
      <c r="N218" s="1">
        <f t="shared" si="39"/>
        <v>2000.0000223527161</v>
      </c>
      <c r="O218" s="1">
        <f t="shared" si="31"/>
        <v>-5.1757299161181436E-5</v>
      </c>
    </row>
    <row r="219" spans="5:15" x14ac:dyDescent="0.2">
      <c r="E219" s="39">
        <f t="shared" si="32"/>
        <v>21.700000000000038</v>
      </c>
      <c r="F219" s="16">
        <f t="shared" si="30"/>
        <v>2000.0000378799059</v>
      </c>
      <c r="H219" s="46" t="b">
        <f t="shared" si="33"/>
        <v>1</v>
      </c>
      <c r="I219" s="46">
        <f t="shared" si="34"/>
        <v>21</v>
      </c>
      <c r="J219" s="46">
        <f t="shared" si="35"/>
        <v>22</v>
      </c>
      <c r="K219" s="1">
        <f t="shared" si="36"/>
        <v>21</v>
      </c>
      <c r="L219" s="1">
        <f t="shared" si="37"/>
        <v>22</v>
      </c>
      <c r="M219" s="1">
        <f t="shared" si="38"/>
        <v>2000.0000741100152</v>
      </c>
      <c r="N219" s="1">
        <f t="shared" si="39"/>
        <v>2000.0000223527161</v>
      </c>
      <c r="O219" s="1">
        <f t="shared" si="31"/>
        <v>-5.1757299161181436E-5</v>
      </c>
    </row>
    <row r="220" spans="5:15" x14ac:dyDescent="0.2">
      <c r="E220" s="39">
        <f t="shared" si="32"/>
        <v>21.80000000000004</v>
      </c>
      <c r="F220" s="16">
        <f t="shared" si="30"/>
        <v>2000.000032704176</v>
      </c>
      <c r="H220" s="46" t="b">
        <f t="shared" si="33"/>
        <v>1</v>
      </c>
      <c r="I220" s="46">
        <f t="shared" si="34"/>
        <v>21</v>
      </c>
      <c r="J220" s="46">
        <f t="shared" si="35"/>
        <v>22</v>
      </c>
      <c r="K220" s="1">
        <f t="shared" si="36"/>
        <v>21</v>
      </c>
      <c r="L220" s="1">
        <f t="shared" si="37"/>
        <v>22</v>
      </c>
      <c r="M220" s="1">
        <f t="shared" si="38"/>
        <v>2000.0000741100152</v>
      </c>
      <c r="N220" s="1">
        <f t="shared" si="39"/>
        <v>2000.0000223527161</v>
      </c>
      <c r="O220" s="1">
        <f t="shared" si="31"/>
        <v>-5.1757299161181436E-5</v>
      </c>
    </row>
    <row r="221" spans="5:15" x14ac:dyDescent="0.2">
      <c r="E221" s="39">
        <f t="shared" si="32"/>
        <v>21.900000000000041</v>
      </c>
      <c r="F221" s="16">
        <f t="shared" si="30"/>
        <v>2000.000027528446</v>
      </c>
      <c r="H221" s="46" t="b">
        <f t="shared" si="33"/>
        <v>1</v>
      </c>
      <c r="I221" s="46">
        <f t="shared" si="34"/>
        <v>21</v>
      </c>
      <c r="J221" s="46">
        <f t="shared" si="35"/>
        <v>22</v>
      </c>
      <c r="K221" s="1">
        <f t="shared" si="36"/>
        <v>21</v>
      </c>
      <c r="L221" s="1">
        <f t="shared" si="37"/>
        <v>22</v>
      </c>
      <c r="M221" s="1">
        <f t="shared" si="38"/>
        <v>2000.0000741100152</v>
      </c>
      <c r="N221" s="1">
        <f t="shared" si="39"/>
        <v>2000.0000223527161</v>
      </c>
      <c r="O221" s="1">
        <f t="shared" si="31"/>
        <v>-5.1757299161181436E-5</v>
      </c>
    </row>
    <row r="222" spans="5:15" x14ac:dyDescent="0.2">
      <c r="E222" s="39">
        <f t="shared" si="32"/>
        <v>22.000000000000043</v>
      </c>
      <c r="F222" s="16">
        <f t="shared" si="30"/>
        <v>2000.0000223527161</v>
      </c>
      <c r="H222" s="46" t="b">
        <f t="shared" si="33"/>
        <v>1</v>
      </c>
      <c r="I222" s="46">
        <f t="shared" si="34"/>
        <v>22</v>
      </c>
      <c r="J222" s="46">
        <f t="shared" si="35"/>
        <v>23</v>
      </c>
      <c r="K222" s="1">
        <f t="shared" si="36"/>
        <v>22</v>
      </c>
      <c r="L222" s="1">
        <f t="shared" si="37"/>
        <v>23</v>
      </c>
      <c r="M222" s="1">
        <f t="shared" si="38"/>
        <v>2000.0000223527161</v>
      </c>
      <c r="N222" s="1">
        <f t="shared" si="39"/>
        <v>2000.0000071783152</v>
      </c>
      <c r="O222" s="1">
        <f t="shared" si="31"/>
        <v>-1.5174400914474973E-5</v>
      </c>
    </row>
    <row r="223" spans="5:15" x14ac:dyDescent="0.2">
      <c r="E223" s="39">
        <f t="shared" si="32"/>
        <v>22.100000000000044</v>
      </c>
      <c r="F223" s="16">
        <f t="shared" si="30"/>
        <v>2000.000020835276</v>
      </c>
      <c r="H223" s="46" t="b">
        <f t="shared" si="33"/>
        <v>1</v>
      </c>
      <c r="I223" s="46">
        <f t="shared" si="34"/>
        <v>22</v>
      </c>
      <c r="J223" s="46">
        <f t="shared" si="35"/>
        <v>23</v>
      </c>
      <c r="K223" s="1">
        <f t="shared" si="36"/>
        <v>22</v>
      </c>
      <c r="L223" s="1">
        <f t="shared" si="37"/>
        <v>23</v>
      </c>
      <c r="M223" s="1">
        <f t="shared" si="38"/>
        <v>2000.0000223527161</v>
      </c>
      <c r="N223" s="1">
        <f t="shared" si="39"/>
        <v>2000.0000071783152</v>
      </c>
      <c r="O223" s="1">
        <f t="shared" si="31"/>
        <v>-1.5174400914474973E-5</v>
      </c>
    </row>
    <row r="224" spans="5:15" x14ac:dyDescent="0.2">
      <c r="E224" s="39">
        <f t="shared" si="32"/>
        <v>22.200000000000045</v>
      </c>
      <c r="F224" s="16">
        <f t="shared" si="30"/>
        <v>2000.0000193178359</v>
      </c>
      <c r="H224" s="46" t="b">
        <f t="shared" si="33"/>
        <v>1</v>
      </c>
      <c r="I224" s="46">
        <f t="shared" si="34"/>
        <v>22</v>
      </c>
      <c r="J224" s="46">
        <f t="shared" si="35"/>
        <v>23</v>
      </c>
      <c r="K224" s="1">
        <f t="shared" si="36"/>
        <v>22</v>
      </c>
      <c r="L224" s="1">
        <f t="shared" si="37"/>
        <v>23</v>
      </c>
      <c r="M224" s="1">
        <f t="shared" si="38"/>
        <v>2000.0000223527161</v>
      </c>
      <c r="N224" s="1">
        <f t="shared" si="39"/>
        <v>2000.0000071783152</v>
      </c>
      <c r="O224" s="1">
        <f t="shared" si="31"/>
        <v>-1.5174400914474973E-5</v>
      </c>
    </row>
    <row r="225" spans="5:15" x14ac:dyDescent="0.2">
      <c r="E225" s="39">
        <f t="shared" si="32"/>
        <v>22.300000000000047</v>
      </c>
      <c r="F225" s="16">
        <f t="shared" si="30"/>
        <v>2000.0000178003959</v>
      </c>
      <c r="H225" s="46" t="b">
        <f t="shared" si="33"/>
        <v>1</v>
      </c>
      <c r="I225" s="46">
        <f t="shared" si="34"/>
        <v>22</v>
      </c>
      <c r="J225" s="46">
        <f t="shared" si="35"/>
        <v>23</v>
      </c>
      <c r="K225" s="1">
        <f t="shared" si="36"/>
        <v>22</v>
      </c>
      <c r="L225" s="1">
        <f t="shared" si="37"/>
        <v>23</v>
      </c>
      <c r="M225" s="1">
        <f t="shared" si="38"/>
        <v>2000.0000223527161</v>
      </c>
      <c r="N225" s="1">
        <f t="shared" si="39"/>
        <v>2000.0000071783152</v>
      </c>
      <c r="O225" s="1">
        <f t="shared" si="31"/>
        <v>-1.5174400914474973E-5</v>
      </c>
    </row>
    <row r="226" spans="5:15" x14ac:dyDescent="0.2">
      <c r="E226" s="39">
        <f t="shared" si="32"/>
        <v>22.400000000000048</v>
      </c>
      <c r="F226" s="16">
        <f t="shared" si="30"/>
        <v>2000.0000162829558</v>
      </c>
      <c r="H226" s="46" t="b">
        <f t="shared" si="33"/>
        <v>1</v>
      </c>
      <c r="I226" s="46">
        <f t="shared" si="34"/>
        <v>22</v>
      </c>
      <c r="J226" s="46">
        <f t="shared" si="35"/>
        <v>23</v>
      </c>
      <c r="K226" s="1">
        <f t="shared" si="36"/>
        <v>22</v>
      </c>
      <c r="L226" s="1">
        <f t="shared" si="37"/>
        <v>23</v>
      </c>
      <c r="M226" s="1">
        <f t="shared" si="38"/>
        <v>2000.0000223527161</v>
      </c>
      <c r="N226" s="1">
        <f t="shared" si="39"/>
        <v>2000.0000071783152</v>
      </c>
      <c r="O226" s="1">
        <f t="shared" si="31"/>
        <v>-1.5174400914474973E-5</v>
      </c>
    </row>
    <row r="227" spans="5:15" x14ac:dyDescent="0.2">
      <c r="E227" s="39">
        <f t="shared" si="32"/>
        <v>22.50000000000005</v>
      </c>
      <c r="F227" s="16">
        <f t="shared" si="30"/>
        <v>2000.0000147655155</v>
      </c>
      <c r="H227" s="46" t="b">
        <f t="shared" si="33"/>
        <v>1</v>
      </c>
      <c r="I227" s="46">
        <f t="shared" si="34"/>
        <v>22</v>
      </c>
      <c r="J227" s="46">
        <f t="shared" si="35"/>
        <v>23</v>
      </c>
      <c r="K227" s="1">
        <f t="shared" si="36"/>
        <v>22</v>
      </c>
      <c r="L227" s="1">
        <f t="shared" si="37"/>
        <v>23</v>
      </c>
      <c r="M227" s="1">
        <f t="shared" si="38"/>
        <v>2000.0000223527161</v>
      </c>
      <c r="N227" s="1">
        <f t="shared" si="39"/>
        <v>2000.0000071783152</v>
      </c>
      <c r="O227" s="1">
        <f t="shared" si="31"/>
        <v>-1.5174400914474973E-5</v>
      </c>
    </row>
    <row r="228" spans="5:15" x14ac:dyDescent="0.2">
      <c r="E228" s="39">
        <f t="shared" si="32"/>
        <v>22.600000000000051</v>
      </c>
      <c r="F228" s="16">
        <f t="shared" si="30"/>
        <v>2000.0000132480754</v>
      </c>
      <c r="H228" s="46" t="b">
        <f t="shared" si="33"/>
        <v>1</v>
      </c>
      <c r="I228" s="46">
        <f t="shared" si="34"/>
        <v>22</v>
      </c>
      <c r="J228" s="46">
        <f t="shared" si="35"/>
        <v>23</v>
      </c>
      <c r="K228" s="1">
        <f t="shared" si="36"/>
        <v>22</v>
      </c>
      <c r="L228" s="1">
        <f t="shared" si="37"/>
        <v>23</v>
      </c>
      <c r="M228" s="1">
        <f t="shared" si="38"/>
        <v>2000.0000223527161</v>
      </c>
      <c r="N228" s="1">
        <f t="shared" si="39"/>
        <v>2000.0000071783152</v>
      </c>
      <c r="O228" s="1">
        <f t="shared" si="31"/>
        <v>-1.5174400914474973E-5</v>
      </c>
    </row>
    <row r="229" spans="5:15" x14ac:dyDescent="0.2">
      <c r="E229" s="39">
        <f t="shared" si="32"/>
        <v>22.700000000000053</v>
      </c>
      <c r="F229" s="16">
        <f t="shared" si="30"/>
        <v>2000.0000117306354</v>
      </c>
      <c r="H229" s="46" t="b">
        <f t="shared" si="33"/>
        <v>1</v>
      </c>
      <c r="I229" s="46">
        <f t="shared" si="34"/>
        <v>22</v>
      </c>
      <c r="J229" s="46">
        <f t="shared" si="35"/>
        <v>23</v>
      </c>
      <c r="K229" s="1">
        <f t="shared" si="36"/>
        <v>22</v>
      </c>
      <c r="L229" s="1">
        <f t="shared" si="37"/>
        <v>23</v>
      </c>
      <c r="M229" s="1">
        <f t="shared" si="38"/>
        <v>2000.0000223527161</v>
      </c>
      <c r="N229" s="1">
        <f t="shared" si="39"/>
        <v>2000.0000071783152</v>
      </c>
      <c r="O229" s="1">
        <f t="shared" si="31"/>
        <v>-1.5174400914474973E-5</v>
      </c>
    </row>
    <row r="230" spans="5:15" x14ac:dyDescent="0.2">
      <c r="E230" s="39">
        <f t="shared" si="32"/>
        <v>22.800000000000054</v>
      </c>
      <c r="F230" s="16">
        <f t="shared" si="30"/>
        <v>2000.0000102131953</v>
      </c>
      <c r="H230" s="46" t="b">
        <f t="shared" si="33"/>
        <v>1</v>
      </c>
      <c r="I230" s="46">
        <f t="shared" si="34"/>
        <v>22</v>
      </c>
      <c r="J230" s="46">
        <f t="shared" si="35"/>
        <v>23</v>
      </c>
      <c r="K230" s="1">
        <f t="shared" si="36"/>
        <v>22</v>
      </c>
      <c r="L230" s="1">
        <f t="shared" si="37"/>
        <v>23</v>
      </c>
      <c r="M230" s="1">
        <f t="shared" si="38"/>
        <v>2000.0000223527161</v>
      </c>
      <c r="N230" s="1">
        <f t="shared" si="39"/>
        <v>2000.0000071783152</v>
      </c>
      <c r="O230" s="1">
        <f t="shared" si="31"/>
        <v>-1.5174400914474973E-5</v>
      </c>
    </row>
    <row r="231" spans="5:15" x14ac:dyDescent="0.2">
      <c r="E231" s="39">
        <f t="shared" si="32"/>
        <v>22.900000000000055</v>
      </c>
      <c r="F231" s="16">
        <f t="shared" si="30"/>
        <v>2000.0000086957552</v>
      </c>
      <c r="H231" s="46" t="b">
        <f t="shared" si="33"/>
        <v>1</v>
      </c>
      <c r="I231" s="46">
        <f t="shared" si="34"/>
        <v>22</v>
      </c>
      <c r="J231" s="46">
        <f t="shared" si="35"/>
        <v>23</v>
      </c>
      <c r="K231" s="1">
        <f t="shared" si="36"/>
        <v>22</v>
      </c>
      <c r="L231" s="1">
        <f t="shared" si="37"/>
        <v>23</v>
      </c>
      <c r="M231" s="1">
        <f t="shared" si="38"/>
        <v>2000.0000223527161</v>
      </c>
      <c r="N231" s="1">
        <f t="shared" si="39"/>
        <v>2000.0000071783152</v>
      </c>
      <c r="O231" s="1">
        <f t="shared" si="31"/>
        <v>-1.5174400914474973E-5</v>
      </c>
    </row>
    <row r="232" spans="5:15" x14ac:dyDescent="0.2">
      <c r="E232" s="39">
        <f t="shared" si="32"/>
        <v>23.000000000000057</v>
      </c>
      <c r="F232" s="16">
        <f t="shared" si="30"/>
        <v>2000.0000071783152</v>
      </c>
      <c r="H232" s="46" t="b">
        <f t="shared" si="33"/>
        <v>1</v>
      </c>
      <c r="I232" s="46">
        <f t="shared" si="34"/>
        <v>23</v>
      </c>
      <c r="J232" s="46">
        <f t="shared" si="35"/>
        <v>24</v>
      </c>
      <c r="K232" s="1">
        <f t="shared" si="36"/>
        <v>23</v>
      </c>
      <c r="L232" s="1">
        <f t="shared" si="37"/>
        <v>24</v>
      </c>
      <c r="M232" s="1">
        <f t="shared" si="38"/>
        <v>2000.0000071783152</v>
      </c>
      <c r="N232" s="1">
        <f t="shared" si="39"/>
        <v>2000.0000024474359</v>
      </c>
      <c r="O232" s="1">
        <f t="shared" si="31"/>
        <v>-4.7308792545663891E-6</v>
      </c>
    </row>
    <row r="233" spans="5:15" x14ac:dyDescent="0.2">
      <c r="E233" s="39">
        <f t="shared" si="32"/>
        <v>23.100000000000058</v>
      </c>
      <c r="F233" s="16">
        <f t="shared" si="30"/>
        <v>2000.0000067052272</v>
      </c>
      <c r="H233" s="46" t="b">
        <f t="shared" si="33"/>
        <v>1</v>
      </c>
      <c r="I233" s="46">
        <f t="shared" si="34"/>
        <v>23</v>
      </c>
      <c r="J233" s="46">
        <f t="shared" si="35"/>
        <v>24</v>
      </c>
      <c r="K233" s="1">
        <f t="shared" si="36"/>
        <v>23</v>
      </c>
      <c r="L233" s="1">
        <f t="shared" si="37"/>
        <v>24</v>
      </c>
      <c r="M233" s="1">
        <f t="shared" si="38"/>
        <v>2000.0000071783152</v>
      </c>
      <c r="N233" s="1">
        <f t="shared" si="39"/>
        <v>2000.0000024474359</v>
      </c>
      <c r="O233" s="1">
        <f t="shared" si="31"/>
        <v>-4.7308792545663891E-6</v>
      </c>
    </row>
    <row r="234" spans="5:15" x14ac:dyDescent="0.2">
      <c r="E234" s="39">
        <f t="shared" si="32"/>
        <v>23.20000000000006</v>
      </c>
      <c r="F234" s="16">
        <f t="shared" si="30"/>
        <v>2000.0000062321394</v>
      </c>
      <c r="H234" s="46" t="b">
        <f t="shared" si="33"/>
        <v>1</v>
      </c>
      <c r="I234" s="46">
        <f t="shared" si="34"/>
        <v>23</v>
      </c>
      <c r="J234" s="46">
        <f t="shared" si="35"/>
        <v>24</v>
      </c>
      <c r="K234" s="1">
        <f t="shared" si="36"/>
        <v>23</v>
      </c>
      <c r="L234" s="1">
        <f t="shared" si="37"/>
        <v>24</v>
      </c>
      <c r="M234" s="1">
        <f t="shared" si="38"/>
        <v>2000.0000071783152</v>
      </c>
      <c r="N234" s="1">
        <f t="shared" si="39"/>
        <v>2000.0000024474359</v>
      </c>
      <c r="O234" s="1">
        <f t="shared" si="31"/>
        <v>-4.7308792545663891E-6</v>
      </c>
    </row>
    <row r="235" spans="5:15" x14ac:dyDescent="0.2">
      <c r="E235" s="39">
        <f t="shared" si="32"/>
        <v>23.300000000000061</v>
      </c>
      <c r="F235" s="16">
        <f t="shared" si="30"/>
        <v>2000.0000057590514</v>
      </c>
      <c r="H235" s="46" t="b">
        <f t="shared" si="33"/>
        <v>1</v>
      </c>
      <c r="I235" s="46">
        <f t="shared" si="34"/>
        <v>23</v>
      </c>
      <c r="J235" s="46">
        <f t="shared" si="35"/>
        <v>24</v>
      </c>
      <c r="K235" s="1">
        <f t="shared" si="36"/>
        <v>23</v>
      </c>
      <c r="L235" s="1">
        <f t="shared" si="37"/>
        <v>24</v>
      </c>
      <c r="M235" s="1">
        <f t="shared" si="38"/>
        <v>2000.0000071783152</v>
      </c>
      <c r="N235" s="1">
        <f t="shared" si="39"/>
        <v>2000.0000024474359</v>
      </c>
      <c r="O235" s="1">
        <f t="shared" si="31"/>
        <v>-4.7308792545663891E-6</v>
      </c>
    </row>
    <row r="236" spans="5:15" x14ac:dyDescent="0.2">
      <c r="E236" s="39">
        <f t="shared" si="32"/>
        <v>23.400000000000063</v>
      </c>
      <c r="F236" s="16">
        <f t="shared" si="30"/>
        <v>2000.0000052859634</v>
      </c>
      <c r="H236" s="46" t="b">
        <f t="shared" si="33"/>
        <v>1</v>
      </c>
      <c r="I236" s="46">
        <f t="shared" si="34"/>
        <v>23</v>
      </c>
      <c r="J236" s="46">
        <f t="shared" si="35"/>
        <v>24</v>
      </c>
      <c r="K236" s="1">
        <f t="shared" si="36"/>
        <v>23</v>
      </c>
      <c r="L236" s="1">
        <f t="shared" si="37"/>
        <v>24</v>
      </c>
      <c r="M236" s="1">
        <f t="shared" si="38"/>
        <v>2000.0000071783152</v>
      </c>
      <c r="N236" s="1">
        <f t="shared" si="39"/>
        <v>2000.0000024474359</v>
      </c>
      <c r="O236" s="1">
        <f t="shared" si="31"/>
        <v>-4.7308792545663891E-6</v>
      </c>
    </row>
    <row r="237" spans="5:15" x14ac:dyDescent="0.2">
      <c r="E237" s="39">
        <f t="shared" si="32"/>
        <v>23.500000000000064</v>
      </c>
      <c r="F237" s="16">
        <f t="shared" si="30"/>
        <v>2000.0000048128754</v>
      </c>
      <c r="H237" s="46" t="b">
        <f t="shared" si="33"/>
        <v>1</v>
      </c>
      <c r="I237" s="46">
        <f t="shared" si="34"/>
        <v>23</v>
      </c>
      <c r="J237" s="46">
        <f t="shared" si="35"/>
        <v>24</v>
      </c>
      <c r="K237" s="1">
        <f t="shared" si="36"/>
        <v>23</v>
      </c>
      <c r="L237" s="1">
        <f t="shared" si="37"/>
        <v>24</v>
      </c>
      <c r="M237" s="1">
        <f t="shared" si="38"/>
        <v>2000.0000071783152</v>
      </c>
      <c r="N237" s="1">
        <f t="shared" si="39"/>
        <v>2000.0000024474359</v>
      </c>
      <c r="O237" s="1">
        <f t="shared" si="31"/>
        <v>-4.7308792545663891E-6</v>
      </c>
    </row>
    <row r="238" spans="5:15" x14ac:dyDescent="0.2">
      <c r="E238" s="39">
        <f t="shared" si="32"/>
        <v>23.600000000000065</v>
      </c>
      <c r="F238" s="16">
        <f t="shared" si="30"/>
        <v>2000.0000043397877</v>
      </c>
      <c r="H238" s="46" t="b">
        <f t="shared" si="33"/>
        <v>1</v>
      </c>
      <c r="I238" s="46">
        <f t="shared" si="34"/>
        <v>23</v>
      </c>
      <c r="J238" s="46">
        <f t="shared" si="35"/>
        <v>24</v>
      </c>
      <c r="K238" s="1">
        <f t="shared" si="36"/>
        <v>23</v>
      </c>
      <c r="L238" s="1">
        <f t="shared" si="37"/>
        <v>24</v>
      </c>
      <c r="M238" s="1">
        <f t="shared" si="38"/>
        <v>2000.0000071783152</v>
      </c>
      <c r="N238" s="1">
        <f t="shared" si="39"/>
        <v>2000.0000024474359</v>
      </c>
      <c r="O238" s="1">
        <f t="shared" si="31"/>
        <v>-4.7308792545663891E-6</v>
      </c>
    </row>
    <row r="239" spans="5:15" x14ac:dyDescent="0.2">
      <c r="E239" s="39">
        <f t="shared" si="32"/>
        <v>23.700000000000067</v>
      </c>
      <c r="F239" s="16">
        <f t="shared" si="30"/>
        <v>2000.0000038666997</v>
      </c>
      <c r="H239" s="46" t="b">
        <f t="shared" si="33"/>
        <v>1</v>
      </c>
      <c r="I239" s="46">
        <f t="shared" si="34"/>
        <v>23</v>
      </c>
      <c r="J239" s="46">
        <f t="shared" si="35"/>
        <v>24</v>
      </c>
      <c r="K239" s="1">
        <f t="shared" si="36"/>
        <v>23</v>
      </c>
      <c r="L239" s="1">
        <f t="shared" si="37"/>
        <v>24</v>
      </c>
      <c r="M239" s="1">
        <f t="shared" si="38"/>
        <v>2000.0000071783152</v>
      </c>
      <c r="N239" s="1">
        <f t="shared" si="39"/>
        <v>2000.0000024474359</v>
      </c>
      <c r="O239" s="1">
        <f t="shared" si="31"/>
        <v>-4.7308792545663891E-6</v>
      </c>
    </row>
    <row r="240" spans="5:15" x14ac:dyDescent="0.2">
      <c r="E240" s="39">
        <f t="shared" si="32"/>
        <v>23.800000000000068</v>
      </c>
      <c r="F240" s="16">
        <f t="shared" si="30"/>
        <v>2000.0000033936117</v>
      </c>
      <c r="H240" s="46" t="b">
        <f t="shared" si="33"/>
        <v>1</v>
      </c>
      <c r="I240" s="46">
        <f t="shared" si="34"/>
        <v>23</v>
      </c>
      <c r="J240" s="46">
        <f t="shared" si="35"/>
        <v>24</v>
      </c>
      <c r="K240" s="1">
        <f t="shared" si="36"/>
        <v>23</v>
      </c>
      <c r="L240" s="1">
        <f t="shared" si="37"/>
        <v>24</v>
      </c>
      <c r="M240" s="1">
        <f t="shared" si="38"/>
        <v>2000.0000071783152</v>
      </c>
      <c r="N240" s="1">
        <f t="shared" si="39"/>
        <v>2000.0000024474359</v>
      </c>
      <c r="O240" s="1">
        <f t="shared" si="31"/>
        <v>-4.7308792545663891E-6</v>
      </c>
    </row>
    <row r="241" spans="5:15" x14ac:dyDescent="0.2">
      <c r="E241" s="39">
        <f t="shared" si="32"/>
        <v>23.90000000000007</v>
      </c>
      <c r="F241" s="16">
        <f t="shared" si="30"/>
        <v>2000.0000029205239</v>
      </c>
      <c r="H241" s="46" t="b">
        <f t="shared" si="33"/>
        <v>1</v>
      </c>
      <c r="I241" s="46">
        <f t="shared" si="34"/>
        <v>23</v>
      </c>
      <c r="J241" s="46">
        <f t="shared" si="35"/>
        <v>24</v>
      </c>
      <c r="K241" s="1">
        <f t="shared" si="36"/>
        <v>23</v>
      </c>
      <c r="L241" s="1">
        <f t="shared" si="37"/>
        <v>24</v>
      </c>
      <c r="M241" s="1">
        <f t="shared" si="38"/>
        <v>2000.0000071783152</v>
      </c>
      <c r="N241" s="1">
        <f t="shared" si="39"/>
        <v>2000.0000024474359</v>
      </c>
      <c r="O241" s="1">
        <f t="shared" si="31"/>
        <v>-4.7308792545663891E-6</v>
      </c>
    </row>
    <row r="242" spans="5:15" x14ac:dyDescent="0.2">
      <c r="E242" s="39">
        <f t="shared" si="32"/>
        <v>24.000000000000071</v>
      </c>
      <c r="F242" s="16">
        <f t="shared" si="30"/>
        <v>2000.0000024474359</v>
      </c>
      <c r="H242" s="46" t="b">
        <f t="shared" si="33"/>
        <v>1</v>
      </c>
      <c r="I242" s="46">
        <f t="shared" si="34"/>
        <v>24</v>
      </c>
      <c r="J242" s="46">
        <f t="shared" si="35"/>
        <v>25</v>
      </c>
      <c r="K242" s="1">
        <f t="shared" si="36"/>
        <v>24</v>
      </c>
      <c r="L242" s="1">
        <f t="shared" si="37"/>
        <v>25</v>
      </c>
      <c r="M242" s="1">
        <f t="shared" si="38"/>
        <v>2000.0000024474359</v>
      </c>
      <c r="N242" s="1">
        <f t="shared" si="39"/>
        <v>2000.0000008831432</v>
      </c>
      <c r="O242" s="1">
        <f t="shared" si="31"/>
        <v>-1.5642926882719621E-6</v>
      </c>
    </row>
    <row r="243" spans="5:15" x14ac:dyDescent="0.2">
      <c r="E243" s="39">
        <f t="shared" si="32"/>
        <v>24.100000000000072</v>
      </c>
      <c r="F243" s="16">
        <f t="shared" si="30"/>
        <v>2000.0000022910067</v>
      </c>
      <c r="H243" s="46" t="b">
        <f t="shared" si="33"/>
        <v>1</v>
      </c>
      <c r="I243" s="46">
        <f t="shared" si="34"/>
        <v>24</v>
      </c>
      <c r="J243" s="46">
        <f t="shared" si="35"/>
        <v>25</v>
      </c>
      <c r="K243" s="1">
        <f t="shared" si="36"/>
        <v>24</v>
      </c>
      <c r="L243" s="1">
        <f t="shared" si="37"/>
        <v>25</v>
      </c>
      <c r="M243" s="1">
        <f t="shared" si="38"/>
        <v>2000.0000024474359</v>
      </c>
      <c r="N243" s="1">
        <f t="shared" si="39"/>
        <v>2000.0000008831432</v>
      </c>
      <c r="O243" s="1">
        <f t="shared" si="31"/>
        <v>-1.5642926882719621E-6</v>
      </c>
    </row>
    <row r="244" spans="5:15" x14ac:dyDescent="0.2">
      <c r="E244" s="39">
        <f t="shared" si="32"/>
        <v>24.200000000000074</v>
      </c>
      <c r="F244" s="16">
        <f t="shared" si="30"/>
        <v>2000.0000021345775</v>
      </c>
      <c r="H244" s="46" t="b">
        <f t="shared" si="33"/>
        <v>1</v>
      </c>
      <c r="I244" s="46">
        <f t="shared" si="34"/>
        <v>24</v>
      </c>
      <c r="J244" s="46">
        <f t="shared" si="35"/>
        <v>25</v>
      </c>
      <c r="K244" s="1">
        <f t="shared" si="36"/>
        <v>24</v>
      </c>
      <c r="L244" s="1">
        <f t="shared" si="37"/>
        <v>25</v>
      </c>
      <c r="M244" s="1">
        <f t="shared" si="38"/>
        <v>2000.0000024474359</v>
      </c>
      <c r="N244" s="1">
        <f t="shared" si="39"/>
        <v>2000.0000008831432</v>
      </c>
      <c r="O244" s="1">
        <f t="shared" si="31"/>
        <v>-1.5642926882719621E-6</v>
      </c>
    </row>
    <row r="245" spans="5:15" x14ac:dyDescent="0.2">
      <c r="E245" s="39">
        <f t="shared" si="32"/>
        <v>24.300000000000075</v>
      </c>
      <c r="F245" s="16">
        <f t="shared" si="30"/>
        <v>2000.000001978148</v>
      </c>
      <c r="H245" s="46" t="b">
        <f t="shared" si="33"/>
        <v>1</v>
      </c>
      <c r="I245" s="46">
        <f t="shared" si="34"/>
        <v>24</v>
      </c>
      <c r="J245" s="46">
        <f t="shared" si="35"/>
        <v>25</v>
      </c>
      <c r="K245" s="1">
        <f t="shared" si="36"/>
        <v>24</v>
      </c>
      <c r="L245" s="1">
        <f t="shared" si="37"/>
        <v>25</v>
      </c>
      <c r="M245" s="1">
        <f t="shared" si="38"/>
        <v>2000.0000024474359</v>
      </c>
      <c r="N245" s="1">
        <f t="shared" si="39"/>
        <v>2000.0000008831432</v>
      </c>
      <c r="O245" s="1">
        <f t="shared" si="31"/>
        <v>-1.5642926882719621E-6</v>
      </c>
    </row>
    <row r="246" spans="5:15" x14ac:dyDescent="0.2">
      <c r="E246" s="39">
        <f t="shared" si="32"/>
        <v>24.400000000000077</v>
      </c>
      <c r="F246" s="16">
        <f t="shared" si="30"/>
        <v>2000.0000018217188</v>
      </c>
      <c r="H246" s="46" t="b">
        <f t="shared" si="33"/>
        <v>1</v>
      </c>
      <c r="I246" s="46">
        <f t="shared" si="34"/>
        <v>24</v>
      </c>
      <c r="J246" s="46">
        <f t="shared" si="35"/>
        <v>25</v>
      </c>
      <c r="K246" s="1">
        <f t="shared" si="36"/>
        <v>24</v>
      </c>
      <c r="L246" s="1">
        <f t="shared" si="37"/>
        <v>25</v>
      </c>
      <c r="M246" s="1">
        <f t="shared" si="38"/>
        <v>2000.0000024474359</v>
      </c>
      <c r="N246" s="1">
        <f t="shared" si="39"/>
        <v>2000.0000008831432</v>
      </c>
      <c r="O246" s="1">
        <f t="shared" si="31"/>
        <v>-1.5642926882719621E-6</v>
      </c>
    </row>
    <row r="247" spans="5:15" x14ac:dyDescent="0.2">
      <c r="E247" s="39">
        <f t="shared" si="32"/>
        <v>24.500000000000078</v>
      </c>
      <c r="F247" s="16">
        <f t="shared" si="30"/>
        <v>2000.0000016652896</v>
      </c>
      <c r="H247" s="46" t="b">
        <f t="shared" si="33"/>
        <v>1</v>
      </c>
      <c r="I247" s="46">
        <f t="shared" si="34"/>
        <v>24</v>
      </c>
      <c r="J247" s="46">
        <f t="shared" si="35"/>
        <v>25</v>
      </c>
      <c r="K247" s="1">
        <f t="shared" si="36"/>
        <v>24</v>
      </c>
      <c r="L247" s="1">
        <f t="shared" si="37"/>
        <v>25</v>
      </c>
      <c r="M247" s="1">
        <f t="shared" si="38"/>
        <v>2000.0000024474359</v>
      </c>
      <c r="N247" s="1">
        <f t="shared" si="39"/>
        <v>2000.0000008831432</v>
      </c>
      <c r="O247" s="1">
        <f t="shared" si="31"/>
        <v>-1.5642926882719621E-6</v>
      </c>
    </row>
    <row r="248" spans="5:15" x14ac:dyDescent="0.2">
      <c r="E248" s="39">
        <f t="shared" si="32"/>
        <v>24.60000000000008</v>
      </c>
      <c r="F248" s="16">
        <f t="shared" si="30"/>
        <v>2000.0000015088604</v>
      </c>
      <c r="H248" s="46" t="b">
        <f t="shared" si="33"/>
        <v>1</v>
      </c>
      <c r="I248" s="46">
        <f t="shared" si="34"/>
        <v>24</v>
      </c>
      <c r="J248" s="46">
        <f t="shared" si="35"/>
        <v>25</v>
      </c>
      <c r="K248" s="1">
        <f t="shared" si="36"/>
        <v>24</v>
      </c>
      <c r="L248" s="1">
        <f t="shared" si="37"/>
        <v>25</v>
      </c>
      <c r="M248" s="1">
        <f t="shared" si="38"/>
        <v>2000.0000024474359</v>
      </c>
      <c r="N248" s="1">
        <f t="shared" si="39"/>
        <v>2000.0000008831432</v>
      </c>
      <c r="O248" s="1">
        <f t="shared" si="31"/>
        <v>-1.5642926882719621E-6</v>
      </c>
    </row>
    <row r="249" spans="5:15" x14ac:dyDescent="0.2">
      <c r="E249" s="39">
        <f t="shared" si="32"/>
        <v>24.700000000000081</v>
      </c>
      <c r="F249" s="16">
        <f t="shared" si="30"/>
        <v>2000.0000013524311</v>
      </c>
      <c r="H249" s="46" t="b">
        <f t="shared" si="33"/>
        <v>1</v>
      </c>
      <c r="I249" s="46">
        <f t="shared" si="34"/>
        <v>24</v>
      </c>
      <c r="J249" s="46">
        <f t="shared" si="35"/>
        <v>25</v>
      </c>
      <c r="K249" s="1">
        <f t="shared" si="36"/>
        <v>24</v>
      </c>
      <c r="L249" s="1">
        <f t="shared" si="37"/>
        <v>25</v>
      </c>
      <c r="M249" s="1">
        <f t="shared" si="38"/>
        <v>2000.0000024474359</v>
      </c>
      <c r="N249" s="1">
        <f t="shared" si="39"/>
        <v>2000.0000008831432</v>
      </c>
      <c r="O249" s="1">
        <f t="shared" si="31"/>
        <v>-1.5642926882719621E-6</v>
      </c>
    </row>
    <row r="250" spans="5:15" x14ac:dyDescent="0.2">
      <c r="E250" s="39">
        <f t="shared" si="32"/>
        <v>24.800000000000082</v>
      </c>
      <c r="F250" s="16">
        <f t="shared" si="30"/>
        <v>2000.0000011960017</v>
      </c>
      <c r="H250" s="46" t="b">
        <f t="shared" si="33"/>
        <v>1</v>
      </c>
      <c r="I250" s="46">
        <f t="shared" si="34"/>
        <v>24</v>
      </c>
      <c r="J250" s="46">
        <f t="shared" si="35"/>
        <v>25</v>
      </c>
      <c r="K250" s="1">
        <f t="shared" si="36"/>
        <v>24</v>
      </c>
      <c r="L250" s="1">
        <f t="shared" si="37"/>
        <v>25</v>
      </c>
      <c r="M250" s="1">
        <f t="shared" si="38"/>
        <v>2000.0000024474359</v>
      </c>
      <c r="N250" s="1">
        <f t="shared" si="39"/>
        <v>2000.0000008831432</v>
      </c>
      <c r="O250" s="1">
        <f t="shared" si="31"/>
        <v>-1.5642926882719621E-6</v>
      </c>
    </row>
    <row r="251" spans="5:15" x14ac:dyDescent="0.2">
      <c r="E251" s="39">
        <f t="shared" si="32"/>
        <v>24.900000000000084</v>
      </c>
      <c r="F251" s="16">
        <f t="shared" si="30"/>
        <v>2000.0000010395725</v>
      </c>
      <c r="H251" s="46" t="b">
        <f t="shared" si="33"/>
        <v>1</v>
      </c>
      <c r="I251" s="46">
        <f t="shared" si="34"/>
        <v>24</v>
      </c>
      <c r="J251" s="46">
        <f t="shared" si="35"/>
        <v>25</v>
      </c>
      <c r="K251" s="1">
        <f t="shared" si="36"/>
        <v>24</v>
      </c>
      <c r="L251" s="1">
        <f t="shared" si="37"/>
        <v>25</v>
      </c>
      <c r="M251" s="1">
        <f t="shared" si="38"/>
        <v>2000.0000024474359</v>
      </c>
      <c r="N251" s="1">
        <f t="shared" si="39"/>
        <v>2000.0000008831432</v>
      </c>
      <c r="O251" s="1">
        <f t="shared" si="31"/>
        <v>-1.5642926882719621E-6</v>
      </c>
    </row>
    <row r="252" spans="5:15" x14ac:dyDescent="0.2">
      <c r="E252" s="39">
        <f t="shared" si="32"/>
        <v>25.000000000000085</v>
      </c>
      <c r="F252" s="16">
        <f t="shared" ref="F252:F315" si="40">IF(E252&gt;$C$29,$C$30,IF(H252,M252+(E252-K252)*O252,0))</f>
        <v>2000.0000008831432</v>
      </c>
      <c r="H252" s="46" t="b">
        <f t="shared" ref="H252:H315" si="41">AND(E252&gt;=$C$28,E252&lt;=$C$29)</f>
        <v>0</v>
      </c>
      <c r="I252" s="46">
        <f t="shared" ref="I252:I315" si="42">COUNTIF($B$2:$B$26,"&lt;="&amp;E252)</f>
        <v>25</v>
      </c>
      <c r="J252" s="46">
        <f t="shared" ref="J252:J315" si="43">I252+1</f>
        <v>26</v>
      </c>
      <c r="K252" s="1" t="str">
        <f t="shared" ref="K252:K315" si="44">IF(H252,INDEX($B$2:$B$26,I252),"")</f>
        <v/>
      </c>
      <c r="L252" s="1" t="str">
        <f t="shared" ref="L252:L315" si="45">IF(H252,INDEX($B$2:$B$26,J252),"")</f>
        <v/>
      </c>
      <c r="M252" s="1" t="str">
        <f t="shared" ref="M252:M315" si="46">IF(H252,INDEX($C$2:$C$26,I252),"")</f>
        <v/>
      </c>
      <c r="N252" s="1" t="str">
        <f t="shared" ref="N252:N315" si="47">IF(H252,INDEX($C$2:$C$26,J252),"")</f>
        <v/>
      </c>
      <c r="O252" s="1">
        <f t="shared" ref="O252:O315" si="48">IF(K252&lt;&gt;L252,(N252-M252)/(L252-K252),0)</f>
        <v>0</v>
      </c>
    </row>
    <row r="253" spans="5:15" x14ac:dyDescent="0.2">
      <c r="E253" s="39">
        <f t="shared" si="32"/>
        <v>25.100000000000087</v>
      </c>
      <c r="F253" s="16">
        <f t="shared" si="40"/>
        <v>2000.0000008831432</v>
      </c>
      <c r="H253" s="46" t="b">
        <f t="shared" si="41"/>
        <v>0</v>
      </c>
      <c r="I253" s="46">
        <f t="shared" si="42"/>
        <v>25</v>
      </c>
      <c r="J253" s="46">
        <f t="shared" si="43"/>
        <v>26</v>
      </c>
      <c r="K253" s="1" t="str">
        <f t="shared" si="44"/>
        <v/>
      </c>
      <c r="L253" s="1" t="str">
        <f t="shared" si="45"/>
        <v/>
      </c>
      <c r="M253" s="1" t="str">
        <f t="shared" si="46"/>
        <v/>
      </c>
      <c r="N253" s="1" t="str">
        <f t="shared" si="47"/>
        <v/>
      </c>
      <c r="O253" s="1">
        <f t="shared" si="48"/>
        <v>0</v>
      </c>
    </row>
    <row r="254" spans="5:15" x14ac:dyDescent="0.2">
      <c r="E254" s="39">
        <f t="shared" si="32"/>
        <v>25.200000000000088</v>
      </c>
      <c r="F254" s="16">
        <f t="shared" si="40"/>
        <v>2000.0000008831432</v>
      </c>
      <c r="H254" s="46" t="b">
        <f t="shared" si="41"/>
        <v>0</v>
      </c>
      <c r="I254" s="46">
        <f t="shared" si="42"/>
        <v>25</v>
      </c>
      <c r="J254" s="46">
        <f t="shared" si="43"/>
        <v>26</v>
      </c>
      <c r="K254" s="1" t="str">
        <f t="shared" si="44"/>
        <v/>
      </c>
      <c r="L254" s="1" t="str">
        <f t="shared" si="45"/>
        <v/>
      </c>
      <c r="M254" s="1" t="str">
        <f t="shared" si="46"/>
        <v/>
      </c>
      <c r="N254" s="1" t="str">
        <f t="shared" si="47"/>
        <v/>
      </c>
      <c r="O254" s="1">
        <f t="shared" si="48"/>
        <v>0</v>
      </c>
    </row>
    <row r="255" spans="5:15" x14ac:dyDescent="0.2">
      <c r="E255" s="39">
        <f t="shared" si="32"/>
        <v>25.30000000000009</v>
      </c>
      <c r="F255" s="16">
        <f t="shared" si="40"/>
        <v>2000.0000008831432</v>
      </c>
      <c r="H255" s="46" t="b">
        <f t="shared" si="41"/>
        <v>0</v>
      </c>
      <c r="I255" s="46">
        <f t="shared" si="42"/>
        <v>25</v>
      </c>
      <c r="J255" s="46">
        <f t="shared" si="43"/>
        <v>26</v>
      </c>
      <c r="K255" s="1" t="str">
        <f t="shared" si="44"/>
        <v/>
      </c>
      <c r="L255" s="1" t="str">
        <f t="shared" si="45"/>
        <v/>
      </c>
      <c r="M255" s="1" t="str">
        <f t="shared" si="46"/>
        <v/>
      </c>
      <c r="N255" s="1" t="str">
        <f t="shared" si="47"/>
        <v/>
      </c>
      <c r="O255" s="1">
        <f t="shared" si="48"/>
        <v>0</v>
      </c>
    </row>
    <row r="256" spans="5:15" x14ac:dyDescent="0.2">
      <c r="E256" s="39">
        <f t="shared" si="32"/>
        <v>25.400000000000091</v>
      </c>
      <c r="F256" s="16">
        <f t="shared" si="40"/>
        <v>2000.0000008831432</v>
      </c>
      <c r="H256" s="46" t="b">
        <f t="shared" si="41"/>
        <v>0</v>
      </c>
      <c r="I256" s="46">
        <f t="shared" si="42"/>
        <v>25</v>
      </c>
      <c r="J256" s="46">
        <f t="shared" si="43"/>
        <v>26</v>
      </c>
      <c r="K256" s="1" t="str">
        <f t="shared" si="44"/>
        <v/>
      </c>
      <c r="L256" s="1" t="str">
        <f t="shared" si="45"/>
        <v/>
      </c>
      <c r="M256" s="1" t="str">
        <f t="shared" si="46"/>
        <v/>
      </c>
      <c r="N256" s="1" t="str">
        <f t="shared" si="47"/>
        <v/>
      </c>
      <c r="O256" s="1">
        <f t="shared" si="48"/>
        <v>0</v>
      </c>
    </row>
    <row r="257" spans="5:15" x14ac:dyDescent="0.2">
      <c r="E257" s="39">
        <f t="shared" si="32"/>
        <v>25.500000000000092</v>
      </c>
      <c r="F257" s="16">
        <f t="shared" si="40"/>
        <v>2000.0000008831432</v>
      </c>
      <c r="H257" s="46" t="b">
        <f t="shared" si="41"/>
        <v>0</v>
      </c>
      <c r="I257" s="46">
        <f t="shared" si="42"/>
        <v>25</v>
      </c>
      <c r="J257" s="46">
        <f t="shared" si="43"/>
        <v>26</v>
      </c>
      <c r="K257" s="1" t="str">
        <f t="shared" si="44"/>
        <v/>
      </c>
      <c r="L257" s="1" t="str">
        <f t="shared" si="45"/>
        <v/>
      </c>
      <c r="M257" s="1" t="str">
        <f t="shared" si="46"/>
        <v/>
      </c>
      <c r="N257" s="1" t="str">
        <f t="shared" si="47"/>
        <v/>
      </c>
      <c r="O257" s="1">
        <f t="shared" si="48"/>
        <v>0</v>
      </c>
    </row>
    <row r="258" spans="5:15" x14ac:dyDescent="0.2">
      <c r="E258" s="39">
        <f t="shared" si="32"/>
        <v>25.600000000000094</v>
      </c>
      <c r="F258" s="16">
        <f t="shared" si="40"/>
        <v>2000.0000008831432</v>
      </c>
      <c r="H258" s="46" t="b">
        <f t="shared" si="41"/>
        <v>0</v>
      </c>
      <c r="I258" s="46">
        <f t="shared" si="42"/>
        <v>25</v>
      </c>
      <c r="J258" s="46">
        <f t="shared" si="43"/>
        <v>26</v>
      </c>
      <c r="K258" s="1" t="str">
        <f t="shared" si="44"/>
        <v/>
      </c>
      <c r="L258" s="1" t="str">
        <f t="shared" si="45"/>
        <v/>
      </c>
      <c r="M258" s="1" t="str">
        <f t="shared" si="46"/>
        <v/>
      </c>
      <c r="N258" s="1" t="str">
        <f t="shared" si="47"/>
        <v/>
      </c>
      <c r="O258" s="1">
        <f t="shared" si="48"/>
        <v>0</v>
      </c>
    </row>
    <row r="259" spans="5:15" x14ac:dyDescent="0.2">
      <c r="E259" s="39">
        <f t="shared" ref="E259:E322" si="49">E258+WindSpeedStep</f>
        <v>25.700000000000095</v>
      </c>
      <c r="F259" s="16">
        <f t="shared" si="40"/>
        <v>2000.0000008831432</v>
      </c>
      <c r="H259" s="46" t="b">
        <f t="shared" si="41"/>
        <v>0</v>
      </c>
      <c r="I259" s="46">
        <f t="shared" si="42"/>
        <v>25</v>
      </c>
      <c r="J259" s="46">
        <f t="shared" si="43"/>
        <v>26</v>
      </c>
      <c r="K259" s="1" t="str">
        <f t="shared" si="44"/>
        <v/>
      </c>
      <c r="L259" s="1" t="str">
        <f t="shared" si="45"/>
        <v/>
      </c>
      <c r="M259" s="1" t="str">
        <f t="shared" si="46"/>
        <v/>
      </c>
      <c r="N259" s="1" t="str">
        <f t="shared" si="47"/>
        <v/>
      </c>
      <c r="O259" s="1">
        <f t="shared" si="48"/>
        <v>0</v>
      </c>
    </row>
    <row r="260" spans="5:15" x14ac:dyDescent="0.2">
      <c r="E260" s="39">
        <f t="shared" si="49"/>
        <v>25.800000000000097</v>
      </c>
      <c r="F260" s="16">
        <f t="shared" si="40"/>
        <v>2000.0000008831432</v>
      </c>
      <c r="H260" s="46" t="b">
        <f t="shared" si="41"/>
        <v>0</v>
      </c>
      <c r="I260" s="46">
        <f t="shared" si="42"/>
        <v>25</v>
      </c>
      <c r="J260" s="46">
        <f t="shared" si="43"/>
        <v>26</v>
      </c>
      <c r="K260" s="1" t="str">
        <f t="shared" si="44"/>
        <v/>
      </c>
      <c r="L260" s="1" t="str">
        <f t="shared" si="45"/>
        <v/>
      </c>
      <c r="M260" s="1" t="str">
        <f t="shared" si="46"/>
        <v/>
      </c>
      <c r="N260" s="1" t="str">
        <f t="shared" si="47"/>
        <v/>
      </c>
      <c r="O260" s="1">
        <f t="shared" si="48"/>
        <v>0</v>
      </c>
    </row>
    <row r="261" spans="5:15" x14ac:dyDescent="0.2">
      <c r="E261" s="39">
        <f t="shared" si="49"/>
        <v>25.900000000000098</v>
      </c>
      <c r="F261" s="16">
        <f t="shared" si="40"/>
        <v>2000.0000008831432</v>
      </c>
      <c r="H261" s="46" t="b">
        <f t="shared" si="41"/>
        <v>0</v>
      </c>
      <c r="I261" s="46">
        <f t="shared" si="42"/>
        <v>25</v>
      </c>
      <c r="J261" s="46">
        <f t="shared" si="43"/>
        <v>26</v>
      </c>
      <c r="K261" s="1" t="str">
        <f t="shared" si="44"/>
        <v/>
      </c>
      <c r="L261" s="1" t="str">
        <f t="shared" si="45"/>
        <v/>
      </c>
      <c r="M261" s="1" t="str">
        <f t="shared" si="46"/>
        <v/>
      </c>
      <c r="N261" s="1" t="str">
        <f t="shared" si="47"/>
        <v/>
      </c>
      <c r="O261" s="1">
        <f t="shared" si="48"/>
        <v>0</v>
      </c>
    </row>
    <row r="262" spans="5:15" x14ac:dyDescent="0.2">
      <c r="E262" s="39">
        <f t="shared" si="49"/>
        <v>26.000000000000099</v>
      </c>
      <c r="F262" s="16">
        <f t="shared" si="40"/>
        <v>2000.0000008831432</v>
      </c>
      <c r="H262" s="46" t="b">
        <f t="shared" si="41"/>
        <v>0</v>
      </c>
      <c r="I262" s="46">
        <f t="shared" si="42"/>
        <v>25</v>
      </c>
      <c r="J262" s="46">
        <f t="shared" si="43"/>
        <v>26</v>
      </c>
      <c r="K262" s="1" t="str">
        <f t="shared" si="44"/>
        <v/>
      </c>
      <c r="L262" s="1" t="str">
        <f t="shared" si="45"/>
        <v/>
      </c>
      <c r="M262" s="1" t="str">
        <f t="shared" si="46"/>
        <v/>
      </c>
      <c r="N262" s="1" t="str">
        <f t="shared" si="47"/>
        <v/>
      </c>
      <c r="O262" s="1">
        <f t="shared" si="48"/>
        <v>0</v>
      </c>
    </row>
    <row r="263" spans="5:15" x14ac:dyDescent="0.2">
      <c r="E263" s="39">
        <f t="shared" si="49"/>
        <v>26.100000000000101</v>
      </c>
      <c r="F263" s="16">
        <f t="shared" si="40"/>
        <v>2000.0000008831432</v>
      </c>
      <c r="H263" s="46" t="b">
        <f t="shared" si="41"/>
        <v>0</v>
      </c>
      <c r="I263" s="46">
        <f t="shared" si="42"/>
        <v>25</v>
      </c>
      <c r="J263" s="46">
        <f t="shared" si="43"/>
        <v>26</v>
      </c>
      <c r="K263" s="1" t="str">
        <f t="shared" si="44"/>
        <v/>
      </c>
      <c r="L263" s="1" t="str">
        <f t="shared" si="45"/>
        <v/>
      </c>
      <c r="M263" s="1" t="str">
        <f t="shared" si="46"/>
        <v/>
      </c>
      <c r="N263" s="1" t="str">
        <f t="shared" si="47"/>
        <v/>
      </c>
      <c r="O263" s="1">
        <f t="shared" si="48"/>
        <v>0</v>
      </c>
    </row>
    <row r="264" spans="5:15" x14ac:dyDescent="0.2">
      <c r="E264" s="39">
        <f t="shared" si="49"/>
        <v>26.200000000000102</v>
      </c>
      <c r="F264" s="16">
        <f t="shared" si="40"/>
        <v>2000.0000008831432</v>
      </c>
      <c r="H264" s="46" t="b">
        <f t="shared" si="41"/>
        <v>0</v>
      </c>
      <c r="I264" s="46">
        <f t="shared" si="42"/>
        <v>25</v>
      </c>
      <c r="J264" s="46">
        <f t="shared" si="43"/>
        <v>26</v>
      </c>
      <c r="K264" s="1" t="str">
        <f t="shared" si="44"/>
        <v/>
      </c>
      <c r="L264" s="1" t="str">
        <f t="shared" si="45"/>
        <v/>
      </c>
      <c r="M264" s="1" t="str">
        <f t="shared" si="46"/>
        <v/>
      </c>
      <c r="N264" s="1" t="str">
        <f t="shared" si="47"/>
        <v/>
      </c>
      <c r="O264" s="1">
        <f t="shared" si="48"/>
        <v>0</v>
      </c>
    </row>
    <row r="265" spans="5:15" x14ac:dyDescent="0.2">
      <c r="E265" s="39">
        <f t="shared" si="49"/>
        <v>26.300000000000104</v>
      </c>
      <c r="F265" s="16">
        <f t="shared" si="40"/>
        <v>2000.0000008831432</v>
      </c>
      <c r="H265" s="46" t="b">
        <f t="shared" si="41"/>
        <v>0</v>
      </c>
      <c r="I265" s="46">
        <f t="shared" si="42"/>
        <v>25</v>
      </c>
      <c r="J265" s="46">
        <f t="shared" si="43"/>
        <v>26</v>
      </c>
      <c r="K265" s="1" t="str">
        <f t="shared" si="44"/>
        <v/>
      </c>
      <c r="L265" s="1" t="str">
        <f t="shared" si="45"/>
        <v/>
      </c>
      <c r="M265" s="1" t="str">
        <f t="shared" si="46"/>
        <v/>
      </c>
      <c r="N265" s="1" t="str">
        <f t="shared" si="47"/>
        <v/>
      </c>
      <c r="O265" s="1">
        <f t="shared" si="48"/>
        <v>0</v>
      </c>
    </row>
    <row r="266" spans="5:15" x14ac:dyDescent="0.2">
      <c r="E266" s="39">
        <f t="shared" si="49"/>
        <v>26.400000000000105</v>
      </c>
      <c r="F266" s="16">
        <f t="shared" si="40"/>
        <v>2000.0000008831432</v>
      </c>
      <c r="H266" s="46" t="b">
        <f t="shared" si="41"/>
        <v>0</v>
      </c>
      <c r="I266" s="46">
        <f t="shared" si="42"/>
        <v>25</v>
      </c>
      <c r="J266" s="46">
        <f t="shared" si="43"/>
        <v>26</v>
      </c>
      <c r="K266" s="1" t="str">
        <f t="shared" si="44"/>
        <v/>
      </c>
      <c r="L266" s="1" t="str">
        <f t="shared" si="45"/>
        <v/>
      </c>
      <c r="M266" s="1" t="str">
        <f t="shared" si="46"/>
        <v/>
      </c>
      <c r="N266" s="1" t="str">
        <f t="shared" si="47"/>
        <v/>
      </c>
      <c r="O266" s="1">
        <f t="shared" si="48"/>
        <v>0</v>
      </c>
    </row>
    <row r="267" spans="5:15" x14ac:dyDescent="0.2">
      <c r="E267" s="39">
        <f t="shared" si="49"/>
        <v>26.500000000000107</v>
      </c>
      <c r="F267" s="16">
        <f t="shared" si="40"/>
        <v>2000.0000008831432</v>
      </c>
      <c r="H267" s="46" t="b">
        <f t="shared" si="41"/>
        <v>0</v>
      </c>
      <c r="I267" s="46">
        <f t="shared" si="42"/>
        <v>25</v>
      </c>
      <c r="J267" s="46">
        <f t="shared" si="43"/>
        <v>26</v>
      </c>
      <c r="K267" s="1" t="str">
        <f t="shared" si="44"/>
        <v/>
      </c>
      <c r="L267" s="1" t="str">
        <f t="shared" si="45"/>
        <v/>
      </c>
      <c r="M267" s="1" t="str">
        <f t="shared" si="46"/>
        <v/>
      </c>
      <c r="N267" s="1" t="str">
        <f t="shared" si="47"/>
        <v/>
      </c>
      <c r="O267" s="1">
        <f t="shared" si="48"/>
        <v>0</v>
      </c>
    </row>
    <row r="268" spans="5:15" x14ac:dyDescent="0.2">
      <c r="E268" s="39">
        <f t="shared" si="49"/>
        <v>26.600000000000108</v>
      </c>
      <c r="F268" s="16">
        <f t="shared" si="40"/>
        <v>2000.0000008831432</v>
      </c>
      <c r="H268" s="46" t="b">
        <f t="shared" si="41"/>
        <v>0</v>
      </c>
      <c r="I268" s="46">
        <f t="shared" si="42"/>
        <v>25</v>
      </c>
      <c r="J268" s="46">
        <f t="shared" si="43"/>
        <v>26</v>
      </c>
      <c r="K268" s="1" t="str">
        <f t="shared" si="44"/>
        <v/>
      </c>
      <c r="L268" s="1" t="str">
        <f t="shared" si="45"/>
        <v/>
      </c>
      <c r="M268" s="1" t="str">
        <f t="shared" si="46"/>
        <v/>
      </c>
      <c r="N268" s="1" t="str">
        <f t="shared" si="47"/>
        <v/>
      </c>
      <c r="O268" s="1">
        <f t="shared" si="48"/>
        <v>0</v>
      </c>
    </row>
    <row r="269" spans="5:15" x14ac:dyDescent="0.2">
      <c r="E269" s="39">
        <f t="shared" si="49"/>
        <v>26.700000000000109</v>
      </c>
      <c r="F269" s="16">
        <f t="shared" si="40"/>
        <v>2000.0000008831432</v>
      </c>
      <c r="H269" s="46" t="b">
        <f t="shared" si="41"/>
        <v>0</v>
      </c>
      <c r="I269" s="46">
        <f t="shared" si="42"/>
        <v>25</v>
      </c>
      <c r="J269" s="46">
        <f t="shared" si="43"/>
        <v>26</v>
      </c>
      <c r="K269" s="1" t="str">
        <f t="shared" si="44"/>
        <v/>
      </c>
      <c r="L269" s="1" t="str">
        <f t="shared" si="45"/>
        <v/>
      </c>
      <c r="M269" s="1" t="str">
        <f t="shared" si="46"/>
        <v/>
      </c>
      <c r="N269" s="1" t="str">
        <f t="shared" si="47"/>
        <v/>
      </c>
      <c r="O269" s="1">
        <f t="shared" si="48"/>
        <v>0</v>
      </c>
    </row>
    <row r="270" spans="5:15" x14ac:dyDescent="0.2">
      <c r="E270" s="39">
        <f t="shared" si="49"/>
        <v>26.800000000000111</v>
      </c>
      <c r="F270" s="16">
        <f t="shared" si="40"/>
        <v>2000.0000008831432</v>
      </c>
      <c r="H270" s="46" t="b">
        <f t="shared" si="41"/>
        <v>0</v>
      </c>
      <c r="I270" s="46">
        <f t="shared" si="42"/>
        <v>25</v>
      </c>
      <c r="J270" s="46">
        <f t="shared" si="43"/>
        <v>26</v>
      </c>
      <c r="K270" s="1" t="str">
        <f t="shared" si="44"/>
        <v/>
      </c>
      <c r="L270" s="1" t="str">
        <f t="shared" si="45"/>
        <v/>
      </c>
      <c r="M270" s="1" t="str">
        <f t="shared" si="46"/>
        <v/>
      </c>
      <c r="N270" s="1" t="str">
        <f t="shared" si="47"/>
        <v/>
      </c>
      <c r="O270" s="1">
        <f t="shared" si="48"/>
        <v>0</v>
      </c>
    </row>
    <row r="271" spans="5:15" x14ac:dyDescent="0.2">
      <c r="E271" s="39">
        <f t="shared" si="49"/>
        <v>26.900000000000112</v>
      </c>
      <c r="F271" s="16">
        <f t="shared" si="40"/>
        <v>2000.0000008831432</v>
      </c>
      <c r="H271" s="46" t="b">
        <f t="shared" si="41"/>
        <v>0</v>
      </c>
      <c r="I271" s="46">
        <f t="shared" si="42"/>
        <v>25</v>
      </c>
      <c r="J271" s="46">
        <f t="shared" si="43"/>
        <v>26</v>
      </c>
      <c r="K271" s="1" t="str">
        <f t="shared" si="44"/>
        <v/>
      </c>
      <c r="L271" s="1" t="str">
        <f t="shared" si="45"/>
        <v/>
      </c>
      <c r="M271" s="1" t="str">
        <f t="shared" si="46"/>
        <v/>
      </c>
      <c r="N271" s="1" t="str">
        <f t="shared" si="47"/>
        <v/>
      </c>
      <c r="O271" s="1">
        <f t="shared" si="48"/>
        <v>0</v>
      </c>
    </row>
    <row r="272" spans="5:15" x14ac:dyDescent="0.2">
      <c r="E272" s="39">
        <f t="shared" si="49"/>
        <v>27.000000000000114</v>
      </c>
      <c r="F272" s="16">
        <f t="shared" si="40"/>
        <v>2000.0000008831432</v>
      </c>
      <c r="H272" s="46" t="b">
        <f t="shared" si="41"/>
        <v>0</v>
      </c>
      <c r="I272" s="46">
        <f t="shared" si="42"/>
        <v>25</v>
      </c>
      <c r="J272" s="46">
        <f t="shared" si="43"/>
        <v>26</v>
      </c>
      <c r="K272" s="1" t="str">
        <f t="shared" si="44"/>
        <v/>
      </c>
      <c r="L272" s="1" t="str">
        <f t="shared" si="45"/>
        <v/>
      </c>
      <c r="M272" s="1" t="str">
        <f t="shared" si="46"/>
        <v/>
      </c>
      <c r="N272" s="1" t="str">
        <f t="shared" si="47"/>
        <v/>
      </c>
      <c r="O272" s="1">
        <f t="shared" si="48"/>
        <v>0</v>
      </c>
    </row>
    <row r="273" spans="5:15" x14ac:dyDescent="0.2">
      <c r="E273" s="39">
        <f t="shared" si="49"/>
        <v>27.100000000000115</v>
      </c>
      <c r="F273" s="16">
        <f t="shared" si="40"/>
        <v>2000.0000008831432</v>
      </c>
      <c r="H273" s="46" t="b">
        <f t="shared" si="41"/>
        <v>0</v>
      </c>
      <c r="I273" s="46">
        <f t="shared" si="42"/>
        <v>25</v>
      </c>
      <c r="J273" s="46">
        <f t="shared" si="43"/>
        <v>26</v>
      </c>
      <c r="K273" s="1" t="str">
        <f t="shared" si="44"/>
        <v/>
      </c>
      <c r="L273" s="1" t="str">
        <f t="shared" si="45"/>
        <v/>
      </c>
      <c r="M273" s="1" t="str">
        <f t="shared" si="46"/>
        <v/>
      </c>
      <c r="N273" s="1" t="str">
        <f t="shared" si="47"/>
        <v/>
      </c>
      <c r="O273" s="1">
        <f t="shared" si="48"/>
        <v>0</v>
      </c>
    </row>
    <row r="274" spans="5:15" x14ac:dyDescent="0.2">
      <c r="E274" s="39">
        <f t="shared" si="49"/>
        <v>27.200000000000117</v>
      </c>
      <c r="F274" s="16">
        <f t="shared" si="40"/>
        <v>2000.0000008831432</v>
      </c>
      <c r="H274" s="46" t="b">
        <f t="shared" si="41"/>
        <v>0</v>
      </c>
      <c r="I274" s="46">
        <f t="shared" si="42"/>
        <v>25</v>
      </c>
      <c r="J274" s="46">
        <f t="shared" si="43"/>
        <v>26</v>
      </c>
      <c r="K274" s="1" t="str">
        <f t="shared" si="44"/>
        <v/>
      </c>
      <c r="L274" s="1" t="str">
        <f t="shared" si="45"/>
        <v/>
      </c>
      <c r="M274" s="1" t="str">
        <f t="shared" si="46"/>
        <v/>
      </c>
      <c r="N274" s="1" t="str">
        <f t="shared" si="47"/>
        <v/>
      </c>
      <c r="O274" s="1">
        <f t="shared" si="48"/>
        <v>0</v>
      </c>
    </row>
    <row r="275" spans="5:15" x14ac:dyDescent="0.2">
      <c r="E275" s="39">
        <f t="shared" si="49"/>
        <v>27.300000000000118</v>
      </c>
      <c r="F275" s="16">
        <f t="shared" si="40"/>
        <v>2000.0000008831432</v>
      </c>
      <c r="H275" s="46" t="b">
        <f t="shared" si="41"/>
        <v>0</v>
      </c>
      <c r="I275" s="46">
        <f t="shared" si="42"/>
        <v>25</v>
      </c>
      <c r="J275" s="46">
        <f t="shared" si="43"/>
        <v>26</v>
      </c>
      <c r="K275" s="1" t="str">
        <f t="shared" si="44"/>
        <v/>
      </c>
      <c r="L275" s="1" t="str">
        <f t="shared" si="45"/>
        <v/>
      </c>
      <c r="M275" s="1" t="str">
        <f t="shared" si="46"/>
        <v/>
      </c>
      <c r="N275" s="1" t="str">
        <f t="shared" si="47"/>
        <v/>
      </c>
      <c r="O275" s="1">
        <f t="shared" si="48"/>
        <v>0</v>
      </c>
    </row>
    <row r="276" spans="5:15" x14ac:dyDescent="0.2">
      <c r="E276" s="39">
        <f t="shared" si="49"/>
        <v>27.400000000000119</v>
      </c>
      <c r="F276" s="16">
        <f t="shared" si="40"/>
        <v>2000.0000008831432</v>
      </c>
      <c r="H276" s="46" t="b">
        <f t="shared" si="41"/>
        <v>0</v>
      </c>
      <c r="I276" s="46">
        <f t="shared" si="42"/>
        <v>25</v>
      </c>
      <c r="J276" s="46">
        <f t="shared" si="43"/>
        <v>26</v>
      </c>
      <c r="K276" s="1" t="str">
        <f t="shared" si="44"/>
        <v/>
      </c>
      <c r="L276" s="1" t="str">
        <f t="shared" si="45"/>
        <v/>
      </c>
      <c r="M276" s="1" t="str">
        <f t="shared" si="46"/>
        <v/>
      </c>
      <c r="N276" s="1" t="str">
        <f t="shared" si="47"/>
        <v/>
      </c>
      <c r="O276" s="1">
        <f t="shared" si="48"/>
        <v>0</v>
      </c>
    </row>
    <row r="277" spans="5:15" x14ac:dyDescent="0.2">
      <c r="E277" s="39">
        <f t="shared" si="49"/>
        <v>27.500000000000121</v>
      </c>
      <c r="F277" s="16">
        <f t="shared" si="40"/>
        <v>2000.0000008831432</v>
      </c>
      <c r="H277" s="46" t="b">
        <f t="shared" si="41"/>
        <v>0</v>
      </c>
      <c r="I277" s="46">
        <f t="shared" si="42"/>
        <v>25</v>
      </c>
      <c r="J277" s="46">
        <f t="shared" si="43"/>
        <v>26</v>
      </c>
      <c r="K277" s="1" t="str">
        <f t="shared" si="44"/>
        <v/>
      </c>
      <c r="L277" s="1" t="str">
        <f t="shared" si="45"/>
        <v/>
      </c>
      <c r="M277" s="1" t="str">
        <f t="shared" si="46"/>
        <v/>
      </c>
      <c r="N277" s="1" t="str">
        <f t="shared" si="47"/>
        <v/>
      </c>
      <c r="O277" s="1">
        <f t="shared" si="48"/>
        <v>0</v>
      </c>
    </row>
    <row r="278" spans="5:15" x14ac:dyDescent="0.2">
      <c r="E278" s="39">
        <f t="shared" si="49"/>
        <v>27.600000000000122</v>
      </c>
      <c r="F278" s="16">
        <f t="shared" si="40"/>
        <v>2000.0000008831432</v>
      </c>
      <c r="H278" s="46" t="b">
        <f t="shared" si="41"/>
        <v>0</v>
      </c>
      <c r="I278" s="46">
        <f t="shared" si="42"/>
        <v>25</v>
      </c>
      <c r="J278" s="46">
        <f t="shared" si="43"/>
        <v>26</v>
      </c>
      <c r="K278" s="1" t="str">
        <f t="shared" si="44"/>
        <v/>
      </c>
      <c r="L278" s="1" t="str">
        <f t="shared" si="45"/>
        <v/>
      </c>
      <c r="M278" s="1" t="str">
        <f t="shared" si="46"/>
        <v/>
      </c>
      <c r="N278" s="1" t="str">
        <f t="shared" si="47"/>
        <v/>
      </c>
      <c r="O278" s="1">
        <f t="shared" si="48"/>
        <v>0</v>
      </c>
    </row>
    <row r="279" spans="5:15" x14ac:dyDescent="0.2">
      <c r="E279" s="39">
        <f t="shared" si="49"/>
        <v>27.700000000000124</v>
      </c>
      <c r="F279" s="16">
        <f t="shared" si="40"/>
        <v>2000.0000008831432</v>
      </c>
      <c r="H279" s="46" t="b">
        <f t="shared" si="41"/>
        <v>0</v>
      </c>
      <c r="I279" s="46">
        <f t="shared" si="42"/>
        <v>25</v>
      </c>
      <c r="J279" s="46">
        <f t="shared" si="43"/>
        <v>26</v>
      </c>
      <c r="K279" s="1" t="str">
        <f t="shared" si="44"/>
        <v/>
      </c>
      <c r="L279" s="1" t="str">
        <f t="shared" si="45"/>
        <v/>
      </c>
      <c r="M279" s="1" t="str">
        <f t="shared" si="46"/>
        <v/>
      </c>
      <c r="N279" s="1" t="str">
        <f t="shared" si="47"/>
        <v/>
      </c>
      <c r="O279" s="1">
        <f t="shared" si="48"/>
        <v>0</v>
      </c>
    </row>
    <row r="280" spans="5:15" x14ac:dyDescent="0.2">
      <c r="E280" s="39">
        <f t="shared" si="49"/>
        <v>27.800000000000125</v>
      </c>
      <c r="F280" s="16">
        <f t="shared" si="40"/>
        <v>2000.0000008831432</v>
      </c>
      <c r="H280" s="46" t="b">
        <f t="shared" si="41"/>
        <v>0</v>
      </c>
      <c r="I280" s="46">
        <f t="shared" si="42"/>
        <v>25</v>
      </c>
      <c r="J280" s="46">
        <f t="shared" si="43"/>
        <v>26</v>
      </c>
      <c r="K280" s="1" t="str">
        <f t="shared" si="44"/>
        <v/>
      </c>
      <c r="L280" s="1" t="str">
        <f t="shared" si="45"/>
        <v/>
      </c>
      <c r="M280" s="1" t="str">
        <f t="shared" si="46"/>
        <v/>
      </c>
      <c r="N280" s="1" t="str">
        <f t="shared" si="47"/>
        <v/>
      </c>
      <c r="O280" s="1">
        <f t="shared" si="48"/>
        <v>0</v>
      </c>
    </row>
    <row r="281" spans="5:15" x14ac:dyDescent="0.2">
      <c r="E281" s="39">
        <f t="shared" si="49"/>
        <v>27.900000000000126</v>
      </c>
      <c r="F281" s="16">
        <f t="shared" si="40"/>
        <v>2000.0000008831432</v>
      </c>
      <c r="H281" s="46" t="b">
        <f t="shared" si="41"/>
        <v>0</v>
      </c>
      <c r="I281" s="46">
        <f t="shared" si="42"/>
        <v>25</v>
      </c>
      <c r="J281" s="46">
        <f t="shared" si="43"/>
        <v>26</v>
      </c>
      <c r="K281" s="1" t="str">
        <f t="shared" si="44"/>
        <v/>
      </c>
      <c r="L281" s="1" t="str">
        <f t="shared" si="45"/>
        <v/>
      </c>
      <c r="M281" s="1" t="str">
        <f t="shared" si="46"/>
        <v/>
      </c>
      <c r="N281" s="1" t="str">
        <f t="shared" si="47"/>
        <v/>
      </c>
      <c r="O281" s="1">
        <f t="shared" si="48"/>
        <v>0</v>
      </c>
    </row>
    <row r="282" spans="5:15" x14ac:dyDescent="0.2">
      <c r="E282" s="39">
        <f t="shared" si="49"/>
        <v>28.000000000000128</v>
      </c>
      <c r="F282" s="16">
        <f t="shared" si="40"/>
        <v>2000.0000008831432</v>
      </c>
      <c r="H282" s="46" t="b">
        <f t="shared" si="41"/>
        <v>0</v>
      </c>
      <c r="I282" s="46">
        <f t="shared" si="42"/>
        <v>25</v>
      </c>
      <c r="J282" s="46">
        <f t="shared" si="43"/>
        <v>26</v>
      </c>
      <c r="K282" s="1" t="str">
        <f t="shared" si="44"/>
        <v/>
      </c>
      <c r="L282" s="1" t="str">
        <f t="shared" si="45"/>
        <v/>
      </c>
      <c r="M282" s="1" t="str">
        <f t="shared" si="46"/>
        <v/>
      </c>
      <c r="N282" s="1" t="str">
        <f t="shared" si="47"/>
        <v/>
      </c>
      <c r="O282" s="1">
        <f t="shared" si="48"/>
        <v>0</v>
      </c>
    </row>
    <row r="283" spans="5:15" x14ac:dyDescent="0.2">
      <c r="E283" s="39">
        <f t="shared" si="49"/>
        <v>28.100000000000129</v>
      </c>
      <c r="F283" s="16">
        <f t="shared" si="40"/>
        <v>2000.0000008831432</v>
      </c>
      <c r="H283" s="46" t="b">
        <f t="shared" si="41"/>
        <v>0</v>
      </c>
      <c r="I283" s="46">
        <f t="shared" si="42"/>
        <v>25</v>
      </c>
      <c r="J283" s="46">
        <f t="shared" si="43"/>
        <v>26</v>
      </c>
      <c r="K283" s="1" t="str">
        <f t="shared" si="44"/>
        <v/>
      </c>
      <c r="L283" s="1" t="str">
        <f t="shared" si="45"/>
        <v/>
      </c>
      <c r="M283" s="1" t="str">
        <f t="shared" si="46"/>
        <v/>
      </c>
      <c r="N283" s="1" t="str">
        <f t="shared" si="47"/>
        <v/>
      </c>
      <c r="O283" s="1">
        <f t="shared" si="48"/>
        <v>0</v>
      </c>
    </row>
    <row r="284" spans="5:15" x14ac:dyDescent="0.2">
      <c r="E284" s="39">
        <f t="shared" si="49"/>
        <v>28.200000000000131</v>
      </c>
      <c r="F284" s="16">
        <f t="shared" si="40"/>
        <v>2000.0000008831432</v>
      </c>
      <c r="H284" s="46" t="b">
        <f t="shared" si="41"/>
        <v>0</v>
      </c>
      <c r="I284" s="46">
        <f t="shared" si="42"/>
        <v>25</v>
      </c>
      <c r="J284" s="46">
        <f t="shared" si="43"/>
        <v>26</v>
      </c>
      <c r="K284" s="1" t="str">
        <f t="shared" si="44"/>
        <v/>
      </c>
      <c r="L284" s="1" t="str">
        <f t="shared" si="45"/>
        <v/>
      </c>
      <c r="M284" s="1" t="str">
        <f t="shared" si="46"/>
        <v/>
      </c>
      <c r="N284" s="1" t="str">
        <f t="shared" si="47"/>
        <v/>
      </c>
      <c r="O284" s="1">
        <f t="shared" si="48"/>
        <v>0</v>
      </c>
    </row>
    <row r="285" spans="5:15" x14ac:dyDescent="0.2">
      <c r="E285" s="39">
        <f t="shared" si="49"/>
        <v>28.300000000000132</v>
      </c>
      <c r="F285" s="16">
        <f t="shared" si="40"/>
        <v>2000.0000008831432</v>
      </c>
      <c r="H285" s="46" t="b">
        <f t="shared" si="41"/>
        <v>0</v>
      </c>
      <c r="I285" s="46">
        <f t="shared" si="42"/>
        <v>25</v>
      </c>
      <c r="J285" s="46">
        <f t="shared" si="43"/>
        <v>26</v>
      </c>
      <c r="K285" s="1" t="str">
        <f t="shared" si="44"/>
        <v/>
      </c>
      <c r="L285" s="1" t="str">
        <f t="shared" si="45"/>
        <v/>
      </c>
      <c r="M285" s="1" t="str">
        <f t="shared" si="46"/>
        <v/>
      </c>
      <c r="N285" s="1" t="str">
        <f t="shared" si="47"/>
        <v/>
      </c>
      <c r="O285" s="1">
        <f t="shared" si="48"/>
        <v>0</v>
      </c>
    </row>
    <row r="286" spans="5:15" x14ac:dyDescent="0.2">
      <c r="E286" s="39">
        <f t="shared" si="49"/>
        <v>28.400000000000134</v>
      </c>
      <c r="F286" s="16">
        <f t="shared" si="40"/>
        <v>2000.0000008831432</v>
      </c>
      <c r="H286" s="46" t="b">
        <f t="shared" si="41"/>
        <v>0</v>
      </c>
      <c r="I286" s="46">
        <f t="shared" si="42"/>
        <v>25</v>
      </c>
      <c r="J286" s="46">
        <f t="shared" si="43"/>
        <v>26</v>
      </c>
      <c r="K286" s="1" t="str">
        <f t="shared" si="44"/>
        <v/>
      </c>
      <c r="L286" s="1" t="str">
        <f t="shared" si="45"/>
        <v/>
      </c>
      <c r="M286" s="1" t="str">
        <f t="shared" si="46"/>
        <v/>
      </c>
      <c r="N286" s="1" t="str">
        <f t="shared" si="47"/>
        <v/>
      </c>
      <c r="O286" s="1">
        <f t="shared" si="48"/>
        <v>0</v>
      </c>
    </row>
    <row r="287" spans="5:15" x14ac:dyDescent="0.2">
      <c r="E287" s="39">
        <f t="shared" si="49"/>
        <v>28.500000000000135</v>
      </c>
      <c r="F287" s="16">
        <f t="shared" si="40"/>
        <v>2000.0000008831432</v>
      </c>
      <c r="H287" s="46" t="b">
        <f t="shared" si="41"/>
        <v>0</v>
      </c>
      <c r="I287" s="46">
        <f t="shared" si="42"/>
        <v>25</v>
      </c>
      <c r="J287" s="46">
        <f t="shared" si="43"/>
        <v>26</v>
      </c>
      <c r="K287" s="1" t="str">
        <f t="shared" si="44"/>
        <v/>
      </c>
      <c r="L287" s="1" t="str">
        <f t="shared" si="45"/>
        <v/>
      </c>
      <c r="M287" s="1" t="str">
        <f t="shared" si="46"/>
        <v/>
      </c>
      <c r="N287" s="1" t="str">
        <f t="shared" si="47"/>
        <v/>
      </c>
      <c r="O287" s="1">
        <f t="shared" si="48"/>
        <v>0</v>
      </c>
    </row>
    <row r="288" spans="5:15" x14ac:dyDescent="0.2">
      <c r="E288" s="39">
        <f t="shared" si="49"/>
        <v>28.600000000000136</v>
      </c>
      <c r="F288" s="16">
        <f t="shared" si="40"/>
        <v>2000.0000008831432</v>
      </c>
      <c r="H288" s="46" t="b">
        <f t="shared" si="41"/>
        <v>0</v>
      </c>
      <c r="I288" s="46">
        <f t="shared" si="42"/>
        <v>25</v>
      </c>
      <c r="J288" s="46">
        <f t="shared" si="43"/>
        <v>26</v>
      </c>
      <c r="K288" s="1" t="str">
        <f t="shared" si="44"/>
        <v/>
      </c>
      <c r="L288" s="1" t="str">
        <f t="shared" si="45"/>
        <v/>
      </c>
      <c r="M288" s="1" t="str">
        <f t="shared" si="46"/>
        <v/>
      </c>
      <c r="N288" s="1" t="str">
        <f t="shared" si="47"/>
        <v/>
      </c>
      <c r="O288" s="1">
        <f t="shared" si="48"/>
        <v>0</v>
      </c>
    </row>
    <row r="289" spans="5:15" x14ac:dyDescent="0.2">
      <c r="E289" s="39">
        <f t="shared" si="49"/>
        <v>28.700000000000138</v>
      </c>
      <c r="F289" s="16">
        <f t="shared" si="40"/>
        <v>2000.0000008831432</v>
      </c>
      <c r="H289" s="46" t="b">
        <f t="shared" si="41"/>
        <v>0</v>
      </c>
      <c r="I289" s="46">
        <f t="shared" si="42"/>
        <v>25</v>
      </c>
      <c r="J289" s="46">
        <f t="shared" si="43"/>
        <v>26</v>
      </c>
      <c r="K289" s="1" t="str">
        <f t="shared" si="44"/>
        <v/>
      </c>
      <c r="L289" s="1" t="str">
        <f t="shared" si="45"/>
        <v/>
      </c>
      <c r="M289" s="1" t="str">
        <f t="shared" si="46"/>
        <v/>
      </c>
      <c r="N289" s="1" t="str">
        <f t="shared" si="47"/>
        <v/>
      </c>
      <c r="O289" s="1">
        <f t="shared" si="48"/>
        <v>0</v>
      </c>
    </row>
    <row r="290" spans="5:15" x14ac:dyDescent="0.2">
      <c r="E290" s="39">
        <f t="shared" si="49"/>
        <v>28.800000000000139</v>
      </c>
      <c r="F290" s="16">
        <f t="shared" si="40"/>
        <v>2000.0000008831432</v>
      </c>
      <c r="H290" s="46" t="b">
        <f t="shared" si="41"/>
        <v>0</v>
      </c>
      <c r="I290" s="46">
        <f t="shared" si="42"/>
        <v>25</v>
      </c>
      <c r="J290" s="46">
        <f t="shared" si="43"/>
        <v>26</v>
      </c>
      <c r="K290" s="1" t="str">
        <f t="shared" si="44"/>
        <v/>
      </c>
      <c r="L290" s="1" t="str">
        <f t="shared" si="45"/>
        <v/>
      </c>
      <c r="M290" s="1" t="str">
        <f t="shared" si="46"/>
        <v/>
      </c>
      <c r="N290" s="1" t="str">
        <f t="shared" si="47"/>
        <v/>
      </c>
      <c r="O290" s="1">
        <f t="shared" si="48"/>
        <v>0</v>
      </c>
    </row>
    <row r="291" spans="5:15" x14ac:dyDescent="0.2">
      <c r="E291" s="39">
        <f t="shared" si="49"/>
        <v>28.900000000000141</v>
      </c>
      <c r="F291" s="16">
        <f t="shared" si="40"/>
        <v>2000.0000008831432</v>
      </c>
      <c r="H291" s="46" t="b">
        <f t="shared" si="41"/>
        <v>0</v>
      </c>
      <c r="I291" s="46">
        <f t="shared" si="42"/>
        <v>25</v>
      </c>
      <c r="J291" s="46">
        <f t="shared" si="43"/>
        <v>26</v>
      </c>
      <c r="K291" s="1" t="str">
        <f t="shared" si="44"/>
        <v/>
      </c>
      <c r="L291" s="1" t="str">
        <f t="shared" si="45"/>
        <v/>
      </c>
      <c r="M291" s="1" t="str">
        <f t="shared" si="46"/>
        <v/>
      </c>
      <c r="N291" s="1" t="str">
        <f t="shared" si="47"/>
        <v/>
      </c>
      <c r="O291" s="1">
        <f t="shared" si="48"/>
        <v>0</v>
      </c>
    </row>
    <row r="292" spans="5:15" x14ac:dyDescent="0.2">
      <c r="E292" s="39">
        <f t="shared" si="49"/>
        <v>29.000000000000142</v>
      </c>
      <c r="F292" s="16">
        <f t="shared" si="40"/>
        <v>2000.0000008831432</v>
      </c>
      <c r="H292" s="46" t="b">
        <f t="shared" si="41"/>
        <v>0</v>
      </c>
      <c r="I292" s="46">
        <f t="shared" si="42"/>
        <v>25</v>
      </c>
      <c r="J292" s="46">
        <f t="shared" si="43"/>
        <v>26</v>
      </c>
      <c r="K292" s="1" t="str">
        <f t="shared" si="44"/>
        <v/>
      </c>
      <c r="L292" s="1" t="str">
        <f t="shared" si="45"/>
        <v/>
      </c>
      <c r="M292" s="1" t="str">
        <f t="shared" si="46"/>
        <v/>
      </c>
      <c r="N292" s="1" t="str">
        <f t="shared" si="47"/>
        <v/>
      </c>
      <c r="O292" s="1">
        <f t="shared" si="48"/>
        <v>0</v>
      </c>
    </row>
    <row r="293" spans="5:15" x14ac:dyDescent="0.2">
      <c r="E293" s="39">
        <f t="shared" si="49"/>
        <v>29.100000000000144</v>
      </c>
      <c r="F293" s="16">
        <f t="shared" si="40"/>
        <v>2000.0000008831432</v>
      </c>
      <c r="H293" s="46" t="b">
        <f t="shared" si="41"/>
        <v>0</v>
      </c>
      <c r="I293" s="46">
        <f t="shared" si="42"/>
        <v>25</v>
      </c>
      <c r="J293" s="46">
        <f t="shared" si="43"/>
        <v>26</v>
      </c>
      <c r="K293" s="1" t="str">
        <f t="shared" si="44"/>
        <v/>
      </c>
      <c r="L293" s="1" t="str">
        <f t="shared" si="45"/>
        <v/>
      </c>
      <c r="M293" s="1" t="str">
        <f t="shared" si="46"/>
        <v/>
      </c>
      <c r="N293" s="1" t="str">
        <f t="shared" si="47"/>
        <v/>
      </c>
      <c r="O293" s="1">
        <f t="shared" si="48"/>
        <v>0</v>
      </c>
    </row>
    <row r="294" spans="5:15" x14ac:dyDescent="0.2">
      <c r="E294" s="39">
        <f t="shared" si="49"/>
        <v>29.200000000000145</v>
      </c>
      <c r="F294" s="16">
        <f t="shared" si="40"/>
        <v>2000.0000008831432</v>
      </c>
      <c r="H294" s="46" t="b">
        <f t="shared" si="41"/>
        <v>0</v>
      </c>
      <c r="I294" s="46">
        <f t="shared" si="42"/>
        <v>25</v>
      </c>
      <c r="J294" s="46">
        <f t="shared" si="43"/>
        <v>26</v>
      </c>
      <c r="K294" s="1" t="str">
        <f t="shared" si="44"/>
        <v/>
      </c>
      <c r="L294" s="1" t="str">
        <f t="shared" si="45"/>
        <v/>
      </c>
      <c r="M294" s="1" t="str">
        <f t="shared" si="46"/>
        <v/>
      </c>
      <c r="N294" s="1" t="str">
        <f t="shared" si="47"/>
        <v/>
      </c>
      <c r="O294" s="1">
        <f t="shared" si="48"/>
        <v>0</v>
      </c>
    </row>
    <row r="295" spans="5:15" x14ac:dyDescent="0.2">
      <c r="E295" s="39">
        <f t="shared" si="49"/>
        <v>29.300000000000146</v>
      </c>
      <c r="F295" s="16">
        <f t="shared" si="40"/>
        <v>2000.0000008831432</v>
      </c>
      <c r="H295" s="46" t="b">
        <f t="shared" si="41"/>
        <v>0</v>
      </c>
      <c r="I295" s="46">
        <f t="shared" si="42"/>
        <v>25</v>
      </c>
      <c r="J295" s="46">
        <f t="shared" si="43"/>
        <v>26</v>
      </c>
      <c r="K295" s="1" t="str">
        <f t="shared" si="44"/>
        <v/>
      </c>
      <c r="L295" s="1" t="str">
        <f t="shared" si="45"/>
        <v/>
      </c>
      <c r="M295" s="1" t="str">
        <f t="shared" si="46"/>
        <v/>
      </c>
      <c r="N295" s="1" t="str">
        <f t="shared" si="47"/>
        <v/>
      </c>
      <c r="O295" s="1">
        <f t="shared" si="48"/>
        <v>0</v>
      </c>
    </row>
    <row r="296" spans="5:15" x14ac:dyDescent="0.2">
      <c r="E296" s="39">
        <f t="shared" si="49"/>
        <v>29.400000000000148</v>
      </c>
      <c r="F296" s="16">
        <f t="shared" si="40"/>
        <v>2000.0000008831432</v>
      </c>
      <c r="H296" s="46" t="b">
        <f t="shared" si="41"/>
        <v>0</v>
      </c>
      <c r="I296" s="46">
        <f t="shared" si="42"/>
        <v>25</v>
      </c>
      <c r="J296" s="46">
        <f t="shared" si="43"/>
        <v>26</v>
      </c>
      <c r="K296" s="1" t="str">
        <f t="shared" si="44"/>
        <v/>
      </c>
      <c r="L296" s="1" t="str">
        <f t="shared" si="45"/>
        <v/>
      </c>
      <c r="M296" s="1" t="str">
        <f t="shared" si="46"/>
        <v/>
      </c>
      <c r="N296" s="1" t="str">
        <f t="shared" si="47"/>
        <v/>
      </c>
      <c r="O296" s="1">
        <f t="shared" si="48"/>
        <v>0</v>
      </c>
    </row>
    <row r="297" spans="5:15" x14ac:dyDescent="0.2">
      <c r="E297" s="39">
        <f t="shared" si="49"/>
        <v>29.500000000000149</v>
      </c>
      <c r="F297" s="16">
        <f t="shared" si="40"/>
        <v>2000.0000008831432</v>
      </c>
      <c r="H297" s="46" t="b">
        <f t="shared" si="41"/>
        <v>0</v>
      </c>
      <c r="I297" s="46">
        <f t="shared" si="42"/>
        <v>25</v>
      </c>
      <c r="J297" s="46">
        <f t="shared" si="43"/>
        <v>26</v>
      </c>
      <c r="K297" s="1" t="str">
        <f t="shared" si="44"/>
        <v/>
      </c>
      <c r="L297" s="1" t="str">
        <f t="shared" si="45"/>
        <v/>
      </c>
      <c r="M297" s="1" t="str">
        <f t="shared" si="46"/>
        <v/>
      </c>
      <c r="N297" s="1" t="str">
        <f t="shared" si="47"/>
        <v/>
      </c>
      <c r="O297" s="1">
        <f t="shared" si="48"/>
        <v>0</v>
      </c>
    </row>
    <row r="298" spans="5:15" x14ac:dyDescent="0.2">
      <c r="E298" s="39">
        <f t="shared" si="49"/>
        <v>29.600000000000151</v>
      </c>
      <c r="F298" s="16">
        <f t="shared" si="40"/>
        <v>2000.0000008831432</v>
      </c>
      <c r="H298" s="46" t="b">
        <f t="shared" si="41"/>
        <v>0</v>
      </c>
      <c r="I298" s="46">
        <f t="shared" si="42"/>
        <v>25</v>
      </c>
      <c r="J298" s="46">
        <f t="shared" si="43"/>
        <v>26</v>
      </c>
      <c r="K298" s="1" t="str">
        <f t="shared" si="44"/>
        <v/>
      </c>
      <c r="L298" s="1" t="str">
        <f t="shared" si="45"/>
        <v/>
      </c>
      <c r="M298" s="1" t="str">
        <f t="shared" si="46"/>
        <v/>
      </c>
      <c r="N298" s="1" t="str">
        <f t="shared" si="47"/>
        <v/>
      </c>
      <c r="O298" s="1">
        <f t="shared" si="48"/>
        <v>0</v>
      </c>
    </row>
    <row r="299" spans="5:15" x14ac:dyDescent="0.2">
      <c r="E299" s="39">
        <f t="shared" si="49"/>
        <v>29.700000000000152</v>
      </c>
      <c r="F299" s="16">
        <f t="shared" si="40"/>
        <v>2000.0000008831432</v>
      </c>
      <c r="H299" s="46" t="b">
        <f t="shared" si="41"/>
        <v>0</v>
      </c>
      <c r="I299" s="46">
        <f t="shared" si="42"/>
        <v>25</v>
      </c>
      <c r="J299" s="46">
        <f t="shared" si="43"/>
        <v>26</v>
      </c>
      <c r="K299" s="1" t="str">
        <f t="shared" si="44"/>
        <v/>
      </c>
      <c r="L299" s="1" t="str">
        <f t="shared" si="45"/>
        <v/>
      </c>
      <c r="M299" s="1" t="str">
        <f t="shared" si="46"/>
        <v/>
      </c>
      <c r="N299" s="1" t="str">
        <f t="shared" si="47"/>
        <v/>
      </c>
      <c r="O299" s="1">
        <f t="shared" si="48"/>
        <v>0</v>
      </c>
    </row>
    <row r="300" spans="5:15" x14ac:dyDescent="0.2">
      <c r="E300" s="39">
        <f t="shared" si="49"/>
        <v>29.800000000000153</v>
      </c>
      <c r="F300" s="16">
        <f t="shared" si="40"/>
        <v>2000.0000008831432</v>
      </c>
      <c r="H300" s="46" t="b">
        <f t="shared" si="41"/>
        <v>0</v>
      </c>
      <c r="I300" s="46">
        <f t="shared" si="42"/>
        <v>25</v>
      </c>
      <c r="J300" s="46">
        <f t="shared" si="43"/>
        <v>26</v>
      </c>
      <c r="K300" s="1" t="str">
        <f t="shared" si="44"/>
        <v/>
      </c>
      <c r="L300" s="1" t="str">
        <f t="shared" si="45"/>
        <v/>
      </c>
      <c r="M300" s="1" t="str">
        <f t="shared" si="46"/>
        <v/>
      </c>
      <c r="N300" s="1" t="str">
        <f t="shared" si="47"/>
        <v/>
      </c>
      <c r="O300" s="1">
        <f t="shared" si="48"/>
        <v>0</v>
      </c>
    </row>
    <row r="301" spans="5:15" x14ac:dyDescent="0.2">
      <c r="E301" s="39">
        <f t="shared" si="49"/>
        <v>29.900000000000155</v>
      </c>
      <c r="F301" s="16">
        <f t="shared" si="40"/>
        <v>2000.0000008831432</v>
      </c>
      <c r="H301" s="46" t="b">
        <f t="shared" si="41"/>
        <v>0</v>
      </c>
      <c r="I301" s="46">
        <f t="shared" si="42"/>
        <v>25</v>
      </c>
      <c r="J301" s="46">
        <f t="shared" si="43"/>
        <v>26</v>
      </c>
      <c r="K301" s="1" t="str">
        <f t="shared" si="44"/>
        <v/>
      </c>
      <c r="L301" s="1" t="str">
        <f t="shared" si="45"/>
        <v/>
      </c>
      <c r="M301" s="1" t="str">
        <f t="shared" si="46"/>
        <v/>
      </c>
      <c r="N301" s="1" t="str">
        <f t="shared" si="47"/>
        <v/>
      </c>
      <c r="O301" s="1">
        <f t="shared" si="48"/>
        <v>0</v>
      </c>
    </row>
    <row r="302" spans="5:15" x14ac:dyDescent="0.2">
      <c r="E302" s="39">
        <f t="shared" si="49"/>
        <v>30.000000000000156</v>
      </c>
      <c r="F302" s="16">
        <f t="shared" si="40"/>
        <v>2000.0000008831432</v>
      </c>
      <c r="H302" s="46" t="b">
        <f t="shared" si="41"/>
        <v>0</v>
      </c>
      <c r="I302" s="46">
        <f t="shared" si="42"/>
        <v>25</v>
      </c>
      <c r="J302" s="46">
        <f t="shared" si="43"/>
        <v>26</v>
      </c>
      <c r="K302" s="1" t="str">
        <f t="shared" si="44"/>
        <v/>
      </c>
      <c r="L302" s="1" t="str">
        <f t="shared" si="45"/>
        <v/>
      </c>
      <c r="M302" s="1" t="str">
        <f t="shared" si="46"/>
        <v/>
      </c>
      <c r="N302" s="1" t="str">
        <f t="shared" si="47"/>
        <v/>
      </c>
      <c r="O302" s="1">
        <f t="shared" si="48"/>
        <v>0</v>
      </c>
    </row>
    <row r="303" spans="5:15" x14ac:dyDescent="0.2">
      <c r="E303" s="39">
        <f t="shared" si="49"/>
        <v>30.100000000000158</v>
      </c>
      <c r="F303" s="16">
        <f t="shared" si="40"/>
        <v>2000.0000008831432</v>
      </c>
      <c r="H303" s="46" t="b">
        <f t="shared" si="41"/>
        <v>0</v>
      </c>
      <c r="I303" s="46">
        <f t="shared" si="42"/>
        <v>25</v>
      </c>
      <c r="J303" s="46">
        <f t="shared" si="43"/>
        <v>26</v>
      </c>
      <c r="K303" s="1" t="str">
        <f t="shared" si="44"/>
        <v/>
      </c>
      <c r="L303" s="1" t="str">
        <f t="shared" si="45"/>
        <v/>
      </c>
      <c r="M303" s="1" t="str">
        <f t="shared" si="46"/>
        <v/>
      </c>
      <c r="N303" s="1" t="str">
        <f t="shared" si="47"/>
        <v/>
      </c>
      <c r="O303" s="1">
        <f t="shared" si="48"/>
        <v>0</v>
      </c>
    </row>
    <row r="304" spans="5:15" x14ac:dyDescent="0.2">
      <c r="E304" s="39">
        <f t="shared" si="49"/>
        <v>30.200000000000159</v>
      </c>
      <c r="F304" s="16">
        <f t="shared" si="40"/>
        <v>2000.0000008831432</v>
      </c>
      <c r="H304" s="46" t="b">
        <f t="shared" si="41"/>
        <v>0</v>
      </c>
      <c r="I304" s="46">
        <f t="shared" si="42"/>
        <v>25</v>
      </c>
      <c r="J304" s="46">
        <f t="shared" si="43"/>
        <v>26</v>
      </c>
      <c r="K304" s="1" t="str">
        <f t="shared" si="44"/>
        <v/>
      </c>
      <c r="L304" s="1" t="str">
        <f t="shared" si="45"/>
        <v/>
      </c>
      <c r="M304" s="1" t="str">
        <f t="shared" si="46"/>
        <v/>
      </c>
      <c r="N304" s="1" t="str">
        <f t="shared" si="47"/>
        <v/>
      </c>
      <c r="O304" s="1">
        <f t="shared" si="48"/>
        <v>0</v>
      </c>
    </row>
    <row r="305" spans="5:15" x14ac:dyDescent="0.2">
      <c r="E305" s="39">
        <f t="shared" si="49"/>
        <v>30.300000000000161</v>
      </c>
      <c r="F305" s="16">
        <f t="shared" si="40"/>
        <v>2000.0000008831432</v>
      </c>
      <c r="H305" s="46" t="b">
        <f t="shared" si="41"/>
        <v>0</v>
      </c>
      <c r="I305" s="46">
        <f t="shared" si="42"/>
        <v>25</v>
      </c>
      <c r="J305" s="46">
        <f t="shared" si="43"/>
        <v>26</v>
      </c>
      <c r="K305" s="1" t="str">
        <f t="shared" si="44"/>
        <v/>
      </c>
      <c r="L305" s="1" t="str">
        <f t="shared" si="45"/>
        <v/>
      </c>
      <c r="M305" s="1" t="str">
        <f t="shared" si="46"/>
        <v/>
      </c>
      <c r="N305" s="1" t="str">
        <f t="shared" si="47"/>
        <v/>
      </c>
      <c r="O305" s="1">
        <f t="shared" si="48"/>
        <v>0</v>
      </c>
    </row>
    <row r="306" spans="5:15" x14ac:dyDescent="0.2">
      <c r="E306" s="39">
        <f t="shared" si="49"/>
        <v>30.400000000000162</v>
      </c>
      <c r="F306" s="16">
        <f t="shared" si="40"/>
        <v>2000.0000008831432</v>
      </c>
      <c r="H306" s="46" t="b">
        <f t="shared" si="41"/>
        <v>0</v>
      </c>
      <c r="I306" s="46">
        <f t="shared" si="42"/>
        <v>25</v>
      </c>
      <c r="J306" s="46">
        <f t="shared" si="43"/>
        <v>26</v>
      </c>
      <c r="K306" s="1" t="str">
        <f t="shared" si="44"/>
        <v/>
      </c>
      <c r="L306" s="1" t="str">
        <f t="shared" si="45"/>
        <v/>
      </c>
      <c r="M306" s="1" t="str">
        <f t="shared" si="46"/>
        <v/>
      </c>
      <c r="N306" s="1" t="str">
        <f t="shared" si="47"/>
        <v/>
      </c>
      <c r="O306" s="1">
        <f t="shared" si="48"/>
        <v>0</v>
      </c>
    </row>
    <row r="307" spans="5:15" x14ac:dyDescent="0.2">
      <c r="E307" s="39">
        <f t="shared" si="49"/>
        <v>30.500000000000163</v>
      </c>
      <c r="F307" s="16">
        <f t="shared" si="40"/>
        <v>2000.0000008831432</v>
      </c>
      <c r="H307" s="46" t="b">
        <f t="shared" si="41"/>
        <v>0</v>
      </c>
      <c r="I307" s="46">
        <f t="shared" si="42"/>
        <v>25</v>
      </c>
      <c r="J307" s="46">
        <f t="shared" si="43"/>
        <v>26</v>
      </c>
      <c r="K307" s="1" t="str">
        <f t="shared" si="44"/>
        <v/>
      </c>
      <c r="L307" s="1" t="str">
        <f t="shared" si="45"/>
        <v/>
      </c>
      <c r="M307" s="1" t="str">
        <f t="shared" si="46"/>
        <v/>
      </c>
      <c r="N307" s="1" t="str">
        <f t="shared" si="47"/>
        <v/>
      </c>
      <c r="O307" s="1">
        <f t="shared" si="48"/>
        <v>0</v>
      </c>
    </row>
    <row r="308" spans="5:15" x14ac:dyDescent="0.2">
      <c r="E308" s="39">
        <f t="shared" si="49"/>
        <v>30.600000000000165</v>
      </c>
      <c r="F308" s="16">
        <f t="shared" si="40"/>
        <v>2000.0000008831432</v>
      </c>
      <c r="H308" s="46" t="b">
        <f t="shared" si="41"/>
        <v>0</v>
      </c>
      <c r="I308" s="46">
        <f t="shared" si="42"/>
        <v>25</v>
      </c>
      <c r="J308" s="46">
        <f t="shared" si="43"/>
        <v>26</v>
      </c>
      <c r="K308" s="1" t="str">
        <f t="shared" si="44"/>
        <v/>
      </c>
      <c r="L308" s="1" t="str">
        <f t="shared" si="45"/>
        <v/>
      </c>
      <c r="M308" s="1" t="str">
        <f t="shared" si="46"/>
        <v/>
      </c>
      <c r="N308" s="1" t="str">
        <f t="shared" si="47"/>
        <v/>
      </c>
      <c r="O308" s="1">
        <f t="shared" si="48"/>
        <v>0</v>
      </c>
    </row>
    <row r="309" spans="5:15" x14ac:dyDescent="0.2">
      <c r="E309" s="39">
        <f t="shared" si="49"/>
        <v>30.700000000000166</v>
      </c>
      <c r="F309" s="16">
        <f t="shared" si="40"/>
        <v>2000.0000008831432</v>
      </c>
      <c r="H309" s="46" t="b">
        <f t="shared" si="41"/>
        <v>0</v>
      </c>
      <c r="I309" s="46">
        <f t="shared" si="42"/>
        <v>25</v>
      </c>
      <c r="J309" s="46">
        <f t="shared" si="43"/>
        <v>26</v>
      </c>
      <c r="K309" s="1" t="str">
        <f t="shared" si="44"/>
        <v/>
      </c>
      <c r="L309" s="1" t="str">
        <f t="shared" si="45"/>
        <v/>
      </c>
      <c r="M309" s="1" t="str">
        <f t="shared" si="46"/>
        <v/>
      </c>
      <c r="N309" s="1" t="str">
        <f t="shared" si="47"/>
        <v/>
      </c>
      <c r="O309" s="1">
        <f t="shared" si="48"/>
        <v>0</v>
      </c>
    </row>
    <row r="310" spans="5:15" x14ac:dyDescent="0.2">
      <c r="E310" s="39">
        <f t="shared" si="49"/>
        <v>30.800000000000168</v>
      </c>
      <c r="F310" s="16">
        <f t="shared" si="40"/>
        <v>2000.0000008831432</v>
      </c>
      <c r="H310" s="46" t="b">
        <f t="shared" si="41"/>
        <v>0</v>
      </c>
      <c r="I310" s="46">
        <f t="shared" si="42"/>
        <v>25</v>
      </c>
      <c r="J310" s="46">
        <f t="shared" si="43"/>
        <v>26</v>
      </c>
      <c r="K310" s="1" t="str">
        <f t="shared" si="44"/>
        <v/>
      </c>
      <c r="L310" s="1" t="str">
        <f t="shared" si="45"/>
        <v/>
      </c>
      <c r="M310" s="1" t="str">
        <f t="shared" si="46"/>
        <v/>
      </c>
      <c r="N310" s="1" t="str">
        <f t="shared" si="47"/>
        <v/>
      </c>
      <c r="O310" s="1">
        <f t="shared" si="48"/>
        <v>0</v>
      </c>
    </row>
    <row r="311" spans="5:15" x14ac:dyDescent="0.2">
      <c r="E311" s="39">
        <f t="shared" si="49"/>
        <v>30.900000000000169</v>
      </c>
      <c r="F311" s="16">
        <f t="shared" si="40"/>
        <v>2000.0000008831432</v>
      </c>
      <c r="H311" s="46" t="b">
        <f t="shared" si="41"/>
        <v>0</v>
      </c>
      <c r="I311" s="46">
        <f t="shared" si="42"/>
        <v>25</v>
      </c>
      <c r="J311" s="46">
        <f t="shared" si="43"/>
        <v>26</v>
      </c>
      <c r="K311" s="1" t="str">
        <f t="shared" si="44"/>
        <v/>
      </c>
      <c r="L311" s="1" t="str">
        <f t="shared" si="45"/>
        <v/>
      </c>
      <c r="M311" s="1" t="str">
        <f t="shared" si="46"/>
        <v/>
      </c>
      <c r="N311" s="1" t="str">
        <f t="shared" si="47"/>
        <v/>
      </c>
      <c r="O311" s="1">
        <f t="shared" si="48"/>
        <v>0</v>
      </c>
    </row>
    <row r="312" spans="5:15" x14ac:dyDescent="0.2">
      <c r="E312" s="39">
        <f t="shared" si="49"/>
        <v>31.000000000000171</v>
      </c>
      <c r="F312" s="16">
        <f t="shared" si="40"/>
        <v>2000.0000008831432</v>
      </c>
      <c r="H312" s="46" t="b">
        <f t="shared" si="41"/>
        <v>0</v>
      </c>
      <c r="I312" s="46">
        <f t="shared" si="42"/>
        <v>25</v>
      </c>
      <c r="J312" s="46">
        <f t="shared" si="43"/>
        <v>26</v>
      </c>
      <c r="K312" s="1" t="str">
        <f t="shared" si="44"/>
        <v/>
      </c>
      <c r="L312" s="1" t="str">
        <f t="shared" si="45"/>
        <v/>
      </c>
      <c r="M312" s="1" t="str">
        <f t="shared" si="46"/>
        <v/>
      </c>
      <c r="N312" s="1" t="str">
        <f t="shared" si="47"/>
        <v/>
      </c>
      <c r="O312" s="1">
        <f t="shared" si="48"/>
        <v>0</v>
      </c>
    </row>
    <row r="313" spans="5:15" x14ac:dyDescent="0.2">
      <c r="E313" s="39">
        <f t="shared" si="49"/>
        <v>31.100000000000172</v>
      </c>
      <c r="F313" s="16">
        <f t="shared" si="40"/>
        <v>2000.0000008831432</v>
      </c>
      <c r="H313" s="46" t="b">
        <f t="shared" si="41"/>
        <v>0</v>
      </c>
      <c r="I313" s="46">
        <f t="shared" si="42"/>
        <v>25</v>
      </c>
      <c r="J313" s="46">
        <f t="shared" si="43"/>
        <v>26</v>
      </c>
      <c r="K313" s="1" t="str">
        <f t="shared" si="44"/>
        <v/>
      </c>
      <c r="L313" s="1" t="str">
        <f t="shared" si="45"/>
        <v/>
      </c>
      <c r="M313" s="1" t="str">
        <f t="shared" si="46"/>
        <v/>
      </c>
      <c r="N313" s="1" t="str">
        <f t="shared" si="47"/>
        <v/>
      </c>
      <c r="O313" s="1">
        <f t="shared" si="48"/>
        <v>0</v>
      </c>
    </row>
    <row r="314" spans="5:15" x14ac:dyDescent="0.2">
      <c r="E314" s="39">
        <f t="shared" si="49"/>
        <v>31.200000000000173</v>
      </c>
      <c r="F314" s="16">
        <f t="shared" si="40"/>
        <v>2000.0000008831432</v>
      </c>
      <c r="H314" s="46" t="b">
        <f t="shared" si="41"/>
        <v>0</v>
      </c>
      <c r="I314" s="46">
        <f t="shared" si="42"/>
        <v>25</v>
      </c>
      <c r="J314" s="46">
        <f t="shared" si="43"/>
        <v>26</v>
      </c>
      <c r="K314" s="1" t="str">
        <f t="shared" si="44"/>
        <v/>
      </c>
      <c r="L314" s="1" t="str">
        <f t="shared" si="45"/>
        <v/>
      </c>
      <c r="M314" s="1" t="str">
        <f t="shared" si="46"/>
        <v/>
      </c>
      <c r="N314" s="1" t="str">
        <f t="shared" si="47"/>
        <v/>
      </c>
      <c r="O314" s="1">
        <f t="shared" si="48"/>
        <v>0</v>
      </c>
    </row>
    <row r="315" spans="5:15" x14ac:dyDescent="0.2">
      <c r="E315" s="39">
        <f t="shared" si="49"/>
        <v>31.300000000000175</v>
      </c>
      <c r="F315" s="16">
        <f t="shared" si="40"/>
        <v>2000.0000008831432</v>
      </c>
      <c r="H315" s="46" t="b">
        <f t="shared" si="41"/>
        <v>0</v>
      </c>
      <c r="I315" s="46">
        <f t="shared" si="42"/>
        <v>25</v>
      </c>
      <c r="J315" s="46">
        <f t="shared" si="43"/>
        <v>26</v>
      </c>
      <c r="K315" s="1" t="str">
        <f t="shared" si="44"/>
        <v/>
      </c>
      <c r="L315" s="1" t="str">
        <f t="shared" si="45"/>
        <v/>
      </c>
      <c r="M315" s="1" t="str">
        <f t="shared" si="46"/>
        <v/>
      </c>
      <c r="N315" s="1" t="str">
        <f t="shared" si="47"/>
        <v/>
      </c>
      <c r="O315" s="1">
        <f t="shared" si="48"/>
        <v>0</v>
      </c>
    </row>
    <row r="316" spans="5:15" x14ac:dyDescent="0.2">
      <c r="E316" s="39">
        <f t="shared" si="49"/>
        <v>31.400000000000176</v>
      </c>
      <c r="F316" s="16">
        <f t="shared" ref="F316:F379" si="50">IF(E316&gt;$C$29,$C$30,IF(H316,M316+(E316-K316)*O316,0))</f>
        <v>2000.0000008831432</v>
      </c>
      <c r="H316" s="46" t="b">
        <f t="shared" ref="H316:H379" si="51">AND(E316&gt;=$C$28,E316&lt;=$C$29)</f>
        <v>0</v>
      </c>
      <c r="I316" s="46">
        <f t="shared" ref="I316:I379" si="52">COUNTIF($B$2:$B$26,"&lt;="&amp;E316)</f>
        <v>25</v>
      </c>
      <c r="J316" s="46">
        <f t="shared" ref="J316:J379" si="53">I316+1</f>
        <v>26</v>
      </c>
      <c r="K316" s="1" t="str">
        <f t="shared" ref="K316:K379" si="54">IF(H316,INDEX($B$2:$B$26,I316),"")</f>
        <v/>
      </c>
      <c r="L316" s="1" t="str">
        <f t="shared" ref="L316:L379" si="55">IF(H316,INDEX($B$2:$B$26,J316),"")</f>
        <v/>
      </c>
      <c r="M316" s="1" t="str">
        <f t="shared" ref="M316:M379" si="56">IF(H316,INDEX($C$2:$C$26,I316),"")</f>
        <v/>
      </c>
      <c r="N316" s="1" t="str">
        <f t="shared" ref="N316:N379" si="57">IF(H316,INDEX($C$2:$C$26,J316),"")</f>
        <v/>
      </c>
      <c r="O316" s="1">
        <f t="shared" ref="O316:O379" si="58">IF(K316&lt;&gt;L316,(N316-M316)/(L316-K316),0)</f>
        <v>0</v>
      </c>
    </row>
    <row r="317" spans="5:15" x14ac:dyDescent="0.2">
      <c r="E317" s="39">
        <f t="shared" si="49"/>
        <v>31.500000000000178</v>
      </c>
      <c r="F317" s="16">
        <f t="shared" si="50"/>
        <v>2000.0000008831432</v>
      </c>
      <c r="H317" s="46" t="b">
        <f t="shared" si="51"/>
        <v>0</v>
      </c>
      <c r="I317" s="46">
        <f t="shared" si="52"/>
        <v>25</v>
      </c>
      <c r="J317" s="46">
        <f t="shared" si="53"/>
        <v>26</v>
      </c>
      <c r="K317" s="1" t="str">
        <f t="shared" si="54"/>
        <v/>
      </c>
      <c r="L317" s="1" t="str">
        <f t="shared" si="55"/>
        <v/>
      </c>
      <c r="M317" s="1" t="str">
        <f t="shared" si="56"/>
        <v/>
      </c>
      <c r="N317" s="1" t="str">
        <f t="shared" si="57"/>
        <v/>
      </c>
      <c r="O317" s="1">
        <f t="shared" si="58"/>
        <v>0</v>
      </c>
    </row>
    <row r="318" spans="5:15" x14ac:dyDescent="0.2">
      <c r="E318" s="39">
        <f t="shared" si="49"/>
        <v>31.600000000000179</v>
      </c>
      <c r="F318" s="16">
        <f t="shared" si="50"/>
        <v>2000.0000008831432</v>
      </c>
      <c r="H318" s="46" t="b">
        <f t="shared" si="51"/>
        <v>0</v>
      </c>
      <c r="I318" s="46">
        <f t="shared" si="52"/>
        <v>25</v>
      </c>
      <c r="J318" s="46">
        <f t="shared" si="53"/>
        <v>26</v>
      </c>
      <c r="K318" s="1" t="str">
        <f t="shared" si="54"/>
        <v/>
      </c>
      <c r="L318" s="1" t="str">
        <f t="shared" si="55"/>
        <v/>
      </c>
      <c r="M318" s="1" t="str">
        <f t="shared" si="56"/>
        <v/>
      </c>
      <c r="N318" s="1" t="str">
        <f t="shared" si="57"/>
        <v/>
      </c>
      <c r="O318" s="1">
        <f t="shared" si="58"/>
        <v>0</v>
      </c>
    </row>
    <row r="319" spans="5:15" x14ac:dyDescent="0.2">
      <c r="E319" s="39">
        <f t="shared" si="49"/>
        <v>31.70000000000018</v>
      </c>
      <c r="F319" s="16">
        <f t="shared" si="50"/>
        <v>2000.0000008831432</v>
      </c>
      <c r="H319" s="46" t="b">
        <f t="shared" si="51"/>
        <v>0</v>
      </c>
      <c r="I319" s="46">
        <f t="shared" si="52"/>
        <v>25</v>
      </c>
      <c r="J319" s="46">
        <f t="shared" si="53"/>
        <v>26</v>
      </c>
      <c r="K319" s="1" t="str">
        <f t="shared" si="54"/>
        <v/>
      </c>
      <c r="L319" s="1" t="str">
        <f t="shared" si="55"/>
        <v/>
      </c>
      <c r="M319" s="1" t="str">
        <f t="shared" si="56"/>
        <v/>
      </c>
      <c r="N319" s="1" t="str">
        <f t="shared" si="57"/>
        <v/>
      </c>
      <c r="O319" s="1">
        <f t="shared" si="58"/>
        <v>0</v>
      </c>
    </row>
    <row r="320" spans="5:15" x14ac:dyDescent="0.2">
      <c r="E320" s="39">
        <f t="shared" si="49"/>
        <v>31.800000000000182</v>
      </c>
      <c r="F320" s="16">
        <f t="shared" si="50"/>
        <v>2000.0000008831432</v>
      </c>
      <c r="H320" s="46" t="b">
        <f t="shared" si="51"/>
        <v>0</v>
      </c>
      <c r="I320" s="46">
        <f t="shared" si="52"/>
        <v>25</v>
      </c>
      <c r="J320" s="46">
        <f t="shared" si="53"/>
        <v>26</v>
      </c>
      <c r="K320" s="1" t="str">
        <f t="shared" si="54"/>
        <v/>
      </c>
      <c r="L320" s="1" t="str">
        <f t="shared" si="55"/>
        <v/>
      </c>
      <c r="M320" s="1" t="str">
        <f t="shared" si="56"/>
        <v/>
      </c>
      <c r="N320" s="1" t="str">
        <f t="shared" si="57"/>
        <v/>
      </c>
      <c r="O320" s="1">
        <f t="shared" si="58"/>
        <v>0</v>
      </c>
    </row>
    <row r="321" spans="5:15" x14ac:dyDescent="0.2">
      <c r="E321" s="39">
        <f t="shared" si="49"/>
        <v>31.900000000000183</v>
      </c>
      <c r="F321" s="16">
        <f t="shared" si="50"/>
        <v>2000.0000008831432</v>
      </c>
      <c r="H321" s="46" t="b">
        <f t="shared" si="51"/>
        <v>0</v>
      </c>
      <c r="I321" s="46">
        <f t="shared" si="52"/>
        <v>25</v>
      </c>
      <c r="J321" s="46">
        <f t="shared" si="53"/>
        <v>26</v>
      </c>
      <c r="K321" s="1" t="str">
        <f t="shared" si="54"/>
        <v/>
      </c>
      <c r="L321" s="1" t="str">
        <f t="shared" si="55"/>
        <v/>
      </c>
      <c r="M321" s="1" t="str">
        <f t="shared" si="56"/>
        <v/>
      </c>
      <c r="N321" s="1" t="str">
        <f t="shared" si="57"/>
        <v/>
      </c>
      <c r="O321" s="1">
        <f t="shared" si="58"/>
        <v>0</v>
      </c>
    </row>
    <row r="322" spans="5:15" x14ac:dyDescent="0.2">
      <c r="E322" s="39">
        <f t="shared" si="49"/>
        <v>32.000000000000185</v>
      </c>
      <c r="F322" s="16">
        <f t="shared" si="50"/>
        <v>2000.0000008831432</v>
      </c>
      <c r="H322" s="46" t="b">
        <f t="shared" si="51"/>
        <v>0</v>
      </c>
      <c r="I322" s="46">
        <f t="shared" si="52"/>
        <v>25</v>
      </c>
      <c r="J322" s="46">
        <f t="shared" si="53"/>
        <v>26</v>
      </c>
      <c r="K322" s="1" t="str">
        <f t="shared" si="54"/>
        <v/>
      </c>
      <c r="L322" s="1" t="str">
        <f t="shared" si="55"/>
        <v/>
      </c>
      <c r="M322" s="1" t="str">
        <f t="shared" si="56"/>
        <v/>
      </c>
      <c r="N322" s="1" t="str">
        <f t="shared" si="57"/>
        <v/>
      </c>
      <c r="O322" s="1">
        <f t="shared" si="58"/>
        <v>0</v>
      </c>
    </row>
    <row r="323" spans="5:15" x14ac:dyDescent="0.2">
      <c r="E323" s="39">
        <f t="shared" ref="E323:E386" si="59">E322+WindSpeedStep</f>
        <v>32.100000000000186</v>
      </c>
      <c r="F323" s="16">
        <f t="shared" si="50"/>
        <v>2000.0000008831432</v>
      </c>
      <c r="H323" s="46" t="b">
        <f t="shared" si="51"/>
        <v>0</v>
      </c>
      <c r="I323" s="46">
        <f t="shared" si="52"/>
        <v>25</v>
      </c>
      <c r="J323" s="46">
        <f t="shared" si="53"/>
        <v>26</v>
      </c>
      <c r="K323" s="1" t="str">
        <f t="shared" si="54"/>
        <v/>
      </c>
      <c r="L323" s="1" t="str">
        <f t="shared" si="55"/>
        <v/>
      </c>
      <c r="M323" s="1" t="str">
        <f t="shared" si="56"/>
        <v/>
      </c>
      <c r="N323" s="1" t="str">
        <f t="shared" si="57"/>
        <v/>
      </c>
      <c r="O323" s="1">
        <f t="shared" si="58"/>
        <v>0</v>
      </c>
    </row>
    <row r="324" spans="5:15" x14ac:dyDescent="0.2">
      <c r="E324" s="39">
        <f t="shared" si="59"/>
        <v>32.200000000000188</v>
      </c>
      <c r="F324" s="16">
        <f t="shared" si="50"/>
        <v>2000.0000008831432</v>
      </c>
      <c r="H324" s="46" t="b">
        <f t="shared" si="51"/>
        <v>0</v>
      </c>
      <c r="I324" s="46">
        <f t="shared" si="52"/>
        <v>25</v>
      </c>
      <c r="J324" s="46">
        <f t="shared" si="53"/>
        <v>26</v>
      </c>
      <c r="K324" s="1" t="str">
        <f t="shared" si="54"/>
        <v/>
      </c>
      <c r="L324" s="1" t="str">
        <f t="shared" si="55"/>
        <v/>
      </c>
      <c r="M324" s="1" t="str">
        <f t="shared" si="56"/>
        <v/>
      </c>
      <c r="N324" s="1" t="str">
        <f t="shared" si="57"/>
        <v/>
      </c>
      <c r="O324" s="1">
        <f t="shared" si="58"/>
        <v>0</v>
      </c>
    </row>
    <row r="325" spans="5:15" x14ac:dyDescent="0.2">
      <c r="E325" s="39">
        <f t="shared" si="59"/>
        <v>32.300000000000189</v>
      </c>
      <c r="F325" s="16">
        <f t="shared" si="50"/>
        <v>2000.0000008831432</v>
      </c>
      <c r="H325" s="46" t="b">
        <f t="shared" si="51"/>
        <v>0</v>
      </c>
      <c r="I325" s="46">
        <f t="shared" si="52"/>
        <v>25</v>
      </c>
      <c r="J325" s="46">
        <f t="shared" si="53"/>
        <v>26</v>
      </c>
      <c r="K325" s="1" t="str">
        <f t="shared" si="54"/>
        <v/>
      </c>
      <c r="L325" s="1" t="str">
        <f t="shared" si="55"/>
        <v/>
      </c>
      <c r="M325" s="1" t="str">
        <f t="shared" si="56"/>
        <v/>
      </c>
      <c r="N325" s="1" t="str">
        <f t="shared" si="57"/>
        <v/>
      </c>
      <c r="O325" s="1">
        <f t="shared" si="58"/>
        <v>0</v>
      </c>
    </row>
    <row r="326" spans="5:15" x14ac:dyDescent="0.2">
      <c r="E326" s="39">
        <f t="shared" si="59"/>
        <v>32.40000000000019</v>
      </c>
      <c r="F326" s="16">
        <f t="shared" si="50"/>
        <v>2000.0000008831432</v>
      </c>
      <c r="H326" s="46" t="b">
        <f t="shared" si="51"/>
        <v>0</v>
      </c>
      <c r="I326" s="46">
        <f t="shared" si="52"/>
        <v>25</v>
      </c>
      <c r="J326" s="46">
        <f t="shared" si="53"/>
        <v>26</v>
      </c>
      <c r="K326" s="1" t="str">
        <f t="shared" si="54"/>
        <v/>
      </c>
      <c r="L326" s="1" t="str">
        <f t="shared" si="55"/>
        <v/>
      </c>
      <c r="M326" s="1" t="str">
        <f t="shared" si="56"/>
        <v/>
      </c>
      <c r="N326" s="1" t="str">
        <f t="shared" si="57"/>
        <v/>
      </c>
      <c r="O326" s="1">
        <f t="shared" si="58"/>
        <v>0</v>
      </c>
    </row>
    <row r="327" spans="5:15" x14ac:dyDescent="0.2">
      <c r="E327" s="39">
        <f t="shared" si="59"/>
        <v>32.500000000000192</v>
      </c>
      <c r="F327" s="16">
        <f t="shared" si="50"/>
        <v>2000.0000008831432</v>
      </c>
      <c r="H327" s="46" t="b">
        <f t="shared" si="51"/>
        <v>0</v>
      </c>
      <c r="I327" s="46">
        <f t="shared" si="52"/>
        <v>25</v>
      </c>
      <c r="J327" s="46">
        <f t="shared" si="53"/>
        <v>26</v>
      </c>
      <c r="K327" s="1" t="str">
        <f t="shared" si="54"/>
        <v/>
      </c>
      <c r="L327" s="1" t="str">
        <f t="shared" si="55"/>
        <v/>
      </c>
      <c r="M327" s="1" t="str">
        <f t="shared" si="56"/>
        <v/>
      </c>
      <c r="N327" s="1" t="str">
        <f t="shared" si="57"/>
        <v/>
      </c>
      <c r="O327" s="1">
        <f t="shared" si="58"/>
        <v>0</v>
      </c>
    </row>
    <row r="328" spans="5:15" x14ac:dyDescent="0.2">
      <c r="E328" s="39">
        <f t="shared" si="59"/>
        <v>32.600000000000193</v>
      </c>
      <c r="F328" s="16">
        <f t="shared" si="50"/>
        <v>2000.0000008831432</v>
      </c>
      <c r="H328" s="46" t="b">
        <f t="shared" si="51"/>
        <v>0</v>
      </c>
      <c r="I328" s="46">
        <f t="shared" si="52"/>
        <v>25</v>
      </c>
      <c r="J328" s="46">
        <f t="shared" si="53"/>
        <v>26</v>
      </c>
      <c r="K328" s="1" t="str">
        <f t="shared" si="54"/>
        <v/>
      </c>
      <c r="L328" s="1" t="str">
        <f t="shared" si="55"/>
        <v/>
      </c>
      <c r="M328" s="1" t="str">
        <f t="shared" si="56"/>
        <v/>
      </c>
      <c r="N328" s="1" t="str">
        <f t="shared" si="57"/>
        <v/>
      </c>
      <c r="O328" s="1">
        <f t="shared" si="58"/>
        <v>0</v>
      </c>
    </row>
    <row r="329" spans="5:15" x14ac:dyDescent="0.2">
      <c r="E329" s="39">
        <f t="shared" si="59"/>
        <v>32.700000000000195</v>
      </c>
      <c r="F329" s="16">
        <f t="shared" si="50"/>
        <v>2000.0000008831432</v>
      </c>
      <c r="H329" s="46" t="b">
        <f t="shared" si="51"/>
        <v>0</v>
      </c>
      <c r="I329" s="46">
        <f t="shared" si="52"/>
        <v>25</v>
      </c>
      <c r="J329" s="46">
        <f t="shared" si="53"/>
        <v>26</v>
      </c>
      <c r="K329" s="1" t="str">
        <f t="shared" si="54"/>
        <v/>
      </c>
      <c r="L329" s="1" t="str">
        <f t="shared" si="55"/>
        <v/>
      </c>
      <c r="M329" s="1" t="str">
        <f t="shared" si="56"/>
        <v/>
      </c>
      <c r="N329" s="1" t="str">
        <f t="shared" si="57"/>
        <v/>
      </c>
      <c r="O329" s="1">
        <f t="shared" si="58"/>
        <v>0</v>
      </c>
    </row>
    <row r="330" spans="5:15" x14ac:dyDescent="0.2">
      <c r="E330" s="39">
        <f t="shared" si="59"/>
        <v>32.800000000000196</v>
      </c>
      <c r="F330" s="16">
        <f t="shared" si="50"/>
        <v>2000.0000008831432</v>
      </c>
      <c r="H330" s="46" t="b">
        <f t="shared" si="51"/>
        <v>0</v>
      </c>
      <c r="I330" s="46">
        <f t="shared" si="52"/>
        <v>25</v>
      </c>
      <c r="J330" s="46">
        <f t="shared" si="53"/>
        <v>26</v>
      </c>
      <c r="K330" s="1" t="str">
        <f t="shared" si="54"/>
        <v/>
      </c>
      <c r="L330" s="1" t="str">
        <f t="shared" si="55"/>
        <v/>
      </c>
      <c r="M330" s="1" t="str">
        <f t="shared" si="56"/>
        <v/>
      </c>
      <c r="N330" s="1" t="str">
        <f t="shared" si="57"/>
        <v/>
      </c>
      <c r="O330" s="1">
        <f t="shared" si="58"/>
        <v>0</v>
      </c>
    </row>
    <row r="331" spans="5:15" x14ac:dyDescent="0.2">
      <c r="E331" s="39">
        <f t="shared" si="59"/>
        <v>32.900000000000198</v>
      </c>
      <c r="F331" s="16">
        <f t="shared" si="50"/>
        <v>2000.0000008831432</v>
      </c>
      <c r="H331" s="46" t="b">
        <f t="shared" si="51"/>
        <v>0</v>
      </c>
      <c r="I331" s="46">
        <f t="shared" si="52"/>
        <v>25</v>
      </c>
      <c r="J331" s="46">
        <f t="shared" si="53"/>
        <v>26</v>
      </c>
      <c r="K331" s="1" t="str">
        <f t="shared" si="54"/>
        <v/>
      </c>
      <c r="L331" s="1" t="str">
        <f t="shared" si="55"/>
        <v/>
      </c>
      <c r="M331" s="1" t="str">
        <f t="shared" si="56"/>
        <v/>
      </c>
      <c r="N331" s="1" t="str">
        <f t="shared" si="57"/>
        <v/>
      </c>
      <c r="O331" s="1">
        <f t="shared" si="58"/>
        <v>0</v>
      </c>
    </row>
    <row r="332" spans="5:15" x14ac:dyDescent="0.2">
      <c r="E332" s="39">
        <f t="shared" si="59"/>
        <v>33.000000000000199</v>
      </c>
      <c r="F332" s="16">
        <f t="shared" si="50"/>
        <v>2000.0000008831432</v>
      </c>
      <c r="H332" s="46" t="b">
        <f t="shared" si="51"/>
        <v>0</v>
      </c>
      <c r="I332" s="46">
        <f t="shared" si="52"/>
        <v>25</v>
      </c>
      <c r="J332" s="46">
        <f t="shared" si="53"/>
        <v>26</v>
      </c>
      <c r="K332" s="1" t="str">
        <f t="shared" si="54"/>
        <v/>
      </c>
      <c r="L332" s="1" t="str">
        <f t="shared" si="55"/>
        <v/>
      </c>
      <c r="M332" s="1" t="str">
        <f t="shared" si="56"/>
        <v/>
      </c>
      <c r="N332" s="1" t="str">
        <f t="shared" si="57"/>
        <v/>
      </c>
      <c r="O332" s="1">
        <f t="shared" si="58"/>
        <v>0</v>
      </c>
    </row>
    <row r="333" spans="5:15" x14ac:dyDescent="0.2">
      <c r="E333" s="39">
        <f t="shared" si="59"/>
        <v>33.1000000000002</v>
      </c>
      <c r="F333" s="16">
        <f t="shared" si="50"/>
        <v>2000.0000008831432</v>
      </c>
      <c r="H333" s="46" t="b">
        <f t="shared" si="51"/>
        <v>0</v>
      </c>
      <c r="I333" s="46">
        <f t="shared" si="52"/>
        <v>25</v>
      </c>
      <c r="J333" s="46">
        <f t="shared" si="53"/>
        <v>26</v>
      </c>
      <c r="K333" s="1" t="str">
        <f t="shared" si="54"/>
        <v/>
      </c>
      <c r="L333" s="1" t="str">
        <f t="shared" si="55"/>
        <v/>
      </c>
      <c r="M333" s="1" t="str">
        <f t="shared" si="56"/>
        <v/>
      </c>
      <c r="N333" s="1" t="str">
        <f t="shared" si="57"/>
        <v/>
      </c>
      <c r="O333" s="1">
        <f t="shared" si="58"/>
        <v>0</v>
      </c>
    </row>
    <row r="334" spans="5:15" x14ac:dyDescent="0.2">
      <c r="E334" s="39">
        <f t="shared" si="59"/>
        <v>33.200000000000202</v>
      </c>
      <c r="F334" s="16">
        <f t="shared" si="50"/>
        <v>2000.0000008831432</v>
      </c>
      <c r="H334" s="46" t="b">
        <f t="shared" si="51"/>
        <v>0</v>
      </c>
      <c r="I334" s="46">
        <f t="shared" si="52"/>
        <v>25</v>
      </c>
      <c r="J334" s="46">
        <f t="shared" si="53"/>
        <v>26</v>
      </c>
      <c r="K334" s="1" t="str">
        <f t="shared" si="54"/>
        <v/>
      </c>
      <c r="L334" s="1" t="str">
        <f t="shared" si="55"/>
        <v/>
      </c>
      <c r="M334" s="1" t="str">
        <f t="shared" si="56"/>
        <v/>
      </c>
      <c r="N334" s="1" t="str">
        <f t="shared" si="57"/>
        <v/>
      </c>
      <c r="O334" s="1">
        <f t="shared" si="58"/>
        <v>0</v>
      </c>
    </row>
    <row r="335" spans="5:15" x14ac:dyDescent="0.2">
      <c r="E335" s="39">
        <f t="shared" si="59"/>
        <v>33.300000000000203</v>
      </c>
      <c r="F335" s="16">
        <f t="shared" si="50"/>
        <v>2000.0000008831432</v>
      </c>
      <c r="H335" s="46" t="b">
        <f t="shared" si="51"/>
        <v>0</v>
      </c>
      <c r="I335" s="46">
        <f t="shared" si="52"/>
        <v>25</v>
      </c>
      <c r="J335" s="46">
        <f t="shared" si="53"/>
        <v>26</v>
      </c>
      <c r="K335" s="1" t="str">
        <f t="shared" si="54"/>
        <v/>
      </c>
      <c r="L335" s="1" t="str">
        <f t="shared" si="55"/>
        <v/>
      </c>
      <c r="M335" s="1" t="str">
        <f t="shared" si="56"/>
        <v/>
      </c>
      <c r="N335" s="1" t="str">
        <f t="shared" si="57"/>
        <v/>
      </c>
      <c r="O335" s="1">
        <f t="shared" si="58"/>
        <v>0</v>
      </c>
    </row>
    <row r="336" spans="5:15" x14ac:dyDescent="0.2">
      <c r="E336" s="39">
        <f t="shared" si="59"/>
        <v>33.400000000000205</v>
      </c>
      <c r="F336" s="16">
        <f t="shared" si="50"/>
        <v>2000.0000008831432</v>
      </c>
      <c r="H336" s="46" t="b">
        <f t="shared" si="51"/>
        <v>0</v>
      </c>
      <c r="I336" s="46">
        <f t="shared" si="52"/>
        <v>25</v>
      </c>
      <c r="J336" s="46">
        <f t="shared" si="53"/>
        <v>26</v>
      </c>
      <c r="K336" s="1" t="str">
        <f t="shared" si="54"/>
        <v/>
      </c>
      <c r="L336" s="1" t="str">
        <f t="shared" si="55"/>
        <v/>
      </c>
      <c r="M336" s="1" t="str">
        <f t="shared" si="56"/>
        <v/>
      </c>
      <c r="N336" s="1" t="str">
        <f t="shared" si="57"/>
        <v/>
      </c>
      <c r="O336" s="1">
        <f t="shared" si="58"/>
        <v>0</v>
      </c>
    </row>
    <row r="337" spans="5:15" x14ac:dyDescent="0.2">
      <c r="E337" s="39">
        <f t="shared" si="59"/>
        <v>33.500000000000206</v>
      </c>
      <c r="F337" s="16">
        <f t="shared" si="50"/>
        <v>2000.0000008831432</v>
      </c>
      <c r="H337" s="46" t="b">
        <f t="shared" si="51"/>
        <v>0</v>
      </c>
      <c r="I337" s="46">
        <f t="shared" si="52"/>
        <v>25</v>
      </c>
      <c r="J337" s="46">
        <f t="shared" si="53"/>
        <v>26</v>
      </c>
      <c r="K337" s="1" t="str">
        <f t="shared" si="54"/>
        <v/>
      </c>
      <c r="L337" s="1" t="str">
        <f t="shared" si="55"/>
        <v/>
      </c>
      <c r="M337" s="1" t="str">
        <f t="shared" si="56"/>
        <v/>
      </c>
      <c r="N337" s="1" t="str">
        <f t="shared" si="57"/>
        <v/>
      </c>
      <c r="O337" s="1">
        <f t="shared" si="58"/>
        <v>0</v>
      </c>
    </row>
    <row r="338" spans="5:15" x14ac:dyDescent="0.2">
      <c r="E338" s="39">
        <f t="shared" si="59"/>
        <v>33.600000000000207</v>
      </c>
      <c r="F338" s="16">
        <f t="shared" si="50"/>
        <v>2000.0000008831432</v>
      </c>
      <c r="H338" s="46" t="b">
        <f t="shared" si="51"/>
        <v>0</v>
      </c>
      <c r="I338" s="46">
        <f t="shared" si="52"/>
        <v>25</v>
      </c>
      <c r="J338" s="46">
        <f t="shared" si="53"/>
        <v>26</v>
      </c>
      <c r="K338" s="1" t="str">
        <f t="shared" si="54"/>
        <v/>
      </c>
      <c r="L338" s="1" t="str">
        <f t="shared" si="55"/>
        <v/>
      </c>
      <c r="M338" s="1" t="str">
        <f t="shared" si="56"/>
        <v/>
      </c>
      <c r="N338" s="1" t="str">
        <f t="shared" si="57"/>
        <v/>
      </c>
      <c r="O338" s="1">
        <f t="shared" si="58"/>
        <v>0</v>
      </c>
    </row>
    <row r="339" spans="5:15" x14ac:dyDescent="0.2">
      <c r="E339" s="39">
        <f t="shared" si="59"/>
        <v>33.700000000000209</v>
      </c>
      <c r="F339" s="16">
        <f t="shared" si="50"/>
        <v>2000.0000008831432</v>
      </c>
      <c r="H339" s="46" t="b">
        <f t="shared" si="51"/>
        <v>0</v>
      </c>
      <c r="I339" s="46">
        <f t="shared" si="52"/>
        <v>25</v>
      </c>
      <c r="J339" s="46">
        <f t="shared" si="53"/>
        <v>26</v>
      </c>
      <c r="K339" s="1" t="str">
        <f t="shared" si="54"/>
        <v/>
      </c>
      <c r="L339" s="1" t="str">
        <f t="shared" si="55"/>
        <v/>
      </c>
      <c r="M339" s="1" t="str">
        <f t="shared" si="56"/>
        <v/>
      </c>
      <c r="N339" s="1" t="str">
        <f t="shared" si="57"/>
        <v/>
      </c>
      <c r="O339" s="1">
        <f t="shared" si="58"/>
        <v>0</v>
      </c>
    </row>
    <row r="340" spans="5:15" x14ac:dyDescent="0.2">
      <c r="E340" s="39">
        <f t="shared" si="59"/>
        <v>33.80000000000021</v>
      </c>
      <c r="F340" s="16">
        <f t="shared" si="50"/>
        <v>2000.0000008831432</v>
      </c>
      <c r="H340" s="46" t="b">
        <f t="shared" si="51"/>
        <v>0</v>
      </c>
      <c r="I340" s="46">
        <f t="shared" si="52"/>
        <v>25</v>
      </c>
      <c r="J340" s="46">
        <f t="shared" si="53"/>
        <v>26</v>
      </c>
      <c r="K340" s="1" t="str">
        <f t="shared" si="54"/>
        <v/>
      </c>
      <c r="L340" s="1" t="str">
        <f t="shared" si="55"/>
        <v/>
      </c>
      <c r="M340" s="1" t="str">
        <f t="shared" si="56"/>
        <v/>
      </c>
      <c r="N340" s="1" t="str">
        <f t="shared" si="57"/>
        <v/>
      </c>
      <c r="O340" s="1">
        <f t="shared" si="58"/>
        <v>0</v>
      </c>
    </row>
    <row r="341" spans="5:15" x14ac:dyDescent="0.2">
      <c r="E341" s="39">
        <f t="shared" si="59"/>
        <v>33.900000000000212</v>
      </c>
      <c r="F341" s="16">
        <f t="shared" si="50"/>
        <v>2000.0000008831432</v>
      </c>
      <c r="H341" s="46" t="b">
        <f t="shared" si="51"/>
        <v>0</v>
      </c>
      <c r="I341" s="46">
        <f t="shared" si="52"/>
        <v>25</v>
      </c>
      <c r="J341" s="46">
        <f t="shared" si="53"/>
        <v>26</v>
      </c>
      <c r="K341" s="1" t="str">
        <f t="shared" si="54"/>
        <v/>
      </c>
      <c r="L341" s="1" t="str">
        <f t="shared" si="55"/>
        <v/>
      </c>
      <c r="M341" s="1" t="str">
        <f t="shared" si="56"/>
        <v/>
      </c>
      <c r="N341" s="1" t="str">
        <f t="shared" si="57"/>
        <v/>
      </c>
      <c r="O341" s="1">
        <f t="shared" si="58"/>
        <v>0</v>
      </c>
    </row>
    <row r="342" spans="5:15" x14ac:dyDescent="0.2">
      <c r="E342" s="39">
        <f t="shared" si="59"/>
        <v>34.000000000000213</v>
      </c>
      <c r="F342" s="16">
        <f t="shared" si="50"/>
        <v>2000.0000008831432</v>
      </c>
      <c r="H342" s="46" t="b">
        <f t="shared" si="51"/>
        <v>0</v>
      </c>
      <c r="I342" s="46">
        <f t="shared" si="52"/>
        <v>25</v>
      </c>
      <c r="J342" s="46">
        <f t="shared" si="53"/>
        <v>26</v>
      </c>
      <c r="K342" s="1" t="str">
        <f t="shared" si="54"/>
        <v/>
      </c>
      <c r="L342" s="1" t="str">
        <f t="shared" si="55"/>
        <v/>
      </c>
      <c r="M342" s="1" t="str">
        <f t="shared" si="56"/>
        <v/>
      </c>
      <c r="N342" s="1" t="str">
        <f t="shared" si="57"/>
        <v/>
      </c>
      <c r="O342" s="1">
        <f t="shared" si="58"/>
        <v>0</v>
      </c>
    </row>
    <row r="343" spans="5:15" x14ac:dyDescent="0.2">
      <c r="E343" s="39">
        <f t="shared" si="59"/>
        <v>34.100000000000215</v>
      </c>
      <c r="F343" s="16">
        <f t="shared" si="50"/>
        <v>2000.0000008831432</v>
      </c>
      <c r="H343" s="46" t="b">
        <f t="shared" si="51"/>
        <v>0</v>
      </c>
      <c r="I343" s="46">
        <f t="shared" si="52"/>
        <v>25</v>
      </c>
      <c r="J343" s="46">
        <f t="shared" si="53"/>
        <v>26</v>
      </c>
      <c r="K343" s="1" t="str">
        <f t="shared" si="54"/>
        <v/>
      </c>
      <c r="L343" s="1" t="str">
        <f t="shared" si="55"/>
        <v/>
      </c>
      <c r="M343" s="1" t="str">
        <f t="shared" si="56"/>
        <v/>
      </c>
      <c r="N343" s="1" t="str">
        <f t="shared" si="57"/>
        <v/>
      </c>
      <c r="O343" s="1">
        <f t="shared" si="58"/>
        <v>0</v>
      </c>
    </row>
    <row r="344" spans="5:15" x14ac:dyDescent="0.2">
      <c r="E344" s="39">
        <f t="shared" si="59"/>
        <v>34.200000000000216</v>
      </c>
      <c r="F344" s="16">
        <f t="shared" si="50"/>
        <v>2000.0000008831432</v>
      </c>
      <c r="H344" s="46" t="b">
        <f t="shared" si="51"/>
        <v>0</v>
      </c>
      <c r="I344" s="46">
        <f t="shared" si="52"/>
        <v>25</v>
      </c>
      <c r="J344" s="46">
        <f t="shared" si="53"/>
        <v>26</v>
      </c>
      <c r="K344" s="1" t="str">
        <f t="shared" si="54"/>
        <v/>
      </c>
      <c r="L344" s="1" t="str">
        <f t="shared" si="55"/>
        <v/>
      </c>
      <c r="M344" s="1" t="str">
        <f t="shared" si="56"/>
        <v/>
      </c>
      <c r="N344" s="1" t="str">
        <f t="shared" si="57"/>
        <v/>
      </c>
      <c r="O344" s="1">
        <f t="shared" si="58"/>
        <v>0</v>
      </c>
    </row>
    <row r="345" spans="5:15" x14ac:dyDescent="0.2">
      <c r="E345" s="39">
        <f t="shared" si="59"/>
        <v>34.300000000000217</v>
      </c>
      <c r="F345" s="16">
        <f t="shared" si="50"/>
        <v>2000.0000008831432</v>
      </c>
      <c r="H345" s="46" t="b">
        <f t="shared" si="51"/>
        <v>0</v>
      </c>
      <c r="I345" s="46">
        <f t="shared" si="52"/>
        <v>25</v>
      </c>
      <c r="J345" s="46">
        <f t="shared" si="53"/>
        <v>26</v>
      </c>
      <c r="K345" s="1" t="str">
        <f t="shared" si="54"/>
        <v/>
      </c>
      <c r="L345" s="1" t="str">
        <f t="shared" si="55"/>
        <v/>
      </c>
      <c r="M345" s="1" t="str">
        <f t="shared" si="56"/>
        <v/>
      </c>
      <c r="N345" s="1" t="str">
        <f t="shared" si="57"/>
        <v/>
      </c>
      <c r="O345" s="1">
        <f t="shared" si="58"/>
        <v>0</v>
      </c>
    </row>
    <row r="346" spans="5:15" x14ac:dyDescent="0.2">
      <c r="E346" s="39">
        <f t="shared" si="59"/>
        <v>34.400000000000219</v>
      </c>
      <c r="F346" s="16">
        <f t="shared" si="50"/>
        <v>2000.0000008831432</v>
      </c>
      <c r="H346" s="46" t="b">
        <f t="shared" si="51"/>
        <v>0</v>
      </c>
      <c r="I346" s="46">
        <f t="shared" si="52"/>
        <v>25</v>
      </c>
      <c r="J346" s="46">
        <f t="shared" si="53"/>
        <v>26</v>
      </c>
      <c r="K346" s="1" t="str">
        <f t="shared" si="54"/>
        <v/>
      </c>
      <c r="L346" s="1" t="str">
        <f t="shared" si="55"/>
        <v/>
      </c>
      <c r="M346" s="1" t="str">
        <f t="shared" si="56"/>
        <v/>
      </c>
      <c r="N346" s="1" t="str">
        <f t="shared" si="57"/>
        <v/>
      </c>
      <c r="O346" s="1">
        <f t="shared" si="58"/>
        <v>0</v>
      </c>
    </row>
    <row r="347" spans="5:15" x14ac:dyDescent="0.2">
      <c r="E347" s="39">
        <f t="shared" si="59"/>
        <v>34.50000000000022</v>
      </c>
      <c r="F347" s="16">
        <f t="shared" si="50"/>
        <v>2000.0000008831432</v>
      </c>
      <c r="H347" s="46" t="b">
        <f t="shared" si="51"/>
        <v>0</v>
      </c>
      <c r="I347" s="46">
        <f t="shared" si="52"/>
        <v>25</v>
      </c>
      <c r="J347" s="46">
        <f t="shared" si="53"/>
        <v>26</v>
      </c>
      <c r="K347" s="1" t="str">
        <f t="shared" si="54"/>
        <v/>
      </c>
      <c r="L347" s="1" t="str">
        <f t="shared" si="55"/>
        <v/>
      </c>
      <c r="M347" s="1" t="str">
        <f t="shared" si="56"/>
        <v/>
      </c>
      <c r="N347" s="1" t="str">
        <f t="shared" si="57"/>
        <v/>
      </c>
      <c r="O347" s="1">
        <f t="shared" si="58"/>
        <v>0</v>
      </c>
    </row>
    <row r="348" spans="5:15" x14ac:dyDescent="0.2">
      <c r="E348" s="39">
        <f t="shared" si="59"/>
        <v>34.600000000000222</v>
      </c>
      <c r="F348" s="16">
        <f t="shared" si="50"/>
        <v>2000.0000008831432</v>
      </c>
      <c r="H348" s="46" t="b">
        <f t="shared" si="51"/>
        <v>0</v>
      </c>
      <c r="I348" s="46">
        <f t="shared" si="52"/>
        <v>25</v>
      </c>
      <c r="J348" s="46">
        <f t="shared" si="53"/>
        <v>26</v>
      </c>
      <c r="K348" s="1" t="str">
        <f t="shared" si="54"/>
        <v/>
      </c>
      <c r="L348" s="1" t="str">
        <f t="shared" si="55"/>
        <v/>
      </c>
      <c r="M348" s="1" t="str">
        <f t="shared" si="56"/>
        <v/>
      </c>
      <c r="N348" s="1" t="str">
        <f t="shared" si="57"/>
        <v/>
      </c>
      <c r="O348" s="1">
        <f t="shared" si="58"/>
        <v>0</v>
      </c>
    </row>
    <row r="349" spans="5:15" x14ac:dyDescent="0.2">
      <c r="E349" s="39">
        <f t="shared" si="59"/>
        <v>34.700000000000223</v>
      </c>
      <c r="F349" s="16">
        <f t="shared" si="50"/>
        <v>2000.0000008831432</v>
      </c>
      <c r="H349" s="46" t="b">
        <f t="shared" si="51"/>
        <v>0</v>
      </c>
      <c r="I349" s="46">
        <f t="shared" si="52"/>
        <v>25</v>
      </c>
      <c r="J349" s="46">
        <f t="shared" si="53"/>
        <v>26</v>
      </c>
      <c r="K349" s="1" t="str">
        <f t="shared" si="54"/>
        <v/>
      </c>
      <c r="L349" s="1" t="str">
        <f t="shared" si="55"/>
        <v/>
      </c>
      <c r="M349" s="1" t="str">
        <f t="shared" si="56"/>
        <v/>
      </c>
      <c r="N349" s="1" t="str">
        <f t="shared" si="57"/>
        <v/>
      </c>
      <c r="O349" s="1">
        <f t="shared" si="58"/>
        <v>0</v>
      </c>
    </row>
    <row r="350" spans="5:15" x14ac:dyDescent="0.2">
      <c r="E350" s="39">
        <f t="shared" si="59"/>
        <v>34.800000000000225</v>
      </c>
      <c r="F350" s="16">
        <f t="shared" si="50"/>
        <v>2000.0000008831432</v>
      </c>
      <c r="H350" s="46" t="b">
        <f t="shared" si="51"/>
        <v>0</v>
      </c>
      <c r="I350" s="46">
        <f t="shared" si="52"/>
        <v>25</v>
      </c>
      <c r="J350" s="46">
        <f t="shared" si="53"/>
        <v>26</v>
      </c>
      <c r="K350" s="1" t="str">
        <f t="shared" si="54"/>
        <v/>
      </c>
      <c r="L350" s="1" t="str">
        <f t="shared" si="55"/>
        <v/>
      </c>
      <c r="M350" s="1" t="str">
        <f t="shared" si="56"/>
        <v/>
      </c>
      <c r="N350" s="1" t="str">
        <f t="shared" si="57"/>
        <v/>
      </c>
      <c r="O350" s="1">
        <f t="shared" si="58"/>
        <v>0</v>
      </c>
    </row>
    <row r="351" spans="5:15" x14ac:dyDescent="0.2">
      <c r="E351" s="39">
        <f t="shared" si="59"/>
        <v>34.900000000000226</v>
      </c>
      <c r="F351" s="16">
        <f t="shared" si="50"/>
        <v>2000.0000008831432</v>
      </c>
      <c r="H351" s="46" t="b">
        <f t="shared" si="51"/>
        <v>0</v>
      </c>
      <c r="I351" s="46">
        <f t="shared" si="52"/>
        <v>25</v>
      </c>
      <c r="J351" s="46">
        <f t="shared" si="53"/>
        <v>26</v>
      </c>
      <c r="K351" s="1" t="str">
        <f t="shared" si="54"/>
        <v/>
      </c>
      <c r="L351" s="1" t="str">
        <f t="shared" si="55"/>
        <v/>
      </c>
      <c r="M351" s="1" t="str">
        <f t="shared" si="56"/>
        <v/>
      </c>
      <c r="N351" s="1" t="str">
        <f t="shared" si="57"/>
        <v/>
      </c>
      <c r="O351" s="1">
        <f t="shared" si="58"/>
        <v>0</v>
      </c>
    </row>
    <row r="352" spans="5:15" x14ac:dyDescent="0.2">
      <c r="E352" s="39">
        <f t="shared" si="59"/>
        <v>35.000000000000227</v>
      </c>
      <c r="F352" s="16">
        <f t="shared" si="50"/>
        <v>2000.0000008831432</v>
      </c>
      <c r="H352" s="46" t="b">
        <f t="shared" si="51"/>
        <v>0</v>
      </c>
      <c r="I352" s="46">
        <f t="shared" si="52"/>
        <v>25</v>
      </c>
      <c r="J352" s="46">
        <f t="shared" si="53"/>
        <v>26</v>
      </c>
      <c r="K352" s="1" t="str">
        <f t="shared" si="54"/>
        <v/>
      </c>
      <c r="L352" s="1" t="str">
        <f t="shared" si="55"/>
        <v/>
      </c>
      <c r="M352" s="1" t="str">
        <f t="shared" si="56"/>
        <v/>
      </c>
      <c r="N352" s="1" t="str">
        <f t="shared" si="57"/>
        <v/>
      </c>
      <c r="O352" s="1">
        <f t="shared" si="58"/>
        <v>0</v>
      </c>
    </row>
    <row r="353" spans="5:15" x14ac:dyDescent="0.2">
      <c r="E353" s="39">
        <f t="shared" si="59"/>
        <v>35.100000000000229</v>
      </c>
      <c r="F353" s="16">
        <f t="shared" si="50"/>
        <v>2000.0000008831432</v>
      </c>
      <c r="H353" s="46" t="b">
        <f t="shared" si="51"/>
        <v>0</v>
      </c>
      <c r="I353" s="46">
        <f t="shared" si="52"/>
        <v>25</v>
      </c>
      <c r="J353" s="46">
        <f t="shared" si="53"/>
        <v>26</v>
      </c>
      <c r="K353" s="1" t="str">
        <f t="shared" si="54"/>
        <v/>
      </c>
      <c r="L353" s="1" t="str">
        <f t="shared" si="55"/>
        <v/>
      </c>
      <c r="M353" s="1" t="str">
        <f t="shared" si="56"/>
        <v/>
      </c>
      <c r="N353" s="1" t="str">
        <f t="shared" si="57"/>
        <v/>
      </c>
      <c r="O353" s="1">
        <f t="shared" si="58"/>
        <v>0</v>
      </c>
    </row>
    <row r="354" spans="5:15" x14ac:dyDescent="0.2">
      <c r="E354" s="39">
        <f t="shared" si="59"/>
        <v>35.20000000000023</v>
      </c>
      <c r="F354" s="16">
        <f t="shared" si="50"/>
        <v>2000.0000008831432</v>
      </c>
      <c r="H354" s="46" t="b">
        <f t="shared" si="51"/>
        <v>0</v>
      </c>
      <c r="I354" s="46">
        <f t="shared" si="52"/>
        <v>25</v>
      </c>
      <c r="J354" s="46">
        <f t="shared" si="53"/>
        <v>26</v>
      </c>
      <c r="K354" s="1" t="str">
        <f t="shared" si="54"/>
        <v/>
      </c>
      <c r="L354" s="1" t="str">
        <f t="shared" si="55"/>
        <v/>
      </c>
      <c r="M354" s="1" t="str">
        <f t="shared" si="56"/>
        <v/>
      </c>
      <c r="N354" s="1" t="str">
        <f t="shared" si="57"/>
        <v/>
      </c>
      <c r="O354" s="1">
        <f t="shared" si="58"/>
        <v>0</v>
      </c>
    </row>
    <row r="355" spans="5:15" x14ac:dyDescent="0.2">
      <c r="E355" s="39">
        <f t="shared" si="59"/>
        <v>35.300000000000232</v>
      </c>
      <c r="F355" s="16">
        <f t="shared" si="50"/>
        <v>2000.0000008831432</v>
      </c>
      <c r="H355" s="46" t="b">
        <f t="shared" si="51"/>
        <v>0</v>
      </c>
      <c r="I355" s="46">
        <f t="shared" si="52"/>
        <v>25</v>
      </c>
      <c r="J355" s="46">
        <f t="shared" si="53"/>
        <v>26</v>
      </c>
      <c r="K355" s="1" t="str">
        <f t="shared" si="54"/>
        <v/>
      </c>
      <c r="L355" s="1" t="str">
        <f t="shared" si="55"/>
        <v/>
      </c>
      <c r="M355" s="1" t="str">
        <f t="shared" si="56"/>
        <v/>
      </c>
      <c r="N355" s="1" t="str">
        <f t="shared" si="57"/>
        <v/>
      </c>
      <c r="O355" s="1">
        <f t="shared" si="58"/>
        <v>0</v>
      </c>
    </row>
    <row r="356" spans="5:15" x14ac:dyDescent="0.2">
      <c r="E356" s="39">
        <f t="shared" si="59"/>
        <v>35.400000000000233</v>
      </c>
      <c r="F356" s="16">
        <f t="shared" si="50"/>
        <v>2000.0000008831432</v>
      </c>
      <c r="H356" s="46" t="b">
        <f t="shared" si="51"/>
        <v>0</v>
      </c>
      <c r="I356" s="46">
        <f t="shared" si="52"/>
        <v>25</v>
      </c>
      <c r="J356" s="46">
        <f t="shared" si="53"/>
        <v>26</v>
      </c>
      <c r="K356" s="1" t="str">
        <f t="shared" si="54"/>
        <v/>
      </c>
      <c r="L356" s="1" t="str">
        <f t="shared" si="55"/>
        <v/>
      </c>
      <c r="M356" s="1" t="str">
        <f t="shared" si="56"/>
        <v/>
      </c>
      <c r="N356" s="1" t="str">
        <f t="shared" si="57"/>
        <v/>
      </c>
      <c r="O356" s="1">
        <f t="shared" si="58"/>
        <v>0</v>
      </c>
    </row>
    <row r="357" spans="5:15" x14ac:dyDescent="0.2">
      <c r="E357" s="39">
        <f t="shared" si="59"/>
        <v>35.500000000000234</v>
      </c>
      <c r="F357" s="16">
        <f t="shared" si="50"/>
        <v>2000.0000008831432</v>
      </c>
      <c r="H357" s="46" t="b">
        <f t="shared" si="51"/>
        <v>0</v>
      </c>
      <c r="I357" s="46">
        <f t="shared" si="52"/>
        <v>25</v>
      </c>
      <c r="J357" s="46">
        <f t="shared" si="53"/>
        <v>26</v>
      </c>
      <c r="K357" s="1" t="str">
        <f t="shared" si="54"/>
        <v/>
      </c>
      <c r="L357" s="1" t="str">
        <f t="shared" si="55"/>
        <v/>
      </c>
      <c r="M357" s="1" t="str">
        <f t="shared" si="56"/>
        <v/>
      </c>
      <c r="N357" s="1" t="str">
        <f t="shared" si="57"/>
        <v/>
      </c>
      <c r="O357" s="1">
        <f t="shared" si="58"/>
        <v>0</v>
      </c>
    </row>
    <row r="358" spans="5:15" x14ac:dyDescent="0.2">
      <c r="E358" s="39">
        <f t="shared" si="59"/>
        <v>35.600000000000236</v>
      </c>
      <c r="F358" s="16">
        <f t="shared" si="50"/>
        <v>2000.0000008831432</v>
      </c>
      <c r="H358" s="46" t="b">
        <f t="shared" si="51"/>
        <v>0</v>
      </c>
      <c r="I358" s="46">
        <f t="shared" si="52"/>
        <v>25</v>
      </c>
      <c r="J358" s="46">
        <f t="shared" si="53"/>
        <v>26</v>
      </c>
      <c r="K358" s="1" t="str">
        <f t="shared" si="54"/>
        <v/>
      </c>
      <c r="L358" s="1" t="str">
        <f t="shared" si="55"/>
        <v/>
      </c>
      <c r="M358" s="1" t="str">
        <f t="shared" si="56"/>
        <v/>
      </c>
      <c r="N358" s="1" t="str">
        <f t="shared" si="57"/>
        <v/>
      </c>
      <c r="O358" s="1">
        <f t="shared" si="58"/>
        <v>0</v>
      </c>
    </row>
    <row r="359" spans="5:15" x14ac:dyDescent="0.2">
      <c r="E359" s="39">
        <f t="shared" si="59"/>
        <v>35.700000000000237</v>
      </c>
      <c r="F359" s="16">
        <f t="shared" si="50"/>
        <v>2000.0000008831432</v>
      </c>
      <c r="H359" s="46" t="b">
        <f t="shared" si="51"/>
        <v>0</v>
      </c>
      <c r="I359" s="46">
        <f t="shared" si="52"/>
        <v>25</v>
      </c>
      <c r="J359" s="46">
        <f t="shared" si="53"/>
        <v>26</v>
      </c>
      <c r="K359" s="1" t="str">
        <f t="shared" si="54"/>
        <v/>
      </c>
      <c r="L359" s="1" t="str">
        <f t="shared" si="55"/>
        <v/>
      </c>
      <c r="M359" s="1" t="str">
        <f t="shared" si="56"/>
        <v/>
      </c>
      <c r="N359" s="1" t="str">
        <f t="shared" si="57"/>
        <v/>
      </c>
      <c r="O359" s="1">
        <f t="shared" si="58"/>
        <v>0</v>
      </c>
    </row>
    <row r="360" spans="5:15" x14ac:dyDescent="0.2">
      <c r="E360" s="39">
        <f t="shared" si="59"/>
        <v>35.800000000000239</v>
      </c>
      <c r="F360" s="16">
        <f t="shared" si="50"/>
        <v>2000.0000008831432</v>
      </c>
      <c r="H360" s="46" t="b">
        <f t="shared" si="51"/>
        <v>0</v>
      </c>
      <c r="I360" s="46">
        <f t="shared" si="52"/>
        <v>25</v>
      </c>
      <c r="J360" s="46">
        <f t="shared" si="53"/>
        <v>26</v>
      </c>
      <c r="K360" s="1" t="str">
        <f t="shared" si="54"/>
        <v/>
      </c>
      <c r="L360" s="1" t="str">
        <f t="shared" si="55"/>
        <v/>
      </c>
      <c r="M360" s="1" t="str">
        <f t="shared" si="56"/>
        <v/>
      </c>
      <c r="N360" s="1" t="str">
        <f t="shared" si="57"/>
        <v/>
      </c>
      <c r="O360" s="1">
        <f t="shared" si="58"/>
        <v>0</v>
      </c>
    </row>
    <row r="361" spans="5:15" x14ac:dyDescent="0.2">
      <c r="E361" s="39">
        <f t="shared" si="59"/>
        <v>35.90000000000024</v>
      </c>
      <c r="F361" s="16">
        <f t="shared" si="50"/>
        <v>2000.0000008831432</v>
      </c>
      <c r="H361" s="46" t="b">
        <f t="shared" si="51"/>
        <v>0</v>
      </c>
      <c r="I361" s="46">
        <f t="shared" si="52"/>
        <v>25</v>
      </c>
      <c r="J361" s="46">
        <f t="shared" si="53"/>
        <v>26</v>
      </c>
      <c r="K361" s="1" t="str">
        <f t="shared" si="54"/>
        <v/>
      </c>
      <c r="L361" s="1" t="str">
        <f t="shared" si="55"/>
        <v/>
      </c>
      <c r="M361" s="1" t="str">
        <f t="shared" si="56"/>
        <v/>
      </c>
      <c r="N361" s="1" t="str">
        <f t="shared" si="57"/>
        <v/>
      </c>
      <c r="O361" s="1">
        <f t="shared" si="58"/>
        <v>0</v>
      </c>
    </row>
    <row r="362" spans="5:15" x14ac:dyDescent="0.2">
      <c r="E362" s="39">
        <f t="shared" si="59"/>
        <v>36.000000000000242</v>
      </c>
      <c r="F362" s="16">
        <f t="shared" si="50"/>
        <v>2000.0000008831432</v>
      </c>
      <c r="H362" s="46" t="b">
        <f t="shared" si="51"/>
        <v>0</v>
      </c>
      <c r="I362" s="46">
        <f t="shared" si="52"/>
        <v>25</v>
      </c>
      <c r="J362" s="46">
        <f t="shared" si="53"/>
        <v>26</v>
      </c>
      <c r="K362" s="1" t="str">
        <f t="shared" si="54"/>
        <v/>
      </c>
      <c r="L362" s="1" t="str">
        <f t="shared" si="55"/>
        <v/>
      </c>
      <c r="M362" s="1" t="str">
        <f t="shared" si="56"/>
        <v/>
      </c>
      <c r="N362" s="1" t="str">
        <f t="shared" si="57"/>
        <v/>
      </c>
      <c r="O362" s="1">
        <f t="shared" si="58"/>
        <v>0</v>
      </c>
    </row>
    <row r="363" spans="5:15" x14ac:dyDescent="0.2">
      <c r="E363" s="39">
        <f t="shared" si="59"/>
        <v>36.100000000000243</v>
      </c>
      <c r="F363" s="16">
        <f t="shared" si="50"/>
        <v>2000.0000008831432</v>
      </c>
      <c r="H363" s="46" t="b">
        <f t="shared" si="51"/>
        <v>0</v>
      </c>
      <c r="I363" s="46">
        <f t="shared" si="52"/>
        <v>25</v>
      </c>
      <c r="J363" s="46">
        <f t="shared" si="53"/>
        <v>26</v>
      </c>
      <c r="K363" s="1" t="str">
        <f t="shared" si="54"/>
        <v/>
      </c>
      <c r="L363" s="1" t="str">
        <f t="shared" si="55"/>
        <v/>
      </c>
      <c r="M363" s="1" t="str">
        <f t="shared" si="56"/>
        <v/>
      </c>
      <c r="N363" s="1" t="str">
        <f t="shared" si="57"/>
        <v/>
      </c>
      <c r="O363" s="1">
        <f t="shared" si="58"/>
        <v>0</v>
      </c>
    </row>
    <row r="364" spans="5:15" x14ac:dyDescent="0.2">
      <c r="E364" s="39">
        <f t="shared" si="59"/>
        <v>36.200000000000244</v>
      </c>
      <c r="F364" s="16">
        <f t="shared" si="50"/>
        <v>2000.0000008831432</v>
      </c>
      <c r="H364" s="46" t="b">
        <f t="shared" si="51"/>
        <v>0</v>
      </c>
      <c r="I364" s="46">
        <f t="shared" si="52"/>
        <v>25</v>
      </c>
      <c r="J364" s="46">
        <f t="shared" si="53"/>
        <v>26</v>
      </c>
      <c r="K364" s="1" t="str">
        <f t="shared" si="54"/>
        <v/>
      </c>
      <c r="L364" s="1" t="str">
        <f t="shared" si="55"/>
        <v/>
      </c>
      <c r="M364" s="1" t="str">
        <f t="shared" si="56"/>
        <v/>
      </c>
      <c r="N364" s="1" t="str">
        <f t="shared" si="57"/>
        <v/>
      </c>
      <c r="O364" s="1">
        <f t="shared" si="58"/>
        <v>0</v>
      </c>
    </row>
    <row r="365" spans="5:15" x14ac:dyDescent="0.2">
      <c r="E365" s="39">
        <f t="shared" si="59"/>
        <v>36.300000000000246</v>
      </c>
      <c r="F365" s="16">
        <f t="shared" si="50"/>
        <v>2000.0000008831432</v>
      </c>
      <c r="H365" s="46" t="b">
        <f t="shared" si="51"/>
        <v>0</v>
      </c>
      <c r="I365" s="46">
        <f t="shared" si="52"/>
        <v>25</v>
      </c>
      <c r="J365" s="46">
        <f t="shared" si="53"/>
        <v>26</v>
      </c>
      <c r="K365" s="1" t="str">
        <f t="shared" si="54"/>
        <v/>
      </c>
      <c r="L365" s="1" t="str">
        <f t="shared" si="55"/>
        <v/>
      </c>
      <c r="M365" s="1" t="str">
        <f t="shared" si="56"/>
        <v/>
      </c>
      <c r="N365" s="1" t="str">
        <f t="shared" si="57"/>
        <v/>
      </c>
      <c r="O365" s="1">
        <f t="shared" si="58"/>
        <v>0</v>
      </c>
    </row>
    <row r="366" spans="5:15" x14ac:dyDescent="0.2">
      <c r="E366" s="39">
        <f t="shared" si="59"/>
        <v>36.400000000000247</v>
      </c>
      <c r="F366" s="16">
        <f t="shared" si="50"/>
        <v>2000.0000008831432</v>
      </c>
      <c r="H366" s="46" t="b">
        <f t="shared" si="51"/>
        <v>0</v>
      </c>
      <c r="I366" s="46">
        <f t="shared" si="52"/>
        <v>25</v>
      </c>
      <c r="J366" s="46">
        <f t="shared" si="53"/>
        <v>26</v>
      </c>
      <c r="K366" s="1" t="str">
        <f t="shared" si="54"/>
        <v/>
      </c>
      <c r="L366" s="1" t="str">
        <f t="shared" si="55"/>
        <v/>
      </c>
      <c r="M366" s="1" t="str">
        <f t="shared" si="56"/>
        <v/>
      </c>
      <c r="N366" s="1" t="str">
        <f t="shared" si="57"/>
        <v/>
      </c>
      <c r="O366" s="1">
        <f t="shared" si="58"/>
        <v>0</v>
      </c>
    </row>
    <row r="367" spans="5:15" x14ac:dyDescent="0.2">
      <c r="E367" s="39">
        <f t="shared" si="59"/>
        <v>36.500000000000249</v>
      </c>
      <c r="F367" s="16">
        <f t="shared" si="50"/>
        <v>2000.0000008831432</v>
      </c>
      <c r="H367" s="46" t="b">
        <f t="shared" si="51"/>
        <v>0</v>
      </c>
      <c r="I367" s="46">
        <f t="shared" si="52"/>
        <v>25</v>
      </c>
      <c r="J367" s="46">
        <f t="shared" si="53"/>
        <v>26</v>
      </c>
      <c r="K367" s="1" t="str">
        <f t="shared" si="54"/>
        <v/>
      </c>
      <c r="L367" s="1" t="str">
        <f t="shared" si="55"/>
        <v/>
      </c>
      <c r="M367" s="1" t="str">
        <f t="shared" si="56"/>
        <v/>
      </c>
      <c r="N367" s="1" t="str">
        <f t="shared" si="57"/>
        <v/>
      </c>
      <c r="O367" s="1">
        <f t="shared" si="58"/>
        <v>0</v>
      </c>
    </row>
    <row r="368" spans="5:15" x14ac:dyDescent="0.2">
      <c r="E368" s="39">
        <f t="shared" si="59"/>
        <v>36.60000000000025</v>
      </c>
      <c r="F368" s="16">
        <f t="shared" si="50"/>
        <v>2000.0000008831432</v>
      </c>
      <c r="H368" s="46" t="b">
        <f t="shared" si="51"/>
        <v>0</v>
      </c>
      <c r="I368" s="46">
        <f t="shared" si="52"/>
        <v>25</v>
      </c>
      <c r="J368" s="46">
        <f t="shared" si="53"/>
        <v>26</v>
      </c>
      <c r="K368" s="1" t="str">
        <f t="shared" si="54"/>
        <v/>
      </c>
      <c r="L368" s="1" t="str">
        <f t="shared" si="55"/>
        <v/>
      </c>
      <c r="M368" s="1" t="str">
        <f t="shared" si="56"/>
        <v/>
      </c>
      <c r="N368" s="1" t="str">
        <f t="shared" si="57"/>
        <v/>
      </c>
      <c r="O368" s="1">
        <f t="shared" si="58"/>
        <v>0</v>
      </c>
    </row>
    <row r="369" spans="5:15" x14ac:dyDescent="0.2">
      <c r="E369" s="39">
        <f t="shared" si="59"/>
        <v>36.700000000000252</v>
      </c>
      <c r="F369" s="16">
        <f t="shared" si="50"/>
        <v>2000.0000008831432</v>
      </c>
      <c r="H369" s="46" t="b">
        <f t="shared" si="51"/>
        <v>0</v>
      </c>
      <c r="I369" s="46">
        <f t="shared" si="52"/>
        <v>25</v>
      </c>
      <c r="J369" s="46">
        <f t="shared" si="53"/>
        <v>26</v>
      </c>
      <c r="K369" s="1" t="str">
        <f t="shared" si="54"/>
        <v/>
      </c>
      <c r="L369" s="1" t="str">
        <f t="shared" si="55"/>
        <v/>
      </c>
      <c r="M369" s="1" t="str">
        <f t="shared" si="56"/>
        <v/>
      </c>
      <c r="N369" s="1" t="str">
        <f t="shared" si="57"/>
        <v/>
      </c>
      <c r="O369" s="1">
        <f t="shared" si="58"/>
        <v>0</v>
      </c>
    </row>
    <row r="370" spans="5:15" x14ac:dyDescent="0.2">
      <c r="E370" s="39">
        <f t="shared" si="59"/>
        <v>36.800000000000253</v>
      </c>
      <c r="F370" s="16">
        <f t="shared" si="50"/>
        <v>2000.0000008831432</v>
      </c>
      <c r="H370" s="46" t="b">
        <f t="shared" si="51"/>
        <v>0</v>
      </c>
      <c r="I370" s="46">
        <f t="shared" si="52"/>
        <v>25</v>
      </c>
      <c r="J370" s="46">
        <f t="shared" si="53"/>
        <v>26</v>
      </c>
      <c r="K370" s="1" t="str">
        <f t="shared" si="54"/>
        <v/>
      </c>
      <c r="L370" s="1" t="str">
        <f t="shared" si="55"/>
        <v/>
      </c>
      <c r="M370" s="1" t="str">
        <f t="shared" si="56"/>
        <v/>
      </c>
      <c r="N370" s="1" t="str">
        <f t="shared" si="57"/>
        <v/>
      </c>
      <c r="O370" s="1">
        <f t="shared" si="58"/>
        <v>0</v>
      </c>
    </row>
    <row r="371" spans="5:15" x14ac:dyDescent="0.2">
      <c r="E371" s="39">
        <f t="shared" si="59"/>
        <v>36.900000000000254</v>
      </c>
      <c r="F371" s="16">
        <f t="shared" si="50"/>
        <v>2000.0000008831432</v>
      </c>
      <c r="H371" s="46" t="b">
        <f t="shared" si="51"/>
        <v>0</v>
      </c>
      <c r="I371" s="46">
        <f t="shared" si="52"/>
        <v>25</v>
      </c>
      <c r="J371" s="46">
        <f t="shared" si="53"/>
        <v>26</v>
      </c>
      <c r="K371" s="1" t="str">
        <f t="shared" si="54"/>
        <v/>
      </c>
      <c r="L371" s="1" t="str">
        <f t="shared" si="55"/>
        <v/>
      </c>
      <c r="M371" s="1" t="str">
        <f t="shared" si="56"/>
        <v/>
      </c>
      <c r="N371" s="1" t="str">
        <f t="shared" si="57"/>
        <v/>
      </c>
      <c r="O371" s="1">
        <f t="shared" si="58"/>
        <v>0</v>
      </c>
    </row>
    <row r="372" spans="5:15" x14ac:dyDescent="0.2">
      <c r="E372" s="39">
        <f t="shared" si="59"/>
        <v>37.000000000000256</v>
      </c>
      <c r="F372" s="16">
        <f t="shared" si="50"/>
        <v>2000.0000008831432</v>
      </c>
      <c r="H372" s="46" t="b">
        <f t="shared" si="51"/>
        <v>0</v>
      </c>
      <c r="I372" s="46">
        <f t="shared" si="52"/>
        <v>25</v>
      </c>
      <c r="J372" s="46">
        <f t="shared" si="53"/>
        <v>26</v>
      </c>
      <c r="K372" s="1" t="str">
        <f t="shared" si="54"/>
        <v/>
      </c>
      <c r="L372" s="1" t="str">
        <f t="shared" si="55"/>
        <v/>
      </c>
      <c r="M372" s="1" t="str">
        <f t="shared" si="56"/>
        <v/>
      </c>
      <c r="N372" s="1" t="str">
        <f t="shared" si="57"/>
        <v/>
      </c>
      <c r="O372" s="1">
        <f t="shared" si="58"/>
        <v>0</v>
      </c>
    </row>
    <row r="373" spans="5:15" x14ac:dyDescent="0.2">
      <c r="E373" s="39">
        <f t="shared" si="59"/>
        <v>37.100000000000257</v>
      </c>
      <c r="F373" s="16">
        <f t="shared" si="50"/>
        <v>2000.0000008831432</v>
      </c>
      <c r="H373" s="46" t="b">
        <f t="shared" si="51"/>
        <v>0</v>
      </c>
      <c r="I373" s="46">
        <f t="shared" si="52"/>
        <v>25</v>
      </c>
      <c r="J373" s="46">
        <f t="shared" si="53"/>
        <v>26</v>
      </c>
      <c r="K373" s="1" t="str">
        <f t="shared" si="54"/>
        <v/>
      </c>
      <c r="L373" s="1" t="str">
        <f t="shared" si="55"/>
        <v/>
      </c>
      <c r="M373" s="1" t="str">
        <f t="shared" si="56"/>
        <v/>
      </c>
      <c r="N373" s="1" t="str">
        <f t="shared" si="57"/>
        <v/>
      </c>
      <c r="O373" s="1">
        <f t="shared" si="58"/>
        <v>0</v>
      </c>
    </row>
    <row r="374" spans="5:15" x14ac:dyDescent="0.2">
      <c r="E374" s="39">
        <f t="shared" si="59"/>
        <v>37.200000000000259</v>
      </c>
      <c r="F374" s="16">
        <f t="shared" si="50"/>
        <v>2000.0000008831432</v>
      </c>
      <c r="H374" s="46" t="b">
        <f t="shared" si="51"/>
        <v>0</v>
      </c>
      <c r="I374" s="46">
        <f t="shared" si="52"/>
        <v>25</v>
      </c>
      <c r="J374" s="46">
        <f t="shared" si="53"/>
        <v>26</v>
      </c>
      <c r="K374" s="1" t="str">
        <f t="shared" si="54"/>
        <v/>
      </c>
      <c r="L374" s="1" t="str">
        <f t="shared" si="55"/>
        <v/>
      </c>
      <c r="M374" s="1" t="str">
        <f t="shared" si="56"/>
        <v/>
      </c>
      <c r="N374" s="1" t="str">
        <f t="shared" si="57"/>
        <v/>
      </c>
      <c r="O374" s="1">
        <f t="shared" si="58"/>
        <v>0</v>
      </c>
    </row>
    <row r="375" spans="5:15" x14ac:dyDescent="0.2">
      <c r="E375" s="39">
        <f t="shared" si="59"/>
        <v>37.30000000000026</v>
      </c>
      <c r="F375" s="16">
        <f t="shared" si="50"/>
        <v>2000.0000008831432</v>
      </c>
      <c r="H375" s="46" t="b">
        <f t="shared" si="51"/>
        <v>0</v>
      </c>
      <c r="I375" s="46">
        <f t="shared" si="52"/>
        <v>25</v>
      </c>
      <c r="J375" s="46">
        <f t="shared" si="53"/>
        <v>26</v>
      </c>
      <c r="K375" s="1" t="str">
        <f t="shared" si="54"/>
        <v/>
      </c>
      <c r="L375" s="1" t="str">
        <f t="shared" si="55"/>
        <v/>
      </c>
      <c r="M375" s="1" t="str">
        <f t="shared" si="56"/>
        <v/>
      </c>
      <c r="N375" s="1" t="str">
        <f t="shared" si="57"/>
        <v/>
      </c>
      <c r="O375" s="1">
        <f t="shared" si="58"/>
        <v>0</v>
      </c>
    </row>
    <row r="376" spans="5:15" x14ac:dyDescent="0.2">
      <c r="E376" s="39">
        <f t="shared" si="59"/>
        <v>37.400000000000261</v>
      </c>
      <c r="F376" s="16">
        <f t="shared" si="50"/>
        <v>2000.0000008831432</v>
      </c>
      <c r="H376" s="46" t="b">
        <f t="shared" si="51"/>
        <v>0</v>
      </c>
      <c r="I376" s="46">
        <f t="shared" si="52"/>
        <v>25</v>
      </c>
      <c r="J376" s="46">
        <f t="shared" si="53"/>
        <v>26</v>
      </c>
      <c r="K376" s="1" t="str">
        <f t="shared" si="54"/>
        <v/>
      </c>
      <c r="L376" s="1" t="str">
        <f t="shared" si="55"/>
        <v/>
      </c>
      <c r="M376" s="1" t="str">
        <f t="shared" si="56"/>
        <v/>
      </c>
      <c r="N376" s="1" t="str">
        <f t="shared" si="57"/>
        <v/>
      </c>
      <c r="O376" s="1">
        <f t="shared" si="58"/>
        <v>0</v>
      </c>
    </row>
    <row r="377" spans="5:15" x14ac:dyDescent="0.2">
      <c r="E377" s="39">
        <f t="shared" si="59"/>
        <v>37.500000000000263</v>
      </c>
      <c r="F377" s="16">
        <f t="shared" si="50"/>
        <v>2000.0000008831432</v>
      </c>
      <c r="H377" s="46" t="b">
        <f t="shared" si="51"/>
        <v>0</v>
      </c>
      <c r="I377" s="46">
        <f t="shared" si="52"/>
        <v>25</v>
      </c>
      <c r="J377" s="46">
        <f t="shared" si="53"/>
        <v>26</v>
      </c>
      <c r="K377" s="1" t="str">
        <f t="shared" si="54"/>
        <v/>
      </c>
      <c r="L377" s="1" t="str">
        <f t="shared" si="55"/>
        <v/>
      </c>
      <c r="M377" s="1" t="str">
        <f t="shared" si="56"/>
        <v/>
      </c>
      <c r="N377" s="1" t="str">
        <f t="shared" si="57"/>
        <v/>
      </c>
      <c r="O377" s="1">
        <f t="shared" si="58"/>
        <v>0</v>
      </c>
    </row>
    <row r="378" spans="5:15" x14ac:dyDescent="0.2">
      <c r="E378" s="39">
        <f t="shared" si="59"/>
        <v>37.600000000000264</v>
      </c>
      <c r="F378" s="16">
        <f t="shared" si="50"/>
        <v>2000.0000008831432</v>
      </c>
      <c r="H378" s="46" t="b">
        <f t="shared" si="51"/>
        <v>0</v>
      </c>
      <c r="I378" s="46">
        <f t="shared" si="52"/>
        <v>25</v>
      </c>
      <c r="J378" s="46">
        <f t="shared" si="53"/>
        <v>26</v>
      </c>
      <c r="K378" s="1" t="str">
        <f t="shared" si="54"/>
        <v/>
      </c>
      <c r="L378" s="1" t="str">
        <f t="shared" si="55"/>
        <v/>
      </c>
      <c r="M378" s="1" t="str">
        <f t="shared" si="56"/>
        <v/>
      </c>
      <c r="N378" s="1" t="str">
        <f t="shared" si="57"/>
        <v/>
      </c>
      <c r="O378" s="1">
        <f t="shared" si="58"/>
        <v>0</v>
      </c>
    </row>
    <row r="379" spans="5:15" x14ac:dyDescent="0.2">
      <c r="E379" s="39">
        <f t="shared" si="59"/>
        <v>37.700000000000266</v>
      </c>
      <c r="F379" s="16">
        <f t="shared" si="50"/>
        <v>2000.0000008831432</v>
      </c>
      <c r="H379" s="46" t="b">
        <f t="shared" si="51"/>
        <v>0</v>
      </c>
      <c r="I379" s="46">
        <f t="shared" si="52"/>
        <v>25</v>
      </c>
      <c r="J379" s="46">
        <f t="shared" si="53"/>
        <v>26</v>
      </c>
      <c r="K379" s="1" t="str">
        <f t="shared" si="54"/>
        <v/>
      </c>
      <c r="L379" s="1" t="str">
        <f t="shared" si="55"/>
        <v/>
      </c>
      <c r="M379" s="1" t="str">
        <f t="shared" si="56"/>
        <v/>
      </c>
      <c r="N379" s="1" t="str">
        <f t="shared" si="57"/>
        <v/>
      </c>
      <c r="O379" s="1">
        <f t="shared" si="58"/>
        <v>0</v>
      </c>
    </row>
    <row r="380" spans="5:15" x14ac:dyDescent="0.2">
      <c r="E380" s="39">
        <f t="shared" si="59"/>
        <v>37.800000000000267</v>
      </c>
      <c r="F380" s="16">
        <f t="shared" ref="F380:F443" si="60">IF(E380&gt;$C$29,$C$30,IF(H380,M380+(E380-K380)*O380,0))</f>
        <v>2000.0000008831432</v>
      </c>
      <c r="H380" s="46" t="b">
        <f t="shared" ref="H380:H443" si="61">AND(E380&gt;=$C$28,E380&lt;=$C$29)</f>
        <v>0</v>
      </c>
      <c r="I380" s="46">
        <f t="shared" ref="I380:I443" si="62">COUNTIF($B$2:$B$26,"&lt;="&amp;E380)</f>
        <v>25</v>
      </c>
      <c r="J380" s="46">
        <f t="shared" ref="J380:J443" si="63">I380+1</f>
        <v>26</v>
      </c>
      <c r="K380" s="1" t="str">
        <f t="shared" ref="K380:K443" si="64">IF(H380,INDEX($B$2:$B$26,I380),"")</f>
        <v/>
      </c>
      <c r="L380" s="1" t="str">
        <f t="shared" ref="L380:L443" si="65">IF(H380,INDEX($B$2:$B$26,J380),"")</f>
        <v/>
      </c>
      <c r="M380" s="1" t="str">
        <f t="shared" ref="M380:M443" si="66">IF(H380,INDEX($C$2:$C$26,I380),"")</f>
        <v/>
      </c>
      <c r="N380" s="1" t="str">
        <f t="shared" ref="N380:N443" si="67">IF(H380,INDEX($C$2:$C$26,J380),"")</f>
        <v/>
      </c>
      <c r="O380" s="1">
        <f t="shared" ref="O380:O443" si="68">IF(K380&lt;&gt;L380,(N380-M380)/(L380-K380),0)</f>
        <v>0</v>
      </c>
    </row>
    <row r="381" spans="5:15" x14ac:dyDescent="0.2">
      <c r="E381" s="39">
        <f t="shared" si="59"/>
        <v>37.900000000000269</v>
      </c>
      <c r="F381" s="16">
        <f t="shared" si="60"/>
        <v>2000.0000008831432</v>
      </c>
      <c r="H381" s="46" t="b">
        <f t="shared" si="61"/>
        <v>0</v>
      </c>
      <c r="I381" s="46">
        <f t="shared" si="62"/>
        <v>25</v>
      </c>
      <c r="J381" s="46">
        <f t="shared" si="63"/>
        <v>26</v>
      </c>
      <c r="K381" s="1" t="str">
        <f t="shared" si="64"/>
        <v/>
      </c>
      <c r="L381" s="1" t="str">
        <f t="shared" si="65"/>
        <v/>
      </c>
      <c r="M381" s="1" t="str">
        <f t="shared" si="66"/>
        <v/>
      </c>
      <c r="N381" s="1" t="str">
        <f t="shared" si="67"/>
        <v/>
      </c>
      <c r="O381" s="1">
        <f t="shared" si="68"/>
        <v>0</v>
      </c>
    </row>
    <row r="382" spans="5:15" x14ac:dyDescent="0.2">
      <c r="E382" s="39">
        <f t="shared" si="59"/>
        <v>38.00000000000027</v>
      </c>
      <c r="F382" s="16">
        <f t="shared" si="60"/>
        <v>2000.0000008831432</v>
      </c>
      <c r="H382" s="46" t="b">
        <f t="shared" si="61"/>
        <v>0</v>
      </c>
      <c r="I382" s="46">
        <f t="shared" si="62"/>
        <v>25</v>
      </c>
      <c r="J382" s="46">
        <f t="shared" si="63"/>
        <v>26</v>
      </c>
      <c r="K382" s="1" t="str">
        <f t="shared" si="64"/>
        <v/>
      </c>
      <c r="L382" s="1" t="str">
        <f t="shared" si="65"/>
        <v/>
      </c>
      <c r="M382" s="1" t="str">
        <f t="shared" si="66"/>
        <v/>
      </c>
      <c r="N382" s="1" t="str">
        <f t="shared" si="67"/>
        <v/>
      </c>
      <c r="O382" s="1">
        <f t="shared" si="68"/>
        <v>0</v>
      </c>
    </row>
    <row r="383" spans="5:15" x14ac:dyDescent="0.2">
      <c r="E383" s="39">
        <f t="shared" si="59"/>
        <v>38.100000000000271</v>
      </c>
      <c r="F383" s="16">
        <f t="shared" si="60"/>
        <v>2000.0000008831432</v>
      </c>
      <c r="H383" s="46" t="b">
        <f t="shared" si="61"/>
        <v>0</v>
      </c>
      <c r="I383" s="46">
        <f t="shared" si="62"/>
        <v>25</v>
      </c>
      <c r="J383" s="46">
        <f t="shared" si="63"/>
        <v>26</v>
      </c>
      <c r="K383" s="1" t="str">
        <f t="shared" si="64"/>
        <v/>
      </c>
      <c r="L383" s="1" t="str">
        <f t="shared" si="65"/>
        <v/>
      </c>
      <c r="M383" s="1" t="str">
        <f t="shared" si="66"/>
        <v/>
      </c>
      <c r="N383" s="1" t="str">
        <f t="shared" si="67"/>
        <v/>
      </c>
      <c r="O383" s="1">
        <f t="shared" si="68"/>
        <v>0</v>
      </c>
    </row>
    <row r="384" spans="5:15" x14ac:dyDescent="0.2">
      <c r="E384" s="39">
        <f t="shared" si="59"/>
        <v>38.200000000000273</v>
      </c>
      <c r="F384" s="16">
        <f t="shared" si="60"/>
        <v>2000.0000008831432</v>
      </c>
      <c r="H384" s="46" t="b">
        <f t="shared" si="61"/>
        <v>0</v>
      </c>
      <c r="I384" s="46">
        <f t="shared" si="62"/>
        <v>25</v>
      </c>
      <c r="J384" s="46">
        <f t="shared" si="63"/>
        <v>26</v>
      </c>
      <c r="K384" s="1" t="str">
        <f t="shared" si="64"/>
        <v/>
      </c>
      <c r="L384" s="1" t="str">
        <f t="shared" si="65"/>
        <v/>
      </c>
      <c r="M384" s="1" t="str">
        <f t="shared" si="66"/>
        <v/>
      </c>
      <c r="N384" s="1" t="str">
        <f t="shared" si="67"/>
        <v/>
      </c>
      <c r="O384" s="1">
        <f t="shared" si="68"/>
        <v>0</v>
      </c>
    </row>
    <row r="385" spans="5:15" x14ac:dyDescent="0.2">
      <c r="E385" s="39">
        <f t="shared" si="59"/>
        <v>38.300000000000274</v>
      </c>
      <c r="F385" s="16">
        <f t="shared" si="60"/>
        <v>2000.0000008831432</v>
      </c>
      <c r="H385" s="46" t="b">
        <f t="shared" si="61"/>
        <v>0</v>
      </c>
      <c r="I385" s="46">
        <f t="shared" si="62"/>
        <v>25</v>
      </c>
      <c r="J385" s="46">
        <f t="shared" si="63"/>
        <v>26</v>
      </c>
      <c r="K385" s="1" t="str">
        <f t="shared" si="64"/>
        <v/>
      </c>
      <c r="L385" s="1" t="str">
        <f t="shared" si="65"/>
        <v/>
      </c>
      <c r="M385" s="1" t="str">
        <f t="shared" si="66"/>
        <v/>
      </c>
      <c r="N385" s="1" t="str">
        <f t="shared" si="67"/>
        <v/>
      </c>
      <c r="O385" s="1">
        <f t="shared" si="68"/>
        <v>0</v>
      </c>
    </row>
    <row r="386" spans="5:15" x14ac:dyDescent="0.2">
      <c r="E386" s="39">
        <f t="shared" si="59"/>
        <v>38.400000000000276</v>
      </c>
      <c r="F386" s="16">
        <f t="shared" si="60"/>
        <v>2000.0000008831432</v>
      </c>
      <c r="H386" s="46" t="b">
        <f t="shared" si="61"/>
        <v>0</v>
      </c>
      <c r="I386" s="46">
        <f t="shared" si="62"/>
        <v>25</v>
      </c>
      <c r="J386" s="46">
        <f t="shared" si="63"/>
        <v>26</v>
      </c>
      <c r="K386" s="1" t="str">
        <f t="shared" si="64"/>
        <v/>
      </c>
      <c r="L386" s="1" t="str">
        <f t="shared" si="65"/>
        <v/>
      </c>
      <c r="M386" s="1" t="str">
        <f t="shared" si="66"/>
        <v/>
      </c>
      <c r="N386" s="1" t="str">
        <f t="shared" si="67"/>
        <v/>
      </c>
      <c r="O386" s="1">
        <f t="shared" si="68"/>
        <v>0</v>
      </c>
    </row>
    <row r="387" spans="5:15" x14ac:dyDescent="0.2">
      <c r="E387" s="39">
        <f t="shared" ref="E387:E450" si="69">E386+WindSpeedStep</f>
        <v>38.500000000000277</v>
      </c>
      <c r="F387" s="16">
        <f t="shared" si="60"/>
        <v>2000.0000008831432</v>
      </c>
      <c r="H387" s="46" t="b">
        <f t="shared" si="61"/>
        <v>0</v>
      </c>
      <c r="I387" s="46">
        <f t="shared" si="62"/>
        <v>25</v>
      </c>
      <c r="J387" s="46">
        <f t="shared" si="63"/>
        <v>26</v>
      </c>
      <c r="K387" s="1" t="str">
        <f t="shared" si="64"/>
        <v/>
      </c>
      <c r="L387" s="1" t="str">
        <f t="shared" si="65"/>
        <v/>
      </c>
      <c r="M387" s="1" t="str">
        <f t="shared" si="66"/>
        <v/>
      </c>
      <c r="N387" s="1" t="str">
        <f t="shared" si="67"/>
        <v/>
      </c>
      <c r="O387" s="1">
        <f t="shared" si="68"/>
        <v>0</v>
      </c>
    </row>
    <row r="388" spans="5:15" x14ac:dyDescent="0.2">
      <c r="E388" s="39">
        <f t="shared" si="69"/>
        <v>38.600000000000279</v>
      </c>
      <c r="F388" s="16">
        <f t="shared" si="60"/>
        <v>2000.0000008831432</v>
      </c>
      <c r="H388" s="46" t="b">
        <f t="shared" si="61"/>
        <v>0</v>
      </c>
      <c r="I388" s="46">
        <f t="shared" si="62"/>
        <v>25</v>
      </c>
      <c r="J388" s="46">
        <f t="shared" si="63"/>
        <v>26</v>
      </c>
      <c r="K388" s="1" t="str">
        <f t="shared" si="64"/>
        <v/>
      </c>
      <c r="L388" s="1" t="str">
        <f t="shared" si="65"/>
        <v/>
      </c>
      <c r="M388" s="1" t="str">
        <f t="shared" si="66"/>
        <v/>
      </c>
      <c r="N388" s="1" t="str">
        <f t="shared" si="67"/>
        <v/>
      </c>
      <c r="O388" s="1">
        <f t="shared" si="68"/>
        <v>0</v>
      </c>
    </row>
    <row r="389" spans="5:15" x14ac:dyDescent="0.2">
      <c r="E389" s="39">
        <f t="shared" si="69"/>
        <v>38.70000000000028</v>
      </c>
      <c r="F389" s="16">
        <f t="shared" si="60"/>
        <v>2000.0000008831432</v>
      </c>
      <c r="H389" s="46" t="b">
        <f t="shared" si="61"/>
        <v>0</v>
      </c>
      <c r="I389" s="46">
        <f t="shared" si="62"/>
        <v>25</v>
      </c>
      <c r="J389" s="46">
        <f t="shared" si="63"/>
        <v>26</v>
      </c>
      <c r="K389" s="1" t="str">
        <f t="shared" si="64"/>
        <v/>
      </c>
      <c r="L389" s="1" t="str">
        <f t="shared" si="65"/>
        <v/>
      </c>
      <c r="M389" s="1" t="str">
        <f t="shared" si="66"/>
        <v/>
      </c>
      <c r="N389" s="1" t="str">
        <f t="shared" si="67"/>
        <v/>
      </c>
      <c r="O389" s="1">
        <f t="shared" si="68"/>
        <v>0</v>
      </c>
    </row>
    <row r="390" spans="5:15" x14ac:dyDescent="0.2">
      <c r="E390" s="39">
        <f t="shared" si="69"/>
        <v>38.800000000000281</v>
      </c>
      <c r="F390" s="16">
        <f t="shared" si="60"/>
        <v>2000.0000008831432</v>
      </c>
      <c r="H390" s="46" t="b">
        <f t="shared" si="61"/>
        <v>0</v>
      </c>
      <c r="I390" s="46">
        <f t="shared" si="62"/>
        <v>25</v>
      </c>
      <c r="J390" s="46">
        <f t="shared" si="63"/>
        <v>26</v>
      </c>
      <c r="K390" s="1" t="str">
        <f t="shared" si="64"/>
        <v/>
      </c>
      <c r="L390" s="1" t="str">
        <f t="shared" si="65"/>
        <v/>
      </c>
      <c r="M390" s="1" t="str">
        <f t="shared" si="66"/>
        <v/>
      </c>
      <c r="N390" s="1" t="str">
        <f t="shared" si="67"/>
        <v/>
      </c>
      <c r="O390" s="1">
        <f t="shared" si="68"/>
        <v>0</v>
      </c>
    </row>
    <row r="391" spans="5:15" x14ac:dyDescent="0.2">
      <c r="E391" s="39">
        <f t="shared" si="69"/>
        <v>38.900000000000283</v>
      </c>
      <c r="F391" s="16">
        <f t="shared" si="60"/>
        <v>2000.0000008831432</v>
      </c>
      <c r="H391" s="46" t="b">
        <f t="shared" si="61"/>
        <v>0</v>
      </c>
      <c r="I391" s="46">
        <f t="shared" si="62"/>
        <v>25</v>
      </c>
      <c r="J391" s="46">
        <f t="shared" si="63"/>
        <v>26</v>
      </c>
      <c r="K391" s="1" t="str">
        <f t="shared" si="64"/>
        <v/>
      </c>
      <c r="L391" s="1" t="str">
        <f t="shared" si="65"/>
        <v/>
      </c>
      <c r="M391" s="1" t="str">
        <f t="shared" si="66"/>
        <v/>
      </c>
      <c r="N391" s="1" t="str">
        <f t="shared" si="67"/>
        <v/>
      </c>
      <c r="O391" s="1">
        <f t="shared" si="68"/>
        <v>0</v>
      </c>
    </row>
    <row r="392" spans="5:15" x14ac:dyDescent="0.2">
      <c r="E392" s="39">
        <f t="shared" si="69"/>
        <v>39.000000000000284</v>
      </c>
      <c r="F392" s="16">
        <f t="shared" si="60"/>
        <v>2000.0000008831432</v>
      </c>
      <c r="H392" s="46" t="b">
        <f t="shared" si="61"/>
        <v>0</v>
      </c>
      <c r="I392" s="46">
        <f t="shared" si="62"/>
        <v>25</v>
      </c>
      <c r="J392" s="46">
        <f t="shared" si="63"/>
        <v>26</v>
      </c>
      <c r="K392" s="1" t="str">
        <f t="shared" si="64"/>
        <v/>
      </c>
      <c r="L392" s="1" t="str">
        <f t="shared" si="65"/>
        <v/>
      </c>
      <c r="M392" s="1" t="str">
        <f t="shared" si="66"/>
        <v/>
      </c>
      <c r="N392" s="1" t="str">
        <f t="shared" si="67"/>
        <v/>
      </c>
      <c r="O392" s="1">
        <f t="shared" si="68"/>
        <v>0</v>
      </c>
    </row>
    <row r="393" spans="5:15" x14ac:dyDescent="0.2">
      <c r="E393" s="39">
        <f t="shared" si="69"/>
        <v>39.100000000000286</v>
      </c>
      <c r="F393" s="16">
        <f t="shared" si="60"/>
        <v>2000.0000008831432</v>
      </c>
      <c r="H393" s="46" t="b">
        <f t="shared" si="61"/>
        <v>0</v>
      </c>
      <c r="I393" s="46">
        <f t="shared" si="62"/>
        <v>25</v>
      </c>
      <c r="J393" s="46">
        <f t="shared" si="63"/>
        <v>26</v>
      </c>
      <c r="K393" s="1" t="str">
        <f t="shared" si="64"/>
        <v/>
      </c>
      <c r="L393" s="1" t="str">
        <f t="shared" si="65"/>
        <v/>
      </c>
      <c r="M393" s="1" t="str">
        <f t="shared" si="66"/>
        <v/>
      </c>
      <c r="N393" s="1" t="str">
        <f t="shared" si="67"/>
        <v/>
      </c>
      <c r="O393" s="1">
        <f t="shared" si="68"/>
        <v>0</v>
      </c>
    </row>
    <row r="394" spans="5:15" x14ac:dyDescent="0.2">
      <c r="E394" s="39">
        <f t="shared" si="69"/>
        <v>39.200000000000287</v>
      </c>
      <c r="F394" s="16">
        <f t="shared" si="60"/>
        <v>2000.0000008831432</v>
      </c>
      <c r="H394" s="46" t="b">
        <f t="shared" si="61"/>
        <v>0</v>
      </c>
      <c r="I394" s="46">
        <f t="shared" si="62"/>
        <v>25</v>
      </c>
      <c r="J394" s="46">
        <f t="shared" si="63"/>
        <v>26</v>
      </c>
      <c r="K394" s="1" t="str">
        <f t="shared" si="64"/>
        <v/>
      </c>
      <c r="L394" s="1" t="str">
        <f t="shared" si="65"/>
        <v/>
      </c>
      <c r="M394" s="1" t="str">
        <f t="shared" si="66"/>
        <v/>
      </c>
      <c r="N394" s="1" t="str">
        <f t="shared" si="67"/>
        <v/>
      </c>
      <c r="O394" s="1">
        <f t="shared" si="68"/>
        <v>0</v>
      </c>
    </row>
    <row r="395" spans="5:15" x14ac:dyDescent="0.2">
      <c r="E395" s="39">
        <f t="shared" si="69"/>
        <v>39.300000000000288</v>
      </c>
      <c r="F395" s="16">
        <f t="shared" si="60"/>
        <v>2000.0000008831432</v>
      </c>
      <c r="H395" s="46" t="b">
        <f t="shared" si="61"/>
        <v>0</v>
      </c>
      <c r="I395" s="46">
        <f t="shared" si="62"/>
        <v>25</v>
      </c>
      <c r="J395" s="46">
        <f t="shared" si="63"/>
        <v>26</v>
      </c>
      <c r="K395" s="1" t="str">
        <f t="shared" si="64"/>
        <v/>
      </c>
      <c r="L395" s="1" t="str">
        <f t="shared" si="65"/>
        <v/>
      </c>
      <c r="M395" s="1" t="str">
        <f t="shared" si="66"/>
        <v/>
      </c>
      <c r="N395" s="1" t="str">
        <f t="shared" si="67"/>
        <v/>
      </c>
      <c r="O395" s="1">
        <f t="shared" si="68"/>
        <v>0</v>
      </c>
    </row>
    <row r="396" spans="5:15" x14ac:dyDescent="0.2">
      <c r="E396" s="39">
        <f t="shared" si="69"/>
        <v>39.40000000000029</v>
      </c>
      <c r="F396" s="16">
        <f t="shared" si="60"/>
        <v>2000.0000008831432</v>
      </c>
      <c r="H396" s="46" t="b">
        <f t="shared" si="61"/>
        <v>0</v>
      </c>
      <c r="I396" s="46">
        <f t="shared" si="62"/>
        <v>25</v>
      </c>
      <c r="J396" s="46">
        <f t="shared" si="63"/>
        <v>26</v>
      </c>
      <c r="K396" s="1" t="str">
        <f t="shared" si="64"/>
        <v/>
      </c>
      <c r="L396" s="1" t="str">
        <f t="shared" si="65"/>
        <v/>
      </c>
      <c r="M396" s="1" t="str">
        <f t="shared" si="66"/>
        <v/>
      </c>
      <c r="N396" s="1" t="str">
        <f t="shared" si="67"/>
        <v/>
      </c>
      <c r="O396" s="1">
        <f t="shared" si="68"/>
        <v>0</v>
      </c>
    </row>
    <row r="397" spans="5:15" x14ac:dyDescent="0.2">
      <c r="E397" s="39">
        <f t="shared" si="69"/>
        <v>39.500000000000291</v>
      </c>
      <c r="F397" s="16">
        <f t="shared" si="60"/>
        <v>2000.0000008831432</v>
      </c>
      <c r="H397" s="46" t="b">
        <f t="shared" si="61"/>
        <v>0</v>
      </c>
      <c r="I397" s="46">
        <f t="shared" si="62"/>
        <v>25</v>
      </c>
      <c r="J397" s="46">
        <f t="shared" si="63"/>
        <v>26</v>
      </c>
      <c r="K397" s="1" t="str">
        <f t="shared" si="64"/>
        <v/>
      </c>
      <c r="L397" s="1" t="str">
        <f t="shared" si="65"/>
        <v/>
      </c>
      <c r="M397" s="1" t="str">
        <f t="shared" si="66"/>
        <v/>
      </c>
      <c r="N397" s="1" t="str">
        <f t="shared" si="67"/>
        <v/>
      </c>
      <c r="O397" s="1">
        <f t="shared" si="68"/>
        <v>0</v>
      </c>
    </row>
    <row r="398" spans="5:15" x14ac:dyDescent="0.2">
      <c r="E398" s="39">
        <f t="shared" si="69"/>
        <v>39.600000000000293</v>
      </c>
      <c r="F398" s="16">
        <f t="shared" si="60"/>
        <v>2000.0000008831432</v>
      </c>
      <c r="H398" s="46" t="b">
        <f t="shared" si="61"/>
        <v>0</v>
      </c>
      <c r="I398" s="46">
        <f t="shared" si="62"/>
        <v>25</v>
      </c>
      <c r="J398" s="46">
        <f t="shared" si="63"/>
        <v>26</v>
      </c>
      <c r="K398" s="1" t="str">
        <f t="shared" si="64"/>
        <v/>
      </c>
      <c r="L398" s="1" t="str">
        <f t="shared" si="65"/>
        <v/>
      </c>
      <c r="M398" s="1" t="str">
        <f t="shared" si="66"/>
        <v/>
      </c>
      <c r="N398" s="1" t="str">
        <f t="shared" si="67"/>
        <v/>
      </c>
      <c r="O398" s="1">
        <f t="shared" si="68"/>
        <v>0</v>
      </c>
    </row>
    <row r="399" spans="5:15" x14ac:dyDescent="0.2">
      <c r="E399" s="39">
        <f t="shared" si="69"/>
        <v>39.700000000000294</v>
      </c>
      <c r="F399" s="16">
        <f t="shared" si="60"/>
        <v>2000.0000008831432</v>
      </c>
      <c r="H399" s="46" t="b">
        <f t="shared" si="61"/>
        <v>0</v>
      </c>
      <c r="I399" s="46">
        <f t="shared" si="62"/>
        <v>25</v>
      </c>
      <c r="J399" s="46">
        <f t="shared" si="63"/>
        <v>26</v>
      </c>
      <c r="K399" s="1" t="str">
        <f t="shared" si="64"/>
        <v/>
      </c>
      <c r="L399" s="1" t="str">
        <f t="shared" si="65"/>
        <v/>
      </c>
      <c r="M399" s="1" t="str">
        <f t="shared" si="66"/>
        <v/>
      </c>
      <c r="N399" s="1" t="str">
        <f t="shared" si="67"/>
        <v/>
      </c>
      <c r="O399" s="1">
        <f t="shared" si="68"/>
        <v>0</v>
      </c>
    </row>
    <row r="400" spans="5:15" x14ac:dyDescent="0.2">
      <c r="E400" s="39">
        <f t="shared" si="69"/>
        <v>39.800000000000296</v>
      </c>
      <c r="F400" s="16">
        <f t="shared" si="60"/>
        <v>2000.0000008831432</v>
      </c>
      <c r="H400" s="46" t="b">
        <f t="shared" si="61"/>
        <v>0</v>
      </c>
      <c r="I400" s="46">
        <f t="shared" si="62"/>
        <v>25</v>
      </c>
      <c r="J400" s="46">
        <f t="shared" si="63"/>
        <v>26</v>
      </c>
      <c r="K400" s="1" t="str">
        <f t="shared" si="64"/>
        <v/>
      </c>
      <c r="L400" s="1" t="str">
        <f t="shared" si="65"/>
        <v/>
      </c>
      <c r="M400" s="1" t="str">
        <f t="shared" si="66"/>
        <v/>
      </c>
      <c r="N400" s="1" t="str">
        <f t="shared" si="67"/>
        <v/>
      </c>
      <c r="O400" s="1">
        <f t="shared" si="68"/>
        <v>0</v>
      </c>
    </row>
    <row r="401" spans="5:15" x14ac:dyDescent="0.2">
      <c r="E401" s="39">
        <f t="shared" si="69"/>
        <v>39.900000000000297</v>
      </c>
      <c r="F401" s="16">
        <f t="shared" si="60"/>
        <v>2000.0000008831432</v>
      </c>
      <c r="H401" s="46" t="b">
        <f t="shared" si="61"/>
        <v>0</v>
      </c>
      <c r="I401" s="46">
        <f t="shared" si="62"/>
        <v>25</v>
      </c>
      <c r="J401" s="46">
        <f t="shared" si="63"/>
        <v>26</v>
      </c>
      <c r="K401" s="1" t="str">
        <f t="shared" si="64"/>
        <v/>
      </c>
      <c r="L401" s="1" t="str">
        <f t="shared" si="65"/>
        <v/>
      </c>
      <c r="M401" s="1" t="str">
        <f t="shared" si="66"/>
        <v/>
      </c>
      <c r="N401" s="1" t="str">
        <f t="shared" si="67"/>
        <v/>
      </c>
      <c r="O401" s="1">
        <f t="shared" si="68"/>
        <v>0</v>
      </c>
    </row>
    <row r="402" spans="5:15" x14ac:dyDescent="0.2">
      <c r="E402" s="39">
        <f t="shared" si="69"/>
        <v>40.000000000000298</v>
      </c>
      <c r="F402" s="16">
        <f t="shared" si="60"/>
        <v>2000.0000008831432</v>
      </c>
      <c r="H402" s="46" t="b">
        <f t="shared" si="61"/>
        <v>0</v>
      </c>
      <c r="I402" s="46">
        <f t="shared" si="62"/>
        <v>25</v>
      </c>
      <c r="J402" s="46">
        <f t="shared" si="63"/>
        <v>26</v>
      </c>
      <c r="K402" s="1" t="str">
        <f t="shared" si="64"/>
        <v/>
      </c>
      <c r="L402" s="1" t="str">
        <f t="shared" si="65"/>
        <v/>
      </c>
      <c r="M402" s="1" t="str">
        <f t="shared" si="66"/>
        <v/>
      </c>
      <c r="N402" s="1" t="str">
        <f t="shared" si="67"/>
        <v/>
      </c>
      <c r="O402" s="1">
        <f t="shared" si="68"/>
        <v>0</v>
      </c>
    </row>
    <row r="403" spans="5:15" x14ac:dyDescent="0.2">
      <c r="E403" s="39">
        <f t="shared" si="69"/>
        <v>40.1000000000003</v>
      </c>
      <c r="F403" s="16">
        <f t="shared" si="60"/>
        <v>2000.0000008831432</v>
      </c>
      <c r="H403" s="46" t="b">
        <f t="shared" si="61"/>
        <v>0</v>
      </c>
      <c r="I403" s="46">
        <f t="shared" si="62"/>
        <v>25</v>
      </c>
      <c r="J403" s="46">
        <f t="shared" si="63"/>
        <v>26</v>
      </c>
      <c r="K403" s="1" t="str">
        <f t="shared" si="64"/>
        <v/>
      </c>
      <c r="L403" s="1" t="str">
        <f t="shared" si="65"/>
        <v/>
      </c>
      <c r="M403" s="1" t="str">
        <f t="shared" si="66"/>
        <v/>
      </c>
      <c r="N403" s="1" t="str">
        <f t="shared" si="67"/>
        <v/>
      </c>
      <c r="O403" s="1">
        <f t="shared" si="68"/>
        <v>0</v>
      </c>
    </row>
    <row r="404" spans="5:15" x14ac:dyDescent="0.2">
      <c r="E404" s="39">
        <f t="shared" si="69"/>
        <v>40.200000000000301</v>
      </c>
      <c r="F404" s="16">
        <f t="shared" si="60"/>
        <v>2000.0000008831432</v>
      </c>
      <c r="H404" s="46" t="b">
        <f t="shared" si="61"/>
        <v>0</v>
      </c>
      <c r="I404" s="46">
        <f t="shared" si="62"/>
        <v>25</v>
      </c>
      <c r="J404" s="46">
        <f t="shared" si="63"/>
        <v>26</v>
      </c>
      <c r="K404" s="1" t="str">
        <f t="shared" si="64"/>
        <v/>
      </c>
      <c r="L404" s="1" t="str">
        <f t="shared" si="65"/>
        <v/>
      </c>
      <c r="M404" s="1" t="str">
        <f t="shared" si="66"/>
        <v/>
      </c>
      <c r="N404" s="1" t="str">
        <f t="shared" si="67"/>
        <v/>
      </c>
      <c r="O404" s="1">
        <f t="shared" si="68"/>
        <v>0</v>
      </c>
    </row>
    <row r="405" spans="5:15" x14ac:dyDescent="0.2">
      <c r="E405" s="39">
        <f t="shared" si="69"/>
        <v>40.300000000000303</v>
      </c>
      <c r="F405" s="16">
        <f t="shared" si="60"/>
        <v>2000.0000008831432</v>
      </c>
      <c r="H405" s="46" t="b">
        <f t="shared" si="61"/>
        <v>0</v>
      </c>
      <c r="I405" s="46">
        <f t="shared" si="62"/>
        <v>25</v>
      </c>
      <c r="J405" s="46">
        <f t="shared" si="63"/>
        <v>26</v>
      </c>
      <c r="K405" s="1" t="str">
        <f t="shared" si="64"/>
        <v/>
      </c>
      <c r="L405" s="1" t="str">
        <f t="shared" si="65"/>
        <v/>
      </c>
      <c r="M405" s="1" t="str">
        <f t="shared" si="66"/>
        <v/>
      </c>
      <c r="N405" s="1" t="str">
        <f t="shared" si="67"/>
        <v/>
      </c>
      <c r="O405" s="1">
        <f t="shared" si="68"/>
        <v>0</v>
      </c>
    </row>
    <row r="406" spans="5:15" x14ac:dyDescent="0.2">
      <c r="E406" s="39">
        <f t="shared" si="69"/>
        <v>40.400000000000304</v>
      </c>
      <c r="F406" s="16">
        <f t="shared" si="60"/>
        <v>2000.0000008831432</v>
      </c>
      <c r="H406" s="46" t="b">
        <f t="shared" si="61"/>
        <v>0</v>
      </c>
      <c r="I406" s="46">
        <f t="shared" si="62"/>
        <v>25</v>
      </c>
      <c r="J406" s="46">
        <f t="shared" si="63"/>
        <v>26</v>
      </c>
      <c r="K406" s="1" t="str">
        <f t="shared" si="64"/>
        <v/>
      </c>
      <c r="L406" s="1" t="str">
        <f t="shared" si="65"/>
        <v/>
      </c>
      <c r="M406" s="1" t="str">
        <f t="shared" si="66"/>
        <v/>
      </c>
      <c r="N406" s="1" t="str">
        <f t="shared" si="67"/>
        <v/>
      </c>
      <c r="O406" s="1">
        <f t="shared" si="68"/>
        <v>0</v>
      </c>
    </row>
    <row r="407" spans="5:15" x14ac:dyDescent="0.2">
      <c r="E407" s="39">
        <f t="shared" si="69"/>
        <v>40.500000000000306</v>
      </c>
      <c r="F407" s="16">
        <f t="shared" si="60"/>
        <v>2000.0000008831432</v>
      </c>
      <c r="H407" s="46" t="b">
        <f t="shared" si="61"/>
        <v>0</v>
      </c>
      <c r="I407" s="46">
        <f t="shared" si="62"/>
        <v>25</v>
      </c>
      <c r="J407" s="46">
        <f t="shared" si="63"/>
        <v>26</v>
      </c>
      <c r="K407" s="1" t="str">
        <f t="shared" si="64"/>
        <v/>
      </c>
      <c r="L407" s="1" t="str">
        <f t="shared" si="65"/>
        <v/>
      </c>
      <c r="M407" s="1" t="str">
        <f t="shared" si="66"/>
        <v/>
      </c>
      <c r="N407" s="1" t="str">
        <f t="shared" si="67"/>
        <v/>
      </c>
      <c r="O407" s="1">
        <f t="shared" si="68"/>
        <v>0</v>
      </c>
    </row>
    <row r="408" spans="5:15" x14ac:dyDescent="0.2">
      <c r="E408" s="39">
        <f t="shared" si="69"/>
        <v>40.600000000000307</v>
      </c>
      <c r="F408" s="16">
        <f t="shared" si="60"/>
        <v>2000.0000008831432</v>
      </c>
      <c r="H408" s="46" t="b">
        <f t="shared" si="61"/>
        <v>0</v>
      </c>
      <c r="I408" s="46">
        <f t="shared" si="62"/>
        <v>25</v>
      </c>
      <c r="J408" s="46">
        <f t="shared" si="63"/>
        <v>26</v>
      </c>
      <c r="K408" s="1" t="str">
        <f t="shared" si="64"/>
        <v/>
      </c>
      <c r="L408" s="1" t="str">
        <f t="shared" si="65"/>
        <v/>
      </c>
      <c r="M408" s="1" t="str">
        <f t="shared" si="66"/>
        <v/>
      </c>
      <c r="N408" s="1" t="str">
        <f t="shared" si="67"/>
        <v/>
      </c>
      <c r="O408" s="1">
        <f t="shared" si="68"/>
        <v>0</v>
      </c>
    </row>
    <row r="409" spans="5:15" x14ac:dyDescent="0.2">
      <c r="E409" s="39">
        <f t="shared" si="69"/>
        <v>40.700000000000308</v>
      </c>
      <c r="F409" s="16">
        <f t="shared" si="60"/>
        <v>2000.0000008831432</v>
      </c>
      <c r="H409" s="46" t="b">
        <f t="shared" si="61"/>
        <v>0</v>
      </c>
      <c r="I409" s="46">
        <f t="shared" si="62"/>
        <v>25</v>
      </c>
      <c r="J409" s="46">
        <f t="shared" si="63"/>
        <v>26</v>
      </c>
      <c r="K409" s="1" t="str">
        <f t="shared" si="64"/>
        <v/>
      </c>
      <c r="L409" s="1" t="str">
        <f t="shared" si="65"/>
        <v/>
      </c>
      <c r="M409" s="1" t="str">
        <f t="shared" si="66"/>
        <v/>
      </c>
      <c r="N409" s="1" t="str">
        <f t="shared" si="67"/>
        <v/>
      </c>
      <c r="O409" s="1">
        <f t="shared" si="68"/>
        <v>0</v>
      </c>
    </row>
    <row r="410" spans="5:15" x14ac:dyDescent="0.2">
      <c r="E410" s="39">
        <f t="shared" si="69"/>
        <v>40.80000000000031</v>
      </c>
      <c r="F410" s="16">
        <f t="shared" si="60"/>
        <v>2000.0000008831432</v>
      </c>
      <c r="H410" s="46" t="b">
        <f t="shared" si="61"/>
        <v>0</v>
      </c>
      <c r="I410" s="46">
        <f t="shared" si="62"/>
        <v>25</v>
      </c>
      <c r="J410" s="46">
        <f t="shared" si="63"/>
        <v>26</v>
      </c>
      <c r="K410" s="1" t="str">
        <f t="shared" si="64"/>
        <v/>
      </c>
      <c r="L410" s="1" t="str">
        <f t="shared" si="65"/>
        <v/>
      </c>
      <c r="M410" s="1" t="str">
        <f t="shared" si="66"/>
        <v/>
      </c>
      <c r="N410" s="1" t="str">
        <f t="shared" si="67"/>
        <v/>
      </c>
      <c r="O410" s="1">
        <f t="shared" si="68"/>
        <v>0</v>
      </c>
    </row>
    <row r="411" spans="5:15" x14ac:dyDescent="0.2">
      <c r="E411" s="39">
        <f t="shared" si="69"/>
        <v>40.900000000000311</v>
      </c>
      <c r="F411" s="16">
        <f t="shared" si="60"/>
        <v>2000.0000008831432</v>
      </c>
      <c r="H411" s="46" t="b">
        <f t="shared" si="61"/>
        <v>0</v>
      </c>
      <c r="I411" s="46">
        <f t="shared" si="62"/>
        <v>25</v>
      </c>
      <c r="J411" s="46">
        <f t="shared" si="63"/>
        <v>26</v>
      </c>
      <c r="K411" s="1" t="str">
        <f t="shared" si="64"/>
        <v/>
      </c>
      <c r="L411" s="1" t="str">
        <f t="shared" si="65"/>
        <v/>
      </c>
      <c r="M411" s="1" t="str">
        <f t="shared" si="66"/>
        <v/>
      </c>
      <c r="N411" s="1" t="str">
        <f t="shared" si="67"/>
        <v/>
      </c>
      <c r="O411" s="1">
        <f t="shared" si="68"/>
        <v>0</v>
      </c>
    </row>
    <row r="412" spans="5:15" x14ac:dyDescent="0.2">
      <c r="E412" s="39">
        <f t="shared" si="69"/>
        <v>41.000000000000313</v>
      </c>
      <c r="F412" s="16">
        <f t="shared" si="60"/>
        <v>2000.0000008831432</v>
      </c>
      <c r="H412" s="46" t="b">
        <f t="shared" si="61"/>
        <v>0</v>
      </c>
      <c r="I412" s="46">
        <f t="shared" si="62"/>
        <v>25</v>
      </c>
      <c r="J412" s="46">
        <f t="shared" si="63"/>
        <v>26</v>
      </c>
      <c r="K412" s="1" t="str">
        <f t="shared" si="64"/>
        <v/>
      </c>
      <c r="L412" s="1" t="str">
        <f t="shared" si="65"/>
        <v/>
      </c>
      <c r="M412" s="1" t="str">
        <f t="shared" si="66"/>
        <v/>
      </c>
      <c r="N412" s="1" t="str">
        <f t="shared" si="67"/>
        <v/>
      </c>
      <c r="O412" s="1">
        <f t="shared" si="68"/>
        <v>0</v>
      </c>
    </row>
    <row r="413" spans="5:15" x14ac:dyDescent="0.2">
      <c r="E413" s="39">
        <f t="shared" si="69"/>
        <v>41.100000000000314</v>
      </c>
      <c r="F413" s="16">
        <f t="shared" si="60"/>
        <v>2000.0000008831432</v>
      </c>
      <c r="H413" s="46" t="b">
        <f t="shared" si="61"/>
        <v>0</v>
      </c>
      <c r="I413" s="46">
        <f t="shared" si="62"/>
        <v>25</v>
      </c>
      <c r="J413" s="46">
        <f t="shared" si="63"/>
        <v>26</v>
      </c>
      <c r="K413" s="1" t="str">
        <f t="shared" si="64"/>
        <v/>
      </c>
      <c r="L413" s="1" t="str">
        <f t="shared" si="65"/>
        <v/>
      </c>
      <c r="M413" s="1" t="str">
        <f t="shared" si="66"/>
        <v/>
      </c>
      <c r="N413" s="1" t="str">
        <f t="shared" si="67"/>
        <v/>
      </c>
      <c r="O413" s="1">
        <f t="shared" si="68"/>
        <v>0</v>
      </c>
    </row>
    <row r="414" spans="5:15" x14ac:dyDescent="0.2">
      <c r="E414" s="39">
        <f t="shared" si="69"/>
        <v>41.200000000000315</v>
      </c>
      <c r="F414" s="16">
        <f t="shared" si="60"/>
        <v>2000.0000008831432</v>
      </c>
      <c r="H414" s="46" t="b">
        <f t="shared" si="61"/>
        <v>0</v>
      </c>
      <c r="I414" s="46">
        <f t="shared" si="62"/>
        <v>25</v>
      </c>
      <c r="J414" s="46">
        <f t="shared" si="63"/>
        <v>26</v>
      </c>
      <c r="K414" s="1" t="str">
        <f t="shared" si="64"/>
        <v/>
      </c>
      <c r="L414" s="1" t="str">
        <f t="shared" si="65"/>
        <v/>
      </c>
      <c r="M414" s="1" t="str">
        <f t="shared" si="66"/>
        <v/>
      </c>
      <c r="N414" s="1" t="str">
        <f t="shared" si="67"/>
        <v/>
      </c>
      <c r="O414" s="1">
        <f t="shared" si="68"/>
        <v>0</v>
      </c>
    </row>
    <row r="415" spans="5:15" x14ac:dyDescent="0.2">
      <c r="E415" s="39">
        <f t="shared" si="69"/>
        <v>41.300000000000317</v>
      </c>
      <c r="F415" s="16">
        <f t="shared" si="60"/>
        <v>2000.0000008831432</v>
      </c>
      <c r="H415" s="46" t="b">
        <f t="shared" si="61"/>
        <v>0</v>
      </c>
      <c r="I415" s="46">
        <f t="shared" si="62"/>
        <v>25</v>
      </c>
      <c r="J415" s="46">
        <f t="shared" si="63"/>
        <v>26</v>
      </c>
      <c r="K415" s="1" t="str">
        <f t="shared" si="64"/>
        <v/>
      </c>
      <c r="L415" s="1" t="str">
        <f t="shared" si="65"/>
        <v/>
      </c>
      <c r="M415" s="1" t="str">
        <f t="shared" si="66"/>
        <v/>
      </c>
      <c r="N415" s="1" t="str">
        <f t="shared" si="67"/>
        <v/>
      </c>
      <c r="O415" s="1">
        <f t="shared" si="68"/>
        <v>0</v>
      </c>
    </row>
    <row r="416" spans="5:15" x14ac:dyDescent="0.2">
      <c r="E416" s="39">
        <f t="shared" si="69"/>
        <v>41.400000000000318</v>
      </c>
      <c r="F416" s="16">
        <f t="shared" si="60"/>
        <v>2000.0000008831432</v>
      </c>
      <c r="H416" s="46" t="b">
        <f t="shared" si="61"/>
        <v>0</v>
      </c>
      <c r="I416" s="46">
        <f t="shared" si="62"/>
        <v>25</v>
      </c>
      <c r="J416" s="46">
        <f t="shared" si="63"/>
        <v>26</v>
      </c>
      <c r="K416" s="1" t="str">
        <f t="shared" si="64"/>
        <v/>
      </c>
      <c r="L416" s="1" t="str">
        <f t="shared" si="65"/>
        <v/>
      </c>
      <c r="M416" s="1" t="str">
        <f t="shared" si="66"/>
        <v/>
      </c>
      <c r="N416" s="1" t="str">
        <f t="shared" si="67"/>
        <v/>
      </c>
      <c r="O416" s="1">
        <f t="shared" si="68"/>
        <v>0</v>
      </c>
    </row>
    <row r="417" spans="5:15" x14ac:dyDescent="0.2">
      <c r="E417" s="39">
        <f t="shared" si="69"/>
        <v>41.50000000000032</v>
      </c>
      <c r="F417" s="16">
        <f t="shared" si="60"/>
        <v>2000.0000008831432</v>
      </c>
      <c r="H417" s="46" t="b">
        <f t="shared" si="61"/>
        <v>0</v>
      </c>
      <c r="I417" s="46">
        <f t="shared" si="62"/>
        <v>25</v>
      </c>
      <c r="J417" s="46">
        <f t="shared" si="63"/>
        <v>26</v>
      </c>
      <c r="K417" s="1" t="str">
        <f t="shared" si="64"/>
        <v/>
      </c>
      <c r="L417" s="1" t="str">
        <f t="shared" si="65"/>
        <v/>
      </c>
      <c r="M417" s="1" t="str">
        <f t="shared" si="66"/>
        <v/>
      </c>
      <c r="N417" s="1" t="str">
        <f t="shared" si="67"/>
        <v/>
      </c>
      <c r="O417" s="1">
        <f t="shared" si="68"/>
        <v>0</v>
      </c>
    </row>
    <row r="418" spans="5:15" x14ac:dyDescent="0.2">
      <c r="E418" s="39">
        <f t="shared" si="69"/>
        <v>41.600000000000321</v>
      </c>
      <c r="F418" s="16">
        <f t="shared" si="60"/>
        <v>2000.0000008831432</v>
      </c>
      <c r="H418" s="46" t="b">
        <f t="shared" si="61"/>
        <v>0</v>
      </c>
      <c r="I418" s="46">
        <f t="shared" si="62"/>
        <v>25</v>
      </c>
      <c r="J418" s="46">
        <f t="shared" si="63"/>
        <v>26</v>
      </c>
      <c r="K418" s="1" t="str">
        <f t="shared" si="64"/>
        <v/>
      </c>
      <c r="L418" s="1" t="str">
        <f t="shared" si="65"/>
        <v/>
      </c>
      <c r="M418" s="1" t="str">
        <f t="shared" si="66"/>
        <v/>
      </c>
      <c r="N418" s="1" t="str">
        <f t="shared" si="67"/>
        <v/>
      </c>
      <c r="O418" s="1">
        <f t="shared" si="68"/>
        <v>0</v>
      </c>
    </row>
    <row r="419" spans="5:15" x14ac:dyDescent="0.2">
      <c r="E419" s="39">
        <f t="shared" si="69"/>
        <v>41.700000000000323</v>
      </c>
      <c r="F419" s="16">
        <f t="shared" si="60"/>
        <v>2000.0000008831432</v>
      </c>
      <c r="H419" s="46" t="b">
        <f t="shared" si="61"/>
        <v>0</v>
      </c>
      <c r="I419" s="46">
        <f t="shared" si="62"/>
        <v>25</v>
      </c>
      <c r="J419" s="46">
        <f t="shared" si="63"/>
        <v>26</v>
      </c>
      <c r="K419" s="1" t="str">
        <f t="shared" si="64"/>
        <v/>
      </c>
      <c r="L419" s="1" t="str">
        <f t="shared" si="65"/>
        <v/>
      </c>
      <c r="M419" s="1" t="str">
        <f t="shared" si="66"/>
        <v/>
      </c>
      <c r="N419" s="1" t="str">
        <f t="shared" si="67"/>
        <v/>
      </c>
      <c r="O419" s="1">
        <f t="shared" si="68"/>
        <v>0</v>
      </c>
    </row>
    <row r="420" spans="5:15" x14ac:dyDescent="0.2">
      <c r="E420" s="39">
        <f t="shared" si="69"/>
        <v>41.800000000000324</v>
      </c>
      <c r="F420" s="16">
        <f t="shared" si="60"/>
        <v>2000.0000008831432</v>
      </c>
      <c r="H420" s="46" t="b">
        <f t="shared" si="61"/>
        <v>0</v>
      </c>
      <c r="I420" s="46">
        <f t="shared" si="62"/>
        <v>25</v>
      </c>
      <c r="J420" s="46">
        <f t="shared" si="63"/>
        <v>26</v>
      </c>
      <c r="K420" s="1" t="str">
        <f t="shared" si="64"/>
        <v/>
      </c>
      <c r="L420" s="1" t="str">
        <f t="shared" si="65"/>
        <v/>
      </c>
      <c r="M420" s="1" t="str">
        <f t="shared" si="66"/>
        <v/>
      </c>
      <c r="N420" s="1" t="str">
        <f t="shared" si="67"/>
        <v/>
      </c>
      <c r="O420" s="1">
        <f t="shared" si="68"/>
        <v>0</v>
      </c>
    </row>
    <row r="421" spans="5:15" x14ac:dyDescent="0.2">
      <c r="E421" s="39">
        <f t="shared" si="69"/>
        <v>41.900000000000325</v>
      </c>
      <c r="F421" s="16">
        <f t="shared" si="60"/>
        <v>2000.0000008831432</v>
      </c>
      <c r="H421" s="46" t="b">
        <f t="shared" si="61"/>
        <v>0</v>
      </c>
      <c r="I421" s="46">
        <f t="shared" si="62"/>
        <v>25</v>
      </c>
      <c r="J421" s="46">
        <f t="shared" si="63"/>
        <v>26</v>
      </c>
      <c r="K421" s="1" t="str">
        <f t="shared" si="64"/>
        <v/>
      </c>
      <c r="L421" s="1" t="str">
        <f t="shared" si="65"/>
        <v/>
      </c>
      <c r="M421" s="1" t="str">
        <f t="shared" si="66"/>
        <v/>
      </c>
      <c r="N421" s="1" t="str">
        <f t="shared" si="67"/>
        <v/>
      </c>
      <c r="O421" s="1">
        <f t="shared" si="68"/>
        <v>0</v>
      </c>
    </row>
    <row r="422" spans="5:15" x14ac:dyDescent="0.2">
      <c r="E422" s="39">
        <f t="shared" si="69"/>
        <v>42.000000000000327</v>
      </c>
      <c r="F422" s="16">
        <f t="shared" si="60"/>
        <v>2000.0000008831432</v>
      </c>
      <c r="H422" s="46" t="b">
        <f t="shared" si="61"/>
        <v>0</v>
      </c>
      <c r="I422" s="46">
        <f t="shared" si="62"/>
        <v>25</v>
      </c>
      <c r="J422" s="46">
        <f t="shared" si="63"/>
        <v>26</v>
      </c>
      <c r="K422" s="1" t="str">
        <f t="shared" si="64"/>
        <v/>
      </c>
      <c r="L422" s="1" t="str">
        <f t="shared" si="65"/>
        <v/>
      </c>
      <c r="M422" s="1" t="str">
        <f t="shared" si="66"/>
        <v/>
      </c>
      <c r="N422" s="1" t="str">
        <f t="shared" si="67"/>
        <v/>
      </c>
      <c r="O422" s="1">
        <f t="shared" si="68"/>
        <v>0</v>
      </c>
    </row>
    <row r="423" spans="5:15" x14ac:dyDescent="0.2">
      <c r="E423" s="39">
        <f t="shared" si="69"/>
        <v>42.100000000000328</v>
      </c>
      <c r="F423" s="16">
        <f t="shared" si="60"/>
        <v>2000.0000008831432</v>
      </c>
      <c r="H423" s="46" t="b">
        <f t="shared" si="61"/>
        <v>0</v>
      </c>
      <c r="I423" s="46">
        <f t="shared" si="62"/>
        <v>25</v>
      </c>
      <c r="J423" s="46">
        <f t="shared" si="63"/>
        <v>26</v>
      </c>
      <c r="K423" s="1" t="str">
        <f t="shared" si="64"/>
        <v/>
      </c>
      <c r="L423" s="1" t="str">
        <f t="shared" si="65"/>
        <v/>
      </c>
      <c r="M423" s="1" t="str">
        <f t="shared" si="66"/>
        <v/>
      </c>
      <c r="N423" s="1" t="str">
        <f t="shared" si="67"/>
        <v/>
      </c>
      <c r="O423" s="1">
        <f t="shared" si="68"/>
        <v>0</v>
      </c>
    </row>
    <row r="424" spans="5:15" x14ac:dyDescent="0.2">
      <c r="E424" s="39">
        <f t="shared" si="69"/>
        <v>42.20000000000033</v>
      </c>
      <c r="F424" s="16">
        <f t="shared" si="60"/>
        <v>2000.0000008831432</v>
      </c>
      <c r="H424" s="46" t="b">
        <f t="shared" si="61"/>
        <v>0</v>
      </c>
      <c r="I424" s="46">
        <f t="shared" si="62"/>
        <v>25</v>
      </c>
      <c r="J424" s="46">
        <f t="shared" si="63"/>
        <v>26</v>
      </c>
      <c r="K424" s="1" t="str">
        <f t="shared" si="64"/>
        <v/>
      </c>
      <c r="L424" s="1" t="str">
        <f t="shared" si="65"/>
        <v/>
      </c>
      <c r="M424" s="1" t="str">
        <f t="shared" si="66"/>
        <v/>
      </c>
      <c r="N424" s="1" t="str">
        <f t="shared" si="67"/>
        <v/>
      </c>
      <c r="O424" s="1">
        <f t="shared" si="68"/>
        <v>0</v>
      </c>
    </row>
    <row r="425" spans="5:15" x14ac:dyDescent="0.2">
      <c r="E425" s="39">
        <f t="shared" si="69"/>
        <v>42.300000000000331</v>
      </c>
      <c r="F425" s="16">
        <f t="shared" si="60"/>
        <v>2000.0000008831432</v>
      </c>
      <c r="H425" s="46" t="b">
        <f t="shared" si="61"/>
        <v>0</v>
      </c>
      <c r="I425" s="46">
        <f t="shared" si="62"/>
        <v>25</v>
      </c>
      <c r="J425" s="46">
        <f t="shared" si="63"/>
        <v>26</v>
      </c>
      <c r="K425" s="1" t="str">
        <f t="shared" si="64"/>
        <v/>
      </c>
      <c r="L425" s="1" t="str">
        <f t="shared" si="65"/>
        <v/>
      </c>
      <c r="M425" s="1" t="str">
        <f t="shared" si="66"/>
        <v/>
      </c>
      <c r="N425" s="1" t="str">
        <f t="shared" si="67"/>
        <v/>
      </c>
      <c r="O425" s="1">
        <f t="shared" si="68"/>
        <v>0</v>
      </c>
    </row>
    <row r="426" spans="5:15" x14ac:dyDescent="0.2">
      <c r="E426" s="39">
        <f t="shared" si="69"/>
        <v>42.400000000000333</v>
      </c>
      <c r="F426" s="16">
        <f t="shared" si="60"/>
        <v>2000.0000008831432</v>
      </c>
      <c r="H426" s="46" t="b">
        <f t="shared" si="61"/>
        <v>0</v>
      </c>
      <c r="I426" s="46">
        <f t="shared" si="62"/>
        <v>25</v>
      </c>
      <c r="J426" s="46">
        <f t="shared" si="63"/>
        <v>26</v>
      </c>
      <c r="K426" s="1" t="str">
        <f t="shared" si="64"/>
        <v/>
      </c>
      <c r="L426" s="1" t="str">
        <f t="shared" si="65"/>
        <v/>
      </c>
      <c r="M426" s="1" t="str">
        <f t="shared" si="66"/>
        <v/>
      </c>
      <c r="N426" s="1" t="str">
        <f t="shared" si="67"/>
        <v/>
      </c>
      <c r="O426" s="1">
        <f t="shared" si="68"/>
        <v>0</v>
      </c>
    </row>
    <row r="427" spans="5:15" x14ac:dyDescent="0.2">
      <c r="E427" s="39">
        <f t="shared" si="69"/>
        <v>42.500000000000334</v>
      </c>
      <c r="F427" s="16">
        <f t="shared" si="60"/>
        <v>2000.0000008831432</v>
      </c>
      <c r="H427" s="46" t="b">
        <f t="shared" si="61"/>
        <v>0</v>
      </c>
      <c r="I427" s="46">
        <f t="shared" si="62"/>
        <v>25</v>
      </c>
      <c r="J427" s="46">
        <f t="shared" si="63"/>
        <v>26</v>
      </c>
      <c r="K427" s="1" t="str">
        <f t="shared" si="64"/>
        <v/>
      </c>
      <c r="L427" s="1" t="str">
        <f t="shared" si="65"/>
        <v/>
      </c>
      <c r="M427" s="1" t="str">
        <f t="shared" si="66"/>
        <v/>
      </c>
      <c r="N427" s="1" t="str">
        <f t="shared" si="67"/>
        <v/>
      </c>
      <c r="O427" s="1">
        <f t="shared" si="68"/>
        <v>0</v>
      </c>
    </row>
    <row r="428" spans="5:15" x14ac:dyDescent="0.2">
      <c r="E428" s="39">
        <f t="shared" si="69"/>
        <v>42.600000000000335</v>
      </c>
      <c r="F428" s="16">
        <f t="shared" si="60"/>
        <v>2000.0000008831432</v>
      </c>
      <c r="H428" s="46" t="b">
        <f t="shared" si="61"/>
        <v>0</v>
      </c>
      <c r="I428" s="46">
        <f t="shared" si="62"/>
        <v>25</v>
      </c>
      <c r="J428" s="46">
        <f t="shared" si="63"/>
        <v>26</v>
      </c>
      <c r="K428" s="1" t="str">
        <f t="shared" si="64"/>
        <v/>
      </c>
      <c r="L428" s="1" t="str">
        <f t="shared" si="65"/>
        <v/>
      </c>
      <c r="M428" s="1" t="str">
        <f t="shared" si="66"/>
        <v/>
      </c>
      <c r="N428" s="1" t="str">
        <f t="shared" si="67"/>
        <v/>
      </c>
      <c r="O428" s="1">
        <f t="shared" si="68"/>
        <v>0</v>
      </c>
    </row>
    <row r="429" spans="5:15" x14ac:dyDescent="0.2">
      <c r="E429" s="39">
        <f t="shared" si="69"/>
        <v>42.700000000000337</v>
      </c>
      <c r="F429" s="16">
        <f t="shared" si="60"/>
        <v>2000.0000008831432</v>
      </c>
      <c r="H429" s="46" t="b">
        <f t="shared" si="61"/>
        <v>0</v>
      </c>
      <c r="I429" s="46">
        <f t="shared" si="62"/>
        <v>25</v>
      </c>
      <c r="J429" s="46">
        <f t="shared" si="63"/>
        <v>26</v>
      </c>
      <c r="K429" s="1" t="str">
        <f t="shared" si="64"/>
        <v/>
      </c>
      <c r="L429" s="1" t="str">
        <f t="shared" si="65"/>
        <v/>
      </c>
      <c r="M429" s="1" t="str">
        <f t="shared" si="66"/>
        <v/>
      </c>
      <c r="N429" s="1" t="str">
        <f t="shared" si="67"/>
        <v/>
      </c>
      <c r="O429" s="1">
        <f t="shared" si="68"/>
        <v>0</v>
      </c>
    </row>
    <row r="430" spans="5:15" x14ac:dyDescent="0.2">
      <c r="E430" s="39">
        <f t="shared" si="69"/>
        <v>42.800000000000338</v>
      </c>
      <c r="F430" s="16">
        <f t="shared" si="60"/>
        <v>2000.0000008831432</v>
      </c>
      <c r="H430" s="46" t="b">
        <f t="shared" si="61"/>
        <v>0</v>
      </c>
      <c r="I430" s="46">
        <f t="shared" si="62"/>
        <v>25</v>
      </c>
      <c r="J430" s="46">
        <f t="shared" si="63"/>
        <v>26</v>
      </c>
      <c r="K430" s="1" t="str">
        <f t="shared" si="64"/>
        <v/>
      </c>
      <c r="L430" s="1" t="str">
        <f t="shared" si="65"/>
        <v/>
      </c>
      <c r="M430" s="1" t="str">
        <f t="shared" si="66"/>
        <v/>
      </c>
      <c r="N430" s="1" t="str">
        <f t="shared" si="67"/>
        <v/>
      </c>
      <c r="O430" s="1">
        <f t="shared" si="68"/>
        <v>0</v>
      </c>
    </row>
    <row r="431" spans="5:15" x14ac:dyDescent="0.2">
      <c r="E431" s="39">
        <f t="shared" si="69"/>
        <v>42.90000000000034</v>
      </c>
      <c r="F431" s="16">
        <f t="shared" si="60"/>
        <v>2000.0000008831432</v>
      </c>
      <c r="H431" s="46" t="b">
        <f t="shared" si="61"/>
        <v>0</v>
      </c>
      <c r="I431" s="46">
        <f t="shared" si="62"/>
        <v>25</v>
      </c>
      <c r="J431" s="46">
        <f t="shared" si="63"/>
        <v>26</v>
      </c>
      <c r="K431" s="1" t="str">
        <f t="shared" si="64"/>
        <v/>
      </c>
      <c r="L431" s="1" t="str">
        <f t="shared" si="65"/>
        <v/>
      </c>
      <c r="M431" s="1" t="str">
        <f t="shared" si="66"/>
        <v/>
      </c>
      <c r="N431" s="1" t="str">
        <f t="shared" si="67"/>
        <v/>
      </c>
      <c r="O431" s="1">
        <f t="shared" si="68"/>
        <v>0</v>
      </c>
    </row>
    <row r="432" spans="5:15" x14ac:dyDescent="0.2">
      <c r="E432" s="39">
        <f t="shared" si="69"/>
        <v>43.000000000000341</v>
      </c>
      <c r="F432" s="16">
        <f t="shared" si="60"/>
        <v>2000.0000008831432</v>
      </c>
      <c r="H432" s="46" t="b">
        <f t="shared" si="61"/>
        <v>0</v>
      </c>
      <c r="I432" s="46">
        <f t="shared" si="62"/>
        <v>25</v>
      </c>
      <c r="J432" s="46">
        <f t="shared" si="63"/>
        <v>26</v>
      </c>
      <c r="K432" s="1" t="str">
        <f t="shared" si="64"/>
        <v/>
      </c>
      <c r="L432" s="1" t="str">
        <f t="shared" si="65"/>
        <v/>
      </c>
      <c r="M432" s="1" t="str">
        <f t="shared" si="66"/>
        <v/>
      </c>
      <c r="N432" s="1" t="str">
        <f t="shared" si="67"/>
        <v/>
      </c>
      <c r="O432" s="1">
        <f t="shared" si="68"/>
        <v>0</v>
      </c>
    </row>
    <row r="433" spans="5:15" x14ac:dyDescent="0.2">
      <c r="E433" s="39">
        <f t="shared" si="69"/>
        <v>43.100000000000342</v>
      </c>
      <c r="F433" s="16">
        <f t="shared" si="60"/>
        <v>2000.0000008831432</v>
      </c>
      <c r="H433" s="46" t="b">
        <f t="shared" si="61"/>
        <v>0</v>
      </c>
      <c r="I433" s="46">
        <f t="shared" si="62"/>
        <v>25</v>
      </c>
      <c r="J433" s="46">
        <f t="shared" si="63"/>
        <v>26</v>
      </c>
      <c r="K433" s="1" t="str">
        <f t="shared" si="64"/>
        <v/>
      </c>
      <c r="L433" s="1" t="str">
        <f t="shared" si="65"/>
        <v/>
      </c>
      <c r="M433" s="1" t="str">
        <f t="shared" si="66"/>
        <v/>
      </c>
      <c r="N433" s="1" t="str">
        <f t="shared" si="67"/>
        <v/>
      </c>
      <c r="O433" s="1">
        <f t="shared" si="68"/>
        <v>0</v>
      </c>
    </row>
    <row r="434" spans="5:15" x14ac:dyDescent="0.2">
      <c r="E434" s="39">
        <f t="shared" si="69"/>
        <v>43.200000000000344</v>
      </c>
      <c r="F434" s="16">
        <f t="shared" si="60"/>
        <v>2000.0000008831432</v>
      </c>
      <c r="H434" s="46" t="b">
        <f t="shared" si="61"/>
        <v>0</v>
      </c>
      <c r="I434" s="46">
        <f t="shared" si="62"/>
        <v>25</v>
      </c>
      <c r="J434" s="46">
        <f t="shared" si="63"/>
        <v>26</v>
      </c>
      <c r="K434" s="1" t="str">
        <f t="shared" si="64"/>
        <v/>
      </c>
      <c r="L434" s="1" t="str">
        <f t="shared" si="65"/>
        <v/>
      </c>
      <c r="M434" s="1" t="str">
        <f t="shared" si="66"/>
        <v/>
      </c>
      <c r="N434" s="1" t="str">
        <f t="shared" si="67"/>
        <v/>
      </c>
      <c r="O434" s="1">
        <f t="shared" si="68"/>
        <v>0</v>
      </c>
    </row>
    <row r="435" spans="5:15" x14ac:dyDescent="0.2">
      <c r="E435" s="39">
        <f t="shared" si="69"/>
        <v>43.300000000000345</v>
      </c>
      <c r="F435" s="16">
        <f t="shared" si="60"/>
        <v>2000.0000008831432</v>
      </c>
      <c r="H435" s="46" t="b">
        <f t="shared" si="61"/>
        <v>0</v>
      </c>
      <c r="I435" s="46">
        <f t="shared" si="62"/>
        <v>25</v>
      </c>
      <c r="J435" s="46">
        <f t="shared" si="63"/>
        <v>26</v>
      </c>
      <c r="K435" s="1" t="str">
        <f t="shared" si="64"/>
        <v/>
      </c>
      <c r="L435" s="1" t="str">
        <f t="shared" si="65"/>
        <v/>
      </c>
      <c r="M435" s="1" t="str">
        <f t="shared" si="66"/>
        <v/>
      </c>
      <c r="N435" s="1" t="str">
        <f t="shared" si="67"/>
        <v/>
      </c>
      <c r="O435" s="1">
        <f t="shared" si="68"/>
        <v>0</v>
      </c>
    </row>
    <row r="436" spans="5:15" x14ac:dyDescent="0.2">
      <c r="E436" s="39">
        <f t="shared" si="69"/>
        <v>43.400000000000347</v>
      </c>
      <c r="F436" s="16">
        <f t="shared" si="60"/>
        <v>2000.0000008831432</v>
      </c>
      <c r="H436" s="46" t="b">
        <f t="shared" si="61"/>
        <v>0</v>
      </c>
      <c r="I436" s="46">
        <f t="shared" si="62"/>
        <v>25</v>
      </c>
      <c r="J436" s="46">
        <f t="shared" si="63"/>
        <v>26</v>
      </c>
      <c r="K436" s="1" t="str">
        <f t="shared" si="64"/>
        <v/>
      </c>
      <c r="L436" s="1" t="str">
        <f t="shared" si="65"/>
        <v/>
      </c>
      <c r="M436" s="1" t="str">
        <f t="shared" si="66"/>
        <v/>
      </c>
      <c r="N436" s="1" t="str">
        <f t="shared" si="67"/>
        <v/>
      </c>
      <c r="O436" s="1">
        <f t="shared" si="68"/>
        <v>0</v>
      </c>
    </row>
    <row r="437" spans="5:15" x14ac:dyDescent="0.2">
      <c r="E437" s="39">
        <f t="shared" si="69"/>
        <v>43.500000000000348</v>
      </c>
      <c r="F437" s="16">
        <f t="shared" si="60"/>
        <v>2000.0000008831432</v>
      </c>
      <c r="H437" s="46" t="b">
        <f t="shared" si="61"/>
        <v>0</v>
      </c>
      <c r="I437" s="46">
        <f t="shared" si="62"/>
        <v>25</v>
      </c>
      <c r="J437" s="46">
        <f t="shared" si="63"/>
        <v>26</v>
      </c>
      <c r="K437" s="1" t="str">
        <f t="shared" si="64"/>
        <v/>
      </c>
      <c r="L437" s="1" t="str">
        <f t="shared" si="65"/>
        <v/>
      </c>
      <c r="M437" s="1" t="str">
        <f t="shared" si="66"/>
        <v/>
      </c>
      <c r="N437" s="1" t="str">
        <f t="shared" si="67"/>
        <v/>
      </c>
      <c r="O437" s="1">
        <f t="shared" si="68"/>
        <v>0</v>
      </c>
    </row>
    <row r="438" spans="5:15" x14ac:dyDescent="0.2">
      <c r="E438" s="39">
        <f t="shared" si="69"/>
        <v>43.60000000000035</v>
      </c>
      <c r="F438" s="16">
        <f t="shared" si="60"/>
        <v>2000.0000008831432</v>
      </c>
      <c r="H438" s="46" t="b">
        <f t="shared" si="61"/>
        <v>0</v>
      </c>
      <c r="I438" s="46">
        <f t="shared" si="62"/>
        <v>25</v>
      </c>
      <c r="J438" s="46">
        <f t="shared" si="63"/>
        <v>26</v>
      </c>
      <c r="K438" s="1" t="str">
        <f t="shared" si="64"/>
        <v/>
      </c>
      <c r="L438" s="1" t="str">
        <f t="shared" si="65"/>
        <v/>
      </c>
      <c r="M438" s="1" t="str">
        <f t="shared" si="66"/>
        <v/>
      </c>
      <c r="N438" s="1" t="str">
        <f t="shared" si="67"/>
        <v/>
      </c>
      <c r="O438" s="1">
        <f t="shared" si="68"/>
        <v>0</v>
      </c>
    </row>
    <row r="439" spans="5:15" x14ac:dyDescent="0.2">
      <c r="E439" s="39">
        <f t="shared" si="69"/>
        <v>43.700000000000351</v>
      </c>
      <c r="F439" s="16">
        <f t="shared" si="60"/>
        <v>2000.0000008831432</v>
      </c>
      <c r="H439" s="46" t="b">
        <f t="shared" si="61"/>
        <v>0</v>
      </c>
      <c r="I439" s="46">
        <f t="shared" si="62"/>
        <v>25</v>
      </c>
      <c r="J439" s="46">
        <f t="shared" si="63"/>
        <v>26</v>
      </c>
      <c r="K439" s="1" t="str">
        <f t="shared" si="64"/>
        <v/>
      </c>
      <c r="L439" s="1" t="str">
        <f t="shared" si="65"/>
        <v/>
      </c>
      <c r="M439" s="1" t="str">
        <f t="shared" si="66"/>
        <v/>
      </c>
      <c r="N439" s="1" t="str">
        <f t="shared" si="67"/>
        <v/>
      </c>
      <c r="O439" s="1">
        <f t="shared" si="68"/>
        <v>0</v>
      </c>
    </row>
    <row r="440" spans="5:15" x14ac:dyDescent="0.2">
      <c r="E440" s="39">
        <f t="shared" si="69"/>
        <v>43.800000000000352</v>
      </c>
      <c r="F440" s="16">
        <f t="shared" si="60"/>
        <v>2000.0000008831432</v>
      </c>
      <c r="H440" s="46" t="b">
        <f t="shared" si="61"/>
        <v>0</v>
      </c>
      <c r="I440" s="46">
        <f t="shared" si="62"/>
        <v>25</v>
      </c>
      <c r="J440" s="46">
        <f t="shared" si="63"/>
        <v>26</v>
      </c>
      <c r="K440" s="1" t="str">
        <f t="shared" si="64"/>
        <v/>
      </c>
      <c r="L440" s="1" t="str">
        <f t="shared" si="65"/>
        <v/>
      </c>
      <c r="M440" s="1" t="str">
        <f t="shared" si="66"/>
        <v/>
      </c>
      <c r="N440" s="1" t="str">
        <f t="shared" si="67"/>
        <v/>
      </c>
      <c r="O440" s="1">
        <f t="shared" si="68"/>
        <v>0</v>
      </c>
    </row>
    <row r="441" spans="5:15" x14ac:dyDescent="0.2">
      <c r="E441" s="39">
        <f t="shared" si="69"/>
        <v>43.900000000000354</v>
      </c>
      <c r="F441" s="16">
        <f t="shared" si="60"/>
        <v>2000.0000008831432</v>
      </c>
      <c r="H441" s="46" t="b">
        <f t="shared" si="61"/>
        <v>0</v>
      </c>
      <c r="I441" s="46">
        <f t="shared" si="62"/>
        <v>25</v>
      </c>
      <c r="J441" s="46">
        <f t="shared" si="63"/>
        <v>26</v>
      </c>
      <c r="K441" s="1" t="str">
        <f t="shared" si="64"/>
        <v/>
      </c>
      <c r="L441" s="1" t="str">
        <f t="shared" si="65"/>
        <v/>
      </c>
      <c r="M441" s="1" t="str">
        <f t="shared" si="66"/>
        <v/>
      </c>
      <c r="N441" s="1" t="str">
        <f t="shared" si="67"/>
        <v/>
      </c>
      <c r="O441" s="1">
        <f t="shared" si="68"/>
        <v>0</v>
      </c>
    </row>
    <row r="442" spans="5:15" x14ac:dyDescent="0.2">
      <c r="E442" s="39">
        <f t="shared" si="69"/>
        <v>44.000000000000355</v>
      </c>
      <c r="F442" s="16">
        <f t="shared" si="60"/>
        <v>2000.0000008831432</v>
      </c>
      <c r="H442" s="46" t="b">
        <f t="shared" si="61"/>
        <v>0</v>
      </c>
      <c r="I442" s="46">
        <f t="shared" si="62"/>
        <v>25</v>
      </c>
      <c r="J442" s="46">
        <f t="shared" si="63"/>
        <v>26</v>
      </c>
      <c r="K442" s="1" t="str">
        <f t="shared" si="64"/>
        <v/>
      </c>
      <c r="L442" s="1" t="str">
        <f t="shared" si="65"/>
        <v/>
      </c>
      <c r="M442" s="1" t="str">
        <f t="shared" si="66"/>
        <v/>
      </c>
      <c r="N442" s="1" t="str">
        <f t="shared" si="67"/>
        <v/>
      </c>
      <c r="O442" s="1">
        <f t="shared" si="68"/>
        <v>0</v>
      </c>
    </row>
    <row r="443" spans="5:15" x14ac:dyDescent="0.2">
      <c r="E443" s="39">
        <f t="shared" si="69"/>
        <v>44.100000000000357</v>
      </c>
      <c r="F443" s="16">
        <f t="shared" si="60"/>
        <v>2000.0000008831432</v>
      </c>
      <c r="H443" s="46" t="b">
        <f t="shared" si="61"/>
        <v>0</v>
      </c>
      <c r="I443" s="46">
        <f t="shared" si="62"/>
        <v>25</v>
      </c>
      <c r="J443" s="46">
        <f t="shared" si="63"/>
        <v>26</v>
      </c>
      <c r="K443" s="1" t="str">
        <f t="shared" si="64"/>
        <v/>
      </c>
      <c r="L443" s="1" t="str">
        <f t="shared" si="65"/>
        <v/>
      </c>
      <c r="M443" s="1" t="str">
        <f t="shared" si="66"/>
        <v/>
      </c>
      <c r="N443" s="1" t="str">
        <f t="shared" si="67"/>
        <v/>
      </c>
      <c r="O443" s="1">
        <f t="shared" si="68"/>
        <v>0</v>
      </c>
    </row>
    <row r="444" spans="5:15" x14ac:dyDescent="0.2">
      <c r="E444" s="39">
        <f t="shared" si="69"/>
        <v>44.200000000000358</v>
      </c>
      <c r="F444" s="16">
        <f t="shared" ref="F444:F507" si="70">IF(E444&gt;$C$29,$C$30,IF(H444,M444+(E444-K444)*O444,0))</f>
        <v>2000.0000008831432</v>
      </c>
      <c r="H444" s="46" t="b">
        <f t="shared" ref="H444:H507" si="71">AND(E444&gt;=$C$28,E444&lt;=$C$29)</f>
        <v>0</v>
      </c>
      <c r="I444" s="46">
        <f t="shared" ref="I444:I507" si="72">COUNTIF($B$2:$B$26,"&lt;="&amp;E444)</f>
        <v>25</v>
      </c>
      <c r="J444" s="46">
        <f t="shared" ref="J444:J507" si="73">I444+1</f>
        <v>26</v>
      </c>
      <c r="K444" s="1" t="str">
        <f t="shared" ref="K444:K507" si="74">IF(H444,INDEX($B$2:$B$26,I444),"")</f>
        <v/>
      </c>
      <c r="L444" s="1" t="str">
        <f t="shared" ref="L444:L507" si="75">IF(H444,INDEX($B$2:$B$26,J444),"")</f>
        <v/>
      </c>
      <c r="M444" s="1" t="str">
        <f t="shared" ref="M444:M507" si="76">IF(H444,INDEX($C$2:$C$26,I444),"")</f>
        <v/>
      </c>
      <c r="N444" s="1" t="str">
        <f t="shared" ref="N444:N507" si="77">IF(H444,INDEX($C$2:$C$26,J444),"")</f>
        <v/>
      </c>
      <c r="O444" s="1">
        <f t="shared" ref="O444:O507" si="78">IF(K444&lt;&gt;L444,(N444-M444)/(L444-K444),0)</f>
        <v>0</v>
      </c>
    </row>
    <row r="445" spans="5:15" x14ac:dyDescent="0.2">
      <c r="E445" s="39">
        <f t="shared" si="69"/>
        <v>44.30000000000036</v>
      </c>
      <c r="F445" s="16">
        <f t="shared" si="70"/>
        <v>2000.0000008831432</v>
      </c>
      <c r="H445" s="46" t="b">
        <f t="shared" si="71"/>
        <v>0</v>
      </c>
      <c r="I445" s="46">
        <f t="shared" si="72"/>
        <v>25</v>
      </c>
      <c r="J445" s="46">
        <f t="shared" si="73"/>
        <v>26</v>
      </c>
      <c r="K445" s="1" t="str">
        <f t="shared" si="74"/>
        <v/>
      </c>
      <c r="L445" s="1" t="str">
        <f t="shared" si="75"/>
        <v/>
      </c>
      <c r="M445" s="1" t="str">
        <f t="shared" si="76"/>
        <v/>
      </c>
      <c r="N445" s="1" t="str">
        <f t="shared" si="77"/>
        <v/>
      </c>
      <c r="O445" s="1">
        <f t="shared" si="78"/>
        <v>0</v>
      </c>
    </row>
    <row r="446" spans="5:15" x14ac:dyDescent="0.2">
      <c r="E446" s="39">
        <f t="shared" si="69"/>
        <v>44.400000000000361</v>
      </c>
      <c r="F446" s="16">
        <f t="shared" si="70"/>
        <v>2000.0000008831432</v>
      </c>
      <c r="H446" s="46" t="b">
        <f t="shared" si="71"/>
        <v>0</v>
      </c>
      <c r="I446" s="46">
        <f t="shared" si="72"/>
        <v>25</v>
      </c>
      <c r="J446" s="46">
        <f t="shared" si="73"/>
        <v>26</v>
      </c>
      <c r="K446" s="1" t="str">
        <f t="shared" si="74"/>
        <v/>
      </c>
      <c r="L446" s="1" t="str">
        <f t="shared" si="75"/>
        <v/>
      </c>
      <c r="M446" s="1" t="str">
        <f t="shared" si="76"/>
        <v/>
      </c>
      <c r="N446" s="1" t="str">
        <f t="shared" si="77"/>
        <v/>
      </c>
      <c r="O446" s="1">
        <f t="shared" si="78"/>
        <v>0</v>
      </c>
    </row>
    <row r="447" spans="5:15" x14ac:dyDescent="0.2">
      <c r="E447" s="39">
        <f t="shared" si="69"/>
        <v>44.500000000000362</v>
      </c>
      <c r="F447" s="16">
        <f t="shared" si="70"/>
        <v>2000.0000008831432</v>
      </c>
      <c r="H447" s="46" t="b">
        <f t="shared" si="71"/>
        <v>0</v>
      </c>
      <c r="I447" s="46">
        <f t="shared" si="72"/>
        <v>25</v>
      </c>
      <c r="J447" s="46">
        <f t="shared" si="73"/>
        <v>26</v>
      </c>
      <c r="K447" s="1" t="str">
        <f t="shared" si="74"/>
        <v/>
      </c>
      <c r="L447" s="1" t="str">
        <f t="shared" si="75"/>
        <v/>
      </c>
      <c r="M447" s="1" t="str">
        <f t="shared" si="76"/>
        <v/>
      </c>
      <c r="N447" s="1" t="str">
        <f t="shared" si="77"/>
        <v/>
      </c>
      <c r="O447" s="1">
        <f t="shared" si="78"/>
        <v>0</v>
      </c>
    </row>
    <row r="448" spans="5:15" x14ac:dyDescent="0.2">
      <c r="E448" s="39">
        <f t="shared" si="69"/>
        <v>44.600000000000364</v>
      </c>
      <c r="F448" s="16">
        <f t="shared" si="70"/>
        <v>2000.0000008831432</v>
      </c>
      <c r="H448" s="46" t="b">
        <f t="shared" si="71"/>
        <v>0</v>
      </c>
      <c r="I448" s="46">
        <f t="shared" si="72"/>
        <v>25</v>
      </c>
      <c r="J448" s="46">
        <f t="shared" si="73"/>
        <v>26</v>
      </c>
      <c r="K448" s="1" t="str">
        <f t="shared" si="74"/>
        <v/>
      </c>
      <c r="L448" s="1" t="str">
        <f t="shared" si="75"/>
        <v/>
      </c>
      <c r="M448" s="1" t="str">
        <f t="shared" si="76"/>
        <v/>
      </c>
      <c r="N448" s="1" t="str">
        <f t="shared" si="77"/>
        <v/>
      </c>
      <c r="O448" s="1">
        <f t="shared" si="78"/>
        <v>0</v>
      </c>
    </row>
    <row r="449" spans="5:15" x14ac:dyDescent="0.2">
      <c r="E449" s="39">
        <f t="shared" si="69"/>
        <v>44.700000000000365</v>
      </c>
      <c r="F449" s="16">
        <f t="shared" si="70"/>
        <v>2000.0000008831432</v>
      </c>
      <c r="H449" s="46" t="b">
        <f t="shared" si="71"/>
        <v>0</v>
      </c>
      <c r="I449" s="46">
        <f t="shared" si="72"/>
        <v>25</v>
      </c>
      <c r="J449" s="46">
        <f t="shared" si="73"/>
        <v>26</v>
      </c>
      <c r="K449" s="1" t="str">
        <f t="shared" si="74"/>
        <v/>
      </c>
      <c r="L449" s="1" t="str">
        <f t="shared" si="75"/>
        <v/>
      </c>
      <c r="M449" s="1" t="str">
        <f t="shared" si="76"/>
        <v/>
      </c>
      <c r="N449" s="1" t="str">
        <f t="shared" si="77"/>
        <v/>
      </c>
      <c r="O449" s="1">
        <f t="shared" si="78"/>
        <v>0</v>
      </c>
    </row>
    <row r="450" spans="5:15" x14ac:dyDescent="0.2">
      <c r="E450" s="39">
        <f t="shared" si="69"/>
        <v>44.800000000000367</v>
      </c>
      <c r="F450" s="16">
        <f t="shared" si="70"/>
        <v>2000.0000008831432</v>
      </c>
      <c r="H450" s="46" t="b">
        <f t="shared" si="71"/>
        <v>0</v>
      </c>
      <c r="I450" s="46">
        <f t="shared" si="72"/>
        <v>25</v>
      </c>
      <c r="J450" s="46">
        <f t="shared" si="73"/>
        <v>26</v>
      </c>
      <c r="K450" s="1" t="str">
        <f t="shared" si="74"/>
        <v/>
      </c>
      <c r="L450" s="1" t="str">
        <f t="shared" si="75"/>
        <v/>
      </c>
      <c r="M450" s="1" t="str">
        <f t="shared" si="76"/>
        <v/>
      </c>
      <c r="N450" s="1" t="str">
        <f t="shared" si="77"/>
        <v/>
      </c>
      <c r="O450" s="1">
        <f t="shared" si="78"/>
        <v>0</v>
      </c>
    </row>
    <row r="451" spans="5:15" x14ac:dyDescent="0.2">
      <c r="E451" s="39">
        <f t="shared" ref="E451:E514" si="79">E450+WindSpeedStep</f>
        <v>44.900000000000368</v>
      </c>
      <c r="F451" s="16">
        <f t="shared" si="70"/>
        <v>2000.0000008831432</v>
      </c>
      <c r="H451" s="46" t="b">
        <f t="shared" si="71"/>
        <v>0</v>
      </c>
      <c r="I451" s="46">
        <f t="shared" si="72"/>
        <v>25</v>
      </c>
      <c r="J451" s="46">
        <f t="shared" si="73"/>
        <v>26</v>
      </c>
      <c r="K451" s="1" t="str">
        <f t="shared" si="74"/>
        <v/>
      </c>
      <c r="L451" s="1" t="str">
        <f t="shared" si="75"/>
        <v/>
      </c>
      <c r="M451" s="1" t="str">
        <f t="shared" si="76"/>
        <v/>
      </c>
      <c r="N451" s="1" t="str">
        <f t="shared" si="77"/>
        <v/>
      </c>
      <c r="O451" s="1">
        <f t="shared" si="78"/>
        <v>0</v>
      </c>
    </row>
    <row r="452" spans="5:15" x14ac:dyDescent="0.2">
      <c r="E452" s="39">
        <f t="shared" si="79"/>
        <v>45.000000000000369</v>
      </c>
      <c r="F452" s="16">
        <f t="shared" si="70"/>
        <v>2000.0000008831432</v>
      </c>
      <c r="H452" s="46" t="b">
        <f t="shared" si="71"/>
        <v>0</v>
      </c>
      <c r="I452" s="46">
        <f t="shared" si="72"/>
        <v>25</v>
      </c>
      <c r="J452" s="46">
        <f t="shared" si="73"/>
        <v>26</v>
      </c>
      <c r="K452" s="1" t="str">
        <f t="shared" si="74"/>
        <v/>
      </c>
      <c r="L452" s="1" t="str">
        <f t="shared" si="75"/>
        <v/>
      </c>
      <c r="M452" s="1" t="str">
        <f t="shared" si="76"/>
        <v/>
      </c>
      <c r="N452" s="1" t="str">
        <f t="shared" si="77"/>
        <v/>
      </c>
      <c r="O452" s="1">
        <f t="shared" si="78"/>
        <v>0</v>
      </c>
    </row>
    <row r="453" spans="5:15" x14ac:dyDescent="0.2">
      <c r="E453" s="39">
        <f t="shared" si="79"/>
        <v>45.100000000000371</v>
      </c>
      <c r="F453" s="16">
        <f t="shared" si="70"/>
        <v>2000.0000008831432</v>
      </c>
      <c r="H453" s="46" t="b">
        <f t="shared" si="71"/>
        <v>0</v>
      </c>
      <c r="I453" s="46">
        <f t="shared" si="72"/>
        <v>25</v>
      </c>
      <c r="J453" s="46">
        <f t="shared" si="73"/>
        <v>26</v>
      </c>
      <c r="K453" s="1" t="str">
        <f t="shared" si="74"/>
        <v/>
      </c>
      <c r="L453" s="1" t="str">
        <f t="shared" si="75"/>
        <v/>
      </c>
      <c r="M453" s="1" t="str">
        <f t="shared" si="76"/>
        <v/>
      </c>
      <c r="N453" s="1" t="str">
        <f t="shared" si="77"/>
        <v/>
      </c>
      <c r="O453" s="1">
        <f t="shared" si="78"/>
        <v>0</v>
      </c>
    </row>
    <row r="454" spans="5:15" x14ac:dyDescent="0.2">
      <c r="E454" s="39">
        <f t="shared" si="79"/>
        <v>45.200000000000372</v>
      </c>
      <c r="F454" s="16">
        <f t="shared" si="70"/>
        <v>2000.0000008831432</v>
      </c>
      <c r="H454" s="46" t="b">
        <f t="shared" si="71"/>
        <v>0</v>
      </c>
      <c r="I454" s="46">
        <f t="shared" si="72"/>
        <v>25</v>
      </c>
      <c r="J454" s="46">
        <f t="shared" si="73"/>
        <v>26</v>
      </c>
      <c r="K454" s="1" t="str">
        <f t="shared" si="74"/>
        <v/>
      </c>
      <c r="L454" s="1" t="str">
        <f t="shared" si="75"/>
        <v/>
      </c>
      <c r="M454" s="1" t="str">
        <f t="shared" si="76"/>
        <v/>
      </c>
      <c r="N454" s="1" t="str">
        <f t="shared" si="77"/>
        <v/>
      </c>
      <c r="O454" s="1">
        <f t="shared" si="78"/>
        <v>0</v>
      </c>
    </row>
    <row r="455" spans="5:15" x14ac:dyDescent="0.2">
      <c r="E455" s="39">
        <f t="shared" si="79"/>
        <v>45.300000000000374</v>
      </c>
      <c r="F455" s="16">
        <f t="shared" si="70"/>
        <v>2000.0000008831432</v>
      </c>
      <c r="H455" s="46" t="b">
        <f t="shared" si="71"/>
        <v>0</v>
      </c>
      <c r="I455" s="46">
        <f t="shared" si="72"/>
        <v>25</v>
      </c>
      <c r="J455" s="46">
        <f t="shared" si="73"/>
        <v>26</v>
      </c>
      <c r="K455" s="1" t="str">
        <f t="shared" si="74"/>
        <v/>
      </c>
      <c r="L455" s="1" t="str">
        <f t="shared" si="75"/>
        <v/>
      </c>
      <c r="M455" s="1" t="str">
        <f t="shared" si="76"/>
        <v/>
      </c>
      <c r="N455" s="1" t="str">
        <f t="shared" si="77"/>
        <v/>
      </c>
      <c r="O455" s="1">
        <f t="shared" si="78"/>
        <v>0</v>
      </c>
    </row>
    <row r="456" spans="5:15" x14ac:dyDescent="0.2">
      <c r="E456" s="39">
        <f t="shared" si="79"/>
        <v>45.400000000000375</v>
      </c>
      <c r="F456" s="16">
        <f t="shared" si="70"/>
        <v>2000.0000008831432</v>
      </c>
      <c r="H456" s="46" t="b">
        <f t="shared" si="71"/>
        <v>0</v>
      </c>
      <c r="I456" s="46">
        <f t="shared" si="72"/>
        <v>25</v>
      </c>
      <c r="J456" s="46">
        <f t="shared" si="73"/>
        <v>26</v>
      </c>
      <c r="K456" s="1" t="str">
        <f t="shared" si="74"/>
        <v/>
      </c>
      <c r="L456" s="1" t="str">
        <f t="shared" si="75"/>
        <v/>
      </c>
      <c r="M456" s="1" t="str">
        <f t="shared" si="76"/>
        <v/>
      </c>
      <c r="N456" s="1" t="str">
        <f t="shared" si="77"/>
        <v/>
      </c>
      <c r="O456" s="1">
        <f t="shared" si="78"/>
        <v>0</v>
      </c>
    </row>
    <row r="457" spans="5:15" x14ac:dyDescent="0.2">
      <c r="E457" s="39">
        <f t="shared" si="79"/>
        <v>45.500000000000377</v>
      </c>
      <c r="F457" s="16">
        <f t="shared" si="70"/>
        <v>2000.0000008831432</v>
      </c>
      <c r="H457" s="46" t="b">
        <f t="shared" si="71"/>
        <v>0</v>
      </c>
      <c r="I457" s="46">
        <f t="shared" si="72"/>
        <v>25</v>
      </c>
      <c r="J457" s="46">
        <f t="shared" si="73"/>
        <v>26</v>
      </c>
      <c r="K457" s="1" t="str">
        <f t="shared" si="74"/>
        <v/>
      </c>
      <c r="L457" s="1" t="str">
        <f t="shared" si="75"/>
        <v/>
      </c>
      <c r="M457" s="1" t="str">
        <f t="shared" si="76"/>
        <v/>
      </c>
      <c r="N457" s="1" t="str">
        <f t="shared" si="77"/>
        <v/>
      </c>
      <c r="O457" s="1">
        <f t="shared" si="78"/>
        <v>0</v>
      </c>
    </row>
    <row r="458" spans="5:15" x14ac:dyDescent="0.2">
      <c r="E458" s="39">
        <f t="shared" si="79"/>
        <v>45.600000000000378</v>
      </c>
      <c r="F458" s="16">
        <f t="shared" si="70"/>
        <v>2000.0000008831432</v>
      </c>
      <c r="H458" s="46" t="b">
        <f t="shared" si="71"/>
        <v>0</v>
      </c>
      <c r="I458" s="46">
        <f t="shared" si="72"/>
        <v>25</v>
      </c>
      <c r="J458" s="46">
        <f t="shared" si="73"/>
        <v>26</v>
      </c>
      <c r="K458" s="1" t="str">
        <f t="shared" si="74"/>
        <v/>
      </c>
      <c r="L458" s="1" t="str">
        <f t="shared" si="75"/>
        <v/>
      </c>
      <c r="M458" s="1" t="str">
        <f t="shared" si="76"/>
        <v/>
      </c>
      <c r="N458" s="1" t="str">
        <f t="shared" si="77"/>
        <v/>
      </c>
      <c r="O458" s="1">
        <f t="shared" si="78"/>
        <v>0</v>
      </c>
    </row>
    <row r="459" spans="5:15" x14ac:dyDescent="0.2">
      <c r="E459" s="39">
        <f t="shared" si="79"/>
        <v>45.700000000000379</v>
      </c>
      <c r="F459" s="16">
        <f t="shared" si="70"/>
        <v>2000.0000008831432</v>
      </c>
      <c r="H459" s="46" t="b">
        <f t="shared" si="71"/>
        <v>0</v>
      </c>
      <c r="I459" s="46">
        <f t="shared" si="72"/>
        <v>25</v>
      </c>
      <c r="J459" s="46">
        <f t="shared" si="73"/>
        <v>26</v>
      </c>
      <c r="K459" s="1" t="str">
        <f t="shared" si="74"/>
        <v/>
      </c>
      <c r="L459" s="1" t="str">
        <f t="shared" si="75"/>
        <v/>
      </c>
      <c r="M459" s="1" t="str">
        <f t="shared" si="76"/>
        <v/>
      </c>
      <c r="N459" s="1" t="str">
        <f t="shared" si="77"/>
        <v/>
      </c>
      <c r="O459" s="1">
        <f t="shared" si="78"/>
        <v>0</v>
      </c>
    </row>
    <row r="460" spans="5:15" x14ac:dyDescent="0.2">
      <c r="E460" s="39">
        <f t="shared" si="79"/>
        <v>45.800000000000381</v>
      </c>
      <c r="F460" s="16">
        <f t="shared" si="70"/>
        <v>2000.0000008831432</v>
      </c>
      <c r="H460" s="46" t="b">
        <f t="shared" si="71"/>
        <v>0</v>
      </c>
      <c r="I460" s="46">
        <f t="shared" si="72"/>
        <v>25</v>
      </c>
      <c r="J460" s="46">
        <f t="shared" si="73"/>
        <v>26</v>
      </c>
      <c r="K460" s="1" t="str">
        <f t="shared" si="74"/>
        <v/>
      </c>
      <c r="L460" s="1" t="str">
        <f t="shared" si="75"/>
        <v/>
      </c>
      <c r="M460" s="1" t="str">
        <f t="shared" si="76"/>
        <v/>
      </c>
      <c r="N460" s="1" t="str">
        <f t="shared" si="77"/>
        <v/>
      </c>
      <c r="O460" s="1">
        <f t="shared" si="78"/>
        <v>0</v>
      </c>
    </row>
    <row r="461" spans="5:15" x14ac:dyDescent="0.2">
      <c r="E461" s="39">
        <f t="shared" si="79"/>
        <v>45.900000000000382</v>
      </c>
      <c r="F461" s="16">
        <f t="shared" si="70"/>
        <v>2000.0000008831432</v>
      </c>
      <c r="H461" s="46" t="b">
        <f t="shared" si="71"/>
        <v>0</v>
      </c>
      <c r="I461" s="46">
        <f t="shared" si="72"/>
        <v>25</v>
      </c>
      <c r="J461" s="46">
        <f t="shared" si="73"/>
        <v>26</v>
      </c>
      <c r="K461" s="1" t="str">
        <f t="shared" si="74"/>
        <v/>
      </c>
      <c r="L461" s="1" t="str">
        <f t="shared" si="75"/>
        <v/>
      </c>
      <c r="M461" s="1" t="str">
        <f t="shared" si="76"/>
        <v/>
      </c>
      <c r="N461" s="1" t="str">
        <f t="shared" si="77"/>
        <v/>
      </c>
      <c r="O461" s="1">
        <f t="shared" si="78"/>
        <v>0</v>
      </c>
    </row>
    <row r="462" spans="5:15" x14ac:dyDescent="0.2">
      <c r="E462" s="39">
        <f t="shared" si="79"/>
        <v>46.000000000000384</v>
      </c>
      <c r="F462" s="16">
        <f t="shared" si="70"/>
        <v>2000.0000008831432</v>
      </c>
      <c r="H462" s="46" t="b">
        <f t="shared" si="71"/>
        <v>0</v>
      </c>
      <c r="I462" s="46">
        <f t="shared" si="72"/>
        <v>25</v>
      </c>
      <c r="J462" s="46">
        <f t="shared" si="73"/>
        <v>26</v>
      </c>
      <c r="K462" s="1" t="str">
        <f t="shared" si="74"/>
        <v/>
      </c>
      <c r="L462" s="1" t="str">
        <f t="shared" si="75"/>
        <v/>
      </c>
      <c r="M462" s="1" t="str">
        <f t="shared" si="76"/>
        <v/>
      </c>
      <c r="N462" s="1" t="str">
        <f t="shared" si="77"/>
        <v/>
      </c>
      <c r="O462" s="1">
        <f t="shared" si="78"/>
        <v>0</v>
      </c>
    </row>
    <row r="463" spans="5:15" x14ac:dyDescent="0.2">
      <c r="E463" s="39">
        <f t="shared" si="79"/>
        <v>46.100000000000385</v>
      </c>
      <c r="F463" s="16">
        <f t="shared" si="70"/>
        <v>2000.0000008831432</v>
      </c>
      <c r="H463" s="46" t="b">
        <f t="shared" si="71"/>
        <v>0</v>
      </c>
      <c r="I463" s="46">
        <f t="shared" si="72"/>
        <v>25</v>
      </c>
      <c r="J463" s="46">
        <f t="shared" si="73"/>
        <v>26</v>
      </c>
      <c r="K463" s="1" t="str">
        <f t="shared" si="74"/>
        <v/>
      </c>
      <c r="L463" s="1" t="str">
        <f t="shared" si="75"/>
        <v/>
      </c>
      <c r="M463" s="1" t="str">
        <f t="shared" si="76"/>
        <v/>
      </c>
      <c r="N463" s="1" t="str">
        <f t="shared" si="77"/>
        <v/>
      </c>
      <c r="O463" s="1">
        <f t="shared" si="78"/>
        <v>0</v>
      </c>
    </row>
    <row r="464" spans="5:15" x14ac:dyDescent="0.2">
      <c r="E464" s="39">
        <f t="shared" si="79"/>
        <v>46.200000000000387</v>
      </c>
      <c r="F464" s="16">
        <f t="shared" si="70"/>
        <v>2000.0000008831432</v>
      </c>
      <c r="H464" s="46" t="b">
        <f t="shared" si="71"/>
        <v>0</v>
      </c>
      <c r="I464" s="46">
        <f t="shared" si="72"/>
        <v>25</v>
      </c>
      <c r="J464" s="46">
        <f t="shared" si="73"/>
        <v>26</v>
      </c>
      <c r="K464" s="1" t="str">
        <f t="shared" si="74"/>
        <v/>
      </c>
      <c r="L464" s="1" t="str">
        <f t="shared" si="75"/>
        <v/>
      </c>
      <c r="M464" s="1" t="str">
        <f t="shared" si="76"/>
        <v/>
      </c>
      <c r="N464" s="1" t="str">
        <f t="shared" si="77"/>
        <v/>
      </c>
      <c r="O464" s="1">
        <f t="shared" si="78"/>
        <v>0</v>
      </c>
    </row>
    <row r="465" spans="5:15" x14ac:dyDescent="0.2">
      <c r="E465" s="39">
        <f t="shared" si="79"/>
        <v>46.300000000000388</v>
      </c>
      <c r="F465" s="16">
        <f t="shared" si="70"/>
        <v>2000.0000008831432</v>
      </c>
      <c r="H465" s="46" t="b">
        <f t="shared" si="71"/>
        <v>0</v>
      </c>
      <c r="I465" s="46">
        <f t="shared" si="72"/>
        <v>25</v>
      </c>
      <c r="J465" s="46">
        <f t="shared" si="73"/>
        <v>26</v>
      </c>
      <c r="K465" s="1" t="str">
        <f t="shared" si="74"/>
        <v/>
      </c>
      <c r="L465" s="1" t="str">
        <f t="shared" si="75"/>
        <v/>
      </c>
      <c r="M465" s="1" t="str">
        <f t="shared" si="76"/>
        <v/>
      </c>
      <c r="N465" s="1" t="str">
        <f t="shared" si="77"/>
        <v/>
      </c>
      <c r="O465" s="1">
        <f t="shared" si="78"/>
        <v>0</v>
      </c>
    </row>
    <row r="466" spans="5:15" x14ac:dyDescent="0.2">
      <c r="E466" s="39">
        <f t="shared" si="79"/>
        <v>46.400000000000389</v>
      </c>
      <c r="F466" s="16">
        <f t="shared" si="70"/>
        <v>2000.0000008831432</v>
      </c>
      <c r="H466" s="46" t="b">
        <f t="shared" si="71"/>
        <v>0</v>
      </c>
      <c r="I466" s="46">
        <f t="shared" si="72"/>
        <v>25</v>
      </c>
      <c r="J466" s="46">
        <f t="shared" si="73"/>
        <v>26</v>
      </c>
      <c r="K466" s="1" t="str">
        <f t="shared" si="74"/>
        <v/>
      </c>
      <c r="L466" s="1" t="str">
        <f t="shared" si="75"/>
        <v/>
      </c>
      <c r="M466" s="1" t="str">
        <f t="shared" si="76"/>
        <v/>
      </c>
      <c r="N466" s="1" t="str">
        <f t="shared" si="77"/>
        <v/>
      </c>
      <c r="O466" s="1">
        <f t="shared" si="78"/>
        <v>0</v>
      </c>
    </row>
    <row r="467" spans="5:15" x14ac:dyDescent="0.2">
      <c r="E467" s="39">
        <f t="shared" si="79"/>
        <v>46.500000000000391</v>
      </c>
      <c r="F467" s="16">
        <f t="shared" si="70"/>
        <v>2000.0000008831432</v>
      </c>
      <c r="H467" s="46" t="b">
        <f t="shared" si="71"/>
        <v>0</v>
      </c>
      <c r="I467" s="46">
        <f t="shared" si="72"/>
        <v>25</v>
      </c>
      <c r="J467" s="46">
        <f t="shared" si="73"/>
        <v>26</v>
      </c>
      <c r="K467" s="1" t="str">
        <f t="shared" si="74"/>
        <v/>
      </c>
      <c r="L467" s="1" t="str">
        <f t="shared" si="75"/>
        <v/>
      </c>
      <c r="M467" s="1" t="str">
        <f t="shared" si="76"/>
        <v/>
      </c>
      <c r="N467" s="1" t="str">
        <f t="shared" si="77"/>
        <v/>
      </c>
      <c r="O467" s="1">
        <f t="shared" si="78"/>
        <v>0</v>
      </c>
    </row>
    <row r="468" spans="5:15" x14ac:dyDescent="0.2">
      <c r="E468" s="39">
        <f t="shared" si="79"/>
        <v>46.600000000000392</v>
      </c>
      <c r="F468" s="16">
        <f t="shared" si="70"/>
        <v>2000.0000008831432</v>
      </c>
      <c r="H468" s="46" t="b">
        <f t="shared" si="71"/>
        <v>0</v>
      </c>
      <c r="I468" s="46">
        <f t="shared" si="72"/>
        <v>25</v>
      </c>
      <c r="J468" s="46">
        <f t="shared" si="73"/>
        <v>26</v>
      </c>
      <c r="K468" s="1" t="str">
        <f t="shared" si="74"/>
        <v/>
      </c>
      <c r="L468" s="1" t="str">
        <f t="shared" si="75"/>
        <v/>
      </c>
      <c r="M468" s="1" t="str">
        <f t="shared" si="76"/>
        <v/>
      </c>
      <c r="N468" s="1" t="str">
        <f t="shared" si="77"/>
        <v/>
      </c>
      <c r="O468" s="1">
        <f t="shared" si="78"/>
        <v>0</v>
      </c>
    </row>
    <row r="469" spans="5:15" x14ac:dyDescent="0.2">
      <c r="E469" s="39">
        <f t="shared" si="79"/>
        <v>46.700000000000394</v>
      </c>
      <c r="F469" s="16">
        <f t="shared" si="70"/>
        <v>2000.0000008831432</v>
      </c>
      <c r="H469" s="46" t="b">
        <f t="shared" si="71"/>
        <v>0</v>
      </c>
      <c r="I469" s="46">
        <f t="shared" si="72"/>
        <v>25</v>
      </c>
      <c r="J469" s="46">
        <f t="shared" si="73"/>
        <v>26</v>
      </c>
      <c r="K469" s="1" t="str">
        <f t="shared" si="74"/>
        <v/>
      </c>
      <c r="L469" s="1" t="str">
        <f t="shared" si="75"/>
        <v/>
      </c>
      <c r="M469" s="1" t="str">
        <f t="shared" si="76"/>
        <v/>
      </c>
      <c r="N469" s="1" t="str">
        <f t="shared" si="77"/>
        <v/>
      </c>
      <c r="O469" s="1">
        <f t="shared" si="78"/>
        <v>0</v>
      </c>
    </row>
    <row r="470" spans="5:15" x14ac:dyDescent="0.2">
      <c r="E470" s="39">
        <f t="shared" si="79"/>
        <v>46.800000000000395</v>
      </c>
      <c r="F470" s="16">
        <f t="shared" si="70"/>
        <v>2000.0000008831432</v>
      </c>
      <c r="H470" s="46" t="b">
        <f t="shared" si="71"/>
        <v>0</v>
      </c>
      <c r="I470" s="46">
        <f t="shared" si="72"/>
        <v>25</v>
      </c>
      <c r="J470" s="46">
        <f t="shared" si="73"/>
        <v>26</v>
      </c>
      <c r="K470" s="1" t="str">
        <f t="shared" si="74"/>
        <v/>
      </c>
      <c r="L470" s="1" t="str">
        <f t="shared" si="75"/>
        <v/>
      </c>
      <c r="M470" s="1" t="str">
        <f t="shared" si="76"/>
        <v/>
      </c>
      <c r="N470" s="1" t="str">
        <f t="shared" si="77"/>
        <v/>
      </c>
      <c r="O470" s="1">
        <f t="shared" si="78"/>
        <v>0</v>
      </c>
    </row>
    <row r="471" spans="5:15" x14ac:dyDescent="0.2">
      <c r="E471" s="39">
        <f t="shared" si="79"/>
        <v>46.900000000000396</v>
      </c>
      <c r="F471" s="16">
        <f t="shared" si="70"/>
        <v>2000.0000008831432</v>
      </c>
      <c r="H471" s="46" t="b">
        <f t="shared" si="71"/>
        <v>0</v>
      </c>
      <c r="I471" s="46">
        <f t="shared" si="72"/>
        <v>25</v>
      </c>
      <c r="J471" s="46">
        <f t="shared" si="73"/>
        <v>26</v>
      </c>
      <c r="K471" s="1" t="str">
        <f t="shared" si="74"/>
        <v/>
      </c>
      <c r="L471" s="1" t="str">
        <f t="shared" si="75"/>
        <v/>
      </c>
      <c r="M471" s="1" t="str">
        <f t="shared" si="76"/>
        <v/>
      </c>
      <c r="N471" s="1" t="str">
        <f t="shared" si="77"/>
        <v/>
      </c>
      <c r="O471" s="1">
        <f t="shared" si="78"/>
        <v>0</v>
      </c>
    </row>
    <row r="472" spans="5:15" x14ac:dyDescent="0.2">
      <c r="E472" s="39">
        <f t="shared" si="79"/>
        <v>47.000000000000398</v>
      </c>
      <c r="F472" s="16">
        <f t="shared" si="70"/>
        <v>2000.0000008831432</v>
      </c>
      <c r="H472" s="46" t="b">
        <f t="shared" si="71"/>
        <v>0</v>
      </c>
      <c r="I472" s="46">
        <f t="shared" si="72"/>
        <v>25</v>
      </c>
      <c r="J472" s="46">
        <f t="shared" si="73"/>
        <v>26</v>
      </c>
      <c r="K472" s="1" t="str">
        <f t="shared" si="74"/>
        <v/>
      </c>
      <c r="L472" s="1" t="str">
        <f t="shared" si="75"/>
        <v/>
      </c>
      <c r="M472" s="1" t="str">
        <f t="shared" si="76"/>
        <v/>
      </c>
      <c r="N472" s="1" t="str">
        <f t="shared" si="77"/>
        <v/>
      </c>
      <c r="O472" s="1">
        <f t="shared" si="78"/>
        <v>0</v>
      </c>
    </row>
    <row r="473" spans="5:15" x14ac:dyDescent="0.2">
      <c r="E473" s="39">
        <f t="shared" si="79"/>
        <v>47.100000000000399</v>
      </c>
      <c r="F473" s="16">
        <f t="shared" si="70"/>
        <v>2000.0000008831432</v>
      </c>
      <c r="H473" s="46" t="b">
        <f t="shared" si="71"/>
        <v>0</v>
      </c>
      <c r="I473" s="46">
        <f t="shared" si="72"/>
        <v>25</v>
      </c>
      <c r="J473" s="46">
        <f t="shared" si="73"/>
        <v>26</v>
      </c>
      <c r="K473" s="1" t="str">
        <f t="shared" si="74"/>
        <v/>
      </c>
      <c r="L473" s="1" t="str">
        <f t="shared" si="75"/>
        <v/>
      </c>
      <c r="M473" s="1" t="str">
        <f t="shared" si="76"/>
        <v/>
      </c>
      <c r="N473" s="1" t="str">
        <f t="shared" si="77"/>
        <v/>
      </c>
      <c r="O473" s="1">
        <f t="shared" si="78"/>
        <v>0</v>
      </c>
    </row>
    <row r="474" spans="5:15" x14ac:dyDescent="0.2">
      <c r="E474" s="39">
        <f t="shared" si="79"/>
        <v>47.200000000000401</v>
      </c>
      <c r="F474" s="16">
        <f t="shared" si="70"/>
        <v>2000.0000008831432</v>
      </c>
      <c r="H474" s="46" t="b">
        <f t="shared" si="71"/>
        <v>0</v>
      </c>
      <c r="I474" s="46">
        <f t="shared" si="72"/>
        <v>25</v>
      </c>
      <c r="J474" s="46">
        <f t="shared" si="73"/>
        <v>26</v>
      </c>
      <c r="K474" s="1" t="str">
        <f t="shared" si="74"/>
        <v/>
      </c>
      <c r="L474" s="1" t="str">
        <f t="shared" si="75"/>
        <v/>
      </c>
      <c r="M474" s="1" t="str">
        <f t="shared" si="76"/>
        <v/>
      </c>
      <c r="N474" s="1" t="str">
        <f t="shared" si="77"/>
        <v/>
      </c>
      <c r="O474" s="1">
        <f t="shared" si="78"/>
        <v>0</v>
      </c>
    </row>
    <row r="475" spans="5:15" x14ac:dyDescent="0.2">
      <c r="E475" s="39">
        <f t="shared" si="79"/>
        <v>47.300000000000402</v>
      </c>
      <c r="F475" s="16">
        <f t="shared" si="70"/>
        <v>2000.0000008831432</v>
      </c>
      <c r="H475" s="46" t="b">
        <f t="shared" si="71"/>
        <v>0</v>
      </c>
      <c r="I475" s="46">
        <f t="shared" si="72"/>
        <v>25</v>
      </c>
      <c r="J475" s="46">
        <f t="shared" si="73"/>
        <v>26</v>
      </c>
      <c r="K475" s="1" t="str">
        <f t="shared" si="74"/>
        <v/>
      </c>
      <c r="L475" s="1" t="str">
        <f t="shared" si="75"/>
        <v/>
      </c>
      <c r="M475" s="1" t="str">
        <f t="shared" si="76"/>
        <v/>
      </c>
      <c r="N475" s="1" t="str">
        <f t="shared" si="77"/>
        <v/>
      </c>
      <c r="O475" s="1">
        <f t="shared" si="78"/>
        <v>0</v>
      </c>
    </row>
    <row r="476" spans="5:15" x14ac:dyDescent="0.2">
      <c r="E476" s="39">
        <f t="shared" si="79"/>
        <v>47.400000000000404</v>
      </c>
      <c r="F476" s="16">
        <f t="shared" si="70"/>
        <v>2000.0000008831432</v>
      </c>
      <c r="H476" s="46" t="b">
        <f t="shared" si="71"/>
        <v>0</v>
      </c>
      <c r="I476" s="46">
        <f t="shared" si="72"/>
        <v>25</v>
      </c>
      <c r="J476" s="46">
        <f t="shared" si="73"/>
        <v>26</v>
      </c>
      <c r="K476" s="1" t="str">
        <f t="shared" si="74"/>
        <v/>
      </c>
      <c r="L476" s="1" t="str">
        <f t="shared" si="75"/>
        <v/>
      </c>
      <c r="M476" s="1" t="str">
        <f t="shared" si="76"/>
        <v/>
      </c>
      <c r="N476" s="1" t="str">
        <f t="shared" si="77"/>
        <v/>
      </c>
      <c r="O476" s="1">
        <f t="shared" si="78"/>
        <v>0</v>
      </c>
    </row>
    <row r="477" spans="5:15" x14ac:dyDescent="0.2">
      <c r="E477" s="39">
        <f t="shared" si="79"/>
        <v>47.500000000000405</v>
      </c>
      <c r="F477" s="16">
        <f t="shared" si="70"/>
        <v>2000.0000008831432</v>
      </c>
      <c r="H477" s="46" t="b">
        <f t="shared" si="71"/>
        <v>0</v>
      </c>
      <c r="I477" s="46">
        <f t="shared" si="72"/>
        <v>25</v>
      </c>
      <c r="J477" s="46">
        <f t="shared" si="73"/>
        <v>26</v>
      </c>
      <c r="K477" s="1" t="str">
        <f t="shared" si="74"/>
        <v/>
      </c>
      <c r="L477" s="1" t="str">
        <f t="shared" si="75"/>
        <v/>
      </c>
      <c r="M477" s="1" t="str">
        <f t="shared" si="76"/>
        <v/>
      </c>
      <c r="N477" s="1" t="str">
        <f t="shared" si="77"/>
        <v/>
      </c>
      <c r="O477" s="1">
        <f t="shared" si="78"/>
        <v>0</v>
      </c>
    </row>
    <row r="478" spans="5:15" x14ac:dyDescent="0.2">
      <c r="E478" s="39">
        <f t="shared" si="79"/>
        <v>47.600000000000406</v>
      </c>
      <c r="F478" s="16">
        <f t="shared" si="70"/>
        <v>2000.0000008831432</v>
      </c>
      <c r="H478" s="46" t="b">
        <f t="shared" si="71"/>
        <v>0</v>
      </c>
      <c r="I478" s="46">
        <f t="shared" si="72"/>
        <v>25</v>
      </c>
      <c r="J478" s="46">
        <f t="shared" si="73"/>
        <v>26</v>
      </c>
      <c r="K478" s="1" t="str">
        <f t="shared" si="74"/>
        <v/>
      </c>
      <c r="L478" s="1" t="str">
        <f t="shared" si="75"/>
        <v/>
      </c>
      <c r="M478" s="1" t="str">
        <f t="shared" si="76"/>
        <v/>
      </c>
      <c r="N478" s="1" t="str">
        <f t="shared" si="77"/>
        <v/>
      </c>
      <c r="O478" s="1">
        <f t="shared" si="78"/>
        <v>0</v>
      </c>
    </row>
    <row r="479" spans="5:15" x14ac:dyDescent="0.2">
      <c r="E479" s="39">
        <f t="shared" si="79"/>
        <v>47.700000000000408</v>
      </c>
      <c r="F479" s="16">
        <f t="shared" si="70"/>
        <v>2000.0000008831432</v>
      </c>
      <c r="H479" s="46" t="b">
        <f t="shared" si="71"/>
        <v>0</v>
      </c>
      <c r="I479" s="46">
        <f t="shared" si="72"/>
        <v>25</v>
      </c>
      <c r="J479" s="46">
        <f t="shared" si="73"/>
        <v>26</v>
      </c>
      <c r="K479" s="1" t="str">
        <f t="shared" si="74"/>
        <v/>
      </c>
      <c r="L479" s="1" t="str">
        <f t="shared" si="75"/>
        <v/>
      </c>
      <c r="M479" s="1" t="str">
        <f t="shared" si="76"/>
        <v/>
      </c>
      <c r="N479" s="1" t="str">
        <f t="shared" si="77"/>
        <v/>
      </c>
      <c r="O479" s="1">
        <f t="shared" si="78"/>
        <v>0</v>
      </c>
    </row>
    <row r="480" spans="5:15" x14ac:dyDescent="0.2">
      <c r="E480" s="39">
        <f t="shared" si="79"/>
        <v>47.800000000000409</v>
      </c>
      <c r="F480" s="16">
        <f t="shared" si="70"/>
        <v>2000.0000008831432</v>
      </c>
      <c r="H480" s="46" t="b">
        <f t="shared" si="71"/>
        <v>0</v>
      </c>
      <c r="I480" s="46">
        <f t="shared" si="72"/>
        <v>25</v>
      </c>
      <c r="J480" s="46">
        <f t="shared" si="73"/>
        <v>26</v>
      </c>
      <c r="K480" s="1" t="str">
        <f t="shared" si="74"/>
        <v/>
      </c>
      <c r="L480" s="1" t="str">
        <f t="shared" si="75"/>
        <v/>
      </c>
      <c r="M480" s="1" t="str">
        <f t="shared" si="76"/>
        <v/>
      </c>
      <c r="N480" s="1" t="str">
        <f t="shared" si="77"/>
        <v/>
      </c>
      <c r="O480" s="1">
        <f t="shared" si="78"/>
        <v>0</v>
      </c>
    </row>
    <row r="481" spans="5:15" x14ac:dyDescent="0.2">
      <c r="E481" s="39">
        <f t="shared" si="79"/>
        <v>47.900000000000411</v>
      </c>
      <c r="F481" s="16">
        <f t="shared" si="70"/>
        <v>2000.0000008831432</v>
      </c>
      <c r="H481" s="46" t="b">
        <f t="shared" si="71"/>
        <v>0</v>
      </c>
      <c r="I481" s="46">
        <f t="shared" si="72"/>
        <v>25</v>
      </c>
      <c r="J481" s="46">
        <f t="shared" si="73"/>
        <v>26</v>
      </c>
      <c r="K481" s="1" t="str">
        <f t="shared" si="74"/>
        <v/>
      </c>
      <c r="L481" s="1" t="str">
        <f t="shared" si="75"/>
        <v/>
      </c>
      <c r="M481" s="1" t="str">
        <f t="shared" si="76"/>
        <v/>
      </c>
      <c r="N481" s="1" t="str">
        <f t="shared" si="77"/>
        <v/>
      </c>
      <c r="O481" s="1">
        <f t="shared" si="78"/>
        <v>0</v>
      </c>
    </row>
    <row r="482" spans="5:15" x14ac:dyDescent="0.2">
      <c r="E482" s="39">
        <f t="shared" si="79"/>
        <v>48.000000000000412</v>
      </c>
      <c r="F482" s="16">
        <f t="shared" si="70"/>
        <v>2000.0000008831432</v>
      </c>
      <c r="H482" s="46" t="b">
        <f t="shared" si="71"/>
        <v>0</v>
      </c>
      <c r="I482" s="46">
        <f t="shared" si="72"/>
        <v>25</v>
      </c>
      <c r="J482" s="46">
        <f t="shared" si="73"/>
        <v>26</v>
      </c>
      <c r="K482" s="1" t="str">
        <f t="shared" si="74"/>
        <v/>
      </c>
      <c r="L482" s="1" t="str">
        <f t="shared" si="75"/>
        <v/>
      </c>
      <c r="M482" s="1" t="str">
        <f t="shared" si="76"/>
        <v/>
      </c>
      <c r="N482" s="1" t="str">
        <f t="shared" si="77"/>
        <v/>
      </c>
      <c r="O482" s="1">
        <f t="shared" si="78"/>
        <v>0</v>
      </c>
    </row>
    <row r="483" spans="5:15" x14ac:dyDescent="0.2">
      <c r="E483" s="39">
        <f t="shared" si="79"/>
        <v>48.100000000000414</v>
      </c>
      <c r="F483" s="16">
        <f t="shared" si="70"/>
        <v>2000.0000008831432</v>
      </c>
      <c r="H483" s="46" t="b">
        <f t="shared" si="71"/>
        <v>0</v>
      </c>
      <c r="I483" s="46">
        <f t="shared" si="72"/>
        <v>25</v>
      </c>
      <c r="J483" s="46">
        <f t="shared" si="73"/>
        <v>26</v>
      </c>
      <c r="K483" s="1" t="str">
        <f t="shared" si="74"/>
        <v/>
      </c>
      <c r="L483" s="1" t="str">
        <f t="shared" si="75"/>
        <v/>
      </c>
      <c r="M483" s="1" t="str">
        <f t="shared" si="76"/>
        <v/>
      </c>
      <c r="N483" s="1" t="str">
        <f t="shared" si="77"/>
        <v/>
      </c>
      <c r="O483" s="1">
        <f t="shared" si="78"/>
        <v>0</v>
      </c>
    </row>
    <row r="484" spans="5:15" x14ac:dyDescent="0.2">
      <c r="E484" s="39">
        <f t="shared" si="79"/>
        <v>48.200000000000415</v>
      </c>
      <c r="F484" s="16">
        <f t="shared" si="70"/>
        <v>2000.0000008831432</v>
      </c>
      <c r="H484" s="46" t="b">
        <f t="shared" si="71"/>
        <v>0</v>
      </c>
      <c r="I484" s="46">
        <f t="shared" si="72"/>
        <v>25</v>
      </c>
      <c r="J484" s="46">
        <f t="shared" si="73"/>
        <v>26</v>
      </c>
      <c r="K484" s="1" t="str">
        <f t="shared" si="74"/>
        <v/>
      </c>
      <c r="L484" s="1" t="str">
        <f t="shared" si="75"/>
        <v/>
      </c>
      <c r="M484" s="1" t="str">
        <f t="shared" si="76"/>
        <v/>
      </c>
      <c r="N484" s="1" t="str">
        <f t="shared" si="77"/>
        <v/>
      </c>
      <c r="O484" s="1">
        <f t="shared" si="78"/>
        <v>0</v>
      </c>
    </row>
    <row r="485" spans="5:15" x14ac:dyDescent="0.2">
      <c r="E485" s="39">
        <f t="shared" si="79"/>
        <v>48.300000000000416</v>
      </c>
      <c r="F485" s="16">
        <f t="shared" si="70"/>
        <v>2000.0000008831432</v>
      </c>
      <c r="H485" s="46" t="b">
        <f t="shared" si="71"/>
        <v>0</v>
      </c>
      <c r="I485" s="46">
        <f t="shared" si="72"/>
        <v>25</v>
      </c>
      <c r="J485" s="46">
        <f t="shared" si="73"/>
        <v>26</v>
      </c>
      <c r="K485" s="1" t="str">
        <f t="shared" si="74"/>
        <v/>
      </c>
      <c r="L485" s="1" t="str">
        <f t="shared" si="75"/>
        <v/>
      </c>
      <c r="M485" s="1" t="str">
        <f t="shared" si="76"/>
        <v/>
      </c>
      <c r="N485" s="1" t="str">
        <f t="shared" si="77"/>
        <v/>
      </c>
      <c r="O485" s="1">
        <f t="shared" si="78"/>
        <v>0</v>
      </c>
    </row>
    <row r="486" spans="5:15" x14ac:dyDescent="0.2">
      <c r="E486" s="39">
        <f t="shared" si="79"/>
        <v>48.400000000000418</v>
      </c>
      <c r="F486" s="16">
        <f t="shared" si="70"/>
        <v>2000.0000008831432</v>
      </c>
      <c r="H486" s="46" t="b">
        <f t="shared" si="71"/>
        <v>0</v>
      </c>
      <c r="I486" s="46">
        <f t="shared" si="72"/>
        <v>25</v>
      </c>
      <c r="J486" s="46">
        <f t="shared" si="73"/>
        <v>26</v>
      </c>
      <c r="K486" s="1" t="str">
        <f t="shared" si="74"/>
        <v/>
      </c>
      <c r="L486" s="1" t="str">
        <f t="shared" si="75"/>
        <v/>
      </c>
      <c r="M486" s="1" t="str">
        <f t="shared" si="76"/>
        <v/>
      </c>
      <c r="N486" s="1" t="str">
        <f t="shared" si="77"/>
        <v/>
      </c>
      <c r="O486" s="1">
        <f t="shared" si="78"/>
        <v>0</v>
      </c>
    </row>
    <row r="487" spans="5:15" x14ac:dyDescent="0.2">
      <c r="E487" s="39">
        <f t="shared" si="79"/>
        <v>48.500000000000419</v>
      </c>
      <c r="F487" s="16">
        <f t="shared" si="70"/>
        <v>2000.0000008831432</v>
      </c>
      <c r="H487" s="46" t="b">
        <f t="shared" si="71"/>
        <v>0</v>
      </c>
      <c r="I487" s="46">
        <f t="shared" si="72"/>
        <v>25</v>
      </c>
      <c r="J487" s="46">
        <f t="shared" si="73"/>
        <v>26</v>
      </c>
      <c r="K487" s="1" t="str">
        <f t="shared" si="74"/>
        <v/>
      </c>
      <c r="L487" s="1" t="str">
        <f t="shared" si="75"/>
        <v/>
      </c>
      <c r="M487" s="1" t="str">
        <f t="shared" si="76"/>
        <v/>
      </c>
      <c r="N487" s="1" t="str">
        <f t="shared" si="77"/>
        <v/>
      </c>
      <c r="O487" s="1">
        <f t="shared" si="78"/>
        <v>0</v>
      </c>
    </row>
    <row r="488" spans="5:15" x14ac:dyDescent="0.2">
      <c r="E488" s="39">
        <f t="shared" si="79"/>
        <v>48.600000000000421</v>
      </c>
      <c r="F488" s="16">
        <f t="shared" si="70"/>
        <v>2000.0000008831432</v>
      </c>
      <c r="H488" s="46" t="b">
        <f t="shared" si="71"/>
        <v>0</v>
      </c>
      <c r="I488" s="46">
        <f t="shared" si="72"/>
        <v>25</v>
      </c>
      <c r="J488" s="46">
        <f t="shared" si="73"/>
        <v>26</v>
      </c>
      <c r="K488" s="1" t="str">
        <f t="shared" si="74"/>
        <v/>
      </c>
      <c r="L488" s="1" t="str">
        <f t="shared" si="75"/>
        <v/>
      </c>
      <c r="M488" s="1" t="str">
        <f t="shared" si="76"/>
        <v/>
      </c>
      <c r="N488" s="1" t="str">
        <f t="shared" si="77"/>
        <v/>
      </c>
      <c r="O488" s="1">
        <f t="shared" si="78"/>
        <v>0</v>
      </c>
    </row>
    <row r="489" spans="5:15" x14ac:dyDescent="0.2">
      <c r="E489" s="39">
        <f t="shared" si="79"/>
        <v>48.700000000000422</v>
      </c>
      <c r="F489" s="16">
        <f t="shared" si="70"/>
        <v>2000.0000008831432</v>
      </c>
      <c r="H489" s="46" t="b">
        <f t="shared" si="71"/>
        <v>0</v>
      </c>
      <c r="I489" s="46">
        <f t="shared" si="72"/>
        <v>25</v>
      </c>
      <c r="J489" s="46">
        <f t="shared" si="73"/>
        <v>26</v>
      </c>
      <c r="K489" s="1" t="str">
        <f t="shared" si="74"/>
        <v/>
      </c>
      <c r="L489" s="1" t="str">
        <f t="shared" si="75"/>
        <v/>
      </c>
      <c r="M489" s="1" t="str">
        <f t="shared" si="76"/>
        <v/>
      </c>
      <c r="N489" s="1" t="str">
        <f t="shared" si="77"/>
        <v/>
      </c>
      <c r="O489" s="1">
        <f t="shared" si="78"/>
        <v>0</v>
      </c>
    </row>
    <row r="490" spans="5:15" x14ac:dyDescent="0.2">
      <c r="E490" s="39">
        <f t="shared" si="79"/>
        <v>48.800000000000423</v>
      </c>
      <c r="F490" s="16">
        <f t="shared" si="70"/>
        <v>2000.0000008831432</v>
      </c>
      <c r="H490" s="46" t="b">
        <f t="shared" si="71"/>
        <v>0</v>
      </c>
      <c r="I490" s="46">
        <f t="shared" si="72"/>
        <v>25</v>
      </c>
      <c r="J490" s="46">
        <f t="shared" si="73"/>
        <v>26</v>
      </c>
      <c r="K490" s="1" t="str">
        <f t="shared" si="74"/>
        <v/>
      </c>
      <c r="L490" s="1" t="str">
        <f t="shared" si="75"/>
        <v/>
      </c>
      <c r="M490" s="1" t="str">
        <f t="shared" si="76"/>
        <v/>
      </c>
      <c r="N490" s="1" t="str">
        <f t="shared" si="77"/>
        <v/>
      </c>
      <c r="O490" s="1">
        <f t="shared" si="78"/>
        <v>0</v>
      </c>
    </row>
    <row r="491" spans="5:15" x14ac:dyDescent="0.2">
      <c r="E491" s="39">
        <f t="shared" si="79"/>
        <v>48.900000000000425</v>
      </c>
      <c r="F491" s="16">
        <f t="shared" si="70"/>
        <v>2000.0000008831432</v>
      </c>
      <c r="H491" s="46" t="b">
        <f t="shared" si="71"/>
        <v>0</v>
      </c>
      <c r="I491" s="46">
        <f t="shared" si="72"/>
        <v>25</v>
      </c>
      <c r="J491" s="46">
        <f t="shared" si="73"/>
        <v>26</v>
      </c>
      <c r="K491" s="1" t="str">
        <f t="shared" si="74"/>
        <v/>
      </c>
      <c r="L491" s="1" t="str">
        <f t="shared" si="75"/>
        <v/>
      </c>
      <c r="M491" s="1" t="str">
        <f t="shared" si="76"/>
        <v/>
      </c>
      <c r="N491" s="1" t="str">
        <f t="shared" si="77"/>
        <v/>
      </c>
      <c r="O491" s="1">
        <f t="shared" si="78"/>
        <v>0</v>
      </c>
    </row>
    <row r="492" spans="5:15" x14ac:dyDescent="0.2">
      <c r="E492" s="39">
        <f t="shared" si="79"/>
        <v>49.000000000000426</v>
      </c>
      <c r="F492" s="16">
        <f t="shared" si="70"/>
        <v>2000.0000008831432</v>
      </c>
      <c r="H492" s="46" t="b">
        <f t="shared" si="71"/>
        <v>0</v>
      </c>
      <c r="I492" s="46">
        <f t="shared" si="72"/>
        <v>25</v>
      </c>
      <c r="J492" s="46">
        <f t="shared" si="73"/>
        <v>26</v>
      </c>
      <c r="K492" s="1" t="str">
        <f t="shared" si="74"/>
        <v/>
      </c>
      <c r="L492" s="1" t="str">
        <f t="shared" si="75"/>
        <v/>
      </c>
      <c r="M492" s="1" t="str">
        <f t="shared" si="76"/>
        <v/>
      </c>
      <c r="N492" s="1" t="str">
        <f t="shared" si="77"/>
        <v/>
      </c>
      <c r="O492" s="1">
        <f t="shared" si="78"/>
        <v>0</v>
      </c>
    </row>
    <row r="493" spans="5:15" x14ac:dyDescent="0.2">
      <c r="E493" s="39">
        <f t="shared" si="79"/>
        <v>49.100000000000428</v>
      </c>
      <c r="F493" s="16">
        <f t="shared" si="70"/>
        <v>2000.0000008831432</v>
      </c>
      <c r="H493" s="46" t="b">
        <f t="shared" si="71"/>
        <v>0</v>
      </c>
      <c r="I493" s="46">
        <f t="shared" si="72"/>
        <v>25</v>
      </c>
      <c r="J493" s="46">
        <f t="shared" si="73"/>
        <v>26</v>
      </c>
      <c r="K493" s="1" t="str">
        <f t="shared" si="74"/>
        <v/>
      </c>
      <c r="L493" s="1" t="str">
        <f t="shared" si="75"/>
        <v/>
      </c>
      <c r="M493" s="1" t="str">
        <f t="shared" si="76"/>
        <v/>
      </c>
      <c r="N493" s="1" t="str">
        <f t="shared" si="77"/>
        <v/>
      </c>
      <c r="O493" s="1">
        <f t="shared" si="78"/>
        <v>0</v>
      </c>
    </row>
    <row r="494" spans="5:15" x14ac:dyDescent="0.2">
      <c r="E494" s="39">
        <f t="shared" si="79"/>
        <v>49.200000000000429</v>
      </c>
      <c r="F494" s="16">
        <f t="shared" si="70"/>
        <v>2000.0000008831432</v>
      </c>
      <c r="H494" s="46" t="b">
        <f t="shared" si="71"/>
        <v>0</v>
      </c>
      <c r="I494" s="46">
        <f t="shared" si="72"/>
        <v>25</v>
      </c>
      <c r="J494" s="46">
        <f t="shared" si="73"/>
        <v>26</v>
      </c>
      <c r="K494" s="1" t="str">
        <f t="shared" si="74"/>
        <v/>
      </c>
      <c r="L494" s="1" t="str">
        <f t="shared" si="75"/>
        <v/>
      </c>
      <c r="M494" s="1" t="str">
        <f t="shared" si="76"/>
        <v/>
      </c>
      <c r="N494" s="1" t="str">
        <f t="shared" si="77"/>
        <v/>
      </c>
      <c r="O494" s="1">
        <f t="shared" si="78"/>
        <v>0</v>
      </c>
    </row>
    <row r="495" spans="5:15" x14ac:dyDescent="0.2">
      <c r="E495" s="39">
        <f t="shared" si="79"/>
        <v>49.300000000000431</v>
      </c>
      <c r="F495" s="16">
        <f t="shared" si="70"/>
        <v>2000.0000008831432</v>
      </c>
      <c r="H495" s="46" t="b">
        <f t="shared" si="71"/>
        <v>0</v>
      </c>
      <c r="I495" s="46">
        <f t="shared" si="72"/>
        <v>25</v>
      </c>
      <c r="J495" s="46">
        <f t="shared" si="73"/>
        <v>26</v>
      </c>
      <c r="K495" s="1" t="str">
        <f t="shared" si="74"/>
        <v/>
      </c>
      <c r="L495" s="1" t="str">
        <f t="shared" si="75"/>
        <v/>
      </c>
      <c r="M495" s="1" t="str">
        <f t="shared" si="76"/>
        <v/>
      </c>
      <c r="N495" s="1" t="str">
        <f t="shared" si="77"/>
        <v/>
      </c>
      <c r="O495" s="1">
        <f t="shared" si="78"/>
        <v>0</v>
      </c>
    </row>
    <row r="496" spans="5:15" x14ac:dyDescent="0.2">
      <c r="E496" s="39">
        <f t="shared" si="79"/>
        <v>49.400000000000432</v>
      </c>
      <c r="F496" s="16">
        <f t="shared" si="70"/>
        <v>2000.0000008831432</v>
      </c>
      <c r="H496" s="46" t="b">
        <f t="shared" si="71"/>
        <v>0</v>
      </c>
      <c r="I496" s="46">
        <f t="shared" si="72"/>
        <v>25</v>
      </c>
      <c r="J496" s="46">
        <f t="shared" si="73"/>
        <v>26</v>
      </c>
      <c r="K496" s="1" t="str">
        <f t="shared" si="74"/>
        <v/>
      </c>
      <c r="L496" s="1" t="str">
        <f t="shared" si="75"/>
        <v/>
      </c>
      <c r="M496" s="1" t="str">
        <f t="shared" si="76"/>
        <v/>
      </c>
      <c r="N496" s="1" t="str">
        <f t="shared" si="77"/>
        <v/>
      </c>
      <c r="O496" s="1">
        <f t="shared" si="78"/>
        <v>0</v>
      </c>
    </row>
    <row r="497" spans="5:15" x14ac:dyDescent="0.2">
      <c r="E497" s="39">
        <f t="shared" si="79"/>
        <v>49.500000000000433</v>
      </c>
      <c r="F497" s="16">
        <f t="shared" si="70"/>
        <v>2000.0000008831432</v>
      </c>
      <c r="H497" s="46" t="b">
        <f t="shared" si="71"/>
        <v>0</v>
      </c>
      <c r="I497" s="46">
        <f t="shared" si="72"/>
        <v>25</v>
      </c>
      <c r="J497" s="46">
        <f t="shared" si="73"/>
        <v>26</v>
      </c>
      <c r="K497" s="1" t="str">
        <f t="shared" si="74"/>
        <v/>
      </c>
      <c r="L497" s="1" t="str">
        <f t="shared" si="75"/>
        <v/>
      </c>
      <c r="M497" s="1" t="str">
        <f t="shared" si="76"/>
        <v/>
      </c>
      <c r="N497" s="1" t="str">
        <f t="shared" si="77"/>
        <v/>
      </c>
      <c r="O497" s="1">
        <f t="shared" si="78"/>
        <v>0</v>
      </c>
    </row>
    <row r="498" spans="5:15" x14ac:dyDescent="0.2">
      <c r="E498" s="39">
        <f t="shared" si="79"/>
        <v>49.600000000000435</v>
      </c>
      <c r="F498" s="16">
        <f t="shared" si="70"/>
        <v>2000.0000008831432</v>
      </c>
      <c r="H498" s="46" t="b">
        <f t="shared" si="71"/>
        <v>0</v>
      </c>
      <c r="I498" s="46">
        <f t="shared" si="72"/>
        <v>25</v>
      </c>
      <c r="J498" s="46">
        <f t="shared" si="73"/>
        <v>26</v>
      </c>
      <c r="K498" s="1" t="str">
        <f t="shared" si="74"/>
        <v/>
      </c>
      <c r="L498" s="1" t="str">
        <f t="shared" si="75"/>
        <v/>
      </c>
      <c r="M498" s="1" t="str">
        <f t="shared" si="76"/>
        <v/>
      </c>
      <c r="N498" s="1" t="str">
        <f t="shared" si="77"/>
        <v/>
      </c>
      <c r="O498" s="1">
        <f t="shared" si="78"/>
        <v>0</v>
      </c>
    </row>
    <row r="499" spans="5:15" x14ac:dyDescent="0.2">
      <c r="E499" s="39">
        <f t="shared" si="79"/>
        <v>49.700000000000436</v>
      </c>
      <c r="F499" s="16">
        <f t="shared" si="70"/>
        <v>2000.0000008831432</v>
      </c>
      <c r="H499" s="46" t="b">
        <f t="shared" si="71"/>
        <v>0</v>
      </c>
      <c r="I499" s="46">
        <f t="shared" si="72"/>
        <v>25</v>
      </c>
      <c r="J499" s="46">
        <f t="shared" si="73"/>
        <v>26</v>
      </c>
      <c r="K499" s="1" t="str">
        <f t="shared" si="74"/>
        <v/>
      </c>
      <c r="L499" s="1" t="str">
        <f t="shared" si="75"/>
        <v/>
      </c>
      <c r="M499" s="1" t="str">
        <f t="shared" si="76"/>
        <v/>
      </c>
      <c r="N499" s="1" t="str">
        <f t="shared" si="77"/>
        <v/>
      </c>
      <c r="O499" s="1">
        <f t="shared" si="78"/>
        <v>0</v>
      </c>
    </row>
    <row r="500" spans="5:15" x14ac:dyDescent="0.2">
      <c r="E500" s="39">
        <f t="shared" si="79"/>
        <v>49.800000000000438</v>
      </c>
      <c r="F500" s="16">
        <f t="shared" si="70"/>
        <v>2000.0000008831432</v>
      </c>
      <c r="H500" s="46" t="b">
        <f t="shared" si="71"/>
        <v>0</v>
      </c>
      <c r="I500" s="46">
        <f t="shared" si="72"/>
        <v>25</v>
      </c>
      <c r="J500" s="46">
        <f t="shared" si="73"/>
        <v>26</v>
      </c>
      <c r="K500" s="1" t="str">
        <f t="shared" si="74"/>
        <v/>
      </c>
      <c r="L500" s="1" t="str">
        <f t="shared" si="75"/>
        <v/>
      </c>
      <c r="M500" s="1" t="str">
        <f t="shared" si="76"/>
        <v/>
      </c>
      <c r="N500" s="1" t="str">
        <f t="shared" si="77"/>
        <v/>
      </c>
      <c r="O500" s="1">
        <f t="shared" si="78"/>
        <v>0</v>
      </c>
    </row>
    <row r="501" spans="5:15" x14ac:dyDescent="0.2">
      <c r="E501" s="39">
        <f t="shared" si="79"/>
        <v>49.900000000000439</v>
      </c>
      <c r="F501" s="16">
        <f t="shared" si="70"/>
        <v>2000.0000008831432</v>
      </c>
      <c r="H501" s="46" t="b">
        <f t="shared" si="71"/>
        <v>0</v>
      </c>
      <c r="I501" s="46">
        <f t="shared" si="72"/>
        <v>25</v>
      </c>
      <c r="J501" s="46">
        <f t="shared" si="73"/>
        <v>26</v>
      </c>
      <c r="K501" s="1" t="str">
        <f t="shared" si="74"/>
        <v/>
      </c>
      <c r="L501" s="1" t="str">
        <f t="shared" si="75"/>
        <v/>
      </c>
      <c r="M501" s="1" t="str">
        <f t="shared" si="76"/>
        <v/>
      </c>
      <c r="N501" s="1" t="str">
        <f t="shared" si="77"/>
        <v/>
      </c>
      <c r="O501" s="1">
        <f t="shared" si="78"/>
        <v>0</v>
      </c>
    </row>
    <row r="502" spans="5:15" x14ac:dyDescent="0.2">
      <c r="E502" s="39">
        <f t="shared" si="79"/>
        <v>50.000000000000441</v>
      </c>
      <c r="F502" s="16">
        <f t="shared" si="70"/>
        <v>2000.0000008831432</v>
      </c>
      <c r="H502" s="46" t="b">
        <f t="shared" si="71"/>
        <v>0</v>
      </c>
      <c r="I502" s="46">
        <f t="shared" si="72"/>
        <v>25</v>
      </c>
      <c r="J502" s="46">
        <f t="shared" si="73"/>
        <v>26</v>
      </c>
      <c r="K502" s="1" t="str">
        <f t="shared" si="74"/>
        <v/>
      </c>
      <c r="L502" s="1" t="str">
        <f t="shared" si="75"/>
        <v/>
      </c>
      <c r="M502" s="1" t="str">
        <f t="shared" si="76"/>
        <v/>
      </c>
      <c r="N502" s="1" t="str">
        <f t="shared" si="77"/>
        <v/>
      </c>
      <c r="O502" s="1">
        <f t="shared" si="78"/>
        <v>0</v>
      </c>
    </row>
    <row r="503" spans="5:15" x14ac:dyDescent="0.2">
      <c r="E503" s="39">
        <f t="shared" si="79"/>
        <v>50.100000000000442</v>
      </c>
      <c r="F503" s="16">
        <f t="shared" si="70"/>
        <v>2000.0000008831432</v>
      </c>
      <c r="H503" s="46" t="b">
        <f t="shared" si="71"/>
        <v>0</v>
      </c>
      <c r="I503" s="46">
        <f t="shared" si="72"/>
        <v>25</v>
      </c>
      <c r="J503" s="46">
        <f t="shared" si="73"/>
        <v>26</v>
      </c>
      <c r="K503" s="1" t="str">
        <f t="shared" si="74"/>
        <v/>
      </c>
      <c r="L503" s="1" t="str">
        <f t="shared" si="75"/>
        <v/>
      </c>
      <c r="M503" s="1" t="str">
        <f t="shared" si="76"/>
        <v/>
      </c>
      <c r="N503" s="1" t="str">
        <f t="shared" si="77"/>
        <v/>
      </c>
      <c r="O503" s="1">
        <f t="shared" si="78"/>
        <v>0</v>
      </c>
    </row>
    <row r="504" spans="5:15" x14ac:dyDescent="0.2">
      <c r="E504" s="39">
        <f t="shared" si="79"/>
        <v>50.200000000000443</v>
      </c>
      <c r="F504" s="16">
        <f t="shared" si="70"/>
        <v>2000.0000008831432</v>
      </c>
      <c r="H504" s="46" t="b">
        <f t="shared" si="71"/>
        <v>0</v>
      </c>
      <c r="I504" s="46">
        <f t="shared" si="72"/>
        <v>25</v>
      </c>
      <c r="J504" s="46">
        <f t="shared" si="73"/>
        <v>26</v>
      </c>
      <c r="K504" s="1" t="str">
        <f t="shared" si="74"/>
        <v/>
      </c>
      <c r="L504" s="1" t="str">
        <f t="shared" si="75"/>
        <v/>
      </c>
      <c r="M504" s="1" t="str">
        <f t="shared" si="76"/>
        <v/>
      </c>
      <c r="N504" s="1" t="str">
        <f t="shared" si="77"/>
        <v/>
      </c>
      <c r="O504" s="1">
        <f t="shared" si="78"/>
        <v>0</v>
      </c>
    </row>
    <row r="505" spans="5:15" x14ac:dyDescent="0.2">
      <c r="E505" s="39">
        <f t="shared" si="79"/>
        <v>50.300000000000445</v>
      </c>
      <c r="F505" s="16">
        <f t="shared" si="70"/>
        <v>2000.0000008831432</v>
      </c>
      <c r="H505" s="46" t="b">
        <f t="shared" si="71"/>
        <v>0</v>
      </c>
      <c r="I505" s="46">
        <f t="shared" si="72"/>
        <v>25</v>
      </c>
      <c r="J505" s="46">
        <f t="shared" si="73"/>
        <v>26</v>
      </c>
      <c r="K505" s="1" t="str">
        <f t="shared" si="74"/>
        <v/>
      </c>
      <c r="L505" s="1" t="str">
        <f t="shared" si="75"/>
        <v/>
      </c>
      <c r="M505" s="1" t="str">
        <f t="shared" si="76"/>
        <v/>
      </c>
      <c r="N505" s="1" t="str">
        <f t="shared" si="77"/>
        <v/>
      </c>
      <c r="O505" s="1">
        <f t="shared" si="78"/>
        <v>0</v>
      </c>
    </row>
    <row r="506" spans="5:15" x14ac:dyDescent="0.2">
      <c r="E506" s="39">
        <f t="shared" si="79"/>
        <v>50.400000000000446</v>
      </c>
      <c r="F506" s="16">
        <f t="shared" si="70"/>
        <v>2000.0000008831432</v>
      </c>
      <c r="H506" s="46" t="b">
        <f t="shared" si="71"/>
        <v>0</v>
      </c>
      <c r="I506" s="46">
        <f t="shared" si="72"/>
        <v>25</v>
      </c>
      <c r="J506" s="46">
        <f t="shared" si="73"/>
        <v>26</v>
      </c>
      <c r="K506" s="1" t="str">
        <f t="shared" si="74"/>
        <v/>
      </c>
      <c r="L506" s="1" t="str">
        <f t="shared" si="75"/>
        <v/>
      </c>
      <c r="M506" s="1" t="str">
        <f t="shared" si="76"/>
        <v/>
      </c>
      <c r="N506" s="1" t="str">
        <f t="shared" si="77"/>
        <v/>
      </c>
      <c r="O506" s="1">
        <f t="shared" si="78"/>
        <v>0</v>
      </c>
    </row>
    <row r="507" spans="5:15" x14ac:dyDescent="0.2">
      <c r="E507" s="39">
        <f t="shared" si="79"/>
        <v>50.500000000000448</v>
      </c>
      <c r="F507" s="16">
        <f t="shared" si="70"/>
        <v>2000.0000008831432</v>
      </c>
      <c r="H507" s="46" t="b">
        <f t="shared" si="71"/>
        <v>0</v>
      </c>
      <c r="I507" s="46">
        <f t="shared" si="72"/>
        <v>25</v>
      </c>
      <c r="J507" s="46">
        <f t="shared" si="73"/>
        <v>26</v>
      </c>
      <c r="K507" s="1" t="str">
        <f t="shared" si="74"/>
        <v/>
      </c>
      <c r="L507" s="1" t="str">
        <f t="shared" si="75"/>
        <v/>
      </c>
      <c r="M507" s="1" t="str">
        <f t="shared" si="76"/>
        <v/>
      </c>
      <c r="N507" s="1" t="str">
        <f t="shared" si="77"/>
        <v/>
      </c>
      <c r="O507" s="1">
        <f t="shared" si="78"/>
        <v>0</v>
      </c>
    </row>
    <row r="508" spans="5:15" x14ac:dyDescent="0.2">
      <c r="E508" s="39">
        <f t="shared" si="79"/>
        <v>50.600000000000449</v>
      </c>
      <c r="F508" s="16">
        <f t="shared" ref="F508:F571" si="80">IF(E508&gt;$C$29,$C$30,IF(H508,M508+(E508-K508)*O508,0))</f>
        <v>2000.0000008831432</v>
      </c>
      <c r="H508" s="46" t="b">
        <f t="shared" ref="H508:H571" si="81">AND(E508&gt;=$C$28,E508&lt;=$C$29)</f>
        <v>0</v>
      </c>
      <c r="I508" s="46">
        <f t="shared" ref="I508:I571" si="82">COUNTIF($B$2:$B$26,"&lt;="&amp;E508)</f>
        <v>25</v>
      </c>
      <c r="J508" s="46">
        <f t="shared" ref="J508:J571" si="83">I508+1</f>
        <v>26</v>
      </c>
      <c r="K508" s="1" t="str">
        <f t="shared" ref="K508:K571" si="84">IF(H508,INDEX($B$2:$B$26,I508),"")</f>
        <v/>
      </c>
      <c r="L508" s="1" t="str">
        <f t="shared" ref="L508:L571" si="85">IF(H508,INDEX($B$2:$B$26,J508),"")</f>
        <v/>
      </c>
      <c r="M508" s="1" t="str">
        <f t="shared" ref="M508:M571" si="86">IF(H508,INDEX($C$2:$C$26,I508),"")</f>
        <v/>
      </c>
      <c r="N508" s="1" t="str">
        <f t="shared" ref="N508:N571" si="87">IF(H508,INDEX($C$2:$C$26,J508),"")</f>
        <v/>
      </c>
      <c r="O508" s="1">
        <f t="shared" ref="O508:O571" si="88">IF(K508&lt;&gt;L508,(N508-M508)/(L508-K508),0)</f>
        <v>0</v>
      </c>
    </row>
    <row r="509" spans="5:15" x14ac:dyDescent="0.2">
      <c r="E509" s="39">
        <f t="shared" si="79"/>
        <v>50.70000000000045</v>
      </c>
      <c r="F509" s="16">
        <f t="shared" si="80"/>
        <v>2000.0000008831432</v>
      </c>
      <c r="H509" s="46" t="b">
        <f t="shared" si="81"/>
        <v>0</v>
      </c>
      <c r="I509" s="46">
        <f t="shared" si="82"/>
        <v>25</v>
      </c>
      <c r="J509" s="46">
        <f t="shared" si="83"/>
        <v>26</v>
      </c>
      <c r="K509" s="1" t="str">
        <f t="shared" si="84"/>
        <v/>
      </c>
      <c r="L509" s="1" t="str">
        <f t="shared" si="85"/>
        <v/>
      </c>
      <c r="M509" s="1" t="str">
        <f t="shared" si="86"/>
        <v/>
      </c>
      <c r="N509" s="1" t="str">
        <f t="shared" si="87"/>
        <v/>
      </c>
      <c r="O509" s="1">
        <f t="shared" si="88"/>
        <v>0</v>
      </c>
    </row>
    <row r="510" spans="5:15" x14ac:dyDescent="0.2">
      <c r="E510" s="39">
        <f t="shared" si="79"/>
        <v>50.800000000000452</v>
      </c>
      <c r="F510" s="16">
        <f t="shared" si="80"/>
        <v>2000.0000008831432</v>
      </c>
      <c r="H510" s="46" t="b">
        <f t="shared" si="81"/>
        <v>0</v>
      </c>
      <c r="I510" s="46">
        <f t="shared" si="82"/>
        <v>25</v>
      </c>
      <c r="J510" s="46">
        <f t="shared" si="83"/>
        <v>26</v>
      </c>
      <c r="K510" s="1" t="str">
        <f t="shared" si="84"/>
        <v/>
      </c>
      <c r="L510" s="1" t="str">
        <f t="shared" si="85"/>
        <v/>
      </c>
      <c r="M510" s="1" t="str">
        <f t="shared" si="86"/>
        <v/>
      </c>
      <c r="N510" s="1" t="str">
        <f t="shared" si="87"/>
        <v/>
      </c>
      <c r="O510" s="1">
        <f t="shared" si="88"/>
        <v>0</v>
      </c>
    </row>
    <row r="511" spans="5:15" x14ac:dyDescent="0.2">
      <c r="E511" s="39">
        <f t="shared" si="79"/>
        <v>50.900000000000453</v>
      </c>
      <c r="F511" s="16">
        <f t="shared" si="80"/>
        <v>2000.0000008831432</v>
      </c>
      <c r="H511" s="46" t="b">
        <f t="shared" si="81"/>
        <v>0</v>
      </c>
      <c r="I511" s="46">
        <f t="shared" si="82"/>
        <v>25</v>
      </c>
      <c r="J511" s="46">
        <f t="shared" si="83"/>
        <v>26</v>
      </c>
      <c r="K511" s="1" t="str">
        <f t="shared" si="84"/>
        <v/>
      </c>
      <c r="L511" s="1" t="str">
        <f t="shared" si="85"/>
        <v/>
      </c>
      <c r="M511" s="1" t="str">
        <f t="shared" si="86"/>
        <v/>
      </c>
      <c r="N511" s="1" t="str">
        <f t="shared" si="87"/>
        <v/>
      </c>
      <c r="O511" s="1">
        <f t="shared" si="88"/>
        <v>0</v>
      </c>
    </row>
    <row r="512" spans="5:15" x14ac:dyDescent="0.2">
      <c r="E512" s="39">
        <f t="shared" si="79"/>
        <v>51.000000000000455</v>
      </c>
      <c r="F512" s="16">
        <f t="shared" si="80"/>
        <v>2000.0000008831432</v>
      </c>
      <c r="H512" s="46" t="b">
        <f t="shared" si="81"/>
        <v>0</v>
      </c>
      <c r="I512" s="46">
        <f t="shared" si="82"/>
        <v>25</v>
      </c>
      <c r="J512" s="46">
        <f t="shared" si="83"/>
        <v>26</v>
      </c>
      <c r="K512" s="1" t="str">
        <f t="shared" si="84"/>
        <v/>
      </c>
      <c r="L512" s="1" t="str">
        <f t="shared" si="85"/>
        <v/>
      </c>
      <c r="M512" s="1" t="str">
        <f t="shared" si="86"/>
        <v/>
      </c>
      <c r="N512" s="1" t="str">
        <f t="shared" si="87"/>
        <v/>
      </c>
      <c r="O512" s="1">
        <f t="shared" si="88"/>
        <v>0</v>
      </c>
    </row>
    <row r="513" spans="5:15" x14ac:dyDescent="0.2">
      <c r="E513" s="39">
        <f t="shared" si="79"/>
        <v>51.100000000000456</v>
      </c>
      <c r="F513" s="16">
        <f t="shared" si="80"/>
        <v>2000.0000008831432</v>
      </c>
      <c r="H513" s="46" t="b">
        <f t="shared" si="81"/>
        <v>0</v>
      </c>
      <c r="I513" s="46">
        <f t="shared" si="82"/>
        <v>25</v>
      </c>
      <c r="J513" s="46">
        <f t="shared" si="83"/>
        <v>26</v>
      </c>
      <c r="K513" s="1" t="str">
        <f t="shared" si="84"/>
        <v/>
      </c>
      <c r="L513" s="1" t="str">
        <f t="shared" si="85"/>
        <v/>
      </c>
      <c r="M513" s="1" t="str">
        <f t="shared" si="86"/>
        <v/>
      </c>
      <c r="N513" s="1" t="str">
        <f t="shared" si="87"/>
        <v/>
      </c>
      <c r="O513" s="1">
        <f t="shared" si="88"/>
        <v>0</v>
      </c>
    </row>
    <row r="514" spans="5:15" x14ac:dyDescent="0.2">
      <c r="E514" s="39">
        <f t="shared" si="79"/>
        <v>51.200000000000458</v>
      </c>
      <c r="F514" s="16">
        <f t="shared" si="80"/>
        <v>2000.0000008831432</v>
      </c>
      <c r="H514" s="46" t="b">
        <f t="shared" si="81"/>
        <v>0</v>
      </c>
      <c r="I514" s="46">
        <f t="shared" si="82"/>
        <v>25</v>
      </c>
      <c r="J514" s="46">
        <f t="shared" si="83"/>
        <v>26</v>
      </c>
      <c r="K514" s="1" t="str">
        <f t="shared" si="84"/>
        <v/>
      </c>
      <c r="L514" s="1" t="str">
        <f t="shared" si="85"/>
        <v/>
      </c>
      <c r="M514" s="1" t="str">
        <f t="shared" si="86"/>
        <v/>
      </c>
      <c r="N514" s="1" t="str">
        <f t="shared" si="87"/>
        <v/>
      </c>
      <c r="O514" s="1">
        <f t="shared" si="88"/>
        <v>0</v>
      </c>
    </row>
    <row r="515" spans="5:15" x14ac:dyDescent="0.2">
      <c r="E515" s="39">
        <f t="shared" ref="E515:E578" si="89">E514+WindSpeedStep</f>
        <v>51.300000000000459</v>
      </c>
      <c r="F515" s="16">
        <f t="shared" si="80"/>
        <v>2000.0000008831432</v>
      </c>
      <c r="H515" s="46" t="b">
        <f t="shared" si="81"/>
        <v>0</v>
      </c>
      <c r="I515" s="46">
        <f t="shared" si="82"/>
        <v>25</v>
      </c>
      <c r="J515" s="46">
        <f t="shared" si="83"/>
        <v>26</v>
      </c>
      <c r="K515" s="1" t="str">
        <f t="shared" si="84"/>
        <v/>
      </c>
      <c r="L515" s="1" t="str">
        <f t="shared" si="85"/>
        <v/>
      </c>
      <c r="M515" s="1" t="str">
        <f t="shared" si="86"/>
        <v/>
      </c>
      <c r="N515" s="1" t="str">
        <f t="shared" si="87"/>
        <v/>
      </c>
      <c r="O515" s="1">
        <f t="shared" si="88"/>
        <v>0</v>
      </c>
    </row>
    <row r="516" spans="5:15" x14ac:dyDescent="0.2">
      <c r="E516" s="39">
        <f t="shared" si="89"/>
        <v>51.40000000000046</v>
      </c>
      <c r="F516" s="16">
        <f t="shared" si="80"/>
        <v>2000.0000008831432</v>
      </c>
      <c r="H516" s="46" t="b">
        <f t="shared" si="81"/>
        <v>0</v>
      </c>
      <c r="I516" s="46">
        <f t="shared" si="82"/>
        <v>25</v>
      </c>
      <c r="J516" s="46">
        <f t="shared" si="83"/>
        <v>26</v>
      </c>
      <c r="K516" s="1" t="str">
        <f t="shared" si="84"/>
        <v/>
      </c>
      <c r="L516" s="1" t="str">
        <f t="shared" si="85"/>
        <v/>
      </c>
      <c r="M516" s="1" t="str">
        <f t="shared" si="86"/>
        <v/>
      </c>
      <c r="N516" s="1" t="str">
        <f t="shared" si="87"/>
        <v/>
      </c>
      <c r="O516" s="1">
        <f t="shared" si="88"/>
        <v>0</v>
      </c>
    </row>
    <row r="517" spans="5:15" x14ac:dyDescent="0.2">
      <c r="E517" s="39">
        <f t="shared" si="89"/>
        <v>51.500000000000462</v>
      </c>
      <c r="F517" s="16">
        <f t="shared" si="80"/>
        <v>2000.0000008831432</v>
      </c>
      <c r="H517" s="46" t="b">
        <f t="shared" si="81"/>
        <v>0</v>
      </c>
      <c r="I517" s="46">
        <f t="shared" si="82"/>
        <v>25</v>
      </c>
      <c r="J517" s="46">
        <f t="shared" si="83"/>
        <v>26</v>
      </c>
      <c r="K517" s="1" t="str">
        <f t="shared" si="84"/>
        <v/>
      </c>
      <c r="L517" s="1" t="str">
        <f t="shared" si="85"/>
        <v/>
      </c>
      <c r="M517" s="1" t="str">
        <f t="shared" si="86"/>
        <v/>
      </c>
      <c r="N517" s="1" t="str">
        <f t="shared" si="87"/>
        <v/>
      </c>
      <c r="O517" s="1">
        <f t="shared" si="88"/>
        <v>0</v>
      </c>
    </row>
    <row r="518" spans="5:15" x14ac:dyDescent="0.2">
      <c r="E518" s="39">
        <f t="shared" si="89"/>
        <v>51.600000000000463</v>
      </c>
      <c r="F518" s="16">
        <f t="shared" si="80"/>
        <v>2000.0000008831432</v>
      </c>
      <c r="H518" s="46" t="b">
        <f t="shared" si="81"/>
        <v>0</v>
      </c>
      <c r="I518" s="46">
        <f t="shared" si="82"/>
        <v>25</v>
      </c>
      <c r="J518" s="46">
        <f t="shared" si="83"/>
        <v>26</v>
      </c>
      <c r="K518" s="1" t="str">
        <f t="shared" si="84"/>
        <v/>
      </c>
      <c r="L518" s="1" t="str">
        <f t="shared" si="85"/>
        <v/>
      </c>
      <c r="M518" s="1" t="str">
        <f t="shared" si="86"/>
        <v/>
      </c>
      <c r="N518" s="1" t="str">
        <f t="shared" si="87"/>
        <v/>
      </c>
      <c r="O518" s="1">
        <f t="shared" si="88"/>
        <v>0</v>
      </c>
    </row>
    <row r="519" spans="5:15" x14ac:dyDescent="0.2">
      <c r="E519" s="39">
        <f t="shared" si="89"/>
        <v>51.700000000000465</v>
      </c>
      <c r="F519" s="16">
        <f t="shared" si="80"/>
        <v>2000.0000008831432</v>
      </c>
      <c r="H519" s="46" t="b">
        <f t="shared" si="81"/>
        <v>0</v>
      </c>
      <c r="I519" s="46">
        <f t="shared" si="82"/>
        <v>25</v>
      </c>
      <c r="J519" s="46">
        <f t="shared" si="83"/>
        <v>26</v>
      </c>
      <c r="K519" s="1" t="str">
        <f t="shared" si="84"/>
        <v/>
      </c>
      <c r="L519" s="1" t="str">
        <f t="shared" si="85"/>
        <v/>
      </c>
      <c r="M519" s="1" t="str">
        <f t="shared" si="86"/>
        <v/>
      </c>
      <c r="N519" s="1" t="str">
        <f t="shared" si="87"/>
        <v/>
      </c>
      <c r="O519" s="1">
        <f t="shared" si="88"/>
        <v>0</v>
      </c>
    </row>
    <row r="520" spans="5:15" x14ac:dyDescent="0.2">
      <c r="E520" s="39">
        <f t="shared" si="89"/>
        <v>51.800000000000466</v>
      </c>
      <c r="F520" s="16">
        <f t="shared" si="80"/>
        <v>2000.0000008831432</v>
      </c>
      <c r="H520" s="46" t="b">
        <f t="shared" si="81"/>
        <v>0</v>
      </c>
      <c r="I520" s="46">
        <f t="shared" si="82"/>
        <v>25</v>
      </c>
      <c r="J520" s="46">
        <f t="shared" si="83"/>
        <v>26</v>
      </c>
      <c r="K520" s="1" t="str">
        <f t="shared" si="84"/>
        <v/>
      </c>
      <c r="L520" s="1" t="str">
        <f t="shared" si="85"/>
        <v/>
      </c>
      <c r="M520" s="1" t="str">
        <f t="shared" si="86"/>
        <v/>
      </c>
      <c r="N520" s="1" t="str">
        <f t="shared" si="87"/>
        <v/>
      </c>
      <c r="O520" s="1">
        <f t="shared" si="88"/>
        <v>0</v>
      </c>
    </row>
    <row r="521" spans="5:15" x14ac:dyDescent="0.2">
      <c r="E521" s="39">
        <f t="shared" si="89"/>
        <v>51.900000000000468</v>
      </c>
      <c r="F521" s="16">
        <f t="shared" si="80"/>
        <v>2000.0000008831432</v>
      </c>
      <c r="H521" s="46" t="b">
        <f t="shared" si="81"/>
        <v>0</v>
      </c>
      <c r="I521" s="46">
        <f t="shared" si="82"/>
        <v>25</v>
      </c>
      <c r="J521" s="46">
        <f t="shared" si="83"/>
        <v>26</v>
      </c>
      <c r="K521" s="1" t="str">
        <f t="shared" si="84"/>
        <v/>
      </c>
      <c r="L521" s="1" t="str">
        <f t="shared" si="85"/>
        <v/>
      </c>
      <c r="M521" s="1" t="str">
        <f t="shared" si="86"/>
        <v/>
      </c>
      <c r="N521" s="1" t="str">
        <f t="shared" si="87"/>
        <v/>
      </c>
      <c r="O521" s="1">
        <f t="shared" si="88"/>
        <v>0</v>
      </c>
    </row>
    <row r="522" spans="5:15" x14ac:dyDescent="0.2">
      <c r="E522" s="39">
        <f t="shared" si="89"/>
        <v>52.000000000000469</v>
      </c>
      <c r="F522" s="16">
        <f t="shared" si="80"/>
        <v>2000.0000008831432</v>
      </c>
      <c r="H522" s="46" t="b">
        <f t="shared" si="81"/>
        <v>0</v>
      </c>
      <c r="I522" s="46">
        <f t="shared" si="82"/>
        <v>25</v>
      </c>
      <c r="J522" s="46">
        <f t="shared" si="83"/>
        <v>26</v>
      </c>
      <c r="K522" s="1" t="str">
        <f t="shared" si="84"/>
        <v/>
      </c>
      <c r="L522" s="1" t="str">
        <f t="shared" si="85"/>
        <v/>
      </c>
      <c r="M522" s="1" t="str">
        <f t="shared" si="86"/>
        <v/>
      </c>
      <c r="N522" s="1" t="str">
        <f t="shared" si="87"/>
        <v/>
      </c>
      <c r="O522" s="1">
        <f t="shared" si="88"/>
        <v>0</v>
      </c>
    </row>
    <row r="523" spans="5:15" x14ac:dyDescent="0.2">
      <c r="E523" s="39">
        <f t="shared" si="89"/>
        <v>52.10000000000047</v>
      </c>
      <c r="F523" s="16">
        <f t="shared" si="80"/>
        <v>2000.0000008831432</v>
      </c>
      <c r="H523" s="46" t="b">
        <f t="shared" si="81"/>
        <v>0</v>
      </c>
      <c r="I523" s="46">
        <f t="shared" si="82"/>
        <v>25</v>
      </c>
      <c r="J523" s="46">
        <f t="shared" si="83"/>
        <v>26</v>
      </c>
      <c r="K523" s="1" t="str">
        <f t="shared" si="84"/>
        <v/>
      </c>
      <c r="L523" s="1" t="str">
        <f t="shared" si="85"/>
        <v/>
      </c>
      <c r="M523" s="1" t="str">
        <f t="shared" si="86"/>
        <v/>
      </c>
      <c r="N523" s="1" t="str">
        <f t="shared" si="87"/>
        <v/>
      </c>
      <c r="O523" s="1">
        <f t="shared" si="88"/>
        <v>0</v>
      </c>
    </row>
    <row r="524" spans="5:15" x14ac:dyDescent="0.2">
      <c r="E524" s="39">
        <f t="shared" si="89"/>
        <v>52.200000000000472</v>
      </c>
      <c r="F524" s="16">
        <f t="shared" si="80"/>
        <v>2000.0000008831432</v>
      </c>
      <c r="H524" s="46" t="b">
        <f t="shared" si="81"/>
        <v>0</v>
      </c>
      <c r="I524" s="46">
        <f t="shared" si="82"/>
        <v>25</v>
      </c>
      <c r="J524" s="46">
        <f t="shared" si="83"/>
        <v>26</v>
      </c>
      <c r="K524" s="1" t="str">
        <f t="shared" si="84"/>
        <v/>
      </c>
      <c r="L524" s="1" t="str">
        <f t="shared" si="85"/>
        <v/>
      </c>
      <c r="M524" s="1" t="str">
        <f t="shared" si="86"/>
        <v/>
      </c>
      <c r="N524" s="1" t="str">
        <f t="shared" si="87"/>
        <v/>
      </c>
      <c r="O524" s="1">
        <f t="shared" si="88"/>
        <v>0</v>
      </c>
    </row>
    <row r="525" spans="5:15" x14ac:dyDescent="0.2">
      <c r="E525" s="39">
        <f t="shared" si="89"/>
        <v>52.300000000000473</v>
      </c>
      <c r="F525" s="16">
        <f t="shared" si="80"/>
        <v>2000.0000008831432</v>
      </c>
      <c r="H525" s="46" t="b">
        <f t="shared" si="81"/>
        <v>0</v>
      </c>
      <c r="I525" s="46">
        <f t="shared" si="82"/>
        <v>25</v>
      </c>
      <c r="J525" s="46">
        <f t="shared" si="83"/>
        <v>26</v>
      </c>
      <c r="K525" s="1" t="str">
        <f t="shared" si="84"/>
        <v/>
      </c>
      <c r="L525" s="1" t="str">
        <f t="shared" si="85"/>
        <v/>
      </c>
      <c r="M525" s="1" t="str">
        <f t="shared" si="86"/>
        <v/>
      </c>
      <c r="N525" s="1" t="str">
        <f t="shared" si="87"/>
        <v/>
      </c>
      <c r="O525" s="1">
        <f t="shared" si="88"/>
        <v>0</v>
      </c>
    </row>
    <row r="526" spans="5:15" x14ac:dyDescent="0.2">
      <c r="E526" s="39">
        <f t="shared" si="89"/>
        <v>52.400000000000475</v>
      </c>
      <c r="F526" s="16">
        <f t="shared" si="80"/>
        <v>2000.0000008831432</v>
      </c>
      <c r="H526" s="46" t="b">
        <f t="shared" si="81"/>
        <v>0</v>
      </c>
      <c r="I526" s="46">
        <f t="shared" si="82"/>
        <v>25</v>
      </c>
      <c r="J526" s="46">
        <f t="shared" si="83"/>
        <v>26</v>
      </c>
      <c r="K526" s="1" t="str">
        <f t="shared" si="84"/>
        <v/>
      </c>
      <c r="L526" s="1" t="str">
        <f t="shared" si="85"/>
        <v/>
      </c>
      <c r="M526" s="1" t="str">
        <f t="shared" si="86"/>
        <v/>
      </c>
      <c r="N526" s="1" t="str">
        <f t="shared" si="87"/>
        <v/>
      </c>
      <c r="O526" s="1">
        <f t="shared" si="88"/>
        <v>0</v>
      </c>
    </row>
    <row r="527" spans="5:15" x14ac:dyDescent="0.2">
      <c r="E527" s="39">
        <f t="shared" si="89"/>
        <v>52.500000000000476</v>
      </c>
      <c r="F527" s="16">
        <f t="shared" si="80"/>
        <v>2000.0000008831432</v>
      </c>
      <c r="H527" s="46" t="b">
        <f t="shared" si="81"/>
        <v>0</v>
      </c>
      <c r="I527" s="46">
        <f t="shared" si="82"/>
        <v>25</v>
      </c>
      <c r="J527" s="46">
        <f t="shared" si="83"/>
        <v>26</v>
      </c>
      <c r="K527" s="1" t="str">
        <f t="shared" si="84"/>
        <v/>
      </c>
      <c r="L527" s="1" t="str">
        <f t="shared" si="85"/>
        <v/>
      </c>
      <c r="M527" s="1" t="str">
        <f t="shared" si="86"/>
        <v/>
      </c>
      <c r="N527" s="1" t="str">
        <f t="shared" si="87"/>
        <v/>
      </c>
      <c r="O527" s="1">
        <f t="shared" si="88"/>
        <v>0</v>
      </c>
    </row>
    <row r="528" spans="5:15" x14ac:dyDescent="0.2">
      <c r="E528" s="39">
        <f t="shared" si="89"/>
        <v>52.600000000000477</v>
      </c>
      <c r="F528" s="16">
        <f t="shared" si="80"/>
        <v>2000.0000008831432</v>
      </c>
      <c r="H528" s="46" t="b">
        <f t="shared" si="81"/>
        <v>0</v>
      </c>
      <c r="I528" s="46">
        <f t="shared" si="82"/>
        <v>25</v>
      </c>
      <c r="J528" s="46">
        <f t="shared" si="83"/>
        <v>26</v>
      </c>
      <c r="K528" s="1" t="str">
        <f t="shared" si="84"/>
        <v/>
      </c>
      <c r="L528" s="1" t="str">
        <f t="shared" si="85"/>
        <v/>
      </c>
      <c r="M528" s="1" t="str">
        <f t="shared" si="86"/>
        <v/>
      </c>
      <c r="N528" s="1" t="str">
        <f t="shared" si="87"/>
        <v/>
      </c>
      <c r="O528" s="1">
        <f t="shared" si="88"/>
        <v>0</v>
      </c>
    </row>
    <row r="529" spans="5:15" x14ac:dyDescent="0.2">
      <c r="E529" s="39">
        <f t="shared" si="89"/>
        <v>52.700000000000479</v>
      </c>
      <c r="F529" s="16">
        <f t="shared" si="80"/>
        <v>2000.0000008831432</v>
      </c>
      <c r="H529" s="46" t="b">
        <f t="shared" si="81"/>
        <v>0</v>
      </c>
      <c r="I529" s="46">
        <f t="shared" si="82"/>
        <v>25</v>
      </c>
      <c r="J529" s="46">
        <f t="shared" si="83"/>
        <v>26</v>
      </c>
      <c r="K529" s="1" t="str">
        <f t="shared" si="84"/>
        <v/>
      </c>
      <c r="L529" s="1" t="str">
        <f t="shared" si="85"/>
        <v/>
      </c>
      <c r="M529" s="1" t="str">
        <f t="shared" si="86"/>
        <v/>
      </c>
      <c r="N529" s="1" t="str">
        <f t="shared" si="87"/>
        <v/>
      </c>
      <c r="O529" s="1">
        <f t="shared" si="88"/>
        <v>0</v>
      </c>
    </row>
    <row r="530" spans="5:15" x14ac:dyDescent="0.2">
      <c r="E530" s="39">
        <f t="shared" si="89"/>
        <v>52.80000000000048</v>
      </c>
      <c r="F530" s="16">
        <f t="shared" si="80"/>
        <v>2000.0000008831432</v>
      </c>
      <c r="H530" s="46" t="b">
        <f t="shared" si="81"/>
        <v>0</v>
      </c>
      <c r="I530" s="46">
        <f t="shared" si="82"/>
        <v>25</v>
      </c>
      <c r="J530" s="46">
        <f t="shared" si="83"/>
        <v>26</v>
      </c>
      <c r="K530" s="1" t="str">
        <f t="shared" si="84"/>
        <v/>
      </c>
      <c r="L530" s="1" t="str">
        <f t="shared" si="85"/>
        <v/>
      </c>
      <c r="M530" s="1" t="str">
        <f t="shared" si="86"/>
        <v/>
      </c>
      <c r="N530" s="1" t="str">
        <f t="shared" si="87"/>
        <v/>
      </c>
      <c r="O530" s="1">
        <f t="shared" si="88"/>
        <v>0</v>
      </c>
    </row>
    <row r="531" spans="5:15" x14ac:dyDescent="0.2">
      <c r="E531" s="39">
        <f t="shared" si="89"/>
        <v>52.900000000000482</v>
      </c>
      <c r="F531" s="16">
        <f t="shared" si="80"/>
        <v>2000.0000008831432</v>
      </c>
      <c r="H531" s="46" t="b">
        <f t="shared" si="81"/>
        <v>0</v>
      </c>
      <c r="I531" s="46">
        <f t="shared" si="82"/>
        <v>25</v>
      </c>
      <c r="J531" s="46">
        <f t="shared" si="83"/>
        <v>26</v>
      </c>
      <c r="K531" s="1" t="str">
        <f t="shared" si="84"/>
        <v/>
      </c>
      <c r="L531" s="1" t="str">
        <f t="shared" si="85"/>
        <v/>
      </c>
      <c r="M531" s="1" t="str">
        <f t="shared" si="86"/>
        <v/>
      </c>
      <c r="N531" s="1" t="str">
        <f t="shared" si="87"/>
        <v/>
      </c>
      <c r="O531" s="1">
        <f t="shared" si="88"/>
        <v>0</v>
      </c>
    </row>
    <row r="532" spans="5:15" x14ac:dyDescent="0.2">
      <c r="E532" s="39">
        <f t="shared" si="89"/>
        <v>53.000000000000483</v>
      </c>
      <c r="F532" s="16">
        <f t="shared" si="80"/>
        <v>2000.0000008831432</v>
      </c>
      <c r="H532" s="46" t="b">
        <f t="shared" si="81"/>
        <v>0</v>
      </c>
      <c r="I532" s="46">
        <f t="shared" si="82"/>
        <v>25</v>
      </c>
      <c r="J532" s="46">
        <f t="shared" si="83"/>
        <v>26</v>
      </c>
      <c r="K532" s="1" t="str">
        <f t="shared" si="84"/>
        <v/>
      </c>
      <c r="L532" s="1" t="str">
        <f t="shared" si="85"/>
        <v/>
      </c>
      <c r="M532" s="1" t="str">
        <f t="shared" si="86"/>
        <v/>
      </c>
      <c r="N532" s="1" t="str">
        <f t="shared" si="87"/>
        <v/>
      </c>
      <c r="O532" s="1">
        <f t="shared" si="88"/>
        <v>0</v>
      </c>
    </row>
    <row r="533" spans="5:15" x14ac:dyDescent="0.2">
      <c r="E533" s="39">
        <f t="shared" si="89"/>
        <v>53.100000000000485</v>
      </c>
      <c r="F533" s="16">
        <f t="shared" si="80"/>
        <v>2000.0000008831432</v>
      </c>
      <c r="H533" s="46" t="b">
        <f t="shared" si="81"/>
        <v>0</v>
      </c>
      <c r="I533" s="46">
        <f t="shared" si="82"/>
        <v>25</v>
      </c>
      <c r="J533" s="46">
        <f t="shared" si="83"/>
        <v>26</v>
      </c>
      <c r="K533" s="1" t="str">
        <f t="shared" si="84"/>
        <v/>
      </c>
      <c r="L533" s="1" t="str">
        <f t="shared" si="85"/>
        <v/>
      </c>
      <c r="M533" s="1" t="str">
        <f t="shared" si="86"/>
        <v/>
      </c>
      <c r="N533" s="1" t="str">
        <f t="shared" si="87"/>
        <v/>
      </c>
      <c r="O533" s="1">
        <f t="shared" si="88"/>
        <v>0</v>
      </c>
    </row>
    <row r="534" spans="5:15" x14ac:dyDescent="0.2">
      <c r="E534" s="39">
        <f t="shared" si="89"/>
        <v>53.200000000000486</v>
      </c>
      <c r="F534" s="16">
        <f t="shared" si="80"/>
        <v>2000.0000008831432</v>
      </c>
      <c r="H534" s="46" t="b">
        <f t="shared" si="81"/>
        <v>0</v>
      </c>
      <c r="I534" s="46">
        <f t="shared" si="82"/>
        <v>25</v>
      </c>
      <c r="J534" s="46">
        <f t="shared" si="83"/>
        <v>26</v>
      </c>
      <c r="K534" s="1" t="str">
        <f t="shared" si="84"/>
        <v/>
      </c>
      <c r="L534" s="1" t="str">
        <f t="shared" si="85"/>
        <v/>
      </c>
      <c r="M534" s="1" t="str">
        <f t="shared" si="86"/>
        <v/>
      </c>
      <c r="N534" s="1" t="str">
        <f t="shared" si="87"/>
        <v/>
      </c>
      <c r="O534" s="1">
        <f t="shared" si="88"/>
        <v>0</v>
      </c>
    </row>
    <row r="535" spans="5:15" x14ac:dyDescent="0.2">
      <c r="E535" s="39">
        <f t="shared" si="89"/>
        <v>53.300000000000487</v>
      </c>
      <c r="F535" s="16">
        <f t="shared" si="80"/>
        <v>2000.0000008831432</v>
      </c>
      <c r="H535" s="46" t="b">
        <f t="shared" si="81"/>
        <v>0</v>
      </c>
      <c r="I535" s="46">
        <f t="shared" si="82"/>
        <v>25</v>
      </c>
      <c r="J535" s="46">
        <f t="shared" si="83"/>
        <v>26</v>
      </c>
      <c r="K535" s="1" t="str">
        <f t="shared" si="84"/>
        <v/>
      </c>
      <c r="L535" s="1" t="str">
        <f t="shared" si="85"/>
        <v/>
      </c>
      <c r="M535" s="1" t="str">
        <f t="shared" si="86"/>
        <v/>
      </c>
      <c r="N535" s="1" t="str">
        <f t="shared" si="87"/>
        <v/>
      </c>
      <c r="O535" s="1">
        <f t="shared" si="88"/>
        <v>0</v>
      </c>
    </row>
    <row r="536" spans="5:15" x14ac:dyDescent="0.2">
      <c r="E536" s="39">
        <f t="shared" si="89"/>
        <v>53.400000000000489</v>
      </c>
      <c r="F536" s="16">
        <f t="shared" si="80"/>
        <v>2000.0000008831432</v>
      </c>
      <c r="H536" s="46" t="b">
        <f t="shared" si="81"/>
        <v>0</v>
      </c>
      <c r="I536" s="46">
        <f t="shared" si="82"/>
        <v>25</v>
      </c>
      <c r="J536" s="46">
        <f t="shared" si="83"/>
        <v>26</v>
      </c>
      <c r="K536" s="1" t="str">
        <f t="shared" si="84"/>
        <v/>
      </c>
      <c r="L536" s="1" t="str">
        <f t="shared" si="85"/>
        <v/>
      </c>
      <c r="M536" s="1" t="str">
        <f t="shared" si="86"/>
        <v/>
      </c>
      <c r="N536" s="1" t="str">
        <f t="shared" si="87"/>
        <v/>
      </c>
      <c r="O536" s="1">
        <f t="shared" si="88"/>
        <v>0</v>
      </c>
    </row>
    <row r="537" spans="5:15" x14ac:dyDescent="0.2">
      <c r="E537" s="39">
        <f t="shared" si="89"/>
        <v>53.50000000000049</v>
      </c>
      <c r="F537" s="16">
        <f t="shared" si="80"/>
        <v>2000.0000008831432</v>
      </c>
      <c r="H537" s="46" t="b">
        <f t="shared" si="81"/>
        <v>0</v>
      </c>
      <c r="I537" s="46">
        <f t="shared" si="82"/>
        <v>25</v>
      </c>
      <c r="J537" s="46">
        <f t="shared" si="83"/>
        <v>26</v>
      </c>
      <c r="K537" s="1" t="str">
        <f t="shared" si="84"/>
        <v/>
      </c>
      <c r="L537" s="1" t="str">
        <f t="shared" si="85"/>
        <v/>
      </c>
      <c r="M537" s="1" t="str">
        <f t="shared" si="86"/>
        <v/>
      </c>
      <c r="N537" s="1" t="str">
        <f t="shared" si="87"/>
        <v/>
      </c>
      <c r="O537" s="1">
        <f t="shared" si="88"/>
        <v>0</v>
      </c>
    </row>
    <row r="538" spans="5:15" x14ac:dyDescent="0.2">
      <c r="E538" s="39">
        <f t="shared" si="89"/>
        <v>53.600000000000492</v>
      </c>
      <c r="F538" s="16">
        <f t="shared" si="80"/>
        <v>2000.0000008831432</v>
      </c>
      <c r="H538" s="46" t="b">
        <f t="shared" si="81"/>
        <v>0</v>
      </c>
      <c r="I538" s="46">
        <f t="shared" si="82"/>
        <v>25</v>
      </c>
      <c r="J538" s="46">
        <f t="shared" si="83"/>
        <v>26</v>
      </c>
      <c r="K538" s="1" t="str">
        <f t="shared" si="84"/>
        <v/>
      </c>
      <c r="L538" s="1" t="str">
        <f t="shared" si="85"/>
        <v/>
      </c>
      <c r="M538" s="1" t="str">
        <f t="shared" si="86"/>
        <v/>
      </c>
      <c r="N538" s="1" t="str">
        <f t="shared" si="87"/>
        <v/>
      </c>
      <c r="O538" s="1">
        <f t="shared" si="88"/>
        <v>0</v>
      </c>
    </row>
    <row r="539" spans="5:15" x14ac:dyDescent="0.2">
      <c r="E539" s="39">
        <f t="shared" si="89"/>
        <v>53.700000000000493</v>
      </c>
      <c r="F539" s="16">
        <f t="shared" si="80"/>
        <v>2000.0000008831432</v>
      </c>
      <c r="H539" s="46" t="b">
        <f t="shared" si="81"/>
        <v>0</v>
      </c>
      <c r="I539" s="46">
        <f t="shared" si="82"/>
        <v>25</v>
      </c>
      <c r="J539" s="46">
        <f t="shared" si="83"/>
        <v>26</v>
      </c>
      <c r="K539" s="1" t="str">
        <f t="shared" si="84"/>
        <v/>
      </c>
      <c r="L539" s="1" t="str">
        <f t="shared" si="85"/>
        <v/>
      </c>
      <c r="M539" s="1" t="str">
        <f t="shared" si="86"/>
        <v/>
      </c>
      <c r="N539" s="1" t="str">
        <f t="shared" si="87"/>
        <v/>
      </c>
      <c r="O539" s="1">
        <f t="shared" si="88"/>
        <v>0</v>
      </c>
    </row>
    <row r="540" spans="5:15" x14ac:dyDescent="0.2">
      <c r="E540" s="39">
        <f t="shared" si="89"/>
        <v>53.800000000000495</v>
      </c>
      <c r="F540" s="16">
        <f t="shared" si="80"/>
        <v>2000.0000008831432</v>
      </c>
      <c r="H540" s="46" t="b">
        <f t="shared" si="81"/>
        <v>0</v>
      </c>
      <c r="I540" s="46">
        <f t="shared" si="82"/>
        <v>25</v>
      </c>
      <c r="J540" s="46">
        <f t="shared" si="83"/>
        <v>26</v>
      </c>
      <c r="K540" s="1" t="str">
        <f t="shared" si="84"/>
        <v/>
      </c>
      <c r="L540" s="1" t="str">
        <f t="shared" si="85"/>
        <v/>
      </c>
      <c r="M540" s="1" t="str">
        <f t="shared" si="86"/>
        <v/>
      </c>
      <c r="N540" s="1" t="str">
        <f t="shared" si="87"/>
        <v/>
      </c>
      <c r="O540" s="1">
        <f t="shared" si="88"/>
        <v>0</v>
      </c>
    </row>
    <row r="541" spans="5:15" x14ac:dyDescent="0.2">
      <c r="E541" s="39">
        <f t="shared" si="89"/>
        <v>53.900000000000496</v>
      </c>
      <c r="F541" s="16">
        <f t="shared" si="80"/>
        <v>2000.0000008831432</v>
      </c>
      <c r="H541" s="46" t="b">
        <f t="shared" si="81"/>
        <v>0</v>
      </c>
      <c r="I541" s="46">
        <f t="shared" si="82"/>
        <v>25</v>
      </c>
      <c r="J541" s="46">
        <f t="shared" si="83"/>
        <v>26</v>
      </c>
      <c r="K541" s="1" t="str">
        <f t="shared" si="84"/>
        <v/>
      </c>
      <c r="L541" s="1" t="str">
        <f t="shared" si="85"/>
        <v/>
      </c>
      <c r="M541" s="1" t="str">
        <f t="shared" si="86"/>
        <v/>
      </c>
      <c r="N541" s="1" t="str">
        <f t="shared" si="87"/>
        <v/>
      </c>
      <c r="O541" s="1">
        <f t="shared" si="88"/>
        <v>0</v>
      </c>
    </row>
    <row r="542" spans="5:15" x14ac:dyDescent="0.2">
      <c r="E542" s="39">
        <f t="shared" si="89"/>
        <v>54.000000000000497</v>
      </c>
      <c r="F542" s="16">
        <f t="shared" si="80"/>
        <v>2000.0000008831432</v>
      </c>
      <c r="H542" s="46" t="b">
        <f t="shared" si="81"/>
        <v>0</v>
      </c>
      <c r="I542" s="46">
        <f t="shared" si="82"/>
        <v>25</v>
      </c>
      <c r="J542" s="46">
        <f t="shared" si="83"/>
        <v>26</v>
      </c>
      <c r="K542" s="1" t="str">
        <f t="shared" si="84"/>
        <v/>
      </c>
      <c r="L542" s="1" t="str">
        <f t="shared" si="85"/>
        <v/>
      </c>
      <c r="M542" s="1" t="str">
        <f t="shared" si="86"/>
        <v/>
      </c>
      <c r="N542" s="1" t="str">
        <f t="shared" si="87"/>
        <v/>
      </c>
      <c r="O542" s="1">
        <f t="shared" si="88"/>
        <v>0</v>
      </c>
    </row>
    <row r="543" spans="5:15" x14ac:dyDescent="0.2">
      <c r="E543" s="39">
        <f t="shared" si="89"/>
        <v>54.100000000000499</v>
      </c>
      <c r="F543" s="16">
        <f t="shared" si="80"/>
        <v>2000.0000008831432</v>
      </c>
      <c r="H543" s="46" t="b">
        <f t="shared" si="81"/>
        <v>0</v>
      </c>
      <c r="I543" s="46">
        <f t="shared" si="82"/>
        <v>25</v>
      </c>
      <c r="J543" s="46">
        <f t="shared" si="83"/>
        <v>26</v>
      </c>
      <c r="K543" s="1" t="str">
        <f t="shared" si="84"/>
        <v/>
      </c>
      <c r="L543" s="1" t="str">
        <f t="shared" si="85"/>
        <v/>
      </c>
      <c r="M543" s="1" t="str">
        <f t="shared" si="86"/>
        <v/>
      </c>
      <c r="N543" s="1" t="str">
        <f t="shared" si="87"/>
        <v/>
      </c>
      <c r="O543" s="1">
        <f t="shared" si="88"/>
        <v>0</v>
      </c>
    </row>
    <row r="544" spans="5:15" x14ac:dyDescent="0.2">
      <c r="E544" s="39">
        <f t="shared" si="89"/>
        <v>54.2000000000005</v>
      </c>
      <c r="F544" s="16">
        <f t="shared" si="80"/>
        <v>2000.0000008831432</v>
      </c>
      <c r="H544" s="46" t="b">
        <f t="shared" si="81"/>
        <v>0</v>
      </c>
      <c r="I544" s="46">
        <f t="shared" si="82"/>
        <v>25</v>
      </c>
      <c r="J544" s="46">
        <f t="shared" si="83"/>
        <v>26</v>
      </c>
      <c r="K544" s="1" t="str">
        <f t="shared" si="84"/>
        <v/>
      </c>
      <c r="L544" s="1" t="str">
        <f t="shared" si="85"/>
        <v/>
      </c>
      <c r="M544" s="1" t="str">
        <f t="shared" si="86"/>
        <v/>
      </c>
      <c r="N544" s="1" t="str">
        <f t="shared" si="87"/>
        <v/>
      </c>
      <c r="O544" s="1">
        <f t="shared" si="88"/>
        <v>0</v>
      </c>
    </row>
    <row r="545" spans="5:15" x14ac:dyDescent="0.2">
      <c r="E545" s="39">
        <f t="shared" si="89"/>
        <v>54.300000000000502</v>
      </c>
      <c r="F545" s="16">
        <f t="shared" si="80"/>
        <v>2000.0000008831432</v>
      </c>
      <c r="H545" s="46" t="b">
        <f t="shared" si="81"/>
        <v>0</v>
      </c>
      <c r="I545" s="46">
        <f t="shared" si="82"/>
        <v>25</v>
      </c>
      <c r="J545" s="46">
        <f t="shared" si="83"/>
        <v>26</v>
      </c>
      <c r="K545" s="1" t="str">
        <f t="shared" si="84"/>
        <v/>
      </c>
      <c r="L545" s="1" t="str">
        <f t="shared" si="85"/>
        <v/>
      </c>
      <c r="M545" s="1" t="str">
        <f t="shared" si="86"/>
        <v/>
      </c>
      <c r="N545" s="1" t="str">
        <f t="shared" si="87"/>
        <v/>
      </c>
      <c r="O545" s="1">
        <f t="shared" si="88"/>
        <v>0</v>
      </c>
    </row>
    <row r="546" spans="5:15" x14ac:dyDescent="0.2">
      <c r="E546" s="39">
        <f t="shared" si="89"/>
        <v>54.400000000000503</v>
      </c>
      <c r="F546" s="16">
        <f t="shared" si="80"/>
        <v>2000.0000008831432</v>
      </c>
      <c r="H546" s="46" t="b">
        <f t="shared" si="81"/>
        <v>0</v>
      </c>
      <c r="I546" s="46">
        <f t="shared" si="82"/>
        <v>25</v>
      </c>
      <c r="J546" s="46">
        <f t="shared" si="83"/>
        <v>26</v>
      </c>
      <c r="K546" s="1" t="str">
        <f t="shared" si="84"/>
        <v/>
      </c>
      <c r="L546" s="1" t="str">
        <f t="shared" si="85"/>
        <v/>
      </c>
      <c r="M546" s="1" t="str">
        <f t="shared" si="86"/>
        <v/>
      </c>
      <c r="N546" s="1" t="str">
        <f t="shared" si="87"/>
        <v/>
      </c>
      <c r="O546" s="1">
        <f t="shared" si="88"/>
        <v>0</v>
      </c>
    </row>
    <row r="547" spans="5:15" x14ac:dyDescent="0.2">
      <c r="E547" s="39">
        <f t="shared" si="89"/>
        <v>54.500000000000504</v>
      </c>
      <c r="F547" s="16">
        <f t="shared" si="80"/>
        <v>2000.0000008831432</v>
      </c>
      <c r="H547" s="46" t="b">
        <f t="shared" si="81"/>
        <v>0</v>
      </c>
      <c r="I547" s="46">
        <f t="shared" si="82"/>
        <v>25</v>
      </c>
      <c r="J547" s="46">
        <f t="shared" si="83"/>
        <v>26</v>
      </c>
      <c r="K547" s="1" t="str">
        <f t="shared" si="84"/>
        <v/>
      </c>
      <c r="L547" s="1" t="str">
        <f t="shared" si="85"/>
        <v/>
      </c>
      <c r="M547" s="1" t="str">
        <f t="shared" si="86"/>
        <v/>
      </c>
      <c r="N547" s="1" t="str">
        <f t="shared" si="87"/>
        <v/>
      </c>
      <c r="O547" s="1">
        <f t="shared" si="88"/>
        <v>0</v>
      </c>
    </row>
    <row r="548" spans="5:15" x14ac:dyDescent="0.2">
      <c r="E548" s="39">
        <f t="shared" si="89"/>
        <v>54.600000000000506</v>
      </c>
      <c r="F548" s="16">
        <f t="shared" si="80"/>
        <v>2000.0000008831432</v>
      </c>
      <c r="H548" s="46" t="b">
        <f t="shared" si="81"/>
        <v>0</v>
      </c>
      <c r="I548" s="46">
        <f t="shared" si="82"/>
        <v>25</v>
      </c>
      <c r="J548" s="46">
        <f t="shared" si="83"/>
        <v>26</v>
      </c>
      <c r="K548" s="1" t="str">
        <f t="shared" si="84"/>
        <v/>
      </c>
      <c r="L548" s="1" t="str">
        <f t="shared" si="85"/>
        <v/>
      </c>
      <c r="M548" s="1" t="str">
        <f t="shared" si="86"/>
        <v/>
      </c>
      <c r="N548" s="1" t="str">
        <f t="shared" si="87"/>
        <v/>
      </c>
      <c r="O548" s="1">
        <f t="shared" si="88"/>
        <v>0</v>
      </c>
    </row>
    <row r="549" spans="5:15" x14ac:dyDescent="0.2">
      <c r="E549" s="39">
        <f t="shared" si="89"/>
        <v>54.700000000000507</v>
      </c>
      <c r="F549" s="16">
        <f t="shared" si="80"/>
        <v>2000.0000008831432</v>
      </c>
      <c r="H549" s="46" t="b">
        <f t="shared" si="81"/>
        <v>0</v>
      </c>
      <c r="I549" s="46">
        <f t="shared" si="82"/>
        <v>25</v>
      </c>
      <c r="J549" s="46">
        <f t="shared" si="83"/>
        <v>26</v>
      </c>
      <c r="K549" s="1" t="str">
        <f t="shared" si="84"/>
        <v/>
      </c>
      <c r="L549" s="1" t="str">
        <f t="shared" si="85"/>
        <v/>
      </c>
      <c r="M549" s="1" t="str">
        <f t="shared" si="86"/>
        <v/>
      </c>
      <c r="N549" s="1" t="str">
        <f t="shared" si="87"/>
        <v/>
      </c>
      <c r="O549" s="1">
        <f t="shared" si="88"/>
        <v>0</v>
      </c>
    </row>
    <row r="550" spans="5:15" x14ac:dyDescent="0.2">
      <c r="E550" s="39">
        <f t="shared" si="89"/>
        <v>54.800000000000509</v>
      </c>
      <c r="F550" s="16">
        <f t="shared" si="80"/>
        <v>2000.0000008831432</v>
      </c>
      <c r="H550" s="46" t="b">
        <f t="shared" si="81"/>
        <v>0</v>
      </c>
      <c r="I550" s="46">
        <f t="shared" si="82"/>
        <v>25</v>
      </c>
      <c r="J550" s="46">
        <f t="shared" si="83"/>
        <v>26</v>
      </c>
      <c r="K550" s="1" t="str">
        <f t="shared" si="84"/>
        <v/>
      </c>
      <c r="L550" s="1" t="str">
        <f t="shared" si="85"/>
        <v/>
      </c>
      <c r="M550" s="1" t="str">
        <f t="shared" si="86"/>
        <v/>
      </c>
      <c r="N550" s="1" t="str">
        <f t="shared" si="87"/>
        <v/>
      </c>
      <c r="O550" s="1">
        <f t="shared" si="88"/>
        <v>0</v>
      </c>
    </row>
    <row r="551" spans="5:15" x14ac:dyDescent="0.2">
      <c r="E551" s="39">
        <f t="shared" si="89"/>
        <v>54.90000000000051</v>
      </c>
      <c r="F551" s="16">
        <f t="shared" si="80"/>
        <v>2000.0000008831432</v>
      </c>
      <c r="H551" s="46" t="b">
        <f t="shared" si="81"/>
        <v>0</v>
      </c>
      <c r="I551" s="46">
        <f t="shared" si="82"/>
        <v>25</v>
      </c>
      <c r="J551" s="46">
        <f t="shared" si="83"/>
        <v>26</v>
      </c>
      <c r="K551" s="1" t="str">
        <f t="shared" si="84"/>
        <v/>
      </c>
      <c r="L551" s="1" t="str">
        <f t="shared" si="85"/>
        <v/>
      </c>
      <c r="M551" s="1" t="str">
        <f t="shared" si="86"/>
        <v/>
      </c>
      <c r="N551" s="1" t="str">
        <f t="shared" si="87"/>
        <v/>
      </c>
      <c r="O551" s="1">
        <f t="shared" si="88"/>
        <v>0</v>
      </c>
    </row>
    <row r="552" spans="5:15" x14ac:dyDescent="0.2">
      <c r="E552" s="39">
        <f t="shared" si="89"/>
        <v>55.000000000000512</v>
      </c>
      <c r="F552" s="16">
        <f t="shared" si="80"/>
        <v>2000.0000008831432</v>
      </c>
      <c r="H552" s="46" t="b">
        <f t="shared" si="81"/>
        <v>0</v>
      </c>
      <c r="I552" s="46">
        <f t="shared" si="82"/>
        <v>25</v>
      </c>
      <c r="J552" s="46">
        <f t="shared" si="83"/>
        <v>26</v>
      </c>
      <c r="K552" s="1" t="str">
        <f t="shared" si="84"/>
        <v/>
      </c>
      <c r="L552" s="1" t="str">
        <f t="shared" si="85"/>
        <v/>
      </c>
      <c r="M552" s="1" t="str">
        <f t="shared" si="86"/>
        <v/>
      </c>
      <c r="N552" s="1" t="str">
        <f t="shared" si="87"/>
        <v/>
      </c>
      <c r="O552" s="1">
        <f t="shared" si="88"/>
        <v>0</v>
      </c>
    </row>
    <row r="553" spans="5:15" x14ac:dyDescent="0.2">
      <c r="E553" s="39">
        <f t="shared" si="89"/>
        <v>55.100000000000513</v>
      </c>
      <c r="F553" s="16">
        <f t="shared" si="80"/>
        <v>2000.0000008831432</v>
      </c>
      <c r="H553" s="46" t="b">
        <f t="shared" si="81"/>
        <v>0</v>
      </c>
      <c r="I553" s="46">
        <f t="shared" si="82"/>
        <v>25</v>
      </c>
      <c r="J553" s="46">
        <f t="shared" si="83"/>
        <v>26</v>
      </c>
      <c r="K553" s="1" t="str">
        <f t="shared" si="84"/>
        <v/>
      </c>
      <c r="L553" s="1" t="str">
        <f t="shared" si="85"/>
        <v/>
      </c>
      <c r="M553" s="1" t="str">
        <f t="shared" si="86"/>
        <v/>
      </c>
      <c r="N553" s="1" t="str">
        <f t="shared" si="87"/>
        <v/>
      </c>
      <c r="O553" s="1">
        <f t="shared" si="88"/>
        <v>0</v>
      </c>
    </row>
    <row r="554" spans="5:15" x14ac:dyDescent="0.2">
      <c r="E554" s="39">
        <f t="shared" si="89"/>
        <v>55.200000000000514</v>
      </c>
      <c r="F554" s="16">
        <f t="shared" si="80"/>
        <v>2000.0000008831432</v>
      </c>
      <c r="H554" s="46" t="b">
        <f t="shared" si="81"/>
        <v>0</v>
      </c>
      <c r="I554" s="46">
        <f t="shared" si="82"/>
        <v>25</v>
      </c>
      <c r="J554" s="46">
        <f t="shared" si="83"/>
        <v>26</v>
      </c>
      <c r="K554" s="1" t="str">
        <f t="shared" si="84"/>
        <v/>
      </c>
      <c r="L554" s="1" t="str">
        <f t="shared" si="85"/>
        <v/>
      </c>
      <c r="M554" s="1" t="str">
        <f t="shared" si="86"/>
        <v/>
      </c>
      <c r="N554" s="1" t="str">
        <f t="shared" si="87"/>
        <v/>
      </c>
      <c r="O554" s="1">
        <f t="shared" si="88"/>
        <v>0</v>
      </c>
    </row>
    <row r="555" spans="5:15" x14ac:dyDescent="0.2">
      <c r="E555" s="39">
        <f t="shared" si="89"/>
        <v>55.300000000000516</v>
      </c>
      <c r="F555" s="16">
        <f t="shared" si="80"/>
        <v>2000.0000008831432</v>
      </c>
      <c r="H555" s="46" t="b">
        <f t="shared" si="81"/>
        <v>0</v>
      </c>
      <c r="I555" s="46">
        <f t="shared" si="82"/>
        <v>25</v>
      </c>
      <c r="J555" s="46">
        <f t="shared" si="83"/>
        <v>26</v>
      </c>
      <c r="K555" s="1" t="str">
        <f t="shared" si="84"/>
        <v/>
      </c>
      <c r="L555" s="1" t="str">
        <f t="shared" si="85"/>
        <v/>
      </c>
      <c r="M555" s="1" t="str">
        <f t="shared" si="86"/>
        <v/>
      </c>
      <c r="N555" s="1" t="str">
        <f t="shared" si="87"/>
        <v/>
      </c>
      <c r="O555" s="1">
        <f t="shared" si="88"/>
        <v>0</v>
      </c>
    </row>
    <row r="556" spans="5:15" x14ac:dyDescent="0.2">
      <c r="E556" s="39">
        <f t="shared" si="89"/>
        <v>55.400000000000517</v>
      </c>
      <c r="F556" s="16">
        <f t="shared" si="80"/>
        <v>2000.0000008831432</v>
      </c>
      <c r="H556" s="46" t="b">
        <f t="shared" si="81"/>
        <v>0</v>
      </c>
      <c r="I556" s="46">
        <f t="shared" si="82"/>
        <v>25</v>
      </c>
      <c r="J556" s="46">
        <f t="shared" si="83"/>
        <v>26</v>
      </c>
      <c r="K556" s="1" t="str">
        <f t="shared" si="84"/>
        <v/>
      </c>
      <c r="L556" s="1" t="str">
        <f t="shared" si="85"/>
        <v/>
      </c>
      <c r="M556" s="1" t="str">
        <f t="shared" si="86"/>
        <v/>
      </c>
      <c r="N556" s="1" t="str">
        <f t="shared" si="87"/>
        <v/>
      </c>
      <c r="O556" s="1">
        <f t="shared" si="88"/>
        <v>0</v>
      </c>
    </row>
    <row r="557" spans="5:15" x14ac:dyDescent="0.2">
      <c r="E557" s="39">
        <f t="shared" si="89"/>
        <v>55.500000000000519</v>
      </c>
      <c r="F557" s="16">
        <f t="shared" si="80"/>
        <v>2000.0000008831432</v>
      </c>
      <c r="H557" s="46" t="b">
        <f t="shared" si="81"/>
        <v>0</v>
      </c>
      <c r="I557" s="46">
        <f t="shared" si="82"/>
        <v>25</v>
      </c>
      <c r="J557" s="46">
        <f t="shared" si="83"/>
        <v>26</v>
      </c>
      <c r="K557" s="1" t="str">
        <f t="shared" si="84"/>
        <v/>
      </c>
      <c r="L557" s="1" t="str">
        <f t="shared" si="85"/>
        <v/>
      </c>
      <c r="M557" s="1" t="str">
        <f t="shared" si="86"/>
        <v/>
      </c>
      <c r="N557" s="1" t="str">
        <f t="shared" si="87"/>
        <v/>
      </c>
      <c r="O557" s="1">
        <f t="shared" si="88"/>
        <v>0</v>
      </c>
    </row>
    <row r="558" spans="5:15" x14ac:dyDescent="0.2">
      <c r="E558" s="39">
        <f t="shared" si="89"/>
        <v>55.60000000000052</v>
      </c>
      <c r="F558" s="16">
        <f t="shared" si="80"/>
        <v>2000.0000008831432</v>
      </c>
      <c r="H558" s="46" t="b">
        <f t="shared" si="81"/>
        <v>0</v>
      </c>
      <c r="I558" s="46">
        <f t="shared" si="82"/>
        <v>25</v>
      </c>
      <c r="J558" s="46">
        <f t="shared" si="83"/>
        <v>26</v>
      </c>
      <c r="K558" s="1" t="str">
        <f t="shared" si="84"/>
        <v/>
      </c>
      <c r="L558" s="1" t="str">
        <f t="shared" si="85"/>
        <v/>
      </c>
      <c r="M558" s="1" t="str">
        <f t="shared" si="86"/>
        <v/>
      </c>
      <c r="N558" s="1" t="str">
        <f t="shared" si="87"/>
        <v/>
      </c>
      <c r="O558" s="1">
        <f t="shared" si="88"/>
        <v>0</v>
      </c>
    </row>
    <row r="559" spans="5:15" x14ac:dyDescent="0.2">
      <c r="E559" s="39">
        <f t="shared" si="89"/>
        <v>55.700000000000522</v>
      </c>
      <c r="F559" s="16">
        <f t="shared" si="80"/>
        <v>2000.0000008831432</v>
      </c>
      <c r="H559" s="46" t="b">
        <f t="shared" si="81"/>
        <v>0</v>
      </c>
      <c r="I559" s="46">
        <f t="shared" si="82"/>
        <v>25</v>
      </c>
      <c r="J559" s="46">
        <f t="shared" si="83"/>
        <v>26</v>
      </c>
      <c r="K559" s="1" t="str">
        <f t="shared" si="84"/>
        <v/>
      </c>
      <c r="L559" s="1" t="str">
        <f t="shared" si="85"/>
        <v/>
      </c>
      <c r="M559" s="1" t="str">
        <f t="shared" si="86"/>
        <v/>
      </c>
      <c r="N559" s="1" t="str">
        <f t="shared" si="87"/>
        <v/>
      </c>
      <c r="O559" s="1">
        <f t="shared" si="88"/>
        <v>0</v>
      </c>
    </row>
    <row r="560" spans="5:15" x14ac:dyDescent="0.2">
      <c r="E560" s="39">
        <f t="shared" si="89"/>
        <v>55.800000000000523</v>
      </c>
      <c r="F560" s="16">
        <f t="shared" si="80"/>
        <v>2000.0000008831432</v>
      </c>
      <c r="H560" s="46" t="b">
        <f t="shared" si="81"/>
        <v>0</v>
      </c>
      <c r="I560" s="46">
        <f t="shared" si="82"/>
        <v>25</v>
      </c>
      <c r="J560" s="46">
        <f t="shared" si="83"/>
        <v>26</v>
      </c>
      <c r="K560" s="1" t="str">
        <f t="shared" si="84"/>
        <v/>
      </c>
      <c r="L560" s="1" t="str">
        <f t="shared" si="85"/>
        <v/>
      </c>
      <c r="M560" s="1" t="str">
        <f t="shared" si="86"/>
        <v/>
      </c>
      <c r="N560" s="1" t="str">
        <f t="shared" si="87"/>
        <v/>
      </c>
      <c r="O560" s="1">
        <f t="shared" si="88"/>
        <v>0</v>
      </c>
    </row>
    <row r="561" spans="5:15" x14ac:dyDescent="0.2">
      <c r="E561" s="39">
        <f t="shared" si="89"/>
        <v>55.900000000000524</v>
      </c>
      <c r="F561" s="16">
        <f t="shared" si="80"/>
        <v>2000.0000008831432</v>
      </c>
      <c r="H561" s="46" t="b">
        <f t="shared" si="81"/>
        <v>0</v>
      </c>
      <c r="I561" s="46">
        <f t="shared" si="82"/>
        <v>25</v>
      </c>
      <c r="J561" s="46">
        <f t="shared" si="83"/>
        <v>26</v>
      </c>
      <c r="K561" s="1" t="str">
        <f t="shared" si="84"/>
        <v/>
      </c>
      <c r="L561" s="1" t="str">
        <f t="shared" si="85"/>
        <v/>
      </c>
      <c r="M561" s="1" t="str">
        <f t="shared" si="86"/>
        <v/>
      </c>
      <c r="N561" s="1" t="str">
        <f t="shared" si="87"/>
        <v/>
      </c>
      <c r="O561" s="1">
        <f t="shared" si="88"/>
        <v>0</v>
      </c>
    </row>
    <row r="562" spans="5:15" x14ac:dyDescent="0.2">
      <c r="E562" s="39">
        <f t="shared" si="89"/>
        <v>56.000000000000526</v>
      </c>
      <c r="F562" s="16">
        <f t="shared" si="80"/>
        <v>2000.0000008831432</v>
      </c>
      <c r="H562" s="46" t="b">
        <f t="shared" si="81"/>
        <v>0</v>
      </c>
      <c r="I562" s="46">
        <f t="shared" si="82"/>
        <v>25</v>
      </c>
      <c r="J562" s="46">
        <f t="shared" si="83"/>
        <v>26</v>
      </c>
      <c r="K562" s="1" t="str">
        <f t="shared" si="84"/>
        <v/>
      </c>
      <c r="L562" s="1" t="str">
        <f t="shared" si="85"/>
        <v/>
      </c>
      <c r="M562" s="1" t="str">
        <f t="shared" si="86"/>
        <v/>
      </c>
      <c r="N562" s="1" t="str">
        <f t="shared" si="87"/>
        <v/>
      </c>
      <c r="O562" s="1">
        <f t="shared" si="88"/>
        <v>0</v>
      </c>
    </row>
    <row r="563" spans="5:15" x14ac:dyDescent="0.2">
      <c r="E563" s="39">
        <f t="shared" si="89"/>
        <v>56.100000000000527</v>
      </c>
      <c r="F563" s="16">
        <f t="shared" si="80"/>
        <v>2000.0000008831432</v>
      </c>
      <c r="H563" s="46" t="b">
        <f t="shared" si="81"/>
        <v>0</v>
      </c>
      <c r="I563" s="46">
        <f t="shared" si="82"/>
        <v>25</v>
      </c>
      <c r="J563" s="46">
        <f t="shared" si="83"/>
        <v>26</v>
      </c>
      <c r="K563" s="1" t="str">
        <f t="shared" si="84"/>
        <v/>
      </c>
      <c r="L563" s="1" t="str">
        <f t="shared" si="85"/>
        <v/>
      </c>
      <c r="M563" s="1" t="str">
        <f t="shared" si="86"/>
        <v/>
      </c>
      <c r="N563" s="1" t="str">
        <f t="shared" si="87"/>
        <v/>
      </c>
      <c r="O563" s="1">
        <f t="shared" si="88"/>
        <v>0</v>
      </c>
    </row>
    <row r="564" spans="5:15" x14ac:dyDescent="0.2">
      <c r="E564" s="39">
        <f t="shared" si="89"/>
        <v>56.200000000000529</v>
      </c>
      <c r="F564" s="16">
        <f t="shared" si="80"/>
        <v>2000.0000008831432</v>
      </c>
      <c r="H564" s="46" t="b">
        <f t="shared" si="81"/>
        <v>0</v>
      </c>
      <c r="I564" s="46">
        <f t="shared" si="82"/>
        <v>25</v>
      </c>
      <c r="J564" s="46">
        <f t="shared" si="83"/>
        <v>26</v>
      </c>
      <c r="K564" s="1" t="str">
        <f t="shared" si="84"/>
        <v/>
      </c>
      <c r="L564" s="1" t="str">
        <f t="shared" si="85"/>
        <v/>
      </c>
      <c r="M564" s="1" t="str">
        <f t="shared" si="86"/>
        <v/>
      </c>
      <c r="N564" s="1" t="str">
        <f t="shared" si="87"/>
        <v/>
      </c>
      <c r="O564" s="1">
        <f t="shared" si="88"/>
        <v>0</v>
      </c>
    </row>
    <row r="565" spans="5:15" x14ac:dyDescent="0.2">
      <c r="E565" s="39">
        <f t="shared" si="89"/>
        <v>56.30000000000053</v>
      </c>
      <c r="F565" s="16">
        <f t="shared" si="80"/>
        <v>2000.0000008831432</v>
      </c>
      <c r="H565" s="46" t="b">
        <f t="shared" si="81"/>
        <v>0</v>
      </c>
      <c r="I565" s="46">
        <f t="shared" si="82"/>
        <v>25</v>
      </c>
      <c r="J565" s="46">
        <f t="shared" si="83"/>
        <v>26</v>
      </c>
      <c r="K565" s="1" t="str">
        <f t="shared" si="84"/>
        <v/>
      </c>
      <c r="L565" s="1" t="str">
        <f t="shared" si="85"/>
        <v/>
      </c>
      <c r="M565" s="1" t="str">
        <f t="shared" si="86"/>
        <v/>
      </c>
      <c r="N565" s="1" t="str">
        <f t="shared" si="87"/>
        <v/>
      </c>
      <c r="O565" s="1">
        <f t="shared" si="88"/>
        <v>0</v>
      </c>
    </row>
    <row r="566" spans="5:15" x14ac:dyDescent="0.2">
      <c r="E566" s="39">
        <f t="shared" si="89"/>
        <v>56.400000000000531</v>
      </c>
      <c r="F566" s="16">
        <f t="shared" si="80"/>
        <v>2000.0000008831432</v>
      </c>
      <c r="H566" s="46" t="b">
        <f t="shared" si="81"/>
        <v>0</v>
      </c>
      <c r="I566" s="46">
        <f t="shared" si="82"/>
        <v>25</v>
      </c>
      <c r="J566" s="46">
        <f t="shared" si="83"/>
        <v>26</v>
      </c>
      <c r="K566" s="1" t="str">
        <f t="shared" si="84"/>
        <v/>
      </c>
      <c r="L566" s="1" t="str">
        <f t="shared" si="85"/>
        <v/>
      </c>
      <c r="M566" s="1" t="str">
        <f t="shared" si="86"/>
        <v/>
      </c>
      <c r="N566" s="1" t="str">
        <f t="shared" si="87"/>
        <v/>
      </c>
      <c r="O566" s="1">
        <f t="shared" si="88"/>
        <v>0</v>
      </c>
    </row>
    <row r="567" spans="5:15" x14ac:dyDescent="0.2">
      <c r="E567" s="39">
        <f t="shared" si="89"/>
        <v>56.500000000000533</v>
      </c>
      <c r="F567" s="16">
        <f t="shared" si="80"/>
        <v>2000.0000008831432</v>
      </c>
      <c r="H567" s="46" t="b">
        <f t="shared" si="81"/>
        <v>0</v>
      </c>
      <c r="I567" s="46">
        <f t="shared" si="82"/>
        <v>25</v>
      </c>
      <c r="J567" s="46">
        <f t="shared" si="83"/>
        <v>26</v>
      </c>
      <c r="K567" s="1" t="str">
        <f t="shared" si="84"/>
        <v/>
      </c>
      <c r="L567" s="1" t="str">
        <f t="shared" si="85"/>
        <v/>
      </c>
      <c r="M567" s="1" t="str">
        <f t="shared" si="86"/>
        <v/>
      </c>
      <c r="N567" s="1" t="str">
        <f t="shared" si="87"/>
        <v/>
      </c>
      <c r="O567" s="1">
        <f t="shared" si="88"/>
        <v>0</v>
      </c>
    </row>
    <row r="568" spans="5:15" x14ac:dyDescent="0.2">
      <c r="E568" s="39">
        <f t="shared" si="89"/>
        <v>56.600000000000534</v>
      </c>
      <c r="F568" s="16">
        <f t="shared" si="80"/>
        <v>2000.0000008831432</v>
      </c>
      <c r="H568" s="46" t="b">
        <f t="shared" si="81"/>
        <v>0</v>
      </c>
      <c r="I568" s="46">
        <f t="shared" si="82"/>
        <v>25</v>
      </c>
      <c r="J568" s="46">
        <f t="shared" si="83"/>
        <v>26</v>
      </c>
      <c r="K568" s="1" t="str">
        <f t="shared" si="84"/>
        <v/>
      </c>
      <c r="L568" s="1" t="str">
        <f t="shared" si="85"/>
        <v/>
      </c>
      <c r="M568" s="1" t="str">
        <f t="shared" si="86"/>
        <v/>
      </c>
      <c r="N568" s="1" t="str">
        <f t="shared" si="87"/>
        <v/>
      </c>
      <c r="O568" s="1">
        <f t="shared" si="88"/>
        <v>0</v>
      </c>
    </row>
    <row r="569" spans="5:15" x14ac:dyDescent="0.2">
      <c r="E569" s="39">
        <f t="shared" si="89"/>
        <v>56.700000000000536</v>
      </c>
      <c r="F569" s="16">
        <f t="shared" si="80"/>
        <v>2000.0000008831432</v>
      </c>
      <c r="H569" s="46" t="b">
        <f t="shared" si="81"/>
        <v>0</v>
      </c>
      <c r="I569" s="46">
        <f t="shared" si="82"/>
        <v>25</v>
      </c>
      <c r="J569" s="46">
        <f t="shared" si="83"/>
        <v>26</v>
      </c>
      <c r="K569" s="1" t="str">
        <f t="shared" si="84"/>
        <v/>
      </c>
      <c r="L569" s="1" t="str">
        <f t="shared" si="85"/>
        <v/>
      </c>
      <c r="M569" s="1" t="str">
        <f t="shared" si="86"/>
        <v/>
      </c>
      <c r="N569" s="1" t="str">
        <f t="shared" si="87"/>
        <v/>
      </c>
      <c r="O569" s="1">
        <f t="shared" si="88"/>
        <v>0</v>
      </c>
    </row>
    <row r="570" spans="5:15" x14ac:dyDescent="0.2">
      <c r="E570" s="39">
        <f t="shared" si="89"/>
        <v>56.800000000000537</v>
      </c>
      <c r="F570" s="16">
        <f t="shared" si="80"/>
        <v>2000.0000008831432</v>
      </c>
      <c r="H570" s="46" t="b">
        <f t="shared" si="81"/>
        <v>0</v>
      </c>
      <c r="I570" s="46">
        <f t="shared" si="82"/>
        <v>25</v>
      </c>
      <c r="J570" s="46">
        <f t="shared" si="83"/>
        <v>26</v>
      </c>
      <c r="K570" s="1" t="str">
        <f t="shared" si="84"/>
        <v/>
      </c>
      <c r="L570" s="1" t="str">
        <f t="shared" si="85"/>
        <v/>
      </c>
      <c r="M570" s="1" t="str">
        <f t="shared" si="86"/>
        <v/>
      </c>
      <c r="N570" s="1" t="str">
        <f t="shared" si="87"/>
        <v/>
      </c>
      <c r="O570" s="1">
        <f t="shared" si="88"/>
        <v>0</v>
      </c>
    </row>
    <row r="571" spans="5:15" x14ac:dyDescent="0.2">
      <c r="E571" s="39">
        <f t="shared" si="89"/>
        <v>56.900000000000539</v>
      </c>
      <c r="F571" s="16">
        <f t="shared" si="80"/>
        <v>2000.0000008831432</v>
      </c>
      <c r="H571" s="46" t="b">
        <f t="shared" si="81"/>
        <v>0</v>
      </c>
      <c r="I571" s="46">
        <f t="shared" si="82"/>
        <v>25</v>
      </c>
      <c r="J571" s="46">
        <f t="shared" si="83"/>
        <v>26</v>
      </c>
      <c r="K571" s="1" t="str">
        <f t="shared" si="84"/>
        <v/>
      </c>
      <c r="L571" s="1" t="str">
        <f t="shared" si="85"/>
        <v/>
      </c>
      <c r="M571" s="1" t="str">
        <f t="shared" si="86"/>
        <v/>
      </c>
      <c r="N571" s="1" t="str">
        <f t="shared" si="87"/>
        <v/>
      </c>
      <c r="O571" s="1">
        <f t="shared" si="88"/>
        <v>0</v>
      </c>
    </row>
    <row r="572" spans="5:15" x14ac:dyDescent="0.2">
      <c r="E572" s="39">
        <f t="shared" si="89"/>
        <v>57.00000000000054</v>
      </c>
      <c r="F572" s="16">
        <f t="shared" ref="F572:F635" si="90">IF(E572&gt;$C$29,$C$30,IF(H572,M572+(E572-K572)*O572,0))</f>
        <v>2000.0000008831432</v>
      </c>
      <c r="H572" s="46" t="b">
        <f t="shared" ref="H572:H635" si="91">AND(E572&gt;=$C$28,E572&lt;=$C$29)</f>
        <v>0</v>
      </c>
      <c r="I572" s="46">
        <f t="shared" ref="I572:I635" si="92">COUNTIF($B$2:$B$26,"&lt;="&amp;E572)</f>
        <v>25</v>
      </c>
      <c r="J572" s="46">
        <f t="shared" ref="J572:J635" si="93">I572+1</f>
        <v>26</v>
      </c>
      <c r="K572" s="1" t="str">
        <f t="shared" ref="K572:K635" si="94">IF(H572,INDEX($B$2:$B$26,I572),"")</f>
        <v/>
      </c>
      <c r="L572" s="1" t="str">
        <f t="shared" ref="L572:L635" si="95">IF(H572,INDEX($B$2:$B$26,J572),"")</f>
        <v/>
      </c>
      <c r="M572" s="1" t="str">
        <f t="shared" ref="M572:M635" si="96">IF(H572,INDEX($C$2:$C$26,I572),"")</f>
        <v/>
      </c>
      <c r="N572" s="1" t="str">
        <f t="shared" ref="N572:N635" si="97">IF(H572,INDEX($C$2:$C$26,J572),"")</f>
        <v/>
      </c>
      <c r="O572" s="1">
        <f t="shared" ref="O572:O635" si="98">IF(K572&lt;&gt;L572,(N572-M572)/(L572-K572),0)</f>
        <v>0</v>
      </c>
    </row>
    <row r="573" spans="5:15" x14ac:dyDescent="0.2">
      <c r="E573" s="39">
        <f t="shared" si="89"/>
        <v>57.100000000000541</v>
      </c>
      <c r="F573" s="16">
        <f t="shared" si="90"/>
        <v>2000.0000008831432</v>
      </c>
      <c r="H573" s="46" t="b">
        <f t="shared" si="91"/>
        <v>0</v>
      </c>
      <c r="I573" s="46">
        <f t="shared" si="92"/>
        <v>25</v>
      </c>
      <c r="J573" s="46">
        <f t="shared" si="93"/>
        <v>26</v>
      </c>
      <c r="K573" s="1" t="str">
        <f t="shared" si="94"/>
        <v/>
      </c>
      <c r="L573" s="1" t="str">
        <f t="shared" si="95"/>
        <v/>
      </c>
      <c r="M573" s="1" t="str">
        <f t="shared" si="96"/>
        <v/>
      </c>
      <c r="N573" s="1" t="str">
        <f t="shared" si="97"/>
        <v/>
      </c>
      <c r="O573" s="1">
        <f t="shared" si="98"/>
        <v>0</v>
      </c>
    </row>
    <row r="574" spans="5:15" x14ac:dyDescent="0.2">
      <c r="E574" s="39">
        <f t="shared" si="89"/>
        <v>57.200000000000543</v>
      </c>
      <c r="F574" s="16">
        <f t="shared" si="90"/>
        <v>2000.0000008831432</v>
      </c>
      <c r="H574" s="46" t="b">
        <f t="shared" si="91"/>
        <v>0</v>
      </c>
      <c r="I574" s="46">
        <f t="shared" si="92"/>
        <v>25</v>
      </c>
      <c r="J574" s="46">
        <f t="shared" si="93"/>
        <v>26</v>
      </c>
      <c r="K574" s="1" t="str">
        <f t="shared" si="94"/>
        <v/>
      </c>
      <c r="L574" s="1" t="str">
        <f t="shared" si="95"/>
        <v/>
      </c>
      <c r="M574" s="1" t="str">
        <f t="shared" si="96"/>
        <v/>
      </c>
      <c r="N574" s="1" t="str">
        <f t="shared" si="97"/>
        <v/>
      </c>
      <c r="O574" s="1">
        <f t="shared" si="98"/>
        <v>0</v>
      </c>
    </row>
    <row r="575" spans="5:15" x14ac:dyDescent="0.2">
      <c r="E575" s="39">
        <f t="shared" si="89"/>
        <v>57.300000000000544</v>
      </c>
      <c r="F575" s="16">
        <f t="shared" si="90"/>
        <v>2000.0000008831432</v>
      </c>
      <c r="H575" s="46" t="b">
        <f t="shared" si="91"/>
        <v>0</v>
      </c>
      <c r="I575" s="46">
        <f t="shared" si="92"/>
        <v>25</v>
      </c>
      <c r="J575" s="46">
        <f t="shared" si="93"/>
        <v>26</v>
      </c>
      <c r="K575" s="1" t="str">
        <f t="shared" si="94"/>
        <v/>
      </c>
      <c r="L575" s="1" t="str">
        <f t="shared" si="95"/>
        <v/>
      </c>
      <c r="M575" s="1" t="str">
        <f t="shared" si="96"/>
        <v/>
      </c>
      <c r="N575" s="1" t="str">
        <f t="shared" si="97"/>
        <v/>
      </c>
      <c r="O575" s="1">
        <f t="shared" si="98"/>
        <v>0</v>
      </c>
    </row>
    <row r="576" spans="5:15" x14ac:dyDescent="0.2">
      <c r="E576" s="39">
        <f t="shared" si="89"/>
        <v>57.400000000000546</v>
      </c>
      <c r="F576" s="16">
        <f t="shared" si="90"/>
        <v>2000.0000008831432</v>
      </c>
      <c r="H576" s="46" t="b">
        <f t="shared" si="91"/>
        <v>0</v>
      </c>
      <c r="I576" s="46">
        <f t="shared" si="92"/>
        <v>25</v>
      </c>
      <c r="J576" s="46">
        <f t="shared" si="93"/>
        <v>26</v>
      </c>
      <c r="K576" s="1" t="str">
        <f t="shared" si="94"/>
        <v/>
      </c>
      <c r="L576" s="1" t="str">
        <f t="shared" si="95"/>
        <v/>
      </c>
      <c r="M576" s="1" t="str">
        <f t="shared" si="96"/>
        <v/>
      </c>
      <c r="N576" s="1" t="str">
        <f t="shared" si="97"/>
        <v/>
      </c>
      <c r="O576" s="1">
        <f t="shared" si="98"/>
        <v>0</v>
      </c>
    </row>
    <row r="577" spans="5:15" x14ac:dyDescent="0.2">
      <c r="E577" s="39">
        <f t="shared" si="89"/>
        <v>57.500000000000547</v>
      </c>
      <c r="F577" s="16">
        <f t="shared" si="90"/>
        <v>2000.0000008831432</v>
      </c>
      <c r="H577" s="46" t="b">
        <f t="shared" si="91"/>
        <v>0</v>
      </c>
      <c r="I577" s="46">
        <f t="shared" si="92"/>
        <v>25</v>
      </c>
      <c r="J577" s="46">
        <f t="shared" si="93"/>
        <v>26</v>
      </c>
      <c r="K577" s="1" t="str">
        <f t="shared" si="94"/>
        <v/>
      </c>
      <c r="L577" s="1" t="str">
        <f t="shared" si="95"/>
        <v/>
      </c>
      <c r="M577" s="1" t="str">
        <f t="shared" si="96"/>
        <v/>
      </c>
      <c r="N577" s="1" t="str">
        <f t="shared" si="97"/>
        <v/>
      </c>
      <c r="O577" s="1">
        <f t="shared" si="98"/>
        <v>0</v>
      </c>
    </row>
    <row r="578" spans="5:15" x14ac:dyDescent="0.2">
      <c r="E578" s="39">
        <f t="shared" si="89"/>
        <v>57.600000000000549</v>
      </c>
      <c r="F578" s="16">
        <f t="shared" si="90"/>
        <v>2000.0000008831432</v>
      </c>
      <c r="H578" s="46" t="b">
        <f t="shared" si="91"/>
        <v>0</v>
      </c>
      <c r="I578" s="46">
        <f t="shared" si="92"/>
        <v>25</v>
      </c>
      <c r="J578" s="46">
        <f t="shared" si="93"/>
        <v>26</v>
      </c>
      <c r="K578" s="1" t="str">
        <f t="shared" si="94"/>
        <v/>
      </c>
      <c r="L578" s="1" t="str">
        <f t="shared" si="95"/>
        <v/>
      </c>
      <c r="M578" s="1" t="str">
        <f t="shared" si="96"/>
        <v/>
      </c>
      <c r="N578" s="1" t="str">
        <f t="shared" si="97"/>
        <v/>
      </c>
      <c r="O578" s="1">
        <f t="shared" si="98"/>
        <v>0</v>
      </c>
    </row>
    <row r="579" spans="5:15" x14ac:dyDescent="0.2">
      <c r="E579" s="39">
        <f t="shared" ref="E579:E642" si="99">E578+WindSpeedStep</f>
        <v>57.70000000000055</v>
      </c>
      <c r="F579" s="16">
        <f t="shared" si="90"/>
        <v>2000.0000008831432</v>
      </c>
      <c r="H579" s="46" t="b">
        <f t="shared" si="91"/>
        <v>0</v>
      </c>
      <c r="I579" s="46">
        <f t="shared" si="92"/>
        <v>25</v>
      </c>
      <c r="J579" s="46">
        <f t="shared" si="93"/>
        <v>26</v>
      </c>
      <c r="K579" s="1" t="str">
        <f t="shared" si="94"/>
        <v/>
      </c>
      <c r="L579" s="1" t="str">
        <f t="shared" si="95"/>
        <v/>
      </c>
      <c r="M579" s="1" t="str">
        <f t="shared" si="96"/>
        <v/>
      </c>
      <c r="N579" s="1" t="str">
        <f t="shared" si="97"/>
        <v/>
      </c>
      <c r="O579" s="1">
        <f t="shared" si="98"/>
        <v>0</v>
      </c>
    </row>
    <row r="580" spans="5:15" x14ac:dyDescent="0.2">
      <c r="E580" s="39">
        <f t="shared" si="99"/>
        <v>57.800000000000551</v>
      </c>
      <c r="F580" s="16">
        <f t="shared" si="90"/>
        <v>2000.0000008831432</v>
      </c>
      <c r="H580" s="46" t="b">
        <f t="shared" si="91"/>
        <v>0</v>
      </c>
      <c r="I580" s="46">
        <f t="shared" si="92"/>
        <v>25</v>
      </c>
      <c r="J580" s="46">
        <f t="shared" si="93"/>
        <v>26</v>
      </c>
      <c r="K580" s="1" t="str">
        <f t="shared" si="94"/>
        <v/>
      </c>
      <c r="L580" s="1" t="str">
        <f t="shared" si="95"/>
        <v/>
      </c>
      <c r="M580" s="1" t="str">
        <f t="shared" si="96"/>
        <v/>
      </c>
      <c r="N580" s="1" t="str">
        <f t="shared" si="97"/>
        <v/>
      </c>
      <c r="O580" s="1">
        <f t="shared" si="98"/>
        <v>0</v>
      </c>
    </row>
    <row r="581" spans="5:15" x14ac:dyDescent="0.2">
      <c r="E581" s="39">
        <f t="shared" si="99"/>
        <v>57.900000000000553</v>
      </c>
      <c r="F581" s="16">
        <f t="shared" si="90"/>
        <v>2000.0000008831432</v>
      </c>
      <c r="H581" s="46" t="b">
        <f t="shared" si="91"/>
        <v>0</v>
      </c>
      <c r="I581" s="46">
        <f t="shared" si="92"/>
        <v>25</v>
      </c>
      <c r="J581" s="46">
        <f t="shared" si="93"/>
        <v>26</v>
      </c>
      <c r="K581" s="1" t="str">
        <f t="shared" si="94"/>
        <v/>
      </c>
      <c r="L581" s="1" t="str">
        <f t="shared" si="95"/>
        <v/>
      </c>
      <c r="M581" s="1" t="str">
        <f t="shared" si="96"/>
        <v/>
      </c>
      <c r="N581" s="1" t="str">
        <f t="shared" si="97"/>
        <v/>
      </c>
      <c r="O581" s="1">
        <f t="shared" si="98"/>
        <v>0</v>
      </c>
    </row>
    <row r="582" spans="5:15" x14ac:dyDescent="0.2">
      <c r="E582" s="39">
        <f t="shared" si="99"/>
        <v>58.000000000000554</v>
      </c>
      <c r="F582" s="16">
        <f t="shared" si="90"/>
        <v>2000.0000008831432</v>
      </c>
      <c r="H582" s="46" t="b">
        <f t="shared" si="91"/>
        <v>0</v>
      </c>
      <c r="I582" s="46">
        <f t="shared" si="92"/>
        <v>25</v>
      </c>
      <c r="J582" s="46">
        <f t="shared" si="93"/>
        <v>26</v>
      </c>
      <c r="K582" s="1" t="str">
        <f t="shared" si="94"/>
        <v/>
      </c>
      <c r="L582" s="1" t="str">
        <f t="shared" si="95"/>
        <v/>
      </c>
      <c r="M582" s="1" t="str">
        <f t="shared" si="96"/>
        <v/>
      </c>
      <c r="N582" s="1" t="str">
        <f t="shared" si="97"/>
        <v/>
      </c>
      <c r="O582" s="1">
        <f t="shared" si="98"/>
        <v>0</v>
      </c>
    </row>
    <row r="583" spans="5:15" x14ac:dyDescent="0.2">
      <c r="E583" s="39">
        <f t="shared" si="99"/>
        <v>58.100000000000556</v>
      </c>
      <c r="F583" s="16">
        <f t="shared" si="90"/>
        <v>2000.0000008831432</v>
      </c>
      <c r="H583" s="46" t="b">
        <f t="shared" si="91"/>
        <v>0</v>
      </c>
      <c r="I583" s="46">
        <f t="shared" si="92"/>
        <v>25</v>
      </c>
      <c r="J583" s="46">
        <f t="shared" si="93"/>
        <v>26</v>
      </c>
      <c r="K583" s="1" t="str">
        <f t="shared" si="94"/>
        <v/>
      </c>
      <c r="L583" s="1" t="str">
        <f t="shared" si="95"/>
        <v/>
      </c>
      <c r="M583" s="1" t="str">
        <f t="shared" si="96"/>
        <v/>
      </c>
      <c r="N583" s="1" t="str">
        <f t="shared" si="97"/>
        <v/>
      </c>
      <c r="O583" s="1">
        <f t="shared" si="98"/>
        <v>0</v>
      </c>
    </row>
    <row r="584" spans="5:15" x14ac:dyDescent="0.2">
      <c r="E584" s="39">
        <f t="shared" si="99"/>
        <v>58.200000000000557</v>
      </c>
      <c r="F584" s="16">
        <f t="shared" si="90"/>
        <v>2000.0000008831432</v>
      </c>
      <c r="H584" s="46" t="b">
        <f t="shared" si="91"/>
        <v>0</v>
      </c>
      <c r="I584" s="46">
        <f t="shared" si="92"/>
        <v>25</v>
      </c>
      <c r="J584" s="46">
        <f t="shared" si="93"/>
        <v>26</v>
      </c>
      <c r="K584" s="1" t="str">
        <f t="shared" si="94"/>
        <v/>
      </c>
      <c r="L584" s="1" t="str">
        <f t="shared" si="95"/>
        <v/>
      </c>
      <c r="M584" s="1" t="str">
        <f t="shared" si="96"/>
        <v/>
      </c>
      <c r="N584" s="1" t="str">
        <f t="shared" si="97"/>
        <v/>
      </c>
      <c r="O584" s="1">
        <f t="shared" si="98"/>
        <v>0</v>
      </c>
    </row>
    <row r="585" spans="5:15" x14ac:dyDescent="0.2">
      <c r="E585" s="39">
        <f t="shared" si="99"/>
        <v>58.300000000000558</v>
      </c>
      <c r="F585" s="16">
        <f t="shared" si="90"/>
        <v>2000.0000008831432</v>
      </c>
      <c r="H585" s="46" t="b">
        <f t="shared" si="91"/>
        <v>0</v>
      </c>
      <c r="I585" s="46">
        <f t="shared" si="92"/>
        <v>25</v>
      </c>
      <c r="J585" s="46">
        <f t="shared" si="93"/>
        <v>26</v>
      </c>
      <c r="K585" s="1" t="str">
        <f t="shared" si="94"/>
        <v/>
      </c>
      <c r="L585" s="1" t="str">
        <f t="shared" si="95"/>
        <v/>
      </c>
      <c r="M585" s="1" t="str">
        <f t="shared" si="96"/>
        <v/>
      </c>
      <c r="N585" s="1" t="str">
        <f t="shared" si="97"/>
        <v/>
      </c>
      <c r="O585" s="1">
        <f t="shared" si="98"/>
        <v>0</v>
      </c>
    </row>
    <row r="586" spans="5:15" x14ac:dyDescent="0.2">
      <c r="E586" s="39">
        <f t="shared" si="99"/>
        <v>58.40000000000056</v>
      </c>
      <c r="F586" s="16">
        <f t="shared" si="90"/>
        <v>2000.0000008831432</v>
      </c>
      <c r="H586" s="46" t="b">
        <f t="shared" si="91"/>
        <v>0</v>
      </c>
      <c r="I586" s="46">
        <f t="shared" si="92"/>
        <v>25</v>
      </c>
      <c r="J586" s="46">
        <f t="shared" si="93"/>
        <v>26</v>
      </c>
      <c r="K586" s="1" t="str">
        <f t="shared" si="94"/>
        <v/>
      </c>
      <c r="L586" s="1" t="str">
        <f t="shared" si="95"/>
        <v/>
      </c>
      <c r="M586" s="1" t="str">
        <f t="shared" si="96"/>
        <v/>
      </c>
      <c r="N586" s="1" t="str">
        <f t="shared" si="97"/>
        <v/>
      </c>
      <c r="O586" s="1">
        <f t="shared" si="98"/>
        <v>0</v>
      </c>
    </row>
    <row r="587" spans="5:15" x14ac:dyDescent="0.2">
      <c r="E587" s="39">
        <f t="shared" si="99"/>
        <v>58.500000000000561</v>
      </c>
      <c r="F587" s="16">
        <f t="shared" si="90"/>
        <v>2000.0000008831432</v>
      </c>
      <c r="H587" s="46" t="b">
        <f t="shared" si="91"/>
        <v>0</v>
      </c>
      <c r="I587" s="46">
        <f t="shared" si="92"/>
        <v>25</v>
      </c>
      <c r="J587" s="46">
        <f t="shared" si="93"/>
        <v>26</v>
      </c>
      <c r="K587" s="1" t="str">
        <f t="shared" si="94"/>
        <v/>
      </c>
      <c r="L587" s="1" t="str">
        <f t="shared" si="95"/>
        <v/>
      </c>
      <c r="M587" s="1" t="str">
        <f t="shared" si="96"/>
        <v/>
      </c>
      <c r="N587" s="1" t="str">
        <f t="shared" si="97"/>
        <v/>
      </c>
      <c r="O587" s="1">
        <f t="shared" si="98"/>
        <v>0</v>
      </c>
    </row>
    <row r="588" spans="5:15" x14ac:dyDescent="0.2">
      <c r="E588" s="39">
        <f t="shared" si="99"/>
        <v>58.600000000000563</v>
      </c>
      <c r="F588" s="16">
        <f t="shared" si="90"/>
        <v>2000.0000008831432</v>
      </c>
      <c r="H588" s="46" t="b">
        <f t="shared" si="91"/>
        <v>0</v>
      </c>
      <c r="I588" s="46">
        <f t="shared" si="92"/>
        <v>25</v>
      </c>
      <c r="J588" s="46">
        <f t="shared" si="93"/>
        <v>26</v>
      </c>
      <c r="K588" s="1" t="str">
        <f t="shared" si="94"/>
        <v/>
      </c>
      <c r="L588" s="1" t="str">
        <f t="shared" si="95"/>
        <v/>
      </c>
      <c r="M588" s="1" t="str">
        <f t="shared" si="96"/>
        <v/>
      </c>
      <c r="N588" s="1" t="str">
        <f t="shared" si="97"/>
        <v/>
      </c>
      <c r="O588" s="1">
        <f t="shared" si="98"/>
        <v>0</v>
      </c>
    </row>
    <row r="589" spans="5:15" x14ac:dyDescent="0.2">
      <c r="E589" s="39">
        <f t="shared" si="99"/>
        <v>58.700000000000564</v>
      </c>
      <c r="F589" s="16">
        <f t="shared" si="90"/>
        <v>2000.0000008831432</v>
      </c>
      <c r="H589" s="46" t="b">
        <f t="shared" si="91"/>
        <v>0</v>
      </c>
      <c r="I589" s="46">
        <f t="shared" si="92"/>
        <v>25</v>
      </c>
      <c r="J589" s="46">
        <f t="shared" si="93"/>
        <v>26</v>
      </c>
      <c r="K589" s="1" t="str">
        <f t="shared" si="94"/>
        <v/>
      </c>
      <c r="L589" s="1" t="str">
        <f t="shared" si="95"/>
        <v/>
      </c>
      <c r="M589" s="1" t="str">
        <f t="shared" si="96"/>
        <v/>
      </c>
      <c r="N589" s="1" t="str">
        <f t="shared" si="97"/>
        <v/>
      </c>
      <c r="O589" s="1">
        <f t="shared" si="98"/>
        <v>0</v>
      </c>
    </row>
    <row r="590" spans="5:15" x14ac:dyDescent="0.2">
      <c r="E590" s="39">
        <f t="shared" si="99"/>
        <v>58.800000000000566</v>
      </c>
      <c r="F590" s="16">
        <f t="shared" si="90"/>
        <v>2000.0000008831432</v>
      </c>
      <c r="H590" s="46" t="b">
        <f t="shared" si="91"/>
        <v>0</v>
      </c>
      <c r="I590" s="46">
        <f t="shared" si="92"/>
        <v>25</v>
      </c>
      <c r="J590" s="46">
        <f t="shared" si="93"/>
        <v>26</v>
      </c>
      <c r="K590" s="1" t="str">
        <f t="shared" si="94"/>
        <v/>
      </c>
      <c r="L590" s="1" t="str">
        <f t="shared" si="95"/>
        <v/>
      </c>
      <c r="M590" s="1" t="str">
        <f t="shared" si="96"/>
        <v/>
      </c>
      <c r="N590" s="1" t="str">
        <f t="shared" si="97"/>
        <v/>
      </c>
      <c r="O590" s="1">
        <f t="shared" si="98"/>
        <v>0</v>
      </c>
    </row>
    <row r="591" spans="5:15" x14ac:dyDescent="0.2">
      <c r="E591" s="39">
        <f t="shared" si="99"/>
        <v>58.900000000000567</v>
      </c>
      <c r="F591" s="16">
        <f t="shared" si="90"/>
        <v>2000.0000008831432</v>
      </c>
      <c r="H591" s="46" t="b">
        <f t="shared" si="91"/>
        <v>0</v>
      </c>
      <c r="I591" s="46">
        <f t="shared" si="92"/>
        <v>25</v>
      </c>
      <c r="J591" s="46">
        <f t="shared" si="93"/>
        <v>26</v>
      </c>
      <c r="K591" s="1" t="str">
        <f t="shared" si="94"/>
        <v/>
      </c>
      <c r="L591" s="1" t="str">
        <f t="shared" si="95"/>
        <v/>
      </c>
      <c r="M591" s="1" t="str">
        <f t="shared" si="96"/>
        <v/>
      </c>
      <c r="N591" s="1" t="str">
        <f t="shared" si="97"/>
        <v/>
      </c>
      <c r="O591" s="1">
        <f t="shared" si="98"/>
        <v>0</v>
      </c>
    </row>
    <row r="592" spans="5:15" x14ac:dyDescent="0.2">
      <c r="E592" s="39">
        <f t="shared" si="99"/>
        <v>59.000000000000568</v>
      </c>
      <c r="F592" s="16">
        <f t="shared" si="90"/>
        <v>2000.0000008831432</v>
      </c>
      <c r="H592" s="46" t="b">
        <f t="shared" si="91"/>
        <v>0</v>
      </c>
      <c r="I592" s="46">
        <f t="shared" si="92"/>
        <v>25</v>
      </c>
      <c r="J592" s="46">
        <f t="shared" si="93"/>
        <v>26</v>
      </c>
      <c r="K592" s="1" t="str">
        <f t="shared" si="94"/>
        <v/>
      </c>
      <c r="L592" s="1" t="str">
        <f t="shared" si="95"/>
        <v/>
      </c>
      <c r="M592" s="1" t="str">
        <f t="shared" si="96"/>
        <v/>
      </c>
      <c r="N592" s="1" t="str">
        <f t="shared" si="97"/>
        <v/>
      </c>
      <c r="O592" s="1">
        <f t="shared" si="98"/>
        <v>0</v>
      </c>
    </row>
    <row r="593" spans="5:15" x14ac:dyDescent="0.2">
      <c r="E593" s="39">
        <f t="shared" si="99"/>
        <v>59.10000000000057</v>
      </c>
      <c r="F593" s="16">
        <f t="shared" si="90"/>
        <v>2000.0000008831432</v>
      </c>
      <c r="H593" s="46" t="b">
        <f t="shared" si="91"/>
        <v>0</v>
      </c>
      <c r="I593" s="46">
        <f t="shared" si="92"/>
        <v>25</v>
      </c>
      <c r="J593" s="46">
        <f t="shared" si="93"/>
        <v>26</v>
      </c>
      <c r="K593" s="1" t="str">
        <f t="shared" si="94"/>
        <v/>
      </c>
      <c r="L593" s="1" t="str">
        <f t="shared" si="95"/>
        <v/>
      </c>
      <c r="M593" s="1" t="str">
        <f t="shared" si="96"/>
        <v/>
      </c>
      <c r="N593" s="1" t="str">
        <f t="shared" si="97"/>
        <v/>
      </c>
      <c r="O593" s="1">
        <f t="shared" si="98"/>
        <v>0</v>
      </c>
    </row>
    <row r="594" spans="5:15" x14ac:dyDescent="0.2">
      <c r="E594" s="39">
        <f t="shared" si="99"/>
        <v>59.200000000000571</v>
      </c>
      <c r="F594" s="16">
        <f t="shared" si="90"/>
        <v>2000.0000008831432</v>
      </c>
      <c r="H594" s="46" t="b">
        <f t="shared" si="91"/>
        <v>0</v>
      </c>
      <c r="I594" s="46">
        <f t="shared" si="92"/>
        <v>25</v>
      </c>
      <c r="J594" s="46">
        <f t="shared" si="93"/>
        <v>26</v>
      </c>
      <c r="K594" s="1" t="str">
        <f t="shared" si="94"/>
        <v/>
      </c>
      <c r="L594" s="1" t="str">
        <f t="shared" si="95"/>
        <v/>
      </c>
      <c r="M594" s="1" t="str">
        <f t="shared" si="96"/>
        <v/>
      </c>
      <c r="N594" s="1" t="str">
        <f t="shared" si="97"/>
        <v/>
      </c>
      <c r="O594" s="1">
        <f t="shared" si="98"/>
        <v>0</v>
      </c>
    </row>
    <row r="595" spans="5:15" x14ac:dyDescent="0.2">
      <c r="E595" s="39">
        <f t="shared" si="99"/>
        <v>59.300000000000573</v>
      </c>
      <c r="F595" s="16">
        <f t="shared" si="90"/>
        <v>2000.0000008831432</v>
      </c>
      <c r="H595" s="46" t="b">
        <f t="shared" si="91"/>
        <v>0</v>
      </c>
      <c r="I595" s="46">
        <f t="shared" si="92"/>
        <v>25</v>
      </c>
      <c r="J595" s="46">
        <f t="shared" si="93"/>
        <v>26</v>
      </c>
      <c r="K595" s="1" t="str">
        <f t="shared" si="94"/>
        <v/>
      </c>
      <c r="L595" s="1" t="str">
        <f t="shared" si="95"/>
        <v/>
      </c>
      <c r="M595" s="1" t="str">
        <f t="shared" si="96"/>
        <v/>
      </c>
      <c r="N595" s="1" t="str">
        <f t="shared" si="97"/>
        <v/>
      </c>
      <c r="O595" s="1">
        <f t="shared" si="98"/>
        <v>0</v>
      </c>
    </row>
    <row r="596" spans="5:15" x14ac:dyDescent="0.2">
      <c r="E596" s="39">
        <f t="shared" si="99"/>
        <v>59.400000000000574</v>
      </c>
      <c r="F596" s="16">
        <f t="shared" si="90"/>
        <v>2000.0000008831432</v>
      </c>
      <c r="H596" s="46" t="b">
        <f t="shared" si="91"/>
        <v>0</v>
      </c>
      <c r="I596" s="46">
        <f t="shared" si="92"/>
        <v>25</v>
      </c>
      <c r="J596" s="46">
        <f t="shared" si="93"/>
        <v>26</v>
      </c>
      <c r="K596" s="1" t="str">
        <f t="shared" si="94"/>
        <v/>
      </c>
      <c r="L596" s="1" t="str">
        <f t="shared" si="95"/>
        <v/>
      </c>
      <c r="M596" s="1" t="str">
        <f t="shared" si="96"/>
        <v/>
      </c>
      <c r="N596" s="1" t="str">
        <f t="shared" si="97"/>
        <v/>
      </c>
      <c r="O596" s="1">
        <f t="shared" si="98"/>
        <v>0</v>
      </c>
    </row>
    <row r="597" spans="5:15" x14ac:dyDescent="0.2">
      <c r="E597" s="39">
        <f t="shared" si="99"/>
        <v>59.500000000000576</v>
      </c>
      <c r="F597" s="16">
        <f t="shared" si="90"/>
        <v>2000.0000008831432</v>
      </c>
      <c r="H597" s="46" t="b">
        <f t="shared" si="91"/>
        <v>0</v>
      </c>
      <c r="I597" s="46">
        <f t="shared" si="92"/>
        <v>25</v>
      </c>
      <c r="J597" s="46">
        <f t="shared" si="93"/>
        <v>26</v>
      </c>
      <c r="K597" s="1" t="str">
        <f t="shared" si="94"/>
        <v/>
      </c>
      <c r="L597" s="1" t="str">
        <f t="shared" si="95"/>
        <v/>
      </c>
      <c r="M597" s="1" t="str">
        <f t="shared" si="96"/>
        <v/>
      </c>
      <c r="N597" s="1" t="str">
        <f t="shared" si="97"/>
        <v/>
      </c>
      <c r="O597" s="1">
        <f t="shared" si="98"/>
        <v>0</v>
      </c>
    </row>
    <row r="598" spans="5:15" x14ac:dyDescent="0.2">
      <c r="E598" s="39">
        <f t="shared" si="99"/>
        <v>59.600000000000577</v>
      </c>
      <c r="F598" s="16">
        <f t="shared" si="90"/>
        <v>2000.0000008831432</v>
      </c>
      <c r="H598" s="46" t="b">
        <f t="shared" si="91"/>
        <v>0</v>
      </c>
      <c r="I598" s="46">
        <f t="shared" si="92"/>
        <v>25</v>
      </c>
      <c r="J598" s="46">
        <f t="shared" si="93"/>
        <v>26</v>
      </c>
      <c r="K598" s="1" t="str">
        <f t="shared" si="94"/>
        <v/>
      </c>
      <c r="L598" s="1" t="str">
        <f t="shared" si="95"/>
        <v/>
      </c>
      <c r="M598" s="1" t="str">
        <f t="shared" si="96"/>
        <v/>
      </c>
      <c r="N598" s="1" t="str">
        <f t="shared" si="97"/>
        <v/>
      </c>
      <c r="O598" s="1">
        <f t="shared" si="98"/>
        <v>0</v>
      </c>
    </row>
    <row r="599" spans="5:15" x14ac:dyDescent="0.2">
      <c r="E599" s="39">
        <f t="shared" si="99"/>
        <v>59.700000000000578</v>
      </c>
      <c r="F599" s="16">
        <f t="shared" si="90"/>
        <v>2000.0000008831432</v>
      </c>
      <c r="H599" s="46" t="b">
        <f t="shared" si="91"/>
        <v>0</v>
      </c>
      <c r="I599" s="46">
        <f t="shared" si="92"/>
        <v>25</v>
      </c>
      <c r="J599" s="46">
        <f t="shared" si="93"/>
        <v>26</v>
      </c>
      <c r="K599" s="1" t="str">
        <f t="shared" si="94"/>
        <v/>
      </c>
      <c r="L599" s="1" t="str">
        <f t="shared" si="95"/>
        <v/>
      </c>
      <c r="M599" s="1" t="str">
        <f t="shared" si="96"/>
        <v/>
      </c>
      <c r="N599" s="1" t="str">
        <f t="shared" si="97"/>
        <v/>
      </c>
      <c r="O599" s="1">
        <f t="shared" si="98"/>
        <v>0</v>
      </c>
    </row>
    <row r="600" spans="5:15" x14ac:dyDescent="0.2">
      <c r="E600" s="39">
        <f t="shared" si="99"/>
        <v>59.80000000000058</v>
      </c>
      <c r="F600" s="16">
        <f t="shared" si="90"/>
        <v>2000.0000008831432</v>
      </c>
      <c r="H600" s="46" t="b">
        <f t="shared" si="91"/>
        <v>0</v>
      </c>
      <c r="I600" s="46">
        <f t="shared" si="92"/>
        <v>25</v>
      </c>
      <c r="J600" s="46">
        <f t="shared" si="93"/>
        <v>26</v>
      </c>
      <c r="K600" s="1" t="str">
        <f t="shared" si="94"/>
        <v/>
      </c>
      <c r="L600" s="1" t="str">
        <f t="shared" si="95"/>
        <v/>
      </c>
      <c r="M600" s="1" t="str">
        <f t="shared" si="96"/>
        <v/>
      </c>
      <c r="N600" s="1" t="str">
        <f t="shared" si="97"/>
        <v/>
      </c>
      <c r="O600" s="1">
        <f t="shared" si="98"/>
        <v>0</v>
      </c>
    </row>
    <row r="601" spans="5:15" x14ac:dyDescent="0.2">
      <c r="E601" s="39">
        <f t="shared" si="99"/>
        <v>59.900000000000581</v>
      </c>
      <c r="F601" s="16">
        <f t="shared" si="90"/>
        <v>2000.0000008831432</v>
      </c>
      <c r="H601" s="46" t="b">
        <f t="shared" si="91"/>
        <v>0</v>
      </c>
      <c r="I601" s="46">
        <f t="shared" si="92"/>
        <v>25</v>
      </c>
      <c r="J601" s="46">
        <f t="shared" si="93"/>
        <v>26</v>
      </c>
      <c r="K601" s="1" t="str">
        <f t="shared" si="94"/>
        <v/>
      </c>
      <c r="L601" s="1" t="str">
        <f t="shared" si="95"/>
        <v/>
      </c>
      <c r="M601" s="1" t="str">
        <f t="shared" si="96"/>
        <v/>
      </c>
      <c r="N601" s="1" t="str">
        <f t="shared" si="97"/>
        <v/>
      </c>
      <c r="O601" s="1">
        <f t="shared" si="98"/>
        <v>0</v>
      </c>
    </row>
    <row r="602" spans="5:15" x14ac:dyDescent="0.2">
      <c r="E602" s="39">
        <f t="shared" si="99"/>
        <v>60.000000000000583</v>
      </c>
      <c r="F602" s="16">
        <f t="shared" si="90"/>
        <v>2000.0000008831432</v>
      </c>
      <c r="H602" s="46" t="b">
        <f t="shared" si="91"/>
        <v>0</v>
      </c>
      <c r="I602" s="46">
        <f t="shared" si="92"/>
        <v>25</v>
      </c>
      <c r="J602" s="46">
        <f t="shared" si="93"/>
        <v>26</v>
      </c>
      <c r="K602" s="1" t="str">
        <f t="shared" si="94"/>
        <v/>
      </c>
      <c r="L602" s="1" t="str">
        <f t="shared" si="95"/>
        <v/>
      </c>
      <c r="M602" s="1" t="str">
        <f t="shared" si="96"/>
        <v/>
      </c>
      <c r="N602" s="1" t="str">
        <f t="shared" si="97"/>
        <v/>
      </c>
      <c r="O602" s="1">
        <f t="shared" si="98"/>
        <v>0</v>
      </c>
    </row>
    <row r="603" spans="5:15" x14ac:dyDescent="0.2">
      <c r="E603" s="39">
        <f t="shared" si="99"/>
        <v>60.100000000000584</v>
      </c>
      <c r="F603" s="16">
        <f t="shared" si="90"/>
        <v>2000.0000008831432</v>
      </c>
      <c r="H603" s="46" t="b">
        <f t="shared" si="91"/>
        <v>0</v>
      </c>
      <c r="I603" s="46">
        <f t="shared" si="92"/>
        <v>25</v>
      </c>
      <c r="J603" s="46">
        <f t="shared" si="93"/>
        <v>26</v>
      </c>
      <c r="K603" s="1" t="str">
        <f t="shared" si="94"/>
        <v/>
      </c>
      <c r="L603" s="1" t="str">
        <f t="shared" si="95"/>
        <v/>
      </c>
      <c r="M603" s="1" t="str">
        <f t="shared" si="96"/>
        <v/>
      </c>
      <c r="N603" s="1" t="str">
        <f t="shared" si="97"/>
        <v/>
      </c>
      <c r="O603" s="1">
        <f t="shared" si="98"/>
        <v>0</v>
      </c>
    </row>
    <row r="604" spans="5:15" x14ac:dyDescent="0.2">
      <c r="E604" s="39">
        <f t="shared" si="99"/>
        <v>60.200000000000585</v>
      </c>
      <c r="F604" s="16">
        <f t="shared" si="90"/>
        <v>2000.0000008831432</v>
      </c>
      <c r="H604" s="46" t="b">
        <f t="shared" si="91"/>
        <v>0</v>
      </c>
      <c r="I604" s="46">
        <f t="shared" si="92"/>
        <v>25</v>
      </c>
      <c r="J604" s="46">
        <f t="shared" si="93"/>
        <v>26</v>
      </c>
      <c r="K604" s="1" t="str">
        <f t="shared" si="94"/>
        <v/>
      </c>
      <c r="L604" s="1" t="str">
        <f t="shared" si="95"/>
        <v/>
      </c>
      <c r="M604" s="1" t="str">
        <f t="shared" si="96"/>
        <v/>
      </c>
      <c r="N604" s="1" t="str">
        <f t="shared" si="97"/>
        <v/>
      </c>
      <c r="O604" s="1">
        <f t="shared" si="98"/>
        <v>0</v>
      </c>
    </row>
    <row r="605" spans="5:15" x14ac:dyDescent="0.2">
      <c r="E605" s="39">
        <f t="shared" si="99"/>
        <v>60.300000000000587</v>
      </c>
      <c r="F605" s="16">
        <f t="shared" si="90"/>
        <v>2000.0000008831432</v>
      </c>
      <c r="H605" s="46" t="b">
        <f t="shared" si="91"/>
        <v>0</v>
      </c>
      <c r="I605" s="46">
        <f t="shared" si="92"/>
        <v>25</v>
      </c>
      <c r="J605" s="46">
        <f t="shared" si="93"/>
        <v>26</v>
      </c>
      <c r="K605" s="1" t="str">
        <f t="shared" si="94"/>
        <v/>
      </c>
      <c r="L605" s="1" t="str">
        <f t="shared" si="95"/>
        <v/>
      </c>
      <c r="M605" s="1" t="str">
        <f t="shared" si="96"/>
        <v/>
      </c>
      <c r="N605" s="1" t="str">
        <f t="shared" si="97"/>
        <v/>
      </c>
      <c r="O605" s="1">
        <f t="shared" si="98"/>
        <v>0</v>
      </c>
    </row>
    <row r="606" spans="5:15" x14ac:dyDescent="0.2">
      <c r="E606" s="39">
        <f t="shared" si="99"/>
        <v>60.400000000000588</v>
      </c>
      <c r="F606" s="16">
        <f t="shared" si="90"/>
        <v>2000.0000008831432</v>
      </c>
      <c r="H606" s="46" t="b">
        <f t="shared" si="91"/>
        <v>0</v>
      </c>
      <c r="I606" s="46">
        <f t="shared" si="92"/>
        <v>25</v>
      </c>
      <c r="J606" s="46">
        <f t="shared" si="93"/>
        <v>26</v>
      </c>
      <c r="K606" s="1" t="str">
        <f t="shared" si="94"/>
        <v/>
      </c>
      <c r="L606" s="1" t="str">
        <f t="shared" si="95"/>
        <v/>
      </c>
      <c r="M606" s="1" t="str">
        <f t="shared" si="96"/>
        <v/>
      </c>
      <c r="N606" s="1" t="str">
        <f t="shared" si="97"/>
        <v/>
      </c>
      <c r="O606" s="1">
        <f t="shared" si="98"/>
        <v>0</v>
      </c>
    </row>
    <row r="607" spans="5:15" x14ac:dyDescent="0.2">
      <c r="E607" s="39">
        <f t="shared" si="99"/>
        <v>60.50000000000059</v>
      </c>
      <c r="F607" s="16">
        <f t="shared" si="90"/>
        <v>2000.0000008831432</v>
      </c>
      <c r="H607" s="46" t="b">
        <f t="shared" si="91"/>
        <v>0</v>
      </c>
      <c r="I607" s="46">
        <f t="shared" si="92"/>
        <v>25</v>
      </c>
      <c r="J607" s="46">
        <f t="shared" si="93"/>
        <v>26</v>
      </c>
      <c r="K607" s="1" t="str">
        <f t="shared" si="94"/>
        <v/>
      </c>
      <c r="L607" s="1" t="str">
        <f t="shared" si="95"/>
        <v/>
      </c>
      <c r="M607" s="1" t="str">
        <f t="shared" si="96"/>
        <v/>
      </c>
      <c r="N607" s="1" t="str">
        <f t="shared" si="97"/>
        <v/>
      </c>
      <c r="O607" s="1">
        <f t="shared" si="98"/>
        <v>0</v>
      </c>
    </row>
    <row r="608" spans="5:15" x14ac:dyDescent="0.2">
      <c r="E608" s="39">
        <f t="shared" si="99"/>
        <v>60.600000000000591</v>
      </c>
      <c r="F608" s="16">
        <f t="shared" si="90"/>
        <v>2000.0000008831432</v>
      </c>
      <c r="H608" s="46" t="b">
        <f t="shared" si="91"/>
        <v>0</v>
      </c>
      <c r="I608" s="46">
        <f t="shared" si="92"/>
        <v>25</v>
      </c>
      <c r="J608" s="46">
        <f t="shared" si="93"/>
        <v>26</v>
      </c>
      <c r="K608" s="1" t="str">
        <f t="shared" si="94"/>
        <v/>
      </c>
      <c r="L608" s="1" t="str">
        <f t="shared" si="95"/>
        <v/>
      </c>
      <c r="M608" s="1" t="str">
        <f t="shared" si="96"/>
        <v/>
      </c>
      <c r="N608" s="1" t="str">
        <f t="shared" si="97"/>
        <v/>
      </c>
      <c r="O608" s="1">
        <f t="shared" si="98"/>
        <v>0</v>
      </c>
    </row>
    <row r="609" spans="5:15" x14ac:dyDescent="0.2">
      <c r="E609" s="39">
        <f t="shared" si="99"/>
        <v>60.700000000000593</v>
      </c>
      <c r="F609" s="16">
        <f t="shared" si="90"/>
        <v>2000.0000008831432</v>
      </c>
      <c r="H609" s="46" t="b">
        <f t="shared" si="91"/>
        <v>0</v>
      </c>
      <c r="I609" s="46">
        <f t="shared" si="92"/>
        <v>25</v>
      </c>
      <c r="J609" s="46">
        <f t="shared" si="93"/>
        <v>26</v>
      </c>
      <c r="K609" s="1" t="str">
        <f t="shared" si="94"/>
        <v/>
      </c>
      <c r="L609" s="1" t="str">
        <f t="shared" si="95"/>
        <v/>
      </c>
      <c r="M609" s="1" t="str">
        <f t="shared" si="96"/>
        <v/>
      </c>
      <c r="N609" s="1" t="str">
        <f t="shared" si="97"/>
        <v/>
      </c>
      <c r="O609" s="1">
        <f t="shared" si="98"/>
        <v>0</v>
      </c>
    </row>
    <row r="610" spans="5:15" x14ac:dyDescent="0.2">
      <c r="E610" s="39">
        <f t="shared" si="99"/>
        <v>60.800000000000594</v>
      </c>
      <c r="F610" s="16">
        <f t="shared" si="90"/>
        <v>2000.0000008831432</v>
      </c>
      <c r="H610" s="46" t="b">
        <f t="shared" si="91"/>
        <v>0</v>
      </c>
      <c r="I610" s="46">
        <f t="shared" si="92"/>
        <v>25</v>
      </c>
      <c r="J610" s="46">
        <f t="shared" si="93"/>
        <v>26</v>
      </c>
      <c r="K610" s="1" t="str">
        <f t="shared" si="94"/>
        <v/>
      </c>
      <c r="L610" s="1" t="str">
        <f t="shared" si="95"/>
        <v/>
      </c>
      <c r="M610" s="1" t="str">
        <f t="shared" si="96"/>
        <v/>
      </c>
      <c r="N610" s="1" t="str">
        <f t="shared" si="97"/>
        <v/>
      </c>
      <c r="O610" s="1">
        <f t="shared" si="98"/>
        <v>0</v>
      </c>
    </row>
    <row r="611" spans="5:15" x14ac:dyDescent="0.2">
      <c r="E611" s="39">
        <f t="shared" si="99"/>
        <v>60.900000000000595</v>
      </c>
      <c r="F611" s="16">
        <f t="shared" si="90"/>
        <v>2000.0000008831432</v>
      </c>
      <c r="H611" s="46" t="b">
        <f t="shared" si="91"/>
        <v>0</v>
      </c>
      <c r="I611" s="46">
        <f t="shared" si="92"/>
        <v>25</v>
      </c>
      <c r="J611" s="46">
        <f t="shared" si="93"/>
        <v>26</v>
      </c>
      <c r="K611" s="1" t="str">
        <f t="shared" si="94"/>
        <v/>
      </c>
      <c r="L611" s="1" t="str">
        <f t="shared" si="95"/>
        <v/>
      </c>
      <c r="M611" s="1" t="str">
        <f t="shared" si="96"/>
        <v/>
      </c>
      <c r="N611" s="1" t="str">
        <f t="shared" si="97"/>
        <v/>
      </c>
      <c r="O611" s="1">
        <f t="shared" si="98"/>
        <v>0</v>
      </c>
    </row>
    <row r="612" spans="5:15" x14ac:dyDescent="0.2">
      <c r="E612" s="39">
        <f t="shared" si="99"/>
        <v>61.000000000000597</v>
      </c>
      <c r="F612" s="16">
        <f t="shared" si="90"/>
        <v>2000.0000008831432</v>
      </c>
      <c r="H612" s="46" t="b">
        <f t="shared" si="91"/>
        <v>0</v>
      </c>
      <c r="I612" s="46">
        <f t="shared" si="92"/>
        <v>25</v>
      </c>
      <c r="J612" s="46">
        <f t="shared" si="93"/>
        <v>26</v>
      </c>
      <c r="K612" s="1" t="str">
        <f t="shared" si="94"/>
        <v/>
      </c>
      <c r="L612" s="1" t="str">
        <f t="shared" si="95"/>
        <v/>
      </c>
      <c r="M612" s="1" t="str">
        <f t="shared" si="96"/>
        <v/>
      </c>
      <c r="N612" s="1" t="str">
        <f t="shared" si="97"/>
        <v/>
      </c>
      <c r="O612" s="1">
        <f t="shared" si="98"/>
        <v>0</v>
      </c>
    </row>
    <row r="613" spans="5:15" x14ac:dyDescent="0.2">
      <c r="E613" s="39">
        <f t="shared" si="99"/>
        <v>61.100000000000598</v>
      </c>
      <c r="F613" s="16">
        <f t="shared" si="90"/>
        <v>2000.0000008831432</v>
      </c>
      <c r="H613" s="46" t="b">
        <f t="shared" si="91"/>
        <v>0</v>
      </c>
      <c r="I613" s="46">
        <f t="shared" si="92"/>
        <v>25</v>
      </c>
      <c r="J613" s="46">
        <f t="shared" si="93"/>
        <v>26</v>
      </c>
      <c r="K613" s="1" t="str">
        <f t="shared" si="94"/>
        <v/>
      </c>
      <c r="L613" s="1" t="str">
        <f t="shared" si="95"/>
        <v/>
      </c>
      <c r="M613" s="1" t="str">
        <f t="shared" si="96"/>
        <v/>
      </c>
      <c r="N613" s="1" t="str">
        <f t="shared" si="97"/>
        <v/>
      </c>
      <c r="O613" s="1">
        <f t="shared" si="98"/>
        <v>0</v>
      </c>
    </row>
    <row r="614" spans="5:15" x14ac:dyDescent="0.2">
      <c r="E614" s="39">
        <f t="shared" si="99"/>
        <v>61.2000000000006</v>
      </c>
      <c r="F614" s="16">
        <f t="shared" si="90"/>
        <v>2000.0000008831432</v>
      </c>
      <c r="H614" s="46" t="b">
        <f t="shared" si="91"/>
        <v>0</v>
      </c>
      <c r="I614" s="46">
        <f t="shared" si="92"/>
        <v>25</v>
      </c>
      <c r="J614" s="46">
        <f t="shared" si="93"/>
        <v>26</v>
      </c>
      <c r="K614" s="1" t="str">
        <f t="shared" si="94"/>
        <v/>
      </c>
      <c r="L614" s="1" t="str">
        <f t="shared" si="95"/>
        <v/>
      </c>
      <c r="M614" s="1" t="str">
        <f t="shared" si="96"/>
        <v/>
      </c>
      <c r="N614" s="1" t="str">
        <f t="shared" si="97"/>
        <v/>
      </c>
      <c r="O614" s="1">
        <f t="shared" si="98"/>
        <v>0</v>
      </c>
    </row>
    <row r="615" spans="5:15" x14ac:dyDescent="0.2">
      <c r="E615" s="39">
        <f t="shared" si="99"/>
        <v>61.300000000000601</v>
      </c>
      <c r="F615" s="16">
        <f t="shared" si="90"/>
        <v>2000.0000008831432</v>
      </c>
      <c r="H615" s="46" t="b">
        <f t="shared" si="91"/>
        <v>0</v>
      </c>
      <c r="I615" s="46">
        <f t="shared" si="92"/>
        <v>25</v>
      </c>
      <c r="J615" s="46">
        <f t="shared" si="93"/>
        <v>26</v>
      </c>
      <c r="K615" s="1" t="str">
        <f t="shared" si="94"/>
        <v/>
      </c>
      <c r="L615" s="1" t="str">
        <f t="shared" si="95"/>
        <v/>
      </c>
      <c r="M615" s="1" t="str">
        <f t="shared" si="96"/>
        <v/>
      </c>
      <c r="N615" s="1" t="str">
        <f t="shared" si="97"/>
        <v/>
      </c>
      <c r="O615" s="1">
        <f t="shared" si="98"/>
        <v>0</v>
      </c>
    </row>
    <row r="616" spans="5:15" x14ac:dyDescent="0.2">
      <c r="E616" s="39">
        <f t="shared" si="99"/>
        <v>61.400000000000603</v>
      </c>
      <c r="F616" s="16">
        <f t="shared" si="90"/>
        <v>2000.0000008831432</v>
      </c>
      <c r="H616" s="46" t="b">
        <f t="shared" si="91"/>
        <v>0</v>
      </c>
      <c r="I616" s="46">
        <f t="shared" si="92"/>
        <v>25</v>
      </c>
      <c r="J616" s="46">
        <f t="shared" si="93"/>
        <v>26</v>
      </c>
      <c r="K616" s="1" t="str">
        <f t="shared" si="94"/>
        <v/>
      </c>
      <c r="L616" s="1" t="str">
        <f t="shared" si="95"/>
        <v/>
      </c>
      <c r="M616" s="1" t="str">
        <f t="shared" si="96"/>
        <v/>
      </c>
      <c r="N616" s="1" t="str">
        <f t="shared" si="97"/>
        <v/>
      </c>
      <c r="O616" s="1">
        <f t="shared" si="98"/>
        <v>0</v>
      </c>
    </row>
    <row r="617" spans="5:15" x14ac:dyDescent="0.2">
      <c r="E617" s="39">
        <f t="shared" si="99"/>
        <v>61.500000000000604</v>
      </c>
      <c r="F617" s="16">
        <f t="shared" si="90"/>
        <v>2000.0000008831432</v>
      </c>
      <c r="H617" s="46" t="b">
        <f t="shared" si="91"/>
        <v>0</v>
      </c>
      <c r="I617" s="46">
        <f t="shared" si="92"/>
        <v>25</v>
      </c>
      <c r="J617" s="46">
        <f t="shared" si="93"/>
        <v>26</v>
      </c>
      <c r="K617" s="1" t="str">
        <f t="shared" si="94"/>
        <v/>
      </c>
      <c r="L617" s="1" t="str">
        <f t="shared" si="95"/>
        <v/>
      </c>
      <c r="M617" s="1" t="str">
        <f t="shared" si="96"/>
        <v/>
      </c>
      <c r="N617" s="1" t="str">
        <f t="shared" si="97"/>
        <v/>
      </c>
      <c r="O617" s="1">
        <f t="shared" si="98"/>
        <v>0</v>
      </c>
    </row>
    <row r="618" spans="5:15" x14ac:dyDescent="0.2">
      <c r="E618" s="39">
        <f t="shared" si="99"/>
        <v>61.600000000000605</v>
      </c>
      <c r="F618" s="16">
        <f t="shared" si="90"/>
        <v>2000.0000008831432</v>
      </c>
      <c r="H618" s="46" t="b">
        <f t="shared" si="91"/>
        <v>0</v>
      </c>
      <c r="I618" s="46">
        <f t="shared" si="92"/>
        <v>25</v>
      </c>
      <c r="J618" s="46">
        <f t="shared" si="93"/>
        <v>26</v>
      </c>
      <c r="K618" s="1" t="str">
        <f t="shared" si="94"/>
        <v/>
      </c>
      <c r="L618" s="1" t="str">
        <f t="shared" si="95"/>
        <v/>
      </c>
      <c r="M618" s="1" t="str">
        <f t="shared" si="96"/>
        <v/>
      </c>
      <c r="N618" s="1" t="str">
        <f t="shared" si="97"/>
        <v/>
      </c>
      <c r="O618" s="1">
        <f t="shared" si="98"/>
        <v>0</v>
      </c>
    </row>
    <row r="619" spans="5:15" x14ac:dyDescent="0.2">
      <c r="E619" s="39">
        <f t="shared" si="99"/>
        <v>61.700000000000607</v>
      </c>
      <c r="F619" s="16">
        <f t="shared" si="90"/>
        <v>2000.0000008831432</v>
      </c>
      <c r="H619" s="46" t="b">
        <f t="shared" si="91"/>
        <v>0</v>
      </c>
      <c r="I619" s="46">
        <f t="shared" si="92"/>
        <v>25</v>
      </c>
      <c r="J619" s="46">
        <f t="shared" si="93"/>
        <v>26</v>
      </c>
      <c r="K619" s="1" t="str">
        <f t="shared" si="94"/>
        <v/>
      </c>
      <c r="L619" s="1" t="str">
        <f t="shared" si="95"/>
        <v/>
      </c>
      <c r="M619" s="1" t="str">
        <f t="shared" si="96"/>
        <v/>
      </c>
      <c r="N619" s="1" t="str">
        <f t="shared" si="97"/>
        <v/>
      </c>
      <c r="O619" s="1">
        <f t="shared" si="98"/>
        <v>0</v>
      </c>
    </row>
    <row r="620" spans="5:15" x14ac:dyDescent="0.2">
      <c r="E620" s="39">
        <f t="shared" si="99"/>
        <v>61.800000000000608</v>
      </c>
      <c r="F620" s="16">
        <f t="shared" si="90"/>
        <v>2000.0000008831432</v>
      </c>
      <c r="H620" s="46" t="b">
        <f t="shared" si="91"/>
        <v>0</v>
      </c>
      <c r="I620" s="46">
        <f t="shared" si="92"/>
        <v>25</v>
      </c>
      <c r="J620" s="46">
        <f t="shared" si="93"/>
        <v>26</v>
      </c>
      <c r="K620" s="1" t="str">
        <f t="shared" si="94"/>
        <v/>
      </c>
      <c r="L620" s="1" t="str">
        <f t="shared" si="95"/>
        <v/>
      </c>
      <c r="M620" s="1" t="str">
        <f t="shared" si="96"/>
        <v/>
      </c>
      <c r="N620" s="1" t="str">
        <f t="shared" si="97"/>
        <v/>
      </c>
      <c r="O620" s="1">
        <f t="shared" si="98"/>
        <v>0</v>
      </c>
    </row>
    <row r="621" spans="5:15" x14ac:dyDescent="0.2">
      <c r="E621" s="39">
        <f t="shared" si="99"/>
        <v>61.90000000000061</v>
      </c>
      <c r="F621" s="16">
        <f t="shared" si="90"/>
        <v>2000.0000008831432</v>
      </c>
      <c r="H621" s="46" t="b">
        <f t="shared" si="91"/>
        <v>0</v>
      </c>
      <c r="I621" s="46">
        <f t="shared" si="92"/>
        <v>25</v>
      </c>
      <c r="J621" s="46">
        <f t="shared" si="93"/>
        <v>26</v>
      </c>
      <c r="K621" s="1" t="str">
        <f t="shared" si="94"/>
        <v/>
      </c>
      <c r="L621" s="1" t="str">
        <f t="shared" si="95"/>
        <v/>
      </c>
      <c r="M621" s="1" t="str">
        <f t="shared" si="96"/>
        <v/>
      </c>
      <c r="N621" s="1" t="str">
        <f t="shared" si="97"/>
        <v/>
      </c>
      <c r="O621" s="1">
        <f t="shared" si="98"/>
        <v>0</v>
      </c>
    </row>
    <row r="622" spans="5:15" x14ac:dyDescent="0.2">
      <c r="E622" s="39">
        <f t="shared" si="99"/>
        <v>62.000000000000611</v>
      </c>
      <c r="F622" s="16">
        <f t="shared" si="90"/>
        <v>2000.0000008831432</v>
      </c>
      <c r="H622" s="46" t="b">
        <f t="shared" si="91"/>
        <v>0</v>
      </c>
      <c r="I622" s="46">
        <f t="shared" si="92"/>
        <v>25</v>
      </c>
      <c r="J622" s="46">
        <f t="shared" si="93"/>
        <v>26</v>
      </c>
      <c r="K622" s="1" t="str">
        <f t="shared" si="94"/>
        <v/>
      </c>
      <c r="L622" s="1" t="str">
        <f t="shared" si="95"/>
        <v/>
      </c>
      <c r="M622" s="1" t="str">
        <f t="shared" si="96"/>
        <v/>
      </c>
      <c r="N622" s="1" t="str">
        <f t="shared" si="97"/>
        <v/>
      </c>
      <c r="O622" s="1">
        <f t="shared" si="98"/>
        <v>0</v>
      </c>
    </row>
    <row r="623" spans="5:15" x14ac:dyDescent="0.2">
      <c r="E623" s="39">
        <f t="shared" si="99"/>
        <v>62.100000000000612</v>
      </c>
      <c r="F623" s="16">
        <f t="shared" si="90"/>
        <v>2000.0000008831432</v>
      </c>
      <c r="H623" s="46" t="b">
        <f t="shared" si="91"/>
        <v>0</v>
      </c>
      <c r="I623" s="46">
        <f t="shared" si="92"/>
        <v>25</v>
      </c>
      <c r="J623" s="46">
        <f t="shared" si="93"/>
        <v>26</v>
      </c>
      <c r="K623" s="1" t="str">
        <f t="shared" si="94"/>
        <v/>
      </c>
      <c r="L623" s="1" t="str">
        <f t="shared" si="95"/>
        <v/>
      </c>
      <c r="M623" s="1" t="str">
        <f t="shared" si="96"/>
        <v/>
      </c>
      <c r="N623" s="1" t="str">
        <f t="shared" si="97"/>
        <v/>
      </c>
      <c r="O623" s="1">
        <f t="shared" si="98"/>
        <v>0</v>
      </c>
    </row>
    <row r="624" spans="5:15" x14ac:dyDescent="0.2">
      <c r="E624" s="39">
        <f t="shared" si="99"/>
        <v>62.200000000000614</v>
      </c>
      <c r="F624" s="16">
        <f t="shared" si="90"/>
        <v>2000.0000008831432</v>
      </c>
      <c r="H624" s="46" t="b">
        <f t="shared" si="91"/>
        <v>0</v>
      </c>
      <c r="I624" s="46">
        <f t="shared" si="92"/>
        <v>25</v>
      </c>
      <c r="J624" s="46">
        <f t="shared" si="93"/>
        <v>26</v>
      </c>
      <c r="K624" s="1" t="str">
        <f t="shared" si="94"/>
        <v/>
      </c>
      <c r="L624" s="1" t="str">
        <f t="shared" si="95"/>
        <v/>
      </c>
      <c r="M624" s="1" t="str">
        <f t="shared" si="96"/>
        <v/>
      </c>
      <c r="N624" s="1" t="str">
        <f t="shared" si="97"/>
        <v/>
      </c>
      <c r="O624" s="1">
        <f t="shared" si="98"/>
        <v>0</v>
      </c>
    </row>
    <row r="625" spans="5:15" x14ac:dyDescent="0.2">
      <c r="E625" s="39">
        <f t="shared" si="99"/>
        <v>62.300000000000615</v>
      </c>
      <c r="F625" s="16">
        <f t="shared" si="90"/>
        <v>2000.0000008831432</v>
      </c>
      <c r="H625" s="46" t="b">
        <f t="shared" si="91"/>
        <v>0</v>
      </c>
      <c r="I625" s="46">
        <f t="shared" si="92"/>
        <v>25</v>
      </c>
      <c r="J625" s="46">
        <f t="shared" si="93"/>
        <v>26</v>
      </c>
      <c r="K625" s="1" t="str">
        <f t="shared" si="94"/>
        <v/>
      </c>
      <c r="L625" s="1" t="str">
        <f t="shared" si="95"/>
        <v/>
      </c>
      <c r="M625" s="1" t="str">
        <f t="shared" si="96"/>
        <v/>
      </c>
      <c r="N625" s="1" t="str">
        <f t="shared" si="97"/>
        <v/>
      </c>
      <c r="O625" s="1">
        <f t="shared" si="98"/>
        <v>0</v>
      </c>
    </row>
    <row r="626" spans="5:15" x14ac:dyDescent="0.2">
      <c r="E626" s="39">
        <f t="shared" si="99"/>
        <v>62.400000000000617</v>
      </c>
      <c r="F626" s="16">
        <f t="shared" si="90"/>
        <v>2000.0000008831432</v>
      </c>
      <c r="H626" s="46" t="b">
        <f t="shared" si="91"/>
        <v>0</v>
      </c>
      <c r="I626" s="46">
        <f t="shared" si="92"/>
        <v>25</v>
      </c>
      <c r="J626" s="46">
        <f t="shared" si="93"/>
        <v>26</v>
      </c>
      <c r="K626" s="1" t="str">
        <f t="shared" si="94"/>
        <v/>
      </c>
      <c r="L626" s="1" t="str">
        <f t="shared" si="95"/>
        <v/>
      </c>
      <c r="M626" s="1" t="str">
        <f t="shared" si="96"/>
        <v/>
      </c>
      <c r="N626" s="1" t="str">
        <f t="shared" si="97"/>
        <v/>
      </c>
      <c r="O626" s="1">
        <f t="shared" si="98"/>
        <v>0</v>
      </c>
    </row>
    <row r="627" spans="5:15" x14ac:dyDescent="0.2">
      <c r="E627" s="39">
        <f t="shared" si="99"/>
        <v>62.500000000000618</v>
      </c>
      <c r="F627" s="16">
        <f t="shared" si="90"/>
        <v>2000.0000008831432</v>
      </c>
      <c r="H627" s="46" t="b">
        <f t="shared" si="91"/>
        <v>0</v>
      </c>
      <c r="I627" s="46">
        <f t="shared" si="92"/>
        <v>25</v>
      </c>
      <c r="J627" s="46">
        <f t="shared" si="93"/>
        <v>26</v>
      </c>
      <c r="K627" s="1" t="str">
        <f t="shared" si="94"/>
        <v/>
      </c>
      <c r="L627" s="1" t="str">
        <f t="shared" si="95"/>
        <v/>
      </c>
      <c r="M627" s="1" t="str">
        <f t="shared" si="96"/>
        <v/>
      </c>
      <c r="N627" s="1" t="str">
        <f t="shared" si="97"/>
        <v/>
      </c>
      <c r="O627" s="1">
        <f t="shared" si="98"/>
        <v>0</v>
      </c>
    </row>
    <row r="628" spans="5:15" x14ac:dyDescent="0.2">
      <c r="E628" s="39">
        <f t="shared" si="99"/>
        <v>62.60000000000062</v>
      </c>
      <c r="F628" s="16">
        <f t="shared" si="90"/>
        <v>2000.0000008831432</v>
      </c>
      <c r="H628" s="46" t="b">
        <f t="shared" si="91"/>
        <v>0</v>
      </c>
      <c r="I628" s="46">
        <f t="shared" si="92"/>
        <v>25</v>
      </c>
      <c r="J628" s="46">
        <f t="shared" si="93"/>
        <v>26</v>
      </c>
      <c r="K628" s="1" t="str">
        <f t="shared" si="94"/>
        <v/>
      </c>
      <c r="L628" s="1" t="str">
        <f t="shared" si="95"/>
        <v/>
      </c>
      <c r="M628" s="1" t="str">
        <f t="shared" si="96"/>
        <v/>
      </c>
      <c r="N628" s="1" t="str">
        <f t="shared" si="97"/>
        <v/>
      </c>
      <c r="O628" s="1">
        <f t="shared" si="98"/>
        <v>0</v>
      </c>
    </row>
    <row r="629" spans="5:15" x14ac:dyDescent="0.2">
      <c r="E629" s="39">
        <f t="shared" si="99"/>
        <v>62.700000000000621</v>
      </c>
      <c r="F629" s="16">
        <f t="shared" si="90"/>
        <v>2000.0000008831432</v>
      </c>
      <c r="H629" s="46" t="b">
        <f t="shared" si="91"/>
        <v>0</v>
      </c>
      <c r="I629" s="46">
        <f t="shared" si="92"/>
        <v>25</v>
      </c>
      <c r="J629" s="46">
        <f t="shared" si="93"/>
        <v>26</v>
      </c>
      <c r="K629" s="1" t="str">
        <f t="shared" si="94"/>
        <v/>
      </c>
      <c r="L629" s="1" t="str">
        <f t="shared" si="95"/>
        <v/>
      </c>
      <c r="M629" s="1" t="str">
        <f t="shared" si="96"/>
        <v/>
      </c>
      <c r="N629" s="1" t="str">
        <f t="shared" si="97"/>
        <v/>
      </c>
      <c r="O629" s="1">
        <f t="shared" si="98"/>
        <v>0</v>
      </c>
    </row>
    <row r="630" spans="5:15" x14ac:dyDescent="0.2">
      <c r="E630" s="39">
        <f t="shared" si="99"/>
        <v>62.800000000000622</v>
      </c>
      <c r="F630" s="16">
        <f t="shared" si="90"/>
        <v>2000.0000008831432</v>
      </c>
      <c r="H630" s="46" t="b">
        <f t="shared" si="91"/>
        <v>0</v>
      </c>
      <c r="I630" s="46">
        <f t="shared" si="92"/>
        <v>25</v>
      </c>
      <c r="J630" s="46">
        <f t="shared" si="93"/>
        <v>26</v>
      </c>
      <c r="K630" s="1" t="str">
        <f t="shared" si="94"/>
        <v/>
      </c>
      <c r="L630" s="1" t="str">
        <f t="shared" si="95"/>
        <v/>
      </c>
      <c r="M630" s="1" t="str">
        <f t="shared" si="96"/>
        <v/>
      </c>
      <c r="N630" s="1" t="str">
        <f t="shared" si="97"/>
        <v/>
      </c>
      <c r="O630" s="1">
        <f t="shared" si="98"/>
        <v>0</v>
      </c>
    </row>
    <row r="631" spans="5:15" x14ac:dyDescent="0.2">
      <c r="E631" s="39">
        <f t="shared" si="99"/>
        <v>62.900000000000624</v>
      </c>
      <c r="F631" s="16">
        <f t="shared" si="90"/>
        <v>2000.0000008831432</v>
      </c>
      <c r="H631" s="46" t="b">
        <f t="shared" si="91"/>
        <v>0</v>
      </c>
      <c r="I631" s="46">
        <f t="shared" si="92"/>
        <v>25</v>
      </c>
      <c r="J631" s="46">
        <f t="shared" si="93"/>
        <v>26</v>
      </c>
      <c r="K631" s="1" t="str">
        <f t="shared" si="94"/>
        <v/>
      </c>
      <c r="L631" s="1" t="str">
        <f t="shared" si="95"/>
        <v/>
      </c>
      <c r="M631" s="1" t="str">
        <f t="shared" si="96"/>
        <v/>
      </c>
      <c r="N631" s="1" t="str">
        <f t="shared" si="97"/>
        <v/>
      </c>
      <c r="O631" s="1">
        <f t="shared" si="98"/>
        <v>0</v>
      </c>
    </row>
    <row r="632" spans="5:15" x14ac:dyDescent="0.2">
      <c r="E632" s="39">
        <f t="shared" si="99"/>
        <v>63.000000000000625</v>
      </c>
      <c r="F632" s="16">
        <f t="shared" si="90"/>
        <v>2000.0000008831432</v>
      </c>
      <c r="H632" s="46" t="b">
        <f t="shared" si="91"/>
        <v>0</v>
      </c>
      <c r="I632" s="46">
        <f t="shared" si="92"/>
        <v>25</v>
      </c>
      <c r="J632" s="46">
        <f t="shared" si="93"/>
        <v>26</v>
      </c>
      <c r="K632" s="1" t="str">
        <f t="shared" si="94"/>
        <v/>
      </c>
      <c r="L632" s="1" t="str">
        <f t="shared" si="95"/>
        <v/>
      </c>
      <c r="M632" s="1" t="str">
        <f t="shared" si="96"/>
        <v/>
      </c>
      <c r="N632" s="1" t="str">
        <f t="shared" si="97"/>
        <v/>
      </c>
      <c r="O632" s="1">
        <f t="shared" si="98"/>
        <v>0</v>
      </c>
    </row>
    <row r="633" spans="5:15" x14ac:dyDescent="0.2">
      <c r="E633" s="39">
        <f t="shared" si="99"/>
        <v>63.100000000000627</v>
      </c>
      <c r="F633" s="16">
        <f t="shared" si="90"/>
        <v>2000.0000008831432</v>
      </c>
      <c r="H633" s="46" t="b">
        <f t="shared" si="91"/>
        <v>0</v>
      </c>
      <c r="I633" s="46">
        <f t="shared" si="92"/>
        <v>25</v>
      </c>
      <c r="J633" s="46">
        <f t="shared" si="93"/>
        <v>26</v>
      </c>
      <c r="K633" s="1" t="str">
        <f t="shared" si="94"/>
        <v/>
      </c>
      <c r="L633" s="1" t="str">
        <f t="shared" si="95"/>
        <v/>
      </c>
      <c r="M633" s="1" t="str">
        <f t="shared" si="96"/>
        <v/>
      </c>
      <c r="N633" s="1" t="str">
        <f t="shared" si="97"/>
        <v/>
      </c>
      <c r="O633" s="1">
        <f t="shared" si="98"/>
        <v>0</v>
      </c>
    </row>
    <row r="634" spans="5:15" x14ac:dyDescent="0.2">
      <c r="E634" s="39">
        <f t="shared" si="99"/>
        <v>63.200000000000628</v>
      </c>
      <c r="F634" s="16">
        <f t="shared" si="90"/>
        <v>2000.0000008831432</v>
      </c>
      <c r="H634" s="46" t="b">
        <f t="shared" si="91"/>
        <v>0</v>
      </c>
      <c r="I634" s="46">
        <f t="shared" si="92"/>
        <v>25</v>
      </c>
      <c r="J634" s="46">
        <f t="shared" si="93"/>
        <v>26</v>
      </c>
      <c r="K634" s="1" t="str">
        <f t="shared" si="94"/>
        <v/>
      </c>
      <c r="L634" s="1" t="str">
        <f t="shared" si="95"/>
        <v/>
      </c>
      <c r="M634" s="1" t="str">
        <f t="shared" si="96"/>
        <v/>
      </c>
      <c r="N634" s="1" t="str">
        <f t="shared" si="97"/>
        <v/>
      </c>
      <c r="O634" s="1">
        <f t="shared" si="98"/>
        <v>0</v>
      </c>
    </row>
    <row r="635" spans="5:15" x14ac:dyDescent="0.2">
      <c r="E635" s="39">
        <f t="shared" si="99"/>
        <v>63.30000000000063</v>
      </c>
      <c r="F635" s="16">
        <f t="shared" si="90"/>
        <v>2000.0000008831432</v>
      </c>
      <c r="H635" s="46" t="b">
        <f t="shared" si="91"/>
        <v>0</v>
      </c>
      <c r="I635" s="46">
        <f t="shared" si="92"/>
        <v>25</v>
      </c>
      <c r="J635" s="46">
        <f t="shared" si="93"/>
        <v>26</v>
      </c>
      <c r="K635" s="1" t="str">
        <f t="shared" si="94"/>
        <v/>
      </c>
      <c r="L635" s="1" t="str">
        <f t="shared" si="95"/>
        <v/>
      </c>
      <c r="M635" s="1" t="str">
        <f t="shared" si="96"/>
        <v/>
      </c>
      <c r="N635" s="1" t="str">
        <f t="shared" si="97"/>
        <v/>
      </c>
      <c r="O635" s="1">
        <f t="shared" si="98"/>
        <v>0</v>
      </c>
    </row>
    <row r="636" spans="5:15" x14ac:dyDescent="0.2">
      <c r="E636" s="39">
        <f t="shared" si="99"/>
        <v>63.400000000000631</v>
      </c>
      <c r="F636" s="16">
        <f t="shared" ref="F636:F699" si="100">IF(E636&gt;$C$29,$C$30,IF(H636,M636+(E636-K636)*O636,0))</f>
        <v>2000.0000008831432</v>
      </c>
      <c r="H636" s="46" t="b">
        <f t="shared" ref="H636:H699" si="101">AND(E636&gt;=$C$28,E636&lt;=$C$29)</f>
        <v>0</v>
      </c>
      <c r="I636" s="46">
        <f t="shared" ref="I636:I699" si="102">COUNTIF($B$2:$B$26,"&lt;="&amp;E636)</f>
        <v>25</v>
      </c>
      <c r="J636" s="46">
        <f t="shared" ref="J636:J699" si="103">I636+1</f>
        <v>26</v>
      </c>
      <c r="K636" s="1" t="str">
        <f t="shared" ref="K636:K699" si="104">IF(H636,INDEX($B$2:$B$26,I636),"")</f>
        <v/>
      </c>
      <c r="L636" s="1" t="str">
        <f t="shared" ref="L636:L699" si="105">IF(H636,INDEX($B$2:$B$26,J636),"")</f>
        <v/>
      </c>
      <c r="M636" s="1" t="str">
        <f t="shared" ref="M636:M699" si="106">IF(H636,INDEX($C$2:$C$26,I636),"")</f>
        <v/>
      </c>
      <c r="N636" s="1" t="str">
        <f t="shared" ref="N636:N699" si="107">IF(H636,INDEX($C$2:$C$26,J636),"")</f>
        <v/>
      </c>
      <c r="O636" s="1">
        <f t="shared" ref="O636:O699" si="108">IF(K636&lt;&gt;L636,(N636-M636)/(L636-K636),0)</f>
        <v>0</v>
      </c>
    </row>
    <row r="637" spans="5:15" x14ac:dyDescent="0.2">
      <c r="E637" s="39">
        <f t="shared" si="99"/>
        <v>63.500000000000632</v>
      </c>
      <c r="F637" s="16">
        <f t="shared" si="100"/>
        <v>2000.0000008831432</v>
      </c>
      <c r="H637" s="46" t="b">
        <f t="shared" si="101"/>
        <v>0</v>
      </c>
      <c r="I637" s="46">
        <f t="shared" si="102"/>
        <v>25</v>
      </c>
      <c r="J637" s="46">
        <f t="shared" si="103"/>
        <v>26</v>
      </c>
      <c r="K637" s="1" t="str">
        <f t="shared" si="104"/>
        <v/>
      </c>
      <c r="L637" s="1" t="str">
        <f t="shared" si="105"/>
        <v/>
      </c>
      <c r="M637" s="1" t="str">
        <f t="shared" si="106"/>
        <v/>
      </c>
      <c r="N637" s="1" t="str">
        <f t="shared" si="107"/>
        <v/>
      </c>
      <c r="O637" s="1">
        <f t="shared" si="108"/>
        <v>0</v>
      </c>
    </row>
    <row r="638" spans="5:15" x14ac:dyDescent="0.2">
      <c r="E638" s="39">
        <f t="shared" si="99"/>
        <v>63.600000000000634</v>
      </c>
      <c r="F638" s="16">
        <f t="shared" si="100"/>
        <v>2000.0000008831432</v>
      </c>
      <c r="H638" s="46" t="b">
        <f t="shared" si="101"/>
        <v>0</v>
      </c>
      <c r="I638" s="46">
        <f t="shared" si="102"/>
        <v>25</v>
      </c>
      <c r="J638" s="46">
        <f t="shared" si="103"/>
        <v>26</v>
      </c>
      <c r="K638" s="1" t="str">
        <f t="shared" si="104"/>
        <v/>
      </c>
      <c r="L638" s="1" t="str">
        <f t="shared" si="105"/>
        <v/>
      </c>
      <c r="M638" s="1" t="str">
        <f t="shared" si="106"/>
        <v/>
      </c>
      <c r="N638" s="1" t="str">
        <f t="shared" si="107"/>
        <v/>
      </c>
      <c r="O638" s="1">
        <f t="shared" si="108"/>
        <v>0</v>
      </c>
    </row>
    <row r="639" spans="5:15" x14ac:dyDescent="0.2">
      <c r="E639" s="39">
        <f t="shared" si="99"/>
        <v>63.700000000000635</v>
      </c>
      <c r="F639" s="16">
        <f t="shared" si="100"/>
        <v>2000.0000008831432</v>
      </c>
      <c r="H639" s="46" t="b">
        <f t="shared" si="101"/>
        <v>0</v>
      </c>
      <c r="I639" s="46">
        <f t="shared" si="102"/>
        <v>25</v>
      </c>
      <c r="J639" s="46">
        <f t="shared" si="103"/>
        <v>26</v>
      </c>
      <c r="K639" s="1" t="str">
        <f t="shared" si="104"/>
        <v/>
      </c>
      <c r="L639" s="1" t="str">
        <f t="shared" si="105"/>
        <v/>
      </c>
      <c r="M639" s="1" t="str">
        <f t="shared" si="106"/>
        <v/>
      </c>
      <c r="N639" s="1" t="str">
        <f t="shared" si="107"/>
        <v/>
      </c>
      <c r="O639" s="1">
        <f t="shared" si="108"/>
        <v>0</v>
      </c>
    </row>
    <row r="640" spans="5:15" x14ac:dyDescent="0.2">
      <c r="E640" s="39">
        <f t="shared" si="99"/>
        <v>63.800000000000637</v>
      </c>
      <c r="F640" s="16">
        <f t="shared" si="100"/>
        <v>2000.0000008831432</v>
      </c>
      <c r="H640" s="46" t="b">
        <f t="shared" si="101"/>
        <v>0</v>
      </c>
      <c r="I640" s="46">
        <f t="shared" si="102"/>
        <v>25</v>
      </c>
      <c r="J640" s="46">
        <f t="shared" si="103"/>
        <v>26</v>
      </c>
      <c r="K640" s="1" t="str">
        <f t="shared" si="104"/>
        <v/>
      </c>
      <c r="L640" s="1" t="str">
        <f t="shared" si="105"/>
        <v/>
      </c>
      <c r="M640" s="1" t="str">
        <f t="shared" si="106"/>
        <v/>
      </c>
      <c r="N640" s="1" t="str">
        <f t="shared" si="107"/>
        <v/>
      </c>
      <c r="O640" s="1">
        <f t="shared" si="108"/>
        <v>0</v>
      </c>
    </row>
    <row r="641" spans="5:15" x14ac:dyDescent="0.2">
      <c r="E641" s="39">
        <f t="shared" si="99"/>
        <v>63.900000000000638</v>
      </c>
      <c r="F641" s="16">
        <f t="shared" si="100"/>
        <v>2000.0000008831432</v>
      </c>
      <c r="H641" s="46" t="b">
        <f t="shared" si="101"/>
        <v>0</v>
      </c>
      <c r="I641" s="46">
        <f t="shared" si="102"/>
        <v>25</v>
      </c>
      <c r="J641" s="46">
        <f t="shared" si="103"/>
        <v>26</v>
      </c>
      <c r="K641" s="1" t="str">
        <f t="shared" si="104"/>
        <v/>
      </c>
      <c r="L641" s="1" t="str">
        <f t="shared" si="105"/>
        <v/>
      </c>
      <c r="M641" s="1" t="str">
        <f t="shared" si="106"/>
        <v/>
      </c>
      <c r="N641" s="1" t="str">
        <f t="shared" si="107"/>
        <v/>
      </c>
      <c r="O641" s="1">
        <f t="shared" si="108"/>
        <v>0</v>
      </c>
    </row>
    <row r="642" spans="5:15" x14ac:dyDescent="0.2">
      <c r="E642" s="39">
        <f t="shared" si="99"/>
        <v>64.000000000000639</v>
      </c>
      <c r="F642" s="16">
        <f t="shared" si="100"/>
        <v>2000.0000008831432</v>
      </c>
      <c r="H642" s="46" t="b">
        <f t="shared" si="101"/>
        <v>0</v>
      </c>
      <c r="I642" s="46">
        <f t="shared" si="102"/>
        <v>25</v>
      </c>
      <c r="J642" s="46">
        <f t="shared" si="103"/>
        <v>26</v>
      </c>
      <c r="K642" s="1" t="str">
        <f t="shared" si="104"/>
        <v/>
      </c>
      <c r="L642" s="1" t="str">
        <f t="shared" si="105"/>
        <v/>
      </c>
      <c r="M642" s="1" t="str">
        <f t="shared" si="106"/>
        <v/>
      </c>
      <c r="N642" s="1" t="str">
        <f t="shared" si="107"/>
        <v/>
      </c>
      <c r="O642" s="1">
        <f t="shared" si="108"/>
        <v>0</v>
      </c>
    </row>
    <row r="643" spans="5:15" x14ac:dyDescent="0.2">
      <c r="E643" s="39">
        <f t="shared" ref="E643:E706" si="109">E642+WindSpeedStep</f>
        <v>64.100000000000634</v>
      </c>
      <c r="F643" s="16">
        <f t="shared" si="100"/>
        <v>2000.0000008831432</v>
      </c>
      <c r="H643" s="46" t="b">
        <f t="shared" si="101"/>
        <v>0</v>
      </c>
      <c r="I643" s="46">
        <f t="shared" si="102"/>
        <v>25</v>
      </c>
      <c r="J643" s="46">
        <f t="shared" si="103"/>
        <v>26</v>
      </c>
      <c r="K643" s="1" t="str">
        <f t="shared" si="104"/>
        <v/>
      </c>
      <c r="L643" s="1" t="str">
        <f t="shared" si="105"/>
        <v/>
      </c>
      <c r="M643" s="1" t="str">
        <f t="shared" si="106"/>
        <v/>
      </c>
      <c r="N643" s="1" t="str">
        <f t="shared" si="107"/>
        <v/>
      </c>
      <c r="O643" s="1">
        <f t="shared" si="108"/>
        <v>0</v>
      </c>
    </row>
    <row r="644" spans="5:15" x14ac:dyDescent="0.2">
      <c r="E644" s="39">
        <f t="shared" si="109"/>
        <v>64.200000000000628</v>
      </c>
      <c r="F644" s="16">
        <f t="shared" si="100"/>
        <v>2000.0000008831432</v>
      </c>
      <c r="H644" s="46" t="b">
        <f t="shared" si="101"/>
        <v>0</v>
      </c>
      <c r="I644" s="46">
        <f t="shared" si="102"/>
        <v>25</v>
      </c>
      <c r="J644" s="46">
        <f t="shared" si="103"/>
        <v>26</v>
      </c>
      <c r="K644" s="1" t="str">
        <f t="shared" si="104"/>
        <v/>
      </c>
      <c r="L644" s="1" t="str">
        <f t="shared" si="105"/>
        <v/>
      </c>
      <c r="M644" s="1" t="str">
        <f t="shared" si="106"/>
        <v/>
      </c>
      <c r="N644" s="1" t="str">
        <f t="shared" si="107"/>
        <v/>
      </c>
      <c r="O644" s="1">
        <f t="shared" si="108"/>
        <v>0</v>
      </c>
    </row>
    <row r="645" spans="5:15" x14ac:dyDescent="0.2">
      <c r="E645" s="39">
        <f t="shared" si="109"/>
        <v>64.300000000000622</v>
      </c>
      <c r="F645" s="16">
        <f t="shared" si="100"/>
        <v>2000.0000008831432</v>
      </c>
      <c r="H645" s="46" t="b">
        <f t="shared" si="101"/>
        <v>0</v>
      </c>
      <c r="I645" s="46">
        <f t="shared" si="102"/>
        <v>25</v>
      </c>
      <c r="J645" s="46">
        <f t="shared" si="103"/>
        <v>26</v>
      </c>
      <c r="K645" s="1" t="str">
        <f t="shared" si="104"/>
        <v/>
      </c>
      <c r="L645" s="1" t="str">
        <f t="shared" si="105"/>
        <v/>
      </c>
      <c r="M645" s="1" t="str">
        <f t="shared" si="106"/>
        <v/>
      </c>
      <c r="N645" s="1" t="str">
        <f t="shared" si="107"/>
        <v/>
      </c>
      <c r="O645" s="1">
        <f t="shared" si="108"/>
        <v>0</v>
      </c>
    </row>
    <row r="646" spans="5:15" x14ac:dyDescent="0.2">
      <c r="E646" s="39">
        <f t="shared" si="109"/>
        <v>64.400000000000617</v>
      </c>
      <c r="F646" s="16">
        <f t="shared" si="100"/>
        <v>2000.0000008831432</v>
      </c>
      <c r="H646" s="46" t="b">
        <f t="shared" si="101"/>
        <v>0</v>
      </c>
      <c r="I646" s="46">
        <f t="shared" si="102"/>
        <v>25</v>
      </c>
      <c r="J646" s="46">
        <f t="shared" si="103"/>
        <v>26</v>
      </c>
      <c r="K646" s="1" t="str">
        <f t="shared" si="104"/>
        <v/>
      </c>
      <c r="L646" s="1" t="str">
        <f t="shared" si="105"/>
        <v/>
      </c>
      <c r="M646" s="1" t="str">
        <f t="shared" si="106"/>
        <v/>
      </c>
      <c r="N646" s="1" t="str">
        <f t="shared" si="107"/>
        <v/>
      </c>
      <c r="O646" s="1">
        <f t="shared" si="108"/>
        <v>0</v>
      </c>
    </row>
    <row r="647" spans="5:15" x14ac:dyDescent="0.2">
      <c r="E647" s="39">
        <f t="shared" si="109"/>
        <v>64.500000000000611</v>
      </c>
      <c r="F647" s="16">
        <f t="shared" si="100"/>
        <v>2000.0000008831432</v>
      </c>
      <c r="H647" s="46" t="b">
        <f t="shared" si="101"/>
        <v>0</v>
      </c>
      <c r="I647" s="46">
        <f t="shared" si="102"/>
        <v>25</v>
      </c>
      <c r="J647" s="46">
        <f t="shared" si="103"/>
        <v>26</v>
      </c>
      <c r="K647" s="1" t="str">
        <f t="shared" si="104"/>
        <v/>
      </c>
      <c r="L647" s="1" t="str">
        <f t="shared" si="105"/>
        <v/>
      </c>
      <c r="M647" s="1" t="str">
        <f t="shared" si="106"/>
        <v/>
      </c>
      <c r="N647" s="1" t="str">
        <f t="shared" si="107"/>
        <v/>
      </c>
      <c r="O647" s="1">
        <f t="shared" si="108"/>
        <v>0</v>
      </c>
    </row>
    <row r="648" spans="5:15" x14ac:dyDescent="0.2">
      <c r="E648" s="39">
        <f t="shared" si="109"/>
        <v>64.600000000000605</v>
      </c>
      <c r="F648" s="16">
        <f t="shared" si="100"/>
        <v>2000.0000008831432</v>
      </c>
      <c r="H648" s="46" t="b">
        <f t="shared" si="101"/>
        <v>0</v>
      </c>
      <c r="I648" s="46">
        <f t="shared" si="102"/>
        <v>25</v>
      </c>
      <c r="J648" s="46">
        <f t="shared" si="103"/>
        <v>26</v>
      </c>
      <c r="K648" s="1" t="str">
        <f t="shared" si="104"/>
        <v/>
      </c>
      <c r="L648" s="1" t="str">
        <f t="shared" si="105"/>
        <v/>
      </c>
      <c r="M648" s="1" t="str">
        <f t="shared" si="106"/>
        <v/>
      </c>
      <c r="N648" s="1" t="str">
        <f t="shared" si="107"/>
        <v/>
      </c>
      <c r="O648" s="1">
        <f t="shared" si="108"/>
        <v>0</v>
      </c>
    </row>
    <row r="649" spans="5:15" x14ac:dyDescent="0.2">
      <c r="E649" s="39">
        <f t="shared" si="109"/>
        <v>64.7000000000006</v>
      </c>
      <c r="F649" s="16">
        <f t="shared" si="100"/>
        <v>2000.0000008831432</v>
      </c>
      <c r="H649" s="46" t="b">
        <f t="shared" si="101"/>
        <v>0</v>
      </c>
      <c r="I649" s="46">
        <f t="shared" si="102"/>
        <v>25</v>
      </c>
      <c r="J649" s="46">
        <f t="shared" si="103"/>
        <v>26</v>
      </c>
      <c r="K649" s="1" t="str">
        <f t="shared" si="104"/>
        <v/>
      </c>
      <c r="L649" s="1" t="str">
        <f t="shared" si="105"/>
        <v/>
      </c>
      <c r="M649" s="1" t="str">
        <f t="shared" si="106"/>
        <v/>
      </c>
      <c r="N649" s="1" t="str">
        <f t="shared" si="107"/>
        <v/>
      </c>
      <c r="O649" s="1">
        <f t="shared" si="108"/>
        <v>0</v>
      </c>
    </row>
    <row r="650" spans="5:15" x14ac:dyDescent="0.2">
      <c r="E650" s="39">
        <f t="shared" si="109"/>
        <v>64.800000000000594</v>
      </c>
      <c r="F650" s="16">
        <f t="shared" si="100"/>
        <v>2000.0000008831432</v>
      </c>
      <c r="H650" s="46" t="b">
        <f t="shared" si="101"/>
        <v>0</v>
      </c>
      <c r="I650" s="46">
        <f t="shared" si="102"/>
        <v>25</v>
      </c>
      <c r="J650" s="46">
        <f t="shared" si="103"/>
        <v>26</v>
      </c>
      <c r="K650" s="1" t="str">
        <f t="shared" si="104"/>
        <v/>
      </c>
      <c r="L650" s="1" t="str">
        <f t="shared" si="105"/>
        <v/>
      </c>
      <c r="M650" s="1" t="str">
        <f t="shared" si="106"/>
        <v/>
      </c>
      <c r="N650" s="1" t="str">
        <f t="shared" si="107"/>
        <v/>
      </c>
      <c r="O650" s="1">
        <f t="shared" si="108"/>
        <v>0</v>
      </c>
    </row>
    <row r="651" spans="5:15" x14ac:dyDescent="0.2">
      <c r="E651" s="39">
        <f t="shared" si="109"/>
        <v>64.900000000000588</v>
      </c>
      <c r="F651" s="16">
        <f t="shared" si="100"/>
        <v>2000.0000008831432</v>
      </c>
      <c r="H651" s="46" t="b">
        <f t="shared" si="101"/>
        <v>0</v>
      </c>
      <c r="I651" s="46">
        <f t="shared" si="102"/>
        <v>25</v>
      </c>
      <c r="J651" s="46">
        <f t="shared" si="103"/>
        <v>26</v>
      </c>
      <c r="K651" s="1" t="str">
        <f t="shared" si="104"/>
        <v/>
      </c>
      <c r="L651" s="1" t="str">
        <f t="shared" si="105"/>
        <v/>
      </c>
      <c r="M651" s="1" t="str">
        <f t="shared" si="106"/>
        <v/>
      </c>
      <c r="N651" s="1" t="str">
        <f t="shared" si="107"/>
        <v/>
      </c>
      <c r="O651" s="1">
        <f t="shared" si="108"/>
        <v>0</v>
      </c>
    </row>
    <row r="652" spans="5:15" x14ac:dyDescent="0.2">
      <c r="E652" s="39">
        <f t="shared" si="109"/>
        <v>65.000000000000583</v>
      </c>
      <c r="F652" s="16">
        <f t="shared" si="100"/>
        <v>2000.0000008831432</v>
      </c>
      <c r="H652" s="46" t="b">
        <f t="shared" si="101"/>
        <v>0</v>
      </c>
      <c r="I652" s="46">
        <f t="shared" si="102"/>
        <v>25</v>
      </c>
      <c r="J652" s="46">
        <f t="shared" si="103"/>
        <v>26</v>
      </c>
      <c r="K652" s="1" t="str">
        <f t="shared" si="104"/>
        <v/>
      </c>
      <c r="L652" s="1" t="str">
        <f t="shared" si="105"/>
        <v/>
      </c>
      <c r="M652" s="1" t="str">
        <f t="shared" si="106"/>
        <v/>
      </c>
      <c r="N652" s="1" t="str">
        <f t="shared" si="107"/>
        <v/>
      </c>
      <c r="O652" s="1">
        <f t="shared" si="108"/>
        <v>0</v>
      </c>
    </row>
    <row r="653" spans="5:15" x14ac:dyDescent="0.2">
      <c r="E653" s="39">
        <f t="shared" si="109"/>
        <v>65.100000000000577</v>
      </c>
      <c r="F653" s="16">
        <f t="shared" si="100"/>
        <v>2000.0000008831432</v>
      </c>
      <c r="H653" s="46" t="b">
        <f t="shared" si="101"/>
        <v>0</v>
      </c>
      <c r="I653" s="46">
        <f t="shared" si="102"/>
        <v>25</v>
      </c>
      <c r="J653" s="46">
        <f t="shared" si="103"/>
        <v>26</v>
      </c>
      <c r="K653" s="1" t="str">
        <f t="shared" si="104"/>
        <v/>
      </c>
      <c r="L653" s="1" t="str">
        <f t="shared" si="105"/>
        <v/>
      </c>
      <c r="M653" s="1" t="str">
        <f t="shared" si="106"/>
        <v/>
      </c>
      <c r="N653" s="1" t="str">
        <f t="shared" si="107"/>
        <v/>
      </c>
      <c r="O653" s="1">
        <f t="shared" si="108"/>
        <v>0</v>
      </c>
    </row>
    <row r="654" spans="5:15" x14ac:dyDescent="0.2">
      <c r="E654" s="39">
        <f t="shared" si="109"/>
        <v>65.200000000000571</v>
      </c>
      <c r="F654" s="16">
        <f t="shared" si="100"/>
        <v>2000.0000008831432</v>
      </c>
      <c r="H654" s="46" t="b">
        <f t="shared" si="101"/>
        <v>0</v>
      </c>
      <c r="I654" s="46">
        <f t="shared" si="102"/>
        <v>25</v>
      </c>
      <c r="J654" s="46">
        <f t="shared" si="103"/>
        <v>26</v>
      </c>
      <c r="K654" s="1" t="str">
        <f t="shared" si="104"/>
        <v/>
      </c>
      <c r="L654" s="1" t="str">
        <f t="shared" si="105"/>
        <v/>
      </c>
      <c r="M654" s="1" t="str">
        <f t="shared" si="106"/>
        <v/>
      </c>
      <c r="N654" s="1" t="str">
        <f t="shared" si="107"/>
        <v/>
      </c>
      <c r="O654" s="1">
        <f t="shared" si="108"/>
        <v>0</v>
      </c>
    </row>
    <row r="655" spans="5:15" x14ac:dyDescent="0.2">
      <c r="E655" s="39">
        <f t="shared" si="109"/>
        <v>65.300000000000566</v>
      </c>
      <c r="F655" s="16">
        <f t="shared" si="100"/>
        <v>2000.0000008831432</v>
      </c>
      <c r="H655" s="46" t="b">
        <f t="shared" si="101"/>
        <v>0</v>
      </c>
      <c r="I655" s="46">
        <f t="shared" si="102"/>
        <v>25</v>
      </c>
      <c r="J655" s="46">
        <f t="shared" si="103"/>
        <v>26</v>
      </c>
      <c r="K655" s="1" t="str">
        <f t="shared" si="104"/>
        <v/>
      </c>
      <c r="L655" s="1" t="str">
        <f t="shared" si="105"/>
        <v/>
      </c>
      <c r="M655" s="1" t="str">
        <f t="shared" si="106"/>
        <v/>
      </c>
      <c r="N655" s="1" t="str">
        <f t="shared" si="107"/>
        <v/>
      </c>
      <c r="O655" s="1">
        <f t="shared" si="108"/>
        <v>0</v>
      </c>
    </row>
    <row r="656" spans="5:15" x14ac:dyDescent="0.2">
      <c r="E656" s="39">
        <f t="shared" si="109"/>
        <v>65.40000000000056</v>
      </c>
      <c r="F656" s="16">
        <f t="shared" si="100"/>
        <v>2000.0000008831432</v>
      </c>
      <c r="H656" s="46" t="b">
        <f t="shared" si="101"/>
        <v>0</v>
      </c>
      <c r="I656" s="46">
        <f t="shared" si="102"/>
        <v>25</v>
      </c>
      <c r="J656" s="46">
        <f t="shared" si="103"/>
        <v>26</v>
      </c>
      <c r="K656" s="1" t="str">
        <f t="shared" si="104"/>
        <v/>
      </c>
      <c r="L656" s="1" t="str">
        <f t="shared" si="105"/>
        <v/>
      </c>
      <c r="M656" s="1" t="str">
        <f t="shared" si="106"/>
        <v/>
      </c>
      <c r="N656" s="1" t="str">
        <f t="shared" si="107"/>
        <v/>
      </c>
      <c r="O656" s="1">
        <f t="shared" si="108"/>
        <v>0</v>
      </c>
    </row>
    <row r="657" spans="5:15" x14ac:dyDescent="0.2">
      <c r="E657" s="39">
        <f t="shared" si="109"/>
        <v>65.500000000000554</v>
      </c>
      <c r="F657" s="16">
        <f t="shared" si="100"/>
        <v>2000.0000008831432</v>
      </c>
      <c r="H657" s="46" t="b">
        <f t="shared" si="101"/>
        <v>0</v>
      </c>
      <c r="I657" s="46">
        <f t="shared" si="102"/>
        <v>25</v>
      </c>
      <c r="J657" s="46">
        <f t="shared" si="103"/>
        <v>26</v>
      </c>
      <c r="K657" s="1" t="str">
        <f t="shared" si="104"/>
        <v/>
      </c>
      <c r="L657" s="1" t="str">
        <f t="shared" si="105"/>
        <v/>
      </c>
      <c r="M657" s="1" t="str">
        <f t="shared" si="106"/>
        <v/>
      </c>
      <c r="N657" s="1" t="str">
        <f t="shared" si="107"/>
        <v/>
      </c>
      <c r="O657" s="1">
        <f t="shared" si="108"/>
        <v>0</v>
      </c>
    </row>
    <row r="658" spans="5:15" x14ac:dyDescent="0.2">
      <c r="E658" s="39">
        <f t="shared" si="109"/>
        <v>65.600000000000549</v>
      </c>
      <c r="F658" s="16">
        <f t="shared" si="100"/>
        <v>2000.0000008831432</v>
      </c>
      <c r="H658" s="46" t="b">
        <f t="shared" si="101"/>
        <v>0</v>
      </c>
      <c r="I658" s="46">
        <f t="shared" si="102"/>
        <v>25</v>
      </c>
      <c r="J658" s="46">
        <f t="shared" si="103"/>
        <v>26</v>
      </c>
      <c r="K658" s="1" t="str">
        <f t="shared" si="104"/>
        <v/>
      </c>
      <c r="L658" s="1" t="str">
        <f t="shared" si="105"/>
        <v/>
      </c>
      <c r="M658" s="1" t="str">
        <f t="shared" si="106"/>
        <v/>
      </c>
      <c r="N658" s="1" t="str">
        <f t="shared" si="107"/>
        <v/>
      </c>
      <c r="O658" s="1">
        <f t="shared" si="108"/>
        <v>0</v>
      </c>
    </row>
    <row r="659" spans="5:15" x14ac:dyDescent="0.2">
      <c r="E659" s="39">
        <f t="shared" si="109"/>
        <v>65.700000000000543</v>
      </c>
      <c r="F659" s="16">
        <f t="shared" si="100"/>
        <v>2000.0000008831432</v>
      </c>
      <c r="H659" s="46" t="b">
        <f t="shared" si="101"/>
        <v>0</v>
      </c>
      <c r="I659" s="46">
        <f t="shared" si="102"/>
        <v>25</v>
      </c>
      <c r="J659" s="46">
        <f t="shared" si="103"/>
        <v>26</v>
      </c>
      <c r="K659" s="1" t="str">
        <f t="shared" si="104"/>
        <v/>
      </c>
      <c r="L659" s="1" t="str">
        <f t="shared" si="105"/>
        <v/>
      </c>
      <c r="M659" s="1" t="str">
        <f t="shared" si="106"/>
        <v/>
      </c>
      <c r="N659" s="1" t="str">
        <f t="shared" si="107"/>
        <v/>
      </c>
      <c r="O659" s="1">
        <f t="shared" si="108"/>
        <v>0</v>
      </c>
    </row>
    <row r="660" spans="5:15" x14ac:dyDescent="0.2">
      <c r="E660" s="39">
        <f t="shared" si="109"/>
        <v>65.800000000000537</v>
      </c>
      <c r="F660" s="16">
        <f t="shared" si="100"/>
        <v>2000.0000008831432</v>
      </c>
      <c r="H660" s="46" t="b">
        <f t="shared" si="101"/>
        <v>0</v>
      </c>
      <c r="I660" s="46">
        <f t="shared" si="102"/>
        <v>25</v>
      </c>
      <c r="J660" s="46">
        <f t="shared" si="103"/>
        <v>26</v>
      </c>
      <c r="K660" s="1" t="str">
        <f t="shared" si="104"/>
        <v/>
      </c>
      <c r="L660" s="1" t="str">
        <f t="shared" si="105"/>
        <v/>
      </c>
      <c r="M660" s="1" t="str">
        <f t="shared" si="106"/>
        <v/>
      </c>
      <c r="N660" s="1" t="str">
        <f t="shared" si="107"/>
        <v/>
      </c>
      <c r="O660" s="1">
        <f t="shared" si="108"/>
        <v>0</v>
      </c>
    </row>
    <row r="661" spans="5:15" x14ac:dyDescent="0.2">
      <c r="E661" s="39">
        <f t="shared" si="109"/>
        <v>65.900000000000531</v>
      </c>
      <c r="F661" s="16">
        <f t="shared" si="100"/>
        <v>2000.0000008831432</v>
      </c>
      <c r="H661" s="46" t="b">
        <f t="shared" si="101"/>
        <v>0</v>
      </c>
      <c r="I661" s="46">
        <f t="shared" si="102"/>
        <v>25</v>
      </c>
      <c r="J661" s="46">
        <f t="shared" si="103"/>
        <v>26</v>
      </c>
      <c r="K661" s="1" t="str">
        <f t="shared" si="104"/>
        <v/>
      </c>
      <c r="L661" s="1" t="str">
        <f t="shared" si="105"/>
        <v/>
      </c>
      <c r="M661" s="1" t="str">
        <f t="shared" si="106"/>
        <v/>
      </c>
      <c r="N661" s="1" t="str">
        <f t="shared" si="107"/>
        <v/>
      </c>
      <c r="O661" s="1">
        <f t="shared" si="108"/>
        <v>0</v>
      </c>
    </row>
    <row r="662" spans="5:15" x14ac:dyDescent="0.2">
      <c r="E662" s="39">
        <f t="shared" si="109"/>
        <v>66.000000000000526</v>
      </c>
      <c r="F662" s="16">
        <f t="shared" si="100"/>
        <v>2000.0000008831432</v>
      </c>
      <c r="H662" s="46" t="b">
        <f t="shared" si="101"/>
        <v>0</v>
      </c>
      <c r="I662" s="46">
        <f t="shared" si="102"/>
        <v>25</v>
      </c>
      <c r="J662" s="46">
        <f t="shared" si="103"/>
        <v>26</v>
      </c>
      <c r="K662" s="1" t="str">
        <f t="shared" si="104"/>
        <v/>
      </c>
      <c r="L662" s="1" t="str">
        <f t="shared" si="105"/>
        <v/>
      </c>
      <c r="M662" s="1" t="str">
        <f t="shared" si="106"/>
        <v/>
      </c>
      <c r="N662" s="1" t="str">
        <f t="shared" si="107"/>
        <v/>
      </c>
      <c r="O662" s="1">
        <f t="shared" si="108"/>
        <v>0</v>
      </c>
    </row>
    <row r="663" spans="5:15" x14ac:dyDescent="0.2">
      <c r="E663" s="39">
        <f t="shared" si="109"/>
        <v>66.10000000000052</v>
      </c>
      <c r="F663" s="16">
        <f t="shared" si="100"/>
        <v>2000.0000008831432</v>
      </c>
      <c r="H663" s="46" t="b">
        <f t="shared" si="101"/>
        <v>0</v>
      </c>
      <c r="I663" s="46">
        <f t="shared" si="102"/>
        <v>25</v>
      </c>
      <c r="J663" s="46">
        <f t="shared" si="103"/>
        <v>26</v>
      </c>
      <c r="K663" s="1" t="str">
        <f t="shared" si="104"/>
        <v/>
      </c>
      <c r="L663" s="1" t="str">
        <f t="shared" si="105"/>
        <v/>
      </c>
      <c r="M663" s="1" t="str">
        <f t="shared" si="106"/>
        <v/>
      </c>
      <c r="N663" s="1" t="str">
        <f t="shared" si="107"/>
        <v/>
      </c>
      <c r="O663" s="1">
        <f t="shared" si="108"/>
        <v>0</v>
      </c>
    </row>
    <row r="664" spans="5:15" x14ac:dyDescent="0.2">
      <c r="E664" s="39">
        <f t="shared" si="109"/>
        <v>66.200000000000514</v>
      </c>
      <c r="F664" s="16">
        <f t="shared" si="100"/>
        <v>2000.0000008831432</v>
      </c>
      <c r="H664" s="46" t="b">
        <f t="shared" si="101"/>
        <v>0</v>
      </c>
      <c r="I664" s="46">
        <f t="shared" si="102"/>
        <v>25</v>
      </c>
      <c r="J664" s="46">
        <f t="shared" si="103"/>
        <v>26</v>
      </c>
      <c r="K664" s="1" t="str">
        <f t="shared" si="104"/>
        <v/>
      </c>
      <c r="L664" s="1" t="str">
        <f t="shared" si="105"/>
        <v/>
      </c>
      <c r="M664" s="1" t="str">
        <f t="shared" si="106"/>
        <v/>
      </c>
      <c r="N664" s="1" t="str">
        <f t="shared" si="107"/>
        <v/>
      </c>
      <c r="O664" s="1">
        <f t="shared" si="108"/>
        <v>0</v>
      </c>
    </row>
    <row r="665" spans="5:15" x14ac:dyDescent="0.2">
      <c r="E665" s="39">
        <f t="shared" si="109"/>
        <v>66.300000000000509</v>
      </c>
      <c r="F665" s="16">
        <f t="shared" si="100"/>
        <v>2000.0000008831432</v>
      </c>
      <c r="H665" s="46" t="b">
        <f t="shared" si="101"/>
        <v>0</v>
      </c>
      <c r="I665" s="46">
        <f t="shared" si="102"/>
        <v>25</v>
      </c>
      <c r="J665" s="46">
        <f t="shared" si="103"/>
        <v>26</v>
      </c>
      <c r="K665" s="1" t="str">
        <f t="shared" si="104"/>
        <v/>
      </c>
      <c r="L665" s="1" t="str">
        <f t="shared" si="105"/>
        <v/>
      </c>
      <c r="M665" s="1" t="str">
        <f t="shared" si="106"/>
        <v/>
      </c>
      <c r="N665" s="1" t="str">
        <f t="shared" si="107"/>
        <v/>
      </c>
      <c r="O665" s="1">
        <f t="shared" si="108"/>
        <v>0</v>
      </c>
    </row>
    <row r="666" spans="5:15" x14ac:dyDescent="0.2">
      <c r="E666" s="39">
        <f t="shared" si="109"/>
        <v>66.400000000000503</v>
      </c>
      <c r="F666" s="16">
        <f t="shared" si="100"/>
        <v>2000.0000008831432</v>
      </c>
      <c r="H666" s="46" t="b">
        <f t="shared" si="101"/>
        <v>0</v>
      </c>
      <c r="I666" s="46">
        <f t="shared" si="102"/>
        <v>25</v>
      </c>
      <c r="J666" s="46">
        <f t="shared" si="103"/>
        <v>26</v>
      </c>
      <c r="K666" s="1" t="str">
        <f t="shared" si="104"/>
        <v/>
      </c>
      <c r="L666" s="1" t="str">
        <f t="shared" si="105"/>
        <v/>
      </c>
      <c r="M666" s="1" t="str">
        <f t="shared" si="106"/>
        <v/>
      </c>
      <c r="N666" s="1" t="str">
        <f t="shared" si="107"/>
        <v/>
      </c>
      <c r="O666" s="1">
        <f t="shared" si="108"/>
        <v>0</v>
      </c>
    </row>
    <row r="667" spans="5:15" x14ac:dyDescent="0.2">
      <c r="E667" s="39">
        <f t="shared" si="109"/>
        <v>66.500000000000497</v>
      </c>
      <c r="F667" s="16">
        <f t="shared" si="100"/>
        <v>2000.0000008831432</v>
      </c>
      <c r="H667" s="46" t="b">
        <f t="shared" si="101"/>
        <v>0</v>
      </c>
      <c r="I667" s="46">
        <f t="shared" si="102"/>
        <v>25</v>
      </c>
      <c r="J667" s="46">
        <f t="shared" si="103"/>
        <v>26</v>
      </c>
      <c r="K667" s="1" t="str">
        <f t="shared" si="104"/>
        <v/>
      </c>
      <c r="L667" s="1" t="str">
        <f t="shared" si="105"/>
        <v/>
      </c>
      <c r="M667" s="1" t="str">
        <f t="shared" si="106"/>
        <v/>
      </c>
      <c r="N667" s="1" t="str">
        <f t="shared" si="107"/>
        <v/>
      </c>
      <c r="O667" s="1">
        <f t="shared" si="108"/>
        <v>0</v>
      </c>
    </row>
    <row r="668" spans="5:15" x14ac:dyDescent="0.2">
      <c r="E668" s="39">
        <f t="shared" si="109"/>
        <v>66.600000000000492</v>
      </c>
      <c r="F668" s="16">
        <f t="shared" si="100"/>
        <v>2000.0000008831432</v>
      </c>
      <c r="H668" s="46" t="b">
        <f t="shared" si="101"/>
        <v>0</v>
      </c>
      <c r="I668" s="46">
        <f t="shared" si="102"/>
        <v>25</v>
      </c>
      <c r="J668" s="46">
        <f t="shared" si="103"/>
        <v>26</v>
      </c>
      <c r="K668" s="1" t="str">
        <f t="shared" si="104"/>
        <v/>
      </c>
      <c r="L668" s="1" t="str">
        <f t="shared" si="105"/>
        <v/>
      </c>
      <c r="M668" s="1" t="str">
        <f t="shared" si="106"/>
        <v/>
      </c>
      <c r="N668" s="1" t="str">
        <f t="shared" si="107"/>
        <v/>
      </c>
      <c r="O668" s="1">
        <f t="shared" si="108"/>
        <v>0</v>
      </c>
    </row>
    <row r="669" spans="5:15" x14ac:dyDescent="0.2">
      <c r="E669" s="39">
        <f t="shared" si="109"/>
        <v>66.700000000000486</v>
      </c>
      <c r="F669" s="16">
        <f t="shared" si="100"/>
        <v>2000.0000008831432</v>
      </c>
      <c r="H669" s="46" t="b">
        <f t="shared" si="101"/>
        <v>0</v>
      </c>
      <c r="I669" s="46">
        <f t="shared" si="102"/>
        <v>25</v>
      </c>
      <c r="J669" s="46">
        <f t="shared" si="103"/>
        <v>26</v>
      </c>
      <c r="K669" s="1" t="str">
        <f t="shared" si="104"/>
        <v/>
      </c>
      <c r="L669" s="1" t="str">
        <f t="shared" si="105"/>
        <v/>
      </c>
      <c r="M669" s="1" t="str">
        <f t="shared" si="106"/>
        <v/>
      </c>
      <c r="N669" s="1" t="str">
        <f t="shared" si="107"/>
        <v/>
      </c>
      <c r="O669" s="1">
        <f t="shared" si="108"/>
        <v>0</v>
      </c>
    </row>
    <row r="670" spans="5:15" x14ac:dyDescent="0.2">
      <c r="E670" s="39">
        <f t="shared" si="109"/>
        <v>66.80000000000048</v>
      </c>
      <c r="F670" s="16">
        <f t="shared" si="100"/>
        <v>2000.0000008831432</v>
      </c>
      <c r="H670" s="46" t="b">
        <f t="shared" si="101"/>
        <v>0</v>
      </c>
      <c r="I670" s="46">
        <f t="shared" si="102"/>
        <v>25</v>
      </c>
      <c r="J670" s="46">
        <f t="shared" si="103"/>
        <v>26</v>
      </c>
      <c r="K670" s="1" t="str">
        <f t="shared" si="104"/>
        <v/>
      </c>
      <c r="L670" s="1" t="str">
        <f t="shared" si="105"/>
        <v/>
      </c>
      <c r="M670" s="1" t="str">
        <f t="shared" si="106"/>
        <v/>
      </c>
      <c r="N670" s="1" t="str">
        <f t="shared" si="107"/>
        <v/>
      </c>
      <c r="O670" s="1">
        <f t="shared" si="108"/>
        <v>0</v>
      </c>
    </row>
    <row r="671" spans="5:15" x14ac:dyDescent="0.2">
      <c r="E671" s="39">
        <f t="shared" si="109"/>
        <v>66.900000000000475</v>
      </c>
      <c r="F671" s="16">
        <f t="shared" si="100"/>
        <v>2000.0000008831432</v>
      </c>
      <c r="H671" s="46" t="b">
        <f t="shared" si="101"/>
        <v>0</v>
      </c>
      <c r="I671" s="46">
        <f t="shared" si="102"/>
        <v>25</v>
      </c>
      <c r="J671" s="46">
        <f t="shared" si="103"/>
        <v>26</v>
      </c>
      <c r="K671" s="1" t="str">
        <f t="shared" si="104"/>
        <v/>
      </c>
      <c r="L671" s="1" t="str">
        <f t="shared" si="105"/>
        <v/>
      </c>
      <c r="M671" s="1" t="str">
        <f t="shared" si="106"/>
        <v/>
      </c>
      <c r="N671" s="1" t="str">
        <f t="shared" si="107"/>
        <v/>
      </c>
      <c r="O671" s="1">
        <f t="shared" si="108"/>
        <v>0</v>
      </c>
    </row>
    <row r="672" spans="5:15" x14ac:dyDescent="0.2">
      <c r="E672" s="39">
        <f t="shared" si="109"/>
        <v>67.000000000000469</v>
      </c>
      <c r="F672" s="16">
        <f t="shared" si="100"/>
        <v>2000.0000008831432</v>
      </c>
      <c r="H672" s="46" t="b">
        <f t="shared" si="101"/>
        <v>0</v>
      </c>
      <c r="I672" s="46">
        <f t="shared" si="102"/>
        <v>25</v>
      </c>
      <c r="J672" s="46">
        <f t="shared" si="103"/>
        <v>26</v>
      </c>
      <c r="K672" s="1" t="str">
        <f t="shared" si="104"/>
        <v/>
      </c>
      <c r="L672" s="1" t="str">
        <f t="shared" si="105"/>
        <v/>
      </c>
      <c r="M672" s="1" t="str">
        <f t="shared" si="106"/>
        <v/>
      </c>
      <c r="N672" s="1" t="str">
        <f t="shared" si="107"/>
        <v/>
      </c>
      <c r="O672" s="1">
        <f t="shared" si="108"/>
        <v>0</v>
      </c>
    </row>
    <row r="673" spans="5:15" x14ac:dyDescent="0.2">
      <c r="E673" s="39">
        <f t="shared" si="109"/>
        <v>67.100000000000463</v>
      </c>
      <c r="F673" s="16">
        <f t="shared" si="100"/>
        <v>2000.0000008831432</v>
      </c>
      <c r="H673" s="46" t="b">
        <f t="shared" si="101"/>
        <v>0</v>
      </c>
      <c r="I673" s="46">
        <f t="shared" si="102"/>
        <v>25</v>
      </c>
      <c r="J673" s="46">
        <f t="shared" si="103"/>
        <v>26</v>
      </c>
      <c r="K673" s="1" t="str">
        <f t="shared" si="104"/>
        <v/>
      </c>
      <c r="L673" s="1" t="str">
        <f t="shared" si="105"/>
        <v/>
      </c>
      <c r="M673" s="1" t="str">
        <f t="shared" si="106"/>
        <v/>
      </c>
      <c r="N673" s="1" t="str">
        <f t="shared" si="107"/>
        <v/>
      </c>
      <c r="O673" s="1">
        <f t="shared" si="108"/>
        <v>0</v>
      </c>
    </row>
    <row r="674" spans="5:15" x14ac:dyDescent="0.2">
      <c r="E674" s="39">
        <f t="shared" si="109"/>
        <v>67.200000000000458</v>
      </c>
      <c r="F674" s="16">
        <f t="shared" si="100"/>
        <v>2000.0000008831432</v>
      </c>
      <c r="H674" s="46" t="b">
        <f t="shared" si="101"/>
        <v>0</v>
      </c>
      <c r="I674" s="46">
        <f t="shared" si="102"/>
        <v>25</v>
      </c>
      <c r="J674" s="46">
        <f t="shared" si="103"/>
        <v>26</v>
      </c>
      <c r="K674" s="1" t="str">
        <f t="shared" si="104"/>
        <v/>
      </c>
      <c r="L674" s="1" t="str">
        <f t="shared" si="105"/>
        <v/>
      </c>
      <c r="M674" s="1" t="str">
        <f t="shared" si="106"/>
        <v/>
      </c>
      <c r="N674" s="1" t="str">
        <f t="shared" si="107"/>
        <v/>
      </c>
      <c r="O674" s="1">
        <f t="shared" si="108"/>
        <v>0</v>
      </c>
    </row>
    <row r="675" spans="5:15" x14ac:dyDescent="0.2">
      <c r="E675" s="39">
        <f t="shared" si="109"/>
        <v>67.300000000000452</v>
      </c>
      <c r="F675" s="16">
        <f t="shared" si="100"/>
        <v>2000.0000008831432</v>
      </c>
      <c r="H675" s="46" t="b">
        <f t="shared" si="101"/>
        <v>0</v>
      </c>
      <c r="I675" s="46">
        <f t="shared" si="102"/>
        <v>25</v>
      </c>
      <c r="J675" s="46">
        <f t="shared" si="103"/>
        <v>26</v>
      </c>
      <c r="K675" s="1" t="str">
        <f t="shared" si="104"/>
        <v/>
      </c>
      <c r="L675" s="1" t="str">
        <f t="shared" si="105"/>
        <v/>
      </c>
      <c r="M675" s="1" t="str">
        <f t="shared" si="106"/>
        <v/>
      </c>
      <c r="N675" s="1" t="str">
        <f t="shared" si="107"/>
        <v/>
      </c>
      <c r="O675" s="1">
        <f t="shared" si="108"/>
        <v>0</v>
      </c>
    </row>
    <row r="676" spans="5:15" x14ac:dyDescent="0.2">
      <c r="E676" s="39">
        <f t="shared" si="109"/>
        <v>67.400000000000446</v>
      </c>
      <c r="F676" s="16">
        <f t="shared" si="100"/>
        <v>2000.0000008831432</v>
      </c>
      <c r="H676" s="46" t="b">
        <f t="shared" si="101"/>
        <v>0</v>
      </c>
      <c r="I676" s="46">
        <f t="shared" si="102"/>
        <v>25</v>
      </c>
      <c r="J676" s="46">
        <f t="shared" si="103"/>
        <v>26</v>
      </c>
      <c r="K676" s="1" t="str">
        <f t="shared" si="104"/>
        <v/>
      </c>
      <c r="L676" s="1" t="str">
        <f t="shared" si="105"/>
        <v/>
      </c>
      <c r="M676" s="1" t="str">
        <f t="shared" si="106"/>
        <v/>
      </c>
      <c r="N676" s="1" t="str">
        <f t="shared" si="107"/>
        <v/>
      </c>
      <c r="O676" s="1">
        <f t="shared" si="108"/>
        <v>0</v>
      </c>
    </row>
    <row r="677" spans="5:15" x14ac:dyDescent="0.2">
      <c r="E677" s="39">
        <f t="shared" si="109"/>
        <v>67.500000000000441</v>
      </c>
      <c r="F677" s="16">
        <f t="shared" si="100"/>
        <v>2000.0000008831432</v>
      </c>
      <c r="H677" s="46" t="b">
        <f t="shared" si="101"/>
        <v>0</v>
      </c>
      <c r="I677" s="46">
        <f t="shared" si="102"/>
        <v>25</v>
      </c>
      <c r="J677" s="46">
        <f t="shared" si="103"/>
        <v>26</v>
      </c>
      <c r="K677" s="1" t="str">
        <f t="shared" si="104"/>
        <v/>
      </c>
      <c r="L677" s="1" t="str">
        <f t="shared" si="105"/>
        <v/>
      </c>
      <c r="M677" s="1" t="str">
        <f t="shared" si="106"/>
        <v/>
      </c>
      <c r="N677" s="1" t="str">
        <f t="shared" si="107"/>
        <v/>
      </c>
      <c r="O677" s="1">
        <f t="shared" si="108"/>
        <v>0</v>
      </c>
    </row>
    <row r="678" spans="5:15" x14ac:dyDescent="0.2">
      <c r="E678" s="39">
        <f t="shared" si="109"/>
        <v>67.600000000000435</v>
      </c>
      <c r="F678" s="16">
        <f t="shared" si="100"/>
        <v>2000.0000008831432</v>
      </c>
      <c r="H678" s="46" t="b">
        <f t="shared" si="101"/>
        <v>0</v>
      </c>
      <c r="I678" s="46">
        <f t="shared" si="102"/>
        <v>25</v>
      </c>
      <c r="J678" s="46">
        <f t="shared" si="103"/>
        <v>26</v>
      </c>
      <c r="K678" s="1" t="str">
        <f t="shared" si="104"/>
        <v/>
      </c>
      <c r="L678" s="1" t="str">
        <f t="shared" si="105"/>
        <v/>
      </c>
      <c r="M678" s="1" t="str">
        <f t="shared" si="106"/>
        <v/>
      </c>
      <c r="N678" s="1" t="str">
        <f t="shared" si="107"/>
        <v/>
      </c>
      <c r="O678" s="1">
        <f t="shared" si="108"/>
        <v>0</v>
      </c>
    </row>
    <row r="679" spans="5:15" x14ac:dyDescent="0.2">
      <c r="E679" s="39">
        <f t="shared" si="109"/>
        <v>67.700000000000429</v>
      </c>
      <c r="F679" s="16">
        <f t="shared" si="100"/>
        <v>2000.0000008831432</v>
      </c>
      <c r="H679" s="46" t="b">
        <f t="shared" si="101"/>
        <v>0</v>
      </c>
      <c r="I679" s="46">
        <f t="shared" si="102"/>
        <v>25</v>
      </c>
      <c r="J679" s="46">
        <f t="shared" si="103"/>
        <v>26</v>
      </c>
      <c r="K679" s="1" t="str">
        <f t="shared" si="104"/>
        <v/>
      </c>
      <c r="L679" s="1" t="str">
        <f t="shared" si="105"/>
        <v/>
      </c>
      <c r="M679" s="1" t="str">
        <f t="shared" si="106"/>
        <v/>
      </c>
      <c r="N679" s="1" t="str">
        <f t="shared" si="107"/>
        <v/>
      </c>
      <c r="O679" s="1">
        <f t="shared" si="108"/>
        <v>0</v>
      </c>
    </row>
    <row r="680" spans="5:15" x14ac:dyDescent="0.2">
      <c r="E680" s="39">
        <f t="shared" si="109"/>
        <v>67.800000000000423</v>
      </c>
      <c r="F680" s="16">
        <f t="shared" si="100"/>
        <v>2000.0000008831432</v>
      </c>
      <c r="H680" s="46" t="b">
        <f t="shared" si="101"/>
        <v>0</v>
      </c>
      <c r="I680" s="46">
        <f t="shared" si="102"/>
        <v>25</v>
      </c>
      <c r="J680" s="46">
        <f t="shared" si="103"/>
        <v>26</v>
      </c>
      <c r="K680" s="1" t="str">
        <f t="shared" si="104"/>
        <v/>
      </c>
      <c r="L680" s="1" t="str">
        <f t="shared" si="105"/>
        <v/>
      </c>
      <c r="M680" s="1" t="str">
        <f t="shared" si="106"/>
        <v/>
      </c>
      <c r="N680" s="1" t="str">
        <f t="shared" si="107"/>
        <v/>
      </c>
      <c r="O680" s="1">
        <f t="shared" si="108"/>
        <v>0</v>
      </c>
    </row>
    <row r="681" spans="5:15" x14ac:dyDescent="0.2">
      <c r="E681" s="39">
        <f t="shared" si="109"/>
        <v>67.900000000000418</v>
      </c>
      <c r="F681" s="16">
        <f t="shared" si="100"/>
        <v>2000.0000008831432</v>
      </c>
      <c r="H681" s="46" t="b">
        <f t="shared" si="101"/>
        <v>0</v>
      </c>
      <c r="I681" s="46">
        <f t="shared" si="102"/>
        <v>25</v>
      </c>
      <c r="J681" s="46">
        <f t="shared" si="103"/>
        <v>26</v>
      </c>
      <c r="K681" s="1" t="str">
        <f t="shared" si="104"/>
        <v/>
      </c>
      <c r="L681" s="1" t="str">
        <f t="shared" si="105"/>
        <v/>
      </c>
      <c r="M681" s="1" t="str">
        <f t="shared" si="106"/>
        <v/>
      </c>
      <c r="N681" s="1" t="str">
        <f t="shared" si="107"/>
        <v/>
      </c>
      <c r="O681" s="1">
        <f t="shared" si="108"/>
        <v>0</v>
      </c>
    </row>
    <row r="682" spans="5:15" x14ac:dyDescent="0.2">
      <c r="E682" s="39">
        <f t="shared" si="109"/>
        <v>68.000000000000412</v>
      </c>
      <c r="F682" s="16">
        <f t="shared" si="100"/>
        <v>2000.0000008831432</v>
      </c>
      <c r="H682" s="46" t="b">
        <f t="shared" si="101"/>
        <v>0</v>
      </c>
      <c r="I682" s="46">
        <f t="shared" si="102"/>
        <v>25</v>
      </c>
      <c r="J682" s="46">
        <f t="shared" si="103"/>
        <v>26</v>
      </c>
      <c r="K682" s="1" t="str">
        <f t="shared" si="104"/>
        <v/>
      </c>
      <c r="L682" s="1" t="str">
        <f t="shared" si="105"/>
        <v/>
      </c>
      <c r="M682" s="1" t="str">
        <f t="shared" si="106"/>
        <v/>
      </c>
      <c r="N682" s="1" t="str">
        <f t="shared" si="107"/>
        <v/>
      </c>
      <c r="O682" s="1">
        <f t="shared" si="108"/>
        <v>0</v>
      </c>
    </row>
    <row r="683" spans="5:15" x14ac:dyDescent="0.2">
      <c r="E683" s="39">
        <f t="shared" si="109"/>
        <v>68.100000000000406</v>
      </c>
      <c r="F683" s="16">
        <f t="shared" si="100"/>
        <v>2000.0000008831432</v>
      </c>
      <c r="H683" s="46" t="b">
        <f t="shared" si="101"/>
        <v>0</v>
      </c>
      <c r="I683" s="46">
        <f t="shared" si="102"/>
        <v>25</v>
      </c>
      <c r="J683" s="46">
        <f t="shared" si="103"/>
        <v>26</v>
      </c>
      <c r="K683" s="1" t="str">
        <f t="shared" si="104"/>
        <v/>
      </c>
      <c r="L683" s="1" t="str">
        <f t="shared" si="105"/>
        <v/>
      </c>
      <c r="M683" s="1" t="str">
        <f t="shared" si="106"/>
        <v/>
      </c>
      <c r="N683" s="1" t="str">
        <f t="shared" si="107"/>
        <v/>
      </c>
      <c r="O683" s="1">
        <f t="shared" si="108"/>
        <v>0</v>
      </c>
    </row>
    <row r="684" spans="5:15" x14ac:dyDescent="0.2">
      <c r="E684" s="39">
        <f t="shared" si="109"/>
        <v>68.200000000000401</v>
      </c>
      <c r="F684" s="16">
        <f t="shared" si="100"/>
        <v>2000.0000008831432</v>
      </c>
      <c r="H684" s="46" t="b">
        <f t="shared" si="101"/>
        <v>0</v>
      </c>
      <c r="I684" s="46">
        <f t="shared" si="102"/>
        <v>25</v>
      </c>
      <c r="J684" s="46">
        <f t="shared" si="103"/>
        <v>26</v>
      </c>
      <c r="K684" s="1" t="str">
        <f t="shared" si="104"/>
        <v/>
      </c>
      <c r="L684" s="1" t="str">
        <f t="shared" si="105"/>
        <v/>
      </c>
      <c r="M684" s="1" t="str">
        <f t="shared" si="106"/>
        <v/>
      </c>
      <c r="N684" s="1" t="str">
        <f t="shared" si="107"/>
        <v/>
      </c>
      <c r="O684" s="1">
        <f t="shared" si="108"/>
        <v>0</v>
      </c>
    </row>
    <row r="685" spans="5:15" x14ac:dyDescent="0.2">
      <c r="E685" s="39">
        <f t="shared" si="109"/>
        <v>68.300000000000395</v>
      </c>
      <c r="F685" s="16">
        <f t="shared" si="100"/>
        <v>2000.0000008831432</v>
      </c>
      <c r="H685" s="46" t="b">
        <f t="shared" si="101"/>
        <v>0</v>
      </c>
      <c r="I685" s="46">
        <f t="shared" si="102"/>
        <v>25</v>
      </c>
      <c r="J685" s="46">
        <f t="shared" si="103"/>
        <v>26</v>
      </c>
      <c r="K685" s="1" t="str">
        <f t="shared" si="104"/>
        <v/>
      </c>
      <c r="L685" s="1" t="str">
        <f t="shared" si="105"/>
        <v/>
      </c>
      <c r="M685" s="1" t="str">
        <f t="shared" si="106"/>
        <v/>
      </c>
      <c r="N685" s="1" t="str">
        <f t="shared" si="107"/>
        <v/>
      </c>
      <c r="O685" s="1">
        <f t="shared" si="108"/>
        <v>0</v>
      </c>
    </row>
    <row r="686" spans="5:15" x14ac:dyDescent="0.2">
      <c r="E686" s="39">
        <f t="shared" si="109"/>
        <v>68.400000000000389</v>
      </c>
      <c r="F686" s="16">
        <f t="shared" si="100"/>
        <v>2000.0000008831432</v>
      </c>
      <c r="H686" s="46" t="b">
        <f t="shared" si="101"/>
        <v>0</v>
      </c>
      <c r="I686" s="46">
        <f t="shared" si="102"/>
        <v>25</v>
      </c>
      <c r="J686" s="46">
        <f t="shared" si="103"/>
        <v>26</v>
      </c>
      <c r="K686" s="1" t="str">
        <f t="shared" si="104"/>
        <v/>
      </c>
      <c r="L686" s="1" t="str">
        <f t="shared" si="105"/>
        <v/>
      </c>
      <c r="M686" s="1" t="str">
        <f t="shared" si="106"/>
        <v/>
      </c>
      <c r="N686" s="1" t="str">
        <f t="shared" si="107"/>
        <v/>
      </c>
      <c r="O686" s="1">
        <f t="shared" si="108"/>
        <v>0</v>
      </c>
    </row>
    <row r="687" spans="5:15" x14ac:dyDescent="0.2">
      <c r="E687" s="39">
        <f t="shared" si="109"/>
        <v>68.500000000000384</v>
      </c>
      <c r="F687" s="16">
        <f t="shared" si="100"/>
        <v>2000.0000008831432</v>
      </c>
      <c r="H687" s="46" t="b">
        <f t="shared" si="101"/>
        <v>0</v>
      </c>
      <c r="I687" s="46">
        <f t="shared" si="102"/>
        <v>25</v>
      </c>
      <c r="J687" s="46">
        <f t="shared" si="103"/>
        <v>26</v>
      </c>
      <c r="K687" s="1" t="str">
        <f t="shared" si="104"/>
        <v/>
      </c>
      <c r="L687" s="1" t="str">
        <f t="shared" si="105"/>
        <v/>
      </c>
      <c r="M687" s="1" t="str">
        <f t="shared" si="106"/>
        <v/>
      </c>
      <c r="N687" s="1" t="str">
        <f t="shared" si="107"/>
        <v/>
      </c>
      <c r="O687" s="1">
        <f t="shared" si="108"/>
        <v>0</v>
      </c>
    </row>
    <row r="688" spans="5:15" x14ac:dyDescent="0.2">
      <c r="E688" s="39">
        <f t="shared" si="109"/>
        <v>68.600000000000378</v>
      </c>
      <c r="F688" s="16">
        <f t="shared" si="100"/>
        <v>2000.0000008831432</v>
      </c>
      <c r="H688" s="46" t="b">
        <f t="shared" si="101"/>
        <v>0</v>
      </c>
      <c r="I688" s="46">
        <f t="shared" si="102"/>
        <v>25</v>
      </c>
      <c r="J688" s="46">
        <f t="shared" si="103"/>
        <v>26</v>
      </c>
      <c r="K688" s="1" t="str">
        <f t="shared" si="104"/>
        <v/>
      </c>
      <c r="L688" s="1" t="str">
        <f t="shared" si="105"/>
        <v/>
      </c>
      <c r="M688" s="1" t="str">
        <f t="shared" si="106"/>
        <v/>
      </c>
      <c r="N688" s="1" t="str">
        <f t="shared" si="107"/>
        <v/>
      </c>
      <c r="O688" s="1">
        <f t="shared" si="108"/>
        <v>0</v>
      </c>
    </row>
    <row r="689" spans="5:15" x14ac:dyDescent="0.2">
      <c r="E689" s="39">
        <f t="shared" si="109"/>
        <v>68.700000000000372</v>
      </c>
      <c r="F689" s="16">
        <f t="shared" si="100"/>
        <v>2000.0000008831432</v>
      </c>
      <c r="H689" s="46" t="b">
        <f t="shared" si="101"/>
        <v>0</v>
      </c>
      <c r="I689" s="46">
        <f t="shared" si="102"/>
        <v>25</v>
      </c>
      <c r="J689" s="46">
        <f t="shared" si="103"/>
        <v>26</v>
      </c>
      <c r="K689" s="1" t="str">
        <f t="shared" si="104"/>
        <v/>
      </c>
      <c r="L689" s="1" t="str">
        <f t="shared" si="105"/>
        <v/>
      </c>
      <c r="M689" s="1" t="str">
        <f t="shared" si="106"/>
        <v/>
      </c>
      <c r="N689" s="1" t="str">
        <f t="shared" si="107"/>
        <v/>
      </c>
      <c r="O689" s="1">
        <f t="shared" si="108"/>
        <v>0</v>
      </c>
    </row>
    <row r="690" spans="5:15" x14ac:dyDescent="0.2">
      <c r="E690" s="39">
        <f t="shared" si="109"/>
        <v>68.800000000000367</v>
      </c>
      <c r="F690" s="16">
        <f t="shared" si="100"/>
        <v>2000.0000008831432</v>
      </c>
      <c r="H690" s="46" t="b">
        <f t="shared" si="101"/>
        <v>0</v>
      </c>
      <c r="I690" s="46">
        <f t="shared" si="102"/>
        <v>25</v>
      </c>
      <c r="J690" s="46">
        <f t="shared" si="103"/>
        <v>26</v>
      </c>
      <c r="K690" s="1" t="str">
        <f t="shared" si="104"/>
        <v/>
      </c>
      <c r="L690" s="1" t="str">
        <f t="shared" si="105"/>
        <v/>
      </c>
      <c r="M690" s="1" t="str">
        <f t="shared" si="106"/>
        <v/>
      </c>
      <c r="N690" s="1" t="str">
        <f t="shared" si="107"/>
        <v/>
      </c>
      <c r="O690" s="1">
        <f t="shared" si="108"/>
        <v>0</v>
      </c>
    </row>
    <row r="691" spans="5:15" x14ac:dyDescent="0.2">
      <c r="E691" s="39">
        <f t="shared" si="109"/>
        <v>68.900000000000361</v>
      </c>
      <c r="F691" s="16">
        <f t="shared" si="100"/>
        <v>2000.0000008831432</v>
      </c>
      <c r="H691" s="46" t="b">
        <f t="shared" si="101"/>
        <v>0</v>
      </c>
      <c r="I691" s="46">
        <f t="shared" si="102"/>
        <v>25</v>
      </c>
      <c r="J691" s="46">
        <f t="shared" si="103"/>
        <v>26</v>
      </c>
      <c r="K691" s="1" t="str">
        <f t="shared" si="104"/>
        <v/>
      </c>
      <c r="L691" s="1" t="str">
        <f t="shared" si="105"/>
        <v/>
      </c>
      <c r="M691" s="1" t="str">
        <f t="shared" si="106"/>
        <v/>
      </c>
      <c r="N691" s="1" t="str">
        <f t="shared" si="107"/>
        <v/>
      </c>
      <c r="O691" s="1">
        <f t="shared" si="108"/>
        <v>0</v>
      </c>
    </row>
    <row r="692" spans="5:15" x14ac:dyDescent="0.2">
      <c r="E692" s="39">
        <f t="shared" si="109"/>
        <v>69.000000000000355</v>
      </c>
      <c r="F692" s="16">
        <f t="shared" si="100"/>
        <v>2000.0000008831432</v>
      </c>
      <c r="H692" s="46" t="b">
        <f t="shared" si="101"/>
        <v>0</v>
      </c>
      <c r="I692" s="46">
        <f t="shared" si="102"/>
        <v>25</v>
      </c>
      <c r="J692" s="46">
        <f t="shared" si="103"/>
        <v>26</v>
      </c>
      <c r="K692" s="1" t="str">
        <f t="shared" si="104"/>
        <v/>
      </c>
      <c r="L692" s="1" t="str">
        <f t="shared" si="105"/>
        <v/>
      </c>
      <c r="M692" s="1" t="str">
        <f t="shared" si="106"/>
        <v/>
      </c>
      <c r="N692" s="1" t="str">
        <f t="shared" si="107"/>
        <v/>
      </c>
      <c r="O692" s="1">
        <f t="shared" si="108"/>
        <v>0</v>
      </c>
    </row>
    <row r="693" spans="5:15" x14ac:dyDescent="0.2">
      <c r="E693" s="39">
        <f t="shared" si="109"/>
        <v>69.10000000000035</v>
      </c>
      <c r="F693" s="16">
        <f t="shared" si="100"/>
        <v>2000.0000008831432</v>
      </c>
      <c r="H693" s="46" t="b">
        <f t="shared" si="101"/>
        <v>0</v>
      </c>
      <c r="I693" s="46">
        <f t="shared" si="102"/>
        <v>25</v>
      </c>
      <c r="J693" s="46">
        <f t="shared" si="103"/>
        <v>26</v>
      </c>
      <c r="K693" s="1" t="str">
        <f t="shared" si="104"/>
        <v/>
      </c>
      <c r="L693" s="1" t="str">
        <f t="shared" si="105"/>
        <v/>
      </c>
      <c r="M693" s="1" t="str">
        <f t="shared" si="106"/>
        <v/>
      </c>
      <c r="N693" s="1" t="str">
        <f t="shared" si="107"/>
        <v/>
      </c>
      <c r="O693" s="1">
        <f t="shared" si="108"/>
        <v>0</v>
      </c>
    </row>
    <row r="694" spans="5:15" x14ac:dyDescent="0.2">
      <c r="E694" s="39">
        <f t="shared" si="109"/>
        <v>69.200000000000344</v>
      </c>
      <c r="F694" s="16">
        <f t="shared" si="100"/>
        <v>2000.0000008831432</v>
      </c>
      <c r="H694" s="46" t="b">
        <f t="shared" si="101"/>
        <v>0</v>
      </c>
      <c r="I694" s="46">
        <f t="shared" si="102"/>
        <v>25</v>
      </c>
      <c r="J694" s="46">
        <f t="shared" si="103"/>
        <v>26</v>
      </c>
      <c r="K694" s="1" t="str">
        <f t="shared" si="104"/>
        <v/>
      </c>
      <c r="L694" s="1" t="str">
        <f t="shared" si="105"/>
        <v/>
      </c>
      <c r="M694" s="1" t="str">
        <f t="shared" si="106"/>
        <v/>
      </c>
      <c r="N694" s="1" t="str">
        <f t="shared" si="107"/>
        <v/>
      </c>
      <c r="O694" s="1">
        <f t="shared" si="108"/>
        <v>0</v>
      </c>
    </row>
    <row r="695" spans="5:15" x14ac:dyDescent="0.2">
      <c r="E695" s="39">
        <f t="shared" si="109"/>
        <v>69.300000000000338</v>
      </c>
      <c r="F695" s="16">
        <f t="shared" si="100"/>
        <v>2000.0000008831432</v>
      </c>
      <c r="H695" s="46" t="b">
        <f t="shared" si="101"/>
        <v>0</v>
      </c>
      <c r="I695" s="46">
        <f t="shared" si="102"/>
        <v>25</v>
      </c>
      <c r="J695" s="46">
        <f t="shared" si="103"/>
        <v>26</v>
      </c>
      <c r="K695" s="1" t="str">
        <f t="shared" si="104"/>
        <v/>
      </c>
      <c r="L695" s="1" t="str">
        <f t="shared" si="105"/>
        <v/>
      </c>
      <c r="M695" s="1" t="str">
        <f t="shared" si="106"/>
        <v/>
      </c>
      <c r="N695" s="1" t="str">
        <f t="shared" si="107"/>
        <v/>
      </c>
      <c r="O695" s="1">
        <f t="shared" si="108"/>
        <v>0</v>
      </c>
    </row>
    <row r="696" spans="5:15" x14ac:dyDescent="0.2">
      <c r="E696" s="39">
        <f t="shared" si="109"/>
        <v>69.400000000000333</v>
      </c>
      <c r="F696" s="16">
        <f t="shared" si="100"/>
        <v>2000.0000008831432</v>
      </c>
      <c r="H696" s="46" t="b">
        <f t="shared" si="101"/>
        <v>0</v>
      </c>
      <c r="I696" s="46">
        <f t="shared" si="102"/>
        <v>25</v>
      </c>
      <c r="J696" s="46">
        <f t="shared" si="103"/>
        <v>26</v>
      </c>
      <c r="K696" s="1" t="str">
        <f t="shared" si="104"/>
        <v/>
      </c>
      <c r="L696" s="1" t="str">
        <f t="shared" si="105"/>
        <v/>
      </c>
      <c r="M696" s="1" t="str">
        <f t="shared" si="106"/>
        <v/>
      </c>
      <c r="N696" s="1" t="str">
        <f t="shared" si="107"/>
        <v/>
      </c>
      <c r="O696" s="1">
        <f t="shared" si="108"/>
        <v>0</v>
      </c>
    </row>
    <row r="697" spans="5:15" x14ac:dyDescent="0.2">
      <c r="E697" s="39">
        <f t="shared" si="109"/>
        <v>69.500000000000327</v>
      </c>
      <c r="F697" s="16">
        <f t="shared" si="100"/>
        <v>2000.0000008831432</v>
      </c>
      <c r="H697" s="46" t="b">
        <f t="shared" si="101"/>
        <v>0</v>
      </c>
      <c r="I697" s="46">
        <f t="shared" si="102"/>
        <v>25</v>
      </c>
      <c r="J697" s="46">
        <f t="shared" si="103"/>
        <v>26</v>
      </c>
      <c r="K697" s="1" t="str">
        <f t="shared" si="104"/>
        <v/>
      </c>
      <c r="L697" s="1" t="str">
        <f t="shared" si="105"/>
        <v/>
      </c>
      <c r="M697" s="1" t="str">
        <f t="shared" si="106"/>
        <v/>
      </c>
      <c r="N697" s="1" t="str">
        <f t="shared" si="107"/>
        <v/>
      </c>
      <c r="O697" s="1">
        <f t="shared" si="108"/>
        <v>0</v>
      </c>
    </row>
    <row r="698" spans="5:15" x14ac:dyDescent="0.2">
      <c r="E698" s="39">
        <f t="shared" si="109"/>
        <v>69.600000000000321</v>
      </c>
      <c r="F698" s="16">
        <f t="shared" si="100"/>
        <v>2000.0000008831432</v>
      </c>
      <c r="H698" s="46" t="b">
        <f t="shared" si="101"/>
        <v>0</v>
      </c>
      <c r="I698" s="46">
        <f t="shared" si="102"/>
        <v>25</v>
      </c>
      <c r="J698" s="46">
        <f t="shared" si="103"/>
        <v>26</v>
      </c>
      <c r="K698" s="1" t="str">
        <f t="shared" si="104"/>
        <v/>
      </c>
      <c r="L698" s="1" t="str">
        <f t="shared" si="105"/>
        <v/>
      </c>
      <c r="M698" s="1" t="str">
        <f t="shared" si="106"/>
        <v/>
      </c>
      <c r="N698" s="1" t="str">
        <f t="shared" si="107"/>
        <v/>
      </c>
      <c r="O698" s="1">
        <f t="shared" si="108"/>
        <v>0</v>
      </c>
    </row>
    <row r="699" spans="5:15" x14ac:dyDescent="0.2">
      <c r="E699" s="39">
        <f t="shared" si="109"/>
        <v>69.700000000000315</v>
      </c>
      <c r="F699" s="16">
        <f t="shared" si="100"/>
        <v>2000.0000008831432</v>
      </c>
      <c r="H699" s="46" t="b">
        <f t="shared" si="101"/>
        <v>0</v>
      </c>
      <c r="I699" s="46">
        <f t="shared" si="102"/>
        <v>25</v>
      </c>
      <c r="J699" s="46">
        <f t="shared" si="103"/>
        <v>26</v>
      </c>
      <c r="K699" s="1" t="str">
        <f t="shared" si="104"/>
        <v/>
      </c>
      <c r="L699" s="1" t="str">
        <f t="shared" si="105"/>
        <v/>
      </c>
      <c r="M699" s="1" t="str">
        <f t="shared" si="106"/>
        <v/>
      </c>
      <c r="N699" s="1" t="str">
        <f t="shared" si="107"/>
        <v/>
      </c>
      <c r="O699" s="1">
        <f t="shared" si="108"/>
        <v>0</v>
      </c>
    </row>
    <row r="700" spans="5:15" x14ac:dyDescent="0.2">
      <c r="E700" s="39">
        <f t="shared" si="109"/>
        <v>69.80000000000031</v>
      </c>
      <c r="F700" s="16">
        <f t="shared" ref="F700:F763" si="110">IF(E700&gt;$C$29,$C$30,IF(H700,M700+(E700-K700)*O700,0))</f>
        <v>2000.0000008831432</v>
      </c>
      <c r="H700" s="46" t="b">
        <f t="shared" ref="H700:H763" si="111">AND(E700&gt;=$C$28,E700&lt;=$C$29)</f>
        <v>0</v>
      </c>
      <c r="I700" s="46">
        <f t="shared" ref="I700:I763" si="112">COUNTIF($B$2:$B$26,"&lt;="&amp;E700)</f>
        <v>25</v>
      </c>
      <c r="J700" s="46">
        <f t="shared" ref="J700:J763" si="113">I700+1</f>
        <v>26</v>
      </c>
      <c r="K700" s="1" t="str">
        <f t="shared" ref="K700:K763" si="114">IF(H700,INDEX($B$2:$B$26,I700),"")</f>
        <v/>
      </c>
      <c r="L700" s="1" t="str">
        <f t="shared" ref="L700:L763" si="115">IF(H700,INDEX($B$2:$B$26,J700),"")</f>
        <v/>
      </c>
      <c r="M700" s="1" t="str">
        <f t="shared" ref="M700:M763" si="116">IF(H700,INDEX($C$2:$C$26,I700),"")</f>
        <v/>
      </c>
      <c r="N700" s="1" t="str">
        <f t="shared" ref="N700:N763" si="117">IF(H700,INDEX($C$2:$C$26,J700),"")</f>
        <v/>
      </c>
      <c r="O700" s="1">
        <f t="shared" ref="O700:O763" si="118">IF(K700&lt;&gt;L700,(N700-M700)/(L700-K700),0)</f>
        <v>0</v>
      </c>
    </row>
    <row r="701" spans="5:15" x14ac:dyDescent="0.2">
      <c r="E701" s="39">
        <f t="shared" si="109"/>
        <v>69.900000000000304</v>
      </c>
      <c r="F701" s="16">
        <f t="shared" si="110"/>
        <v>2000.0000008831432</v>
      </c>
      <c r="H701" s="46" t="b">
        <f t="shared" si="111"/>
        <v>0</v>
      </c>
      <c r="I701" s="46">
        <f t="shared" si="112"/>
        <v>25</v>
      </c>
      <c r="J701" s="46">
        <f t="shared" si="113"/>
        <v>26</v>
      </c>
      <c r="K701" s="1" t="str">
        <f t="shared" si="114"/>
        <v/>
      </c>
      <c r="L701" s="1" t="str">
        <f t="shared" si="115"/>
        <v/>
      </c>
      <c r="M701" s="1" t="str">
        <f t="shared" si="116"/>
        <v/>
      </c>
      <c r="N701" s="1" t="str">
        <f t="shared" si="117"/>
        <v/>
      </c>
      <c r="O701" s="1">
        <f t="shared" si="118"/>
        <v>0</v>
      </c>
    </row>
    <row r="702" spans="5:15" x14ac:dyDescent="0.2">
      <c r="E702" s="39">
        <f t="shared" si="109"/>
        <v>70.000000000000298</v>
      </c>
      <c r="F702" s="16">
        <f t="shared" si="110"/>
        <v>2000.0000008831432</v>
      </c>
      <c r="H702" s="46" t="b">
        <f t="shared" si="111"/>
        <v>0</v>
      </c>
      <c r="I702" s="46">
        <f t="shared" si="112"/>
        <v>25</v>
      </c>
      <c r="J702" s="46">
        <f t="shared" si="113"/>
        <v>26</v>
      </c>
      <c r="K702" s="1" t="str">
        <f t="shared" si="114"/>
        <v/>
      </c>
      <c r="L702" s="1" t="str">
        <f t="shared" si="115"/>
        <v/>
      </c>
      <c r="M702" s="1" t="str">
        <f t="shared" si="116"/>
        <v/>
      </c>
      <c r="N702" s="1" t="str">
        <f t="shared" si="117"/>
        <v/>
      </c>
      <c r="O702" s="1">
        <f t="shared" si="118"/>
        <v>0</v>
      </c>
    </row>
    <row r="703" spans="5:15" x14ac:dyDescent="0.2">
      <c r="E703" s="39">
        <f t="shared" si="109"/>
        <v>70.100000000000293</v>
      </c>
      <c r="F703" s="16">
        <f t="shared" si="110"/>
        <v>2000.0000008831432</v>
      </c>
      <c r="H703" s="46" t="b">
        <f t="shared" si="111"/>
        <v>0</v>
      </c>
      <c r="I703" s="46">
        <f t="shared" si="112"/>
        <v>25</v>
      </c>
      <c r="J703" s="46">
        <f t="shared" si="113"/>
        <v>26</v>
      </c>
      <c r="K703" s="1" t="str">
        <f t="shared" si="114"/>
        <v/>
      </c>
      <c r="L703" s="1" t="str">
        <f t="shared" si="115"/>
        <v/>
      </c>
      <c r="M703" s="1" t="str">
        <f t="shared" si="116"/>
        <v/>
      </c>
      <c r="N703" s="1" t="str">
        <f t="shared" si="117"/>
        <v/>
      </c>
      <c r="O703" s="1">
        <f t="shared" si="118"/>
        <v>0</v>
      </c>
    </row>
    <row r="704" spans="5:15" x14ac:dyDescent="0.2">
      <c r="E704" s="39">
        <f t="shared" si="109"/>
        <v>70.200000000000287</v>
      </c>
      <c r="F704" s="16">
        <f t="shared" si="110"/>
        <v>2000.0000008831432</v>
      </c>
      <c r="H704" s="46" t="b">
        <f t="shared" si="111"/>
        <v>0</v>
      </c>
      <c r="I704" s="46">
        <f t="shared" si="112"/>
        <v>25</v>
      </c>
      <c r="J704" s="46">
        <f t="shared" si="113"/>
        <v>26</v>
      </c>
      <c r="K704" s="1" t="str">
        <f t="shared" si="114"/>
        <v/>
      </c>
      <c r="L704" s="1" t="str">
        <f t="shared" si="115"/>
        <v/>
      </c>
      <c r="M704" s="1" t="str">
        <f t="shared" si="116"/>
        <v/>
      </c>
      <c r="N704" s="1" t="str">
        <f t="shared" si="117"/>
        <v/>
      </c>
      <c r="O704" s="1">
        <f t="shared" si="118"/>
        <v>0</v>
      </c>
    </row>
    <row r="705" spans="5:15" x14ac:dyDescent="0.2">
      <c r="E705" s="39">
        <f t="shared" si="109"/>
        <v>70.300000000000281</v>
      </c>
      <c r="F705" s="16">
        <f t="shared" si="110"/>
        <v>2000.0000008831432</v>
      </c>
      <c r="H705" s="46" t="b">
        <f t="shared" si="111"/>
        <v>0</v>
      </c>
      <c r="I705" s="46">
        <f t="shared" si="112"/>
        <v>25</v>
      </c>
      <c r="J705" s="46">
        <f t="shared" si="113"/>
        <v>26</v>
      </c>
      <c r="K705" s="1" t="str">
        <f t="shared" si="114"/>
        <v/>
      </c>
      <c r="L705" s="1" t="str">
        <f t="shared" si="115"/>
        <v/>
      </c>
      <c r="M705" s="1" t="str">
        <f t="shared" si="116"/>
        <v/>
      </c>
      <c r="N705" s="1" t="str">
        <f t="shared" si="117"/>
        <v/>
      </c>
      <c r="O705" s="1">
        <f t="shared" si="118"/>
        <v>0</v>
      </c>
    </row>
    <row r="706" spans="5:15" x14ac:dyDescent="0.2">
      <c r="E706" s="39">
        <f t="shared" si="109"/>
        <v>70.400000000000276</v>
      </c>
      <c r="F706" s="16">
        <f t="shared" si="110"/>
        <v>2000.0000008831432</v>
      </c>
      <c r="H706" s="46" t="b">
        <f t="shared" si="111"/>
        <v>0</v>
      </c>
      <c r="I706" s="46">
        <f t="shared" si="112"/>
        <v>25</v>
      </c>
      <c r="J706" s="46">
        <f t="shared" si="113"/>
        <v>26</v>
      </c>
      <c r="K706" s="1" t="str">
        <f t="shared" si="114"/>
        <v/>
      </c>
      <c r="L706" s="1" t="str">
        <f t="shared" si="115"/>
        <v/>
      </c>
      <c r="M706" s="1" t="str">
        <f t="shared" si="116"/>
        <v/>
      </c>
      <c r="N706" s="1" t="str">
        <f t="shared" si="117"/>
        <v/>
      </c>
      <c r="O706" s="1">
        <f t="shared" si="118"/>
        <v>0</v>
      </c>
    </row>
    <row r="707" spans="5:15" x14ac:dyDescent="0.2">
      <c r="E707" s="39">
        <f t="shared" ref="E707:E770" si="119">E706+WindSpeedStep</f>
        <v>70.50000000000027</v>
      </c>
      <c r="F707" s="16">
        <f t="shared" si="110"/>
        <v>2000.0000008831432</v>
      </c>
      <c r="H707" s="46" t="b">
        <f t="shared" si="111"/>
        <v>0</v>
      </c>
      <c r="I707" s="46">
        <f t="shared" si="112"/>
        <v>25</v>
      </c>
      <c r="J707" s="46">
        <f t="shared" si="113"/>
        <v>26</v>
      </c>
      <c r="K707" s="1" t="str">
        <f t="shared" si="114"/>
        <v/>
      </c>
      <c r="L707" s="1" t="str">
        <f t="shared" si="115"/>
        <v/>
      </c>
      <c r="M707" s="1" t="str">
        <f t="shared" si="116"/>
        <v/>
      </c>
      <c r="N707" s="1" t="str">
        <f t="shared" si="117"/>
        <v/>
      </c>
      <c r="O707" s="1">
        <f t="shared" si="118"/>
        <v>0</v>
      </c>
    </row>
    <row r="708" spans="5:15" x14ac:dyDescent="0.2">
      <c r="E708" s="39">
        <f t="shared" si="119"/>
        <v>70.600000000000264</v>
      </c>
      <c r="F708" s="16">
        <f t="shared" si="110"/>
        <v>2000.0000008831432</v>
      </c>
      <c r="H708" s="46" t="b">
        <f t="shared" si="111"/>
        <v>0</v>
      </c>
      <c r="I708" s="46">
        <f t="shared" si="112"/>
        <v>25</v>
      </c>
      <c r="J708" s="46">
        <f t="shared" si="113"/>
        <v>26</v>
      </c>
      <c r="K708" s="1" t="str">
        <f t="shared" si="114"/>
        <v/>
      </c>
      <c r="L708" s="1" t="str">
        <f t="shared" si="115"/>
        <v/>
      </c>
      <c r="M708" s="1" t="str">
        <f t="shared" si="116"/>
        <v/>
      </c>
      <c r="N708" s="1" t="str">
        <f t="shared" si="117"/>
        <v/>
      </c>
      <c r="O708" s="1">
        <f t="shared" si="118"/>
        <v>0</v>
      </c>
    </row>
    <row r="709" spans="5:15" x14ac:dyDescent="0.2">
      <c r="E709" s="39">
        <f t="shared" si="119"/>
        <v>70.700000000000259</v>
      </c>
      <c r="F709" s="16">
        <f t="shared" si="110"/>
        <v>2000.0000008831432</v>
      </c>
      <c r="H709" s="46" t="b">
        <f t="shared" si="111"/>
        <v>0</v>
      </c>
      <c r="I709" s="46">
        <f t="shared" si="112"/>
        <v>25</v>
      </c>
      <c r="J709" s="46">
        <f t="shared" si="113"/>
        <v>26</v>
      </c>
      <c r="K709" s="1" t="str">
        <f t="shared" si="114"/>
        <v/>
      </c>
      <c r="L709" s="1" t="str">
        <f t="shared" si="115"/>
        <v/>
      </c>
      <c r="M709" s="1" t="str">
        <f t="shared" si="116"/>
        <v/>
      </c>
      <c r="N709" s="1" t="str">
        <f t="shared" si="117"/>
        <v/>
      </c>
      <c r="O709" s="1">
        <f t="shared" si="118"/>
        <v>0</v>
      </c>
    </row>
    <row r="710" spans="5:15" x14ac:dyDescent="0.2">
      <c r="E710" s="39">
        <f t="shared" si="119"/>
        <v>70.800000000000253</v>
      </c>
      <c r="F710" s="16">
        <f t="shared" si="110"/>
        <v>2000.0000008831432</v>
      </c>
      <c r="H710" s="46" t="b">
        <f t="shared" si="111"/>
        <v>0</v>
      </c>
      <c r="I710" s="46">
        <f t="shared" si="112"/>
        <v>25</v>
      </c>
      <c r="J710" s="46">
        <f t="shared" si="113"/>
        <v>26</v>
      </c>
      <c r="K710" s="1" t="str">
        <f t="shared" si="114"/>
        <v/>
      </c>
      <c r="L710" s="1" t="str">
        <f t="shared" si="115"/>
        <v/>
      </c>
      <c r="M710" s="1" t="str">
        <f t="shared" si="116"/>
        <v/>
      </c>
      <c r="N710" s="1" t="str">
        <f t="shared" si="117"/>
        <v/>
      </c>
      <c r="O710" s="1">
        <f t="shared" si="118"/>
        <v>0</v>
      </c>
    </row>
    <row r="711" spans="5:15" x14ac:dyDescent="0.2">
      <c r="E711" s="39">
        <f t="shared" si="119"/>
        <v>70.900000000000247</v>
      </c>
      <c r="F711" s="16">
        <f t="shared" si="110"/>
        <v>2000.0000008831432</v>
      </c>
      <c r="H711" s="46" t="b">
        <f t="shared" si="111"/>
        <v>0</v>
      </c>
      <c r="I711" s="46">
        <f t="shared" si="112"/>
        <v>25</v>
      </c>
      <c r="J711" s="46">
        <f t="shared" si="113"/>
        <v>26</v>
      </c>
      <c r="K711" s="1" t="str">
        <f t="shared" si="114"/>
        <v/>
      </c>
      <c r="L711" s="1" t="str">
        <f t="shared" si="115"/>
        <v/>
      </c>
      <c r="M711" s="1" t="str">
        <f t="shared" si="116"/>
        <v/>
      </c>
      <c r="N711" s="1" t="str">
        <f t="shared" si="117"/>
        <v/>
      </c>
      <c r="O711" s="1">
        <f t="shared" si="118"/>
        <v>0</v>
      </c>
    </row>
    <row r="712" spans="5:15" x14ac:dyDescent="0.2">
      <c r="E712" s="39">
        <f t="shared" si="119"/>
        <v>71.000000000000242</v>
      </c>
      <c r="F712" s="16">
        <f t="shared" si="110"/>
        <v>2000.0000008831432</v>
      </c>
      <c r="H712" s="46" t="b">
        <f t="shared" si="111"/>
        <v>0</v>
      </c>
      <c r="I712" s="46">
        <f t="shared" si="112"/>
        <v>25</v>
      </c>
      <c r="J712" s="46">
        <f t="shared" si="113"/>
        <v>26</v>
      </c>
      <c r="K712" s="1" t="str">
        <f t="shared" si="114"/>
        <v/>
      </c>
      <c r="L712" s="1" t="str">
        <f t="shared" si="115"/>
        <v/>
      </c>
      <c r="M712" s="1" t="str">
        <f t="shared" si="116"/>
        <v/>
      </c>
      <c r="N712" s="1" t="str">
        <f t="shared" si="117"/>
        <v/>
      </c>
      <c r="O712" s="1">
        <f t="shared" si="118"/>
        <v>0</v>
      </c>
    </row>
    <row r="713" spans="5:15" x14ac:dyDescent="0.2">
      <c r="E713" s="39">
        <f t="shared" si="119"/>
        <v>71.100000000000236</v>
      </c>
      <c r="F713" s="16">
        <f t="shared" si="110"/>
        <v>2000.0000008831432</v>
      </c>
      <c r="H713" s="46" t="b">
        <f t="shared" si="111"/>
        <v>0</v>
      </c>
      <c r="I713" s="46">
        <f t="shared" si="112"/>
        <v>25</v>
      </c>
      <c r="J713" s="46">
        <f t="shared" si="113"/>
        <v>26</v>
      </c>
      <c r="K713" s="1" t="str">
        <f t="shared" si="114"/>
        <v/>
      </c>
      <c r="L713" s="1" t="str">
        <f t="shared" si="115"/>
        <v/>
      </c>
      <c r="M713" s="1" t="str">
        <f t="shared" si="116"/>
        <v/>
      </c>
      <c r="N713" s="1" t="str">
        <f t="shared" si="117"/>
        <v/>
      </c>
      <c r="O713" s="1">
        <f t="shared" si="118"/>
        <v>0</v>
      </c>
    </row>
    <row r="714" spans="5:15" x14ac:dyDescent="0.2">
      <c r="E714" s="39">
        <f t="shared" si="119"/>
        <v>71.20000000000023</v>
      </c>
      <c r="F714" s="16">
        <f t="shared" si="110"/>
        <v>2000.0000008831432</v>
      </c>
      <c r="H714" s="46" t="b">
        <f t="shared" si="111"/>
        <v>0</v>
      </c>
      <c r="I714" s="46">
        <f t="shared" si="112"/>
        <v>25</v>
      </c>
      <c r="J714" s="46">
        <f t="shared" si="113"/>
        <v>26</v>
      </c>
      <c r="K714" s="1" t="str">
        <f t="shared" si="114"/>
        <v/>
      </c>
      <c r="L714" s="1" t="str">
        <f t="shared" si="115"/>
        <v/>
      </c>
      <c r="M714" s="1" t="str">
        <f t="shared" si="116"/>
        <v/>
      </c>
      <c r="N714" s="1" t="str">
        <f t="shared" si="117"/>
        <v/>
      </c>
      <c r="O714" s="1">
        <f t="shared" si="118"/>
        <v>0</v>
      </c>
    </row>
    <row r="715" spans="5:15" x14ac:dyDescent="0.2">
      <c r="E715" s="39">
        <f t="shared" si="119"/>
        <v>71.300000000000225</v>
      </c>
      <c r="F715" s="16">
        <f t="shared" si="110"/>
        <v>2000.0000008831432</v>
      </c>
      <c r="H715" s="46" t="b">
        <f t="shared" si="111"/>
        <v>0</v>
      </c>
      <c r="I715" s="46">
        <f t="shared" si="112"/>
        <v>25</v>
      </c>
      <c r="J715" s="46">
        <f t="shared" si="113"/>
        <v>26</v>
      </c>
      <c r="K715" s="1" t="str">
        <f t="shared" si="114"/>
        <v/>
      </c>
      <c r="L715" s="1" t="str">
        <f t="shared" si="115"/>
        <v/>
      </c>
      <c r="M715" s="1" t="str">
        <f t="shared" si="116"/>
        <v/>
      </c>
      <c r="N715" s="1" t="str">
        <f t="shared" si="117"/>
        <v/>
      </c>
      <c r="O715" s="1">
        <f t="shared" si="118"/>
        <v>0</v>
      </c>
    </row>
    <row r="716" spans="5:15" x14ac:dyDescent="0.2">
      <c r="E716" s="39">
        <f t="shared" si="119"/>
        <v>71.400000000000219</v>
      </c>
      <c r="F716" s="16">
        <f t="shared" si="110"/>
        <v>2000.0000008831432</v>
      </c>
      <c r="H716" s="46" t="b">
        <f t="shared" si="111"/>
        <v>0</v>
      </c>
      <c r="I716" s="46">
        <f t="shared" si="112"/>
        <v>25</v>
      </c>
      <c r="J716" s="46">
        <f t="shared" si="113"/>
        <v>26</v>
      </c>
      <c r="K716" s="1" t="str">
        <f t="shared" si="114"/>
        <v/>
      </c>
      <c r="L716" s="1" t="str">
        <f t="shared" si="115"/>
        <v/>
      </c>
      <c r="M716" s="1" t="str">
        <f t="shared" si="116"/>
        <v/>
      </c>
      <c r="N716" s="1" t="str">
        <f t="shared" si="117"/>
        <v/>
      </c>
      <c r="O716" s="1">
        <f t="shared" si="118"/>
        <v>0</v>
      </c>
    </row>
    <row r="717" spans="5:15" x14ac:dyDescent="0.2">
      <c r="E717" s="39">
        <f t="shared" si="119"/>
        <v>71.500000000000213</v>
      </c>
      <c r="F717" s="16">
        <f t="shared" si="110"/>
        <v>2000.0000008831432</v>
      </c>
      <c r="H717" s="46" t="b">
        <f t="shared" si="111"/>
        <v>0</v>
      </c>
      <c r="I717" s="46">
        <f t="shared" si="112"/>
        <v>25</v>
      </c>
      <c r="J717" s="46">
        <f t="shared" si="113"/>
        <v>26</v>
      </c>
      <c r="K717" s="1" t="str">
        <f t="shared" si="114"/>
        <v/>
      </c>
      <c r="L717" s="1" t="str">
        <f t="shared" si="115"/>
        <v/>
      </c>
      <c r="M717" s="1" t="str">
        <f t="shared" si="116"/>
        <v/>
      </c>
      <c r="N717" s="1" t="str">
        <f t="shared" si="117"/>
        <v/>
      </c>
      <c r="O717" s="1">
        <f t="shared" si="118"/>
        <v>0</v>
      </c>
    </row>
    <row r="718" spans="5:15" x14ac:dyDescent="0.2">
      <c r="E718" s="39">
        <f t="shared" si="119"/>
        <v>71.600000000000207</v>
      </c>
      <c r="F718" s="16">
        <f t="shared" si="110"/>
        <v>2000.0000008831432</v>
      </c>
      <c r="H718" s="46" t="b">
        <f t="shared" si="111"/>
        <v>0</v>
      </c>
      <c r="I718" s="46">
        <f t="shared" si="112"/>
        <v>25</v>
      </c>
      <c r="J718" s="46">
        <f t="shared" si="113"/>
        <v>26</v>
      </c>
      <c r="K718" s="1" t="str">
        <f t="shared" si="114"/>
        <v/>
      </c>
      <c r="L718" s="1" t="str">
        <f t="shared" si="115"/>
        <v/>
      </c>
      <c r="M718" s="1" t="str">
        <f t="shared" si="116"/>
        <v/>
      </c>
      <c r="N718" s="1" t="str">
        <f t="shared" si="117"/>
        <v/>
      </c>
      <c r="O718" s="1">
        <f t="shared" si="118"/>
        <v>0</v>
      </c>
    </row>
    <row r="719" spans="5:15" x14ac:dyDescent="0.2">
      <c r="E719" s="39">
        <f t="shared" si="119"/>
        <v>71.700000000000202</v>
      </c>
      <c r="F719" s="16">
        <f t="shared" si="110"/>
        <v>2000.0000008831432</v>
      </c>
      <c r="H719" s="46" t="b">
        <f t="shared" si="111"/>
        <v>0</v>
      </c>
      <c r="I719" s="46">
        <f t="shared" si="112"/>
        <v>25</v>
      </c>
      <c r="J719" s="46">
        <f t="shared" si="113"/>
        <v>26</v>
      </c>
      <c r="K719" s="1" t="str">
        <f t="shared" si="114"/>
        <v/>
      </c>
      <c r="L719" s="1" t="str">
        <f t="shared" si="115"/>
        <v/>
      </c>
      <c r="M719" s="1" t="str">
        <f t="shared" si="116"/>
        <v/>
      </c>
      <c r="N719" s="1" t="str">
        <f t="shared" si="117"/>
        <v/>
      </c>
      <c r="O719" s="1">
        <f t="shared" si="118"/>
        <v>0</v>
      </c>
    </row>
    <row r="720" spans="5:15" x14ac:dyDescent="0.2">
      <c r="E720" s="39">
        <f t="shared" si="119"/>
        <v>71.800000000000196</v>
      </c>
      <c r="F720" s="16">
        <f t="shared" si="110"/>
        <v>2000.0000008831432</v>
      </c>
      <c r="H720" s="46" t="b">
        <f t="shared" si="111"/>
        <v>0</v>
      </c>
      <c r="I720" s="46">
        <f t="shared" si="112"/>
        <v>25</v>
      </c>
      <c r="J720" s="46">
        <f t="shared" si="113"/>
        <v>26</v>
      </c>
      <c r="K720" s="1" t="str">
        <f t="shared" si="114"/>
        <v/>
      </c>
      <c r="L720" s="1" t="str">
        <f t="shared" si="115"/>
        <v/>
      </c>
      <c r="M720" s="1" t="str">
        <f t="shared" si="116"/>
        <v/>
      </c>
      <c r="N720" s="1" t="str">
        <f t="shared" si="117"/>
        <v/>
      </c>
      <c r="O720" s="1">
        <f t="shared" si="118"/>
        <v>0</v>
      </c>
    </row>
    <row r="721" spans="5:15" x14ac:dyDescent="0.2">
      <c r="E721" s="39">
        <f t="shared" si="119"/>
        <v>71.90000000000019</v>
      </c>
      <c r="F721" s="16">
        <f t="shared" si="110"/>
        <v>2000.0000008831432</v>
      </c>
      <c r="H721" s="46" t="b">
        <f t="shared" si="111"/>
        <v>0</v>
      </c>
      <c r="I721" s="46">
        <f t="shared" si="112"/>
        <v>25</v>
      </c>
      <c r="J721" s="46">
        <f t="shared" si="113"/>
        <v>26</v>
      </c>
      <c r="K721" s="1" t="str">
        <f t="shared" si="114"/>
        <v/>
      </c>
      <c r="L721" s="1" t="str">
        <f t="shared" si="115"/>
        <v/>
      </c>
      <c r="M721" s="1" t="str">
        <f t="shared" si="116"/>
        <v/>
      </c>
      <c r="N721" s="1" t="str">
        <f t="shared" si="117"/>
        <v/>
      </c>
      <c r="O721" s="1">
        <f t="shared" si="118"/>
        <v>0</v>
      </c>
    </row>
    <row r="722" spans="5:15" x14ac:dyDescent="0.2">
      <c r="E722" s="39">
        <f t="shared" si="119"/>
        <v>72.000000000000185</v>
      </c>
      <c r="F722" s="16">
        <f t="shared" si="110"/>
        <v>2000.0000008831432</v>
      </c>
      <c r="H722" s="46" t="b">
        <f t="shared" si="111"/>
        <v>0</v>
      </c>
      <c r="I722" s="46">
        <f t="shared" si="112"/>
        <v>25</v>
      </c>
      <c r="J722" s="46">
        <f t="shared" si="113"/>
        <v>26</v>
      </c>
      <c r="K722" s="1" t="str">
        <f t="shared" si="114"/>
        <v/>
      </c>
      <c r="L722" s="1" t="str">
        <f t="shared" si="115"/>
        <v/>
      </c>
      <c r="M722" s="1" t="str">
        <f t="shared" si="116"/>
        <v/>
      </c>
      <c r="N722" s="1" t="str">
        <f t="shared" si="117"/>
        <v/>
      </c>
      <c r="O722" s="1">
        <f t="shared" si="118"/>
        <v>0</v>
      </c>
    </row>
    <row r="723" spans="5:15" x14ac:dyDescent="0.2">
      <c r="E723" s="39">
        <f t="shared" si="119"/>
        <v>72.100000000000179</v>
      </c>
      <c r="F723" s="16">
        <f t="shared" si="110"/>
        <v>2000.0000008831432</v>
      </c>
      <c r="H723" s="46" t="b">
        <f t="shared" si="111"/>
        <v>0</v>
      </c>
      <c r="I723" s="46">
        <f t="shared" si="112"/>
        <v>25</v>
      </c>
      <c r="J723" s="46">
        <f t="shared" si="113"/>
        <v>26</v>
      </c>
      <c r="K723" s="1" t="str">
        <f t="shared" si="114"/>
        <v/>
      </c>
      <c r="L723" s="1" t="str">
        <f t="shared" si="115"/>
        <v/>
      </c>
      <c r="M723" s="1" t="str">
        <f t="shared" si="116"/>
        <v/>
      </c>
      <c r="N723" s="1" t="str">
        <f t="shared" si="117"/>
        <v/>
      </c>
      <c r="O723" s="1">
        <f t="shared" si="118"/>
        <v>0</v>
      </c>
    </row>
    <row r="724" spans="5:15" x14ac:dyDescent="0.2">
      <c r="E724" s="39">
        <f t="shared" si="119"/>
        <v>72.200000000000173</v>
      </c>
      <c r="F724" s="16">
        <f t="shared" si="110"/>
        <v>2000.0000008831432</v>
      </c>
      <c r="H724" s="46" t="b">
        <f t="shared" si="111"/>
        <v>0</v>
      </c>
      <c r="I724" s="46">
        <f t="shared" si="112"/>
        <v>25</v>
      </c>
      <c r="J724" s="46">
        <f t="shared" si="113"/>
        <v>26</v>
      </c>
      <c r="K724" s="1" t="str">
        <f t="shared" si="114"/>
        <v/>
      </c>
      <c r="L724" s="1" t="str">
        <f t="shared" si="115"/>
        <v/>
      </c>
      <c r="M724" s="1" t="str">
        <f t="shared" si="116"/>
        <v/>
      </c>
      <c r="N724" s="1" t="str">
        <f t="shared" si="117"/>
        <v/>
      </c>
      <c r="O724" s="1">
        <f t="shared" si="118"/>
        <v>0</v>
      </c>
    </row>
    <row r="725" spans="5:15" x14ac:dyDescent="0.2">
      <c r="E725" s="39">
        <f t="shared" si="119"/>
        <v>72.300000000000168</v>
      </c>
      <c r="F725" s="16">
        <f t="shared" si="110"/>
        <v>2000.0000008831432</v>
      </c>
      <c r="H725" s="46" t="b">
        <f t="shared" si="111"/>
        <v>0</v>
      </c>
      <c r="I725" s="46">
        <f t="shared" si="112"/>
        <v>25</v>
      </c>
      <c r="J725" s="46">
        <f t="shared" si="113"/>
        <v>26</v>
      </c>
      <c r="K725" s="1" t="str">
        <f t="shared" si="114"/>
        <v/>
      </c>
      <c r="L725" s="1" t="str">
        <f t="shared" si="115"/>
        <v/>
      </c>
      <c r="M725" s="1" t="str">
        <f t="shared" si="116"/>
        <v/>
      </c>
      <c r="N725" s="1" t="str">
        <f t="shared" si="117"/>
        <v/>
      </c>
      <c r="O725" s="1">
        <f t="shared" si="118"/>
        <v>0</v>
      </c>
    </row>
    <row r="726" spans="5:15" x14ac:dyDescent="0.2">
      <c r="E726" s="39">
        <f t="shared" si="119"/>
        <v>72.400000000000162</v>
      </c>
      <c r="F726" s="16">
        <f t="shared" si="110"/>
        <v>2000.0000008831432</v>
      </c>
      <c r="H726" s="46" t="b">
        <f t="shared" si="111"/>
        <v>0</v>
      </c>
      <c r="I726" s="46">
        <f t="shared" si="112"/>
        <v>25</v>
      </c>
      <c r="J726" s="46">
        <f t="shared" si="113"/>
        <v>26</v>
      </c>
      <c r="K726" s="1" t="str">
        <f t="shared" si="114"/>
        <v/>
      </c>
      <c r="L726" s="1" t="str">
        <f t="shared" si="115"/>
        <v/>
      </c>
      <c r="M726" s="1" t="str">
        <f t="shared" si="116"/>
        <v/>
      </c>
      <c r="N726" s="1" t="str">
        <f t="shared" si="117"/>
        <v/>
      </c>
      <c r="O726" s="1">
        <f t="shared" si="118"/>
        <v>0</v>
      </c>
    </row>
    <row r="727" spans="5:15" x14ac:dyDescent="0.2">
      <c r="E727" s="39">
        <f t="shared" si="119"/>
        <v>72.500000000000156</v>
      </c>
      <c r="F727" s="16">
        <f t="shared" si="110"/>
        <v>2000.0000008831432</v>
      </c>
      <c r="H727" s="46" t="b">
        <f t="shared" si="111"/>
        <v>0</v>
      </c>
      <c r="I727" s="46">
        <f t="shared" si="112"/>
        <v>25</v>
      </c>
      <c r="J727" s="46">
        <f t="shared" si="113"/>
        <v>26</v>
      </c>
      <c r="K727" s="1" t="str">
        <f t="shared" si="114"/>
        <v/>
      </c>
      <c r="L727" s="1" t="str">
        <f t="shared" si="115"/>
        <v/>
      </c>
      <c r="M727" s="1" t="str">
        <f t="shared" si="116"/>
        <v/>
      </c>
      <c r="N727" s="1" t="str">
        <f t="shared" si="117"/>
        <v/>
      </c>
      <c r="O727" s="1">
        <f t="shared" si="118"/>
        <v>0</v>
      </c>
    </row>
    <row r="728" spans="5:15" x14ac:dyDescent="0.2">
      <c r="E728" s="39">
        <f t="shared" si="119"/>
        <v>72.600000000000151</v>
      </c>
      <c r="F728" s="16">
        <f t="shared" si="110"/>
        <v>2000.0000008831432</v>
      </c>
      <c r="H728" s="46" t="b">
        <f t="shared" si="111"/>
        <v>0</v>
      </c>
      <c r="I728" s="46">
        <f t="shared" si="112"/>
        <v>25</v>
      </c>
      <c r="J728" s="46">
        <f t="shared" si="113"/>
        <v>26</v>
      </c>
      <c r="K728" s="1" t="str">
        <f t="shared" si="114"/>
        <v/>
      </c>
      <c r="L728" s="1" t="str">
        <f t="shared" si="115"/>
        <v/>
      </c>
      <c r="M728" s="1" t="str">
        <f t="shared" si="116"/>
        <v/>
      </c>
      <c r="N728" s="1" t="str">
        <f t="shared" si="117"/>
        <v/>
      </c>
      <c r="O728" s="1">
        <f t="shared" si="118"/>
        <v>0</v>
      </c>
    </row>
    <row r="729" spans="5:15" x14ac:dyDescent="0.2">
      <c r="E729" s="39">
        <f t="shared" si="119"/>
        <v>72.700000000000145</v>
      </c>
      <c r="F729" s="16">
        <f t="shared" si="110"/>
        <v>2000.0000008831432</v>
      </c>
      <c r="H729" s="46" t="b">
        <f t="shared" si="111"/>
        <v>0</v>
      </c>
      <c r="I729" s="46">
        <f t="shared" si="112"/>
        <v>25</v>
      </c>
      <c r="J729" s="46">
        <f t="shared" si="113"/>
        <v>26</v>
      </c>
      <c r="K729" s="1" t="str">
        <f t="shared" si="114"/>
        <v/>
      </c>
      <c r="L729" s="1" t="str">
        <f t="shared" si="115"/>
        <v/>
      </c>
      <c r="M729" s="1" t="str">
        <f t="shared" si="116"/>
        <v/>
      </c>
      <c r="N729" s="1" t="str">
        <f t="shared" si="117"/>
        <v/>
      </c>
      <c r="O729" s="1">
        <f t="shared" si="118"/>
        <v>0</v>
      </c>
    </row>
    <row r="730" spans="5:15" x14ac:dyDescent="0.2">
      <c r="E730" s="39">
        <f t="shared" si="119"/>
        <v>72.800000000000139</v>
      </c>
      <c r="F730" s="16">
        <f t="shared" si="110"/>
        <v>2000.0000008831432</v>
      </c>
      <c r="H730" s="46" t="b">
        <f t="shared" si="111"/>
        <v>0</v>
      </c>
      <c r="I730" s="46">
        <f t="shared" si="112"/>
        <v>25</v>
      </c>
      <c r="J730" s="46">
        <f t="shared" si="113"/>
        <v>26</v>
      </c>
      <c r="K730" s="1" t="str">
        <f t="shared" si="114"/>
        <v/>
      </c>
      <c r="L730" s="1" t="str">
        <f t="shared" si="115"/>
        <v/>
      </c>
      <c r="M730" s="1" t="str">
        <f t="shared" si="116"/>
        <v/>
      </c>
      <c r="N730" s="1" t="str">
        <f t="shared" si="117"/>
        <v/>
      </c>
      <c r="O730" s="1">
        <f t="shared" si="118"/>
        <v>0</v>
      </c>
    </row>
    <row r="731" spans="5:15" x14ac:dyDescent="0.2">
      <c r="E731" s="39">
        <f t="shared" si="119"/>
        <v>72.900000000000134</v>
      </c>
      <c r="F731" s="16">
        <f t="shared" si="110"/>
        <v>2000.0000008831432</v>
      </c>
      <c r="H731" s="46" t="b">
        <f t="shared" si="111"/>
        <v>0</v>
      </c>
      <c r="I731" s="46">
        <f t="shared" si="112"/>
        <v>25</v>
      </c>
      <c r="J731" s="46">
        <f t="shared" si="113"/>
        <v>26</v>
      </c>
      <c r="K731" s="1" t="str">
        <f t="shared" si="114"/>
        <v/>
      </c>
      <c r="L731" s="1" t="str">
        <f t="shared" si="115"/>
        <v/>
      </c>
      <c r="M731" s="1" t="str">
        <f t="shared" si="116"/>
        <v/>
      </c>
      <c r="N731" s="1" t="str">
        <f t="shared" si="117"/>
        <v/>
      </c>
      <c r="O731" s="1">
        <f t="shared" si="118"/>
        <v>0</v>
      </c>
    </row>
    <row r="732" spans="5:15" x14ac:dyDescent="0.2">
      <c r="E732" s="39">
        <f t="shared" si="119"/>
        <v>73.000000000000128</v>
      </c>
      <c r="F732" s="16">
        <f t="shared" si="110"/>
        <v>2000.0000008831432</v>
      </c>
      <c r="H732" s="46" t="b">
        <f t="shared" si="111"/>
        <v>0</v>
      </c>
      <c r="I732" s="46">
        <f t="shared" si="112"/>
        <v>25</v>
      </c>
      <c r="J732" s="46">
        <f t="shared" si="113"/>
        <v>26</v>
      </c>
      <c r="K732" s="1" t="str">
        <f t="shared" si="114"/>
        <v/>
      </c>
      <c r="L732" s="1" t="str">
        <f t="shared" si="115"/>
        <v/>
      </c>
      <c r="M732" s="1" t="str">
        <f t="shared" si="116"/>
        <v/>
      </c>
      <c r="N732" s="1" t="str">
        <f t="shared" si="117"/>
        <v/>
      </c>
      <c r="O732" s="1">
        <f t="shared" si="118"/>
        <v>0</v>
      </c>
    </row>
    <row r="733" spans="5:15" x14ac:dyDescent="0.2">
      <c r="E733" s="39">
        <f t="shared" si="119"/>
        <v>73.100000000000122</v>
      </c>
      <c r="F733" s="16">
        <f t="shared" si="110"/>
        <v>2000.0000008831432</v>
      </c>
      <c r="H733" s="46" t="b">
        <f t="shared" si="111"/>
        <v>0</v>
      </c>
      <c r="I733" s="46">
        <f t="shared" si="112"/>
        <v>25</v>
      </c>
      <c r="J733" s="46">
        <f t="shared" si="113"/>
        <v>26</v>
      </c>
      <c r="K733" s="1" t="str">
        <f t="shared" si="114"/>
        <v/>
      </c>
      <c r="L733" s="1" t="str">
        <f t="shared" si="115"/>
        <v/>
      </c>
      <c r="M733" s="1" t="str">
        <f t="shared" si="116"/>
        <v/>
      </c>
      <c r="N733" s="1" t="str">
        <f t="shared" si="117"/>
        <v/>
      </c>
      <c r="O733" s="1">
        <f t="shared" si="118"/>
        <v>0</v>
      </c>
    </row>
    <row r="734" spans="5:15" x14ac:dyDescent="0.2">
      <c r="E734" s="39">
        <f t="shared" si="119"/>
        <v>73.200000000000117</v>
      </c>
      <c r="F734" s="16">
        <f t="shared" si="110"/>
        <v>2000.0000008831432</v>
      </c>
      <c r="H734" s="46" t="b">
        <f t="shared" si="111"/>
        <v>0</v>
      </c>
      <c r="I734" s="46">
        <f t="shared" si="112"/>
        <v>25</v>
      </c>
      <c r="J734" s="46">
        <f t="shared" si="113"/>
        <v>26</v>
      </c>
      <c r="K734" s="1" t="str">
        <f t="shared" si="114"/>
        <v/>
      </c>
      <c r="L734" s="1" t="str">
        <f t="shared" si="115"/>
        <v/>
      </c>
      <c r="M734" s="1" t="str">
        <f t="shared" si="116"/>
        <v/>
      </c>
      <c r="N734" s="1" t="str">
        <f t="shared" si="117"/>
        <v/>
      </c>
      <c r="O734" s="1">
        <f t="shared" si="118"/>
        <v>0</v>
      </c>
    </row>
    <row r="735" spans="5:15" x14ac:dyDescent="0.2">
      <c r="E735" s="39">
        <f t="shared" si="119"/>
        <v>73.300000000000111</v>
      </c>
      <c r="F735" s="16">
        <f t="shared" si="110"/>
        <v>2000.0000008831432</v>
      </c>
      <c r="H735" s="46" t="b">
        <f t="shared" si="111"/>
        <v>0</v>
      </c>
      <c r="I735" s="46">
        <f t="shared" si="112"/>
        <v>25</v>
      </c>
      <c r="J735" s="46">
        <f t="shared" si="113"/>
        <v>26</v>
      </c>
      <c r="K735" s="1" t="str">
        <f t="shared" si="114"/>
        <v/>
      </c>
      <c r="L735" s="1" t="str">
        <f t="shared" si="115"/>
        <v/>
      </c>
      <c r="M735" s="1" t="str">
        <f t="shared" si="116"/>
        <v/>
      </c>
      <c r="N735" s="1" t="str">
        <f t="shared" si="117"/>
        <v/>
      </c>
      <c r="O735" s="1">
        <f t="shared" si="118"/>
        <v>0</v>
      </c>
    </row>
    <row r="736" spans="5:15" x14ac:dyDescent="0.2">
      <c r="E736" s="39">
        <f t="shared" si="119"/>
        <v>73.400000000000105</v>
      </c>
      <c r="F736" s="16">
        <f t="shared" si="110"/>
        <v>2000.0000008831432</v>
      </c>
      <c r="H736" s="46" t="b">
        <f t="shared" si="111"/>
        <v>0</v>
      </c>
      <c r="I736" s="46">
        <f t="shared" si="112"/>
        <v>25</v>
      </c>
      <c r="J736" s="46">
        <f t="shared" si="113"/>
        <v>26</v>
      </c>
      <c r="K736" s="1" t="str">
        <f t="shared" si="114"/>
        <v/>
      </c>
      <c r="L736" s="1" t="str">
        <f t="shared" si="115"/>
        <v/>
      </c>
      <c r="M736" s="1" t="str">
        <f t="shared" si="116"/>
        <v/>
      </c>
      <c r="N736" s="1" t="str">
        <f t="shared" si="117"/>
        <v/>
      </c>
      <c r="O736" s="1">
        <f t="shared" si="118"/>
        <v>0</v>
      </c>
    </row>
    <row r="737" spans="5:15" x14ac:dyDescent="0.2">
      <c r="E737" s="39">
        <f t="shared" si="119"/>
        <v>73.500000000000099</v>
      </c>
      <c r="F737" s="16">
        <f t="shared" si="110"/>
        <v>2000.0000008831432</v>
      </c>
      <c r="H737" s="46" t="b">
        <f t="shared" si="111"/>
        <v>0</v>
      </c>
      <c r="I737" s="46">
        <f t="shared" si="112"/>
        <v>25</v>
      </c>
      <c r="J737" s="46">
        <f t="shared" si="113"/>
        <v>26</v>
      </c>
      <c r="K737" s="1" t="str">
        <f t="shared" si="114"/>
        <v/>
      </c>
      <c r="L737" s="1" t="str">
        <f t="shared" si="115"/>
        <v/>
      </c>
      <c r="M737" s="1" t="str">
        <f t="shared" si="116"/>
        <v/>
      </c>
      <c r="N737" s="1" t="str">
        <f t="shared" si="117"/>
        <v/>
      </c>
      <c r="O737" s="1">
        <f t="shared" si="118"/>
        <v>0</v>
      </c>
    </row>
    <row r="738" spans="5:15" x14ac:dyDescent="0.2">
      <c r="E738" s="39">
        <f t="shared" si="119"/>
        <v>73.600000000000094</v>
      </c>
      <c r="F738" s="16">
        <f t="shared" si="110"/>
        <v>2000.0000008831432</v>
      </c>
      <c r="H738" s="46" t="b">
        <f t="shared" si="111"/>
        <v>0</v>
      </c>
      <c r="I738" s="46">
        <f t="shared" si="112"/>
        <v>25</v>
      </c>
      <c r="J738" s="46">
        <f t="shared" si="113"/>
        <v>26</v>
      </c>
      <c r="K738" s="1" t="str">
        <f t="shared" si="114"/>
        <v/>
      </c>
      <c r="L738" s="1" t="str">
        <f t="shared" si="115"/>
        <v/>
      </c>
      <c r="M738" s="1" t="str">
        <f t="shared" si="116"/>
        <v/>
      </c>
      <c r="N738" s="1" t="str">
        <f t="shared" si="117"/>
        <v/>
      </c>
      <c r="O738" s="1">
        <f t="shared" si="118"/>
        <v>0</v>
      </c>
    </row>
    <row r="739" spans="5:15" x14ac:dyDescent="0.2">
      <c r="E739" s="39">
        <f t="shared" si="119"/>
        <v>73.700000000000088</v>
      </c>
      <c r="F739" s="16">
        <f t="shared" si="110"/>
        <v>2000.0000008831432</v>
      </c>
      <c r="H739" s="46" t="b">
        <f t="shared" si="111"/>
        <v>0</v>
      </c>
      <c r="I739" s="46">
        <f t="shared" si="112"/>
        <v>25</v>
      </c>
      <c r="J739" s="46">
        <f t="shared" si="113"/>
        <v>26</v>
      </c>
      <c r="K739" s="1" t="str">
        <f t="shared" si="114"/>
        <v/>
      </c>
      <c r="L739" s="1" t="str">
        <f t="shared" si="115"/>
        <v/>
      </c>
      <c r="M739" s="1" t="str">
        <f t="shared" si="116"/>
        <v/>
      </c>
      <c r="N739" s="1" t="str">
        <f t="shared" si="117"/>
        <v/>
      </c>
      <c r="O739" s="1">
        <f t="shared" si="118"/>
        <v>0</v>
      </c>
    </row>
    <row r="740" spans="5:15" x14ac:dyDescent="0.2">
      <c r="E740" s="39">
        <f t="shared" si="119"/>
        <v>73.800000000000082</v>
      </c>
      <c r="F740" s="16">
        <f t="shared" si="110"/>
        <v>2000.0000008831432</v>
      </c>
      <c r="H740" s="46" t="b">
        <f t="shared" si="111"/>
        <v>0</v>
      </c>
      <c r="I740" s="46">
        <f t="shared" si="112"/>
        <v>25</v>
      </c>
      <c r="J740" s="46">
        <f t="shared" si="113"/>
        <v>26</v>
      </c>
      <c r="K740" s="1" t="str">
        <f t="shared" si="114"/>
        <v/>
      </c>
      <c r="L740" s="1" t="str">
        <f t="shared" si="115"/>
        <v/>
      </c>
      <c r="M740" s="1" t="str">
        <f t="shared" si="116"/>
        <v/>
      </c>
      <c r="N740" s="1" t="str">
        <f t="shared" si="117"/>
        <v/>
      </c>
      <c r="O740" s="1">
        <f t="shared" si="118"/>
        <v>0</v>
      </c>
    </row>
    <row r="741" spans="5:15" x14ac:dyDescent="0.2">
      <c r="E741" s="39">
        <f t="shared" si="119"/>
        <v>73.900000000000077</v>
      </c>
      <c r="F741" s="16">
        <f t="shared" si="110"/>
        <v>2000.0000008831432</v>
      </c>
      <c r="H741" s="46" t="b">
        <f t="shared" si="111"/>
        <v>0</v>
      </c>
      <c r="I741" s="46">
        <f t="shared" si="112"/>
        <v>25</v>
      </c>
      <c r="J741" s="46">
        <f t="shared" si="113"/>
        <v>26</v>
      </c>
      <c r="K741" s="1" t="str">
        <f t="shared" si="114"/>
        <v/>
      </c>
      <c r="L741" s="1" t="str">
        <f t="shared" si="115"/>
        <v/>
      </c>
      <c r="M741" s="1" t="str">
        <f t="shared" si="116"/>
        <v/>
      </c>
      <c r="N741" s="1" t="str">
        <f t="shared" si="117"/>
        <v/>
      </c>
      <c r="O741" s="1">
        <f t="shared" si="118"/>
        <v>0</v>
      </c>
    </row>
    <row r="742" spans="5:15" x14ac:dyDescent="0.2">
      <c r="E742" s="39">
        <f t="shared" si="119"/>
        <v>74.000000000000071</v>
      </c>
      <c r="F742" s="16">
        <f t="shared" si="110"/>
        <v>2000.0000008831432</v>
      </c>
      <c r="H742" s="46" t="b">
        <f t="shared" si="111"/>
        <v>0</v>
      </c>
      <c r="I742" s="46">
        <f t="shared" si="112"/>
        <v>25</v>
      </c>
      <c r="J742" s="46">
        <f t="shared" si="113"/>
        <v>26</v>
      </c>
      <c r="K742" s="1" t="str">
        <f t="shared" si="114"/>
        <v/>
      </c>
      <c r="L742" s="1" t="str">
        <f t="shared" si="115"/>
        <v/>
      </c>
      <c r="M742" s="1" t="str">
        <f t="shared" si="116"/>
        <v/>
      </c>
      <c r="N742" s="1" t="str">
        <f t="shared" si="117"/>
        <v/>
      </c>
      <c r="O742" s="1">
        <f t="shared" si="118"/>
        <v>0</v>
      </c>
    </row>
    <row r="743" spans="5:15" x14ac:dyDescent="0.2">
      <c r="E743" s="39">
        <f t="shared" si="119"/>
        <v>74.100000000000065</v>
      </c>
      <c r="F743" s="16">
        <f t="shared" si="110"/>
        <v>2000.0000008831432</v>
      </c>
      <c r="H743" s="46" t="b">
        <f t="shared" si="111"/>
        <v>0</v>
      </c>
      <c r="I743" s="46">
        <f t="shared" si="112"/>
        <v>25</v>
      </c>
      <c r="J743" s="46">
        <f t="shared" si="113"/>
        <v>26</v>
      </c>
      <c r="K743" s="1" t="str">
        <f t="shared" si="114"/>
        <v/>
      </c>
      <c r="L743" s="1" t="str">
        <f t="shared" si="115"/>
        <v/>
      </c>
      <c r="M743" s="1" t="str">
        <f t="shared" si="116"/>
        <v/>
      </c>
      <c r="N743" s="1" t="str">
        <f t="shared" si="117"/>
        <v/>
      </c>
      <c r="O743" s="1">
        <f t="shared" si="118"/>
        <v>0</v>
      </c>
    </row>
    <row r="744" spans="5:15" x14ac:dyDescent="0.2">
      <c r="E744" s="39">
        <f t="shared" si="119"/>
        <v>74.20000000000006</v>
      </c>
      <c r="F744" s="16">
        <f t="shared" si="110"/>
        <v>2000.0000008831432</v>
      </c>
      <c r="H744" s="46" t="b">
        <f t="shared" si="111"/>
        <v>0</v>
      </c>
      <c r="I744" s="46">
        <f t="shared" si="112"/>
        <v>25</v>
      </c>
      <c r="J744" s="46">
        <f t="shared" si="113"/>
        <v>26</v>
      </c>
      <c r="K744" s="1" t="str">
        <f t="shared" si="114"/>
        <v/>
      </c>
      <c r="L744" s="1" t="str">
        <f t="shared" si="115"/>
        <v/>
      </c>
      <c r="M744" s="1" t="str">
        <f t="shared" si="116"/>
        <v/>
      </c>
      <c r="N744" s="1" t="str">
        <f t="shared" si="117"/>
        <v/>
      </c>
      <c r="O744" s="1">
        <f t="shared" si="118"/>
        <v>0</v>
      </c>
    </row>
    <row r="745" spans="5:15" x14ac:dyDescent="0.2">
      <c r="E745" s="39">
        <f t="shared" si="119"/>
        <v>74.300000000000054</v>
      </c>
      <c r="F745" s="16">
        <f t="shared" si="110"/>
        <v>2000.0000008831432</v>
      </c>
      <c r="H745" s="46" t="b">
        <f t="shared" si="111"/>
        <v>0</v>
      </c>
      <c r="I745" s="46">
        <f t="shared" si="112"/>
        <v>25</v>
      </c>
      <c r="J745" s="46">
        <f t="shared" si="113"/>
        <v>26</v>
      </c>
      <c r="K745" s="1" t="str">
        <f t="shared" si="114"/>
        <v/>
      </c>
      <c r="L745" s="1" t="str">
        <f t="shared" si="115"/>
        <v/>
      </c>
      <c r="M745" s="1" t="str">
        <f t="shared" si="116"/>
        <v/>
      </c>
      <c r="N745" s="1" t="str">
        <f t="shared" si="117"/>
        <v/>
      </c>
      <c r="O745" s="1">
        <f t="shared" si="118"/>
        <v>0</v>
      </c>
    </row>
    <row r="746" spans="5:15" x14ac:dyDescent="0.2">
      <c r="E746" s="39">
        <f t="shared" si="119"/>
        <v>74.400000000000048</v>
      </c>
      <c r="F746" s="16">
        <f t="shared" si="110"/>
        <v>2000.0000008831432</v>
      </c>
      <c r="H746" s="46" t="b">
        <f t="shared" si="111"/>
        <v>0</v>
      </c>
      <c r="I746" s="46">
        <f t="shared" si="112"/>
        <v>25</v>
      </c>
      <c r="J746" s="46">
        <f t="shared" si="113"/>
        <v>26</v>
      </c>
      <c r="K746" s="1" t="str">
        <f t="shared" si="114"/>
        <v/>
      </c>
      <c r="L746" s="1" t="str">
        <f t="shared" si="115"/>
        <v/>
      </c>
      <c r="M746" s="1" t="str">
        <f t="shared" si="116"/>
        <v/>
      </c>
      <c r="N746" s="1" t="str">
        <f t="shared" si="117"/>
        <v/>
      </c>
      <c r="O746" s="1">
        <f t="shared" si="118"/>
        <v>0</v>
      </c>
    </row>
    <row r="747" spans="5:15" x14ac:dyDescent="0.2">
      <c r="E747" s="39">
        <f t="shared" si="119"/>
        <v>74.500000000000043</v>
      </c>
      <c r="F747" s="16">
        <f t="shared" si="110"/>
        <v>2000.0000008831432</v>
      </c>
      <c r="H747" s="46" t="b">
        <f t="shared" si="111"/>
        <v>0</v>
      </c>
      <c r="I747" s="46">
        <f t="shared" si="112"/>
        <v>25</v>
      </c>
      <c r="J747" s="46">
        <f t="shared" si="113"/>
        <v>26</v>
      </c>
      <c r="K747" s="1" t="str">
        <f t="shared" si="114"/>
        <v/>
      </c>
      <c r="L747" s="1" t="str">
        <f t="shared" si="115"/>
        <v/>
      </c>
      <c r="M747" s="1" t="str">
        <f t="shared" si="116"/>
        <v/>
      </c>
      <c r="N747" s="1" t="str">
        <f t="shared" si="117"/>
        <v/>
      </c>
      <c r="O747" s="1">
        <f t="shared" si="118"/>
        <v>0</v>
      </c>
    </row>
    <row r="748" spans="5:15" x14ac:dyDescent="0.2">
      <c r="E748" s="39">
        <f t="shared" si="119"/>
        <v>74.600000000000037</v>
      </c>
      <c r="F748" s="16">
        <f t="shared" si="110"/>
        <v>2000.0000008831432</v>
      </c>
      <c r="H748" s="46" t="b">
        <f t="shared" si="111"/>
        <v>0</v>
      </c>
      <c r="I748" s="46">
        <f t="shared" si="112"/>
        <v>25</v>
      </c>
      <c r="J748" s="46">
        <f t="shared" si="113"/>
        <v>26</v>
      </c>
      <c r="K748" s="1" t="str">
        <f t="shared" si="114"/>
        <v/>
      </c>
      <c r="L748" s="1" t="str">
        <f t="shared" si="115"/>
        <v/>
      </c>
      <c r="M748" s="1" t="str">
        <f t="shared" si="116"/>
        <v/>
      </c>
      <c r="N748" s="1" t="str">
        <f t="shared" si="117"/>
        <v/>
      </c>
      <c r="O748" s="1">
        <f t="shared" si="118"/>
        <v>0</v>
      </c>
    </row>
    <row r="749" spans="5:15" x14ac:dyDescent="0.2">
      <c r="E749" s="39">
        <f t="shared" si="119"/>
        <v>74.700000000000031</v>
      </c>
      <c r="F749" s="16">
        <f t="shared" si="110"/>
        <v>2000.0000008831432</v>
      </c>
      <c r="H749" s="46" t="b">
        <f t="shared" si="111"/>
        <v>0</v>
      </c>
      <c r="I749" s="46">
        <f t="shared" si="112"/>
        <v>25</v>
      </c>
      <c r="J749" s="46">
        <f t="shared" si="113"/>
        <v>26</v>
      </c>
      <c r="K749" s="1" t="str">
        <f t="shared" si="114"/>
        <v/>
      </c>
      <c r="L749" s="1" t="str">
        <f t="shared" si="115"/>
        <v/>
      </c>
      <c r="M749" s="1" t="str">
        <f t="shared" si="116"/>
        <v/>
      </c>
      <c r="N749" s="1" t="str">
        <f t="shared" si="117"/>
        <v/>
      </c>
      <c r="O749" s="1">
        <f t="shared" si="118"/>
        <v>0</v>
      </c>
    </row>
    <row r="750" spans="5:15" x14ac:dyDescent="0.2">
      <c r="E750" s="39">
        <f t="shared" si="119"/>
        <v>74.800000000000026</v>
      </c>
      <c r="F750" s="16">
        <f t="shared" si="110"/>
        <v>2000.0000008831432</v>
      </c>
      <c r="H750" s="46" t="b">
        <f t="shared" si="111"/>
        <v>0</v>
      </c>
      <c r="I750" s="46">
        <f t="shared" si="112"/>
        <v>25</v>
      </c>
      <c r="J750" s="46">
        <f t="shared" si="113"/>
        <v>26</v>
      </c>
      <c r="K750" s="1" t="str">
        <f t="shared" si="114"/>
        <v/>
      </c>
      <c r="L750" s="1" t="str">
        <f t="shared" si="115"/>
        <v/>
      </c>
      <c r="M750" s="1" t="str">
        <f t="shared" si="116"/>
        <v/>
      </c>
      <c r="N750" s="1" t="str">
        <f t="shared" si="117"/>
        <v/>
      </c>
      <c r="O750" s="1">
        <f t="shared" si="118"/>
        <v>0</v>
      </c>
    </row>
    <row r="751" spans="5:15" x14ac:dyDescent="0.2">
      <c r="E751" s="39">
        <f t="shared" si="119"/>
        <v>74.90000000000002</v>
      </c>
      <c r="F751" s="16">
        <f t="shared" si="110"/>
        <v>2000.0000008831432</v>
      </c>
      <c r="H751" s="46" t="b">
        <f t="shared" si="111"/>
        <v>0</v>
      </c>
      <c r="I751" s="46">
        <f t="shared" si="112"/>
        <v>25</v>
      </c>
      <c r="J751" s="46">
        <f t="shared" si="113"/>
        <v>26</v>
      </c>
      <c r="K751" s="1" t="str">
        <f t="shared" si="114"/>
        <v/>
      </c>
      <c r="L751" s="1" t="str">
        <f t="shared" si="115"/>
        <v/>
      </c>
      <c r="M751" s="1" t="str">
        <f t="shared" si="116"/>
        <v/>
      </c>
      <c r="N751" s="1" t="str">
        <f t="shared" si="117"/>
        <v/>
      </c>
      <c r="O751" s="1">
        <f t="shared" si="118"/>
        <v>0</v>
      </c>
    </row>
    <row r="752" spans="5:15" x14ac:dyDescent="0.2">
      <c r="E752" s="39">
        <f t="shared" si="119"/>
        <v>75.000000000000014</v>
      </c>
      <c r="F752" s="16">
        <f t="shared" si="110"/>
        <v>2000.0000008831432</v>
      </c>
      <c r="H752" s="46" t="b">
        <f t="shared" si="111"/>
        <v>0</v>
      </c>
      <c r="I752" s="46">
        <f t="shared" si="112"/>
        <v>25</v>
      </c>
      <c r="J752" s="46">
        <f t="shared" si="113"/>
        <v>26</v>
      </c>
      <c r="K752" s="1" t="str">
        <f t="shared" si="114"/>
        <v/>
      </c>
      <c r="L752" s="1" t="str">
        <f t="shared" si="115"/>
        <v/>
      </c>
      <c r="M752" s="1" t="str">
        <f t="shared" si="116"/>
        <v/>
      </c>
      <c r="N752" s="1" t="str">
        <f t="shared" si="117"/>
        <v/>
      </c>
      <c r="O752" s="1">
        <f t="shared" si="118"/>
        <v>0</v>
      </c>
    </row>
    <row r="753" spans="5:15" x14ac:dyDescent="0.2">
      <c r="E753" s="39">
        <f t="shared" si="119"/>
        <v>75.100000000000009</v>
      </c>
      <c r="F753" s="16">
        <f t="shared" si="110"/>
        <v>2000.0000008831432</v>
      </c>
      <c r="H753" s="46" t="b">
        <f t="shared" si="111"/>
        <v>0</v>
      </c>
      <c r="I753" s="46">
        <f t="shared" si="112"/>
        <v>25</v>
      </c>
      <c r="J753" s="46">
        <f t="shared" si="113"/>
        <v>26</v>
      </c>
      <c r="K753" s="1" t="str">
        <f t="shared" si="114"/>
        <v/>
      </c>
      <c r="L753" s="1" t="str">
        <f t="shared" si="115"/>
        <v/>
      </c>
      <c r="M753" s="1" t="str">
        <f t="shared" si="116"/>
        <v/>
      </c>
      <c r="N753" s="1" t="str">
        <f t="shared" si="117"/>
        <v/>
      </c>
      <c r="O753" s="1">
        <f t="shared" si="118"/>
        <v>0</v>
      </c>
    </row>
    <row r="754" spans="5:15" x14ac:dyDescent="0.2">
      <c r="E754" s="39">
        <f t="shared" si="119"/>
        <v>75.2</v>
      </c>
      <c r="F754" s="16">
        <f t="shared" si="110"/>
        <v>2000.0000008831432</v>
      </c>
      <c r="H754" s="46" t="b">
        <f t="shared" si="111"/>
        <v>0</v>
      </c>
      <c r="I754" s="46">
        <f t="shared" si="112"/>
        <v>25</v>
      </c>
      <c r="J754" s="46">
        <f t="shared" si="113"/>
        <v>26</v>
      </c>
      <c r="K754" s="1" t="str">
        <f t="shared" si="114"/>
        <v/>
      </c>
      <c r="L754" s="1" t="str">
        <f t="shared" si="115"/>
        <v/>
      </c>
      <c r="M754" s="1" t="str">
        <f t="shared" si="116"/>
        <v/>
      </c>
      <c r="N754" s="1" t="str">
        <f t="shared" si="117"/>
        <v/>
      </c>
      <c r="O754" s="1">
        <f t="shared" si="118"/>
        <v>0</v>
      </c>
    </row>
    <row r="755" spans="5:15" x14ac:dyDescent="0.2">
      <c r="E755" s="39">
        <f t="shared" si="119"/>
        <v>75.3</v>
      </c>
      <c r="F755" s="16">
        <f t="shared" si="110"/>
        <v>2000.0000008831432</v>
      </c>
      <c r="H755" s="46" t="b">
        <f t="shared" si="111"/>
        <v>0</v>
      </c>
      <c r="I755" s="46">
        <f t="shared" si="112"/>
        <v>25</v>
      </c>
      <c r="J755" s="46">
        <f t="shared" si="113"/>
        <v>26</v>
      </c>
      <c r="K755" s="1" t="str">
        <f t="shared" si="114"/>
        <v/>
      </c>
      <c r="L755" s="1" t="str">
        <f t="shared" si="115"/>
        <v/>
      </c>
      <c r="M755" s="1" t="str">
        <f t="shared" si="116"/>
        <v/>
      </c>
      <c r="N755" s="1" t="str">
        <f t="shared" si="117"/>
        <v/>
      </c>
      <c r="O755" s="1">
        <f t="shared" si="118"/>
        <v>0</v>
      </c>
    </row>
    <row r="756" spans="5:15" x14ac:dyDescent="0.2">
      <c r="E756" s="39">
        <f t="shared" si="119"/>
        <v>75.399999999999991</v>
      </c>
      <c r="F756" s="16">
        <f t="shared" si="110"/>
        <v>2000.0000008831432</v>
      </c>
      <c r="H756" s="46" t="b">
        <f t="shared" si="111"/>
        <v>0</v>
      </c>
      <c r="I756" s="46">
        <f t="shared" si="112"/>
        <v>25</v>
      </c>
      <c r="J756" s="46">
        <f t="shared" si="113"/>
        <v>26</v>
      </c>
      <c r="K756" s="1" t="str">
        <f t="shared" si="114"/>
        <v/>
      </c>
      <c r="L756" s="1" t="str">
        <f t="shared" si="115"/>
        <v/>
      </c>
      <c r="M756" s="1" t="str">
        <f t="shared" si="116"/>
        <v/>
      </c>
      <c r="N756" s="1" t="str">
        <f t="shared" si="117"/>
        <v/>
      </c>
      <c r="O756" s="1">
        <f t="shared" si="118"/>
        <v>0</v>
      </c>
    </row>
    <row r="757" spans="5:15" x14ac:dyDescent="0.2">
      <c r="E757" s="39">
        <f t="shared" si="119"/>
        <v>75.499999999999986</v>
      </c>
      <c r="F757" s="16">
        <f t="shared" si="110"/>
        <v>2000.0000008831432</v>
      </c>
      <c r="H757" s="46" t="b">
        <f t="shared" si="111"/>
        <v>0</v>
      </c>
      <c r="I757" s="46">
        <f t="shared" si="112"/>
        <v>25</v>
      </c>
      <c r="J757" s="46">
        <f t="shared" si="113"/>
        <v>26</v>
      </c>
      <c r="K757" s="1" t="str">
        <f t="shared" si="114"/>
        <v/>
      </c>
      <c r="L757" s="1" t="str">
        <f t="shared" si="115"/>
        <v/>
      </c>
      <c r="M757" s="1" t="str">
        <f t="shared" si="116"/>
        <v/>
      </c>
      <c r="N757" s="1" t="str">
        <f t="shared" si="117"/>
        <v/>
      </c>
      <c r="O757" s="1">
        <f t="shared" si="118"/>
        <v>0</v>
      </c>
    </row>
    <row r="758" spans="5:15" x14ac:dyDescent="0.2">
      <c r="E758" s="39">
        <f t="shared" si="119"/>
        <v>75.59999999999998</v>
      </c>
      <c r="F758" s="16">
        <f t="shared" si="110"/>
        <v>2000.0000008831432</v>
      </c>
      <c r="H758" s="46" t="b">
        <f t="shared" si="111"/>
        <v>0</v>
      </c>
      <c r="I758" s="46">
        <f t="shared" si="112"/>
        <v>25</v>
      </c>
      <c r="J758" s="46">
        <f t="shared" si="113"/>
        <v>26</v>
      </c>
      <c r="K758" s="1" t="str">
        <f t="shared" si="114"/>
        <v/>
      </c>
      <c r="L758" s="1" t="str">
        <f t="shared" si="115"/>
        <v/>
      </c>
      <c r="M758" s="1" t="str">
        <f t="shared" si="116"/>
        <v/>
      </c>
      <c r="N758" s="1" t="str">
        <f t="shared" si="117"/>
        <v/>
      </c>
      <c r="O758" s="1">
        <f t="shared" si="118"/>
        <v>0</v>
      </c>
    </row>
    <row r="759" spans="5:15" x14ac:dyDescent="0.2">
      <c r="E759" s="39">
        <f t="shared" si="119"/>
        <v>75.699999999999974</v>
      </c>
      <c r="F759" s="16">
        <f t="shared" si="110"/>
        <v>2000.0000008831432</v>
      </c>
      <c r="H759" s="46" t="b">
        <f t="shared" si="111"/>
        <v>0</v>
      </c>
      <c r="I759" s="46">
        <f t="shared" si="112"/>
        <v>25</v>
      </c>
      <c r="J759" s="46">
        <f t="shared" si="113"/>
        <v>26</v>
      </c>
      <c r="K759" s="1" t="str">
        <f t="shared" si="114"/>
        <v/>
      </c>
      <c r="L759" s="1" t="str">
        <f t="shared" si="115"/>
        <v/>
      </c>
      <c r="M759" s="1" t="str">
        <f t="shared" si="116"/>
        <v/>
      </c>
      <c r="N759" s="1" t="str">
        <f t="shared" si="117"/>
        <v/>
      </c>
      <c r="O759" s="1">
        <f t="shared" si="118"/>
        <v>0</v>
      </c>
    </row>
    <row r="760" spans="5:15" x14ac:dyDescent="0.2">
      <c r="E760" s="39">
        <f t="shared" si="119"/>
        <v>75.799999999999969</v>
      </c>
      <c r="F760" s="16">
        <f t="shared" si="110"/>
        <v>2000.0000008831432</v>
      </c>
      <c r="H760" s="46" t="b">
        <f t="shared" si="111"/>
        <v>0</v>
      </c>
      <c r="I760" s="46">
        <f t="shared" si="112"/>
        <v>25</v>
      </c>
      <c r="J760" s="46">
        <f t="shared" si="113"/>
        <v>26</v>
      </c>
      <c r="K760" s="1" t="str">
        <f t="shared" si="114"/>
        <v/>
      </c>
      <c r="L760" s="1" t="str">
        <f t="shared" si="115"/>
        <v/>
      </c>
      <c r="M760" s="1" t="str">
        <f t="shared" si="116"/>
        <v/>
      </c>
      <c r="N760" s="1" t="str">
        <f t="shared" si="117"/>
        <v/>
      </c>
      <c r="O760" s="1">
        <f t="shared" si="118"/>
        <v>0</v>
      </c>
    </row>
    <row r="761" spans="5:15" x14ac:dyDescent="0.2">
      <c r="E761" s="39">
        <f t="shared" si="119"/>
        <v>75.899999999999963</v>
      </c>
      <c r="F761" s="16">
        <f t="shared" si="110"/>
        <v>2000.0000008831432</v>
      </c>
      <c r="H761" s="46" t="b">
        <f t="shared" si="111"/>
        <v>0</v>
      </c>
      <c r="I761" s="46">
        <f t="shared" si="112"/>
        <v>25</v>
      </c>
      <c r="J761" s="46">
        <f t="shared" si="113"/>
        <v>26</v>
      </c>
      <c r="K761" s="1" t="str">
        <f t="shared" si="114"/>
        <v/>
      </c>
      <c r="L761" s="1" t="str">
        <f t="shared" si="115"/>
        <v/>
      </c>
      <c r="M761" s="1" t="str">
        <f t="shared" si="116"/>
        <v/>
      </c>
      <c r="N761" s="1" t="str">
        <f t="shared" si="117"/>
        <v/>
      </c>
      <c r="O761" s="1">
        <f t="shared" si="118"/>
        <v>0</v>
      </c>
    </row>
    <row r="762" spans="5:15" x14ac:dyDescent="0.2">
      <c r="E762" s="39">
        <f t="shared" si="119"/>
        <v>75.999999999999957</v>
      </c>
      <c r="F762" s="16">
        <f t="shared" si="110"/>
        <v>2000.0000008831432</v>
      </c>
      <c r="H762" s="46" t="b">
        <f t="shared" si="111"/>
        <v>0</v>
      </c>
      <c r="I762" s="46">
        <f t="shared" si="112"/>
        <v>25</v>
      </c>
      <c r="J762" s="46">
        <f t="shared" si="113"/>
        <v>26</v>
      </c>
      <c r="K762" s="1" t="str">
        <f t="shared" si="114"/>
        <v/>
      </c>
      <c r="L762" s="1" t="str">
        <f t="shared" si="115"/>
        <v/>
      </c>
      <c r="M762" s="1" t="str">
        <f t="shared" si="116"/>
        <v/>
      </c>
      <c r="N762" s="1" t="str">
        <f t="shared" si="117"/>
        <v/>
      </c>
      <c r="O762" s="1">
        <f t="shared" si="118"/>
        <v>0</v>
      </c>
    </row>
    <row r="763" spans="5:15" x14ac:dyDescent="0.2">
      <c r="E763" s="39">
        <f t="shared" si="119"/>
        <v>76.099999999999952</v>
      </c>
      <c r="F763" s="16">
        <f t="shared" si="110"/>
        <v>2000.0000008831432</v>
      </c>
      <c r="H763" s="46" t="b">
        <f t="shared" si="111"/>
        <v>0</v>
      </c>
      <c r="I763" s="46">
        <f t="shared" si="112"/>
        <v>25</v>
      </c>
      <c r="J763" s="46">
        <f t="shared" si="113"/>
        <v>26</v>
      </c>
      <c r="K763" s="1" t="str">
        <f t="shared" si="114"/>
        <v/>
      </c>
      <c r="L763" s="1" t="str">
        <f t="shared" si="115"/>
        <v/>
      </c>
      <c r="M763" s="1" t="str">
        <f t="shared" si="116"/>
        <v/>
      </c>
      <c r="N763" s="1" t="str">
        <f t="shared" si="117"/>
        <v/>
      </c>
      <c r="O763" s="1">
        <f t="shared" si="118"/>
        <v>0</v>
      </c>
    </row>
    <row r="764" spans="5:15" x14ac:dyDescent="0.2">
      <c r="E764" s="39">
        <f t="shared" si="119"/>
        <v>76.199999999999946</v>
      </c>
      <c r="F764" s="16">
        <f t="shared" ref="F764:F827" si="120">IF(E764&gt;$C$29,$C$30,IF(H764,M764+(E764-K764)*O764,0))</f>
        <v>2000.0000008831432</v>
      </c>
      <c r="H764" s="46" t="b">
        <f t="shared" ref="H764:H827" si="121">AND(E764&gt;=$C$28,E764&lt;=$C$29)</f>
        <v>0</v>
      </c>
      <c r="I764" s="46">
        <f t="shared" ref="I764:I827" si="122">COUNTIF($B$2:$B$26,"&lt;="&amp;E764)</f>
        <v>25</v>
      </c>
      <c r="J764" s="46">
        <f t="shared" ref="J764:J827" si="123">I764+1</f>
        <v>26</v>
      </c>
      <c r="K764" s="1" t="str">
        <f t="shared" ref="K764:K827" si="124">IF(H764,INDEX($B$2:$B$26,I764),"")</f>
        <v/>
      </c>
      <c r="L764" s="1" t="str">
        <f t="shared" ref="L764:L827" si="125">IF(H764,INDEX($B$2:$B$26,J764),"")</f>
        <v/>
      </c>
      <c r="M764" s="1" t="str">
        <f t="shared" ref="M764:M827" si="126">IF(H764,INDEX($C$2:$C$26,I764),"")</f>
        <v/>
      </c>
      <c r="N764" s="1" t="str">
        <f t="shared" ref="N764:N827" si="127">IF(H764,INDEX($C$2:$C$26,J764),"")</f>
        <v/>
      </c>
      <c r="O764" s="1">
        <f t="shared" ref="O764:O827" si="128">IF(K764&lt;&gt;L764,(N764-M764)/(L764-K764),0)</f>
        <v>0</v>
      </c>
    </row>
    <row r="765" spans="5:15" x14ac:dyDescent="0.2">
      <c r="E765" s="39">
        <f t="shared" si="119"/>
        <v>76.29999999999994</v>
      </c>
      <c r="F765" s="16">
        <f t="shared" si="120"/>
        <v>2000.0000008831432</v>
      </c>
      <c r="H765" s="46" t="b">
        <f t="shared" si="121"/>
        <v>0</v>
      </c>
      <c r="I765" s="46">
        <f t="shared" si="122"/>
        <v>25</v>
      </c>
      <c r="J765" s="46">
        <f t="shared" si="123"/>
        <v>26</v>
      </c>
      <c r="K765" s="1" t="str">
        <f t="shared" si="124"/>
        <v/>
      </c>
      <c r="L765" s="1" t="str">
        <f t="shared" si="125"/>
        <v/>
      </c>
      <c r="M765" s="1" t="str">
        <f t="shared" si="126"/>
        <v/>
      </c>
      <c r="N765" s="1" t="str">
        <f t="shared" si="127"/>
        <v/>
      </c>
      <c r="O765" s="1">
        <f t="shared" si="128"/>
        <v>0</v>
      </c>
    </row>
    <row r="766" spans="5:15" x14ac:dyDescent="0.2">
      <c r="E766" s="39">
        <f t="shared" si="119"/>
        <v>76.399999999999935</v>
      </c>
      <c r="F766" s="16">
        <f t="shared" si="120"/>
        <v>2000.0000008831432</v>
      </c>
      <c r="H766" s="46" t="b">
        <f t="shared" si="121"/>
        <v>0</v>
      </c>
      <c r="I766" s="46">
        <f t="shared" si="122"/>
        <v>25</v>
      </c>
      <c r="J766" s="46">
        <f t="shared" si="123"/>
        <v>26</v>
      </c>
      <c r="K766" s="1" t="str">
        <f t="shared" si="124"/>
        <v/>
      </c>
      <c r="L766" s="1" t="str">
        <f t="shared" si="125"/>
        <v/>
      </c>
      <c r="M766" s="1" t="str">
        <f t="shared" si="126"/>
        <v/>
      </c>
      <c r="N766" s="1" t="str">
        <f t="shared" si="127"/>
        <v/>
      </c>
      <c r="O766" s="1">
        <f t="shared" si="128"/>
        <v>0</v>
      </c>
    </row>
    <row r="767" spans="5:15" x14ac:dyDescent="0.2">
      <c r="E767" s="39">
        <f t="shared" si="119"/>
        <v>76.499999999999929</v>
      </c>
      <c r="F767" s="16">
        <f t="shared" si="120"/>
        <v>2000.0000008831432</v>
      </c>
      <c r="H767" s="46" t="b">
        <f t="shared" si="121"/>
        <v>0</v>
      </c>
      <c r="I767" s="46">
        <f t="shared" si="122"/>
        <v>25</v>
      </c>
      <c r="J767" s="46">
        <f t="shared" si="123"/>
        <v>26</v>
      </c>
      <c r="K767" s="1" t="str">
        <f t="shared" si="124"/>
        <v/>
      </c>
      <c r="L767" s="1" t="str">
        <f t="shared" si="125"/>
        <v/>
      </c>
      <c r="M767" s="1" t="str">
        <f t="shared" si="126"/>
        <v/>
      </c>
      <c r="N767" s="1" t="str">
        <f t="shared" si="127"/>
        <v/>
      </c>
      <c r="O767" s="1">
        <f t="shared" si="128"/>
        <v>0</v>
      </c>
    </row>
    <row r="768" spans="5:15" x14ac:dyDescent="0.2">
      <c r="E768" s="39">
        <f t="shared" si="119"/>
        <v>76.599999999999923</v>
      </c>
      <c r="F768" s="16">
        <f t="shared" si="120"/>
        <v>2000.0000008831432</v>
      </c>
      <c r="H768" s="46" t="b">
        <f t="shared" si="121"/>
        <v>0</v>
      </c>
      <c r="I768" s="46">
        <f t="shared" si="122"/>
        <v>25</v>
      </c>
      <c r="J768" s="46">
        <f t="shared" si="123"/>
        <v>26</v>
      </c>
      <c r="K768" s="1" t="str">
        <f t="shared" si="124"/>
        <v/>
      </c>
      <c r="L768" s="1" t="str">
        <f t="shared" si="125"/>
        <v/>
      </c>
      <c r="M768" s="1" t="str">
        <f t="shared" si="126"/>
        <v/>
      </c>
      <c r="N768" s="1" t="str">
        <f t="shared" si="127"/>
        <v/>
      </c>
      <c r="O768" s="1">
        <f t="shared" si="128"/>
        <v>0</v>
      </c>
    </row>
    <row r="769" spans="5:15" x14ac:dyDescent="0.2">
      <c r="E769" s="39">
        <f t="shared" si="119"/>
        <v>76.699999999999918</v>
      </c>
      <c r="F769" s="16">
        <f t="shared" si="120"/>
        <v>2000.0000008831432</v>
      </c>
      <c r="H769" s="46" t="b">
        <f t="shared" si="121"/>
        <v>0</v>
      </c>
      <c r="I769" s="46">
        <f t="shared" si="122"/>
        <v>25</v>
      </c>
      <c r="J769" s="46">
        <f t="shared" si="123"/>
        <v>26</v>
      </c>
      <c r="K769" s="1" t="str">
        <f t="shared" si="124"/>
        <v/>
      </c>
      <c r="L769" s="1" t="str">
        <f t="shared" si="125"/>
        <v/>
      </c>
      <c r="M769" s="1" t="str">
        <f t="shared" si="126"/>
        <v/>
      </c>
      <c r="N769" s="1" t="str">
        <f t="shared" si="127"/>
        <v/>
      </c>
      <c r="O769" s="1">
        <f t="shared" si="128"/>
        <v>0</v>
      </c>
    </row>
    <row r="770" spans="5:15" x14ac:dyDescent="0.2">
      <c r="E770" s="39">
        <f t="shared" si="119"/>
        <v>76.799999999999912</v>
      </c>
      <c r="F770" s="16">
        <f t="shared" si="120"/>
        <v>2000.0000008831432</v>
      </c>
      <c r="H770" s="46" t="b">
        <f t="shared" si="121"/>
        <v>0</v>
      </c>
      <c r="I770" s="46">
        <f t="shared" si="122"/>
        <v>25</v>
      </c>
      <c r="J770" s="46">
        <f t="shared" si="123"/>
        <v>26</v>
      </c>
      <c r="K770" s="1" t="str">
        <f t="shared" si="124"/>
        <v/>
      </c>
      <c r="L770" s="1" t="str">
        <f t="shared" si="125"/>
        <v/>
      </c>
      <c r="M770" s="1" t="str">
        <f t="shared" si="126"/>
        <v/>
      </c>
      <c r="N770" s="1" t="str">
        <f t="shared" si="127"/>
        <v/>
      </c>
      <c r="O770" s="1">
        <f t="shared" si="128"/>
        <v>0</v>
      </c>
    </row>
    <row r="771" spans="5:15" x14ac:dyDescent="0.2">
      <c r="E771" s="39">
        <f t="shared" ref="E771:E834" si="129">E770+WindSpeedStep</f>
        <v>76.899999999999906</v>
      </c>
      <c r="F771" s="16">
        <f t="shared" si="120"/>
        <v>2000.0000008831432</v>
      </c>
      <c r="H771" s="46" t="b">
        <f t="shared" si="121"/>
        <v>0</v>
      </c>
      <c r="I771" s="46">
        <f t="shared" si="122"/>
        <v>25</v>
      </c>
      <c r="J771" s="46">
        <f t="shared" si="123"/>
        <v>26</v>
      </c>
      <c r="K771" s="1" t="str">
        <f t="shared" si="124"/>
        <v/>
      </c>
      <c r="L771" s="1" t="str">
        <f t="shared" si="125"/>
        <v/>
      </c>
      <c r="M771" s="1" t="str">
        <f t="shared" si="126"/>
        <v/>
      </c>
      <c r="N771" s="1" t="str">
        <f t="shared" si="127"/>
        <v/>
      </c>
      <c r="O771" s="1">
        <f t="shared" si="128"/>
        <v>0</v>
      </c>
    </row>
    <row r="772" spans="5:15" x14ac:dyDescent="0.2">
      <c r="E772" s="39">
        <f t="shared" si="129"/>
        <v>76.999999999999901</v>
      </c>
      <c r="F772" s="16">
        <f t="shared" si="120"/>
        <v>2000.0000008831432</v>
      </c>
      <c r="H772" s="46" t="b">
        <f t="shared" si="121"/>
        <v>0</v>
      </c>
      <c r="I772" s="46">
        <f t="shared" si="122"/>
        <v>25</v>
      </c>
      <c r="J772" s="46">
        <f t="shared" si="123"/>
        <v>26</v>
      </c>
      <c r="K772" s="1" t="str">
        <f t="shared" si="124"/>
        <v/>
      </c>
      <c r="L772" s="1" t="str">
        <f t="shared" si="125"/>
        <v/>
      </c>
      <c r="M772" s="1" t="str">
        <f t="shared" si="126"/>
        <v/>
      </c>
      <c r="N772" s="1" t="str">
        <f t="shared" si="127"/>
        <v/>
      </c>
      <c r="O772" s="1">
        <f t="shared" si="128"/>
        <v>0</v>
      </c>
    </row>
    <row r="773" spans="5:15" x14ac:dyDescent="0.2">
      <c r="E773" s="39">
        <f t="shared" si="129"/>
        <v>77.099999999999895</v>
      </c>
      <c r="F773" s="16">
        <f t="shared" si="120"/>
        <v>2000.0000008831432</v>
      </c>
      <c r="H773" s="46" t="b">
        <f t="shared" si="121"/>
        <v>0</v>
      </c>
      <c r="I773" s="46">
        <f t="shared" si="122"/>
        <v>25</v>
      </c>
      <c r="J773" s="46">
        <f t="shared" si="123"/>
        <v>26</v>
      </c>
      <c r="K773" s="1" t="str">
        <f t="shared" si="124"/>
        <v/>
      </c>
      <c r="L773" s="1" t="str">
        <f t="shared" si="125"/>
        <v/>
      </c>
      <c r="M773" s="1" t="str">
        <f t="shared" si="126"/>
        <v/>
      </c>
      <c r="N773" s="1" t="str">
        <f t="shared" si="127"/>
        <v/>
      </c>
      <c r="O773" s="1">
        <f t="shared" si="128"/>
        <v>0</v>
      </c>
    </row>
    <row r="774" spans="5:15" x14ac:dyDescent="0.2">
      <c r="E774" s="39">
        <f t="shared" si="129"/>
        <v>77.199999999999889</v>
      </c>
      <c r="F774" s="16">
        <f t="shared" si="120"/>
        <v>2000.0000008831432</v>
      </c>
      <c r="H774" s="46" t="b">
        <f t="shared" si="121"/>
        <v>0</v>
      </c>
      <c r="I774" s="46">
        <f t="shared" si="122"/>
        <v>25</v>
      </c>
      <c r="J774" s="46">
        <f t="shared" si="123"/>
        <v>26</v>
      </c>
      <c r="K774" s="1" t="str">
        <f t="shared" si="124"/>
        <v/>
      </c>
      <c r="L774" s="1" t="str">
        <f t="shared" si="125"/>
        <v/>
      </c>
      <c r="M774" s="1" t="str">
        <f t="shared" si="126"/>
        <v/>
      </c>
      <c r="N774" s="1" t="str">
        <f t="shared" si="127"/>
        <v/>
      </c>
      <c r="O774" s="1">
        <f t="shared" si="128"/>
        <v>0</v>
      </c>
    </row>
    <row r="775" spans="5:15" x14ac:dyDescent="0.2">
      <c r="E775" s="39">
        <f t="shared" si="129"/>
        <v>77.299999999999883</v>
      </c>
      <c r="F775" s="16">
        <f t="shared" si="120"/>
        <v>2000.0000008831432</v>
      </c>
      <c r="H775" s="46" t="b">
        <f t="shared" si="121"/>
        <v>0</v>
      </c>
      <c r="I775" s="46">
        <f t="shared" si="122"/>
        <v>25</v>
      </c>
      <c r="J775" s="46">
        <f t="shared" si="123"/>
        <v>26</v>
      </c>
      <c r="K775" s="1" t="str">
        <f t="shared" si="124"/>
        <v/>
      </c>
      <c r="L775" s="1" t="str">
        <f t="shared" si="125"/>
        <v/>
      </c>
      <c r="M775" s="1" t="str">
        <f t="shared" si="126"/>
        <v/>
      </c>
      <c r="N775" s="1" t="str">
        <f t="shared" si="127"/>
        <v/>
      </c>
      <c r="O775" s="1">
        <f t="shared" si="128"/>
        <v>0</v>
      </c>
    </row>
    <row r="776" spans="5:15" x14ac:dyDescent="0.2">
      <c r="E776" s="39">
        <f t="shared" si="129"/>
        <v>77.399999999999878</v>
      </c>
      <c r="F776" s="16">
        <f t="shared" si="120"/>
        <v>2000.0000008831432</v>
      </c>
      <c r="H776" s="46" t="b">
        <f t="shared" si="121"/>
        <v>0</v>
      </c>
      <c r="I776" s="46">
        <f t="shared" si="122"/>
        <v>25</v>
      </c>
      <c r="J776" s="46">
        <f t="shared" si="123"/>
        <v>26</v>
      </c>
      <c r="K776" s="1" t="str">
        <f t="shared" si="124"/>
        <v/>
      </c>
      <c r="L776" s="1" t="str">
        <f t="shared" si="125"/>
        <v/>
      </c>
      <c r="M776" s="1" t="str">
        <f t="shared" si="126"/>
        <v/>
      </c>
      <c r="N776" s="1" t="str">
        <f t="shared" si="127"/>
        <v/>
      </c>
      <c r="O776" s="1">
        <f t="shared" si="128"/>
        <v>0</v>
      </c>
    </row>
    <row r="777" spans="5:15" x14ac:dyDescent="0.2">
      <c r="E777" s="39">
        <f t="shared" si="129"/>
        <v>77.499999999999872</v>
      </c>
      <c r="F777" s="16">
        <f t="shared" si="120"/>
        <v>2000.0000008831432</v>
      </c>
      <c r="H777" s="46" t="b">
        <f t="shared" si="121"/>
        <v>0</v>
      </c>
      <c r="I777" s="46">
        <f t="shared" si="122"/>
        <v>25</v>
      </c>
      <c r="J777" s="46">
        <f t="shared" si="123"/>
        <v>26</v>
      </c>
      <c r="K777" s="1" t="str">
        <f t="shared" si="124"/>
        <v/>
      </c>
      <c r="L777" s="1" t="str">
        <f t="shared" si="125"/>
        <v/>
      </c>
      <c r="M777" s="1" t="str">
        <f t="shared" si="126"/>
        <v/>
      </c>
      <c r="N777" s="1" t="str">
        <f t="shared" si="127"/>
        <v/>
      </c>
      <c r="O777" s="1">
        <f t="shared" si="128"/>
        <v>0</v>
      </c>
    </row>
    <row r="778" spans="5:15" x14ac:dyDescent="0.2">
      <c r="E778" s="39">
        <f t="shared" si="129"/>
        <v>77.599999999999866</v>
      </c>
      <c r="F778" s="16">
        <f t="shared" si="120"/>
        <v>2000.0000008831432</v>
      </c>
      <c r="H778" s="46" t="b">
        <f t="shared" si="121"/>
        <v>0</v>
      </c>
      <c r="I778" s="46">
        <f t="shared" si="122"/>
        <v>25</v>
      </c>
      <c r="J778" s="46">
        <f t="shared" si="123"/>
        <v>26</v>
      </c>
      <c r="K778" s="1" t="str">
        <f t="shared" si="124"/>
        <v/>
      </c>
      <c r="L778" s="1" t="str">
        <f t="shared" si="125"/>
        <v/>
      </c>
      <c r="M778" s="1" t="str">
        <f t="shared" si="126"/>
        <v/>
      </c>
      <c r="N778" s="1" t="str">
        <f t="shared" si="127"/>
        <v/>
      </c>
      <c r="O778" s="1">
        <f t="shared" si="128"/>
        <v>0</v>
      </c>
    </row>
    <row r="779" spans="5:15" x14ac:dyDescent="0.2">
      <c r="E779" s="39">
        <f t="shared" si="129"/>
        <v>77.699999999999861</v>
      </c>
      <c r="F779" s="16">
        <f t="shared" si="120"/>
        <v>2000.0000008831432</v>
      </c>
      <c r="H779" s="46" t="b">
        <f t="shared" si="121"/>
        <v>0</v>
      </c>
      <c r="I779" s="46">
        <f t="shared" si="122"/>
        <v>25</v>
      </c>
      <c r="J779" s="46">
        <f t="shared" si="123"/>
        <v>26</v>
      </c>
      <c r="K779" s="1" t="str">
        <f t="shared" si="124"/>
        <v/>
      </c>
      <c r="L779" s="1" t="str">
        <f t="shared" si="125"/>
        <v/>
      </c>
      <c r="M779" s="1" t="str">
        <f t="shared" si="126"/>
        <v/>
      </c>
      <c r="N779" s="1" t="str">
        <f t="shared" si="127"/>
        <v/>
      </c>
      <c r="O779" s="1">
        <f t="shared" si="128"/>
        <v>0</v>
      </c>
    </row>
    <row r="780" spans="5:15" x14ac:dyDescent="0.2">
      <c r="E780" s="39">
        <f t="shared" si="129"/>
        <v>77.799999999999855</v>
      </c>
      <c r="F780" s="16">
        <f t="shared" si="120"/>
        <v>2000.0000008831432</v>
      </c>
      <c r="H780" s="46" t="b">
        <f t="shared" si="121"/>
        <v>0</v>
      </c>
      <c r="I780" s="46">
        <f t="shared" si="122"/>
        <v>25</v>
      </c>
      <c r="J780" s="46">
        <f t="shared" si="123"/>
        <v>26</v>
      </c>
      <c r="K780" s="1" t="str">
        <f t="shared" si="124"/>
        <v/>
      </c>
      <c r="L780" s="1" t="str">
        <f t="shared" si="125"/>
        <v/>
      </c>
      <c r="M780" s="1" t="str">
        <f t="shared" si="126"/>
        <v/>
      </c>
      <c r="N780" s="1" t="str">
        <f t="shared" si="127"/>
        <v/>
      </c>
      <c r="O780" s="1">
        <f t="shared" si="128"/>
        <v>0</v>
      </c>
    </row>
    <row r="781" spans="5:15" x14ac:dyDescent="0.2">
      <c r="E781" s="39">
        <f t="shared" si="129"/>
        <v>77.899999999999849</v>
      </c>
      <c r="F781" s="16">
        <f t="shared" si="120"/>
        <v>2000.0000008831432</v>
      </c>
      <c r="H781" s="46" t="b">
        <f t="shared" si="121"/>
        <v>0</v>
      </c>
      <c r="I781" s="46">
        <f t="shared" si="122"/>
        <v>25</v>
      </c>
      <c r="J781" s="46">
        <f t="shared" si="123"/>
        <v>26</v>
      </c>
      <c r="K781" s="1" t="str">
        <f t="shared" si="124"/>
        <v/>
      </c>
      <c r="L781" s="1" t="str">
        <f t="shared" si="125"/>
        <v/>
      </c>
      <c r="M781" s="1" t="str">
        <f t="shared" si="126"/>
        <v/>
      </c>
      <c r="N781" s="1" t="str">
        <f t="shared" si="127"/>
        <v/>
      </c>
      <c r="O781" s="1">
        <f t="shared" si="128"/>
        <v>0</v>
      </c>
    </row>
    <row r="782" spans="5:15" x14ac:dyDescent="0.2">
      <c r="E782" s="39">
        <f t="shared" si="129"/>
        <v>77.999999999999844</v>
      </c>
      <c r="F782" s="16">
        <f t="shared" si="120"/>
        <v>2000.0000008831432</v>
      </c>
      <c r="H782" s="46" t="b">
        <f t="shared" si="121"/>
        <v>0</v>
      </c>
      <c r="I782" s="46">
        <f t="shared" si="122"/>
        <v>25</v>
      </c>
      <c r="J782" s="46">
        <f t="shared" si="123"/>
        <v>26</v>
      </c>
      <c r="K782" s="1" t="str">
        <f t="shared" si="124"/>
        <v/>
      </c>
      <c r="L782" s="1" t="str">
        <f t="shared" si="125"/>
        <v/>
      </c>
      <c r="M782" s="1" t="str">
        <f t="shared" si="126"/>
        <v/>
      </c>
      <c r="N782" s="1" t="str">
        <f t="shared" si="127"/>
        <v/>
      </c>
      <c r="O782" s="1">
        <f t="shared" si="128"/>
        <v>0</v>
      </c>
    </row>
    <row r="783" spans="5:15" x14ac:dyDescent="0.2">
      <c r="E783" s="39">
        <f t="shared" si="129"/>
        <v>78.099999999999838</v>
      </c>
      <c r="F783" s="16">
        <f t="shared" si="120"/>
        <v>2000.0000008831432</v>
      </c>
      <c r="H783" s="46" t="b">
        <f t="shared" si="121"/>
        <v>0</v>
      </c>
      <c r="I783" s="46">
        <f t="shared" si="122"/>
        <v>25</v>
      </c>
      <c r="J783" s="46">
        <f t="shared" si="123"/>
        <v>26</v>
      </c>
      <c r="K783" s="1" t="str">
        <f t="shared" si="124"/>
        <v/>
      </c>
      <c r="L783" s="1" t="str">
        <f t="shared" si="125"/>
        <v/>
      </c>
      <c r="M783" s="1" t="str">
        <f t="shared" si="126"/>
        <v/>
      </c>
      <c r="N783" s="1" t="str">
        <f t="shared" si="127"/>
        <v/>
      </c>
      <c r="O783" s="1">
        <f t="shared" si="128"/>
        <v>0</v>
      </c>
    </row>
    <row r="784" spans="5:15" x14ac:dyDescent="0.2">
      <c r="E784" s="39">
        <f t="shared" si="129"/>
        <v>78.199999999999832</v>
      </c>
      <c r="F784" s="16">
        <f t="shared" si="120"/>
        <v>2000.0000008831432</v>
      </c>
      <c r="H784" s="46" t="b">
        <f t="shared" si="121"/>
        <v>0</v>
      </c>
      <c r="I784" s="46">
        <f t="shared" si="122"/>
        <v>25</v>
      </c>
      <c r="J784" s="46">
        <f t="shared" si="123"/>
        <v>26</v>
      </c>
      <c r="K784" s="1" t="str">
        <f t="shared" si="124"/>
        <v/>
      </c>
      <c r="L784" s="1" t="str">
        <f t="shared" si="125"/>
        <v/>
      </c>
      <c r="M784" s="1" t="str">
        <f t="shared" si="126"/>
        <v/>
      </c>
      <c r="N784" s="1" t="str">
        <f t="shared" si="127"/>
        <v/>
      </c>
      <c r="O784" s="1">
        <f t="shared" si="128"/>
        <v>0</v>
      </c>
    </row>
    <row r="785" spans="5:15" x14ac:dyDescent="0.2">
      <c r="E785" s="39">
        <f t="shared" si="129"/>
        <v>78.299999999999827</v>
      </c>
      <c r="F785" s="16">
        <f t="shared" si="120"/>
        <v>2000.0000008831432</v>
      </c>
      <c r="H785" s="46" t="b">
        <f t="shared" si="121"/>
        <v>0</v>
      </c>
      <c r="I785" s="46">
        <f t="shared" si="122"/>
        <v>25</v>
      </c>
      <c r="J785" s="46">
        <f t="shared" si="123"/>
        <v>26</v>
      </c>
      <c r="K785" s="1" t="str">
        <f t="shared" si="124"/>
        <v/>
      </c>
      <c r="L785" s="1" t="str">
        <f t="shared" si="125"/>
        <v/>
      </c>
      <c r="M785" s="1" t="str">
        <f t="shared" si="126"/>
        <v/>
      </c>
      <c r="N785" s="1" t="str">
        <f t="shared" si="127"/>
        <v/>
      </c>
      <c r="O785" s="1">
        <f t="shared" si="128"/>
        <v>0</v>
      </c>
    </row>
    <row r="786" spans="5:15" x14ac:dyDescent="0.2">
      <c r="E786" s="39">
        <f t="shared" si="129"/>
        <v>78.399999999999821</v>
      </c>
      <c r="F786" s="16">
        <f t="shared" si="120"/>
        <v>2000.0000008831432</v>
      </c>
      <c r="H786" s="46" t="b">
        <f t="shared" si="121"/>
        <v>0</v>
      </c>
      <c r="I786" s="46">
        <f t="shared" si="122"/>
        <v>25</v>
      </c>
      <c r="J786" s="46">
        <f t="shared" si="123"/>
        <v>26</v>
      </c>
      <c r="K786" s="1" t="str">
        <f t="shared" si="124"/>
        <v/>
      </c>
      <c r="L786" s="1" t="str">
        <f t="shared" si="125"/>
        <v/>
      </c>
      <c r="M786" s="1" t="str">
        <f t="shared" si="126"/>
        <v/>
      </c>
      <c r="N786" s="1" t="str">
        <f t="shared" si="127"/>
        <v/>
      </c>
      <c r="O786" s="1">
        <f t="shared" si="128"/>
        <v>0</v>
      </c>
    </row>
    <row r="787" spans="5:15" x14ac:dyDescent="0.2">
      <c r="E787" s="39">
        <f t="shared" si="129"/>
        <v>78.499999999999815</v>
      </c>
      <c r="F787" s="16">
        <f t="shared" si="120"/>
        <v>2000.0000008831432</v>
      </c>
      <c r="H787" s="46" t="b">
        <f t="shared" si="121"/>
        <v>0</v>
      </c>
      <c r="I787" s="46">
        <f t="shared" si="122"/>
        <v>25</v>
      </c>
      <c r="J787" s="46">
        <f t="shared" si="123"/>
        <v>26</v>
      </c>
      <c r="K787" s="1" t="str">
        <f t="shared" si="124"/>
        <v/>
      </c>
      <c r="L787" s="1" t="str">
        <f t="shared" si="125"/>
        <v/>
      </c>
      <c r="M787" s="1" t="str">
        <f t="shared" si="126"/>
        <v/>
      </c>
      <c r="N787" s="1" t="str">
        <f t="shared" si="127"/>
        <v/>
      </c>
      <c r="O787" s="1">
        <f t="shared" si="128"/>
        <v>0</v>
      </c>
    </row>
    <row r="788" spans="5:15" x14ac:dyDescent="0.2">
      <c r="E788" s="39">
        <f t="shared" si="129"/>
        <v>78.59999999999981</v>
      </c>
      <c r="F788" s="16">
        <f t="shared" si="120"/>
        <v>2000.0000008831432</v>
      </c>
      <c r="H788" s="46" t="b">
        <f t="shared" si="121"/>
        <v>0</v>
      </c>
      <c r="I788" s="46">
        <f t="shared" si="122"/>
        <v>25</v>
      </c>
      <c r="J788" s="46">
        <f t="shared" si="123"/>
        <v>26</v>
      </c>
      <c r="K788" s="1" t="str">
        <f t="shared" si="124"/>
        <v/>
      </c>
      <c r="L788" s="1" t="str">
        <f t="shared" si="125"/>
        <v/>
      </c>
      <c r="M788" s="1" t="str">
        <f t="shared" si="126"/>
        <v/>
      </c>
      <c r="N788" s="1" t="str">
        <f t="shared" si="127"/>
        <v/>
      </c>
      <c r="O788" s="1">
        <f t="shared" si="128"/>
        <v>0</v>
      </c>
    </row>
    <row r="789" spans="5:15" x14ac:dyDescent="0.2">
      <c r="E789" s="39">
        <f t="shared" si="129"/>
        <v>78.699999999999804</v>
      </c>
      <c r="F789" s="16">
        <f t="shared" si="120"/>
        <v>2000.0000008831432</v>
      </c>
      <c r="H789" s="46" t="b">
        <f t="shared" si="121"/>
        <v>0</v>
      </c>
      <c r="I789" s="46">
        <f t="shared" si="122"/>
        <v>25</v>
      </c>
      <c r="J789" s="46">
        <f t="shared" si="123"/>
        <v>26</v>
      </c>
      <c r="K789" s="1" t="str">
        <f t="shared" si="124"/>
        <v/>
      </c>
      <c r="L789" s="1" t="str">
        <f t="shared" si="125"/>
        <v/>
      </c>
      <c r="M789" s="1" t="str">
        <f t="shared" si="126"/>
        <v/>
      </c>
      <c r="N789" s="1" t="str">
        <f t="shared" si="127"/>
        <v/>
      </c>
      <c r="O789" s="1">
        <f t="shared" si="128"/>
        <v>0</v>
      </c>
    </row>
    <row r="790" spans="5:15" x14ac:dyDescent="0.2">
      <c r="E790" s="39">
        <f t="shared" si="129"/>
        <v>78.799999999999798</v>
      </c>
      <c r="F790" s="16">
        <f t="shared" si="120"/>
        <v>2000.0000008831432</v>
      </c>
      <c r="H790" s="46" t="b">
        <f t="shared" si="121"/>
        <v>0</v>
      </c>
      <c r="I790" s="46">
        <f t="shared" si="122"/>
        <v>25</v>
      </c>
      <c r="J790" s="46">
        <f t="shared" si="123"/>
        <v>26</v>
      </c>
      <c r="K790" s="1" t="str">
        <f t="shared" si="124"/>
        <v/>
      </c>
      <c r="L790" s="1" t="str">
        <f t="shared" si="125"/>
        <v/>
      </c>
      <c r="M790" s="1" t="str">
        <f t="shared" si="126"/>
        <v/>
      </c>
      <c r="N790" s="1" t="str">
        <f t="shared" si="127"/>
        <v/>
      </c>
      <c r="O790" s="1">
        <f t="shared" si="128"/>
        <v>0</v>
      </c>
    </row>
    <row r="791" spans="5:15" x14ac:dyDescent="0.2">
      <c r="E791" s="39">
        <f t="shared" si="129"/>
        <v>78.899999999999793</v>
      </c>
      <c r="F791" s="16">
        <f t="shared" si="120"/>
        <v>2000.0000008831432</v>
      </c>
      <c r="H791" s="46" t="b">
        <f t="shared" si="121"/>
        <v>0</v>
      </c>
      <c r="I791" s="46">
        <f t="shared" si="122"/>
        <v>25</v>
      </c>
      <c r="J791" s="46">
        <f t="shared" si="123"/>
        <v>26</v>
      </c>
      <c r="K791" s="1" t="str">
        <f t="shared" si="124"/>
        <v/>
      </c>
      <c r="L791" s="1" t="str">
        <f t="shared" si="125"/>
        <v/>
      </c>
      <c r="M791" s="1" t="str">
        <f t="shared" si="126"/>
        <v/>
      </c>
      <c r="N791" s="1" t="str">
        <f t="shared" si="127"/>
        <v/>
      </c>
      <c r="O791" s="1">
        <f t="shared" si="128"/>
        <v>0</v>
      </c>
    </row>
    <row r="792" spans="5:15" x14ac:dyDescent="0.2">
      <c r="E792" s="39">
        <f t="shared" si="129"/>
        <v>78.999999999999787</v>
      </c>
      <c r="F792" s="16">
        <f t="shared" si="120"/>
        <v>2000.0000008831432</v>
      </c>
      <c r="H792" s="46" t="b">
        <f t="shared" si="121"/>
        <v>0</v>
      </c>
      <c r="I792" s="46">
        <f t="shared" si="122"/>
        <v>25</v>
      </c>
      <c r="J792" s="46">
        <f t="shared" si="123"/>
        <v>26</v>
      </c>
      <c r="K792" s="1" t="str">
        <f t="shared" si="124"/>
        <v/>
      </c>
      <c r="L792" s="1" t="str">
        <f t="shared" si="125"/>
        <v/>
      </c>
      <c r="M792" s="1" t="str">
        <f t="shared" si="126"/>
        <v/>
      </c>
      <c r="N792" s="1" t="str">
        <f t="shared" si="127"/>
        <v/>
      </c>
      <c r="O792" s="1">
        <f t="shared" si="128"/>
        <v>0</v>
      </c>
    </row>
    <row r="793" spans="5:15" x14ac:dyDescent="0.2">
      <c r="E793" s="39">
        <f t="shared" si="129"/>
        <v>79.099999999999781</v>
      </c>
      <c r="F793" s="16">
        <f t="shared" si="120"/>
        <v>2000.0000008831432</v>
      </c>
      <c r="H793" s="46" t="b">
        <f t="shared" si="121"/>
        <v>0</v>
      </c>
      <c r="I793" s="46">
        <f t="shared" si="122"/>
        <v>25</v>
      </c>
      <c r="J793" s="46">
        <f t="shared" si="123"/>
        <v>26</v>
      </c>
      <c r="K793" s="1" t="str">
        <f t="shared" si="124"/>
        <v/>
      </c>
      <c r="L793" s="1" t="str">
        <f t="shared" si="125"/>
        <v/>
      </c>
      <c r="M793" s="1" t="str">
        <f t="shared" si="126"/>
        <v/>
      </c>
      <c r="N793" s="1" t="str">
        <f t="shared" si="127"/>
        <v/>
      </c>
      <c r="O793" s="1">
        <f t="shared" si="128"/>
        <v>0</v>
      </c>
    </row>
    <row r="794" spans="5:15" x14ac:dyDescent="0.2">
      <c r="E794" s="39">
        <f t="shared" si="129"/>
        <v>79.199999999999775</v>
      </c>
      <c r="F794" s="16">
        <f t="shared" si="120"/>
        <v>2000.0000008831432</v>
      </c>
      <c r="H794" s="46" t="b">
        <f t="shared" si="121"/>
        <v>0</v>
      </c>
      <c r="I794" s="46">
        <f t="shared" si="122"/>
        <v>25</v>
      </c>
      <c r="J794" s="46">
        <f t="shared" si="123"/>
        <v>26</v>
      </c>
      <c r="K794" s="1" t="str">
        <f t="shared" si="124"/>
        <v/>
      </c>
      <c r="L794" s="1" t="str">
        <f t="shared" si="125"/>
        <v/>
      </c>
      <c r="M794" s="1" t="str">
        <f t="shared" si="126"/>
        <v/>
      </c>
      <c r="N794" s="1" t="str">
        <f t="shared" si="127"/>
        <v/>
      </c>
      <c r="O794" s="1">
        <f t="shared" si="128"/>
        <v>0</v>
      </c>
    </row>
    <row r="795" spans="5:15" x14ac:dyDescent="0.2">
      <c r="E795" s="39">
        <f t="shared" si="129"/>
        <v>79.29999999999977</v>
      </c>
      <c r="F795" s="16">
        <f t="shared" si="120"/>
        <v>2000.0000008831432</v>
      </c>
      <c r="H795" s="46" t="b">
        <f t="shared" si="121"/>
        <v>0</v>
      </c>
      <c r="I795" s="46">
        <f t="shared" si="122"/>
        <v>25</v>
      </c>
      <c r="J795" s="46">
        <f t="shared" si="123"/>
        <v>26</v>
      </c>
      <c r="K795" s="1" t="str">
        <f t="shared" si="124"/>
        <v/>
      </c>
      <c r="L795" s="1" t="str">
        <f t="shared" si="125"/>
        <v/>
      </c>
      <c r="M795" s="1" t="str">
        <f t="shared" si="126"/>
        <v/>
      </c>
      <c r="N795" s="1" t="str">
        <f t="shared" si="127"/>
        <v/>
      </c>
      <c r="O795" s="1">
        <f t="shared" si="128"/>
        <v>0</v>
      </c>
    </row>
    <row r="796" spans="5:15" x14ac:dyDescent="0.2">
      <c r="E796" s="39">
        <f t="shared" si="129"/>
        <v>79.399999999999764</v>
      </c>
      <c r="F796" s="16">
        <f t="shared" si="120"/>
        <v>2000.0000008831432</v>
      </c>
      <c r="H796" s="46" t="b">
        <f t="shared" si="121"/>
        <v>0</v>
      </c>
      <c r="I796" s="46">
        <f t="shared" si="122"/>
        <v>25</v>
      </c>
      <c r="J796" s="46">
        <f t="shared" si="123"/>
        <v>26</v>
      </c>
      <c r="K796" s="1" t="str">
        <f t="shared" si="124"/>
        <v/>
      </c>
      <c r="L796" s="1" t="str">
        <f t="shared" si="125"/>
        <v/>
      </c>
      <c r="M796" s="1" t="str">
        <f t="shared" si="126"/>
        <v/>
      </c>
      <c r="N796" s="1" t="str">
        <f t="shared" si="127"/>
        <v/>
      </c>
      <c r="O796" s="1">
        <f t="shared" si="128"/>
        <v>0</v>
      </c>
    </row>
    <row r="797" spans="5:15" x14ac:dyDescent="0.2">
      <c r="E797" s="39">
        <f t="shared" si="129"/>
        <v>79.499999999999758</v>
      </c>
      <c r="F797" s="16">
        <f t="shared" si="120"/>
        <v>2000.0000008831432</v>
      </c>
      <c r="H797" s="46" t="b">
        <f t="shared" si="121"/>
        <v>0</v>
      </c>
      <c r="I797" s="46">
        <f t="shared" si="122"/>
        <v>25</v>
      </c>
      <c r="J797" s="46">
        <f t="shared" si="123"/>
        <v>26</v>
      </c>
      <c r="K797" s="1" t="str">
        <f t="shared" si="124"/>
        <v/>
      </c>
      <c r="L797" s="1" t="str">
        <f t="shared" si="125"/>
        <v/>
      </c>
      <c r="M797" s="1" t="str">
        <f t="shared" si="126"/>
        <v/>
      </c>
      <c r="N797" s="1" t="str">
        <f t="shared" si="127"/>
        <v/>
      </c>
      <c r="O797" s="1">
        <f t="shared" si="128"/>
        <v>0</v>
      </c>
    </row>
    <row r="798" spans="5:15" x14ac:dyDescent="0.2">
      <c r="E798" s="39">
        <f t="shared" si="129"/>
        <v>79.599999999999753</v>
      </c>
      <c r="F798" s="16">
        <f t="shared" si="120"/>
        <v>2000.0000008831432</v>
      </c>
      <c r="H798" s="46" t="b">
        <f t="shared" si="121"/>
        <v>0</v>
      </c>
      <c r="I798" s="46">
        <f t="shared" si="122"/>
        <v>25</v>
      </c>
      <c r="J798" s="46">
        <f t="shared" si="123"/>
        <v>26</v>
      </c>
      <c r="K798" s="1" t="str">
        <f t="shared" si="124"/>
        <v/>
      </c>
      <c r="L798" s="1" t="str">
        <f t="shared" si="125"/>
        <v/>
      </c>
      <c r="M798" s="1" t="str">
        <f t="shared" si="126"/>
        <v/>
      </c>
      <c r="N798" s="1" t="str">
        <f t="shared" si="127"/>
        <v/>
      </c>
      <c r="O798" s="1">
        <f t="shared" si="128"/>
        <v>0</v>
      </c>
    </row>
    <row r="799" spans="5:15" x14ac:dyDescent="0.2">
      <c r="E799" s="39">
        <f t="shared" si="129"/>
        <v>79.699999999999747</v>
      </c>
      <c r="F799" s="16">
        <f t="shared" si="120"/>
        <v>2000.0000008831432</v>
      </c>
      <c r="H799" s="46" t="b">
        <f t="shared" si="121"/>
        <v>0</v>
      </c>
      <c r="I799" s="46">
        <f t="shared" si="122"/>
        <v>25</v>
      </c>
      <c r="J799" s="46">
        <f t="shared" si="123"/>
        <v>26</v>
      </c>
      <c r="K799" s="1" t="str">
        <f t="shared" si="124"/>
        <v/>
      </c>
      <c r="L799" s="1" t="str">
        <f t="shared" si="125"/>
        <v/>
      </c>
      <c r="M799" s="1" t="str">
        <f t="shared" si="126"/>
        <v/>
      </c>
      <c r="N799" s="1" t="str">
        <f t="shared" si="127"/>
        <v/>
      </c>
      <c r="O799" s="1">
        <f t="shared" si="128"/>
        <v>0</v>
      </c>
    </row>
    <row r="800" spans="5:15" x14ac:dyDescent="0.2">
      <c r="E800" s="39">
        <f t="shared" si="129"/>
        <v>79.799999999999741</v>
      </c>
      <c r="F800" s="16">
        <f t="shared" si="120"/>
        <v>2000.0000008831432</v>
      </c>
      <c r="H800" s="46" t="b">
        <f t="shared" si="121"/>
        <v>0</v>
      </c>
      <c r="I800" s="46">
        <f t="shared" si="122"/>
        <v>25</v>
      </c>
      <c r="J800" s="46">
        <f t="shared" si="123"/>
        <v>26</v>
      </c>
      <c r="K800" s="1" t="str">
        <f t="shared" si="124"/>
        <v/>
      </c>
      <c r="L800" s="1" t="str">
        <f t="shared" si="125"/>
        <v/>
      </c>
      <c r="M800" s="1" t="str">
        <f t="shared" si="126"/>
        <v/>
      </c>
      <c r="N800" s="1" t="str">
        <f t="shared" si="127"/>
        <v/>
      </c>
      <c r="O800" s="1">
        <f t="shared" si="128"/>
        <v>0</v>
      </c>
    </row>
    <row r="801" spans="5:15" x14ac:dyDescent="0.2">
      <c r="E801" s="39">
        <f t="shared" si="129"/>
        <v>79.899999999999736</v>
      </c>
      <c r="F801" s="16">
        <f t="shared" si="120"/>
        <v>2000.0000008831432</v>
      </c>
      <c r="H801" s="46" t="b">
        <f t="shared" si="121"/>
        <v>0</v>
      </c>
      <c r="I801" s="46">
        <f t="shared" si="122"/>
        <v>25</v>
      </c>
      <c r="J801" s="46">
        <f t="shared" si="123"/>
        <v>26</v>
      </c>
      <c r="K801" s="1" t="str">
        <f t="shared" si="124"/>
        <v/>
      </c>
      <c r="L801" s="1" t="str">
        <f t="shared" si="125"/>
        <v/>
      </c>
      <c r="M801" s="1" t="str">
        <f t="shared" si="126"/>
        <v/>
      </c>
      <c r="N801" s="1" t="str">
        <f t="shared" si="127"/>
        <v/>
      </c>
      <c r="O801" s="1">
        <f t="shared" si="128"/>
        <v>0</v>
      </c>
    </row>
    <row r="802" spans="5:15" x14ac:dyDescent="0.2">
      <c r="E802" s="39">
        <f t="shared" si="129"/>
        <v>79.99999999999973</v>
      </c>
      <c r="F802" s="16">
        <f t="shared" si="120"/>
        <v>2000.0000008831432</v>
      </c>
      <c r="H802" s="46" t="b">
        <f t="shared" si="121"/>
        <v>0</v>
      </c>
      <c r="I802" s="46">
        <f t="shared" si="122"/>
        <v>25</v>
      </c>
      <c r="J802" s="46">
        <f t="shared" si="123"/>
        <v>26</v>
      </c>
      <c r="K802" s="1" t="str">
        <f t="shared" si="124"/>
        <v/>
      </c>
      <c r="L802" s="1" t="str">
        <f t="shared" si="125"/>
        <v/>
      </c>
      <c r="M802" s="1" t="str">
        <f t="shared" si="126"/>
        <v/>
      </c>
      <c r="N802" s="1" t="str">
        <f t="shared" si="127"/>
        <v/>
      </c>
      <c r="O802" s="1">
        <f t="shared" si="128"/>
        <v>0</v>
      </c>
    </row>
    <row r="803" spans="5:15" x14ac:dyDescent="0.2">
      <c r="E803" s="39">
        <f t="shared" si="129"/>
        <v>80.099999999999724</v>
      </c>
      <c r="F803" s="16">
        <f t="shared" si="120"/>
        <v>2000.0000008831432</v>
      </c>
      <c r="H803" s="46" t="b">
        <f t="shared" si="121"/>
        <v>0</v>
      </c>
      <c r="I803" s="46">
        <f t="shared" si="122"/>
        <v>25</v>
      </c>
      <c r="J803" s="46">
        <f t="shared" si="123"/>
        <v>26</v>
      </c>
      <c r="K803" s="1" t="str">
        <f t="shared" si="124"/>
        <v/>
      </c>
      <c r="L803" s="1" t="str">
        <f t="shared" si="125"/>
        <v/>
      </c>
      <c r="M803" s="1" t="str">
        <f t="shared" si="126"/>
        <v/>
      </c>
      <c r="N803" s="1" t="str">
        <f t="shared" si="127"/>
        <v/>
      </c>
      <c r="O803" s="1">
        <f t="shared" si="128"/>
        <v>0</v>
      </c>
    </row>
    <row r="804" spans="5:15" x14ac:dyDescent="0.2">
      <c r="E804" s="39">
        <f t="shared" si="129"/>
        <v>80.199999999999719</v>
      </c>
      <c r="F804" s="16">
        <f t="shared" si="120"/>
        <v>2000.0000008831432</v>
      </c>
      <c r="H804" s="46" t="b">
        <f t="shared" si="121"/>
        <v>0</v>
      </c>
      <c r="I804" s="46">
        <f t="shared" si="122"/>
        <v>25</v>
      </c>
      <c r="J804" s="46">
        <f t="shared" si="123"/>
        <v>26</v>
      </c>
      <c r="K804" s="1" t="str">
        <f t="shared" si="124"/>
        <v/>
      </c>
      <c r="L804" s="1" t="str">
        <f t="shared" si="125"/>
        <v/>
      </c>
      <c r="M804" s="1" t="str">
        <f t="shared" si="126"/>
        <v/>
      </c>
      <c r="N804" s="1" t="str">
        <f t="shared" si="127"/>
        <v/>
      </c>
      <c r="O804" s="1">
        <f t="shared" si="128"/>
        <v>0</v>
      </c>
    </row>
    <row r="805" spans="5:15" x14ac:dyDescent="0.2">
      <c r="E805" s="39">
        <f t="shared" si="129"/>
        <v>80.299999999999713</v>
      </c>
      <c r="F805" s="16">
        <f t="shared" si="120"/>
        <v>2000.0000008831432</v>
      </c>
      <c r="H805" s="46" t="b">
        <f t="shared" si="121"/>
        <v>0</v>
      </c>
      <c r="I805" s="46">
        <f t="shared" si="122"/>
        <v>25</v>
      </c>
      <c r="J805" s="46">
        <f t="shared" si="123"/>
        <v>26</v>
      </c>
      <c r="K805" s="1" t="str">
        <f t="shared" si="124"/>
        <v/>
      </c>
      <c r="L805" s="1" t="str">
        <f t="shared" si="125"/>
        <v/>
      </c>
      <c r="M805" s="1" t="str">
        <f t="shared" si="126"/>
        <v/>
      </c>
      <c r="N805" s="1" t="str">
        <f t="shared" si="127"/>
        <v/>
      </c>
      <c r="O805" s="1">
        <f t="shared" si="128"/>
        <v>0</v>
      </c>
    </row>
    <row r="806" spans="5:15" x14ac:dyDescent="0.2">
      <c r="E806" s="39">
        <f t="shared" si="129"/>
        <v>80.399999999999707</v>
      </c>
      <c r="F806" s="16">
        <f t="shared" si="120"/>
        <v>2000.0000008831432</v>
      </c>
      <c r="H806" s="46" t="b">
        <f t="shared" si="121"/>
        <v>0</v>
      </c>
      <c r="I806" s="46">
        <f t="shared" si="122"/>
        <v>25</v>
      </c>
      <c r="J806" s="46">
        <f t="shared" si="123"/>
        <v>26</v>
      </c>
      <c r="K806" s="1" t="str">
        <f t="shared" si="124"/>
        <v/>
      </c>
      <c r="L806" s="1" t="str">
        <f t="shared" si="125"/>
        <v/>
      </c>
      <c r="M806" s="1" t="str">
        <f t="shared" si="126"/>
        <v/>
      </c>
      <c r="N806" s="1" t="str">
        <f t="shared" si="127"/>
        <v/>
      </c>
      <c r="O806" s="1">
        <f t="shared" si="128"/>
        <v>0</v>
      </c>
    </row>
    <row r="807" spans="5:15" x14ac:dyDescent="0.2">
      <c r="E807" s="39">
        <f t="shared" si="129"/>
        <v>80.499999999999702</v>
      </c>
      <c r="F807" s="16">
        <f t="shared" si="120"/>
        <v>2000.0000008831432</v>
      </c>
      <c r="H807" s="46" t="b">
        <f t="shared" si="121"/>
        <v>0</v>
      </c>
      <c r="I807" s="46">
        <f t="shared" si="122"/>
        <v>25</v>
      </c>
      <c r="J807" s="46">
        <f t="shared" si="123"/>
        <v>26</v>
      </c>
      <c r="K807" s="1" t="str">
        <f t="shared" si="124"/>
        <v/>
      </c>
      <c r="L807" s="1" t="str">
        <f t="shared" si="125"/>
        <v/>
      </c>
      <c r="M807" s="1" t="str">
        <f t="shared" si="126"/>
        <v/>
      </c>
      <c r="N807" s="1" t="str">
        <f t="shared" si="127"/>
        <v/>
      </c>
      <c r="O807" s="1">
        <f t="shared" si="128"/>
        <v>0</v>
      </c>
    </row>
    <row r="808" spans="5:15" x14ac:dyDescent="0.2">
      <c r="E808" s="39">
        <f t="shared" si="129"/>
        <v>80.599999999999696</v>
      </c>
      <c r="F808" s="16">
        <f t="shared" si="120"/>
        <v>2000.0000008831432</v>
      </c>
      <c r="H808" s="46" t="b">
        <f t="shared" si="121"/>
        <v>0</v>
      </c>
      <c r="I808" s="46">
        <f t="shared" si="122"/>
        <v>25</v>
      </c>
      <c r="J808" s="46">
        <f t="shared" si="123"/>
        <v>26</v>
      </c>
      <c r="K808" s="1" t="str">
        <f t="shared" si="124"/>
        <v/>
      </c>
      <c r="L808" s="1" t="str">
        <f t="shared" si="125"/>
        <v/>
      </c>
      <c r="M808" s="1" t="str">
        <f t="shared" si="126"/>
        <v/>
      </c>
      <c r="N808" s="1" t="str">
        <f t="shared" si="127"/>
        <v/>
      </c>
      <c r="O808" s="1">
        <f t="shared" si="128"/>
        <v>0</v>
      </c>
    </row>
    <row r="809" spans="5:15" x14ac:dyDescent="0.2">
      <c r="E809" s="39">
        <f t="shared" si="129"/>
        <v>80.69999999999969</v>
      </c>
      <c r="F809" s="16">
        <f t="shared" si="120"/>
        <v>2000.0000008831432</v>
      </c>
      <c r="H809" s="46" t="b">
        <f t="shared" si="121"/>
        <v>0</v>
      </c>
      <c r="I809" s="46">
        <f t="shared" si="122"/>
        <v>25</v>
      </c>
      <c r="J809" s="46">
        <f t="shared" si="123"/>
        <v>26</v>
      </c>
      <c r="K809" s="1" t="str">
        <f t="shared" si="124"/>
        <v/>
      </c>
      <c r="L809" s="1" t="str">
        <f t="shared" si="125"/>
        <v/>
      </c>
      <c r="M809" s="1" t="str">
        <f t="shared" si="126"/>
        <v/>
      </c>
      <c r="N809" s="1" t="str">
        <f t="shared" si="127"/>
        <v/>
      </c>
      <c r="O809" s="1">
        <f t="shared" si="128"/>
        <v>0</v>
      </c>
    </row>
    <row r="810" spans="5:15" x14ac:dyDescent="0.2">
      <c r="E810" s="39">
        <f t="shared" si="129"/>
        <v>80.799999999999685</v>
      </c>
      <c r="F810" s="16">
        <f t="shared" si="120"/>
        <v>2000.0000008831432</v>
      </c>
      <c r="H810" s="46" t="b">
        <f t="shared" si="121"/>
        <v>0</v>
      </c>
      <c r="I810" s="46">
        <f t="shared" si="122"/>
        <v>25</v>
      </c>
      <c r="J810" s="46">
        <f t="shared" si="123"/>
        <v>26</v>
      </c>
      <c r="K810" s="1" t="str">
        <f t="shared" si="124"/>
        <v/>
      </c>
      <c r="L810" s="1" t="str">
        <f t="shared" si="125"/>
        <v/>
      </c>
      <c r="M810" s="1" t="str">
        <f t="shared" si="126"/>
        <v/>
      </c>
      <c r="N810" s="1" t="str">
        <f t="shared" si="127"/>
        <v/>
      </c>
      <c r="O810" s="1">
        <f t="shared" si="128"/>
        <v>0</v>
      </c>
    </row>
    <row r="811" spans="5:15" x14ac:dyDescent="0.2">
      <c r="E811" s="39">
        <f t="shared" si="129"/>
        <v>80.899999999999679</v>
      </c>
      <c r="F811" s="16">
        <f t="shared" si="120"/>
        <v>2000.0000008831432</v>
      </c>
      <c r="H811" s="46" t="b">
        <f t="shared" si="121"/>
        <v>0</v>
      </c>
      <c r="I811" s="46">
        <f t="shared" si="122"/>
        <v>25</v>
      </c>
      <c r="J811" s="46">
        <f t="shared" si="123"/>
        <v>26</v>
      </c>
      <c r="K811" s="1" t="str">
        <f t="shared" si="124"/>
        <v/>
      </c>
      <c r="L811" s="1" t="str">
        <f t="shared" si="125"/>
        <v/>
      </c>
      <c r="M811" s="1" t="str">
        <f t="shared" si="126"/>
        <v/>
      </c>
      <c r="N811" s="1" t="str">
        <f t="shared" si="127"/>
        <v/>
      </c>
      <c r="O811" s="1">
        <f t="shared" si="128"/>
        <v>0</v>
      </c>
    </row>
    <row r="812" spans="5:15" x14ac:dyDescent="0.2">
      <c r="E812" s="39">
        <f t="shared" si="129"/>
        <v>80.999999999999673</v>
      </c>
      <c r="F812" s="16">
        <f t="shared" si="120"/>
        <v>2000.0000008831432</v>
      </c>
      <c r="H812" s="46" t="b">
        <f t="shared" si="121"/>
        <v>0</v>
      </c>
      <c r="I812" s="46">
        <f t="shared" si="122"/>
        <v>25</v>
      </c>
      <c r="J812" s="46">
        <f t="shared" si="123"/>
        <v>26</v>
      </c>
      <c r="K812" s="1" t="str">
        <f t="shared" si="124"/>
        <v/>
      </c>
      <c r="L812" s="1" t="str">
        <f t="shared" si="125"/>
        <v/>
      </c>
      <c r="M812" s="1" t="str">
        <f t="shared" si="126"/>
        <v/>
      </c>
      <c r="N812" s="1" t="str">
        <f t="shared" si="127"/>
        <v/>
      </c>
      <c r="O812" s="1">
        <f t="shared" si="128"/>
        <v>0</v>
      </c>
    </row>
    <row r="813" spans="5:15" x14ac:dyDescent="0.2">
      <c r="E813" s="39">
        <f t="shared" si="129"/>
        <v>81.099999999999667</v>
      </c>
      <c r="F813" s="16">
        <f t="shared" si="120"/>
        <v>2000.0000008831432</v>
      </c>
      <c r="H813" s="46" t="b">
        <f t="shared" si="121"/>
        <v>0</v>
      </c>
      <c r="I813" s="46">
        <f t="shared" si="122"/>
        <v>25</v>
      </c>
      <c r="J813" s="46">
        <f t="shared" si="123"/>
        <v>26</v>
      </c>
      <c r="K813" s="1" t="str">
        <f t="shared" si="124"/>
        <v/>
      </c>
      <c r="L813" s="1" t="str">
        <f t="shared" si="125"/>
        <v/>
      </c>
      <c r="M813" s="1" t="str">
        <f t="shared" si="126"/>
        <v/>
      </c>
      <c r="N813" s="1" t="str">
        <f t="shared" si="127"/>
        <v/>
      </c>
      <c r="O813" s="1">
        <f t="shared" si="128"/>
        <v>0</v>
      </c>
    </row>
    <row r="814" spans="5:15" x14ac:dyDescent="0.2">
      <c r="E814" s="39">
        <f t="shared" si="129"/>
        <v>81.199999999999662</v>
      </c>
      <c r="F814" s="16">
        <f t="shared" si="120"/>
        <v>2000.0000008831432</v>
      </c>
      <c r="H814" s="46" t="b">
        <f t="shared" si="121"/>
        <v>0</v>
      </c>
      <c r="I814" s="46">
        <f t="shared" si="122"/>
        <v>25</v>
      </c>
      <c r="J814" s="46">
        <f t="shared" si="123"/>
        <v>26</v>
      </c>
      <c r="K814" s="1" t="str">
        <f t="shared" si="124"/>
        <v/>
      </c>
      <c r="L814" s="1" t="str">
        <f t="shared" si="125"/>
        <v/>
      </c>
      <c r="M814" s="1" t="str">
        <f t="shared" si="126"/>
        <v/>
      </c>
      <c r="N814" s="1" t="str">
        <f t="shared" si="127"/>
        <v/>
      </c>
      <c r="O814" s="1">
        <f t="shared" si="128"/>
        <v>0</v>
      </c>
    </row>
    <row r="815" spans="5:15" x14ac:dyDescent="0.2">
      <c r="E815" s="39">
        <f t="shared" si="129"/>
        <v>81.299999999999656</v>
      </c>
      <c r="F815" s="16">
        <f t="shared" si="120"/>
        <v>2000.0000008831432</v>
      </c>
      <c r="H815" s="46" t="b">
        <f t="shared" si="121"/>
        <v>0</v>
      </c>
      <c r="I815" s="46">
        <f t="shared" si="122"/>
        <v>25</v>
      </c>
      <c r="J815" s="46">
        <f t="shared" si="123"/>
        <v>26</v>
      </c>
      <c r="K815" s="1" t="str">
        <f t="shared" si="124"/>
        <v/>
      </c>
      <c r="L815" s="1" t="str">
        <f t="shared" si="125"/>
        <v/>
      </c>
      <c r="M815" s="1" t="str">
        <f t="shared" si="126"/>
        <v/>
      </c>
      <c r="N815" s="1" t="str">
        <f t="shared" si="127"/>
        <v/>
      </c>
      <c r="O815" s="1">
        <f t="shared" si="128"/>
        <v>0</v>
      </c>
    </row>
    <row r="816" spans="5:15" x14ac:dyDescent="0.2">
      <c r="E816" s="39">
        <f t="shared" si="129"/>
        <v>81.39999999999965</v>
      </c>
      <c r="F816" s="16">
        <f t="shared" si="120"/>
        <v>2000.0000008831432</v>
      </c>
      <c r="H816" s="46" t="b">
        <f t="shared" si="121"/>
        <v>0</v>
      </c>
      <c r="I816" s="46">
        <f t="shared" si="122"/>
        <v>25</v>
      </c>
      <c r="J816" s="46">
        <f t="shared" si="123"/>
        <v>26</v>
      </c>
      <c r="K816" s="1" t="str">
        <f t="shared" si="124"/>
        <v/>
      </c>
      <c r="L816" s="1" t="str">
        <f t="shared" si="125"/>
        <v/>
      </c>
      <c r="M816" s="1" t="str">
        <f t="shared" si="126"/>
        <v/>
      </c>
      <c r="N816" s="1" t="str">
        <f t="shared" si="127"/>
        <v/>
      </c>
      <c r="O816" s="1">
        <f t="shared" si="128"/>
        <v>0</v>
      </c>
    </row>
    <row r="817" spans="5:15" x14ac:dyDescent="0.2">
      <c r="E817" s="39">
        <f t="shared" si="129"/>
        <v>81.499999999999645</v>
      </c>
      <c r="F817" s="16">
        <f t="shared" si="120"/>
        <v>2000.0000008831432</v>
      </c>
      <c r="H817" s="46" t="b">
        <f t="shared" si="121"/>
        <v>0</v>
      </c>
      <c r="I817" s="46">
        <f t="shared" si="122"/>
        <v>25</v>
      </c>
      <c r="J817" s="46">
        <f t="shared" si="123"/>
        <v>26</v>
      </c>
      <c r="K817" s="1" t="str">
        <f t="shared" si="124"/>
        <v/>
      </c>
      <c r="L817" s="1" t="str">
        <f t="shared" si="125"/>
        <v/>
      </c>
      <c r="M817" s="1" t="str">
        <f t="shared" si="126"/>
        <v/>
      </c>
      <c r="N817" s="1" t="str">
        <f t="shared" si="127"/>
        <v/>
      </c>
      <c r="O817" s="1">
        <f t="shared" si="128"/>
        <v>0</v>
      </c>
    </row>
    <row r="818" spans="5:15" x14ac:dyDescent="0.2">
      <c r="E818" s="39">
        <f t="shared" si="129"/>
        <v>81.599999999999639</v>
      </c>
      <c r="F818" s="16">
        <f t="shared" si="120"/>
        <v>2000.0000008831432</v>
      </c>
      <c r="H818" s="46" t="b">
        <f t="shared" si="121"/>
        <v>0</v>
      </c>
      <c r="I818" s="46">
        <f t="shared" si="122"/>
        <v>25</v>
      </c>
      <c r="J818" s="46">
        <f t="shared" si="123"/>
        <v>26</v>
      </c>
      <c r="K818" s="1" t="str">
        <f t="shared" si="124"/>
        <v/>
      </c>
      <c r="L818" s="1" t="str">
        <f t="shared" si="125"/>
        <v/>
      </c>
      <c r="M818" s="1" t="str">
        <f t="shared" si="126"/>
        <v/>
      </c>
      <c r="N818" s="1" t="str">
        <f t="shared" si="127"/>
        <v/>
      </c>
      <c r="O818" s="1">
        <f t="shared" si="128"/>
        <v>0</v>
      </c>
    </row>
    <row r="819" spans="5:15" x14ac:dyDescent="0.2">
      <c r="E819" s="39">
        <f t="shared" si="129"/>
        <v>81.699999999999633</v>
      </c>
      <c r="F819" s="16">
        <f t="shared" si="120"/>
        <v>2000.0000008831432</v>
      </c>
      <c r="H819" s="46" t="b">
        <f t="shared" si="121"/>
        <v>0</v>
      </c>
      <c r="I819" s="46">
        <f t="shared" si="122"/>
        <v>25</v>
      </c>
      <c r="J819" s="46">
        <f t="shared" si="123"/>
        <v>26</v>
      </c>
      <c r="K819" s="1" t="str">
        <f t="shared" si="124"/>
        <v/>
      </c>
      <c r="L819" s="1" t="str">
        <f t="shared" si="125"/>
        <v/>
      </c>
      <c r="M819" s="1" t="str">
        <f t="shared" si="126"/>
        <v/>
      </c>
      <c r="N819" s="1" t="str">
        <f t="shared" si="127"/>
        <v/>
      </c>
      <c r="O819" s="1">
        <f t="shared" si="128"/>
        <v>0</v>
      </c>
    </row>
    <row r="820" spans="5:15" x14ac:dyDescent="0.2">
      <c r="E820" s="39">
        <f t="shared" si="129"/>
        <v>81.799999999999628</v>
      </c>
      <c r="F820" s="16">
        <f t="shared" si="120"/>
        <v>2000.0000008831432</v>
      </c>
      <c r="H820" s="46" t="b">
        <f t="shared" si="121"/>
        <v>0</v>
      </c>
      <c r="I820" s="46">
        <f t="shared" si="122"/>
        <v>25</v>
      </c>
      <c r="J820" s="46">
        <f t="shared" si="123"/>
        <v>26</v>
      </c>
      <c r="K820" s="1" t="str">
        <f t="shared" si="124"/>
        <v/>
      </c>
      <c r="L820" s="1" t="str">
        <f t="shared" si="125"/>
        <v/>
      </c>
      <c r="M820" s="1" t="str">
        <f t="shared" si="126"/>
        <v/>
      </c>
      <c r="N820" s="1" t="str">
        <f t="shared" si="127"/>
        <v/>
      </c>
      <c r="O820" s="1">
        <f t="shared" si="128"/>
        <v>0</v>
      </c>
    </row>
    <row r="821" spans="5:15" x14ac:dyDescent="0.2">
      <c r="E821" s="39">
        <f t="shared" si="129"/>
        <v>81.899999999999622</v>
      </c>
      <c r="F821" s="16">
        <f t="shared" si="120"/>
        <v>2000.0000008831432</v>
      </c>
      <c r="H821" s="46" t="b">
        <f t="shared" si="121"/>
        <v>0</v>
      </c>
      <c r="I821" s="46">
        <f t="shared" si="122"/>
        <v>25</v>
      </c>
      <c r="J821" s="46">
        <f t="shared" si="123"/>
        <v>26</v>
      </c>
      <c r="K821" s="1" t="str">
        <f t="shared" si="124"/>
        <v/>
      </c>
      <c r="L821" s="1" t="str">
        <f t="shared" si="125"/>
        <v/>
      </c>
      <c r="M821" s="1" t="str">
        <f t="shared" si="126"/>
        <v/>
      </c>
      <c r="N821" s="1" t="str">
        <f t="shared" si="127"/>
        <v/>
      </c>
      <c r="O821" s="1">
        <f t="shared" si="128"/>
        <v>0</v>
      </c>
    </row>
    <row r="822" spans="5:15" x14ac:dyDescent="0.2">
      <c r="E822" s="39">
        <f t="shared" si="129"/>
        <v>81.999999999999616</v>
      </c>
      <c r="F822" s="16">
        <f t="shared" si="120"/>
        <v>2000.0000008831432</v>
      </c>
      <c r="H822" s="46" t="b">
        <f t="shared" si="121"/>
        <v>0</v>
      </c>
      <c r="I822" s="46">
        <f t="shared" si="122"/>
        <v>25</v>
      </c>
      <c r="J822" s="46">
        <f t="shared" si="123"/>
        <v>26</v>
      </c>
      <c r="K822" s="1" t="str">
        <f t="shared" si="124"/>
        <v/>
      </c>
      <c r="L822" s="1" t="str">
        <f t="shared" si="125"/>
        <v/>
      </c>
      <c r="M822" s="1" t="str">
        <f t="shared" si="126"/>
        <v/>
      </c>
      <c r="N822" s="1" t="str">
        <f t="shared" si="127"/>
        <v/>
      </c>
      <c r="O822" s="1">
        <f t="shared" si="128"/>
        <v>0</v>
      </c>
    </row>
    <row r="823" spans="5:15" x14ac:dyDescent="0.2">
      <c r="E823" s="39">
        <f t="shared" si="129"/>
        <v>82.099999999999611</v>
      </c>
      <c r="F823" s="16">
        <f t="shared" si="120"/>
        <v>2000.0000008831432</v>
      </c>
      <c r="H823" s="46" t="b">
        <f t="shared" si="121"/>
        <v>0</v>
      </c>
      <c r="I823" s="46">
        <f t="shared" si="122"/>
        <v>25</v>
      </c>
      <c r="J823" s="46">
        <f t="shared" si="123"/>
        <v>26</v>
      </c>
      <c r="K823" s="1" t="str">
        <f t="shared" si="124"/>
        <v/>
      </c>
      <c r="L823" s="1" t="str">
        <f t="shared" si="125"/>
        <v/>
      </c>
      <c r="M823" s="1" t="str">
        <f t="shared" si="126"/>
        <v/>
      </c>
      <c r="N823" s="1" t="str">
        <f t="shared" si="127"/>
        <v/>
      </c>
      <c r="O823" s="1">
        <f t="shared" si="128"/>
        <v>0</v>
      </c>
    </row>
    <row r="824" spans="5:15" x14ac:dyDescent="0.2">
      <c r="E824" s="39">
        <f t="shared" si="129"/>
        <v>82.199999999999605</v>
      </c>
      <c r="F824" s="16">
        <f t="shared" si="120"/>
        <v>2000.0000008831432</v>
      </c>
      <c r="H824" s="46" t="b">
        <f t="shared" si="121"/>
        <v>0</v>
      </c>
      <c r="I824" s="46">
        <f t="shared" si="122"/>
        <v>25</v>
      </c>
      <c r="J824" s="46">
        <f t="shared" si="123"/>
        <v>26</v>
      </c>
      <c r="K824" s="1" t="str">
        <f t="shared" si="124"/>
        <v/>
      </c>
      <c r="L824" s="1" t="str">
        <f t="shared" si="125"/>
        <v/>
      </c>
      <c r="M824" s="1" t="str">
        <f t="shared" si="126"/>
        <v/>
      </c>
      <c r="N824" s="1" t="str">
        <f t="shared" si="127"/>
        <v/>
      </c>
      <c r="O824" s="1">
        <f t="shared" si="128"/>
        <v>0</v>
      </c>
    </row>
    <row r="825" spans="5:15" x14ac:dyDescent="0.2">
      <c r="E825" s="39">
        <f t="shared" si="129"/>
        <v>82.299999999999599</v>
      </c>
      <c r="F825" s="16">
        <f t="shared" si="120"/>
        <v>2000.0000008831432</v>
      </c>
      <c r="H825" s="46" t="b">
        <f t="shared" si="121"/>
        <v>0</v>
      </c>
      <c r="I825" s="46">
        <f t="shared" si="122"/>
        <v>25</v>
      </c>
      <c r="J825" s="46">
        <f t="shared" si="123"/>
        <v>26</v>
      </c>
      <c r="K825" s="1" t="str">
        <f t="shared" si="124"/>
        <v/>
      </c>
      <c r="L825" s="1" t="str">
        <f t="shared" si="125"/>
        <v/>
      </c>
      <c r="M825" s="1" t="str">
        <f t="shared" si="126"/>
        <v/>
      </c>
      <c r="N825" s="1" t="str">
        <f t="shared" si="127"/>
        <v/>
      </c>
      <c r="O825" s="1">
        <f t="shared" si="128"/>
        <v>0</v>
      </c>
    </row>
    <row r="826" spans="5:15" x14ac:dyDescent="0.2">
      <c r="E826" s="39">
        <f t="shared" si="129"/>
        <v>82.399999999999594</v>
      </c>
      <c r="F826" s="16">
        <f t="shared" si="120"/>
        <v>2000.0000008831432</v>
      </c>
      <c r="H826" s="46" t="b">
        <f t="shared" si="121"/>
        <v>0</v>
      </c>
      <c r="I826" s="46">
        <f t="shared" si="122"/>
        <v>25</v>
      </c>
      <c r="J826" s="46">
        <f t="shared" si="123"/>
        <v>26</v>
      </c>
      <c r="K826" s="1" t="str">
        <f t="shared" si="124"/>
        <v/>
      </c>
      <c r="L826" s="1" t="str">
        <f t="shared" si="125"/>
        <v/>
      </c>
      <c r="M826" s="1" t="str">
        <f t="shared" si="126"/>
        <v/>
      </c>
      <c r="N826" s="1" t="str">
        <f t="shared" si="127"/>
        <v/>
      </c>
      <c r="O826" s="1">
        <f t="shared" si="128"/>
        <v>0</v>
      </c>
    </row>
    <row r="827" spans="5:15" x14ac:dyDescent="0.2">
      <c r="E827" s="39">
        <f t="shared" si="129"/>
        <v>82.499999999999588</v>
      </c>
      <c r="F827" s="16">
        <f t="shared" si="120"/>
        <v>2000.0000008831432</v>
      </c>
      <c r="H827" s="46" t="b">
        <f t="shared" si="121"/>
        <v>0</v>
      </c>
      <c r="I827" s="46">
        <f t="shared" si="122"/>
        <v>25</v>
      </c>
      <c r="J827" s="46">
        <f t="shared" si="123"/>
        <v>26</v>
      </c>
      <c r="K827" s="1" t="str">
        <f t="shared" si="124"/>
        <v/>
      </c>
      <c r="L827" s="1" t="str">
        <f t="shared" si="125"/>
        <v/>
      </c>
      <c r="M827" s="1" t="str">
        <f t="shared" si="126"/>
        <v/>
      </c>
      <c r="N827" s="1" t="str">
        <f t="shared" si="127"/>
        <v/>
      </c>
      <c r="O827" s="1">
        <f t="shared" si="128"/>
        <v>0</v>
      </c>
    </row>
    <row r="828" spans="5:15" x14ac:dyDescent="0.2">
      <c r="E828" s="39">
        <f t="shared" si="129"/>
        <v>82.599999999999582</v>
      </c>
      <c r="F828" s="16">
        <f t="shared" ref="F828:F891" si="130">IF(E828&gt;$C$29,$C$30,IF(H828,M828+(E828-K828)*O828,0))</f>
        <v>2000.0000008831432</v>
      </c>
      <c r="H828" s="46" t="b">
        <f t="shared" ref="H828:H891" si="131">AND(E828&gt;=$C$28,E828&lt;=$C$29)</f>
        <v>0</v>
      </c>
      <c r="I828" s="46">
        <f t="shared" ref="I828:I891" si="132">COUNTIF($B$2:$B$26,"&lt;="&amp;E828)</f>
        <v>25</v>
      </c>
      <c r="J828" s="46">
        <f t="shared" ref="J828:J891" si="133">I828+1</f>
        <v>26</v>
      </c>
      <c r="K828" s="1" t="str">
        <f t="shared" ref="K828:K891" si="134">IF(H828,INDEX($B$2:$B$26,I828),"")</f>
        <v/>
      </c>
      <c r="L828" s="1" t="str">
        <f t="shared" ref="L828:L891" si="135">IF(H828,INDEX($B$2:$B$26,J828),"")</f>
        <v/>
      </c>
      <c r="M828" s="1" t="str">
        <f t="shared" ref="M828:M891" si="136">IF(H828,INDEX($C$2:$C$26,I828),"")</f>
        <v/>
      </c>
      <c r="N828" s="1" t="str">
        <f t="shared" ref="N828:N891" si="137">IF(H828,INDEX($C$2:$C$26,J828),"")</f>
        <v/>
      </c>
      <c r="O828" s="1">
        <f t="shared" ref="O828:O891" si="138">IF(K828&lt;&gt;L828,(N828-M828)/(L828-K828),0)</f>
        <v>0</v>
      </c>
    </row>
    <row r="829" spans="5:15" x14ac:dyDescent="0.2">
      <c r="E829" s="39">
        <f t="shared" si="129"/>
        <v>82.699999999999577</v>
      </c>
      <c r="F829" s="16">
        <f t="shared" si="130"/>
        <v>2000.0000008831432</v>
      </c>
      <c r="H829" s="46" t="b">
        <f t="shared" si="131"/>
        <v>0</v>
      </c>
      <c r="I829" s="46">
        <f t="shared" si="132"/>
        <v>25</v>
      </c>
      <c r="J829" s="46">
        <f t="shared" si="133"/>
        <v>26</v>
      </c>
      <c r="K829" s="1" t="str">
        <f t="shared" si="134"/>
        <v/>
      </c>
      <c r="L829" s="1" t="str">
        <f t="shared" si="135"/>
        <v/>
      </c>
      <c r="M829" s="1" t="str">
        <f t="shared" si="136"/>
        <v/>
      </c>
      <c r="N829" s="1" t="str">
        <f t="shared" si="137"/>
        <v/>
      </c>
      <c r="O829" s="1">
        <f t="shared" si="138"/>
        <v>0</v>
      </c>
    </row>
    <row r="830" spans="5:15" x14ac:dyDescent="0.2">
      <c r="E830" s="39">
        <f t="shared" si="129"/>
        <v>82.799999999999571</v>
      </c>
      <c r="F830" s="16">
        <f t="shared" si="130"/>
        <v>2000.0000008831432</v>
      </c>
      <c r="H830" s="46" t="b">
        <f t="shared" si="131"/>
        <v>0</v>
      </c>
      <c r="I830" s="46">
        <f t="shared" si="132"/>
        <v>25</v>
      </c>
      <c r="J830" s="46">
        <f t="shared" si="133"/>
        <v>26</v>
      </c>
      <c r="K830" s="1" t="str">
        <f t="shared" si="134"/>
        <v/>
      </c>
      <c r="L830" s="1" t="str">
        <f t="shared" si="135"/>
        <v/>
      </c>
      <c r="M830" s="1" t="str">
        <f t="shared" si="136"/>
        <v/>
      </c>
      <c r="N830" s="1" t="str">
        <f t="shared" si="137"/>
        <v/>
      </c>
      <c r="O830" s="1">
        <f t="shared" si="138"/>
        <v>0</v>
      </c>
    </row>
    <row r="831" spans="5:15" x14ac:dyDescent="0.2">
      <c r="E831" s="39">
        <f t="shared" si="129"/>
        <v>82.899999999999565</v>
      </c>
      <c r="F831" s="16">
        <f t="shared" si="130"/>
        <v>2000.0000008831432</v>
      </c>
      <c r="H831" s="46" t="b">
        <f t="shared" si="131"/>
        <v>0</v>
      </c>
      <c r="I831" s="46">
        <f t="shared" si="132"/>
        <v>25</v>
      </c>
      <c r="J831" s="46">
        <f t="shared" si="133"/>
        <v>26</v>
      </c>
      <c r="K831" s="1" t="str">
        <f t="shared" si="134"/>
        <v/>
      </c>
      <c r="L831" s="1" t="str">
        <f t="shared" si="135"/>
        <v/>
      </c>
      <c r="M831" s="1" t="str">
        <f t="shared" si="136"/>
        <v/>
      </c>
      <c r="N831" s="1" t="str">
        <f t="shared" si="137"/>
        <v/>
      </c>
      <c r="O831" s="1">
        <f t="shared" si="138"/>
        <v>0</v>
      </c>
    </row>
    <row r="832" spans="5:15" x14ac:dyDescent="0.2">
      <c r="E832" s="39">
        <f t="shared" si="129"/>
        <v>82.999999999999559</v>
      </c>
      <c r="F832" s="16">
        <f t="shared" si="130"/>
        <v>2000.0000008831432</v>
      </c>
      <c r="H832" s="46" t="b">
        <f t="shared" si="131"/>
        <v>0</v>
      </c>
      <c r="I832" s="46">
        <f t="shared" si="132"/>
        <v>25</v>
      </c>
      <c r="J832" s="46">
        <f t="shared" si="133"/>
        <v>26</v>
      </c>
      <c r="K832" s="1" t="str">
        <f t="shared" si="134"/>
        <v/>
      </c>
      <c r="L832" s="1" t="str">
        <f t="shared" si="135"/>
        <v/>
      </c>
      <c r="M832" s="1" t="str">
        <f t="shared" si="136"/>
        <v/>
      </c>
      <c r="N832" s="1" t="str">
        <f t="shared" si="137"/>
        <v/>
      </c>
      <c r="O832" s="1">
        <f t="shared" si="138"/>
        <v>0</v>
      </c>
    </row>
    <row r="833" spans="5:15" x14ac:dyDescent="0.2">
      <c r="E833" s="39">
        <f t="shared" si="129"/>
        <v>83.099999999999554</v>
      </c>
      <c r="F833" s="16">
        <f t="shared" si="130"/>
        <v>2000.0000008831432</v>
      </c>
      <c r="H833" s="46" t="b">
        <f t="shared" si="131"/>
        <v>0</v>
      </c>
      <c r="I833" s="46">
        <f t="shared" si="132"/>
        <v>25</v>
      </c>
      <c r="J833" s="46">
        <f t="shared" si="133"/>
        <v>26</v>
      </c>
      <c r="K833" s="1" t="str">
        <f t="shared" si="134"/>
        <v/>
      </c>
      <c r="L833" s="1" t="str">
        <f t="shared" si="135"/>
        <v/>
      </c>
      <c r="M833" s="1" t="str">
        <f t="shared" si="136"/>
        <v/>
      </c>
      <c r="N833" s="1" t="str">
        <f t="shared" si="137"/>
        <v/>
      </c>
      <c r="O833" s="1">
        <f t="shared" si="138"/>
        <v>0</v>
      </c>
    </row>
    <row r="834" spans="5:15" x14ac:dyDescent="0.2">
      <c r="E834" s="39">
        <f t="shared" si="129"/>
        <v>83.199999999999548</v>
      </c>
      <c r="F834" s="16">
        <f t="shared" si="130"/>
        <v>2000.0000008831432</v>
      </c>
      <c r="H834" s="46" t="b">
        <f t="shared" si="131"/>
        <v>0</v>
      </c>
      <c r="I834" s="46">
        <f t="shared" si="132"/>
        <v>25</v>
      </c>
      <c r="J834" s="46">
        <f t="shared" si="133"/>
        <v>26</v>
      </c>
      <c r="K834" s="1" t="str">
        <f t="shared" si="134"/>
        <v/>
      </c>
      <c r="L834" s="1" t="str">
        <f t="shared" si="135"/>
        <v/>
      </c>
      <c r="M834" s="1" t="str">
        <f t="shared" si="136"/>
        <v/>
      </c>
      <c r="N834" s="1" t="str">
        <f t="shared" si="137"/>
        <v/>
      </c>
      <c r="O834" s="1">
        <f t="shared" si="138"/>
        <v>0</v>
      </c>
    </row>
    <row r="835" spans="5:15" x14ac:dyDescent="0.2">
      <c r="E835" s="39">
        <f t="shared" ref="E835:E898" si="139">E834+WindSpeedStep</f>
        <v>83.299999999999542</v>
      </c>
      <c r="F835" s="16">
        <f t="shared" si="130"/>
        <v>2000.0000008831432</v>
      </c>
      <c r="H835" s="46" t="b">
        <f t="shared" si="131"/>
        <v>0</v>
      </c>
      <c r="I835" s="46">
        <f t="shared" si="132"/>
        <v>25</v>
      </c>
      <c r="J835" s="46">
        <f t="shared" si="133"/>
        <v>26</v>
      </c>
      <c r="K835" s="1" t="str">
        <f t="shared" si="134"/>
        <v/>
      </c>
      <c r="L835" s="1" t="str">
        <f t="shared" si="135"/>
        <v/>
      </c>
      <c r="M835" s="1" t="str">
        <f t="shared" si="136"/>
        <v/>
      </c>
      <c r="N835" s="1" t="str">
        <f t="shared" si="137"/>
        <v/>
      </c>
      <c r="O835" s="1">
        <f t="shared" si="138"/>
        <v>0</v>
      </c>
    </row>
    <row r="836" spans="5:15" x14ac:dyDescent="0.2">
      <c r="E836" s="39">
        <f t="shared" si="139"/>
        <v>83.399999999999537</v>
      </c>
      <c r="F836" s="16">
        <f t="shared" si="130"/>
        <v>2000.0000008831432</v>
      </c>
      <c r="H836" s="46" t="b">
        <f t="shared" si="131"/>
        <v>0</v>
      </c>
      <c r="I836" s="46">
        <f t="shared" si="132"/>
        <v>25</v>
      </c>
      <c r="J836" s="46">
        <f t="shared" si="133"/>
        <v>26</v>
      </c>
      <c r="K836" s="1" t="str">
        <f t="shared" si="134"/>
        <v/>
      </c>
      <c r="L836" s="1" t="str">
        <f t="shared" si="135"/>
        <v/>
      </c>
      <c r="M836" s="1" t="str">
        <f t="shared" si="136"/>
        <v/>
      </c>
      <c r="N836" s="1" t="str">
        <f t="shared" si="137"/>
        <v/>
      </c>
      <c r="O836" s="1">
        <f t="shared" si="138"/>
        <v>0</v>
      </c>
    </row>
    <row r="837" spans="5:15" x14ac:dyDescent="0.2">
      <c r="E837" s="39">
        <f t="shared" si="139"/>
        <v>83.499999999999531</v>
      </c>
      <c r="F837" s="16">
        <f t="shared" si="130"/>
        <v>2000.0000008831432</v>
      </c>
      <c r="H837" s="46" t="b">
        <f t="shared" si="131"/>
        <v>0</v>
      </c>
      <c r="I837" s="46">
        <f t="shared" si="132"/>
        <v>25</v>
      </c>
      <c r="J837" s="46">
        <f t="shared" si="133"/>
        <v>26</v>
      </c>
      <c r="K837" s="1" t="str">
        <f t="shared" si="134"/>
        <v/>
      </c>
      <c r="L837" s="1" t="str">
        <f t="shared" si="135"/>
        <v/>
      </c>
      <c r="M837" s="1" t="str">
        <f t="shared" si="136"/>
        <v/>
      </c>
      <c r="N837" s="1" t="str">
        <f t="shared" si="137"/>
        <v/>
      </c>
      <c r="O837" s="1">
        <f t="shared" si="138"/>
        <v>0</v>
      </c>
    </row>
    <row r="838" spans="5:15" x14ac:dyDescent="0.2">
      <c r="E838" s="39">
        <f t="shared" si="139"/>
        <v>83.599999999999525</v>
      </c>
      <c r="F838" s="16">
        <f t="shared" si="130"/>
        <v>2000.0000008831432</v>
      </c>
      <c r="H838" s="46" t="b">
        <f t="shared" si="131"/>
        <v>0</v>
      </c>
      <c r="I838" s="46">
        <f t="shared" si="132"/>
        <v>25</v>
      </c>
      <c r="J838" s="46">
        <f t="shared" si="133"/>
        <v>26</v>
      </c>
      <c r="K838" s="1" t="str">
        <f t="shared" si="134"/>
        <v/>
      </c>
      <c r="L838" s="1" t="str">
        <f t="shared" si="135"/>
        <v/>
      </c>
      <c r="M838" s="1" t="str">
        <f t="shared" si="136"/>
        <v/>
      </c>
      <c r="N838" s="1" t="str">
        <f t="shared" si="137"/>
        <v/>
      </c>
      <c r="O838" s="1">
        <f t="shared" si="138"/>
        <v>0</v>
      </c>
    </row>
    <row r="839" spans="5:15" x14ac:dyDescent="0.2">
      <c r="E839" s="39">
        <f t="shared" si="139"/>
        <v>83.69999999999952</v>
      </c>
      <c r="F839" s="16">
        <f t="shared" si="130"/>
        <v>2000.0000008831432</v>
      </c>
      <c r="H839" s="46" t="b">
        <f t="shared" si="131"/>
        <v>0</v>
      </c>
      <c r="I839" s="46">
        <f t="shared" si="132"/>
        <v>25</v>
      </c>
      <c r="J839" s="46">
        <f t="shared" si="133"/>
        <v>26</v>
      </c>
      <c r="K839" s="1" t="str">
        <f t="shared" si="134"/>
        <v/>
      </c>
      <c r="L839" s="1" t="str">
        <f t="shared" si="135"/>
        <v/>
      </c>
      <c r="M839" s="1" t="str">
        <f t="shared" si="136"/>
        <v/>
      </c>
      <c r="N839" s="1" t="str">
        <f t="shared" si="137"/>
        <v/>
      </c>
      <c r="O839" s="1">
        <f t="shared" si="138"/>
        <v>0</v>
      </c>
    </row>
    <row r="840" spans="5:15" x14ac:dyDescent="0.2">
      <c r="E840" s="39">
        <f t="shared" si="139"/>
        <v>83.799999999999514</v>
      </c>
      <c r="F840" s="16">
        <f t="shared" si="130"/>
        <v>2000.0000008831432</v>
      </c>
      <c r="H840" s="46" t="b">
        <f t="shared" si="131"/>
        <v>0</v>
      </c>
      <c r="I840" s="46">
        <f t="shared" si="132"/>
        <v>25</v>
      </c>
      <c r="J840" s="46">
        <f t="shared" si="133"/>
        <v>26</v>
      </c>
      <c r="K840" s="1" t="str">
        <f t="shared" si="134"/>
        <v/>
      </c>
      <c r="L840" s="1" t="str">
        <f t="shared" si="135"/>
        <v/>
      </c>
      <c r="M840" s="1" t="str">
        <f t="shared" si="136"/>
        <v/>
      </c>
      <c r="N840" s="1" t="str">
        <f t="shared" si="137"/>
        <v/>
      </c>
      <c r="O840" s="1">
        <f t="shared" si="138"/>
        <v>0</v>
      </c>
    </row>
    <row r="841" spans="5:15" x14ac:dyDescent="0.2">
      <c r="E841" s="39">
        <f t="shared" si="139"/>
        <v>83.899999999999508</v>
      </c>
      <c r="F841" s="16">
        <f t="shared" si="130"/>
        <v>2000.0000008831432</v>
      </c>
      <c r="H841" s="46" t="b">
        <f t="shared" si="131"/>
        <v>0</v>
      </c>
      <c r="I841" s="46">
        <f t="shared" si="132"/>
        <v>25</v>
      </c>
      <c r="J841" s="46">
        <f t="shared" si="133"/>
        <v>26</v>
      </c>
      <c r="K841" s="1" t="str">
        <f t="shared" si="134"/>
        <v/>
      </c>
      <c r="L841" s="1" t="str">
        <f t="shared" si="135"/>
        <v/>
      </c>
      <c r="M841" s="1" t="str">
        <f t="shared" si="136"/>
        <v/>
      </c>
      <c r="N841" s="1" t="str">
        <f t="shared" si="137"/>
        <v/>
      </c>
      <c r="O841" s="1">
        <f t="shared" si="138"/>
        <v>0</v>
      </c>
    </row>
    <row r="842" spans="5:15" x14ac:dyDescent="0.2">
      <c r="E842" s="39">
        <f t="shared" si="139"/>
        <v>83.999999999999503</v>
      </c>
      <c r="F842" s="16">
        <f t="shared" si="130"/>
        <v>2000.0000008831432</v>
      </c>
      <c r="H842" s="46" t="b">
        <f t="shared" si="131"/>
        <v>0</v>
      </c>
      <c r="I842" s="46">
        <f t="shared" si="132"/>
        <v>25</v>
      </c>
      <c r="J842" s="46">
        <f t="shared" si="133"/>
        <v>26</v>
      </c>
      <c r="K842" s="1" t="str">
        <f t="shared" si="134"/>
        <v/>
      </c>
      <c r="L842" s="1" t="str">
        <f t="shared" si="135"/>
        <v/>
      </c>
      <c r="M842" s="1" t="str">
        <f t="shared" si="136"/>
        <v/>
      </c>
      <c r="N842" s="1" t="str">
        <f t="shared" si="137"/>
        <v/>
      </c>
      <c r="O842" s="1">
        <f t="shared" si="138"/>
        <v>0</v>
      </c>
    </row>
    <row r="843" spans="5:15" x14ac:dyDescent="0.2">
      <c r="E843" s="39">
        <f t="shared" si="139"/>
        <v>84.099999999999497</v>
      </c>
      <c r="F843" s="16">
        <f t="shared" si="130"/>
        <v>2000.0000008831432</v>
      </c>
      <c r="H843" s="46" t="b">
        <f t="shared" si="131"/>
        <v>0</v>
      </c>
      <c r="I843" s="46">
        <f t="shared" si="132"/>
        <v>25</v>
      </c>
      <c r="J843" s="46">
        <f t="shared" si="133"/>
        <v>26</v>
      </c>
      <c r="K843" s="1" t="str">
        <f t="shared" si="134"/>
        <v/>
      </c>
      <c r="L843" s="1" t="str">
        <f t="shared" si="135"/>
        <v/>
      </c>
      <c r="M843" s="1" t="str">
        <f t="shared" si="136"/>
        <v/>
      </c>
      <c r="N843" s="1" t="str">
        <f t="shared" si="137"/>
        <v/>
      </c>
      <c r="O843" s="1">
        <f t="shared" si="138"/>
        <v>0</v>
      </c>
    </row>
    <row r="844" spans="5:15" x14ac:dyDescent="0.2">
      <c r="E844" s="39">
        <f t="shared" si="139"/>
        <v>84.199999999999491</v>
      </c>
      <c r="F844" s="16">
        <f t="shared" si="130"/>
        <v>2000.0000008831432</v>
      </c>
      <c r="H844" s="46" t="b">
        <f t="shared" si="131"/>
        <v>0</v>
      </c>
      <c r="I844" s="46">
        <f t="shared" si="132"/>
        <v>25</v>
      </c>
      <c r="J844" s="46">
        <f t="shared" si="133"/>
        <v>26</v>
      </c>
      <c r="K844" s="1" t="str">
        <f t="shared" si="134"/>
        <v/>
      </c>
      <c r="L844" s="1" t="str">
        <f t="shared" si="135"/>
        <v/>
      </c>
      <c r="M844" s="1" t="str">
        <f t="shared" si="136"/>
        <v/>
      </c>
      <c r="N844" s="1" t="str">
        <f t="shared" si="137"/>
        <v/>
      </c>
      <c r="O844" s="1">
        <f t="shared" si="138"/>
        <v>0</v>
      </c>
    </row>
    <row r="845" spans="5:15" x14ac:dyDescent="0.2">
      <c r="E845" s="39">
        <f t="shared" si="139"/>
        <v>84.299999999999486</v>
      </c>
      <c r="F845" s="16">
        <f t="shared" si="130"/>
        <v>2000.0000008831432</v>
      </c>
      <c r="H845" s="46" t="b">
        <f t="shared" si="131"/>
        <v>0</v>
      </c>
      <c r="I845" s="46">
        <f t="shared" si="132"/>
        <v>25</v>
      </c>
      <c r="J845" s="46">
        <f t="shared" si="133"/>
        <v>26</v>
      </c>
      <c r="K845" s="1" t="str">
        <f t="shared" si="134"/>
        <v/>
      </c>
      <c r="L845" s="1" t="str">
        <f t="shared" si="135"/>
        <v/>
      </c>
      <c r="M845" s="1" t="str">
        <f t="shared" si="136"/>
        <v/>
      </c>
      <c r="N845" s="1" t="str">
        <f t="shared" si="137"/>
        <v/>
      </c>
      <c r="O845" s="1">
        <f t="shared" si="138"/>
        <v>0</v>
      </c>
    </row>
    <row r="846" spans="5:15" x14ac:dyDescent="0.2">
      <c r="E846" s="39">
        <f t="shared" si="139"/>
        <v>84.39999999999948</v>
      </c>
      <c r="F846" s="16">
        <f t="shared" si="130"/>
        <v>2000.0000008831432</v>
      </c>
      <c r="H846" s="46" t="b">
        <f t="shared" si="131"/>
        <v>0</v>
      </c>
      <c r="I846" s="46">
        <f t="shared" si="132"/>
        <v>25</v>
      </c>
      <c r="J846" s="46">
        <f t="shared" si="133"/>
        <v>26</v>
      </c>
      <c r="K846" s="1" t="str">
        <f t="shared" si="134"/>
        <v/>
      </c>
      <c r="L846" s="1" t="str">
        <f t="shared" si="135"/>
        <v/>
      </c>
      <c r="M846" s="1" t="str">
        <f t="shared" si="136"/>
        <v/>
      </c>
      <c r="N846" s="1" t="str">
        <f t="shared" si="137"/>
        <v/>
      </c>
      <c r="O846" s="1">
        <f t="shared" si="138"/>
        <v>0</v>
      </c>
    </row>
    <row r="847" spans="5:15" x14ac:dyDescent="0.2">
      <c r="E847" s="39">
        <f t="shared" si="139"/>
        <v>84.499999999999474</v>
      </c>
      <c r="F847" s="16">
        <f t="shared" si="130"/>
        <v>2000.0000008831432</v>
      </c>
      <c r="H847" s="46" t="b">
        <f t="shared" si="131"/>
        <v>0</v>
      </c>
      <c r="I847" s="46">
        <f t="shared" si="132"/>
        <v>25</v>
      </c>
      <c r="J847" s="46">
        <f t="shared" si="133"/>
        <v>26</v>
      </c>
      <c r="K847" s="1" t="str">
        <f t="shared" si="134"/>
        <v/>
      </c>
      <c r="L847" s="1" t="str">
        <f t="shared" si="135"/>
        <v/>
      </c>
      <c r="M847" s="1" t="str">
        <f t="shared" si="136"/>
        <v/>
      </c>
      <c r="N847" s="1" t="str">
        <f t="shared" si="137"/>
        <v/>
      </c>
      <c r="O847" s="1">
        <f t="shared" si="138"/>
        <v>0</v>
      </c>
    </row>
    <row r="848" spans="5:15" x14ac:dyDescent="0.2">
      <c r="E848" s="39">
        <f t="shared" si="139"/>
        <v>84.599999999999469</v>
      </c>
      <c r="F848" s="16">
        <f t="shared" si="130"/>
        <v>2000.0000008831432</v>
      </c>
      <c r="H848" s="46" t="b">
        <f t="shared" si="131"/>
        <v>0</v>
      </c>
      <c r="I848" s="46">
        <f t="shared" si="132"/>
        <v>25</v>
      </c>
      <c r="J848" s="46">
        <f t="shared" si="133"/>
        <v>26</v>
      </c>
      <c r="K848" s="1" t="str">
        <f t="shared" si="134"/>
        <v/>
      </c>
      <c r="L848" s="1" t="str">
        <f t="shared" si="135"/>
        <v/>
      </c>
      <c r="M848" s="1" t="str">
        <f t="shared" si="136"/>
        <v/>
      </c>
      <c r="N848" s="1" t="str">
        <f t="shared" si="137"/>
        <v/>
      </c>
      <c r="O848" s="1">
        <f t="shared" si="138"/>
        <v>0</v>
      </c>
    </row>
    <row r="849" spans="5:15" x14ac:dyDescent="0.2">
      <c r="E849" s="39">
        <f t="shared" si="139"/>
        <v>84.699999999999463</v>
      </c>
      <c r="F849" s="16">
        <f t="shared" si="130"/>
        <v>2000.0000008831432</v>
      </c>
      <c r="H849" s="46" t="b">
        <f t="shared" si="131"/>
        <v>0</v>
      </c>
      <c r="I849" s="46">
        <f t="shared" si="132"/>
        <v>25</v>
      </c>
      <c r="J849" s="46">
        <f t="shared" si="133"/>
        <v>26</v>
      </c>
      <c r="K849" s="1" t="str">
        <f t="shared" si="134"/>
        <v/>
      </c>
      <c r="L849" s="1" t="str">
        <f t="shared" si="135"/>
        <v/>
      </c>
      <c r="M849" s="1" t="str">
        <f t="shared" si="136"/>
        <v/>
      </c>
      <c r="N849" s="1" t="str">
        <f t="shared" si="137"/>
        <v/>
      </c>
      <c r="O849" s="1">
        <f t="shared" si="138"/>
        <v>0</v>
      </c>
    </row>
    <row r="850" spans="5:15" x14ac:dyDescent="0.2">
      <c r="E850" s="39">
        <f t="shared" si="139"/>
        <v>84.799999999999457</v>
      </c>
      <c r="F850" s="16">
        <f t="shared" si="130"/>
        <v>2000.0000008831432</v>
      </c>
      <c r="H850" s="46" t="b">
        <f t="shared" si="131"/>
        <v>0</v>
      </c>
      <c r="I850" s="46">
        <f t="shared" si="132"/>
        <v>25</v>
      </c>
      <c r="J850" s="46">
        <f t="shared" si="133"/>
        <v>26</v>
      </c>
      <c r="K850" s="1" t="str">
        <f t="shared" si="134"/>
        <v/>
      </c>
      <c r="L850" s="1" t="str">
        <f t="shared" si="135"/>
        <v/>
      </c>
      <c r="M850" s="1" t="str">
        <f t="shared" si="136"/>
        <v/>
      </c>
      <c r="N850" s="1" t="str">
        <f t="shared" si="137"/>
        <v/>
      </c>
      <c r="O850" s="1">
        <f t="shared" si="138"/>
        <v>0</v>
      </c>
    </row>
    <row r="851" spans="5:15" x14ac:dyDescent="0.2">
      <c r="E851" s="39">
        <f t="shared" si="139"/>
        <v>84.899999999999451</v>
      </c>
      <c r="F851" s="16">
        <f t="shared" si="130"/>
        <v>2000.0000008831432</v>
      </c>
      <c r="H851" s="46" t="b">
        <f t="shared" si="131"/>
        <v>0</v>
      </c>
      <c r="I851" s="46">
        <f t="shared" si="132"/>
        <v>25</v>
      </c>
      <c r="J851" s="46">
        <f t="shared" si="133"/>
        <v>26</v>
      </c>
      <c r="K851" s="1" t="str">
        <f t="shared" si="134"/>
        <v/>
      </c>
      <c r="L851" s="1" t="str">
        <f t="shared" si="135"/>
        <v/>
      </c>
      <c r="M851" s="1" t="str">
        <f t="shared" si="136"/>
        <v/>
      </c>
      <c r="N851" s="1" t="str">
        <f t="shared" si="137"/>
        <v/>
      </c>
      <c r="O851" s="1">
        <f t="shared" si="138"/>
        <v>0</v>
      </c>
    </row>
    <row r="852" spans="5:15" x14ac:dyDescent="0.2">
      <c r="E852" s="39">
        <f t="shared" si="139"/>
        <v>84.999999999999446</v>
      </c>
      <c r="F852" s="16">
        <f t="shared" si="130"/>
        <v>2000.0000008831432</v>
      </c>
      <c r="H852" s="46" t="b">
        <f t="shared" si="131"/>
        <v>0</v>
      </c>
      <c r="I852" s="46">
        <f t="shared" si="132"/>
        <v>25</v>
      </c>
      <c r="J852" s="46">
        <f t="shared" si="133"/>
        <v>26</v>
      </c>
      <c r="K852" s="1" t="str">
        <f t="shared" si="134"/>
        <v/>
      </c>
      <c r="L852" s="1" t="str">
        <f t="shared" si="135"/>
        <v/>
      </c>
      <c r="M852" s="1" t="str">
        <f t="shared" si="136"/>
        <v/>
      </c>
      <c r="N852" s="1" t="str">
        <f t="shared" si="137"/>
        <v/>
      </c>
      <c r="O852" s="1">
        <f t="shared" si="138"/>
        <v>0</v>
      </c>
    </row>
    <row r="853" spans="5:15" x14ac:dyDescent="0.2">
      <c r="E853" s="39">
        <f t="shared" si="139"/>
        <v>85.09999999999944</v>
      </c>
      <c r="F853" s="16">
        <f t="shared" si="130"/>
        <v>2000.0000008831432</v>
      </c>
      <c r="H853" s="46" t="b">
        <f t="shared" si="131"/>
        <v>0</v>
      </c>
      <c r="I853" s="46">
        <f t="shared" si="132"/>
        <v>25</v>
      </c>
      <c r="J853" s="46">
        <f t="shared" si="133"/>
        <v>26</v>
      </c>
      <c r="K853" s="1" t="str">
        <f t="shared" si="134"/>
        <v/>
      </c>
      <c r="L853" s="1" t="str">
        <f t="shared" si="135"/>
        <v/>
      </c>
      <c r="M853" s="1" t="str">
        <f t="shared" si="136"/>
        <v/>
      </c>
      <c r="N853" s="1" t="str">
        <f t="shared" si="137"/>
        <v/>
      </c>
      <c r="O853" s="1">
        <f t="shared" si="138"/>
        <v>0</v>
      </c>
    </row>
    <row r="854" spans="5:15" x14ac:dyDescent="0.2">
      <c r="E854" s="39">
        <f t="shared" si="139"/>
        <v>85.199999999999434</v>
      </c>
      <c r="F854" s="16">
        <f t="shared" si="130"/>
        <v>2000.0000008831432</v>
      </c>
      <c r="H854" s="46" t="b">
        <f t="shared" si="131"/>
        <v>0</v>
      </c>
      <c r="I854" s="46">
        <f t="shared" si="132"/>
        <v>25</v>
      </c>
      <c r="J854" s="46">
        <f t="shared" si="133"/>
        <v>26</v>
      </c>
      <c r="K854" s="1" t="str">
        <f t="shared" si="134"/>
        <v/>
      </c>
      <c r="L854" s="1" t="str">
        <f t="shared" si="135"/>
        <v/>
      </c>
      <c r="M854" s="1" t="str">
        <f t="shared" si="136"/>
        <v/>
      </c>
      <c r="N854" s="1" t="str">
        <f t="shared" si="137"/>
        <v/>
      </c>
      <c r="O854" s="1">
        <f t="shared" si="138"/>
        <v>0</v>
      </c>
    </row>
    <row r="855" spans="5:15" x14ac:dyDescent="0.2">
      <c r="E855" s="39">
        <f t="shared" si="139"/>
        <v>85.299999999999429</v>
      </c>
      <c r="F855" s="16">
        <f t="shared" si="130"/>
        <v>2000.0000008831432</v>
      </c>
      <c r="H855" s="46" t="b">
        <f t="shared" si="131"/>
        <v>0</v>
      </c>
      <c r="I855" s="46">
        <f t="shared" si="132"/>
        <v>25</v>
      </c>
      <c r="J855" s="46">
        <f t="shared" si="133"/>
        <v>26</v>
      </c>
      <c r="K855" s="1" t="str">
        <f t="shared" si="134"/>
        <v/>
      </c>
      <c r="L855" s="1" t="str">
        <f t="shared" si="135"/>
        <v/>
      </c>
      <c r="M855" s="1" t="str">
        <f t="shared" si="136"/>
        <v/>
      </c>
      <c r="N855" s="1" t="str">
        <f t="shared" si="137"/>
        <v/>
      </c>
      <c r="O855" s="1">
        <f t="shared" si="138"/>
        <v>0</v>
      </c>
    </row>
    <row r="856" spans="5:15" x14ac:dyDescent="0.2">
      <c r="E856" s="39">
        <f t="shared" si="139"/>
        <v>85.399999999999423</v>
      </c>
      <c r="F856" s="16">
        <f t="shared" si="130"/>
        <v>2000.0000008831432</v>
      </c>
      <c r="H856" s="46" t="b">
        <f t="shared" si="131"/>
        <v>0</v>
      </c>
      <c r="I856" s="46">
        <f t="shared" si="132"/>
        <v>25</v>
      </c>
      <c r="J856" s="46">
        <f t="shared" si="133"/>
        <v>26</v>
      </c>
      <c r="K856" s="1" t="str">
        <f t="shared" si="134"/>
        <v/>
      </c>
      <c r="L856" s="1" t="str">
        <f t="shared" si="135"/>
        <v/>
      </c>
      <c r="M856" s="1" t="str">
        <f t="shared" si="136"/>
        <v/>
      </c>
      <c r="N856" s="1" t="str">
        <f t="shared" si="137"/>
        <v/>
      </c>
      <c r="O856" s="1">
        <f t="shared" si="138"/>
        <v>0</v>
      </c>
    </row>
    <row r="857" spans="5:15" x14ac:dyDescent="0.2">
      <c r="E857" s="39">
        <f t="shared" si="139"/>
        <v>85.499999999999417</v>
      </c>
      <c r="F857" s="16">
        <f t="shared" si="130"/>
        <v>2000.0000008831432</v>
      </c>
      <c r="H857" s="46" t="b">
        <f t="shared" si="131"/>
        <v>0</v>
      </c>
      <c r="I857" s="46">
        <f t="shared" si="132"/>
        <v>25</v>
      </c>
      <c r="J857" s="46">
        <f t="shared" si="133"/>
        <v>26</v>
      </c>
      <c r="K857" s="1" t="str">
        <f t="shared" si="134"/>
        <v/>
      </c>
      <c r="L857" s="1" t="str">
        <f t="shared" si="135"/>
        <v/>
      </c>
      <c r="M857" s="1" t="str">
        <f t="shared" si="136"/>
        <v/>
      </c>
      <c r="N857" s="1" t="str">
        <f t="shared" si="137"/>
        <v/>
      </c>
      <c r="O857" s="1">
        <f t="shared" si="138"/>
        <v>0</v>
      </c>
    </row>
    <row r="858" spans="5:15" x14ac:dyDescent="0.2">
      <c r="E858" s="39">
        <f t="shared" si="139"/>
        <v>85.599999999999412</v>
      </c>
      <c r="F858" s="16">
        <f t="shared" si="130"/>
        <v>2000.0000008831432</v>
      </c>
      <c r="H858" s="46" t="b">
        <f t="shared" si="131"/>
        <v>0</v>
      </c>
      <c r="I858" s="46">
        <f t="shared" si="132"/>
        <v>25</v>
      </c>
      <c r="J858" s="46">
        <f t="shared" si="133"/>
        <v>26</v>
      </c>
      <c r="K858" s="1" t="str">
        <f t="shared" si="134"/>
        <v/>
      </c>
      <c r="L858" s="1" t="str">
        <f t="shared" si="135"/>
        <v/>
      </c>
      <c r="M858" s="1" t="str">
        <f t="shared" si="136"/>
        <v/>
      </c>
      <c r="N858" s="1" t="str">
        <f t="shared" si="137"/>
        <v/>
      </c>
      <c r="O858" s="1">
        <f t="shared" si="138"/>
        <v>0</v>
      </c>
    </row>
    <row r="859" spans="5:15" x14ac:dyDescent="0.2">
      <c r="E859" s="39">
        <f t="shared" si="139"/>
        <v>85.699999999999406</v>
      </c>
      <c r="F859" s="16">
        <f t="shared" si="130"/>
        <v>2000.0000008831432</v>
      </c>
      <c r="H859" s="46" t="b">
        <f t="shared" si="131"/>
        <v>0</v>
      </c>
      <c r="I859" s="46">
        <f t="shared" si="132"/>
        <v>25</v>
      </c>
      <c r="J859" s="46">
        <f t="shared" si="133"/>
        <v>26</v>
      </c>
      <c r="K859" s="1" t="str">
        <f t="shared" si="134"/>
        <v/>
      </c>
      <c r="L859" s="1" t="str">
        <f t="shared" si="135"/>
        <v/>
      </c>
      <c r="M859" s="1" t="str">
        <f t="shared" si="136"/>
        <v/>
      </c>
      <c r="N859" s="1" t="str">
        <f t="shared" si="137"/>
        <v/>
      </c>
      <c r="O859" s="1">
        <f t="shared" si="138"/>
        <v>0</v>
      </c>
    </row>
    <row r="860" spans="5:15" x14ac:dyDescent="0.2">
      <c r="E860" s="39">
        <f t="shared" si="139"/>
        <v>85.7999999999994</v>
      </c>
      <c r="F860" s="16">
        <f t="shared" si="130"/>
        <v>2000.0000008831432</v>
      </c>
      <c r="H860" s="46" t="b">
        <f t="shared" si="131"/>
        <v>0</v>
      </c>
      <c r="I860" s="46">
        <f t="shared" si="132"/>
        <v>25</v>
      </c>
      <c r="J860" s="46">
        <f t="shared" si="133"/>
        <v>26</v>
      </c>
      <c r="K860" s="1" t="str">
        <f t="shared" si="134"/>
        <v/>
      </c>
      <c r="L860" s="1" t="str">
        <f t="shared" si="135"/>
        <v/>
      </c>
      <c r="M860" s="1" t="str">
        <f t="shared" si="136"/>
        <v/>
      </c>
      <c r="N860" s="1" t="str">
        <f t="shared" si="137"/>
        <v/>
      </c>
      <c r="O860" s="1">
        <f t="shared" si="138"/>
        <v>0</v>
      </c>
    </row>
    <row r="861" spans="5:15" x14ac:dyDescent="0.2">
      <c r="E861" s="39">
        <f t="shared" si="139"/>
        <v>85.899999999999395</v>
      </c>
      <c r="F861" s="16">
        <f t="shared" si="130"/>
        <v>2000.0000008831432</v>
      </c>
      <c r="H861" s="46" t="b">
        <f t="shared" si="131"/>
        <v>0</v>
      </c>
      <c r="I861" s="46">
        <f t="shared" si="132"/>
        <v>25</v>
      </c>
      <c r="J861" s="46">
        <f t="shared" si="133"/>
        <v>26</v>
      </c>
      <c r="K861" s="1" t="str">
        <f t="shared" si="134"/>
        <v/>
      </c>
      <c r="L861" s="1" t="str">
        <f t="shared" si="135"/>
        <v/>
      </c>
      <c r="M861" s="1" t="str">
        <f t="shared" si="136"/>
        <v/>
      </c>
      <c r="N861" s="1" t="str">
        <f t="shared" si="137"/>
        <v/>
      </c>
      <c r="O861" s="1">
        <f t="shared" si="138"/>
        <v>0</v>
      </c>
    </row>
    <row r="862" spans="5:15" x14ac:dyDescent="0.2">
      <c r="E862" s="39">
        <f t="shared" si="139"/>
        <v>85.999999999999389</v>
      </c>
      <c r="F862" s="16">
        <f t="shared" si="130"/>
        <v>2000.0000008831432</v>
      </c>
      <c r="H862" s="46" t="b">
        <f t="shared" si="131"/>
        <v>0</v>
      </c>
      <c r="I862" s="46">
        <f t="shared" si="132"/>
        <v>25</v>
      </c>
      <c r="J862" s="46">
        <f t="shared" si="133"/>
        <v>26</v>
      </c>
      <c r="K862" s="1" t="str">
        <f t="shared" si="134"/>
        <v/>
      </c>
      <c r="L862" s="1" t="str">
        <f t="shared" si="135"/>
        <v/>
      </c>
      <c r="M862" s="1" t="str">
        <f t="shared" si="136"/>
        <v/>
      </c>
      <c r="N862" s="1" t="str">
        <f t="shared" si="137"/>
        <v/>
      </c>
      <c r="O862" s="1">
        <f t="shared" si="138"/>
        <v>0</v>
      </c>
    </row>
    <row r="863" spans="5:15" x14ac:dyDescent="0.2">
      <c r="E863" s="39">
        <f t="shared" si="139"/>
        <v>86.099999999999383</v>
      </c>
      <c r="F863" s="16">
        <f t="shared" si="130"/>
        <v>2000.0000008831432</v>
      </c>
      <c r="H863" s="46" t="b">
        <f t="shared" si="131"/>
        <v>0</v>
      </c>
      <c r="I863" s="46">
        <f t="shared" si="132"/>
        <v>25</v>
      </c>
      <c r="J863" s="46">
        <f t="shared" si="133"/>
        <v>26</v>
      </c>
      <c r="K863" s="1" t="str">
        <f t="shared" si="134"/>
        <v/>
      </c>
      <c r="L863" s="1" t="str">
        <f t="shared" si="135"/>
        <v/>
      </c>
      <c r="M863" s="1" t="str">
        <f t="shared" si="136"/>
        <v/>
      </c>
      <c r="N863" s="1" t="str">
        <f t="shared" si="137"/>
        <v/>
      </c>
      <c r="O863" s="1">
        <f t="shared" si="138"/>
        <v>0</v>
      </c>
    </row>
    <row r="864" spans="5:15" x14ac:dyDescent="0.2">
      <c r="E864" s="39">
        <f t="shared" si="139"/>
        <v>86.199999999999378</v>
      </c>
      <c r="F864" s="16">
        <f t="shared" si="130"/>
        <v>2000.0000008831432</v>
      </c>
      <c r="H864" s="46" t="b">
        <f t="shared" si="131"/>
        <v>0</v>
      </c>
      <c r="I864" s="46">
        <f t="shared" si="132"/>
        <v>25</v>
      </c>
      <c r="J864" s="46">
        <f t="shared" si="133"/>
        <v>26</v>
      </c>
      <c r="K864" s="1" t="str">
        <f t="shared" si="134"/>
        <v/>
      </c>
      <c r="L864" s="1" t="str">
        <f t="shared" si="135"/>
        <v/>
      </c>
      <c r="M864" s="1" t="str">
        <f t="shared" si="136"/>
        <v/>
      </c>
      <c r="N864" s="1" t="str">
        <f t="shared" si="137"/>
        <v/>
      </c>
      <c r="O864" s="1">
        <f t="shared" si="138"/>
        <v>0</v>
      </c>
    </row>
    <row r="865" spans="5:15" x14ac:dyDescent="0.2">
      <c r="E865" s="39">
        <f t="shared" si="139"/>
        <v>86.299999999999372</v>
      </c>
      <c r="F865" s="16">
        <f t="shared" si="130"/>
        <v>2000.0000008831432</v>
      </c>
      <c r="H865" s="46" t="b">
        <f t="shared" si="131"/>
        <v>0</v>
      </c>
      <c r="I865" s="46">
        <f t="shared" si="132"/>
        <v>25</v>
      </c>
      <c r="J865" s="46">
        <f t="shared" si="133"/>
        <v>26</v>
      </c>
      <c r="K865" s="1" t="str">
        <f t="shared" si="134"/>
        <v/>
      </c>
      <c r="L865" s="1" t="str">
        <f t="shared" si="135"/>
        <v/>
      </c>
      <c r="M865" s="1" t="str">
        <f t="shared" si="136"/>
        <v/>
      </c>
      <c r="N865" s="1" t="str">
        <f t="shared" si="137"/>
        <v/>
      </c>
      <c r="O865" s="1">
        <f t="shared" si="138"/>
        <v>0</v>
      </c>
    </row>
    <row r="866" spans="5:15" x14ac:dyDescent="0.2">
      <c r="E866" s="39">
        <f t="shared" si="139"/>
        <v>86.399999999999366</v>
      </c>
      <c r="F866" s="16">
        <f t="shared" si="130"/>
        <v>2000.0000008831432</v>
      </c>
      <c r="H866" s="46" t="b">
        <f t="shared" si="131"/>
        <v>0</v>
      </c>
      <c r="I866" s="46">
        <f t="shared" si="132"/>
        <v>25</v>
      </c>
      <c r="J866" s="46">
        <f t="shared" si="133"/>
        <v>26</v>
      </c>
      <c r="K866" s="1" t="str">
        <f t="shared" si="134"/>
        <v/>
      </c>
      <c r="L866" s="1" t="str">
        <f t="shared" si="135"/>
        <v/>
      </c>
      <c r="M866" s="1" t="str">
        <f t="shared" si="136"/>
        <v/>
      </c>
      <c r="N866" s="1" t="str">
        <f t="shared" si="137"/>
        <v/>
      </c>
      <c r="O866" s="1">
        <f t="shared" si="138"/>
        <v>0</v>
      </c>
    </row>
    <row r="867" spans="5:15" x14ac:dyDescent="0.2">
      <c r="E867" s="39">
        <f t="shared" si="139"/>
        <v>86.499999999999361</v>
      </c>
      <c r="F867" s="16">
        <f t="shared" si="130"/>
        <v>2000.0000008831432</v>
      </c>
      <c r="H867" s="46" t="b">
        <f t="shared" si="131"/>
        <v>0</v>
      </c>
      <c r="I867" s="46">
        <f t="shared" si="132"/>
        <v>25</v>
      </c>
      <c r="J867" s="46">
        <f t="shared" si="133"/>
        <v>26</v>
      </c>
      <c r="K867" s="1" t="str">
        <f t="shared" si="134"/>
        <v/>
      </c>
      <c r="L867" s="1" t="str">
        <f t="shared" si="135"/>
        <v/>
      </c>
      <c r="M867" s="1" t="str">
        <f t="shared" si="136"/>
        <v/>
      </c>
      <c r="N867" s="1" t="str">
        <f t="shared" si="137"/>
        <v/>
      </c>
      <c r="O867" s="1">
        <f t="shared" si="138"/>
        <v>0</v>
      </c>
    </row>
    <row r="868" spans="5:15" x14ac:dyDescent="0.2">
      <c r="E868" s="39">
        <f t="shared" si="139"/>
        <v>86.599999999999355</v>
      </c>
      <c r="F868" s="16">
        <f t="shared" si="130"/>
        <v>2000.0000008831432</v>
      </c>
      <c r="H868" s="46" t="b">
        <f t="shared" si="131"/>
        <v>0</v>
      </c>
      <c r="I868" s="46">
        <f t="shared" si="132"/>
        <v>25</v>
      </c>
      <c r="J868" s="46">
        <f t="shared" si="133"/>
        <v>26</v>
      </c>
      <c r="K868" s="1" t="str">
        <f t="shared" si="134"/>
        <v/>
      </c>
      <c r="L868" s="1" t="str">
        <f t="shared" si="135"/>
        <v/>
      </c>
      <c r="M868" s="1" t="str">
        <f t="shared" si="136"/>
        <v/>
      </c>
      <c r="N868" s="1" t="str">
        <f t="shared" si="137"/>
        <v/>
      </c>
      <c r="O868" s="1">
        <f t="shared" si="138"/>
        <v>0</v>
      </c>
    </row>
    <row r="869" spans="5:15" x14ac:dyDescent="0.2">
      <c r="E869" s="39">
        <f t="shared" si="139"/>
        <v>86.699999999999349</v>
      </c>
      <c r="F869" s="16">
        <f t="shared" si="130"/>
        <v>2000.0000008831432</v>
      </c>
      <c r="H869" s="46" t="b">
        <f t="shared" si="131"/>
        <v>0</v>
      </c>
      <c r="I869" s="46">
        <f t="shared" si="132"/>
        <v>25</v>
      </c>
      <c r="J869" s="46">
        <f t="shared" si="133"/>
        <v>26</v>
      </c>
      <c r="K869" s="1" t="str">
        <f t="shared" si="134"/>
        <v/>
      </c>
      <c r="L869" s="1" t="str">
        <f t="shared" si="135"/>
        <v/>
      </c>
      <c r="M869" s="1" t="str">
        <f t="shared" si="136"/>
        <v/>
      </c>
      <c r="N869" s="1" t="str">
        <f t="shared" si="137"/>
        <v/>
      </c>
      <c r="O869" s="1">
        <f t="shared" si="138"/>
        <v>0</v>
      </c>
    </row>
    <row r="870" spans="5:15" x14ac:dyDescent="0.2">
      <c r="E870" s="39">
        <f t="shared" si="139"/>
        <v>86.799999999999343</v>
      </c>
      <c r="F870" s="16">
        <f t="shared" si="130"/>
        <v>2000.0000008831432</v>
      </c>
      <c r="H870" s="46" t="b">
        <f t="shared" si="131"/>
        <v>0</v>
      </c>
      <c r="I870" s="46">
        <f t="shared" si="132"/>
        <v>25</v>
      </c>
      <c r="J870" s="46">
        <f t="shared" si="133"/>
        <v>26</v>
      </c>
      <c r="K870" s="1" t="str">
        <f t="shared" si="134"/>
        <v/>
      </c>
      <c r="L870" s="1" t="str">
        <f t="shared" si="135"/>
        <v/>
      </c>
      <c r="M870" s="1" t="str">
        <f t="shared" si="136"/>
        <v/>
      </c>
      <c r="N870" s="1" t="str">
        <f t="shared" si="137"/>
        <v/>
      </c>
      <c r="O870" s="1">
        <f t="shared" si="138"/>
        <v>0</v>
      </c>
    </row>
    <row r="871" spans="5:15" x14ac:dyDescent="0.2">
      <c r="E871" s="39">
        <f t="shared" si="139"/>
        <v>86.899999999999338</v>
      </c>
      <c r="F871" s="16">
        <f t="shared" si="130"/>
        <v>2000.0000008831432</v>
      </c>
      <c r="H871" s="46" t="b">
        <f t="shared" si="131"/>
        <v>0</v>
      </c>
      <c r="I871" s="46">
        <f t="shared" si="132"/>
        <v>25</v>
      </c>
      <c r="J871" s="46">
        <f t="shared" si="133"/>
        <v>26</v>
      </c>
      <c r="K871" s="1" t="str">
        <f t="shared" si="134"/>
        <v/>
      </c>
      <c r="L871" s="1" t="str">
        <f t="shared" si="135"/>
        <v/>
      </c>
      <c r="M871" s="1" t="str">
        <f t="shared" si="136"/>
        <v/>
      </c>
      <c r="N871" s="1" t="str">
        <f t="shared" si="137"/>
        <v/>
      </c>
      <c r="O871" s="1">
        <f t="shared" si="138"/>
        <v>0</v>
      </c>
    </row>
    <row r="872" spans="5:15" x14ac:dyDescent="0.2">
      <c r="E872" s="39">
        <f t="shared" si="139"/>
        <v>86.999999999999332</v>
      </c>
      <c r="F872" s="16">
        <f t="shared" si="130"/>
        <v>2000.0000008831432</v>
      </c>
      <c r="H872" s="46" t="b">
        <f t="shared" si="131"/>
        <v>0</v>
      </c>
      <c r="I872" s="46">
        <f t="shared" si="132"/>
        <v>25</v>
      </c>
      <c r="J872" s="46">
        <f t="shared" si="133"/>
        <v>26</v>
      </c>
      <c r="K872" s="1" t="str">
        <f t="shared" si="134"/>
        <v/>
      </c>
      <c r="L872" s="1" t="str">
        <f t="shared" si="135"/>
        <v/>
      </c>
      <c r="M872" s="1" t="str">
        <f t="shared" si="136"/>
        <v/>
      </c>
      <c r="N872" s="1" t="str">
        <f t="shared" si="137"/>
        <v/>
      </c>
      <c r="O872" s="1">
        <f t="shared" si="138"/>
        <v>0</v>
      </c>
    </row>
    <row r="873" spans="5:15" x14ac:dyDescent="0.2">
      <c r="E873" s="39">
        <f t="shared" si="139"/>
        <v>87.099999999999326</v>
      </c>
      <c r="F873" s="16">
        <f t="shared" si="130"/>
        <v>2000.0000008831432</v>
      </c>
      <c r="H873" s="46" t="b">
        <f t="shared" si="131"/>
        <v>0</v>
      </c>
      <c r="I873" s="46">
        <f t="shared" si="132"/>
        <v>25</v>
      </c>
      <c r="J873" s="46">
        <f t="shared" si="133"/>
        <v>26</v>
      </c>
      <c r="K873" s="1" t="str">
        <f t="shared" si="134"/>
        <v/>
      </c>
      <c r="L873" s="1" t="str">
        <f t="shared" si="135"/>
        <v/>
      </c>
      <c r="M873" s="1" t="str">
        <f t="shared" si="136"/>
        <v/>
      </c>
      <c r="N873" s="1" t="str">
        <f t="shared" si="137"/>
        <v/>
      </c>
      <c r="O873" s="1">
        <f t="shared" si="138"/>
        <v>0</v>
      </c>
    </row>
    <row r="874" spans="5:15" x14ac:dyDescent="0.2">
      <c r="E874" s="39">
        <f t="shared" si="139"/>
        <v>87.199999999999321</v>
      </c>
      <c r="F874" s="16">
        <f t="shared" si="130"/>
        <v>2000.0000008831432</v>
      </c>
      <c r="H874" s="46" t="b">
        <f t="shared" si="131"/>
        <v>0</v>
      </c>
      <c r="I874" s="46">
        <f t="shared" si="132"/>
        <v>25</v>
      </c>
      <c r="J874" s="46">
        <f t="shared" si="133"/>
        <v>26</v>
      </c>
      <c r="K874" s="1" t="str">
        <f t="shared" si="134"/>
        <v/>
      </c>
      <c r="L874" s="1" t="str">
        <f t="shared" si="135"/>
        <v/>
      </c>
      <c r="M874" s="1" t="str">
        <f t="shared" si="136"/>
        <v/>
      </c>
      <c r="N874" s="1" t="str">
        <f t="shared" si="137"/>
        <v/>
      </c>
      <c r="O874" s="1">
        <f t="shared" si="138"/>
        <v>0</v>
      </c>
    </row>
    <row r="875" spans="5:15" x14ac:dyDescent="0.2">
      <c r="E875" s="39">
        <f t="shared" si="139"/>
        <v>87.299999999999315</v>
      </c>
      <c r="F875" s="16">
        <f t="shared" si="130"/>
        <v>2000.0000008831432</v>
      </c>
      <c r="H875" s="46" t="b">
        <f t="shared" si="131"/>
        <v>0</v>
      </c>
      <c r="I875" s="46">
        <f t="shared" si="132"/>
        <v>25</v>
      </c>
      <c r="J875" s="46">
        <f t="shared" si="133"/>
        <v>26</v>
      </c>
      <c r="K875" s="1" t="str">
        <f t="shared" si="134"/>
        <v/>
      </c>
      <c r="L875" s="1" t="str">
        <f t="shared" si="135"/>
        <v/>
      </c>
      <c r="M875" s="1" t="str">
        <f t="shared" si="136"/>
        <v/>
      </c>
      <c r="N875" s="1" t="str">
        <f t="shared" si="137"/>
        <v/>
      </c>
      <c r="O875" s="1">
        <f t="shared" si="138"/>
        <v>0</v>
      </c>
    </row>
    <row r="876" spans="5:15" x14ac:dyDescent="0.2">
      <c r="E876" s="39">
        <f t="shared" si="139"/>
        <v>87.399999999999309</v>
      </c>
      <c r="F876" s="16">
        <f t="shared" si="130"/>
        <v>2000.0000008831432</v>
      </c>
      <c r="H876" s="46" t="b">
        <f t="shared" si="131"/>
        <v>0</v>
      </c>
      <c r="I876" s="46">
        <f t="shared" si="132"/>
        <v>25</v>
      </c>
      <c r="J876" s="46">
        <f t="shared" si="133"/>
        <v>26</v>
      </c>
      <c r="K876" s="1" t="str">
        <f t="shared" si="134"/>
        <v/>
      </c>
      <c r="L876" s="1" t="str">
        <f t="shared" si="135"/>
        <v/>
      </c>
      <c r="M876" s="1" t="str">
        <f t="shared" si="136"/>
        <v/>
      </c>
      <c r="N876" s="1" t="str">
        <f t="shared" si="137"/>
        <v/>
      </c>
      <c r="O876" s="1">
        <f t="shared" si="138"/>
        <v>0</v>
      </c>
    </row>
    <row r="877" spans="5:15" x14ac:dyDescent="0.2">
      <c r="E877" s="39">
        <f t="shared" si="139"/>
        <v>87.499999999999304</v>
      </c>
      <c r="F877" s="16">
        <f t="shared" si="130"/>
        <v>2000.0000008831432</v>
      </c>
      <c r="H877" s="46" t="b">
        <f t="shared" si="131"/>
        <v>0</v>
      </c>
      <c r="I877" s="46">
        <f t="shared" si="132"/>
        <v>25</v>
      </c>
      <c r="J877" s="46">
        <f t="shared" si="133"/>
        <v>26</v>
      </c>
      <c r="K877" s="1" t="str">
        <f t="shared" si="134"/>
        <v/>
      </c>
      <c r="L877" s="1" t="str">
        <f t="shared" si="135"/>
        <v/>
      </c>
      <c r="M877" s="1" t="str">
        <f t="shared" si="136"/>
        <v/>
      </c>
      <c r="N877" s="1" t="str">
        <f t="shared" si="137"/>
        <v/>
      </c>
      <c r="O877" s="1">
        <f t="shared" si="138"/>
        <v>0</v>
      </c>
    </row>
    <row r="878" spans="5:15" x14ac:dyDescent="0.2">
      <c r="E878" s="39">
        <f t="shared" si="139"/>
        <v>87.599999999999298</v>
      </c>
      <c r="F878" s="16">
        <f t="shared" si="130"/>
        <v>2000.0000008831432</v>
      </c>
      <c r="H878" s="46" t="b">
        <f t="shared" si="131"/>
        <v>0</v>
      </c>
      <c r="I878" s="46">
        <f t="shared" si="132"/>
        <v>25</v>
      </c>
      <c r="J878" s="46">
        <f t="shared" si="133"/>
        <v>26</v>
      </c>
      <c r="K878" s="1" t="str">
        <f t="shared" si="134"/>
        <v/>
      </c>
      <c r="L878" s="1" t="str">
        <f t="shared" si="135"/>
        <v/>
      </c>
      <c r="M878" s="1" t="str">
        <f t="shared" si="136"/>
        <v/>
      </c>
      <c r="N878" s="1" t="str">
        <f t="shared" si="137"/>
        <v/>
      </c>
      <c r="O878" s="1">
        <f t="shared" si="138"/>
        <v>0</v>
      </c>
    </row>
    <row r="879" spans="5:15" x14ac:dyDescent="0.2">
      <c r="E879" s="39">
        <f t="shared" si="139"/>
        <v>87.699999999999292</v>
      </c>
      <c r="F879" s="16">
        <f t="shared" si="130"/>
        <v>2000.0000008831432</v>
      </c>
      <c r="H879" s="46" t="b">
        <f t="shared" si="131"/>
        <v>0</v>
      </c>
      <c r="I879" s="46">
        <f t="shared" si="132"/>
        <v>25</v>
      </c>
      <c r="J879" s="46">
        <f t="shared" si="133"/>
        <v>26</v>
      </c>
      <c r="K879" s="1" t="str">
        <f t="shared" si="134"/>
        <v/>
      </c>
      <c r="L879" s="1" t="str">
        <f t="shared" si="135"/>
        <v/>
      </c>
      <c r="M879" s="1" t="str">
        <f t="shared" si="136"/>
        <v/>
      </c>
      <c r="N879" s="1" t="str">
        <f t="shared" si="137"/>
        <v/>
      </c>
      <c r="O879" s="1">
        <f t="shared" si="138"/>
        <v>0</v>
      </c>
    </row>
    <row r="880" spans="5:15" x14ac:dyDescent="0.2">
      <c r="E880" s="39">
        <f t="shared" si="139"/>
        <v>87.799999999999287</v>
      </c>
      <c r="F880" s="16">
        <f t="shared" si="130"/>
        <v>2000.0000008831432</v>
      </c>
      <c r="H880" s="46" t="b">
        <f t="shared" si="131"/>
        <v>0</v>
      </c>
      <c r="I880" s="46">
        <f t="shared" si="132"/>
        <v>25</v>
      </c>
      <c r="J880" s="46">
        <f t="shared" si="133"/>
        <v>26</v>
      </c>
      <c r="K880" s="1" t="str">
        <f t="shared" si="134"/>
        <v/>
      </c>
      <c r="L880" s="1" t="str">
        <f t="shared" si="135"/>
        <v/>
      </c>
      <c r="M880" s="1" t="str">
        <f t="shared" si="136"/>
        <v/>
      </c>
      <c r="N880" s="1" t="str">
        <f t="shared" si="137"/>
        <v/>
      </c>
      <c r="O880" s="1">
        <f t="shared" si="138"/>
        <v>0</v>
      </c>
    </row>
    <row r="881" spans="5:15" x14ac:dyDescent="0.2">
      <c r="E881" s="39">
        <f t="shared" si="139"/>
        <v>87.899999999999281</v>
      </c>
      <c r="F881" s="16">
        <f t="shared" si="130"/>
        <v>2000.0000008831432</v>
      </c>
      <c r="H881" s="46" t="b">
        <f t="shared" si="131"/>
        <v>0</v>
      </c>
      <c r="I881" s="46">
        <f t="shared" si="132"/>
        <v>25</v>
      </c>
      <c r="J881" s="46">
        <f t="shared" si="133"/>
        <v>26</v>
      </c>
      <c r="K881" s="1" t="str">
        <f t="shared" si="134"/>
        <v/>
      </c>
      <c r="L881" s="1" t="str">
        <f t="shared" si="135"/>
        <v/>
      </c>
      <c r="M881" s="1" t="str">
        <f t="shared" si="136"/>
        <v/>
      </c>
      <c r="N881" s="1" t="str">
        <f t="shared" si="137"/>
        <v/>
      </c>
      <c r="O881" s="1">
        <f t="shared" si="138"/>
        <v>0</v>
      </c>
    </row>
    <row r="882" spans="5:15" x14ac:dyDescent="0.2">
      <c r="E882" s="39">
        <f t="shared" si="139"/>
        <v>87.999999999999275</v>
      </c>
      <c r="F882" s="16">
        <f t="shared" si="130"/>
        <v>2000.0000008831432</v>
      </c>
      <c r="H882" s="46" t="b">
        <f t="shared" si="131"/>
        <v>0</v>
      </c>
      <c r="I882" s="46">
        <f t="shared" si="132"/>
        <v>25</v>
      </c>
      <c r="J882" s="46">
        <f t="shared" si="133"/>
        <v>26</v>
      </c>
      <c r="K882" s="1" t="str">
        <f t="shared" si="134"/>
        <v/>
      </c>
      <c r="L882" s="1" t="str">
        <f t="shared" si="135"/>
        <v/>
      </c>
      <c r="M882" s="1" t="str">
        <f t="shared" si="136"/>
        <v/>
      </c>
      <c r="N882" s="1" t="str">
        <f t="shared" si="137"/>
        <v/>
      </c>
      <c r="O882" s="1">
        <f t="shared" si="138"/>
        <v>0</v>
      </c>
    </row>
    <row r="883" spans="5:15" x14ac:dyDescent="0.2">
      <c r="E883" s="39">
        <f t="shared" si="139"/>
        <v>88.09999999999927</v>
      </c>
      <c r="F883" s="16">
        <f t="shared" si="130"/>
        <v>2000.0000008831432</v>
      </c>
      <c r="H883" s="46" t="b">
        <f t="shared" si="131"/>
        <v>0</v>
      </c>
      <c r="I883" s="46">
        <f t="shared" si="132"/>
        <v>25</v>
      </c>
      <c r="J883" s="46">
        <f t="shared" si="133"/>
        <v>26</v>
      </c>
      <c r="K883" s="1" t="str">
        <f t="shared" si="134"/>
        <v/>
      </c>
      <c r="L883" s="1" t="str">
        <f t="shared" si="135"/>
        <v/>
      </c>
      <c r="M883" s="1" t="str">
        <f t="shared" si="136"/>
        <v/>
      </c>
      <c r="N883" s="1" t="str">
        <f t="shared" si="137"/>
        <v/>
      </c>
      <c r="O883" s="1">
        <f t="shared" si="138"/>
        <v>0</v>
      </c>
    </row>
    <row r="884" spans="5:15" x14ac:dyDescent="0.2">
      <c r="E884" s="39">
        <f t="shared" si="139"/>
        <v>88.199999999999264</v>
      </c>
      <c r="F884" s="16">
        <f t="shared" si="130"/>
        <v>2000.0000008831432</v>
      </c>
      <c r="H884" s="46" t="b">
        <f t="shared" si="131"/>
        <v>0</v>
      </c>
      <c r="I884" s="46">
        <f t="shared" si="132"/>
        <v>25</v>
      </c>
      <c r="J884" s="46">
        <f t="shared" si="133"/>
        <v>26</v>
      </c>
      <c r="K884" s="1" t="str">
        <f t="shared" si="134"/>
        <v/>
      </c>
      <c r="L884" s="1" t="str">
        <f t="shared" si="135"/>
        <v/>
      </c>
      <c r="M884" s="1" t="str">
        <f t="shared" si="136"/>
        <v/>
      </c>
      <c r="N884" s="1" t="str">
        <f t="shared" si="137"/>
        <v/>
      </c>
      <c r="O884" s="1">
        <f t="shared" si="138"/>
        <v>0</v>
      </c>
    </row>
    <row r="885" spans="5:15" x14ac:dyDescent="0.2">
      <c r="E885" s="39">
        <f t="shared" si="139"/>
        <v>88.299999999999258</v>
      </c>
      <c r="F885" s="16">
        <f t="shared" si="130"/>
        <v>2000.0000008831432</v>
      </c>
      <c r="H885" s="46" t="b">
        <f t="shared" si="131"/>
        <v>0</v>
      </c>
      <c r="I885" s="46">
        <f t="shared" si="132"/>
        <v>25</v>
      </c>
      <c r="J885" s="46">
        <f t="shared" si="133"/>
        <v>26</v>
      </c>
      <c r="K885" s="1" t="str">
        <f t="shared" si="134"/>
        <v/>
      </c>
      <c r="L885" s="1" t="str">
        <f t="shared" si="135"/>
        <v/>
      </c>
      <c r="M885" s="1" t="str">
        <f t="shared" si="136"/>
        <v/>
      </c>
      <c r="N885" s="1" t="str">
        <f t="shared" si="137"/>
        <v/>
      </c>
      <c r="O885" s="1">
        <f t="shared" si="138"/>
        <v>0</v>
      </c>
    </row>
    <row r="886" spans="5:15" x14ac:dyDescent="0.2">
      <c r="E886" s="39">
        <f t="shared" si="139"/>
        <v>88.399999999999253</v>
      </c>
      <c r="F886" s="16">
        <f t="shared" si="130"/>
        <v>2000.0000008831432</v>
      </c>
      <c r="H886" s="46" t="b">
        <f t="shared" si="131"/>
        <v>0</v>
      </c>
      <c r="I886" s="46">
        <f t="shared" si="132"/>
        <v>25</v>
      </c>
      <c r="J886" s="46">
        <f t="shared" si="133"/>
        <v>26</v>
      </c>
      <c r="K886" s="1" t="str">
        <f t="shared" si="134"/>
        <v/>
      </c>
      <c r="L886" s="1" t="str">
        <f t="shared" si="135"/>
        <v/>
      </c>
      <c r="M886" s="1" t="str">
        <f t="shared" si="136"/>
        <v/>
      </c>
      <c r="N886" s="1" t="str">
        <f t="shared" si="137"/>
        <v/>
      </c>
      <c r="O886" s="1">
        <f t="shared" si="138"/>
        <v>0</v>
      </c>
    </row>
    <row r="887" spans="5:15" x14ac:dyDescent="0.2">
      <c r="E887" s="39">
        <f t="shared" si="139"/>
        <v>88.499999999999247</v>
      </c>
      <c r="F887" s="16">
        <f t="shared" si="130"/>
        <v>2000.0000008831432</v>
      </c>
      <c r="H887" s="46" t="b">
        <f t="shared" si="131"/>
        <v>0</v>
      </c>
      <c r="I887" s="46">
        <f t="shared" si="132"/>
        <v>25</v>
      </c>
      <c r="J887" s="46">
        <f t="shared" si="133"/>
        <v>26</v>
      </c>
      <c r="K887" s="1" t="str">
        <f t="shared" si="134"/>
        <v/>
      </c>
      <c r="L887" s="1" t="str">
        <f t="shared" si="135"/>
        <v/>
      </c>
      <c r="M887" s="1" t="str">
        <f t="shared" si="136"/>
        <v/>
      </c>
      <c r="N887" s="1" t="str">
        <f t="shared" si="137"/>
        <v/>
      </c>
      <c r="O887" s="1">
        <f t="shared" si="138"/>
        <v>0</v>
      </c>
    </row>
    <row r="888" spans="5:15" x14ac:dyDescent="0.2">
      <c r="E888" s="39">
        <f t="shared" si="139"/>
        <v>88.599999999999241</v>
      </c>
      <c r="F888" s="16">
        <f t="shared" si="130"/>
        <v>2000.0000008831432</v>
      </c>
      <c r="H888" s="46" t="b">
        <f t="shared" si="131"/>
        <v>0</v>
      </c>
      <c r="I888" s="46">
        <f t="shared" si="132"/>
        <v>25</v>
      </c>
      <c r="J888" s="46">
        <f t="shared" si="133"/>
        <v>26</v>
      </c>
      <c r="K888" s="1" t="str">
        <f t="shared" si="134"/>
        <v/>
      </c>
      <c r="L888" s="1" t="str">
        <f t="shared" si="135"/>
        <v/>
      </c>
      <c r="M888" s="1" t="str">
        <f t="shared" si="136"/>
        <v/>
      </c>
      <c r="N888" s="1" t="str">
        <f t="shared" si="137"/>
        <v/>
      </c>
      <c r="O888" s="1">
        <f t="shared" si="138"/>
        <v>0</v>
      </c>
    </row>
    <row r="889" spans="5:15" x14ac:dyDescent="0.2">
      <c r="E889" s="39">
        <f t="shared" si="139"/>
        <v>88.699999999999235</v>
      </c>
      <c r="F889" s="16">
        <f t="shared" si="130"/>
        <v>2000.0000008831432</v>
      </c>
      <c r="H889" s="46" t="b">
        <f t="shared" si="131"/>
        <v>0</v>
      </c>
      <c r="I889" s="46">
        <f t="shared" si="132"/>
        <v>25</v>
      </c>
      <c r="J889" s="46">
        <f t="shared" si="133"/>
        <v>26</v>
      </c>
      <c r="K889" s="1" t="str">
        <f t="shared" si="134"/>
        <v/>
      </c>
      <c r="L889" s="1" t="str">
        <f t="shared" si="135"/>
        <v/>
      </c>
      <c r="M889" s="1" t="str">
        <f t="shared" si="136"/>
        <v/>
      </c>
      <c r="N889" s="1" t="str">
        <f t="shared" si="137"/>
        <v/>
      </c>
      <c r="O889" s="1">
        <f t="shared" si="138"/>
        <v>0</v>
      </c>
    </row>
    <row r="890" spans="5:15" x14ac:dyDescent="0.2">
      <c r="E890" s="39">
        <f t="shared" si="139"/>
        <v>88.79999999999923</v>
      </c>
      <c r="F890" s="16">
        <f t="shared" si="130"/>
        <v>2000.0000008831432</v>
      </c>
      <c r="H890" s="46" t="b">
        <f t="shared" si="131"/>
        <v>0</v>
      </c>
      <c r="I890" s="46">
        <f t="shared" si="132"/>
        <v>25</v>
      </c>
      <c r="J890" s="46">
        <f t="shared" si="133"/>
        <v>26</v>
      </c>
      <c r="K890" s="1" t="str">
        <f t="shared" si="134"/>
        <v/>
      </c>
      <c r="L890" s="1" t="str">
        <f t="shared" si="135"/>
        <v/>
      </c>
      <c r="M890" s="1" t="str">
        <f t="shared" si="136"/>
        <v/>
      </c>
      <c r="N890" s="1" t="str">
        <f t="shared" si="137"/>
        <v/>
      </c>
      <c r="O890" s="1">
        <f t="shared" si="138"/>
        <v>0</v>
      </c>
    </row>
    <row r="891" spans="5:15" x14ac:dyDescent="0.2">
      <c r="E891" s="39">
        <f t="shared" si="139"/>
        <v>88.899999999999224</v>
      </c>
      <c r="F891" s="16">
        <f t="shared" si="130"/>
        <v>2000.0000008831432</v>
      </c>
      <c r="H891" s="46" t="b">
        <f t="shared" si="131"/>
        <v>0</v>
      </c>
      <c r="I891" s="46">
        <f t="shared" si="132"/>
        <v>25</v>
      </c>
      <c r="J891" s="46">
        <f t="shared" si="133"/>
        <v>26</v>
      </c>
      <c r="K891" s="1" t="str">
        <f t="shared" si="134"/>
        <v/>
      </c>
      <c r="L891" s="1" t="str">
        <f t="shared" si="135"/>
        <v/>
      </c>
      <c r="M891" s="1" t="str">
        <f t="shared" si="136"/>
        <v/>
      </c>
      <c r="N891" s="1" t="str">
        <f t="shared" si="137"/>
        <v/>
      </c>
      <c r="O891" s="1">
        <f t="shared" si="138"/>
        <v>0</v>
      </c>
    </row>
    <row r="892" spans="5:15" x14ac:dyDescent="0.2">
      <c r="E892" s="39">
        <f t="shared" si="139"/>
        <v>88.999999999999218</v>
      </c>
      <c r="F892" s="16">
        <f t="shared" ref="F892:F955" si="140">IF(E892&gt;$C$29,$C$30,IF(H892,M892+(E892-K892)*O892,0))</f>
        <v>2000.0000008831432</v>
      </c>
      <c r="H892" s="46" t="b">
        <f t="shared" ref="H892:H955" si="141">AND(E892&gt;=$C$28,E892&lt;=$C$29)</f>
        <v>0</v>
      </c>
      <c r="I892" s="46">
        <f t="shared" ref="I892:I955" si="142">COUNTIF($B$2:$B$26,"&lt;="&amp;E892)</f>
        <v>25</v>
      </c>
      <c r="J892" s="46">
        <f t="shared" ref="J892:J955" si="143">I892+1</f>
        <v>26</v>
      </c>
      <c r="K892" s="1" t="str">
        <f t="shared" ref="K892:K955" si="144">IF(H892,INDEX($B$2:$B$26,I892),"")</f>
        <v/>
      </c>
      <c r="L892" s="1" t="str">
        <f t="shared" ref="L892:L955" si="145">IF(H892,INDEX($B$2:$B$26,J892),"")</f>
        <v/>
      </c>
      <c r="M892" s="1" t="str">
        <f t="shared" ref="M892:M955" si="146">IF(H892,INDEX($C$2:$C$26,I892),"")</f>
        <v/>
      </c>
      <c r="N892" s="1" t="str">
        <f t="shared" ref="N892:N955" si="147">IF(H892,INDEX($C$2:$C$26,J892),"")</f>
        <v/>
      </c>
      <c r="O892" s="1">
        <f t="shared" ref="O892:O955" si="148">IF(K892&lt;&gt;L892,(N892-M892)/(L892-K892),0)</f>
        <v>0</v>
      </c>
    </row>
    <row r="893" spans="5:15" x14ac:dyDescent="0.2">
      <c r="E893" s="39">
        <f t="shared" si="139"/>
        <v>89.099999999999213</v>
      </c>
      <c r="F893" s="16">
        <f t="shared" si="140"/>
        <v>2000.0000008831432</v>
      </c>
      <c r="H893" s="46" t="b">
        <f t="shared" si="141"/>
        <v>0</v>
      </c>
      <c r="I893" s="46">
        <f t="shared" si="142"/>
        <v>25</v>
      </c>
      <c r="J893" s="46">
        <f t="shared" si="143"/>
        <v>26</v>
      </c>
      <c r="K893" s="1" t="str">
        <f t="shared" si="144"/>
        <v/>
      </c>
      <c r="L893" s="1" t="str">
        <f t="shared" si="145"/>
        <v/>
      </c>
      <c r="M893" s="1" t="str">
        <f t="shared" si="146"/>
        <v/>
      </c>
      <c r="N893" s="1" t="str">
        <f t="shared" si="147"/>
        <v/>
      </c>
      <c r="O893" s="1">
        <f t="shared" si="148"/>
        <v>0</v>
      </c>
    </row>
    <row r="894" spans="5:15" x14ac:dyDescent="0.2">
      <c r="E894" s="39">
        <f t="shared" si="139"/>
        <v>89.199999999999207</v>
      </c>
      <c r="F894" s="16">
        <f t="shared" si="140"/>
        <v>2000.0000008831432</v>
      </c>
      <c r="H894" s="46" t="b">
        <f t="shared" si="141"/>
        <v>0</v>
      </c>
      <c r="I894" s="46">
        <f t="shared" si="142"/>
        <v>25</v>
      </c>
      <c r="J894" s="46">
        <f t="shared" si="143"/>
        <v>26</v>
      </c>
      <c r="K894" s="1" t="str">
        <f t="shared" si="144"/>
        <v/>
      </c>
      <c r="L894" s="1" t="str">
        <f t="shared" si="145"/>
        <v/>
      </c>
      <c r="M894" s="1" t="str">
        <f t="shared" si="146"/>
        <v/>
      </c>
      <c r="N894" s="1" t="str">
        <f t="shared" si="147"/>
        <v/>
      </c>
      <c r="O894" s="1">
        <f t="shared" si="148"/>
        <v>0</v>
      </c>
    </row>
    <row r="895" spans="5:15" x14ac:dyDescent="0.2">
      <c r="E895" s="39">
        <f t="shared" si="139"/>
        <v>89.299999999999201</v>
      </c>
      <c r="F895" s="16">
        <f t="shared" si="140"/>
        <v>2000.0000008831432</v>
      </c>
      <c r="H895" s="46" t="b">
        <f t="shared" si="141"/>
        <v>0</v>
      </c>
      <c r="I895" s="46">
        <f t="shared" si="142"/>
        <v>25</v>
      </c>
      <c r="J895" s="46">
        <f t="shared" si="143"/>
        <v>26</v>
      </c>
      <c r="K895" s="1" t="str">
        <f t="shared" si="144"/>
        <v/>
      </c>
      <c r="L895" s="1" t="str">
        <f t="shared" si="145"/>
        <v/>
      </c>
      <c r="M895" s="1" t="str">
        <f t="shared" si="146"/>
        <v/>
      </c>
      <c r="N895" s="1" t="str">
        <f t="shared" si="147"/>
        <v/>
      </c>
      <c r="O895" s="1">
        <f t="shared" si="148"/>
        <v>0</v>
      </c>
    </row>
    <row r="896" spans="5:15" x14ac:dyDescent="0.2">
      <c r="E896" s="39">
        <f t="shared" si="139"/>
        <v>89.399999999999196</v>
      </c>
      <c r="F896" s="16">
        <f t="shared" si="140"/>
        <v>2000.0000008831432</v>
      </c>
      <c r="H896" s="46" t="b">
        <f t="shared" si="141"/>
        <v>0</v>
      </c>
      <c r="I896" s="46">
        <f t="shared" si="142"/>
        <v>25</v>
      </c>
      <c r="J896" s="46">
        <f t="shared" si="143"/>
        <v>26</v>
      </c>
      <c r="K896" s="1" t="str">
        <f t="shared" si="144"/>
        <v/>
      </c>
      <c r="L896" s="1" t="str">
        <f t="shared" si="145"/>
        <v/>
      </c>
      <c r="M896" s="1" t="str">
        <f t="shared" si="146"/>
        <v/>
      </c>
      <c r="N896" s="1" t="str">
        <f t="shared" si="147"/>
        <v/>
      </c>
      <c r="O896" s="1">
        <f t="shared" si="148"/>
        <v>0</v>
      </c>
    </row>
    <row r="897" spans="5:15" x14ac:dyDescent="0.2">
      <c r="E897" s="39">
        <f t="shared" si="139"/>
        <v>89.49999999999919</v>
      </c>
      <c r="F897" s="16">
        <f t="shared" si="140"/>
        <v>2000.0000008831432</v>
      </c>
      <c r="H897" s="46" t="b">
        <f t="shared" si="141"/>
        <v>0</v>
      </c>
      <c r="I897" s="46">
        <f t="shared" si="142"/>
        <v>25</v>
      </c>
      <c r="J897" s="46">
        <f t="shared" si="143"/>
        <v>26</v>
      </c>
      <c r="K897" s="1" t="str">
        <f t="shared" si="144"/>
        <v/>
      </c>
      <c r="L897" s="1" t="str">
        <f t="shared" si="145"/>
        <v/>
      </c>
      <c r="M897" s="1" t="str">
        <f t="shared" si="146"/>
        <v/>
      </c>
      <c r="N897" s="1" t="str">
        <f t="shared" si="147"/>
        <v/>
      </c>
      <c r="O897" s="1">
        <f t="shared" si="148"/>
        <v>0</v>
      </c>
    </row>
    <row r="898" spans="5:15" x14ac:dyDescent="0.2">
      <c r="E898" s="39">
        <f t="shared" si="139"/>
        <v>89.599999999999184</v>
      </c>
      <c r="F898" s="16">
        <f t="shared" si="140"/>
        <v>2000.0000008831432</v>
      </c>
      <c r="H898" s="46" t="b">
        <f t="shared" si="141"/>
        <v>0</v>
      </c>
      <c r="I898" s="46">
        <f t="shared" si="142"/>
        <v>25</v>
      </c>
      <c r="J898" s="46">
        <f t="shared" si="143"/>
        <v>26</v>
      </c>
      <c r="K898" s="1" t="str">
        <f t="shared" si="144"/>
        <v/>
      </c>
      <c r="L898" s="1" t="str">
        <f t="shared" si="145"/>
        <v/>
      </c>
      <c r="M898" s="1" t="str">
        <f t="shared" si="146"/>
        <v/>
      </c>
      <c r="N898" s="1" t="str">
        <f t="shared" si="147"/>
        <v/>
      </c>
      <c r="O898" s="1">
        <f t="shared" si="148"/>
        <v>0</v>
      </c>
    </row>
    <row r="899" spans="5:15" x14ac:dyDescent="0.2">
      <c r="E899" s="39">
        <f t="shared" ref="E899:E962" si="149">E898+WindSpeedStep</f>
        <v>89.699999999999179</v>
      </c>
      <c r="F899" s="16">
        <f t="shared" si="140"/>
        <v>2000.0000008831432</v>
      </c>
      <c r="H899" s="46" t="b">
        <f t="shared" si="141"/>
        <v>0</v>
      </c>
      <c r="I899" s="46">
        <f t="shared" si="142"/>
        <v>25</v>
      </c>
      <c r="J899" s="46">
        <f t="shared" si="143"/>
        <v>26</v>
      </c>
      <c r="K899" s="1" t="str">
        <f t="shared" si="144"/>
        <v/>
      </c>
      <c r="L899" s="1" t="str">
        <f t="shared" si="145"/>
        <v/>
      </c>
      <c r="M899" s="1" t="str">
        <f t="shared" si="146"/>
        <v/>
      </c>
      <c r="N899" s="1" t="str">
        <f t="shared" si="147"/>
        <v/>
      </c>
      <c r="O899" s="1">
        <f t="shared" si="148"/>
        <v>0</v>
      </c>
    </row>
    <row r="900" spans="5:15" x14ac:dyDescent="0.2">
      <c r="E900" s="39">
        <f t="shared" si="149"/>
        <v>89.799999999999173</v>
      </c>
      <c r="F900" s="16">
        <f t="shared" si="140"/>
        <v>2000.0000008831432</v>
      </c>
      <c r="H900" s="46" t="b">
        <f t="shared" si="141"/>
        <v>0</v>
      </c>
      <c r="I900" s="46">
        <f t="shared" si="142"/>
        <v>25</v>
      </c>
      <c r="J900" s="46">
        <f t="shared" si="143"/>
        <v>26</v>
      </c>
      <c r="K900" s="1" t="str">
        <f t="shared" si="144"/>
        <v/>
      </c>
      <c r="L900" s="1" t="str">
        <f t="shared" si="145"/>
        <v/>
      </c>
      <c r="M900" s="1" t="str">
        <f t="shared" si="146"/>
        <v/>
      </c>
      <c r="N900" s="1" t="str">
        <f t="shared" si="147"/>
        <v/>
      </c>
      <c r="O900" s="1">
        <f t="shared" si="148"/>
        <v>0</v>
      </c>
    </row>
    <row r="901" spans="5:15" x14ac:dyDescent="0.2">
      <c r="E901" s="39">
        <f t="shared" si="149"/>
        <v>89.899999999999167</v>
      </c>
      <c r="F901" s="16">
        <f t="shared" si="140"/>
        <v>2000.0000008831432</v>
      </c>
      <c r="H901" s="46" t="b">
        <f t="shared" si="141"/>
        <v>0</v>
      </c>
      <c r="I901" s="46">
        <f t="shared" si="142"/>
        <v>25</v>
      </c>
      <c r="J901" s="46">
        <f t="shared" si="143"/>
        <v>26</v>
      </c>
      <c r="K901" s="1" t="str">
        <f t="shared" si="144"/>
        <v/>
      </c>
      <c r="L901" s="1" t="str">
        <f t="shared" si="145"/>
        <v/>
      </c>
      <c r="M901" s="1" t="str">
        <f t="shared" si="146"/>
        <v/>
      </c>
      <c r="N901" s="1" t="str">
        <f t="shared" si="147"/>
        <v/>
      </c>
      <c r="O901" s="1">
        <f t="shared" si="148"/>
        <v>0</v>
      </c>
    </row>
    <row r="902" spans="5:15" x14ac:dyDescent="0.2">
      <c r="E902" s="39">
        <f t="shared" si="149"/>
        <v>89.999999999999162</v>
      </c>
      <c r="F902" s="16">
        <f t="shared" si="140"/>
        <v>2000.0000008831432</v>
      </c>
      <c r="H902" s="46" t="b">
        <f t="shared" si="141"/>
        <v>0</v>
      </c>
      <c r="I902" s="46">
        <f t="shared" si="142"/>
        <v>25</v>
      </c>
      <c r="J902" s="46">
        <f t="shared" si="143"/>
        <v>26</v>
      </c>
      <c r="K902" s="1" t="str">
        <f t="shared" si="144"/>
        <v/>
      </c>
      <c r="L902" s="1" t="str">
        <f t="shared" si="145"/>
        <v/>
      </c>
      <c r="M902" s="1" t="str">
        <f t="shared" si="146"/>
        <v/>
      </c>
      <c r="N902" s="1" t="str">
        <f t="shared" si="147"/>
        <v/>
      </c>
      <c r="O902" s="1">
        <f t="shared" si="148"/>
        <v>0</v>
      </c>
    </row>
    <row r="903" spans="5:15" x14ac:dyDescent="0.2">
      <c r="E903" s="39">
        <f t="shared" si="149"/>
        <v>90.099999999999156</v>
      </c>
      <c r="F903" s="16">
        <f t="shared" si="140"/>
        <v>2000.0000008831432</v>
      </c>
      <c r="H903" s="46" t="b">
        <f t="shared" si="141"/>
        <v>0</v>
      </c>
      <c r="I903" s="46">
        <f t="shared" si="142"/>
        <v>25</v>
      </c>
      <c r="J903" s="46">
        <f t="shared" si="143"/>
        <v>26</v>
      </c>
      <c r="K903" s="1" t="str">
        <f t="shared" si="144"/>
        <v/>
      </c>
      <c r="L903" s="1" t="str">
        <f t="shared" si="145"/>
        <v/>
      </c>
      <c r="M903" s="1" t="str">
        <f t="shared" si="146"/>
        <v/>
      </c>
      <c r="N903" s="1" t="str">
        <f t="shared" si="147"/>
        <v/>
      </c>
      <c r="O903" s="1">
        <f t="shared" si="148"/>
        <v>0</v>
      </c>
    </row>
    <row r="904" spans="5:15" x14ac:dyDescent="0.2">
      <c r="E904" s="39">
        <f t="shared" si="149"/>
        <v>90.19999999999915</v>
      </c>
      <c r="F904" s="16">
        <f t="shared" si="140"/>
        <v>2000.0000008831432</v>
      </c>
      <c r="H904" s="46" t="b">
        <f t="shared" si="141"/>
        <v>0</v>
      </c>
      <c r="I904" s="46">
        <f t="shared" si="142"/>
        <v>25</v>
      </c>
      <c r="J904" s="46">
        <f t="shared" si="143"/>
        <v>26</v>
      </c>
      <c r="K904" s="1" t="str">
        <f t="shared" si="144"/>
        <v/>
      </c>
      <c r="L904" s="1" t="str">
        <f t="shared" si="145"/>
        <v/>
      </c>
      <c r="M904" s="1" t="str">
        <f t="shared" si="146"/>
        <v/>
      </c>
      <c r="N904" s="1" t="str">
        <f t="shared" si="147"/>
        <v/>
      </c>
      <c r="O904" s="1">
        <f t="shared" si="148"/>
        <v>0</v>
      </c>
    </row>
    <row r="905" spans="5:15" x14ac:dyDescent="0.2">
      <c r="E905" s="39">
        <f t="shared" si="149"/>
        <v>90.299999999999145</v>
      </c>
      <c r="F905" s="16">
        <f t="shared" si="140"/>
        <v>2000.0000008831432</v>
      </c>
      <c r="H905" s="46" t="b">
        <f t="shared" si="141"/>
        <v>0</v>
      </c>
      <c r="I905" s="46">
        <f t="shared" si="142"/>
        <v>25</v>
      </c>
      <c r="J905" s="46">
        <f t="shared" si="143"/>
        <v>26</v>
      </c>
      <c r="K905" s="1" t="str">
        <f t="shared" si="144"/>
        <v/>
      </c>
      <c r="L905" s="1" t="str">
        <f t="shared" si="145"/>
        <v/>
      </c>
      <c r="M905" s="1" t="str">
        <f t="shared" si="146"/>
        <v/>
      </c>
      <c r="N905" s="1" t="str">
        <f t="shared" si="147"/>
        <v/>
      </c>
      <c r="O905" s="1">
        <f t="shared" si="148"/>
        <v>0</v>
      </c>
    </row>
    <row r="906" spans="5:15" x14ac:dyDescent="0.2">
      <c r="E906" s="39">
        <f t="shared" si="149"/>
        <v>90.399999999999139</v>
      </c>
      <c r="F906" s="16">
        <f t="shared" si="140"/>
        <v>2000.0000008831432</v>
      </c>
      <c r="H906" s="46" t="b">
        <f t="shared" si="141"/>
        <v>0</v>
      </c>
      <c r="I906" s="46">
        <f t="shared" si="142"/>
        <v>25</v>
      </c>
      <c r="J906" s="46">
        <f t="shared" si="143"/>
        <v>26</v>
      </c>
      <c r="K906" s="1" t="str">
        <f t="shared" si="144"/>
        <v/>
      </c>
      <c r="L906" s="1" t="str">
        <f t="shared" si="145"/>
        <v/>
      </c>
      <c r="M906" s="1" t="str">
        <f t="shared" si="146"/>
        <v/>
      </c>
      <c r="N906" s="1" t="str">
        <f t="shared" si="147"/>
        <v/>
      </c>
      <c r="O906" s="1">
        <f t="shared" si="148"/>
        <v>0</v>
      </c>
    </row>
    <row r="907" spans="5:15" x14ac:dyDescent="0.2">
      <c r="E907" s="39">
        <f t="shared" si="149"/>
        <v>90.499999999999133</v>
      </c>
      <c r="F907" s="16">
        <f t="shared" si="140"/>
        <v>2000.0000008831432</v>
      </c>
      <c r="H907" s="46" t="b">
        <f t="shared" si="141"/>
        <v>0</v>
      </c>
      <c r="I907" s="46">
        <f t="shared" si="142"/>
        <v>25</v>
      </c>
      <c r="J907" s="46">
        <f t="shared" si="143"/>
        <v>26</v>
      </c>
      <c r="K907" s="1" t="str">
        <f t="shared" si="144"/>
        <v/>
      </c>
      <c r="L907" s="1" t="str">
        <f t="shared" si="145"/>
        <v/>
      </c>
      <c r="M907" s="1" t="str">
        <f t="shared" si="146"/>
        <v/>
      </c>
      <c r="N907" s="1" t="str">
        <f t="shared" si="147"/>
        <v/>
      </c>
      <c r="O907" s="1">
        <f t="shared" si="148"/>
        <v>0</v>
      </c>
    </row>
    <row r="908" spans="5:15" x14ac:dyDescent="0.2">
      <c r="E908" s="39">
        <f t="shared" si="149"/>
        <v>90.599999999999127</v>
      </c>
      <c r="F908" s="16">
        <f t="shared" si="140"/>
        <v>2000.0000008831432</v>
      </c>
      <c r="H908" s="46" t="b">
        <f t="shared" si="141"/>
        <v>0</v>
      </c>
      <c r="I908" s="46">
        <f t="shared" si="142"/>
        <v>25</v>
      </c>
      <c r="J908" s="46">
        <f t="shared" si="143"/>
        <v>26</v>
      </c>
      <c r="K908" s="1" t="str">
        <f t="shared" si="144"/>
        <v/>
      </c>
      <c r="L908" s="1" t="str">
        <f t="shared" si="145"/>
        <v/>
      </c>
      <c r="M908" s="1" t="str">
        <f t="shared" si="146"/>
        <v/>
      </c>
      <c r="N908" s="1" t="str">
        <f t="shared" si="147"/>
        <v/>
      </c>
      <c r="O908" s="1">
        <f t="shared" si="148"/>
        <v>0</v>
      </c>
    </row>
    <row r="909" spans="5:15" x14ac:dyDescent="0.2">
      <c r="E909" s="39">
        <f t="shared" si="149"/>
        <v>90.699999999999122</v>
      </c>
      <c r="F909" s="16">
        <f t="shared" si="140"/>
        <v>2000.0000008831432</v>
      </c>
      <c r="H909" s="46" t="b">
        <f t="shared" si="141"/>
        <v>0</v>
      </c>
      <c r="I909" s="46">
        <f t="shared" si="142"/>
        <v>25</v>
      </c>
      <c r="J909" s="46">
        <f t="shared" si="143"/>
        <v>26</v>
      </c>
      <c r="K909" s="1" t="str">
        <f t="shared" si="144"/>
        <v/>
      </c>
      <c r="L909" s="1" t="str">
        <f t="shared" si="145"/>
        <v/>
      </c>
      <c r="M909" s="1" t="str">
        <f t="shared" si="146"/>
        <v/>
      </c>
      <c r="N909" s="1" t="str">
        <f t="shared" si="147"/>
        <v/>
      </c>
      <c r="O909" s="1">
        <f t="shared" si="148"/>
        <v>0</v>
      </c>
    </row>
    <row r="910" spans="5:15" x14ac:dyDescent="0.2">
      <c r="E910" s="39">
        <f t="shared" si="149"/>
        <v>90.799999999999116</v>
      </c>
      <c r="F910" s="16">
        <f t="shared" si="140"/>
        <v>2000.0000008831432</v>
      </c>
      <c r="H910" s="46" t="b">
        <f t="shared" si="141"/>
        <v>0</v>
      </c>
      <c r="I910" s="46">
        <f t="shared" si="142"/>
        <v>25</v>
      </c>
      <c r="J910" s="46">
        <f t="shared" si="143"/>
        <v>26</v>
      </c>
      <c r="K910" s="1" t="str">
        <f t="shared" si="144"/>
        <v/>
      </c>
      <c r="L910" s="1" t="str">
        <f t="shared" si="145"/>
        <v/>
      </c>
      <c r="M910" s="1" t="str">
        <f t="shared" si="146"/>
        <v/>
      </c>
      <c r="N910" s="1" t="str">
        <f t="shared" si="147"/>
        <v/>
      </c>
      <c r="O910" s="1">
        <f t="shared" si="148"/>
        <v>0</v>
      </c>
    </row>
    <row r="911" spans="5:15" x14ac:dyDescent="0.2">
      <c r="E911" s="39">
        <f t="shared" si="149"/>
        <v>90.89999999999911</v>
      </c>
      <c r="F911" s="16">
        <f t="shared" si="140"/>
        <v>2000.0000008831432</v>
      </c>
      <c r="H911" s="46" t="b">
        <f t="shared" si="141"/>
        <v>0</v>
      </c>
      <c r="I911" s="46">
        <f t="shared" si="142"/>
        <v>25</v>
      </c>
      <c r="J911" s="46">
        <f t="shared" si="143"/>
        <v>26</v>
      </c>
      <c r="K911" s="1" t="str">
        <f t="shared" si="144"/>
        <v/>
      </c>
      <c r="L911" s="1" t="str">
        <f t="shared" si="145"/>
        <v/>
      </c>
      <c r="M911" s="1" t="str">
        <f t="shared" si="146"/>
        <v/>
      </c>
      <c r="N911" s="1" t="str">
        <f t="shared" si="147"/>
        <v/>
      </c>
      <c r="O911" s="1">
        <f t="shared" si="148"/>
        <v>0</v>
      </c>
    </row>
    <row r="912" spans="5:15" x14ac:dyDescent="0.2">
      <c r="E912" s="39">
        <f t="shared" si="149"/>
        <v>90.999999999999105</v>
      </c>
      <c r="F912" s="16">
        <f t="shared" si="140"/>
        <v>2000.0000008831432</v>
      </c>
      <c r="H912" s="46" t="b">
        <f t="shared" si="141"/>
        <v>0</v>
      </c>
      <c r="I912" s="46">
        <f t="shared" si="142"/>
        <v>25</v>
      </c>
      <c r="J912" s="46">
        <f t="shared" si="143"/>
        <v>26</v>
      </c>
      <c r="K912" s="1" t="str">
        <f t="shared" si="144"/>
        <v/>
      </c>
      <c r="L912" s="1" t="str">
        <f t="shared" si="145"/>
        <v/>
      </c>
      <c r="M912" s="1" t="str">
        <f t="shared" si="146"/>
        <v/>
      </c>
      <c r="N912" s="1" t="str">
        <f t="shared" si="147"/>
        <v/>
      </c>
      <c r="O912" s="1">
        <f t="shared" si="148"/>
        <v>0</v>
      </c>
    </row>
    <row r="913" spans="5:15" x14ac:dyDescent="0.2">
      <c r="E913" s="39">
        <f t="shared" si="149"/>
        <v>91.099999999999099</v>
      </c>
      <c r="F913" s="16">
        <f t="shared" si="140"/>
        <v>2000.0000008831432</v>
      </c>
      <c r="H913" s="46" t="b">
        <f t="shared" si="141"/>
        <v>0</v>
      </c>
      <c r="I913" s="46">
        <f t="shared" si="142"/>
        <v>25</v>
      </c>
      <c r="J913" s="46">
        <f t="shared" si="143"/>
        <v>26</v>
      </c>
      <c r="K913" s="1" t="str">
        <f t="shared" si="144"/>
        <v/>
      </c>
      <c r="L913" s="1" t="str">
        <f t="shared" si="145"/>
        <v/>
      </c>
      <c r="M913" s="1" t="str">
        <f t="shared" si="146"/>
        <v/>
      </c>
      <c r="N913" s="1" t="str">
        <f t="shared" si="147"/>
        <v/>
      </c>
      <c r="O913" s="1">
        <f t="shared" si="148"/>
        <v>0</v>
      </c>
    </row>
    <row r="914" spans="5:15" x14ac:dyDescent="0.2">
      <c r="E914" s="39">
        <f t="shared" si="149"/>
        <v>91.199999999999093</v>
      </c>
      <c r="F914" s="16">
        <f t="shared" si="140"/>
        <v>2000.0000008831432</v>
      </c>
      <c r="H914" s="46" t="b">
        <f t="shared" si="141"/>
        <v>0</v>
      </c>
      <c r="I914" s="46">
        <f t="shared" si="142"/>
        <v>25</v>
      </c>
      <c r="J914" s="46">
        <f t="shared" si="143"/>
        <v>26</v>
      </c>
      <c r="K914" s="1" t="str">
        <f t="shared" si="144"/>
        <v/>
      </c>
      <c r="L914" s="1" t="str">
        <f t="shared" si="145"/>
        <v/>
      </c>
      <c r="M914" s="1" t="str">
        <f t="shared" si="146"/>
        <v/>
      </c>
      <c r="N914" s="1" t="str">
        <f t="shared" si="147"/>
        <v/>
      </c>
      <c r="O914" s="1">
        <f t="shared" si="148"/>
        <v>0</v>
      </c>
    </row>
    <row r="915" spans="5:15" x14ac:dyDescent="0.2">
      <c r="E915" s="39">
        <f t="shared" si="149"/>
        <v>91.299999999999088</v>
      </c>
      <c r="F915" s="16">
        <f t="shared" si="140"/>
        <v>2000.0000008831432</v>
      </c>
      <c r="H915" s="46" t="b">
        <f t="shared" si="141"/>
        <v>0</v>
      </c>
      <c r="I915" s="46">
        <f t="shared" si="142"/>
        <v>25</v>
      </c>
      <c r="J915" s="46">
        <f t="shared" si="143"/>
        <v>26</v>
      </c>
      <c r="K915" s="1" t="str">
        <f t="shared" si="144"/>
        <v/>
      </c>
      <c r="L915" s="1" t="str">
        <f t="shared" si="145"/>
        <v/>
      </c>
      <c r="M915" s="1" t="str">
        <f t="shared" si="146"/>
        <v/>
      </c>
      <c r="N915" s="1" t="str">
        <f t="shared" si="147"/>
        <v/>
      </c>
      <c r="O915" s="1">
        <f t="shared" si="148"/>
        <v>0</v>
      </c>
    </row>
    <row r="916" spans="5:15" x14ac:dyDescent="0.2">
      <c r="E916" s="39">
        <f t="shared" si="149"/>
        <v>91.399999999999082</v>
      </c>
      <c r="F916" s="16">
        <f t="shared" si="140"/>
        <v>2000.0000008831432</v>
      </c>
      <c r="H916" s="46" t="b">
        <f t="shared" si="141"/>
        <v>0</v>
      </c>
      <c r="I916" s="46">
        <f t="shared" si="142"/>
        <v>25</v>
      </c>
      <c r="J916" s="46">
        <f t="shared" si="143"/>
        <v>26</v>
      </c>
      <c r="K916" s="1" t="str">
        <f t="shared" si="144"/>
        <v/>
      </c>
      <c r="L916" s="1" t="str">
        <f t="shared" si="145"/>
        <v/>
      </c>
      <c r="M916" s="1" t="str">
        <f t="shared" si="146"/>
        <v/>
      </c>
      <c r="N916" s="1" t="str">
        <f t="shared" si="147"/>
        <v/>
      </c>
      <c r="O916" s="1">
        <f t="shared" si="148"/>
        <v>0</v>
      </c>
    </row>
    <row r="917" spans="5:15" x14ac:dyDescent="0.2">
      <c r="E917" s="39">
        <f t="shared" si="149"/>
        <v>91.499999999999076</v>
      </c>
      <c r="F917" s="16">
        <f t="shared" si="140"/>
        <v>2000.0000008831432</v>
      </c>
      <c r="H917" s="46" t="b">
        <f t="shared" si="141"/>
        <v>0</v>
      </c>
      <c r="I917" s="46">
        <f t="shared" si="142"/>
        <v>25</v>
      </c>
      <c r="J917" s="46">
        <f t="shared" si="143"/>
        <v>26</v>
      </c>
      <c r="K917" s="1" t="str">
        <f t="shared" si="144"/>
        <v/>
      </c>
      <c r="L917" s="1" t="str">
        <f t="shared" si="145"/>
        <v/>
      </c>
      <c r="M917" s="1" t="str">
        <f t="shared" si="146"/>
        <v/>
      </c>
      <c r="N917" s="1" t="str">
        <f t="shared" si="147"/>
        <v/>
      </c>
      <c r="O917" s="1">
        <f t="shared" si="148"/>
        <v>0</v>
      </c>
    </row>
    <row r="918" spans="5:15" x14ac:dyDescent="0.2">
      <c r="E918" s="39">
        <f t="shared" si="149"/>
        <v>91.599999999999071</v>
      </c>
      <c r="F918" s="16">
        <f t="shared" si="140"/>
        <v>2000.0000008831432</v>
      </c>
      <c r="H918" s="46" t="b">
        <f t="shared" si="141"/>
        <v>0</v>
      </c>
      <c r="I918" s="46">
        <f t="shared" si="142"/>
        <v>25</v>
      </c>
      <c r="J918" s="46">
        <f t="shared" si="143"/>
        <v>26</v>
      </c>
      <c r="K918" s="1" t="str">
        <f t="shared" si="144"/>
        <v/>
      </c>
      <c r="L918" s="1" t="str">
        <f t="shared" si="145"/>
        <v/>
      </c>
      <c r="M918" s="1" t="str">
        <f t="shared" si="146"/>
        <v/>
      </c>
      <c r="N918" s="1" t="str">
        <f t="shared" si="147"/>
        <v/>
      </c>
      <c r="O918" s="1">
        <f t="shared" si="148"/>
        <v>0</v>
      </c>
    </row>
    <row r="919" spans="5:15" x14ac:dyDescent="0.2">
      <c r="E919" s="39">
        <f t="shared" si="149"/>
        <v>91.699999999999065</v>
      </c>
      <c r="F919" s="16">
        <f t="shared" si="140"/>
        <v>2000.0000008831432</v>
      </c>
      <c r="H919" s="46" t="b">
        <f t="shared" si="141"/>
        <v>0</v>
      </c>
      <c r="I919" s="46">
        <f t="shared" si="142"/>
        <v>25</v>
      </c>
      <c r="J919" s="46">
        <f t="shared" si="143"/>
        <v>26</v>
      </c>
      <c r="K919" s="1" t="str">
        <f t="shared" si="144"/>
        <v/>
      </c>
      <c r="L919" s="1" t="str">
        <f t="shared" si="145"/>
        <v/>
      </c>
      <c r="M919" s="1" t="str">
        <f t="shared" si="146"/>
        <v/>
      </c>
      <c r="N919" s="1" t="str">
        <f t="shared" si="147"/>
        <v/>
      </c>
      <c r="O919" s="1">
        <f t="shared" si="148"/>
        <v>0</v>
      </c>
    </row>
    <row r="920" spans="5:15" x14ac:dyDescent="0.2">
      <c r="E920" s="39">
        <f t="shared" si="149"/>
        <v>91.799999999999059</v>
      </c>
      <c r="F920" s="16">
        <f t="shared" si="140"/>
        <v>2000.0000008831432</v>
      </c>
      <c r="H920" s="46" t="b">
        <f t="shared" si="141"/>
        <v>0</v>
      </c>
      <c r="I920" s="46">
        <f t="shared" si="142"/>
        <v>25</v>
      </c>
      <c r="J920" s="46">
        <f t="shared" si="143"/>
        <v>26</v>
      </c>
      <c r="K920" s="1" t="str">
        <f t="shared" si="144"/>
        <v/>
      </c>
      <c r="L920" s="1" t="str">
        <f t="shared" si="145"/>
        <v/>
      </c>
      <c r="M920" s="1" t="str">
        <f t="shared" si="146"/>
        <v/>
      </c>
      <c r="N920" s="1" t="str">
        <f t="shared" si="147"/>
        <v/>
      </c>
      <c r="O920" s="1">
        <f t="shared" si="148"/>
        <v>0</v>
      </c>
    </row>
    <row r="921" spans="5:15" x14ac:dyDescent="0.2">
      <c r="E921" s="39">
        <f t="shared" si="149"/>
        <v>91.899999999999054</v>
      </c>
      <c r="F921" s="16">
        <f t="shared" si="140"/>
        <v>2000.0000008831432</v>
      </c>
      <c r="H921" s="46" t="b">
        <f t="shared" si="141"/>
        <v>0</v>
      </c>
      <c r="I921" s="46">
        <f t="shared" si="142"/>
        <v>25</v>
      </c>
      <c r="J921" s="46">
        <f t="shared" si="143"/>
        <v>26</v>
      </c>
      <c r="K921" s="1" t="str">
        <f t="shared" si="144"/>
        <v/>
      </c>
      <c r="L921" s="1" t="str">
        <f t="shared" si="145"/>
        <v/>
      </c>
      <c r="M921" s="1" t="str">
        <f t="shared" si="146"/>
        <v/>
      </c>
      <c r="N921" s="1" t="str">
        <f t="shared" si="147"/>
        <v/>
      </c>
      <c r="O921" s="1">
        <f t="shared" si="148"/>
        <v>0</v>
      </c>
    </row>
    <row r="922" spans="5:15" x14ac:dyDescent="0.2">
      <c r="E922" s="39">
        <f t="shared" si="149"/>
        <v>91.999999999999048</v>
      </c>
      <c r="F922" s="16">
        <f t="shared" si="140"/>
        <v>2000.0000008831432</v>
      </c>
      <c r="H922" s="46" t="b">
        <f t="shared" si="141"/>
        <v>0</v>
      </c>
      <c r="I922" s="46">
        <f t="shared" si="142"/>
        <v>25</v>
      </c>
      <c r="J922" s="46">
        <f t="shared" si="143"/>
        <v>26</v>
      </c>
      <c r="K922" s="1" t="str">
        <f t="shared" si="144"/>
        <v/>
      </c>
      <c r="L922" s="1" t="str">
        <f t="shared" si="145"/>
        <v/>
      </c>
      <c r="M922" s="1" t="str">
        <f t="shared" si="146"/>
        <v/>
      </c>
      <c r="N922" s="1" t="str">
        <f t="shared" si="147"/>
        <v/>
      </c>
      <c r="O922" s="1">
        <f t="shared" si="148"/>
        <v>0</v>
      </c>
    </row>
    <row r="923" spans="5:15" x14ac:dyDescent="0.2">
      <c r="E923" s="39">
        <f t="shared" si="149"/>
        <v>92.099999999999042</v>
      </c>
      <c r="F923" s="16">
        <f t="shared" si="140"/>
        <v>2000.0000008831432</v>
      </c>
      <c r="H923" s="46" t="b">
        <f t="shared" si="141"/>
        <v>0</v>
      </c>
      <c r="I923" s="46">
        <f t="shared" si="142"/>
        <v>25</v>
      </c>
      <c r="J923" s="46">
        <f t="shared" si="143"/>
        <v>26</v>
      </c>
      <c r="K923" s="1" t="str">
        <f t="shared" si="144"/>
        <v/>
      </c>
      <c r="L923" s="1" t="str">
        <f t="shared" si="145"/>
        <v/>
      </c>
      <c r="M923" s="1" t="str">
        <f t="shared" si="146"/>
        <v/>
      </c>
      <c r="N923" s="1" t="str">
        <f t="shared" si="147"/>
        <v/>
      </c>
      <c r="O923" s="1">
        <f t="shared" si="148"/>
        <v>0</v>
      </c>
    </row>
    <row r="924" spans="5:15" x14ac:dyDescent="0.2">
      <c r="E924" s="39">
        <f t="shared" si="149"/>
        <v>92.199999999999037</v>
      </c>
      <c r="F924" s="16">
        <f t="shared" si="140"/>
        <v>2000.0000008831432</v>
      </c>
      <c r="H924" s="46" t="b">
        <f t="shared" si="141"/>
        <v>0</v>
      </c>
      <c r="I924" s="46">
        <f t="shared" si="142"/>
        <v>25</v>
      </c>
      <c r="J924" s="46">
        <f t="shared" si="143"/>
        <v>26</v>
      </c>
      <c r="K924" s="1" t="str">
        <f t="shared" si="144"/>
        <v/>
      </c>
      <c r="L924" s="1" t="str">
        <f t="shared" si="145"/>
        <v/>
      </c>
      <c r="M924" s="1" t="str">
        <f t="shared" si="146"/>
        <v/>
      </c>
      <c r="N924" s="1" t="str">
        <f t="shared" si="147"/>
        <v/>
      </c>
      <c r="O924" s="1">
        <f t="shared" si="148"/>
        <v>0</v>
      </c>
    </row>
    <row r="925" spans="5:15" x14ac:dyDescent="0.2">
      <c r="E925" s="39">
        <f t="shared" si="149"/>
        <v>92.299999999999031</v>
      </c>
      <c r="F925" s="16">
        <f t="shared" si="140"/>
        <v>2000.0000008831432</v>
      </c>
      <c r="H925" s="46" t="b">
        <f t="shared" si="141"/>
        <v>0</v>
      </c>
      <c r="I925" s="46">
        <f t="shared" si="142"/>
        <v>25</v>
      </c>
      <c r="J925" s="46">
        <f t="shared" si="143"/>
        <v>26</v>
      </c>
      <c r="K925" s="1" t="str">
        <f t="shared" si="144"/>
        <v/>
      </c>
      <c r="L925" s="1" t="str">
        <f t="shared" si="145"/>
        <v/>
      </c>
      <c r="M925" s="1" t="str">
        <f t="shared" si="146"/>
        <v/>
      </c>
      <c r="N925" s="1" t="str">
        <f t="shared" si="147"/>
        <v/>
      </c>
      <c r="O925" s="1">
        <f t="shared" si="148"/>
        <v>0</v>
      </c>
    </row>
    <row r="926" spans="5:15" x14ac:dyDescent="0.2">
      <c r="E926" s="39">
        <f t="shared" si="149"/>
        <v>92.399999999999025</v>
      </c>
      <c r="F926" s="16">
        <f t="shared" si="140"/>
        <v>2000.0000008831432</v>
      </c>
      <c r="H926" s="46" t="b">
        <f t="shared" si="141"/>
        <v>0</v>
      </c>
      <c r="I926" s="46">
        <f t="shared" si="142"/>
        <v>25</v>
      </c>
      <c r="J926" s="46">
        <f t="shared" si="143"/>
        <v>26</v>
      </c>
      <c r="K926" s="1" t="str">
        <f t="shared" si="144"/>
        <v/>
      </c>
      <c r="L926" s="1" t="str">
        <f t="shared" si="145"/>
        <v/>
      </c>
      <c r="M926" s="1" t="str">
        <f t="shared" si="146"/>
        <v/>
      </c>
      <c r="N926" s="1" t="str">
        <f t="shared" si="147"/>
        <v/>
      </c>
      <c r="O926" s="1">
        <f t="shared" si="148"/>
        <v>0</v>
      </c>
    </row>
    <row r="927" spans="5:15" x14ac:dyDescent="0.2">
      <c r="E927" s="39">
        <f t="shared" si="149"/>
        <v>92.499999999999019</v>
      </c>
      <c r="F927" s="16">
        <f t="shared" si="140"/>
        <v>2000.0000008831432</v>
      </c>
      <c r="H927" s="46" t="b">
        <f t="shared" si="141"/>
        <v>0</v>
      </c>
      <c r="I927" s="46">
        <f t="shared" si="142"/>
        <v>25</v>
      </c>
      <c r="J927" s="46">
        <f t="shared" si="143"/>
        <v>26</v>
      </c>
      <c r="K927" s="1" t="str">
        <f t="shared" si="144"/>
        <v/>
      </c>
      <c r="L927" s="1" t="str">
        <f t="shared" si="145"/>
        <v/>
      </c>
      <c r="M927" s="1" t="str">
        <f t="shared" si="146"/>
        <v/>
      </c>
      <c r="N927" s="1" t="str">
        <f t="shared" si="147"/>
        <v/>
      </c>
      <c r="O927" s="1">
        <f t="shared" si="148"/>
        <v>0</v>
      </c>
    </row>
    <row r="928" spans="5:15" x14ac:dyDescent="0.2">
      <c r="E928" s="39">
        <f t="shared" si="149"/>
        <v>92.599999999999014</v>
      </c>
      <c r="F928" s="16">
        <f t="shared" si="140"/>
        <v>2000.0000008831432</v>
      </c>
      <c r="H928" s="46" t="b">
        <f t="shared" si="141"/>
        <v>0</v>
      </c>
      <c r="I928" s="46">
        <f t="shared" si="142"/>
        <v>25</v>
      </c>
      <c r="J928" s="46">
        <f t="shared" si="143"/>
        <v>26</v>
      </c>
      <c r="K928" s="1" t="str">
        <f t="shared" si="144"/>
        <v/>
      </c>
      <c r="L928" s="1" t="str">
        <f t="shared" si="145"/>
        <v/>
      </c>
      <c r="M928" s="1" t="str">
        <f t="shared" si="146"/>
        <v/>
      </c>
      <c r="N928" s="1" t="str">
        <f t="shared" si="147"/>
        <v/>
      </c>
      <c r="O928" s="1">
        <f t="shared" si="148"/>
        <v>0</v>
      </c>
    </row>
    <row r="929" spans="5:15" x14ac:dyDescent="0.2">
      <c r="E929" s="39">
        <f t="shared" si="149"/>
        <v>92.699999999999008</v>
      </c>
      <c r="F929" s="16">
        <f t="shared" si="140"/>
        <v>2000.0000008831432</v>
      </c>
      <c r="H929" s="46" t="b">
        <f t="shared" si="141"/>
        <v>0</v>
      </c>
      <c r="I929" s="46">
        <f t="shared" si="142"/>
        <v>25</v>
      </c>
      <c r="J929" s="46">
        <f t="shared" si="143"/>
        <v>26</v>
      </c>
      <c r="K929" s="1" t="str">
        <f t="shared" si="144"/>
        <v/>
      </c>
      <c r="L929" s="1" t="str">
        <f t="shared" si="145"/>
        <v/>
      </c>
      <c r="M929" s="1" t="str">
        <f t="shared" si="146"/>
        <v/>
      </c>
      <c r="N929" s="1" t="str">
        <f t="shared" si="147"/>
        <v/>
      </c>
      <c r="O929" s="1">
        <f t="shared" si="148"/>
        <v>0</v>
      </c>
    </row>
    <row r="930" spans="5:15" x14ac:dyDescent="0.2">
      <c r="E930" s="39">
        <f t="shared" si="149"/>
        <v>92.799999999999002</v>
      </c>
      <c r="F930" s="16">
        <f t="shared" si="140"/>
        <v>2000.0000008831432</v>
      </c>
      <c r="H930" s="46" t="b">
        <f t="shared" si="141"/>
        <v>0</v>
      </c>
      <c r="I930" s="46">
        <f t="shared" si="142"/>
        <v>25</v>
      </c>
      <c r="J930" s="46">
        <f t="shared" si="143"/>
        <v>26</v>
      </c>
      <c r="K930" s="1" t="str">
        <f t="shared" si="144"/>
        <v/>
      </c>
      <c r="L930" s="1" t="str">
        <f t="shared" si="145"/>
        <v/>
      </c>
      <c r="M930" s="1" t="str">
        <f t="shared" si="146"/>
        <v/>
      </c>
      <c r="N930" s="1" t="str">
        <f t="shared" si="147"/>
        <v/>
      </c>
      <c r="O930" s="1">
        <f t="shared" si="148"/>
        <v>0</v>
      </c>
    </row>
    <row r="931" spans="5:15" x14ac:dyDescent="0.2">
      <c r="E931" s="39">
        <f t="shared" si="149"/>
        <v>92.899999999998997</v>
      </c>
      <c r="F931" s="16">
        <f t="shared" si="140"/>
        <v>2000.0000008831432</v>
      </c>
      <c r="H931" s="46" t="b">
        <f t="shared" si="141"/>
        <v>0</v>
      </c>
      <c r="I931" s="46">
        <f t="shared" si="142"/>
        <v>25</v>
      </c>
      <c r="J931" s="46">
        <f t="shared" si="143"/>
        <v>26</v>
      </c>
      <c r="K931" s="1" t="str">
        <f t="shared" si="144"/>
        <v/>
      </c>
      <c r="L931" s="1" t="str">
        <f t="shared" si="145"/>
        <v/>
      </c>
      <c r="M931" s="1" t="str">
        <f t="shared" si="146"/>
        <v/>
      </c>
      <c r="N931" s="1" t="str">
        <f t="shared" si="147"/>
        <v/>
      </c>
      <c r="O931" s="1">
        <f t="shared" si="148"/>
        <v>0</v>
      </c>
    </row>
    <row r="932" spans="5:15" x14ac:dyDescent="0.2">
      <c r="E932" s="39">
        <f t="shared" si="149"/>
        <v>92.999999999998991</v>
      </c>
      <c r="F932" s="16">
        <f t="shared" si="140"/>
        <v>2000.0000008831432</v>
      </c>
      <c r="H932" s="46" t="b">
        <f t="shared" si="141"/>
        <v>0</v>
      </c>
      <c r="I932" s="46">
        <f t="shared" si="142"/>
        <v>25</v>
      </c>
      <c r="J932" s="46">
        <f t="shared" si="143"/>
        <v>26</v>
      </c>
      <c r="K932" s="1" t="str">
        <f t="shared" si="144"/>
        <v/>
      </c>
      <c r="L932" s="1" t="str">
        <f t="shared" si="145"/>
        <v/>
      </c>
      <c r="M932" s="1" t="str">
        <f t="shared" si="146"/>
        <v/>
      </c>
      <c r="N932" s="1" t="str">
        <f t="shared" si="147"/>
        <v/>
      </c>
      <c r="O932" s="1">
        <f t="shared" si="148"/>
        <v>0</v>
      </c>
    </row>
    <row r="933" spans="5:15" x14ac:dyDescent="0.2">
      <c r="E933" s="39">
        <f t="shared" si="149"/>
        <v>93.099999999998985</v>
      </c>
      <c r="F933" s="16">
        <f t="shared" si="140"/>
        <v>2000.0000008831432</v>
      </c>
      <c r="H933" s="46" t="b">
        <f t="shared" si="141"/>
        <v>0</v>
      </c>
      <c r="I933" s="46">
        <f t="shared" si="142"/>
        <v>25</v>
      </c>
      <c r="J933" s="46">
        <f t="shared" si="143"/>
        <v>26</v>
      </c>
      <c r="K933" s="1" t="str">
        <f t="shared" si="144"/>
        <v/>
      </c>
      <c r="L933" s="1" t="str">
        <f t="shared" si="145"/>
        <v/>
      </c>
      <c r="M933" s="1" t="str">
        <f t="shared" si="146"/>
        <v/>
      </c>
      <c r="N933" s="1" t="str">
        <f t="shared" si="147"/>
        <v/>
      </c>
      <c r="O933" s="1">
        <f t="shared" si="148"/>
        <v>0</v>
      </c>
    </row>
    <row r="934" spans="5:15" x14ac:dyDescent="0.2">
      <c r="E934" s="39">
        <f t="shared" si="149"/>
        <v>93.19999999999898</v>
      </c>
      <c r="F934" s="16">
        <f t="shared" si="140"/>
        <v>2000.0000008831432</v>
      </c>
      <c r="H934" s="46" t="b">
        <f t="shared" si="141"/>
        <v>0</v>
      </c>
      <c r="I934" s="46">
        <f t="shared" si="142"/>
        <v>25</v>
      </c>
      <c r="J934" s="46">
        <f t="shared" si="143"/>
        <v>26</v>
      </c>
      <c r="K934" s="1" t="str">
        <f t="shared" si="144"/>
        <v/>
      </c>
      <c r="L934" s="1" t="str">
        <f t="shared" si="145"/>
        <v/>
      </c>
      <c r="M934" s="1" t="str">
        <f t="shared" si="146"/>
        <v/>
      </c>
      <c r="N934" s="1" t="str">
        <f t="shared" si="147"/>
        <v/>
      </c>
      <c r="O934" s="1">
        <f t="shared" si="148"/>
        <v>0</v>
      </c>
    </row>
    <row r="935" spans="5:15" x14ac:dyDescent="0.2">
      <c r="E935" s="39">
        <f t="shared" si="149"/>
        <v>93.299999999998974</v>
      </c>
      <c r="F935" s="16">
        <f t="shared" si="140"/>
        <v>2000.0000008831432</v>
      </c>
      <c r="H935" s="46" t="b">
        <f t="shared" si="141"/>
        <v>0</v>
      </c>
      <c r="I935" s="46">
        <f t="shared" si="142"/>
        <v>25</v>
      </c>
      <c r="J935" s="46">
        <f t="shared" si="143"/>
        <v>26</v>
      </c>
      <c r="K935" s="1" t="str">
        <f t="shared" si="144"/>
        <v/>
      </c>
      <c r="L935" s="1" t="str">
        <f t="shared" si="145"/>
        <v/>
      </c>
      <c r="M935" s="1" t="str">
        <f t="shared" si="146"/>
        <v/>
      </c>
      <c r="N935" s="1" t="str">
        <f t="shared" si="147"/>
        <v/>
      </c>
      <c r="O935" s="1">
        <f t="shared" si="148"/>
        <v>0</v>
      </c>
    </row>
    <row r="936" spans="5:15" x14ac:dyDescent="0.2">
      <c r="E936" s="39">
        <f t="shared" si="149"/>
        <v>93.399999999998968</v>
      </c>
      <c r="F936" s="16">
        <f t="shared" si="140"/>
        <v>2000.0000008831432</v>
      </c>
      <c r="H936" s="46" t="b">
        <f t="shared" si="141"/>
        <v>0</v>
      </c>
      <c r="I936" s="46">
        <f t="shared" si="142"/>
        <v>25</v>
      </c>
      <c r="J936" s="46">
        <f t="shared" si="143"/>
        <v>26</v>
      </c>
      <c r="K936" s="1" t="str">
        <f t="shared" si="144"/>
        <v/>
      </c>
      <c r="L936" s="1" t="str">
        <f t="shared" si="145"/>
        <v/>
      </c>
      <c r="M936" s="1" t="str">
        <f t="shared" si="146"/>
        <v/>
      </c>
      <c r="N936" s="1" t="str">
        <f t="shared" si="147"/>
        <v/>
      </c>
      <c r="O936" s="1">
        <f t="shared" si="148"/>
        <v>0</v>
      </c>
    </row>
    <row r="937" spans="5:15" x14ac:dyDescent="0.2">
      <c r="E937" s="39">
        <f t="shared" si="149"/>
        <v>93.499999999998963</v>
      </c>
      <c r="F937" s="16">
        <f t="shared" si="140"/>
        <v>2000.0000008831432</v>
      </c>
      <c r="H937" s="46" t="b">
        <f t="shared" si="141"/>
        <v>0</v>
      </c>
      <c r="I937" s="46">
        <f t="shared" si="142"/>
        <v>25</v>
      </c>
      <c r="J937" s="46">
        <f t="shared" si="143"/>
        <v>26</v>
      </c>
      <c r="K937" s="1" t="str">
        <f t="shared" si="144"/>
        <v/>
      </c>
      <c r="L937" s="1" t="str">
        <f t="shared" si="145"/>
        <v/>
      </c>
      <c r="M937" s="1" t="str">
        <f t="shared" si="146"/>
        <v/>
      </c>
      <c r="N937" s="1" t="str">
        <f t="shared" si="147"/>
        <v/>
      </c>
      <c r="O937" s="1">
        <f t="shared" si="148"/>
        <v>0</v>
      </c>
    </row>
    <row r="938" spans="5:15" x14ac:dyDescent="0.2">
      <c r="E938" s="39">
        <f t="shared" si="149"/>
        <v>93.599999999998957</v>
      </c>
      <c r="F938" s="16">
        <f t="shared" si="140"/>
        <v>2000.0000008831432</v>
      </c>
      <c r="H938" s="46" t="b">
        <f t="shared" si="141"/>
        <v>0</v>
      </c>
      <c r="I938" s="46">
        <f t="shared" si="142"/>
        <v>25</v>
      </c>
      <c r="J938" s="46">
        <f t="shared" si="143"/>
        <v>26</v>
      </c>
      <c r="K938" s="1" t="str">
        <f t="shared" si="144"/>
        <v/>
      </c>
      <c r="L938" s="1" t="str">
        <f t="shared" si="145"/>
        <v/>
      </c>
      <c r="M938" s="1" t="str">
        <f t="shared" si="146"/>
        <v/>
      </c>
      <c r="N938" s="1" t="str">
        <f t="shared" si="147"/>
        <v/>
      </c>
      <c r="O938" s="1">
        <f t="shared" si="148"/>
        <v>0</v>
      </c>
    </row>
    <row r="939" spans="5:15" x14ac:dyDescent="0.2">
      <c r="E939" s="39">
        <f t="shared" si="149"/>
        <v>93.699999999998951</v>
      </c>
      <c r="F939" s="16">
        <f t="shared" si="140"/>
        <v>2000.0000008831432</v>
      </c>
      <c r="H939" s="46" t="b">
        <f t="shared" si="141"/>
        <v>0</v>
      </c>
      <c r="I939" s="46">
        <f t="shared" si="142"/>
        <v>25</v>
      </c>
      <c r="J939" s="46">
        <f t="shared" si="143"/>
        <v>26</v>
      </c>
      <c r="K939" s="1" t="str">
        <f t="shared" si="144"/>
        <v/>
      </c>
      <c r="L939" s="1" t="str">
        <f t="shared" si="145"/>
        <v/>
      </c>
      <c r="M939" s="1" t="str">
        <f t="shared" si="146"/>
        <v/>
      </c>
      <c r="N939" s="1" t="str">
        <f t="shared" si="147"/>
        <v/>
      </c>
      <c r="O939" s="1">
        <f t="shared" si="148"/>
        <v>0</v>
      </c>
    </row>
    <row r="940" spans="5:15" x14ac:dyDescent="0.2">
      <c r="E940" s="39">
        <f t="shared" si="149"/>
        <v>93.799999999998946</v>
      </c>
      <c r="F940" s="16">
        <f t="shared" si="140"/>
        <v>2000.0000008831432</v>
      </c>
      <c r="H940" s="46" t="b">
        <f t="shared" si="141"/>
        <v>0</v>
      </c>
      <c r="I940" s="46">
        <f t="shared" si="142"/>
        <v>25</v>
      </c>
      <c r="J940" s="46">
        <f t="shared" si="143"/>
        <v>26</v>
      </c>
      <c r="K940" s="1" t="str">
        <f t="shared" si="144"/>
        <v/>
      </c>
      <c r="L940" s="1" t="str">
        <f t="shared" si="145"/>
        <v/>
      </c>
      <c r="M940" s="1" t="str">
        <f t="shared" si="146"/>
        <v/>
      </c>
      <c r="N940" s="1" t="str">
        <f t="shared" si="147"/>
        <v/>
      </c>
      <c r="O940" s="1">
        <f t="shared" si="148"/>
        <v>0</v>
      </c>
    </row>
    <row r="941" spans="5:15" x14ac:dyDescent="0.2">
      <c r="E941" s="39">
        <f t="shared" si="149"/>
        <v>93.89999999999894</v>
      </c>
      <c r="F941" s="16">
        <f t="shared" si="140"/>
        <v>2000.0000008831432</v>
      </c>
      <c r="H941" s="46" t="b">
        <f t="shared" si="141"/>
        <v>0</v>
      </c>
      <c r="I941" s="46">
        <f t="shared" si="142"/>
        <v>25</v>
      </c>
      <c r="J941" s="46">
        <f t="shared" si="143"/>
        <v>26</v>
      </c>
      <c r="K941" s="1" t="str">
        <f t="shared" si="144"/>
        <v/>
      </c>
      <c r="L941" s="1" t="str">
        <f t="shared" si="145"/>
        <v/>
      </c>
      <c r="M941" s="1" t="str">
        <f t="shared" si="146"/>
        <v/>
      </c>
      <c r="N941" s="1" t="str">
        <f t="shared" si="147"/>
        <v/>
      </c>
      <c r="O941" s="1">
        <f t="shared" si="148"/>
        <v>0</v>
      </c>
    </row>
    <row r="942" spans="5:15" x14ac:dyDescent="0.2">
      <c r="E942" s="39">
        <f t="shared" si="149"/>
        <v>93.999999999998934</v>
      </c>
      <c r="F942" s="16">
        <f t="shared" si="140"/>
        <v>2000.0000008831432</v>
      </c>
      <c r="H942" s="46" t="b">
        <f t="shared" si="141"/>
        <v>0</v>
      </c>
      <c r="I942" s="46">
        <f t="shared" si="142"/>
        <v>25</v>
      </c>
      <c r="J942" s="46">
        <f t="shared" si="143"/>
        <v>26</v>
      </c>
      <c r="K942" s="1" t="str">
        <f t="shared" si="144"/>
        <v/>
      </c>
      <c r="L942" s="1" t="str">
        <f t="shared" si="145"/>
        <v/>
      </c>
      <c r="M942" s="1" t="str">
        <f t="shared" si="146"/>
        <v/>
      </c>
      <c r="N942" s="1" t="str">
        <f t="shared" si="147"/>
        <v/>
      </c>
      <c r="O942" s="1">
        <f t="shared" si="148"/>
        <v>0</v>
      </c>
    </row>
    <row r="943" spans="5:15" x14ac:dyDescent="0.2">
      <c r="E943" s="39">
        <f t="shared" si="149"/>
        <v>94.099999999998929</v>
      </c>
      <c r="F943" s="16">
        <f t="shared" si="140"/>
        <v>2000.0000008831432</v>
      </c>
      <c r="H943" s="46" t="b">
        <f t="shared" si="141"/>
        <v>0</v>
      </c>
      <c r="I943" s="46">
        <f t="shared" si="142"/>
        <v>25</v>
      </c>
      <c r="J943" s="46">
        <f t="shared" si="143"/>
        <v>26</v>
      </c>
      <c r="K943" s="1" t="str">
        <f t="shared" si="144"/>
        <v/>
      </c>
      <c r="L943" s="1" t="str">
        <f t="shared" si="145"/>
        <v/>
      </c>
      <c r="M943" s="1" t="str">
        <f t="shared" si="146"/>
        <v/>
      </c>
      <c r="N943" s="1" t="str">
        <f t="shared" si="147"/>
        <v/>
      </c>
      <c r="O943" s="1">
        <f t="shared" si="148"/>
        <v>0</v>
      </c>
    </row>
    <row r="944" spans="5:15" x14ac:dyDescent="0.2">
      <c r="E944" s="39">
        <f t="shared" si="149"/>
        <v>94.199999999998923</v>
      </c>
      <c r="F944" s="16">
        <f t="shared" si="140"/>
        <v>2000.0000008831432</v>
      </c>
      <c r="H944" s="46" t="b">
        <f t="shared" si="141"/>
        <v>0</v>
      </c>
      <c r="I944" s="46">
        <f t="shared" si="142"/>
        <v>25</v>
      </c>
      <c r="J944" s="46">
        <f t="shared" si="143"/>
        <v>26</v>
      </c>
      <c r="K944" s="1" t="str">
        <f t="shared" si="144"/>
        <v/>
      </c>
      <c r="L944" s="1" t="str">
        <f t="shared" si="145"/>
        <v/>
      </c>
      <c r="M944" s="1" t="str">
        <f t="shared" si="146"/>
        <v/>
      </c>
      <c r="N944" s="1" t="str">
        <f t="shared" si="147"/>
        <v/>
      </c>
      <c r="O944" s="1">
        <f t="shared" si="148"/>
        <v>0</v>
      </c>
    </row>
    <row r="945" spans="5:15" x14ac:dyDescent="0.2">
      <c r="E945" s="39">
        <f t="shared" si="149"/>
        <v>94.299999999998917</v>
      </c>
      <c r="F945" s="16">
        <f t="shared" si="140"/>
        <v>2000.0000008831432</v>
      </c>
      <c r="H945" s="46" t="b">
        <f t="shared" si="141"/>
        <v>0</v>
      </c>
      <c r="I945" s="46">
        <f t="shared" si="142"/>
        <v>25</v>
      </c>
      <c r="J945" s="46">
        <f t="shared" si="143"/>
        <v>26</v>
      </c>
      <c r="K945" s="1" t="str">
        <f t="shared" si="144"/>
        <v/>
      </c>
      <c r="L945" s="1" t="str">
        <f t="shared" si="145"/>
        <v/>
      </c>
      <c r="M945" s="1" t="str">
        <f t="shared" si="146"/>
        <v/>
      </c>
      <c r="N945" s="1" t="str">
        <f t="shared" si="147"/>
        <v/>
      </c>
      <c r="O945" s="1">
        <f t="shared" si="148"/>
        <v>0</v>
      </c>
    </row>
    <row r="946" spans="5:15" x14ac:dyDescent="0.2">
      <c r="E946" s="39">
        <f t="shared" si="149"/>
        <v>94.399999999998911</v>
      </c>
      <c r="F946" s="16">
        <f t="shared" si="140"/>
        <v>2000.0000008831432</v>
      </c>
      <c r="H946" s="46" t="b">
        <f t="shared" si="141"/>
        <v>0</v>
      </c>
      <c r="I946" s="46">
        <f t="shared" si="142"/>
        <v>25</v>
      </c>
      <c r="J946" s="46">
        <f t="shared" si="143"/>
        <v>26</v>
      </c>
      <c r="K946" s="1" t="str">
        <f t="shared" si="144"/>
        <v/>
      </c>
      <c r="L946" s="1" t="str">
        <f t="shared" si="145"/>
        <v/>
      </c>
      <c r="M946" s="1" t="str">
        <f t="shared" si="146"/>
        <v/>
      </c>
      <c r="N946" s="1" t="str">
        <f t="shared" si="147"/>
        <v/>
      </c>
      <c r="O946" s="1">
        <f t="shared" si="148"/>
        <v>0</v>
      </c>
    </row>
    <row r="947" spans="5:15" x14ac:dyDescent="0.2">
      <c r="E947" s="39">
        <f t="shared" si="149"/>
        <v>94.499999999998906</v>
      </c>
      <c r="F947" s="16">
        <f t="shared" si="140"/>
        <v>2000.0000008831432</v>
      </c>
      <c r="H947" s="46" t="b">
        <f t="shared" si="141"/>
        <v>0</v>
      </c>
      <c r="I947" s="46">
        <f t="shared" si="142"/>
        <v>25</v>
      </c>
      <c r="J947" s="46">
        <f t="shared" si="143"/>
        <v>26</v>
      </c>
      <c r="K947" s="1" t="str">
        <f t="shared" si="144"/>
        <v/>
      </c>
      <c r="L947" s="1" t="str">
        <f t="shared" si="145"/>
        <v/>
      </c>
      <c r="M947" s="1" t="str">
        <f t="shared" si="146"/>
        <v/>
      </c>
      <c r="N947" s="1" t="str">
        <f t="shared" si="147"/>
        <v/>
      </c>
      <c r="O947" s="1">
        <f t="shared" si="148"/>
        <v>0</v>
      </c>
    </row>
    <row r="948" spans="5:15" x14ac:dyDescent="0.2">
      <c r="E948" s="39">
        <f t="shared" si="149"/>
        <v>94.5999999999989</v>
      </c>
      <c r="F948" s="16">
        <f t="shared" si="140"/>
        <v>2000.0000008831432</v>
      </c>
      <c r="H948" s="46" t="b">
        <f t="shared" si="141"/>
        <v>0</v>
      </c>
      <c r="I948" s="46">
        <f t="shared" si="142"/>
        <v>25</v>
      </c>
      <c r="J948" s="46">
        <f t="shared" si="143"/>
        <v>26</v>
      </c>
      <c r="K948" s="1" t="str">
        <f t="shared" si="144"/>
        <v/>
      </c>
      <c r="L948" s="1" t="str">
        <f t="shared" si="145"/>
        <v/>
      </c>
      <c r="M948" s="1" t="str">
        <f t="shared" si="146"/>
        <v/>
      </c>
      <c r="N948" s="1" t="str">
        <f t="shared" si="147"/>
        <v/>
      </c>
      <c r="O948" s="1">
        <f t="shared" si="148"/>
        <v>0</v>
      </c>
    </row>
    <row r="949" spans="5:15" x14ac:dyDescent="0.2">
      <c r="E949" s="39">
        <f t="shared" si="149"/>
        <v>94.699999999998894</v>
      </c>
      <c r="F949" s="16">
        <f t="shared" si="140"/>
        <v>2000.0000008831432</v>
      </c>
      <c r="H949" s="46" t="b">
        <f t="shared" si="141"/>
        <v>0</v>
      </c>
      <c r="I949" s="46">
        <f t="shared" si="142"/>
        <v>25</v>
      </c>
      <c r="J949" s="46">
        <f t="shared" si="143"/>
        <v>26</v>
      </c>
      <c r="K949" s="1" t="str">
        <f t="shared" si="144"/>
        <v/>
      </c>
      <c r="L949" s="1" t="str">
        <f t="shared" si="145"/>
        <v/>
      </c>
      <c r="M949" s="1" t="str">
        <f t="shared" si="146"/>
        <v/>
      </c>
      <c r="N949" s="1" t="str">
        <f t="shared" si="147"/>
        <v/>
      </c>
      <c r="O949" s="1">
        <f t="shared" si="148"/>
        <v>0</v>
      </c>
    </row>
    <row r="950" spans="5:15" x14ac:dyDescent="0.2">
      <c r="E950" s="39">
        <f t="shared" si="149"/>
        <v>94.799999999998889</v>
      </c>
      <c r="F950" s="16">
        <f t="shared" si="140"/>
        <v>2000.0000008831432</v>
      </c>
      <c r="H950" s="46" t="b">
        <f t="shared" si="141"/>
        <v>0</v>
      </c>
      <c r="I950" s="46">
        <f t="shared" si="142"/>
        <v>25</v>
      </c>
      <c r="J950" s="46">
        <f t="shared" si="143"/>
        <v>26</v>
      </c>
      <c r="K950" s="1" t="str">
        <f t="shared" si="144"/>
        <v/>
      </c>
      <c r="L950" s="1" t="str">
        <f t="shared" si="145"/>
        <v/>
      </c>
      <c r="M950" s="1" t="str">
        <f t="shared" si="146"/>
        <v/>
      </c>
      <c r="N950" s="1" t="str">
        <f t="shared" si="147"/>
        <v/>
      </c>
      <c r="O950" s="1">
        <f t="shared" si="148"/>
        <v>0</v>
      </c>
    </row>
    <row r="951" spans="5:15" x14ac:dyDescent="0.2">
      <c r="E951" s="39">
        <f t="shared" si="149"/>
        <v>94.899999999998883</v>
      </c>
      <c r="F951" s="16">
        <f t="shared" si="140"/>
        <v>2000.0000008831432</v>
      </c>
      <c r="H951" s="46" t="b">
        <f t="shared" si="141"/>
        <v>0</v>
      </c>
      <c r="I951" s="46">
        <f t="shared" si="142"/>
        <v>25</v>
      </c>
      <c r="J951" s="46">
        <f t="shared" si="143"/>
        <v>26</v>
      </c>
      <c r="K951" s="1" t="str">
        <f t="shared" si="144"/>
        <v/>
      </c>
      <c r="L951" s="1" t="str">
        <f t="shared" si="145"/>
        <v/>
      </c>
      <c r="M951" s="1" t="str">
        <f t="shared" si="146"/>
        <v/>
      </c>
      <c r="N951" s="1" t="str">
        <f t="shared" si="147"/>
        <v/>
      </c>
      <c r="O951" s="1">
        <f t="shared" si="148"/>
        <v>0</v>
      </c>
    </row>
    <row r="952" spans="5:15" x14ac:dyDescent="0.2">
      <c r="E952" s="39">
        <f t="shared" si="149"/>
        <v>94.999999999998877</v>
      </c>
      <c r="F952" s="16">
        <f t="shared" si="140"/>
        <v>2000.0000008831432</v>
      </c>
      <c r="H952" s="46" t="b">
        <f t="shared" si="141"/>
        <v>0</v>
      </c>
      <c r="I952" s="46">
        <f t="shared" si="142"/>
        <v>25</v>
      </c>
      <c r="J952" s="46">
        <f t="shared" si="143"/>
        <v>26</v>
      </c>
      <c r="K952" s="1" t="str">
        <f t="shared" si="144"/>
        <v/>
      </c>
      <c r="L952" s="1" t="str">
        <f t="shared" si="145"/>
        <v/>
      </c>
      <c r="M952" s="1" t="str">
        <f t="shared" si="146"/>
        <v/>
      </c>
      <c r="N952" s="1" t="str">
        <f t="shared" si="147"/>
        <v/>
      </c>
      <c r="O952" s="1">
        <f t="shared" si="148"/>
        <v>0</v>
      </c>
    </row>
    <row r="953" spans="5:15" x14ac:dyDescent="0.2">
      <c r="E953" s="39">
        <f t="shared" si="149"/>
        <v>95.099999999998872</v>
      </c>
      <c r="F953" s="16">
        <f t="shared" si="140"/>
        <v>2000.0000008831432</v>
      </c>
      <c r="H953" s="46" t="b">
        <f t="shared" si="141"/>
        <v>0</v>
      </c>
      <c r="I953" s="46">
        <f t="shared" si="142"/>
        <v>25</v>
      </c>
      <c r="J953" s="46">
        <f t="shared" si="143"/>
        <v>26</v>
      </c>
      <c r="K953" s="1" t="str">
        <f t="shared" si="144"/>
        <v/>
      </c>
      <c r="L953" s="1" t="str">
        <f t="shared" si="145"/>
        <v/>
      </c>
      <c r="M953" s="1" t="str">
        <f t="shared" si="146"/>
        <v/>
      </c>
      <c r="N953" s="1" t="str">
        <f t="shared" si="147"/>
        <v/>
      </c>
      <c r="O953" s="1">
        <f t="shared" si="148"/>
        <v>0</v>
      </c>
    </row>
    <row r="954" spans="5:15" x14ac:dyDescent="0.2">
      <c r="E954" s="39">
        <f t="shared" si="149"/>
        <v>95.199999999998866</v>
      </c>
      <c r="F954" s="16">
        <f t="shared" si="140"/>
        <v>2000.0000008831432</v>
      </c>
      <c r="H954" s="46" t="b">
        <f t="shared" si="141"/>
        <v>0</v>
      </c>
      <c r="I954" s="46">
        <f t="shared" si="142"/>
        <v>25</v>
      </c>
      <c r="J954" s="46">
        <f t="shared" si="143"/>
        <v>26</v>
      </c>
      <c r="K954" s="1" t="str">
        <f t="shared" si="144"/>
        <v/>
      </c>
      <c r="L954" s="1" t="str">
        <f t="shared" si="145"/>
        <v/>
      </c>
      <c r="M954" s="1" t="str">
        <f t="shared" si="146"/>
        <v/>
      </c>
      <c r="N954" s="1" t="str">
        <f t="shared" si="147"/>
        <v/>
      </c>
      <c r="O954" s="1">
        <f t="shared" si="148"/>
        <v>0</v>
      </c>
    </row>
    <row r="955" spans="5:15" x14ac:dyDescent="0.2">
      <c r="E955" s="39">
        <f t="shared" si="149"/>
        <v>95.29999999999886</v>
      </c>
      <c r="F955" s="16">
        <f t="shared" si="140"/>
        <v>2000.0000008831432</v>
      </c>
      <c r="H955" s="46" t="b">
        <f t="shared" si="141"/>
        <v>0</v>
      </c>
      <c r="I955" s="46">
        <f t="shared" si="142"/>
        <v>25</v>
      </c>
      <c r="J955" s="46">
        <f t="shared" si="143"/>
        <v>26</v>
      </c>
      <c r="K955" s="1" t="str">
        <f t="shared" si="144"/>
        <v/>
      </c>
      <c r="L955" s="1" t="str">
        <f t="shared" si="145"/>
        <v/>
      </c>
      <c r="M955" s="1" t="str">
        <f t="shared" si="146"/>
        <v/>
      </c>
      <c r="N955" s="1" t="str">
        <f t="shared" si="147"/>
        <v/>
      </c>
      <c r="O955" s="1">
        <f t="shared" si="148"/>
        <v>0</v>
      </c>
    </row>
    <row r="956" spans="5:15" x14ac:dyDescent="0.2">
      <c r="E956" s="39">
        <f t="shared" si="149"/>
        <v>95.399999999998855</v>
      </c>
      <c r="F956" s="16">
        <f t="shared" ref="F956:F1002" si="150">IF(E956&gt;$C$29,$C$30,IF(H956,M956+(E956-K956)*O956,0))</f>
        <v>2000.0000008831432</v>
      </c>
      <c r="H956" s="46" t="b">
        <f t="shared" ref="H956:H1002" si="151">AND(E956&gt;=$C$28,E956&lt;=$C$29)</f>
        <v>0</v>
      </c>
      <c r="I956" s="46">
        <f t="shared" ref="I956:I1002" si="152">COUNTIF($B$2:$B$26,"&lt;="&amp;E956)</f>
        <v>25</v>
      </c>
      <c r="J956" s="46">
        <f t="shared" ref="J956:J1002" si="153">I956+1</f>
        <v>26</v>
      </c>
      <c r="K956" s="1" t="str">
        <f t="shared" ref="K956:K1002" si="154">IF(H956,INDEX($B$2:$B$26,I956),"")</f>
        <v/>
      </c>
      <c r="L956" s="1" t="str">
        <f t="shared" ref="L956:L1002" si="155">IF(H956,INDEX($B$2:$B$26,J956),"")</f>
        <v/>
      </c>
      <c r="M956" s="1" t="str">
        <f t="shared" ref="M956:M1002" si="156">IF(H956,INDEX($C$2:$C$26,I956),"")</f>
        <v/>
      </c>
      <c r="N956" s="1" t="str">
        <f t="shared" ref="N956:N1002" si="157">IF(H956,INDEX($C$2:$C$26,J956),"")</f>
        <v/>
      </c>
      <c r="O956" s="1">
        <f t="shared" ref="O956:O1002" si="158">IF(K956&lt;&gt;L956,(N956-M956)/(L956-K956),0)</f>
        <v>0</v>
      </c>
    </row>
    <row r="957" spans="5:15" x14ac:dyDescent="0.2">
      <c r="E957" s="39">
        <f t="shared" si="149"/>
        <v>95.499999999998849</v>
      </c>
      <c r="F957" s="16">
        <f t="shared" si="150"/>
        <v>2000.0000008831432</v>
      </c>
      <c r="H957" s="46" t="b">
        <f t="shared" si="151"/>
        <v>0</v>
      </c>
      <c r="I957" s="46">
        <f t="shared" si="152"/>
        <v>25</v>
      </c>
      <c r="J957" s="46">
        <f t="shared" si="153"/>
        <v>26</v>
      </c>
      <c r="K957" s="1" t="str">
        <f t="shared" si="154"/>
        <v/>
      </c>
      <c r="L957" s="1" t="str">
        <f t="shared" si="155"/>
        <v/>
      </c>
      <c r="M957" s="1" t="str">
        <f t="shared" si="156"/>
        <v/>
      </c>
      <c r="N957" s="1" t="str">
        <f t="shared" si="157"/>
        <v/>
      </c>
      <c r="O957" s="1">
        <f t="shared" si="158"/>
        <v>0</v>
      </c>
    </row>
    <row r="958" spans="5:15" x14ac:dyDescent="0.2">
      <c r="E958" s="39">
        <f t="shared" si="149"/>
        <v>95.599999999998843</v>
      </c>
      <c r="F958" s="16">
        <f t="shared" si="150"/>
        <v>2000.0000008831432</v>
      </c>
      <c r="H958" s="46" t="b">
        <f t="shared" si="151"/>
        <v>0</v>
      </c>
      <c r="I958" s="46">
        <f t="shared" si="152"/>
        <v>25</v>
      </c>
      <c r="J958" s="46">
        <f t="shared" si="153"/>
        <v>26</v>
      </c>
      <c r="K958" s="1" t="str">
        <f t="shared" si="154"/>
        <v/>
      </c>
      <c r="L958" s="1" t="str">
        <f t="shared" si="155"/>
        <v/>
      </c>
      <c r="M958" s="1" t="str">
        <f t="shared" si="156"/>
        <v/>
      </c>
      <c r="N958" s="1" t="str">
        <f t="shared" si="157"/>
        <v/>
      </c>
      <c r="O958" s="1">
        <f t="shared" si="158"/>
        <v>0</v>
      </c>
    </row>
    <row r="959" spans="5:15" x14ac:dyDescent="0.2">
      <c r="E959" s="39">
        <f t="shared" si="149"/>
        <v>95.699999999998838</v>
      </c>
      <c r="F959" s="16">
        <f t="shared" si="150"/>
        <v>2000.0000008831432</v>
      </c>
      <c r="H959" s="46" t="b">
        <f t="shared" si="151"/>
        <v>0</v>
      </c>
      <c r="I959" s="46">
        <f t="shared" si="152"/>
        <v>25</v>
      </c>
      <c r="J959" s="46">
        <f t="shared" si="153"/>
        <v>26</v>
      </c>
      <c r="K959" s="1" t="str">
        <f t="shared" si="154"/>
        <v/>
      </c>
      <c r="L959" s="1" t="str">
        <f t="shared" si="155"/>
        <v/>
      </c>
      <c r="M959" s="1" t="str">
        <f t="shared" si="156"/>
        <v/>
      </c>
      <c r="N959" s="1" t="str">
        <f t="shared" si="157"/>
        <v/>
      </c>
      <c r="O959" s="1">
        <f t="shared" si="158"/>
        <v>0</v>
      </c>
    </row>
    <row r="960" spans="5:15" x14ac:dyDescent="0.2">
      <c r="E960" s="39">
        <f t="shared" si="149"/>
        <v>95.799999999998832</v>
      </c>
      <c r="F960" s="16">
        <f t="shared" si="150"/>
        <v>2000.0000008831432</v>
      </c>
      <c r="H960" s="46" t="b">
        <f t="shared" si="151"/>
        <v>0</v>
      </c>
      <c r="I960" s="46">
        <f t="shared" si="152"/>
        <v>25</v>
      </c>
      <c r="J960" s="46">
        <f t="shared" si="153"/>
        <v>26</v>
      </c>
      <c r="K960" s="1" t="str">
        <f t="shared" si="154"/>
        <v/>
      </c>
      <c r="L960" s="1" t="str">
        <f t="shared" si="155"/>
        <v/>
      </c>
      <c r="M960" s="1" t="str">
        <f t="shared" si="156"/>
        <v/>
      </c>
      <c r="N960" s="1" t="str">
        <f t="shared" si="157"/>
        <v/>
      </c>
      <c r="O960" s="1">
        <f t="shared" si="158"/>
        <v>0</v>
      </c>
    </row>
    <row r="961" spans="5:15" x14ac:dyDescent="0.2">
      <c r="E961" s="39">
        <f t="shared" si="149"/>
        <v>95.899999999998826</v>
      </c>
      <c r="F961" s="16">
        <f t="shared" si="150"/>
        <v>2000.0000008831432</v>
      </c>
      <c r="H961" s="46" t="b">
        <f t="shared" si="151"/>
        <v>0</v>
      </c>
      <c r="I961" s="46">
        <f t="shared" si="152"/>
        <v>25</v>
      </c>
      <c r="J961" s="46">
        <f t="shared" si="153"/>
        <v>26</v>
      </c>
      <c r="K961" s="1" t="str">
        <f t="shared" si="154"/>
        <v/>
      </c>
      <c r="L961" s="1" t="str">
        <f t="shared" si="155"/>
        <v/>
      </c>
      <c r="M961" s="1" t="str">
        <f t="shared" si="156"/>
        <v/>
      </c>
      <c r="N961" s="1" t="str">
        <f t="shared" si="157"/>
        <v/>
      </c>
      <c r="O961" s="1">
        <f t="shared" si="158"/>
        <v>0</v>
      </c>
    </row>
    <row r="962" spans="5:15" x14ac:dyDescent="0.2">
      <c r="E962" s="39">
        <f t="shared" si="149"/>
        <v>95.99999999999882</v>
      </c>
      <c r="F962" s="16">
        <f t="shared" si="150"/>
        <v>2000.0000008831432</v>
      </c>
      <c r="H962" s="46" t="b">
        <f t="shared" si="151"/>
        <v>0</v>
      </c>
      <c r="I962" s="46">
        <f t="shared" si="152"/>
        <v>25</v>
      </c>
      <c r="J962" s="46">
        <f t="shared" si="153"/>
        <v>26</v>
      </c>
      <c r="K962" s="1" t="str">
        <f t="shared" si="154"/>
        <v/>
      </c>
      <c r="L962" s="1" t="str">
        <f t="shared" si="155"/>
        <v/>
      </c>
      <c r="M962" s="1" t="str">
        <f t="shared" si="156"/>
        <v/>
      </c>
      <c r="N962" s="1" t="str">
        <f t="shared" si="157"/>
        <v/>
      </c>
      <c r="O962" s="1">
        <f t="shared" si="158"/>
        <v>0</v>
      </c>
    </row>
    <row r="963" spans="5:15" x14ac:dyDescent="0.2">
      <c r="E963" s="39">
        <f t="shared" ref="E963:E1002" si="159">E962+WindSpeedStep</f>
        <v>96.099999999998815</v>
      </c>
      <c r="F963" s="16">
        <f t="shared" si="150"/>
        <v>2000.0000008831432</v>
      </c>
      <c r="H963" s="46" t="b">
        <f t="shared" si="151"/>
        <v>0</v>
      </c>
      <c r="I963" s="46">
        <f t="shared" si="152"/>
        <v>25</v>
      </c>
      <c r="J963" s="46">
        <f t="shared" si="153"/>
        <v>26</v>
      </c>
      <c r="K963" s="1" t="str">
        <f t="shared" si="154"/>
        <v/>
      </c>
      <c r="L963" s="1" t="str">
        <f t="shared" si="155"/>
        <v/>
      </c>
      <c r="M963" s="1" t="str">
        <f t="shared" si="156"/>
        <v/>
      </c>
      <c r="N963" s="1" t="str">
        <f t="shared" si="157"/>
        <v/>
      </c>
      <c r="O963" s="1">
        <f t="shared" si="158"/>
        <v>0</v>
      </c>
    </row>
    <row r="964" spans="5:15" x14ac:dyDescent="0.2">
      <c r="E964" s="39">
        <f t="shared" si="159"/>
        <v>96.199999999998809</v>
      </c>
      <c r="F964" s="16">
        <f t="shared" si="150"/>
        <v>2000.0000008831432</v>
      </c>
      <c r="H964" s="46" t="b">
        <f t="shared" si="151"/>
        <v>0</v>
      </c>
      <c r="I964" s="46">
        <f t="shared" si="152"/>
        <v>25</v>
      </c>
      <c r="J964" s="46">
        <f t="shared" si="153"/>
        <v>26</v>
      </c>
      <c r="K964" s="1" t="str">
        <f t="shared" si="154"/>
        <v/>
      </c>
      <c r="L964" s="1" t="str">
        <f t="shared" si="155"/>
        <v/>
      </c>
      <c r="M964" s="1" t="str">
        <f t="shared" si="156"/>
        <v/>
      </c>
      <c r="N964" s="1" t="str">
        <f t="shared" si="157"/>
        <v/>
      </c>
      <c r="O964" s="1">
        <f t="shared" si="158"/>
        <v>0</v>
      </c>
    </row>
    <row r="965" spans="5:15" x14ac:dyDescent="0.2">
      <c r="E965" s="39">
        <f t="shared" si="159"/>
        <v>96.299999999998803</v>
      </c>
      <c r="F965" s="16">
        <f t="shared" si="150"/>
        <v>2000.0000008831432</v>
      </c>
      <c r="H965" s="46" t="b">
        <f t="shared" si="151"/>
        <v>0</v>
      </c>
      <c r="I965" s="46">
        <f t="shared" si="152"/>
        <v>25</v>
      </c>
      <c r="J965" s="46">
        <f t="shared" si="153"/>
        <v>26</v>
      </c>
      <c r="K965" s="1" t="str">
        <f t="shared" si="154"/>
        <v/>
      </c>
      <c r="L965" s="1" t="str">
        <f t="shared" si="155"/>
        <v/>
      </c>
      <c r="M965" s="1" t="str">
        <f t="shared" si="156"/>
        <v/>
      </c>
      <c r="N965" s="1" t="str">
        <f t="shared" si="157"/>
        <v/>
      </c>
      <c r="O965" s="1">
        <f t="shared" si="158"/>
        <v>0</v>
      </c>
    </row>
    <row r="966" spans="5:15" x14ac:dyDescent="0.2">
      <c r="E966" s="39">
        <f t="shared" si="159"/>
        <v>96.399999999998798</v>
      </c>
      <c r="F966" s="16">
        <f t="shared" si="150"/>
        <v>2000.0000008831432</v>
      </c>
      <c r="H966" s="46" t="b">
        <f t="shared" si="151"/>
        <v>0</v>
      </c>
      <c r="I966" s="46">
        <f t="shared" si="152"/>
        <v>25</v>
      </c>
      <c r="J966" s="46">
        <f t="shared" si="153"/>
        <v>26</v>
      </c>
      <c r="K966" s="1" t="str">
        <f t="shared" si="154"/>
        <v/>
      </c>
      <c r="L966" s="1" t="str">
        <f t="shared" si="155"/>
        <v/>
      </c>
      <c r="M966" s="1" t="str">
        <f t="shared" si="156"/>
        <v/>
      </c>
      <c r="N966" s="1" t="str">
        <f t="shared" si="157"/>
        <v/>
      </c>
      <c r="O966" s="1">
        <f t="shared" si="158"/>
        <v>0</v>
      </c>
    </row>
    <row r="967" spans="5:15" x14ac:dyDescent="0.2">
      <c r="E967" s="39">
        <f t="shared" si="159"/>
        <v>96.499999999998792</v>
      </c>
      <c r="F967" s="16">
        <f t="shared" si="150"/>
        <v>2000.0000008831432</v>
      </c>
      <c r="H967" s="46" t="b">
        <f t="shared" si="151"/>
        <v>0</v>
      </c>
      <c r="I967" s="46">
        <f t="shared" si="152"/>
        <v>25</v>
      </c>
      <c r="J967" s="46">
        <f t="shared" si="153"/>
        <v>26</v>
      </c>
      <c r="K967" s="1" t="str">
        <f t="shared" si="154"/>
        <v/>
      </c>
      <c r="L967" s="1" t="str">
        <f t="shared" si="155"/>
        <v/>
      </c>
      <c r="M967" s="1" t="str">
        <f t="shared" si="156"/>
        <v/>
      </c>
      <c r="N967" s="1" t="str">
        <f t="shared" si="157"/>
        <v/>
      </c>
      <c r="O967" s="1">
        <f t="shared" si="158"/>
        <v>0</v>
      </c>
    </row>
    <row r="968" spans="5:15" x14ac:dyDescent="0.2">
      <c r="E968" s="39">
        <f t="shared" si="159"/>
        <v>96.599999999998786</v>
      </c>
      <c r="F968" s="16">
        <f t="shared" si="150"/>
        <v>2000.0000008831432</v>
      </c>
      <c r="H968" s="46" t="b">
        <f t="shared" si="151"/>
        <v>0</v>
      </c>
      <c r="I968" s="46">
        <f t="shared" si="152"/>
        <v>25</v>
      </c>
      <c r="J968" s="46">
        <f t="shared" si="153"/>
        <v>26</v>
      </c>
      <c r="K968" s="1" t="str">
        <f t="shared" si="154"/>
        <v/>
      </c>
      <c r="L968" s="1" t="str">
        <f t="shared" si="155"/>
        <v/>
      </c>
      <c r="M968" s="1" t="str">
        <f t="shared" si="156"/>
        <v/>
      </c>
      <c r="N968" s="1" t="str">
        <f t="shared" si="157"/>
        <v/>
      </c>
      <c r="O968" s="1">
        <f t="shared" si="158"/>
        <v>0</v>
      </c>
    </row>
    <row r="969" spans="5:15" x14ac:dyDescent="0.2">
      <c r="E969" s="39">
        <f t="shared" si="159"/>
        <v>96.699999999998781</v>
      </c>
      <c r="F969" s="16">
        <f t="shared" si="150"/>
        <v>2000.0000008831432</v>
      </c>
      <c r="H969" s="46" t="b">
        <f t="shared" si="151"/>
        <v>0</v>
      </c>
      <c r="I969" s="46">
        <f t="shared" si="152"/>
        <v>25</v>
      </c>
      <c r="J969" s="46">
        <f t="shared" si="153"/>
        <v>26</v>
      </c>
      <c r="K969" s="1" t="str">
        <f t="shared" si="154"/>
        <v/>
      </c>
      <c r="L969" s="1" t="str">
        <f t="shared" si="155"/>
        <v/>
      </c>
      <c r="M969" s="1" t="str">
        <f t="shared" si="156"/>
        <v/>
      </c>
      <c r="N969" s="1" t="str">
        <f t="shared" si="157"/>
        <v/>
      </c>
      <c r="O969" s="1">
        <f t="shared" si="158"/>
        <v>0</v>
      </c>
    </row>
    <row r="970" spans="5:15" x14ac:dyDescent="0.2">
      <c r="E970" s="39">
        <f t="shared" si="159"/>
        <v>96.799999999998775</v>
      </c>
      <c r="F970" s="16">
        <f t="shared" si="150"/>
        <v>2000.0000008831432</v>
      </c>
      <c r="H970" s="46" t="b">
        <f t="shared" si="151"/>
        <v>0</v>
      </c>
      <c r="I970" s="46">
        <f t="shared" si="152"/>
        <v>25</v>
      </c>
      <c r="J970" s="46">
        <f t="shared" si="153"/>
        <v>26</v>
      </c>
      <c r="K970" s="1" t="str">
        <f t="shared" si="154"/>
        <v/>
      </c>
      <c r="L970" s="1" t="str">
        <f t="shared" si="155"/>
        <v/>
      </c>
      <c r="M970" s="1" t="str">
        <f t="shared" si="156"/>
        <v/>
      </c>
      <c r="N970" s="1" t="str">
        <f t="shared" si="157"/>
        <v/>
      </c>
      <c r="O970" s="1">
        <f t="shared" si="158"/>
        <v>0</v>
      </c>
    </row>
    <row r="971" spans="5:15" x14ac:dyDescent="0.2">
      <c r="E971" s="39">
        <f t="shared" si="159"/>
        <v>96.899999999998769</v>
      </c>
      <c r="F971" s="16">
        <f t="shared" si="150"/>
        <v>2000.0000008831432</v>
      </c>
      <c r="H971" s="46" t="b">
        <f t="shared" si="151"/>
        <v>0</v>
      </c>
      <c r="I971" s="46">
        <f t="shared" si="152"/>
        <v>25</v>
      </c>
      <c r="J971" s="46">
        <f t="shared" si="153"/>
        <v>26</v>
      </c>
      <c r="K971" s="1" t="str">
        <f t="shared" si="154"/>
        <v/>
      </c>
      <c r="L971" s="1" t="str">
        <f t="shared" si="155"/>
        <v/>
      </c>
      <c r="M971" s="1" t="str">
        <f t="shared" si="156"/>
        <v/>
      </c>
      <c r="N971" s="1" t="str">
        <f t="shared" si="157"/>
        <v/>
      </c>
      <c r="O971" s="1">
        <f t="shared" si="158"/>
        <v>0</v>
      </c>
    </row>
    <row r="972" spans="5:15" x14ac:dyDescent="0.2">
      <c r="E972" s="39">
        <f t="shared" si="159"/>
        <v>96.999999999998764</v>
      </c>
      <c r="F972" s="16">
        <f t="shared" si="150"/>
        <v>2000.0000008831432</v>
      </c>
      <c r="H972" s="46" t="b">
        <f t="shared" si="151"/>
        <v>0</v>
      </c>
      <c r="I972" s="46">
        <f t="shared" si="152"/>
        <v>25</v>
      </c>
      <c r="J972" s="46">
        <f t="shared" si="153"/>
        <v>26</v>
      </c>
      <c r="K972" s="1" t="str">
        <f t="shared" si="154"/>
        <v/>
      </c>
      <c r="L972" s="1" t="str">
        <f t="shared" si="155"/>
        <v/>
      </c>
      <c r="M972" s="1" t="str">
        <f t="shared" si="156"/>
        <v/>
      </c>
      <c r="N972" s="1" t="str">
        <f t="shared" si="157"/>
        <v/>
      </c>
      <c r="O972" s="1">
        <f t="shared" si="158"/>
        <v>0</v>
      </c>
    </row>
    <row r="973" spans="5:15" x14ac:dyDescent="0.2">
      <c r="E973" s="39">
        <f t="shared" si="159"/>
        <v>97.099999999998758</v>
      </c>
      <c r="F973" s="16">
        <f t="shared" si="150"/>
        <v>2000.0000008831432</v>
      </c>
      <c r="H973" s="46" t="b">
        <f t="shared" si="151"/>
        <v>0</v>
      </c>
      <c r="I973" s="46">
        <f t="shared" si="152"/>
        <v>25</v>
      </c>
      <c r="J973" s="46">
        <f t="shared" si="153"/>
        <v>26</v>
      </c>
      <c r="K973" s="1" t="str">
        <f t="shared" si="154"/>
        <v/>
      </c>
      <c r="L973" s="1" t="str">
        <f t="shared" si="155"/>
        <v/>
      </c>
      <c r="M973" s="1" t="str">
        <f t="shared" si="156"/>
        <v/>
      </c>
      <c r="N973" s="1" t="str">
        <f t="shared" si="157"/>
        <v/>
      </c>
      <c r="O973" s="1">
        <f t="shared" si="158"/>
        <v>0</v>
      </c>
    </row>
    <row r="974" spans="5:15" x14ac:dyDescent="0.2">
      <c r="E974" s="39">
        <f t="shared" si="159"/>
        <v>97.199999999998752</v>
      </c>
      <c r="F974" s="16">
        <f t="shared" si="150"/>
        <v>2000.0000008831432</v>
      </c>
      <c r="H974" s="46" t="b">
        <f t="shared" si="151"/>
        <v>0</v>
      </c>
      <c r="I974" s="46">
        <f t="shared" si="152"/>
        <v>25</v>
      </c>
      <c r="J974" s="46">
        <f t="shared" si="153"/>
        <v>26</v>
      </c>
      <c r="K974" s="1" t="str">
        <f t="shared" si="154"/>
        <v/>
      </c>
      <c r="L974" s="1" t="str">
        <f t="shared" si="155"/>
        <v/>
      </c>
      <c r="M974" s="1" t="str">
        <f t="shared" si="156"/>
        <v/>
      </c>
      <c r="N974" s="1" t="str">
        <f t="shared" si="157"/>
        <v/>
      </c>
      <c r="O974" s="1">
        <f t="shared" si="158"/>
        <v>0</v>
      </c>
    </row>
    <row r="975" spans="5:15" x14ac:dyDescent="0.2">
      <c r="E975" s="39">
        <f t="shared" si="159"/>
        <v>97.299999999998747</v>
      </c>
      <c r="F975" s="16">
        <f t="shared" si="150"/>
        <v>2000.0000008831432</v>
      </c>
      <c r="H975" s="46" t="b">
        <f t="shared" si="151"/>
        <v>0</v>
      </c>
      <c r="I975" s="46">
        <f t="shared" si="152"/>
        <v>25</v>
      </c>
      <c r="J975" s="46">
        <f t="shared" si="153"/>
        <v>26</v>
      </c>
      <c r="K975" s="1" t="str">
        <f t="shared" si="154"/>
        <v/>
      </c>
      <c r="L975" s="1" t="str">
        <f t="shared" si="155"/>
        <v/>
      </c>
      <c r="M975" s="1" t="str">
        <f t="shared" si="156"/>
        <v/>
      </c>
      <c r="N975" s="1" t="str">
        <f t="shared" si="157"/>
        <v/>
      </c>
      <c r="O975" s="1">
        <f t="shared" si="158"/>
        <v>0</v>
      </c>
    </row>
    <row r="976" spans="5:15" x14ac:dyDescent="0.2">
      <c r="E976" s="39">
        <f t="shared" si="159"/>
        <v>97.399999999998741</v>
      </c>
      <c r="F976" s="16">
        <f t="shared" si="150"/>
        <v>2000.0000008831432</v>
      </c>
      <c r="H976" s="46" t="b">
        <f t="shared" si="151"/>
        <v>0</v>
      </c>
      <c r="I976" s="46">
        <f t="shared" si="152"/>
        <v>25</v>
      </c>
      <c r="J976" s="46">
        <f t="shared" si="153"/>
        <v>26</v>
      </c>
      <c r="K976" s="1" t="str">
        <f t="shared" si="154"/>
        <v/>
      </c>
      <c r="L976" s="1" t="str">
        <f t="shared" si="155"/>
        <v/>
      </c>
      <c r="M976" s="1" t="str">
        <f t="shared" si="156"/>
        <v/>
      </c>
      <c r="N976" s="1" t="str">
        <f t="shared" si="157"/>
        <v/>
      </c>
      <c r="O976" s="1">
        <f t="shared" si="158"/>
        <v>0</v>
      </c>
    </row>
    <row r="977" spans="5:15" x14ac:dyDescent="0.2">
      <c r="E977" s="39">
        <f t="shared" si="159"/>
        <v>97.499999999998735</v>
      </c>
      <c r="F977" s="16">
        <f t="shared" si="150"/>
        <v>2000.0000008831432</v>
      </c>
      <c r="H977" s="46" t="b">
        <f t="shared" si="151"/>
        <v>0</v>
      </c>
      <c r="I977" s="46">
        <f t="shared" si="152"/>
        <v>25</v>
      </c>
      <c r="J977" s="46">
        <f t="shared" si="153"/>
        <v>26</v>
      </c>
      <c r="K977" s="1" t="str">
        <f t="shared" si="154"/>
        <v/>
      </c>
      <c r="L977" s="1" t="str">
        <f t="shared" si="155"/>
        <v/>
      </c>
      <c r="M977" s="1" t="str">
        <f t="shared" si="156"/>
        <v/>
      </c>
      <c r="N977" s="1" t="str">
        <f t="shared" si="157"/>
        <v/>
      </c>
      <c r="O977" s="1">
        <f t="shared" si="158"/>
        <v>0</v>
      </c>
    </row>
    <row r="978" spans="5:15" x14ac:dyDescent="0.2">
      <c r="E978" s="39">
        <f t="shared" si="159"/>
        <v>97.59999999999873</v>
      </c>
      <c r="F978" s="16">
        <f t="shared" si="150"/>
        <v>2000.0000008831432</v>
      </c>
      <c r="H978" s="46" t="b">
        <f t="shared" si="151"/>
        <v>0</v>
      </c>
      <c r="I978" s="46">
        <f t="shared" si="152"/>
        <v>25</v>
      </c>
      <c r="J978" s="46">
        <f t="shared" si="153"/>
        <v>26</v>
      </c>
      <c r="K978" s="1" t="str">
        <f t="shared" si="154"/>
        <v/>
      </c>
      <c r="L978" s="1" t="str">
        <f t="shared" si="155"/>
        <v/>
      </c>
      <c r="M978" s="1" t="str">
        <f t="shared" si="156"/>
        <v/>
      </c>
      <c r="N978" s="1" t="str">
        <f t="shared" si="157"/>
        <v/>
      </c>
      <c r="O978" s="1">
        <f t="shared" si="158"/>
        <v>0</v>
      </c>
    </row>
    <row r="979" spans="5:15" x14ac:dyDescent="0.2">
      <c r="E979" s="39">
        <f t="shared" si="159"/>
        <v>97.699999999998724</v>
      </c>
      <c r="F979" s="16">
        <f t="shared" si="150"/>
        <v>2000.0000008831432</v>
      </c>
      <c r="H979" s="46" t="b">
        <f t="shared" si="151"/>
        <v>0</v>
      </c>
      <c r="I979" s="46">
        <f t="shared" si="152"/>
        <v>25</v>
      </c>
      <c r="J979" s="46">
        <f t="shared" si="153"/>
        <v>26</v>
      </c>
      <c r="K979" s="1" t="str">
        <f t="shared" si="154"/>
        <v/>
      </c>
      <c r="L979" s="1" t="str">
        <f t="shared" si="155"/>
        <v/>
      </c>
      <c r="M979" s="1" t="str">
        <f t="shared" si="156"/>
        <v/>
      </c>
      <c r="N979" s="1" t="str">
        <f t="shared" si="157"/>
        <v/>
      </c>
      <c r="O979" s="1">
        <f t="shared" si="158"/>
        <v>0</v>
      </c>
    </row>
    <row r="980" spans="5:15" x14ac:dyDescent="0.2">
      <c r="E980" s="39">
        <f t="shared" si="159"/>
        <v>97.799999999998718</v>
      </c>
      <c r="F980" s="16">
        <f t="shared" si="150"/>
        <v>2000.0000008831432</v>
      </c>
      <c r="H980" s="46" t="b">
        <f t="shared" si="151"/>
        <v>0</v>
      </c>
      <c r="I980" s="46">
        <f t="shared" si="152"/>
        <v>25</v>
      </c>
      <c r="J980" s="46">
        <f t="shared" si="153"/>
        <v>26</v>
      </c>
      <c r="K980" s="1" t="str">
        <f t="shared" si="154"/>
        <v/>
      </c>
      <c r="L980" s="1" t="str">
        <f t="shared" si="155"/>
        <v/>
      </c>
      <c r="M980" s="1" t="str">
        <f t="shared" si="156"/>
        <v/>
      </c>
      <c r="N980" s="1" t="str">
        <f t="shared" si="157"/>
        <v/>
      </c>
      <c r="O980" s="1">
        <f t="shared" si="158"/>
        <v>0</v>
      </c>
    </row>
    <row r="981" spans="5:15" x14ac:dyDescent="0.2">
      <c r="E981" s="39">
        <f t="shared" si="159"/>
        <v>97.899999999998712</v>
      </c>
      <c r="F981" s="16">
        <f t="shared" si="150"/>
        <v>2000.0000008831432</v>
      </c>
      <c r="H981" s="46" t="b">
        <f t="shared" si="151"/>
        <v>0</v>
      </c>
      <c r="I981" s="46">
        <f t="shared" si="152"/>
        <v>25</v>
      </c>
      <c r="J981" s="46">
        <f t="shared" si="153"/>
        <v>26</v>
      </c>
      <c r="K981" s="1" t="str">
        <f t="shared" si="154"/>
        <v/>
      </c>
      <c r="L981" s="1" t="str">
        <f t="shared" si="155"/>
        <v/>
      </c>
      <c r="M981" s="1" t="str">
        <f t="shared" si="156"/>
        <v/>
      </c>
      <c r="N981" s="1" t="str">
        <f t="shared" si="157"/>
        <v/>
      </c>
      <c r="O981" s="1">
        <f t="shared" si="158"/>
        <v>0</v>
      </c>
    </row>
    <row r="982" spans="5:15" x14ac:dyDescent="0.2">
      <c r="E982" s="39">
        <f t="shared" si="159"/>
        <v>97.999999999998707</v>
      </c>
      <c r="F982" s="16">
        <f t="shared" si="150"/>
        <v>2000.0000008831432</v>
      </c>
      <c r="H982" s="46" t="b">
        <f t="shared" si="151"/>
        <v>0</v>
      </c>
      <c r="I982" s="46">
        <f t="shared" si="152"/>
        <v>25</v>
      </c>
      <c r="J982" s="46">
        <f t="shared" si="153"/>
        <v>26</v>
      </c>
      <c r="K982" s="1" t="str">
        <f t="shared" si="154"/>
        <v/>
      </c>
      <c r="L982" s="1" t="str">
        <f t="shared" si="155"/>
        <v/>
      </c>
      <c r="M982" s="1" t="str">
        <f t="shared" si="156"/>
        <v/>
      </c>
      <c r="N982" s="1" t="str">
        <f t="shared" si="157"/>
        <v/>
      </c>
      <c r="O982" s="1">
        <f t="shared" si="158"/>
        <v>0</v>
      </c>
    </row>
    <row r="983" spans="5:15" x14ac:dyDescent="0.2">
      <c r="E983" s="39">
        <f t="shared" si="159"/>
        <v>98.099999999998701</v>
      </c>
      <c r="F983" s="16">
        <f t="shared" si="150"/>
        <v>2000.0000008831432</v>
      </c>
      <c r="H983" s="46" t="b">
        <f t="shared" si="151"/>
        <v>0</v>
      </c>
      <c r="I983" s="46">
        <f t="shared" si="152"/>
        <v>25</v>
      </c>
      <c r="J983" s="46">
        <f t="shared" si="153"/>
        <v>26</v>
      </c>
      <c r="K983" s="1" t="str">
        <f t="shared" si="154"/>
        <v/>
      </c>
      <c r="L983" s="1" t="str">
        <f t="shared" si="155"/>
        <v/>
      </c>
      <c r="M983" s="1" t="str">
        <f t="shared" si="156"/>
        <v/>
      </c>
      <c r="N983" s="1" t="str">
        <f t="shared" si="157"/>
        <v/>
      </c>
      <c r="O983" s="1">
        <f t="shared" si="158"/>
        <v>0</v>
      </c>
    </row>
    <row r="984" spans="5:15" x14ac:dyDescent="0.2">
      <c r="E984" s="39">
        <f t="shared" si="159"/>
        <v>98.199999999998695</v>
      </c>
      <c r="F984" s="16">
        <f t="shared" si="150"/>
        <v>2000.0000008831432</v>
      </c>
      <c r="H984" s="46" t="b">
        <f t="shared" si="151"/>
        <v>0</v>
      </c>
      <c r="I984" s="46">
        <f t="shared" si="152"/>
        <v>25</v>
      </c>
      <c r="J984" s="46">
        <f t="shared" si="153"/>
        <v>26</v>
      </c>
      <c r="K984" s="1" t="str">
        <f t="shared" si="154"/>
        <v/>
      </c>
      <c r="L984" s="1" t="str">
        <f t="shared" si="155"/>
        <v/>
      </c>
      <c r="M984" s="1" t="str">
        <f t="shared" si="156"/>
        <v/>
      </c>
      <c r="N984" s="1" t="str">
        <f t="shared" si="157"/>
        <v/>
      </c>
      <c r="O984" s="1">
        <f t="shared" si="158"/>
        <v>0</v>
      </c>
    </row>
    <row r="985" spans="5:15" x14ac:dyDescent="0.2">
      <c r="E985" s="39">
        <f t="shared" si="159"/>
        <v>98.29999999999869</v>
      </c>
      <c r="F985" s="16">
        <f t="shared" si="150"/>
        <v>2000.0000008831432</v>
      </c>
      <c r="H985" s="46" t="b">
        <f t="shared" si="151"/>
        <v>0</v>
      </c>
      <c r="I985" s="46">
        <f t="shared" si="152"/>
        <v>25</v>
      </c>
      <c r="J985" s="46">
        <f t="shared" si="153"/>
        <v>26</v>
      </c>
      <c r="K985" s="1" t="str">
        <f t="shared" si="154"/>
        <v/>
      </c>
      <c r="L985" s="1" t="str">
        <f t="shared" si="155"/>
        <v/>
      </c>
      <c r="M985" s="1" t="str">
        <f t="shared" si="156"/>
        <v/>
      </c>
      <c r="N985" s="1" t="str">
        <f t="shared" si="157"/>
        <v/>
      </c>
      <c r="O985" s="1">
        <f t="shared" si="158"/>
        <v>0</v>
      </c>
    </row>
    <row r="986" spans="5:15" x14ac:dyDescent="0.2">
      <c r="E986" s="39">
        <f t="shared" si="159"/>
        <v>98.399999999998684</v>
      </c>
      <c r="F986" s="16">
        <f t="shared" si="150"/>
        <v>2000.0000008831432</v>
      </c>
      <c r="H986" s="46" t="b">
        <f t="shared" si="151"/>
        <v>0</v>
      </c>
      <c r="I986" s="46">
        <f t="shared" si="152"/>
        <v>25</v>
      </c>
      <c r="J986" s="46">
        <f t="shared" si="153"/>
        <v>26</v>
      </c>
      <c r="K986" s="1" t="str">
        <f t="shared" si="154"/>
        <v/>
      </c>
      <c r="L986" s="1" t="str">
        <f t="shared" si="155"/>
        <v/>
      </c>
      <c r="M986" s="1" t="str">
        <f t="shared" si="156"/>
        <v/>
      </c>
      <c r="N986" s="1" t="str">
        <f t="shared" si="157"/>
        <v/>
      </c>
      <c r="O986" s="1">
        <f t="shared" si="158"/>
        <v>0</v>
      </c>
    </row>
    <row r="987" spans="5:15" x14ac:dyDescent="0.2">
      <c r="E987" s="39">
        <f t="shared" si="159"/>
        <v>98.499999999998678</v>
      </c>
      <c r="F987" s="16">
        <f t="shared" si="150"/>
        <v>2000.0000008831432</v>
      </c>
      <c r="H987" s="46" t="b">
        <f t="shared" si="151"/>
        <v>0</v>
      </c>
      <c r="I987" s="46">
        <f t="shared" si="152"/>
        <v>25</v>
      </c>
      <c r="J987" s="46">
        <f t="shared" si="153"/>
        <v>26</v>
      </c>
      <c r="K987" s="1" t="str">
        <f t="shared" si="154"/>
        <v/>
      </c>
      <c r="L987" s="1" t="str">
        <f t="shared" si="155"/>
        <v/>
      </c>
      <c r="M987" s="1" t="str">
        <f t="shared" si="156"/>
        <v/>
      </c>
      <c r="N987" s="1" t="str">
        <f t="shared" si="157"/>
        <v/>
      </c>
      <c r="O987" s="1">
        <f t="shared" si="158"/>
        <v>0</v>
      </c>
    </row>
    <row r="988" spans="5:15" x14ac:dyDescent="0.2">
      <c r="E988" s="39">
        <f t="shared" si="159"/>
        <v>98.599999999998673</v>
      </c>
      <c r="F988" s="16">
        <f t="shared" si="150"/>
        <v>2000.0000008831432</v>
      </c>
      <c r="H988" s="46" t="b">
        <f t="shared" si="151"/>
        <v>0</v>
      </c>
      <c r="I988" s="46">
        <f t="shared" si="152"/>
        <v>25</v>
      </c>
      <c r="J988" s="46">
        <f t="shared" si="153"/>
        <v>26</v>
      </c>
      <c r="K988" s="1" t="str">
        <f t="shared" si="154"/>
        <v/>
      </c>
      <c r="L988" s="1" t="str">
        <f t="shared" si="155"/>
        <v/>
      </c>
      <c r="M988" s="1" t="str">
        <f t="shared" si="156"/>
        <v/>
      </c>
      <c r="N988" s="1" t="str">
        <f t="shared" si="157"/>
        <v/>
      </c>
      <c r="O988" s="1">
        <f t="shared" si="158"/>
        <v>0</v>
      </c>
    </row>
    <row r="989" spans="5:15" x14ac:dyDescent="0.2">
      <c r="E989" s="39">
        <f t="shared" si="159"/>
        <v>98.699999999998667</v>
      </c>
      <c r="F989" s="16">
        <f t="shared" si="150"/>
        <v>2000.0000008831432</v>
      </c>
      <c r="H989" s="46" t="b">
        <f t="shared" si="151"/>
        <v>0</v>
      </c>
      <c r="I989" s="46">
        <f t="shared" si="152"/>
        <v>25</v>
      </c>
      <c r="J989" s="46">
        <f t="shared" si="153"/>
        <v>26</v>
      </c>
      <c r="K989" s="1" t="str">
        <f t="shared" si="154"/>
        <v/>
      </c>
      <c r="L989" s="1" t="str">
        <f t="shared" si="155"/>
        <v/>
      </c>
      <c r="M989" s="1" t="str">
        <f t="shared" si="156"/>
        <v/>
      </c>
      <c r="N989" s="1" t="str">
        <f t="shared" si="157"/>
        <v/>
      </c>
      <c r="O989" s="1">
        <f t="shared" si="158"/>
        <v>0</v>
      </c>
    </row>
    <row r="990" spans="5:15" x14ac:dyDescent="0.2">
      <c r="E990" s="39">
        <f t="shared" si="159"/>
        <v>98.799999999998661</v>
      </c>
      <c r="F990" s="16">
        <f t="shared" si="150"/>
        <v>2000.0000008831432</v>
      </c>
      <c r="H990" s="46" t="b">
        <f t="shared" si="151"/>
        <v>0</v>
      </c>
      <c r="I990" s="46">
        <f t="shared" si="152"/>
        <v>25</v>
      </c>
      <c r="J990" s="46">
        <f t="shared" si="153"/>
        <v>26</v>
      </c>
      <c r="K990" s="1" t="str">
        <f t="shared" si="154"/>
        <v/>
      </c>
      <c r="L990" s="1" t="str">
        <f t="shared" si="155"/>
        <v/>
      </c>
      <c r="M990" s="1" t="str">
        <f t="shared" si="156"/>
        <v/>
      </c>
      <c r="N990" s="1" t="str">
        <f t="shared" si="157"/>
        <v/>
      </c>
      <c r="O990" s="1">
        <f t="shared" si="158"/>
        <v>0</v>
      </c>
    </row>
    <row r="991" spans="5:15" x14ac:dyDescent="0.2">
      <c r="E991" s="39">
        <f t="shared" si="159"/>
        <v>98.899999999998656</v>
      </c>
      <c r="F991" s="16">
        <f t="shared" si="150"/>
        <v>2000.0000008831432</v>
      </c>
      <c r="H991" s="46" t="b">
        <f t="shared" si="151"/>
        <v>0</v>
      </c>
      <c r="I991" s="46">
        <f t="shared" si="152"/>
        <v>25</v>
      </c>
      <c r="J991" s="46">
        <f t="shared" si="153"/>
        <v>26</v>
      </c>
      <c r="K991" s="1" t="str">
        <f t="shared" si="154"/>
        <v/>
      </c>
      <c r="L991" s="1" t="str">
        <f t="shared" si="155"/>
        <v/>
      </c>
      <c r="M991" s="1" t="str">
        <f t="shared" si="156"/>
        <v/>
      </c>
      <c r="N991" s="1" t="str">
        <f t="shared" si="157"/>
        <v/>
      </c>
      <c r="O991" s="1">
        <f t="shared" si="158"/>
        <v>0</v>
      </c>
    </row>
    <row r="992" spans="5:15" x14ac:dyDescent="0.2">
      <c r="E992" s="39">
        <f t="shared" si="159"/>
        <v>98.99999999999865</v>
      </c>
      <c r="F992" s="16">
        <f t="shared" si="150"/>
        <v>2000.0000008831432</v>
      </c>
      <c r="H992" s="46" t="b">
        <f t="shared" si="151"/>
        <v>0</v>
      </c>
      <c r="I992" s="46">
        <f t="shared" si="152"/>
        <v>25</v>
      </c>
      <c r="J992" s="46">
        <f t="shared" si="153"/>
        <v>26</v>
      </c>
      <c r="K992" s="1" t="str">
        <f t="shared" si="154"/>
        <v/>
      </c>
      <c r="L992" s="1" t="str">
        <f t="shared" si="155"/>
        <v/>
      </c>
      <c r="M992" s="1" t="str">
        <f t="shared" si="156"/>
        <v/>
      </c>
      <c r="N992" s="1" t="str">
        <f t="shared" si="157"/>
        <v/>
      </c>
      <c r="O992" s="1">
        <f t="shared" si="158"/>
        <v>0</v>
      </c>
    </row>
    <row r="993" spans="5:15" x14ac:dyDescent="0.2">
      <c r="E993" s="39">
        <f t="shared" si="159"/>
        <v>99.099999999998644</v>
      </c>
      <c r="F993" s="16">
        <f t="shared" si="150"/>
        <v>2000.0000008831432</v>
      </c>
      <c r="H993" s="46" t="b">
        <f t="shared" si="151"/>
        <v>0</v>
      </c>
      <c r="I993" s="46">
        <f t="shared" si="152"/>
        <v>25</v>
      </c>
      <c r="J993" s="46">
        <f t="shared" si="153"/>
        <v>26</v>
      </c>
      <c r="K993" s="1" t="str">
        <f t="shared" si="154"/>
        <v/>
      </c>
      <c r="L993" s="1" t="str">
        <f t="shared" si="155"/>
        <v/>
      </c>
      <c r="M993" s="1" t="str">
        <f t="shared" si="156"/>
        <v/>
      </c>
      <c r="N993" s="1" t="str">
        <f t="shared" si="157"/>
        <v/>
      </c>
      <c r="O993" s="1">
        <f t="shared" si="158"/>
        <v>0</v>
      </c>
    </row>
    <row r="994" spans="5:15" x14ac:dyDescent="0.2">
      <c r="E994" s="39">
        <f t="shared" si="159"/>
        <v>99.199999999998639</v>
      </c>
      <c r="F994" s="16">
        <f t="shared" si="150"/>
        <v>2000.0000008831432</v>
      </c>
      <c r="H994" s="46" t="b">
        <f t="shared" si="151"/>
        <v>0</v>
      </c>
      <c r="I994" s="46">
        <f t="shared" si="152"/>
        <v>25</v>
      </c>
      <c r="J994" s="46">
        <f t="shared" si="153"/>
        <v>26</v>
      </c>
      <c r="K994" s="1" t="str">
        <f t="shared" si="154"/>
        <v/>
      </c>
      <c r="L994" s="1" t="str">
        <f t="shared" si="155"/>
        <v/>
      </c>
      <c r="M994" s="1" t="str">
        <f t="shared" si="156"/>
        <v/>
      </c>
      <c r="N994" s="1" t="str">
        <f t="shared" si="157"/>
        <v/>
      </c>
      <c r="O994" s="1">
        <f t="shared" si="158"/>
        <v>0</v>
      </c>
    </row>
    <row r="995" spans="5:15" x14ac:dyDescent="0.2">
      <c r="E995" s="39">
        <f t="shared" si="159"/>
        <v>99.299999999998633</v>
      </c>
      <c r="F995" s="16">
        <f t="shared" si="150"/>
        <v>2000.0000008831432</v>
      </c>
      <c r="H995" s="46" t="b">
        <f t="shared" si="151"/>
        <v>0</v>
      </c>
      <c r="I995" s="46">
        <f t="shared" si="152"/>
        <v>25</v>
      </c>
      <c r="J995" s="46">
        <f t="shared" si="153"/>
        <v>26</v>
      </c>
      <c r="K995" s="1" t="str">
        <f t="shared" si="154"/>
        <v/>
      </c>
      <c r="L995" s="1" t="str">
        <f t="shared" si="155"/>
        <v/>
      </c>
      <c r="M995" s="1" t="str">
        <f t="shared" si="156"/>
        <v/>
      </c>
      <c r="N995" s="1" t="str">
        <f t="shared" si="157"/>
        <v/>
      </c>
      <c r="O995" s="1">
        <f t="shared" si="158"/>
        <v>0</v>
      </c>
    </row>
    <row r="996" spans="5:15" x14ac:dyDescent="0.2">
      <c r="E996" s="39">
        <f t="shared" si="159"/>
        <v>99.399999999998627</v>
      </c>
      <c r="F996" s="16">
        <f t="shared" si="150"/>
        <v>2000.0000008831432</v>
      </c>
      <c r="H996" s="46" t="b">
        <f t="shared" si="151"/>
        <v>0</v>
      </c>
      <c r="I996" s="46">
        <f t="shared" si="152"/>
        <v>25</v>
      </c>
      <c r="J996" s="46">
        <f t="shared" si="153"/>
        <v>26</v>
      </c>
      <c r="K996" s="1" t="str">
        <f t="shared" si="154"/>
        <v/>
      </c>
      <c r="L996" s="1" t="str">
        <f t="shared" si="155"/>
        <v/>
      </c>
      <c r="M996" s="1" t="str">
        <f t="shared" si="156"/>
        <v/>
      </c>
      <c r="N996" s="1" t="str">
        <f t="shared" si="157"/>
        <v/>
      </c>
      <c r="O996" s="1">
        <f t="shared" si="158"/>
        <v>0</v>
      </c>
    </row>
    <row r="997" spans="5:15" x14ac:dyDescent="0.2">
      <c r="E997" s="39">
        <f t="shared" si="159"/>
        <v>99.499999999998622</v>
      </c>
      <c r="F997" s="16">
        <f t="shared" si="150"/>
        <v>2000.0000008831432</v>
      </c>
      <c r="H997" s="46" t="b">
        <f t="shared" si="151"/>
        <v>0</v>
      </c>
      <c r="I997" s="46">
        <f t="shared" si="152"/>
        <v>25</v>
      </c>
      <c r="J997" s="46">
        <f t="shared" si="153"/>
        <v>26</v>
      </c>
      <c r="K997" s="1" t="str">
        <f t="shared" si="154"/>
        <v/>
      </c>
      <c r="L997" s="1" t="str">
        <f t="shared" si="155"/>
        <v/>
      </c>
      <c r="M997" s="1" t="str">
        <f t="shared" si="156"/>
        <v/>
      </c>
      <c r="N997" s="1" t="str">
        <f t="shared" si="157"/>
        <v/>
      </c>
      <c r="O997" s="1">
        <f t="shared" si="158"/>
        <v>0</v>
      </c>
    </row>
    <row r="998" spans="5:15" x14ac:dyDescent="0.2">
      <c r="E998" s="39">
        <f t="shared" si="159"/>
        <v>99.599999999998616</v>
      </c>
      <c r="F998" s="16">
        <f t="shared" si="150"/>
        <v>2000.0000008831432</v>
      </c>
      <c r="H998" s="46" t="b">
        <f t="shared" si="151"/>
        <v>0</v>
      </c>
      <c r="I998" s="46">
        <f t="shared" si="152"/>
        <v>25</v>
      </c>
      <c r="J998" s="46">
        <f t="shared" si="153"/>
        <v>26</v>
      </c>
      <c r="K998" s="1" t="str">
        <f t="shared" si="154"/>
        <v/>
      </c>
      <c r="L998" s="1" t="str">
        <f t="shared" si="155"/>
        <v/>
      </c>
      <c r="M998" s="1" t="str">
        <f t="shared" si="156"/>
        <v/>
      </c>
      <c r="N998" s="1" t="str">
        <f t="shared" si="157"/>
        <v/>
      </c>
      <c r="O998" s="1">
        <f t="shared" si="158"/>
        <v>0</v>
      </c>
    </row>
    <row r="999" spans="5:15" x14ac:dyDescent="0.2">
      <c r="E999" s="39">
        <f t="shared" si="159"/>
        <v>99.69999999999861</v>
      </c>
      <c r="F999" s="16">
        <f t="shared" si="150"/>
        <v>2000.0000008831432</v>
      </c>
      <c r="H999" s="46" t="b">
        <f t="shared" si="151"/>
        <v>0</v>
      </c>
      <c r="I999" s="46">
        <f t="shared" si="152"/>
        <v>25</v>
      </c>
      <c r="J999" s="46">
        <f t="shared" si="153"/>
        <v>26</v>
      </c>
      <c r="K999" s="1" t="str">
        <f t="shared" si="154"/>
        <v/>
      </c>
      <c r="L999" s="1" t="str">
        <f t="shared" si="155"/>
        <v/>
      </c>
      <c r="M999" s="1" t="str">
        <f t="shared" si="156"/>
        <v/>
      </c>
      <c r="N999" s="1" t="str">
        <f t="shared" si="157"/>
        <v/>
      </c>
      <c r="O999" s="1">
        <f t="shared" si="158"/>
        <v>0</v>
      </c>
    </row>
    <row r="1000" spans="5:15" x14ac:dyDescent="0.2">
      <c r="E1000" s="39">
        <f t="shared" si="159"/>
        <v>99.799999999998604</v>
      </c>
      <c r="F1000" s="16">
        <f t="shared" si="150"/>
        <v>2000.0000008831432</v>
      </c>
      <c r="H1000" s="46" t="b">
        <f t="shared" si="151"/>
        <v>0</v>
      </c>
      <c r="I1000" s="46">
        <f t="shared" si="152"/>
        <v>25</v>
      </c>
      <c r="J1000" s="46">
        <f t="shared" si="153"/>
        <v>26</v>
      </c>
      <c r="K1000" s="1" t="str">
        <f t="shared" si="154"/>
        <v/>
      </c>
      <c r="L1000" s="1" t="str">
        <f t="shared" si="155"/>
        <v/>
      </c>
      <c r="M1000" s="1" t="str">
        <f t="shared" si="156"/>
        <v/>
      </c>
      <c r="N1000" s="1" t="str">
        <f t="shared" si="157"/>
        <v/>
      </c>
      <c r="O1000" s="1">
        <f t="shared" si="158"/>
        <v>0</v>
      </c>
    </row>
    <row r="1001" spans="5:15" x14ac:dyDescent="0.2">
      <c r="E1001" s="39">
        <f t="shared" si="159"/>
        <v>99.899999999998599</v>
      </c>
      <c r="F1001" s="16">
        <f t="shared" si="150"/>
        <v>2000.0000008831432</v>
      </c>
      <c r="H1001" s="46" t="b">
        <f t="shared" si="151"/>
        <v>0</v>
      </c>
      <c r="I1001" s="46">
        <f t="shared" si="152"/>
        <v>25</v>
      </c>
      <c r="J1001" s="46">
        <f t="shared" si="153"/>
        <v>26</v>
      </c>
      <c r="K1001" s="1" t="str">
        <f t="shared" si="154"/>
        <v/>
      </c>
      <c r="L1001" s="1" t="str">
        <f t="shared" si="155"/>
        <v/>
      </c>
      <c r="M1001" s="1" t="str">
        <f t="shared" si="156"/>
        <v/>
      </c>
      <c r="N1001" s="1" t="str">
        <f t="shared" si="157"/>
        <v/>
      </c>
      <c r="O1001" s="1">
        <f t="shared" si="158"/>
        <v>0</v>
      </c>
    </row>
    <row r="1002" spans="5:15" x14ac:dyDescent="0.2">
      <c r="E1002" s="39">
        <f t="shared" si="159"/>
        <v>99.999999999998593</v>
      </c>
      <c r="F1002" s="16">
        <f t="shared" si="150"/>
        <v>2000.0000008831432</v>
      </c>
      <c r="H1002" s="46" t="b">
        <f t="shared" si="151"/>
        <v>0</v>
      </c>
      <c r="I1002" s="46">
        <f t="shared" si="152"/>
        <v>25</v>
      </c>
      <c r="J1002" s="46">
        <f t="shared" si="153"/>
        <v>26</v>
      </c>
      <c r="K1002" s="1" t="str">
        <f t="shared" si="154"/>
        <v/>
      </c>
      <c r="L1002" s="1" t="str">
        <f t="shared" si="155"/>
        <v/>
      </c>
      <c r="M1002" s="1" t="str">
        <f t="shared" si="156"/>
        <v/>
      </c>
      <c r="N1002" s="1" t="str">
        <f t="shared" si="157"/>
        <v/>
      </c>
      <c r="O1002" s="1">
        <f t="shared" si="158"/>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vt:i4>
      </vt:variant>
      <vt:variant>
        <vt:lpstr>Charts</vt:lpstr>
      </vt:variant>
      <vt:variant>
        <vt:i4>1</vt:i4>
      </vt:variant>
      <vt:variant>
        <vt:lpstr>Named Ranges</vt:lpstr>
      </vt:variant>
      <vt:variant>
        <vt:i4>4</vt:i4>
      </vt:variant>
    </vt:vector>
  </HeadingPairs>
  <TitlesOfParts>
    <vt:vector size="10" baseType="lpstr">
      <vt:lpstr>Revision History</vt:lpstr>
      <vt:lpstr>Description</vt:lpstr>
      <vt:lpstr>Input Time Series</vt:lpstr>
      <vt:lpstr>Power Look Up</vt:lpstr>
      <vt:lpstr>Zero Turbulence Curve</vt:lpstr>
      <vt:lpstr>Reference vs Site Specific</vt:lpstr>
      <vt:lpstr>MaximumPowerIndex</vt:lpstr>
      <vt:lpstr>PowerArray</vt:lpstr>
      <vt:lpstr>ReferenceTurbulence</vt:lpstr>
      <vt:lpstr>WindSpeedStep</vt:lpstr>
    </vt:vector>
  </TitlesOfParts>
  <Company>RESGROUP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Stuart</dc:creator>
  <cp:lastModifiedBy>Peter Stuart</cp:lastModifiedBy>
  <dcterms:created xsi:type="dcterms:W3CDTF">2013-09-19T16:55:38Z</dcterms:created>
  <dcterms:modified xsi:type="dcterms:W3CDTF">2014-07-13T23:00:28Z</dcterms:modified>
</cp:coreProperties>
</file>